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ro\Documents\Gerencia\SPA - Bienco\Cuentas\Jairo\"/>
    </mc:Choice>
  </mc:AlternateContent>
  <xr:revisionPtr revIDLastSave="0" documentId="13_ncr:1_{F855A22E-C82A-497B-BB9C-6DFBD507608E}" xr6:coauthVersionLast="47" xr6:coauthVersionMax="47" xr10:uidLastSave="{00000000-0000-0000-0000-000000000000}"/>
  <bookViews>
    <workbookView xWindow="-108" yWindow="-108" windowWidth="23256" windowHeight="12456" tabRatio="744" firstSheet="2" activeTab="5" xr2:uid="{3CE183E8-7EBB-429B-B4DF-B95491B2D099}"/>
  </bookViews>
  <sheets>
    <sheet name="AVALUOS" sheetId="5" state="hidden" r:id="rId1"/>
    <sheet name="AVALUOS AÑO" sheetId="6" state="hidden" r:id="rId2"/>
    <sheet name="diciembre" sheetId="22" r:id="rId3"/>
    <sheet name="Enero" sheetId="23" r:id="rId4"/>
    <sheet name="Febrero" sheetId="24" r:id="rId5"/>
    <sheet name="Marzo" sheetId="25" r:id="rId6"/>
    <sheet name="todo" sheetId="15" state="hidden" r:id="rId7"/>
    <sheet name="EJEMPLO" sheetId="10" state="hidden" r:id="rId8"/>
  </sheets>
  <externalReferences>
    <externalReference r:id="rId9"/>
    <externalReference r:id="rId10"/>
  </externalReferences>
  <definedNames>
    <definedName name="_xlnm._FilterDatabase" localSheetId="0" hidden="1">AVALUOS!$A$5:$BG$697</definedName>
    <definedName name="AA">'[1]BALANCE julio'!#REF!</definedName>
    <definedName name="AÑO">#REF!</definedName>
    <definedName name="ARBOG">#REF!</definedName>
    <definedName name="ARBUC">#REF!</definedName>
    <definedName name="ARCASUR">#REF!</definedName>
    <definedName name="_xlnm.Print_Area" localSheetId="2">diciembre!$A$3:$J$6</definedName>
    <definedName name="AVABOG">#REF!</definedName>
    <definedName name="AVACA">#REF!</definedName>
    <definedName name="b">'[1]BALANCE julio'!#REF!</definedName>
    <definedName name="Balance">'[1]BALANCE julio'!#REF!</definedName>
    <definedName name="bb">'[1]BALANCE julio'!#REF!</definedName>
    <definedName name="CONS">'[1]BALANCE julio'!#REF!</definedName>
    <definedName name="CONSOLID">'[1]BALANCE julio'!#REF!</definedName>
    <definedName name="HMG">'[1]BALANCE julio'!#REF!</definedName>
    <definedName name="INCREMENTO" localSheetId="0">#REF!</definedName>
    <definedName name="INCREMENTO">#REF!</definedName>
    <definedName name="INCREMENTO1">#REF!</definedName>
    <definedName name="INVBOG">#REF!</definedName>
    <definedName name="INVCA">#REF!</definedName>
    <definedName name="l">'[1]BALANCE julio'!#REF!</definedName>
    <definedName name="MATRIZ">#REF!</definedName>
    <definedName name="VENBOG">#REF!</definedName>
    <definedName name="VENTAS">'[1]BALANCE julio'!#REF!</definedName>
    <definedName name="viejdo">#REF!</definedName>
    <definedName name="viejdo1">#REF!</definedName>
    <definedName name="VTAS">'[1]BALANCE julio'!#REF!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5" l="1"/>
  <c r="G10" i="25"/>
  <c r="H10" i="25"/>
  <c r="I10" i="25"/>
  <c r="I7" i="25"/>
  <c r="C16" i="25"/>
  <c r="C15" i="25"/>
  <c r="I9" i="25"/>
  <c r="H2" i="25"/>
  <c r="I4" i="24"/>
  <c r="H4" i="24"/>
  <c r="G4" i="24"/>
  <c r="C9" i="24" s="1"/>
  <c r="I5" i="23"/>
  <c r="I2" i="23"/>
  <c r="I4" i="23"/>
  <c r="G6" i="23"/>
  <c r="C11" i="23" s="1"/>
  <c r="H2" i="23"/>
  <c r="J7" i="22"/>
  <c r="J6" i="22"/>
  <c r="I6" i="22"/>
  <c r="H6" i="22"/>
  <c r="J5" i="22"/>
  <c r="J2" i="22"/>
  <c r="N2" i="22"/>
  <c r="J4" i="22"/>
  <c r="J3" i="22"/>
  <c r="I5" i="22"/>
  <c r="B101" i="15"/>
  <c r="B100" i="15"/>
  <c r="I12" i="25" l="1"/>
  <c r="I5" i="24"/>
  <c r="C14" i="25"/>
  <c r="C17" i="25" s="1"/>
  <c r="C10" i="24"/>
  <c r="I6" i="24"/>
  <c r="C8" i="24"/>
  <c r="D10" i="24" s="1"/>
  <c r="C11" i="24"/>
  <c r="C12" i="24" s="1"/>
  <c r="C13" i="24" s="1"/>
  <c r="H6" i="23"/>
  <c r="C10" i="23" s="1"/>
  <c r="I6" i="23"/>
  <c r="D11" i="22"/>
  <c r="K85" i="15"/>
  <c r="K87" i="15"/>
  <c r="K88" i="15"/>
  <c r="K89" i="15"/>
  <c r="K84" i="15"/>
  <c r="K83" i="15"/>
  <c r="D16" i="25" l="1"/>
  <c r="C18" i="25"/>
  <c r="C19" i="25" s="1"/>
  <c r="C14" i="24"/>
  <c r="C15" i="24" s="1"/>
  <c r="C12" i="23"/>
  <c r="D12" i="23" s="1"/>
  <c r="I7" i="23"/>
  <c r="I8" i="23" s="1"/>
  <c r="D12" i="22"/>
  <c r="D10" i="22"/>
  <c r="C20" i="25" l="1"/>
  <c r="C21" i="25" s="1"/>
  <c r="C13" i="23"/>
  <c r="C14" i="23" s="1"/>
  <c r="C15" i="23" s="1"/>
  <c r="E12" i="22"/>
  <c r="J8" i="22"/>
  <c r="B103" i="15" s="1"/>
  <c r="D13" i="22"/>
  <c r="K74" i="15"/>
  <c r="K75" i="15"/>
  <c r="K76" i="15"/>
  <c r="K77" i="15"/>
  <c r="K78" i="15"/>
  <c r="K79" i="15"/>
  <c r="K80" i="15"/>
  <c r="K81" i="15"/>
  <c r="K82" i="15"/>
  <c r="C16" i="23" l="1"/>
  <c r="C17" i="23" s="1"/>
  <c r="D14" i="22"/>
  <c r="D15" i="22" s="1"/>
  <c r="B102" i="15"/>
  <c r="D16" i="22" l="1"/>
  <c r="D17" i="22" s="1"/>
  <c r="K73" i="15"/>
  <c r="K72" i="15"/>
  <c r="K63" i="15"/>
  <c r="K64" i="15"/>
  <c r="K65" i="15"/>
  <c r="K66" i="15"/>
  <c r="K67" i="15"/>
  <c r="K69" i="15"/>
  <c r="K70" i="15"/>
  <c r="K71" i="15"/>
  <c r="B93" i="15" l="1"/>
  <c r="B104" i="15" s="1"/>
  <c r="B97" i="15"/>
  <c r="B96" i="15"/>
  <c r="B95" i="15"/>
  <c r="B94" i="15"/>
  <c r="B99" i="15" l="1"/>
  <c r="B5" i="10" l="1"/>
  <c r="C5" i="10" l="1"/>
  <c r="B6" i="10"/>
  <c r="C6" i="10" s="1"/>
  <c r="B98" i="15" l="1"/>
  <c r="C3" i="10"/>
  <c r="C4" i="10" s="1"/>
  <c r="C7" i="10" s="1"/>
  <c r="B105" i="15" l="1"/>
  <c r="C8" i="10"/>
  <c r="C9" i="10" s="1"/>
  <c r="B2" i="10" l="1"/>
  <c r="B3" i="10" l="1"/>
  <c r="B4" i="10" s="1"/>
  <c r="B7" i="10" s="1"/>
  <c r="B8" i="10" s="1"/>
  <c r="B9" i="10" s="1"/>
  <c r="AZ742" i="6"/>
  <c r="AY742" i="6"/>
  <c r="AV742" i="6"/>
  <c r="AU742" i="6"/>
  <c r="AR742" i="6"/>
  <c r="AQ742" i="6"/>
  <c r="AN742" i="6"/>
  <c r="AM742" i="6"/>
  <c r="AJ742" i="6"/>
  <c r="AI742" i="6"/>
  <c r="AF742" i="6"/>
  <c r="AE742" i="6"/>
  <c r="AB742" i="6"/>
  <c r="AA742" i="6"/>
  <c r="X742" i="6"/>
  <c r="W742" i="6"/>
  <c r="T742" i="6"/>
  <c r="S742" i="6"/>
  <c r="P742" i="6"/>
  <c r="O742" i="6"/>
  <c r="L742" i="6"/>
  <c r="K742" i="6"/>
  <c r="H742" i="6"/>
  <c r="G742" i="6"/>
  <c r="BE739" i="6"/>
  <c r="BD739" i="6"/>
  <c r="BE738" i="6"/>
  <c r="BD738" i="6"/>
  <c r="BE737" i="6"/>
  <c r="BD737" i="6"/>
  <c r="BE736" i="6"/>
  <c r="BE742" i="6" s="1"/>
  <c r="BD736" i="6"/>
  <c r="BE735" i="6"/>
  <c r="BD735" i="6"/>
  <c r="BD742" i="6" s="1"/>
  <c r="BE697" i="6"/>
  <c r="BD697" i="6"/>
  <c r="J697" i="6"/>
  <c r="I697" i="6"/>
  <c r="BD696" i="6"/>
  <c r="AZ696" i="6"/>
  <c r="AV696" i="6"/>
  <c r="AJ696" i="6"/>
  <c r="AF696" i="6"/>
  <c r="AB696" i="6"/>
  <c r="X696" i="6"/>
  <c r="T696" i="6"/>
  <c r="P696" i="6"/>
  <c r="L696" i="6"/>
  <c r="J696" i="6"/>
  <c r="H696" i="6"/>
  <c r="I696" i="6" s="1"/>
  <c r="BD695" i="6"/>
  <c r="BG695" i="6" s="1"/>
  <c r="AZ695" i="6"/>
  <c r="AV695" i="6"/>
  <c r="AJ695" i="6"/>
  <c r="AF695" i="6"/>
  <c r="AB695" i="6"/>
  <c r="X695" i="6"/>
  <c r="T695" i="6"/>
  <c r="P695" i="6"/>
  <c r="L695" i="6"/>
  <c r="J695" i="6"/>
  <c r="H695" i="6"/>
  <c r="BM694" i="6"/>
  <c r="BM693" i="6" s="1"/>
  <c r="BM692" i="6" s="1"/>
  <c r="BL694" i="6"/>
  <c r="BC694" i="6"/>
  <c r="AY694" i="6"/>
  <c r="AU694" i="6"/>
  <c r="AQ694" i="6"/>
  <c r="AM694" i="6"/>
  <c r="AI694" i="6"/>
  <c r="AE694" i="6"/>
  <c r="AA694" i="6"/>
  <c r="W694" i="6"/>
  <c r="S694" i="6"/>
  <c r="O694" i="6"/>
  <c r="K694" i="6"/>
  <c r="G694" i="6"/>
  <c r="BL693" i="6"/>
  <c r="BL692" i="6" s="1"/>
  <c r="BC693" i="6"/>
  <c r="BC692" i="6" s="1"/>
  <c r="AU693" i="6"/>
  <c r="AM693" i="6"/>
  <c r="AE693" i="6"/>
  <c r="W693" i="6"/>
  <c r="O693" i="6"/>
  <c r="G693" i="6"/>
  <c r="BD691" i="6"/>
  <c r="BG691" i="6" s="1"/>
  <c r="BB691" i="6"/>
  <c r="AZ691" i="6"/>
  <c r="AZ690" i="6" s="1"/>
  <c r="AX691" i="6"/>
  <c r="AV691" i="6"/>
  <c r="AW691" i="6" s="1"/>
  <c r="AT691" i="6"/>
  <c r="AP691" i="6"/>
  <c r="AL691" i="6"/>
  <c r="AJ691" i="6"/>
  <c r="AK691" i="6" s="1"/>
  <c r="AH691" i="6"/>
  <c r="AF691" i="6"/>
  <c r="AG691" i="6" s="1"/>
  <c r="AD691" i="6"/>
  <c r="AB691" i="6"/>
  <c r="AC691" i="6" s="1"/>
  <c r="Z691" i="6"/>
  <c r="X691" i="6"/>
  <c r="Y691" i="6" s="1"/>
  <c r="V691" i="6"/>
  <c r="T691" i="6"/>
  <c r="T690" i="6" s="1"/>
  <c r="U690" i="6" s="1"/>
  <c r="R691" i="6"/>
  <c r="P691" i="6"/>
  <c r="P690" i="6" s="1"/>
  <c r="N691" i="6"/>
  <c r="L691" i="6"/>
  <c r="M691" i="6" s="1"/>
  <c r="J691" i="6"/>
  <c r="H691" i="6"/>
  <c r="I691" i="6" s="1"/>
  <c r="BM690" i="6"/>
  <c r="BL690" i="6"/>
  <c r="BC690" i="6"/>
  <c r="AY690" i="6"/>
  <c r="AU690" i="6"/>
  <c r="AX690" i="6" s="1"/>
  <c r="AQ690" i="6"/>
  <c r="AT690" i="6" s="1"/>
  <c r="AP690" i="6"/>
  <c r="AM690" i="6"/>
  <c r="AI690" i="6"/>
  <c r="AL690" i="6" s="1"/>
  <c r="AH690" i="6"/>
  <c r="AE690" i="6"/>
  <c r="AA690" i="6"/>
  <c r="AD690" i="6" s="1"/>
  <c r="W690" i="6"/>
  <c r="Z690" i="6" s="1"/>
  <c r="S690" i="6"/>
  <c r="V690" i="6" s="1"/>
  <c r="O690" i="6"/>
  <c r="K690" i="6"/>
  <c r="N690" i="6" s="1"/>
  <c r="G690" i="6"/>
  <c r="J690" i="6" s="1"/>
  <c r="BD689" i="6"/>
  <c r="BG689" i="6" s="1"/>
  <c r="BB689" i="6"/>
  <c r="AZ689" i="6"/>
  <c r="BA689" i="6" s="1"/>
  <c r="AX689" i="6"/>
  <c r="AV689" i="6"/>
  <c r="AW689" i="6" s="1"/>
  <c r="AT689" i="6"/>
  <c r="AP689" i="6"/>
  <c r="AL689" i="6"/>
  <c r="AJ689" i="6"/>
  <c r="AH689" i="6"/>
  <c r="AF689" i="6"/>
  <c r="AG689" i="6" s="1"/>
  <c r="AD689" i="6"/>
  <c r="AB689" i="6"/>
  <c r="AB688" i="6" s="1"/>
  <c r="AB687" i="6" s="1"/>
  <c r="AB686" i="6" s="1"/>
  <c r="AB707" i="6" s="1"/>
  <c r="Z689" i="6"/>
  <c r="X689" i="6"/>
  <c r="Y689" i="6" s="1"/>
  <c r="V689" i="6"/>
  <c r="T689" i="6"/>
  <c r="U689" i="6" s="1"/>
  <c r="R689" i="6"/>
  <c r="P689" i="6"/>
  <c r="P688" i="6" s="1"/>
  <c r="N689" i="6"/>
  <c r="L689" i="6"/>
  <c r="L688" i="6" s="1"/>
  <c r="L687" i="6" s="1"/>
  <c r="L686" i="6" s="1"/>
  <c r="L707" i="6" s="1"/>
  <c r="J689" i="6"/>
  <c r="H689" i="6"/>
  <c r="H688" i="6" s="1"/>
  <c r="BM688" i="6"/>
  <c r="BL688" i="6"/>
  <c r="BL687" i="6" s="1"/>
  <c r="BL686" i="6" s="1"/>
  <c r="BC688" i="6"/>
  <c r="AY688" i="6"/>
  <c r="AU688" i="6"/>
  <c r="AX688" i="6" s="1"/>
  <c r="AQ688" i="6"/>
  <c r="AM688" i="6"/>
  <c r="AP688" i="6" s="1"/>
  <c r="AI688" i="6"/>
  <c r="AE688" i="6"/>
  <c r="AH688" i="6" s="1"/>
  <c r="AA688" i="6"/>
  <c r="W688" i="6"/>
  <c r="Z688" i="6" s="1"/>
  <c r="S688" i="6"/>
  <c r="O688" i="6"/>
  <c r="R688" i="6" s="1"/>
  <c r="K688" i="6"/>
  <c r="G688" i="6"/>
  <c r="J688" i="6" s="1"/>
  <c r="BM687" i="6"/>
  <c r="BM686" i="6" s="1"/>
  <c r="BC687" i="6"/>
  <c r="AX687" i="6"/>
  <c r="AU687" i="6"/>
  <c r="AP687" i="6"/>
  <c r="AM687" i="6"/>
  <c r="AH687" i="6"/>
  <c r="AE687" i="6"/>
  <c r="Z687" i="6"/>
  <c r="W687" i="6"/>
  <c r="R687" i="6"/>
  <c r="O687" i="6"/>
  <c r="BC686" i="6"/>
  <c r="AU686" i="6"/>
  <c r="AU707" i="6" s="1"/>
  <c r="AM686" i="6"/>
  <c r="AM707" i="6" s="1"/>
  <c r="AP707" i="6" s="1"/>
  <c r="AE686" i="6"/>
  <c r="AE707" i="6" s="1"/>
  <c r="W686" i="6"/>
  <c r="W707" i="6" s="1"/>
  <c r="Z707" i="6" s="1"/>
  <c r="O686" i="6"/>
  <c r="O707" i="6" s="1"/>
  <c r="BG685" i="6"/>
  <c r="BD685" i="6"/>
  <c r="BB685" i="6"/>
  <c r="AZ685" i="6"/>
  <c r="BA685" i="6" s="1"/>
  <c r="AX685" i="6"/>
  <c r="AV685" i="6"/>
  <c r="AW685" i="6" s="1"/>
  <c r="AT685" i="6"/>
  <c r="AP685" i="6"/>
  <c r="AL685" i="6"/>
  <c r="AJ685" i="6"/>
  <c r="AK685" i="6" s="1"/>
  <c r="AH685" i="6"/>
  <c r="AF685" i="6"/>
  <c r="AD685" i="6"/>
  <c r="AB685" i="6"/>
  <c r="AC685" i="6" s="1"/>
  <c r="Z685" i="6"/>
  <c r="X685" i="6"/>
  <c r="Y685" i="6" s="1"/>
  <c r="V685" i="6"/>
  <c r="T685" i="6"/>
  <c r="U685" i="6" s="1"/>
  <c r="R685" i="6"/>
  <c r="P685" i="6"/>
  <c r="Q685" i="6" s="1"/>
  <c r="N685" i="6"/>
  <c r="L685" i="6"/>
  <c r="M685" i="6" s="1"/>
  <c r="J685" i="6"/>
  <c r="H685" i="6"/>
  <c r="I685" i="6" s="1"/>
  <c r="BG684" i="6"/>
  <c r="BD684" i="6"/>
  <c r="BB684" i="6"/>
  <c r="AZ684" i="6"/>
  <c r="BA684" i="6" s="1"/>
  <c r="AX684" i="6"/>
  <c r="AV684" i="6"/>
  <c r="AW684" i="6" s="1"/>
  <c r="AT684" i="6"/>
  <c r="AP684" i="6"/>
  <c r="AL684" i="6"/>
  <c r="AJ684" i="6"/>
  <c r="AK684" i="6" s="1"/>
  <c r="AH684" i="6"/>
  <c r="AF684" i="6"/>
  <c r="AD684" i="6"/>
  <c r="AB684" i="6"/>
  <c r="Z684" i="6"/>
  <c r="X684" i="6"/>
  <c r="Y684" i="6" s="1"/>
  <c r="V684" i="6"/>
  <c r="T684" i="6"/>
  <c r="R684" i="6"/>
  <c r="P684" i="6"/>
  <c r="Q684" i="6" s="1"/>
  <c r="N684" i="6"/>
  <c r="L684" i="6"/>
  <c r="M684" i="6" s="1"/>
  <c r="J684" i="6"/>
  <c r="H684" i="6"/>
  <c r="BG683" i="6"/>
  <c r="BE683" i="6"/>
  <c r="BD683" i="6"/>
  <c r="BB683" i="6"/>
  <c r="BA683" i="6"/>
  <c r="AX683" i="6"/>
  <c r="AW683" i="6"/>
  <c r="AT683" i="6"/>
  <c r="AS683" i="6"/>
  <c r="AP683" i="6"/>
  <c r="AO683" i="6"/>
  <c r="AL683" i="6"/>
  <c r="AK683" i="6"/>
  <c r="AH683" i="6"/>
  <c r="AG683" i="6"/>
  <c r="AD683" i="6"/>
  <c r="AC683" i="6"/>
  <c r="Z683" i="6"/>
  <c r="Y683" i="6"/>
  <c r="V683" i="6"/>
  <c r="U683" i="6"/>
  <c r="R683" i="6"/>
  <c r="Q683" i="6"/>
  <c r="N683" i="6"/>
  <c r="M683" i="6"/>
  <c r="J683" i="6"/>
  <c r="I683" i="6"/>
  <c r="BM682" i="6"/>
  <c r="BM681" i="6" s="1"/>
  <c r="BM680" i="6" s="1"/>
  <c r="BL682" i="6"/>
  <c r="BL681" i="6" s="1"/>
  <c r="BL680" i="6" s="1"/>
  <c r="BD682" i="6"/>
  <c r="BD681" i="6" s="1"/>
  <c r="BD680" i="6" s="1"/>
  <c r="BC682" i="6"/>
  <c r="BC681" i="6" s="1"/>
  <c r="BC680" i="6" s="1"/>
  <c r="AY682" i="6"/>
  <c r="BB682" i="6" s="1"/>
  <c r="AU682" i="6"/>
  <c r="AQ682" i="6"/>
  <c r="AT682" i="6" s="1"/>
  <c r="AM682" i="6"/>
  <c r="AI682" i="6"/>
  <c r="AL682" i="6" s="1"/>
  <c r="AE682" i="6"/>
  <c r="AA682" i="6"/>
  <c r="AD682" i="6" s="1"/>
  <c r="W682" i="6"/>
  <c r="S682" i="6"/>
  <c r="V682" i="6" s="1"/>
  <c r="O682" i="6"/>
  <c r="K682" i="6"/>
  <c r="N682" i="6" s="1"/>
  <c r="G682" i="6"/>
  <c r="BG681" i="6"/>
  <c r="AY681" i="6"/>
  <c r="AQ681" i="6"/>
  <c r="AI681" i="6"/>
  <c r="AA681" i="6"/>
  <c r="S681" i="6"/>
  <c r="K681" i="6"/>
  <c r="BD679" i="6"/>
  <c r="BG679" i="6" s="1"/>
  <c r="BB679" i="6"/>
  <c r="AZ679" i="6"/>
  <c r="BA679" i="6" s="1"/>
  <c r="AX679" i="6"/>
  <c r="AV679" i="6"/>
  <c r="AW679" i="6" s="1"/>
  <c r="AT679" i="6"/>
  <c r="AP679" i="6"/>
  <c r="AL679" i="6"/>
  <c r="AJ679" i="6"/>
  <c r="AK679" i="6" s="1"/>
  <c r="AH679" i="6"/>
  <c r="AF679" i="6"/>
  <c r="AG679" i="6" s="1"/>
  <c r="AD679" i="6"/>
  <c r="AB679" i="6"/>
  <c r="AC679" i="6" s="1"/>
  <c r="Z679" i="6"/>
  <c r="X679" i="6"/>
  <c r="Y679" i="6" s="1"/>
  <c r="V679" i="6"/>
  <c r="T679" i="6"/>
  <c r="U679" i="6" s="1"/>
  <c r="R679" i="6"/>
  <c r="P679" i="6"/>
  <c r="Q679" i="6" s="1"/>
  <c r="N679" i="6"/>
  <c r="L679" i="6"/>
  <c r="M679" i="6" s="1"/>
  <c r="J679" i="6"/>
  <c r="H679" i="6"/>
  <c r="I679" i="6" s="1"/>
  <c r="BD678" i="6"/>
  <c r="BG678" i="6" s="1"/>
  <c r="BB678" i="6"/>
  <c r="AZ678" i="6"/>
  <c r="BA678" i="6" s="1"/>
  <c r="AX678" i="6"/>
  <c r="AV678" i="6"/>
  <c r="AW678" i="6" s="1"/>
  <c r="AT678" i="6"/>
  <c r="AP678" i="6"/>
  <c r="AL678" i="6"/>
  <c r="AJ678" i="6"/>
  <c r="AK678" i="6" s="1"/>
  <c r="AH678" i="6"/>
  <c r="AF678" i="6"/>
  <c r="AG678" i="6" s="1"/>
  <c r="AD678" i="6"/>
  <c r="AB678" i="6"/>
  <c r="AC678" i="6" s="1"/>
  <c r="Z678" i="6"/>
  <c r="X678" i="6"/>
  <c r="Y678" i="6" s="1"/>
  <c r="V678" i="6"/>
  <c r="T678" i="6"/>
  <c r="R678" i="6"/>
  <c r="P678" i="6"/>
  <c r="Q678" i="6" s="1"/>
  <c r="N678" i="6"/>
  <c r="L678" i="6"/>
  <c r="J678" i="6"/>
  <c r="H678" i="6"/>
  <c r="I678" i="6" s="1"/>
  <c r="BM677" i="6"/>
  <c r="BL677" i="6"/>
  <c r="BC677" i="6"/>
  <c r="BB677" i="6"/>
  <c r="AY677" i="6"/>
  <c r="AU677" i="6"/>
  <c r="AX677" i="6" s="1"/>
  <c r="AQ677" i="6"/>
  <c r="AT677" i="6" s="1"/>
  <c r="AM677" i="6"/>
  <c r="AP677" i="6" s="1"/>
  <c r="AI677" i="6"/>
  <c r="AL677" i="6" s="1"/>
  <c r="AE677" i="6"/>
  <c r="AH677" i="6" s="1"/>
  <c r="AA677" i="6"/>
  <c r="AD677" i="6" s="1"/>
  <c r="W677" i="6"/>
  <c r="Z677" i="6" s="1"/>
  <c r="S677" i="6"/>
  <c r="V677" i="6" s="1"/>
  <c r="O677" i="6"/>
  <c r="R677" i="6" s="1"/>
  <c r="K677" i="6"/>
  <c r="N677" i="6" s="1"/>
  <c r="G677" i="6"/>
  <c r="J677" i="6" s="1"/>
  <c r="BD676" i="6"/>
  <c r="BD675" i="6" s="1"/>
  <c r="BG675" i="6" s="1"/>
  <c r="BB676" i="6"/>
  <c r="AZ676" i="6"/>
  <c r="AZ675" i="6" s="1"/>
  <c r="AX676" i="6"/>
  <c r="AV676" i="6"/>
  <c r="AW676" i="6" s="1"/>
  <c r="AT676" i="6"/>
  <c r="AP676" i="6"/>
  <c r="AL676" i="6"/>
  <c r="AJ676" i="6"/>
  <c r="AK676" i="6" s="1"/>
  <c r="AH676" i="6"/>
  <c r="AF676" i="6"/>
  <c r="AG676" i="6" s="1"/>
  <c r="AD676" i="6"/>
  <c r="AB676" i="6"/>
  <c r="AB675" i="6" s="1"/>
  <c r="Z676" i="6"/>
  <c r="X676" i="6"/>
  <c r="X675" i="6" s="1"/>
  <c r="V676" i="6"/>
  <c r="T676" i="6"/>
  <c r="U676" i="6" s="1"/>
  <c r="R676" i="6"/>
  <c r="P676" i="6"/>
  <c r="P675" i="6" s="1"/>
  <c r="N676" i="6"/>
  <c r="L676" i="6"/>
  <c r="L675" i="6" s="1"/>
  <c r="J676" i="6"/>
  <c r="H676" i="6"/>
  <c r="H675" i="6" s="1"/>
  <c r="BM675" i="6"/>
  <c r="BL675" i="6"/>
  <c r="BC675" i="6"/>
  <c r="BB675" i="6"/>
  <c r="AY675" i="6"/>
  <c r="AX675" i="6"/>
  <c r="AU675" i="6"/>
  <c r="AT675" i="6"/>
  <c r="AQ675" i="6"/>
  <c r="AP675" i="6"/>
  <c r="AM675" i="6"/>
  <c r="AL675" i="6"/>
  <c r="AI675" i="6"/>
  <c r="AH675" i="6"/>
  <c r="AE675" i="6"/>
  <c r="AD675" i="6"/>
  <c r="AA675" i="6"/>
  <c r="W675" i="6"/>
  <c r="Z675" i="6" s="1"/>
  <c r="V675" i="6"/>
  <c r="S675" i="6"/>
  <c r="O675" i="6"/>
  <c r="R675" i="6" s="1"/>
  <c r="K675" i="6"/>
  <c r="N675" i="6" s="1"/>
  <c r="G675" i="6"/>
  <c r="J675" i="6" s="1"/>
  <c r="BD674" i="6"/>
  <c r="BG674" i="6" s="1"/>
  <c r="BB674" i="6"/>
  <c r="AZ674" i="6"/>
  <c r="AX674" i="6"/>
  <c r="AV674" i="6"/>
  <c r="AW674" i="6" s="1"/>
  <c r="AT674" i="6"/>
  <c r="AP674" i="6"/>
  <c r="AL674" i="6"/>
  <c r="AJ674" i="6"/>
  <c r="AK674" i="6" s="1"/>
  <c r="AH674" i="6"/>
  <c r="AF674" i="6"/>
  <c r="AD674" i="6"/>
  <c r="AB674" i="6"/>
  <c r="AB673" i="6" s="1"/>
  <c r="AC673" i="6" s="1"/>
  <c r="Z674" i="6"/>
  <c r="X674" i="6"/>
  <c r="Y674" i="6" s="1"/>
  <c r="V674" i="6"/>
  <c r="T674" i="6"/>
  <c r="R674" i="6"/>
  <c r="P674" i="6"/>
  <c r="P673" i="6" s="1"/>
  <c r="N674" i="6"/>
  <c r="L674" i="6"/>
  <c r="M674" i="6" s="1"/>
  <c r="J674" i="6"/>
  <c r="H674" i="6"/>
  <c r="H673" i="6" s="1"/>
  <c r="BM673" i="6"/>
  <c r="BL673" i="6"/>
  <c r="BC673" i="6"/>
  <c r="AY673" i="6"/>
  <c r="BB673" i="6" s="1"/>
  <c r="AU673" i="6"/>
  <c r="AQ673" i="6"/>
  <c r="AT673" i="6" s="1"/>
  <c r="AM673" i="6"/>
  <c r="AI673" i="6"/>
  <c r="AL673" i="6" s="1"/>
  <c r="AE673" i="6"/>
  <c r="AA673" i="6"/>
  <c r="AD673" i="6" s="1"/>
  <c r="W673" i="6"/>
  <c r="S673" i="6"/>
  <c r="V673" i="6" s="1"/>
  <c r="O673" i="6"/>
  <c r="K673" i="6"/>
  <c r="N673" i="6" s="1"/>
  <c r="G673" i="6"/>
  <c r="BD672" i="6"/>
  <c r="BG672" i="6" s="1"/>
  <c r="BB672" i="6"/>
  <c r="AZ672" i="6"/>
  <c r="AX672" i="6"/>
  <c r="AV672" i="6"/>
  <c r="AW672" i="6" s="1"/>
  <c r="AT672" i="6"/>
  <c r="AP672" i="6"/>
  <c r="AL672" i="6"/>
  <c r="AJ672" i="6"/>
  <c r="AH672" i="6"/>
  <c r="AF672" i="6"/>
  <c r="AG672" i="6" s="1"/>
  <c r="AD672" i="6"/>
  <c r="AB672" i="6"/>
  <c r="AC672" i="6" s="1"/>
  <c r="Z672" i="6"/>
  <c r="X672" i="6"/>
  <c r="Y672" i="6" s="1"/>
  <c r="V672" i="6"/>
  <c r="T672" i="6"/>
  <c r="U672" i="6" s="1"/>
  <c r="R672" i="6"/>
  <c r="P672" i="6"/>
  <c r="Q672" i="6" s="1"/>
  <c r="N672" i="6"/>
  <c r="L672" i="6"/>
  <c r="M672" i="6" s="1"/>
  <c r="J672" i="6"/>
  <c r="H672" i="6"/>
  <c r="BD671" i="6"/>
  <c r="BG671" i="6" s="1"/>
  <c r="BB671" i="6"/>
  <c r="AZ671" i="6"/>
  <c r="BA671" i="6" s="1"/>
  <c r="AX671" i="6"/>
  <c r="AV671" i="6"/>
  <c r="AW671" i="6" s="1"/>
  <c r="AT671" i="6"/>
  <c r="AP671" i="6"/>
  <c r="AL671" i="6"/>
  <c r="AJ671" i="6"/>
  <c r="AK671" i="6" s="1"/>
  <c r="AH671" i="6"/>
  <c r="AF671" i="6"/>
  <c r="AG671" i="6" s="1"/>
  <c r="AD671" i="6"/>
  <c r="AB671" i="6"/>
  <c r="AC671" i="6" s="1"/>
  <c r="Z671" i="6"/>
  <c r="X671" i="6"/>
  <c r="Y671" i="6" s="1"/>
  <c r="V671" i="6"/>
  <c r="T671" i="6"/>
  <c r="U671" i="6" s="1"/>
  <c r="R671" i="6"/>
  <c r="P671" i="6"/>
  <c r="Q671" i="6" s="1"/>
  <c r="N671" i="6"/>
  <c r="L671" i="6"/>
  <c r="M671" i="6" s="1"/>
  <c r="J671" i="6"/>
  <c r="H671" i="6"/>
  <c r="BD670" i="6"/>
  <c r="BG670" i="6" s="1"/>
  <c r="BB670" i="6"/>
  <c r="AZ670" i="6"/>
  <c r="BA670" i="6" s="1"/>
  <c r="AX670" i="6"/>
  <c r="AV670" i="6"/>
  <c r="AT670" i="6"/>
  <c r="AP670" i="6"/>
  <c r="AL670" i="6"/>
  <c r="AJ670" i="6"/>
  <c r="AK670" i="6" s="1"/>
  <c r="AH670" i="6"/>
  <c r="AF670" i="6"/>
  <c r="AG670" i="6" s="1"/>
  <c r="AD670" i="6"/>
  <c r="AB670" i="6"/>
  <c r="AC670" i="6" s="1"/>
  <c r="Z670" i="6"/>
  <c r="X670" i="6"/>
  <c r="Y670" i="6" s="1"/>
  <c r="V670" i="6"/>
  <c r="T670" i="6"/>
  <c r="U670" i="6" s="1"/>
  <c r="R670" i="6"/>
  <c r="P670" i="6"/>
  <c r="Q670" i="6" s="1"/>
  <c r="N670" i="6"/>
  <c r="L670" i="6"/>
  <c r="M670" i="6" s="1"/>
  <c r="J670" i="6"/>
  <c r="H670" i="6"/>
  <c r="I670" i="6" s="1"/>
  <c r="BD669" i="6"/>
  <c r="BG669" i="6" s="1"/>
  <c r="BB669" i="6"/>
  <c r="AZ669" i="6"/>
  <c r="BA669" i="6" s="1"/>
  <c r="AX669" i="6"/>
  <c r="AV669" i="6"/>
  <c r="AW669" i="6" s="1"/>
  <c r="AT669" i="6"/>
  <c r="AP669" i="6"/>
  <c r="AL669" i="6"/>
  <c r="AJ669" i="6"/>
  <c r="AK669" i="6" s="1"/>
  <c r="AH669" i="6"/>
  <c r="AF669" i="6"/>
  <c r="AD669" i="6"/>
  <c r="AB669" i="6"/>
  <c r="Z669" i="6"/>
  <c r="X669" i="6"/>
  <c r="Y669" i="6" s="1"/>
  <c r="V669" i="6"/>
  <c r="T669" i="6"/>
  <c r="R669" i="6"/>
  <c r="P669" i="6"/>
  <c r="Q669" i="6" s="1"/>
  <c r="N669" i="6"/>
  <c r="L669" i="6"/>
  <c r="M669" i="6" s="1"/>
  <c r="J669" i="6"/>
  <c r="H669" i="6"/>
  <c r="I669" i="6" s="1"/>
  <c r="BM668" i="6"/>
  <c r="BL668" i="6"/>
  <c r="BC668" i="6"/>
  <c r="BB668" i="6"/>
  <c r="AY668" i="6"/>
  <c r="AU668" i="6"/>
  <c r="AX668" i="6" s="1"/>
  <c r="AQ668" i="6"/>
  <c r="AT668" i="6" s="1"/>
  <c r="AM668" i="6"/>
  <c r="AI668" i="6"/>
  <c r="AL668" i="6" s="1"/>
  <c r="AE668" i="6"/>
  <c r="AA668" i="6"/>
  <c r="AA663" i="6" s="1"/>
  <c r="AD663" i="6" s="1"/>
  <c r="W668" i="6"/>
  <c r="Z668" i="6" s="1"/>
  <c r="S668" i="6"/>
  <c r="V668" i="6" s="1"/>
  <c r="O668" i="6"/>
  <c r="R668" i="6" s="1"/>
  <c r="K668" i="6"/>
  <c r="N668" i="6" s="1"/>
  <c r="G668" i="6"/>
  <c r="J668" i="6" s="1"/>
  <c r="BD667" i="6"/>
  <c r="BG667" i="6" s="1"/>
  <c r="BB667" i="6"/>
  <c r="AZ667" i="6"/>
  <c r="AX667" i="6"/>
  <c r="AV667" i="6"/>
  <c r="AT667" i="6"/>
  <c r="AP667" i="6"/>
  <c r="AL667" i="6"/>
  <c r="AJ667" i="6"/>
  <c r="AH667" i="6"/>
  <c r="AF667" i="6"/>
  <c r="AD667" i="6"/>
  <c r="AB667" i="6"/>
  <c r="AB666" i="6" s="1"/>
  <c r="AC666" i="6" s="1"/>
  <c r="Z667" i="6"/>
  <c r="X667" i="6"/>
  <c r="Y667" i="6" s="1"/>
  <c r="V667" i="6"/>
  <c r="T667" i="6"/>
  <c r="R667" i="6"/>
  <c r="P667" i="6"/>
  <c r="N667" i="6"/>
  <c r="L667" i="6"/>
  <c r="J667" i="6"/>
  <c r="H667" i="6"/>
  <c r="H666" i="6" s="1"/>
  <c r="BM666" i="6"/>
  <c r="BL666" i="6"/>
  <c r="BC666" i="6"/>
  <c r="BC663" i="6" s="1"/>
  <c r="AY666" i="6"/>
  <c r="AU666" i="6"/>
  <c r="AX666" i="6" s="1"/>
  <c r="AQ666" i="6"/>
  <c r="AT666" i="6" s="1"/>
  <c r="AM666" i="6"/>
  <c r="AP666" i="6" s="1"/>
  <c r="AI666" i="6"/>
  <c r="AL666" i="6" s="1"/>
  <c r="AE666" i="6"/>
  <c r="AH666" i="6" s="1"/>
  <c r="AD666" i="6"/>
  <c r="AA666" i="6"/>
  <c r="W666" i="6"/>
  <c r="Z666" i="6" s="1"/>
  <c r="S666" i="6"/>
  <c r="O666" i="6"/>
  <c r="R666" i="6" s="1"/>
  <c r="K666" i="6"/>
  <c r="N666" i="6" s="1"/>
  <c r="G666" i="6"/>
  <c r="J666" i="6" s="1"/>
  <c r="BD665" i="6"/>
  <c r="BG665" i="6" s="1"/>
  <c r="BB665" i="6"/>
  <c r="AZ665" i="6"/>
  <c r="BA665" i="6" s="1"/>
  <c r="AX665" i="6"/>
  <c r="AV665" i="6"/>
  <c r="AW665" i="6" s="1"/>
  <c r="AT665" i="6"/>
  <c r="AP665" i="6"/>
  <c r="AL665" i="6"/>
  <c r="AJ665" i="6"/>
  <c r="AK665" i="6" s="1"/>
  <c r="AH665" i="6"/>
  <c r="AF665" i="6"/>
  <c r="AG665" i="6" s="1"/>
  <c r="AD665" i="6"/>
  <c r="AB665" i="6"/>
  <c r="Z665" i="6"/>
  <c r="X665" i="6"/>
  <c r="Y665" i="6" s="1"/>
  <c r="V665" i="6"/>
  <c r="T665" i="6"/>
  <c r="U665" i="6" s="1"/>
  <c r="R665" i="6"/>
  <c r="P665" i="6"/>
  <c r="N665" i="6"/>
  <c r="L665" i="6"/>
  <c r="L664" i="6" s="1"/>
  <c r="J665" i="6"/>
  <c r="H665" i="6"/>
  <c r="H664" i="6" s="1"/>
  <c r="BM664" i="6"/>
  <c r="BL664" i="6"/>
  <c r="BL663" i="6" s="1"/>
  <c r="BD664" i="6"/>
  <c r="BG664" i="6" s="1"/>
  <c r="BC664" i="6"/>
  <c r="BB664" i="6"/>
  <c r="AY664" i="6"/>
  <c r="AX664" i="6"/>
  <c r="AU664" i="6"/>
  <c r="AT664" i="6"/>
  <c r="AQ664" i="6"/>
  <c r="AP664" i="6"/>
  <c r="AM664" i="6"/>
  <c r="AL664" i="6"/>
  <c r="AI664" i="6"/>
  <c r="AH664" i="6"/>
  <c r="AE664" i="6"/>
  <c r="AD664" i="6"/>
  <c r="AA664" i="6"/>
  <c r="W664" i="6"/>
  <c r="V664" i="6"/>
  <c r="S664" i="6"/>
  <c r="O664" i="6"/>
  <c r="R664" i="6" s="1"/>
  <c r="K664" i="6"/>
  <c r="N664" i="6" s="1"/>
  <c r="G664" i="6"/>
  <c r="J664" i="6" s="1"/>
  <c r="BD662" i="6"/>
  <c r="BG662" i="6" s="1"/>
  <c r="BB662" i="6"/>
  <c r="AZ662" i="6"/>
  <c r="BA662" i="6" s="1"/>
  <c r="AX662" i="6"/>
  <c r="AV662" i="6"/>
  <c r="AW662" i="6" s="1"/>
  <c r="AT662" i="6"/>
  <c r="AP662" i="6"/>
  <c r="AL662" i="6"/>
  <c r="AJ662" i="6"/>
  <c r="AJ661" i="6" s="1"/>
  <c r="AH662" i="6"/>
  <c r="AF662" i="6"/>
  <c r="AG662" i="6" s="1"/>
  <c r="AD662" i="6"/>
  <c r="AB662" i="6"/>
  <c r="AB661" i="6" s="1"/>
  <c r="AC661" i="6" s="1"/>
  <c r="Z662" i="6"/>
  <c r="X662" i="6"/>
  <c r="X661" i="6" s="1"/>
  <c r="V662" i="6"/>
  <c r="T662" i="6"/>
  <c r="U662" i="6" s="1"/>
  <c r="R662" i="6"/>
  <c r="P662" i="6"/>
  <c r="Q662" i="6" s="1"/>
  <c r="N662" i="6"/>
  <c r="L662" i="6"/>
  <c r="L661" i="6" s="1"/>
  <c r="J662" i="6"/>
  <c r="H662" i="6"/>
  <c r="I662" i="6" s="1"/>
  <c r="BM661" i="6"/>
  <c r="BL661" i="6"/>
  <c r="BC661" i="6"/>
  <c r="AY661" i="6"/>
  <c r="BB661" i="6" s="1"/>
  <c r="AU661" i="6"/>
  <c r="AT661" i="6"/>
  <c r="AQ661" i="6"/>
  <c r="AM661" i="6"/>
  <c r="AL661" i="6"/>
  <c r="AI661" i="6"/>
  <c r="AE661" i="6"/>
  <c r="AD661" i="6"/>
  <c r="AA661" i="6"/>
  <c r="W661" i="6"/>
  <c r="Z661" i="6" s="1"/>
  <c r="S661" i="6"/>
  <c r="V661" i="6" s="1"/>
  <c r="O661" i="6"/>
  <c r="K661" i="6"/>
  <c r="G661" i="6"/>
  <c r="BD660" i="6"/>
  <c r="BG660" i="6" s="1"/>
  <c r="BB660" i="6"/>
  <c r="AZ660" i="6"/>
  <c r="BA660" i="6" s="1"/>
  <c r="AX660" i="6"/>
  <c r="AV660" i="6"/>
  <c r="AW660" i="6" s="1"/>
  <c r="AT660" i="6"/>
  <c r="AP660" i="6"/>
  <c r="AL660" i="6"/>
  <c r="AJ660" i="6"/>
  <c r="AK660" i="6" s="1"/>
  <c r="AH660" i="6"/>
  <c r="AF660" i="6"/>
  <c r="AG660" i="6" s="1"/>
  <c r="AD660" i="6"/>
  <c r="AB660" i="6"/>
  <c r="AC660" i="6" s="1"/>
  <c r="Z660" i="6"/>
  <c r="X660" i="6"/>
  <c r="Y660" i="6" s="1"/>
  <c r="V660" i="6"/>
  <c r="T660" i="6"/>
  <c r="U660" i="6" s="1"/>
  <c r="R660" i="6"/>
  <c r="P660" i="6"/>
  <c r="Q660" i="6" s="1"/>
  <c r="N660" i="6"/>
  <c r="L660" i="6"/>
  <c r="M660" i="6" s="1"/>
  <c r="J660" i="6"/>
  <c r="H660" i="6"/>
  <c r="I660" i="6" s="1"/>
  <c r="BD659" i="6"/>
  <c r="BG659" i="6" s="1"/>
  <c r="BB659" i="6"/>
  <c r="AZ659" i="6"/>
  <c r="BA659" i="6" s="1"/>
  <c r="AX659" i="6"/>
  <c r="AV659" i="6"/>
  <c r="AW659" i="6" s="1"/>
  <c r="AT659" i="6"/>
  <c r="AP659" i="6"/>
  <c r="AL659" i="6"/>
  <c r="AJ659" i="6"/>
  <c r="AK659" i="6" s="1"/>
  <c r="AH659" i="6"/>
  <c r="AF659" i="6"/>
  <c r="AG659" i="6" s="1"/>
  <c r="AD659" i="6"/>
  <c r="AB659" i="6"/>
  <c r="AC659" i="6" s="1"/>
  <c r="Z659" i="6"/>
  <c r="X659" i="6"/>
  <c r="Y659" i="6" s="1"/>
  <c r="V659" i="6"/>
  <c r="T659" i="6"/>
  <c r="U659" i="6" s="1"/>
  <c r="R659" i="6"/>
  <c r="P659" i="6"/>
  <c r="Q659" i="6" s="1"/>
  <c r="N659" i="6"/>
  <c r="L659" i="6"/>
  <c r="M659" i="6" s="1"/>
  <c r="J659" i="6"/>
  <c r="H659" i="6"/>
  <c r="BD658" i="6"/>
  <c r="BG658" i="6" s="1"/>
  <c r="BB658" i="6"/>
  <c r="AZ658" i="6"/>
  <c r="BA658" i="6" s="1"/>
  <c r="AX658" i="6"/>
  <c r="AV658" i="6"/>
  <c r="AW658" i="6" s="1"/>
  <c r="AT658" i="6"/>
  <c r="AP658" i="6"/>
  <c r="AL658" i="6"/>
  <c r="AJ658" i="6"/>
  <c r="AK658" i="6" s="1"/>
  <c r="AH658" i="6"/>
  <c r="AF658" i="6"/>
  <c r="AG658" i="6" s="1"/>
  <c r="AD658" i="6"/>
  <c r="AB658" i="6"/>
  <c r="AC658" i="6" s="1"/>
  <c r="Z658" i="6"/>
  <c r="X658" i="6"/>
  <c r="Y658" i="6" s="1"/>
  <c r="V658" i="6"/>
  <c r="T658" i="6"/>
  <c r="U658" i="6" s="1"/>
  <c r="R658" i="6"/>
  <c r="P658" i="6"/>
  <c r="Q658" i="6" s="1"/>
  <c r="N658" i="6"/>
  <c r="L658" i="6"/>
  <c r="M658" i="6" s="1"/>
  <c r="J658" i="6"/>
  <c r="H658" i="6"/>
  <c r="BD657" i="6"/>
  <c r="BG657" i="6" s="1"/>
  <c r="BB657" i="6"/>
  <c r="AZ657" i="6"/>
  <c r="BA657" i="6" s="1"/>
  <c r="AX657" i="6"/>
  <c r="AV657" i="6"/>
  <c r="AW657" i="6" s="1"/>
  <c r="AT657" i="6"/>
  <c r="AP657" i="6"/>
  <c r="AL657" i="6"/>
  <c r="AJ657" i="6"/>
  <c r="AK657" i="6" s="1"/>
  <c r="AH657" i="6"/>
  <c r="AF657" i="6"/>
  <c r="AG657" i="6" s="1"/>
  <c r="AD657" i="6"/>
  <c r="AB657" i="6"/>
  <c r="AC657" i="6" s="1"/>
  <c r="Z657" i="6"/>
  <c r="X657" i="6"/>
  <c r="Y657" i="6" s="1"/>
  <c r="V657" i="6"/>
  <c r="T657" i="6"/>
  <c r="U657" i="6" s="1"/>
  <c r="R657" i="6"/>
  <c r="P657" i="6"/>
  <c r="Q657" i="6" s="1"/>
  <c r="N657" i="6"/>
  <c r="L657" i="6"/>
  <c r="M657" i="6" s="1"/>
  <c r="J657" i="6"/>
  <c r="H657" i="6"/>
  <c r="BD656" i="6"/>
  <c r="BG656" i="6" s="1"/>
  <c r="BB656" i="6"/>
  <c r="AZ656" i="6"/>
  <c r="BA656" i="6" s="1"/>
  <c r="AX656" i="6"/>
  <c r="AV656" i="6"/>
  <c r="AW656" i="6" s="1"/>
  <c r="AT656" i="6"/>
  <c r="AP656" i="6"/>
  <c r="AL656" i="6"/>
  <c r="AJ656" i="6"/>
  <c r="AK656" i="6" s="1"/>
  <c r="AH656" i="6"/>
  <c r="AF656" i="6"/>
  <c r="AG656" i="6" s="1"/>
  <c r="AD656" i="6"/>
  <c r="AB656" i="6"/>
  <c r="AC656" i="6" s="1"/>
  <c r="Z656" i="6"/>
  <c r="X656" i="6"/>
  <c r="Y656" i="6" s="1"/>
  <c r="V656" i="6"/>
  <c r="T656" i="6"/>
  <c r="R656" i="6"/>
  <c r="P656" i="6"/>
  <c r="Q656" i="6" s="1"/>
  <c r="N656" i="6"/>
  <c r="L656" i="6"/>
  <c r="M656" i="6" s="1"/>
  <c r="J656" i="6"/>
  <c r="H656" i="6"/>
  <c r="BD655" i="6"/>
  <c r="BG655" i="6" s="1"/>
  <c r="BB655" i="6"/>
  <c r="AZ655" i="6"/>
  <c r="BA655" i="6" s="1"/>
  <c r="AX655" i="6"/>
  <c r="AV655" i="6"/>
  <c r="AW655" i="6" s="1"/>
  <c r="AT655" i="6"/>
  <c r="AP655" i="6"/>
  <c r="AL655" i="6"/>
  <c r="AJ655" i="6"/>
  <c r="AK655" i="6" s="1"/>
  <c r="AH655" i="6"/>
  <c r="AF655" i="6"/>
  <c r="AG655" i="6" s="1"/>
  <c r="AD655" i="6"/>
  <c r="AB655" i="6"/>
  <c r="AC655" i="6" s="1"/>
  <c r="Z655" i="6"/>
  <c r="X655" i="6"/>
  <c r="Y655" i="6" s="1"/>
  <c r="V655" i="6"/>
  <c r="T655" i="6"/>
  <c r="U655" i="6" s="1"/>
  <c r="R655" i="6"/>
  <c r="P655" i="6"/>
  <c r="Q655" i="6" s="1"/>
  <c r="N655" i="6"/>
  <c r="L655" i="6"/>
  <c r="M655" i="6" s="1"/>
  <c r="J655" i="6"/>
  <c r="H655" i="6"/>
  <c r="BD654" i="6"/>
  <c r="BG654" i="6" s="1"/>
  <c r="BB654" i="6"/>
  <c r="AZ654" i="6"/>
  <c r="BA654" i="6" s="1"/>
  <c r="AX654" i="6"/>
  <c r="AV654" i="6"/>
  <c r="AW654" i="6" s="1"/>
  <c r="AT654" i="6"/>
  <c r="AP654" i="6"/>
  <c r="AL654" i="6"/>
  <c r="AJ654" i="6"/>
  <c r="AK654" i="6" s="1"/>
  <c r="AH654" i="6"/>
  <c r="AF654" i="6"/>
  <c r="AG654" i="6" s="1"/>
  <c r="AD654" i="6"/>
  <c r="AB654" i="6"/>
  <c r="AC654" i="6" s="1"/>
  <c r="Z654" i="6"/>
  <c r="X654" i="6"/>
  <c r="Y654" i="6" s="1"/>
  <c r="V654" i="6"/>
  <c r="T654" i="6"/>
  <c r="U654" i="6" s="1"/>
  <c r="R654" i="6"/>
  <c r="P654" i="6"/>
  <c r="Q654" i="6" s="1"/>
  <c r="N654" i="6"/>
  <c r="L654" i="6"/>
  <c r="M654" i="6" s="1"/>
  <c r="J654" i="6"/>
  <c r="H654" i="6"/>
  <c r="BD653" i="6"/>
  <c r="BB653" i="6"/>
  <c r="AZ653" i="6"/>
  <c r="AX653" i="6"/>
  <c r="AV653" i="6"/>
  <c r="AW653" i="6" s="1"/>
  <c r="AT653" i="6"/>
  <c r="AP653" i="6"/>
  <c r="AL653" i="6"/>
  <c r="AJ653" i="6"/>
  <c r="AH653" i="6"/>
  <c r="AF653" i="6"/>
  <c r="AG653" i="6" s="1"/>
  <c r="AD653" i="6"/>
  <c r="AB653" i="6"/>
  <c r="Z653" i="6"/>
  <c r="X653" i="6"/>
  <c r="V653" i="6"/>
  <c r="T653" i="6"/>
  <c r="U653" i="6" s="1"/>
  <c r="R653" i="6"/>
  <c r="P653" i="6"/>
  <c r="N653" i="6"/>
  <c r="L653" i="6"/>
  <c r="J653" i="6"/>
  <c r="H653" i="6"/>
  <c r="BM652" i="6"/>
  <c r="BL652" i="6"/>
  <c r="BC652" i="6"/>
  <c r="AY652" i="6"/>
  <c r="BB652" i="6" s="1"/>
  <c r="AU652" i="6"/>
  <c r="AX652" i="6" s="1"/>
  <c r="AQ652" i="6"/>
  <c r="AT652" i="6" s="1"/>
  <c r="AM652" i="6"/>
  <c r="AI652" i="6"/>
  <c r="AE652" i="6"/>
  <c r="AA652" i="6"/>
  <c r="AD652" i="6" s="1"/>
  <c r="W652" i="6"/>
  <c r="Z652" i="6" s="1"/>
  <c r="S652" i="6"/>
  <c r="V652" i="6" s="1"/>
  <c r="O652" i="6"/>
  <c r="R652" i="6" s="1"/>
  <c r="K652" i="6"/>
  <c r="N652" i="6" s="1"/>
  <c r="G652" i="6"/>
  <c r="J652" i="6" s="1"/>
  <c r="BD651" i="6"/>
  <c r="BG651" i="6" s="1"/>
  <c r="BB651" i="6"/>
  <c r="AZ651" i="6"/>
  <c r="AX651" i="6"/>
  <c r="AV651" i="6"/>
  <c r="AW651" i="6" s="1"/>
  <c r="AT651" i="6"/>
  <c r="AP651" i="6"/>
  <c r="AL651" i="6"/>
  <c r="AJ651" i="6"/>
  <c r="AJ650" i="6" s="1"/>
  <c r="AH651" i="6"/>
  <c r="AF651" i="6"/>
  <c r="AD651" i="6"/>
  <c r="AB651" i="6"/>
  <c r="AB650" i="6" s="1"/>
  <c r="Z651" i="6"/>
  <c r="X651" i="6"/>
  <c r="V651" i="6"/>
  <c r="T651" i="6"/>
  <c r="T650" i="6" s="1"/>
  <c r="R651" i="6"/>
  <c r="P651" i="6"/>
  <c r="Q651" i="6" s="1"/>
  <c r="N651" i="6"/>
  <c r="L651" i="6"/>
  <c r="M651" i="6" s="1"/>
  <c r="J651" i="6"/>
  <c r="H651" i="6"/>
  <c r="BM650" i="6"/>
  <c r="BL650" i="6"/>
  <c r="BC650" i="6"/>
  <c r="BB650" i="6"/>
  <c r="AY650" i="6"/>
  <c r="AX650" i="6"/>
  <c r="AU650" i="6"/>
  <c r="AT650" i="6"/>
  <c r="AQ650" i="6"/>
  <c r="AP650" i="6"/>
  <c r="AM650" i="6"/>
  <c r="AL650" i="6"/>
  <c r="AI650" i="6"/>
  <c r="AH650" i="6"/>
  <c r="AE650" i="6"/>
  <c r="AD650" i="6"/>
  <c r="AA650" i="6"/>
  <c r="W650" i="6"/>
  <c r="Z650" i="6" s="1"/>
  <c r="V650" i="6"/>
  <c r="S650" i="6"/>
  <c r="O650" i="6"/>
  <c r="R650" i="6" s="1"/>
  <c r="K650" i="6"/>
  <c r="N650" i="6" s="1"/>
  <c r="G650" i="6"/>
  <c r="J650" i="6" s="1"/>
  <c r="BD649" i="6"/>
  <c r="BG649" i="6" s="1"/>
  <c r="BB649" i="6"/>
  <c r="AZ649" i="6"/>
  <c r="AZ648" i="6" s="1"/>
  <c r="AX649" i="6"/>
  <c r="AV649" i="6"/>
  <c r="AW649" i="6" s="1"/>
  <c r="AT649" i="6"/>
  <c r="AP649" i="6"/>
  <c r="AL649" i="6"/>
  <c r="AJ649" i="6"/>
  <c r="AH649" i="6"/>
  <c r="AF649" i="6"/>
  <c r="AF648" i="6" s="1"/>
  <c r="AD649" i="6"/>
  <c r="AB649" i="6"/>
  <c r="Z649" i="6"/>
  <c r="X649" i="6"/>
  <c r="X648" i="6" s="1"/>
  <c r="V649" i="6"/>
  <c r="T649" i="6"/>
  <c r="T648" i="6" s="1"/>
  <c r="R649" i="6"/>
  <c r="P649" i="6"/>
  <c r="Q649" i="6" s="1"/>
  <c r="N649" i="6"/>
  <c r="L649" i="6"/>
  <c r="J649" i="6"/>
  <c r="H649" i="6"/>
  <c r="I649" i="6" s="1"/>
  <c r="BM648" i="6"/>
  <c r="BM647" i="6" s="1"/>
  <c r="BL648" i="6"/>
  <c r="BC648" i="6"/>
  <c r="AY648" i="6"/>
  <c r="AU648" i="6"/>
  <c r="AX648" i="6" s="1"/>
  <c r="AQ648" i="6"/>
  <c r="AM648" i="6"/>
  <c r="AP648" i="6" s="1"/>
  <c r="AI648" i="6"/>
  <c r="AE648" i="6"/>
  <c r="AH648" i="6" s="1"/>
  <c r="AA648" i="6"/>
  <c r="W648" i="6"/>
  <c r="S648" i="6"/>
  <c r="O648" i="6"/>
  <c r="R648" i="6" s="1"/>
  <c r="K648" i="6"/>
  <c r="G648" i="6"/>
  <c r="J648" i="6" s="1"/>
  <c r="BL647" i="6"/>
  <c r="BC647" i="6"/>
  <c r="BD646" i="6"/>
  <c r="BD645" i="6" s="1"/>
  <c r="BG645" i="6" s="1"/>
  <c r="BB646" i="6"/>
  <c r="AZ646" i="6"/>
  <c r="AX646" i="6"/>
  <c r="AV646" i="6"/>
  <c r="AV645" i="6" s="1"/>
  <c r="AT646" i="6"/>
  <c r="AP646" i="6"/>
  <c r="AL646" i="6"/>
  <c r="AJ646" i="6"/>
  <c r="AH646" i="6"/>
  <c r="AF646" i="6"/>
  <c r="AD646" i="6"/>
  <c r="AB646" i="6"/>
  <c r="AB645" i="6" s="1"/>
  <c r="AC645" i="6" s="1"/>
  <c r="Z646" i="6"/>
  <c r="X646" i="6"/>
  <c r="V646" i="6"/>
  <c r="T646" i="6"/>
  <c r="R646" i="6"/>
  <c r="P646" i="6"/>
  <c r="P645" i="6" s="1"/>
  <c r="N646" i="6"/>
  <c r="L646" i="6"/>
  <c r="J646" i="6"/>
  <c r="H646" i="6"/>
  <c r="H645" i="6" s="1"/>
  <c r="BM645" i="6"/>
  <c r="BM626" i="6" s="1"/>
  <c r="BL645" i="6"/>
  <c r="BC645" i="6"/>
  <c r="AY645" i="6"/>
  <c r="AU645" i="6"/>
  <c r="AX645" i="6" s="1"/>
  <c r="AT645" i="6"/>
  <c r="AQ645" i="6"/>
  <c r="AM645" i="6"/>
  <c r="AI645" i="6"/>
  <c r="AL645" i="6" s="1"/>
  <c r="AE645" i="6"/>
  <c r="AH645" i="6" s="1"/>
  <c r="AD645" i="6"/>
  <c r="AA645" i="6"/>
  <c r="W645" i="6"/>
  <c r="Z645" i="6" s="1"/>
  <c r="S645" i="6"/>
  <c r="V645" i="6" s="1"/>
  <c r="O645" i="6"/>
  <c r="R645" i="6" s="1"/>
  <c r="K645" i="6"/>
  <c r="N645" i="6" s="1"/>
  <c r="G645" i="6"/>
  <c r="J645" i="6" s="1"/>
  <c r="BD644" i="6"/>
  <c r="BD643" i="6" s="1"/>
  <c r="BG643" i="6" s="1"/>
  <c r="BB644" i="6"/>
  <c r="AZ644" i="6"/>
  <c r="BA644" i="6" s="1"/>
  <c r="AX644" i="6"/>
  <c r="AV644" i="6"/>
  <c r="AT644" i="6"/>
  <c r="AP644" i="6"/>
  <c r="AL644" i="6"/>
  <c r="AJ644" i="6"/>
  <c r="AK644" i="6" s="1"/>
  <c r="AH644" i="6"/>
  <c r="AF644" i="6"/>
  <c r="AG644" i="6" s="1"/>
  <c r="AD644" i="6"/>
  <c r="AB644" i="6"/>
  <c r="AC644" i="6" s="1"/>
  <c r="Z644" i="6"/>
  <c r="X644" i="6"/>
  <c r="Y644" i="6" s="1"/>
  <c r="V644" i="6"/>
  <c r="T644" i="6"/>
  <c r="T643" i="6" s="1"/>
  <c r="U643" i="6" s="1"/>
  <c r="R644" i="6"/>
  <c r="P644" i="6"/>
  <c r="Q644" i="6" s="1"/>
  <c r="N644" i="6"/>
  <c r="L644" i="6"/>
  <c r="M644" i="6" s="1"/>
  <c r="J644" i="6"/>
  <c r="H644" i="6"/>
  <c r="H643" i="6" s="1"/>
  <c r="BM643" i="6"/>
  <c r="BL643" i="6"/>
  <c r="BC643" i="6"/>
  <c r="BB643" i="6"/>
  <c r="AY643" i="6"/>
  <c r="AX643" i="6"/>
  <c r="AU643" i="6"/>
  <c r="AT643" i="6"/>
  <c r="AQ643" i="6"/>
  <c r="AP643" i="6"/>
  <c r="AM643" i="6"/>
  <c r="AL643" i="6"/>
  <c r="AI643" i="6"/>
  <c r="AH643" i="6"/>
  <c r="AE643" i="6"/>
  <c r="AD643" i="6"/>
  <c r="AA643" i="6"/>
  <c r="W643" i="6"/>
  <c r="Z643" i="6" s="1"/>
  <c r="V643" i="6"/>
  <c r="S643" i="6"/>
  <c r="O643" i="6"/>
  <c r="R643" i="6" s="1"/>
  <c r="K643" i="6"/>
  <c r="N643" i="6" s="1"/>
  <c r="G643" i="6"/>
  <c r="J643" i="6" s="1"/>
  <c r="BD642" i="6"/>
  <c r="BD641" i="6" s="1"/>
  <c r="BG641" i="6" s="1"/>
  <c r="BB642" i="6"/>
  <c r="AZ642" i="6"/>
  <c r="BA642" i="6" s="1"/>
  <c r="AX642" i="6"/>
  <c r="AV642" i="6"/>
  <c r="AV641" i="6" s="1"/>
  <c r="AW641" i="6" s="1"/>
  <c r="AT642" i="6"/>
  <c r="AP642" i="6"/>
  <c r="AL642" i="6"/>
  <c r="AJ642" i="6"/>
  <c r="AJ641" i="6" s="1"/>
  <c r="AK641" i="6" s="1"/>
  <c r="AH642" i="6"/>
  <c r="AF642" i="6"/>
  <c r="AG642" i="6" s="1"/>
  <c r="AD642" i="6"/>
  <c r="AB642" i="6"/>
  <c r="AC642" i="6" s="1"/>
  <c r="Z642" i="6"/>
  <c r="X642" i="6"/>
  <c r="X641" i="6" s="1"/>
  <c r="V642" i="6"/>
  <c r="T642" i="6"/>
  <c r="U642" i="6" s="1"/>
  <c r="R642" i="6"/>
  <c r="P642" i="6"/>
  <c r="P641" i="6" s="1"/>
  <c r="N642" i="6"/>
  <c r="L642" i="6"/>
  <c r="J642" i="6"/>
  <c r="H642" i="6"/>
  <c r="BM641" i="6"/>
  <c r="BL641" i="6"/>
  <c r="BC641" i="6"/>
  <c r="AY641" i="6"/>
  <c r="BB641" i="6" s="1"/>
  <c r="AU641" i="6"/>
  <c r="AX641" i="6" s="1"/>
  <c r="AQ641" i="6"/>
  <c r="AT641" i="6" s="1"/>
  <c r="AM641" i="6"/>
  <c r="AP641" i="6" s="1"/>
  <c r="AI641" i="6"/>
  <c r="AL641" i="6" s="1"/>
  <c r="AE641" i="6"/>
  <c r="AH641" i="6" s="1"/>
  <c r="AA641" i="6"/>
  <c r="AD641" i="6" s="1"/>
  <c r="W641" i="6"/>
  <c r="Z641" i="6" s="1"/>
  <c r="S641" i="6"/>
  <c r="V641" i="6" s="1"/>
  <c r="O641" i="6"/>
  <c r="R641" i="6" s="1"/>
  <c r="K641" i="6"/>
  <c r="N641" i="6" s="1"/>
  <c r="G641" i="6"/>
  <c r="BD640" i="6"/>
  <c r="BG640" i="6" s="1"/>
  <c r="BB640" i="6"/>
  <c r="AZ640" i="6"/>
  <c r="BA640" i="6" s="1"/>
  <c r="AX640" i="6"/>
  <c r="AV640" i="6"/>
  <c r="AT640" i="6"/>
  <c r="AP640" i="6"/>
  <c r="AL640" i="6"/>
  <c r="AJ640" i="6"/>
  <c r="AH640" i="6"/>
  <c r="AF640" i="6"/>
  <c r="AG640" i="6" s="1"/>
  <c r="AD640" i="6"/>
  <c r="AB640" i="6"/>
  <c r="AB639" i="6" s="1"/>
  <c r="AC639" i="6" s="1"/>
  <c r="Z640" i="6"/>
  <c r="X640" i="6"/>
  <c r="V640" i="6"/>
  <c r="T640" i="6"/>
  <c r="R640" i="6"/>
  <c r="P640" i="6"/>
  <c r="Q640" i="6" s="1"/>
  <c r="N640" i="6"/>
  <c r="L640" i="6"/>
  <c r="M640" i="6" s="1"/>
  <c r="J640" i="6"/>
  <c r="H640" i="6"/>
  <c r="BM639" i="6"/>
  <c r="BL639" i="6"/>
  <c r="BC639" i="6"/>
  <c r="BB639" i="6"/>
  <c r="AY639" i="6"/>
  <c r="AX639" i="6"/>
  <c r="AU639" i="6"/>
  <c r="AQ639" i="6"/>
  <c r="AT639" i="6" s="1"/>
  <c r="AP639" i="6"/>
  <c r="AM639" i="6"/>
  <c r="AL639" i="6"/>
  <c r="AI639" i="6"/>
  <c r="AH639" i="6"/>
  <c r="AE639" i="6"/>
  <c r="AA639" i="6"/>
  <c r="AD639" i="6" s="1"/>
  <c r="W639" i="6"/>
  <c r="Z639" i="6" s="1"/>
  <c r="V639" i="6"/>
  <c r="S639" i="6"/>
  <c r="O639" i="6"/>
  <c r="R639" i="6" s="1"/>
  <c r="K639" i="6"/>
  <c r="G639" i="6"/>
  <c r="J639" i="6" s="1"/>
  <c r="BD638" i="6"/>
  <c r="BD637" i="6" s="1"/>
  <c r="BG637" i="6" s="1"/>
  <c r="BB638" i="6"/>
  <c r="AZ638" i="6"/>
  <c r="AX638" i="6"/>
  <c r="AV638" i="6"/>
  <c r="AV637" i="6" s="1"/>
  <c r="AT638" i="6"/>
  <c r="AP638" i="6"/>
  <c r="AL638" i="6"/>
  <c r="AJ638" i="6"/>
  <c r="AK638" i="6" s="1"/>
  <c r="AH638" i="6"/>
  <c r="AF638" i="6"/>
  <c r="AF637" i="6" s="1"/>
  <c r="AD638" i="6"/>
  <c r="AB638" i="6"/>
  <c r="AC638" i="6" s="1"/>
  <c r="Z638" i="6"/>
  <c r="X638" i="6"/>
  <c r="X637" i="6" s="1"/>
  <c r="V638" i="6"/>
  <c r="T638" i="6"/>
  <c r="U638" i="6" s="1"/>
  <c r="R638" i="6"/>
  <c r="P638" i="6"/>
  <c r="N638" i="6"/>
  <c r="L638" i="6"/>
  <c r="M638" i="6" s="1"/>
  <c r="J638" i="6"/>
  <c r="H638" i="6"/>
  <c r="I638" i="6" s="1"/>
  <c r="BM637" i="6"/>
  <c r="BL637" i="6"/>
  <c r="BC637" i="6"/>
  <c r="AY637" i="6"/>
  <c r="BB637" i="6" s="1"/>
  <c r="AX637" i="6"/>
  <c r="AU637" i="6"/>
  <c r="AQ637" i="6"/>
  <c r="AT637" i="6" s="1"/>
  <c r="AP637" i="6"/>
  <c r="AM637" i="6"/>
  <c r="AI637" i="6"/>
  <c r="AL637" i="6" s="1"/>
  <c r="AE637" i="6"/>
  <c r="AA637" i="6"/>
  <c r="AD637" i="6" s="1"/>
  <c r="W637" i="6"/>
  <c r="S637" i="6"/>
  <c r="V637" i="6" s="1"/>
  <c r="O637" i="6"/>
  <c r="R637" i="6" s="1"/>
  <c r="K637" i="6"/>
  <c r="N637" i="6" s="1"/>
  <c r="G637" i="6"/>
  <c r="J637" i="6" s="1"/>
  <c r="BD636" i="6"/>
  <c r="BB636" i="6"/>
  <c r="AZ636" i="6"/>
  <c r="BA636" i="6" s="1"/>
  <c r="AX636" i="6"/>
  <c r="AV636" i="6"/>
  <c r="AW636" i="6" s="1"/>
  <c r="AT636" i="6"/>
  <c r="AP636" i="6"/>
  <c r="AL636" i="6"/>
  <c r="AJ636" i="6"/>
  <c r="AK636" i="6" s="1"/>
  <c r="AH636" i="6"/>
  <c r="AF636" i="6"/>
  <c r="AD636" i="6"/>
  <c r="AB636" i="6"/>
  <c r="AC636" i="6" s="1"/>
  <c r="Z636" i="6"/>
  <c r="X636" i="6"/>
  <c r="Y636" i="6" s="1"/>
  <c r="V636" i="6"/>
  <c r="T636" i="6"/>
  <c r="U636" i="6" s="1"/>
  <c r="R636" i="6"/>
  <c r="P636" i="6"/>
  <c r="Q636" i="6" s="1"/>
  <c r="N636" i="6"/>
  <c r="L636" i="6"/>
  <c r="L635" i="6" s="1"/>
  <c r="J636" i="6"/>
  <c r="H636" i="6"/>
  <c r="H635" i="6" s="1"/>
  <c r="BM635" i="6"/>
  <c r="BL635" i="6"/>
  <c r="BC635" i="6"/>
  <c r="BB635" i="6"/>
  <c r="AY635" i="6"/>
  <c r="AX635" i="6"/>
  <c r="AU635" i="6"/>
  <c r="AT635" i="6"/>
  <c r="AQ635" i="6"/>
  <c r="AP635" i="6"/>
  <c r="AM635" i="6"/>
  <c r="AI635" i="6"/>
  <c r="AH635" i="6"/>
  <c r="AE635" i="6"/>
  <c r="AD635" i="6"/>
  <c r="AA635" i="6"/>
  <c r="W635" i="6"/>
  <c r="Z635" i="6" s="1"/>
  <c r="V635" i="6"/>
  <c r="S635" i="6"/>
  <c r="O635" i="6"/>
  <c r="R635" i="6" s="1"/>
  <c r="K635" i="6"/>
  <c r="G635" i="6"/>
  <c r="J635" i="6" s="1"/>
  <c r="BD634" i="6"/>
  <c r="BG634" i="6" s="1"/>
  <c r="BB634" i="6"/>
  <c r="AZ634" i="6"/>
  <c r="AZ633" i="6" s="1"/>
  <c r="AX634" i="6"/>
  <c r="AV634" i="6"/>
  <c r="AW634" i="6" s="1"/>
  <c r="AT634" i="6"/>
  <c r="AP634" i="6"/>
  <c r="AL634" i="6"/>
  <c r="AJ634" i="6"/>
  <c r="AH634" i="6"/>
  <c r="AF634" i="6"/>
  <c r="AD634" i="6"/>
  <c r="AB634" i="6"/>
  <c r="Z634" i="6"/>
  <c r="X634" i="6"/>
  <c r="V634" i="6"/>
  <c r="T634" i="6"/>
  <c r="R634" i="6"/>
  <c r="P634" i="6"/>
  <c r="Q634" i="6" s="1"/>
  <c r="N634" i="6"/>
  <c r="L634" i="6"/>
  <c r="L633" i="6" s="1"/>
  <c r="J634" i="6"/>
  <c r="H634" i="6"/>
  <c r="I634" i="6" s="1"/>
  <c r="BM633" i="6"/>
  <c r="BL633" i="6"/>
  <c r="BC633" i="6"/>
  <c r="BC626" i="6" s="1"/>
  <c r="AY633" i="6"/>
  <c r="AX633" i="6"/>
  <c r="AU633" i="6"/>
  <c r="AQ633" i="6"/>
  <c r="AM633" i="6"/>
  <c r="AP633" i="6" s="1"/>
  <c r="AI633" i="6"/>
  <c r="AL633" i="6" s="1"/>
  <c r="AE633" i="6"/>
  <c r="AH633" i="6" s="1"/>
  <c r="AA633" i="6"/>
  <c r="AD633" i="6" s="1"/>
  <c r="W633" i="6"/>
  <c r="S633" i="6"/>
  <c r="O633" i="6"/>
  <c r="R633" i="6" s="1"/>
  <c r="K633" i="6"/>
  <c r="G633" i="6"/>
  <c r="J633" i="6" s="1"/>
  <c r="BD632" i="6"/>
  <c r="BG632" i="6" s="1"/>
  <c r="BB632" i="6"/>
  <c r="AZ632" i="6"/>
  <c r="AZ631" i="6" s="1"/>
  <c r="BA631" i="6" s="1"/>
  <c r="AX632" i="6"/>
  <c r="AV632" i="6"/>
  <c r="AW632" i="6" s="1"/>
  <c r="AT632" i="6"/>
  <c r="AP632" i="6"/>
  <c r="AL632" i="6"/>
  <c r="AJ632" i="6"/>
  <c r="AK632" i="6" s="1"/>
  <c r="AH632" i="6"/>
  <c r="AF632" i="6"/>
  <c r="AG632" i="6" s="1"/>
  <c r="AD632" i="6"/>
  <c r="AB632" i="6"/>
  <c r="AB631" i="6" s="1"/>
  <c r="AC631" i="6" s="1"/>
  <c r="Z632" i="6"/>
  <c r="X632" i="6"/>
  <c r="Y632" i="6" s="1"/>
  <c r="V632" i="6"/>
  <c r="T632" i="6"/>
  <c r="U632" i="6" s="1"/>
  <c r="R632" i="6"/>
  <c r="P632" i="6"/>
  <c r="Q632" i="6" s="1"/>
  <c r="N632" i="6"/>
  <c r="L632" i="6"/>
  <c r="J632" i="6"/>
  <c r="H632" i="6"/>
  <c r="BM631" i="6"/>
  <c r="BL631" i="6"/>
  <c r="BC631" i="6"/>
  <c r="BB631" i="6"/>
  <c r="AY631" i="6"/>
  <c r="AX631" i="6"/>
  <c r="AU631" i="6"/>
  <c r="AT631" i="6"/>
  <c r="AQ631" i="6"/>
  <c r="AP631" i="6"/>
  <c r="AM631" i="6"/>
  <c r="AL631" i="6"/>
  <c r="AI631" i="6"/>
  <c r="AE631" i="6"/>
  <c r="AH631" i="6" s="1"/>
  <c r="AD631" i="6"/>
  <c r="AA631" i="6"/>
  <c r="W631" i="6"/>
  <c r="Z631" i="6" s="1"/>
  <c r="V631" i="6"/>
  <c r="S631" i="6"/>
  <c r="O631" i="6"/>
  <c r="K631" i="6"/>
  <c r="N631" i="6" s="1"/>
  <c r="G631" i="6"/>
  <c r="J631" i="6" s="1"/>
  <c r="BD630" i="6"/>
  <c r="BD629" i="6" s="1"/>
  <c r="BG629" i="6" s="1"/>
  <c r="BB630" i="6"/>
  <c r="AZ630" i="6"/>
  <c r="AX630" i="6"/>
  <c r="AV630" i="6"/>
  <c r="AT630" i="6"/>
  <c r="AP630" i="6"/>
  <c r="AL630" i="6"/>
  <c r="AJ630" i="6"/>
  <c r="AK630" i="6" s="1"/>
  <c r="AH630" i="6"/>
  <c r="AF630" i="6"/>
  <c r="AG630" i="6" s="1"/>
  <c r="AD630" i="6"/>
  <c r="AB630" i="6"/>
  <c r="Z630" i="6"/>
  <c r="X630" i="6"/>
  <c r="X629" i="6" s="1"/>
  <c r="V630" i="6"/>
  <c r="T630" i="6"/>
  <c r="U630" i="6" s="1"/>
  <c r="R630" i="6"/>
  <c r="P630" i="6"/>
  <c r="Q630" i="6" s="1"/>
  <c r="N630" i="6"/>
  <c r="L630" i="6"/>
  <c r="J630" i="6"/>
  <c r="H630" i="6"/>
  <c r="H629" i="6" s="1"/>
  <c r="BM629" i="6"/>
  <c r="BL629" i="6"/>
  <c r="BL626" i="6" s="1"/>
  <c r="BC629" i="6"/>
  <c r="BB629" i="6"/>
  <c r="AY629" i="6"/>
  <c r="AU629" i="6"/>
  <c r="AT629" i="6"/>
  <c r="AQ629" i="6"/>
  <c r="AM629" i="6"/>
  <c r="AP629" i="6" s="1"/>
  <c r="AI629" i="6"/>
  <c r="AE629" i="6"/>
  <c r="AH629" i="6" s="1"/>
  <c r="AA629" i="6"/>
  <c r="W629" i="6"/>
  <c r="V629" i="6"/>
  <c r="S629" i="6"/>
  <c r="O629" i="6"/>
  <c r="R629" i="6" s="1"/>
  <c r="K629" i="6"/>
  <c r="G629" i="6"/>
  <c r="BD628" i="6"/>
  <c r="BG628" i="6" s="1"/>
  <c r="BB628" i="6"/>
  <c r="AZ628" i="6"/>
  <c r="BA628" i="6" s="1"/>
  <c r="AX628" i="6"/>
  <c r="AV628" i="6"/>
  <c r="AT628" i="6"/>
  <c r="AP628" i="6"/>
  <c r="AL628" i="6"/>
  <c r="AJ628" i="6"/>
  <c r="AJ627" i="6" s="1"/>
  <c r="AH628" i="6"/>
  <c r="AF628" i="6"/>
  <c r="AD628" i="6"/>
  <c r="AB628" i="6"/>
  <c r="AC628" i="6" s="1"/>
  <c r="Z628" i="6"/>
  <c r="X628" i="6"/>
  <c r="V628" i="6"/>
  <c r="T628" i="6"/>
  <c r="U628" i="6" s="1"/>
  <c r="R628" i="6"/>
  <c r="P628" i="6"/>
  <c r="N628" i="6"/>
  <c r="L628" i="6"/>
  <c r="L627" i="6" s="1"/>
  <c r="J628" i="6"/>
  <c r="H628" i="6"/>
  <c r="BM627" i="6"/>
  <c r="BL627" i="6"/>
  <c r="BC627" i="6"/>
  <c r="BB627" i="6"/>
  <c r="AY627" i="6"/>
  <c r="AX627" i="6"/>
  <c r="AU627" i="6"/>
  <c r="AT627" i="6"/>
  <c r="AQ627" i="6"/>
  <c r="AM627" i="6"/>
  <c r="AP627" i="6" s="1"/>
  <c r="AI627" i="6"/>
  <c r="AL627" i="6" s="1"/>
  <c r="AE627" i="6"/>
  <c r="AD627" i="6"/>
  <c r="AA627" i="6"/>
  <c r="W627" i="6"/>
  <c r="Z627" i="6" s="1"/>
  <c r="S627" i="6"/>
  <c r="O627" i="6"/>
  <c r="K627" i="6"/>
  <c r="N627" i="6" s="1"/>
  <c r="G627" i="6"/>
  <c r="AQ626" i="6"/>
  <c r="S626" i="6"/>
  <c r="V626" i="6" s="1"/>
  <c r="BD625" i="6"/>
  <c r="BG625" i="6" s="1"/>
  <c r="BB625" i="6"/>
  <c r="AZ625" i="6"/>
  <c r="AZ624" i="6" s="1"/>
  <c r="AX625" i="6"/>
  <c r="AV625" i="6"/>
  <c r="AW625" i="6" s="1"/>
  <c r="AT625" i="6"/>
  <c r="AP625" i="6"/>
  <c r="AL625" i="6"/>
  <c r="AJ625" i="6"/>
  <c r="AJ624" i="6" s="1"/>
  <c r="AH625" i="6"/>
  <c r="AF625" i="6"/>
  <c r="AG625" i="6" s="1"/>
  <c r="AD625" i="6"/>
  <c r="AB625" i="6"/>
  <c r="AC625" i="6" s="1"/>
  <c r="Z625" i="6"/>
  <c r="X625" i="6"/>
  <c r="V625" i="6"/>
  <c r="T625" i="6"/>
  <c r="U625" i="6" s="1"/>
  <c r="R625" i="6"/>
  <c r="P625" i="6"/>
  <c r="P624" i="6" s="1"/>
  <c r="N625" i="6"/>
  <c r="L625" i="6"/>
  <c r="L624" i="6" s="1"/>
  <c r="J625" i="6"/>
  <c r="H625" i="6"/>
  <c r="BM624" i="6"/>
  <c r="BL624" i="6"/>
  <c r="BC624" i="6"/>
  <c r="BB624" i="6"/>
  <c r="AY624" i="6"/>
  <c r="AX624" i="6"/>
  <c r="AU624" i="6"/>
  <c r="AQ624" i="6"/>
  <c r="AP624" i="6"/>
  <c r="AM624" i="6"/>
  <c r="AI624" i="6"/>
  <c r="AH624" i="6"/>
  <c r="AE624" i="6"/>
  <c r="AD624" i="6"/>
  <c r="AA624" i="6"/>
  <c r="W624" i="6"/>
  <c r="Z624" i="6" s="1"/>
  <c r="S624" i="6"/>
  <c r="O624" i="6"/>
  <c r="R624" i="6" s="1"/>
  <c r="K624" i="6"/>
  <c r="N624" i="6" s="1"/>
  <c r="G624" i="6"/>
  <c r="J624" i="6" s="1"/>
  <c r="BD623" i="6"/>
  <c r="BB623" i="6"/>
  <c r="AZ623" i="6"/>
  <c r="AZ622" i="6" s="1"/>
  <c r="AX623" i="6"/>
  <c r="AV623" i="6"/>
  <c r="AT623" i="6"/>
  <c r="AP623" i="6"/>
  <c r="AL623" i="6"/>
  <c r="AJ623" i="6"/>
  <c r="AK623" i="6" s="1"/>
  <c r="AH623" i="6"/>
  <c r="AF623" i="6"/>
  <c r="AD623" i="6"/>
  <c r="AB623" i="6"/>
  <c r="AC623" i="6" s="1"/>
  <c r="Z623" i="6"/>
  <c r="X623" i="6"/>
  <c r="Y623" i="6" s="1"/>
  <c r="V623" i="6"/>
  <c r="T623" i="6"/>
  <c r="U623" i="6" s="1"/>
  <c r="R623" i="6"/>
  <c r="P623" i="6"/>
  <c r="P622" i="6" s="1"/>
  <c r="N623" i="6"/>
  <c r="L623" i="6"/>
  <c r="M623" i="6" s="1"/>
  <c r="J623" i="6"/>
  <c r="H623" i="6"/>
  <c r="H622" i="6" s="1"/>
  <c r="BM622" i="6"/>
  <c r="BL622" i="6"/>
  <c r="BC622" i="6"/>
  <c r="AY622" i="6"/>
  <c r="AX622" i="6"/>
  <c r="AU622" i="6"/>
  <c r="AQ622" i="6"/>
  <c r="AT622" i="6" s="1"/>
  <c r="AM622" i="6"/>
  <c r="AI622" i="6"/>
  <c r="AL622" i="6" s="1"/>
  <c r="AH622" i="6"/>
  <c r="AE622" i="6"/>
  <c r="AA622" i="6"/>
  <c r="AD622" i="6" s="1"/>
  <c r="W622" i="6"/>
  <c r="Z622" i="6" s="1"/>
  <c r="S622" i="6"/>
  <c r="V622" i="6" s="1"/>
  <c r="O622" i="6"/>
  <c r="K622" i="6"/>
  <c r="G622" i="6"/>
  <c r="J622" i="6" s="1"/>
  <c r="BD621" i="6"/>
  <c r="BB621" i="6"/>
  <c r="AZ621" i="6"/>
  <c r="BA621" i="6" s="1"/>
  <c r="AX621" i="6"/>
  <c r="AV621" i="6"/>
  <c r="AT621" i="6"/>
  <c r="AP621" i="6"/>
  <c r="AL621" i="6"/>
  <c r="AJ621" i="6"/>
  <c r="AK621" i="6" s="1"/>
  <c r="AH621" i="6"/>
  <c r="AF621" i="6"/>
  <c r="AG621" i="6" s="1"/>
  <c r="AD621" i="6"/>
  <c r="AB621" i="6"/>
  <c r="AB620" i="6" s="1"/>
  <c r="Z621" i="6"/>
  <c r="X621" i="6"/>
  <c r="X620" i="6" s="1"/>
  <c r="V621" i="6"/>
  <c r="T621" i="6"/>
  <c r="T620" i="6" s="1"/>
  <c r="R621" i="6"/>
  <c r="P621" i="6"/>
  <c r="Q621" i="6" s="1"/>
  <c r="N621" i="6"/>
  <c r="L621" i="6"/>
  <c r="L620" i="6" s="1"/>
  <c r="J621" i="6"/>
  <c r="H621" i="6"/>
  <c r="I621" i="6" s="1"/>
  <c r="BM620" i="6"/>
  <c r="BL620" i="6"/>
  <c r="BC620" i="6"/>
  <c r="AY620" i="6"/>
  <c r="BB620" i="6" s="1"/>
  <c r="AX620" i="6"/>
  <c r="AU620" i="6"/>
  <c r="AQ620" i="6"/>
  <c r="AP620" i="6"/>
  <c r="AM620" i="6"/>
  <c r="AL620" i="6"/>
  <c r="AI620" i="6"/>
  <c r="AE620" i="6"/>
  <c r="AA620" i="6"/>
  <c r="W620" i="6"/>
  <c r="Z620" i="6" s="1"/>
  <c r="S620" i="6"/>
  <c r="O620" i="6"/>
  <c r="R620" i="6" s="1"/>
  <c r="K620" i="6"/>
  <c r="N620" i="6" s="1"/>
  <c r="G620" i="6"/>
  <c r="BD619" i="6"/>
  <c r="BB619" i="6"/>
  <c r="AZ619" i="6"/>
  <c r="AZ618" i="6" s="1"/>
  <c r="AX619" i="6"/>
  <c r="AV619" i="6"/>
  <c r="AW619" i="6" s="1"/>
  <c r="AT619" i="6"/>
  <c r="AP619" i="6"/>
  <c r="AL619" i="6"/>
  <c r="AJ619" i="6"/>
  <c r="AH619" i="6"/>
  <c r="AF619" i="6"/>
  <c r="AG619" i="6" s="1"/>
  <c r="AD619" i="6"/>
  <c r="AB619" i="6"/>
  <c r="AB618" i="6" s="1"/>
  <c r="Z619" i="6"/>
  <c r="X619" i="6"/>
  <c r="V619" i="6"/>
  <c r="T619" i="6"/>
  <c r="R619" i="6"/>
  <c r="P619" i="6"/>
  <c r="N619" i="6"/>
  <c r="L619" i="6"/>
  <c r="J619" i="6"/>
  <c r="H619" i="6"/>
  <c r="BM618" i="6"/>
  <c r="BL618" i="6"/>
  <c r="BC618" i="6"/>
  <c r="BB618" i="6"/>
  <c r="AY618" i="6"/>
  <c r="AX618" i="6"/>
  <c r="AU618" i="6"/>
  <c r="AT618" i="6"/>
  <c r="AQ618" i="6"/>
  <c r="AM618" i="6"/>
  <c r="AI618" i="6"/>
  <c r="AL618" i="6" s="1"/>
  <c r="AE618" i="6"/>
  <c r="AH618" i="6" s="1"/>
  <c r="AA618" i="6"/>
  <c r="W618" i="6"/>
  <c r="Z618" i="6" s="1"/>
  <c r="V618" i="6"/>
  <c r="S618" i="6"/>
  <c r="O618" i="6"/>
  <c r="R618" i="6" s="1"/>
  <c r="K618" i="6"/>
  <c r="N618" i="6" s="1"/>
  <c r="G618" i="6"/>
  <c r="J618" i="6" s="1"/>
  <c r="BD617" i="6"/>
  <c r="BD616" i="6" s="1"/>
  <c r="BG616" i="6" s="1"/>
  <c r="BB617" i="6"/>
  <c r="AZ617" i="6"/>
  <c r="BA617" i="6" s="1"/>
  <c r="AX617" i="6"/>
  <c r="AV617" i="6"/>
  <c r="AT617" i="6"/>
  <c r="AP617" i="6"/>
  <c r="AL617" i="6"/>
  <c r="AJ617" i="6"/>
  <c r="AJ616" i="6" s="1"/>
  <c r="AH617" i="6"/>
  <c r="AF617" i="6"/>
  <c r="AG617" i="6" s="1"/>
  <c r="AD617" i="6"/>
  <c r="AB617" i="6"/>
  <c r="AB616" i="6" s="1"/>
  <c r="Z617" i="6"/>
  <c r="X617" i="6"/>
  <c r="V617" i="6"/>
  <c r="T617" i="6"/>
  <c r="U617" i="6" s="1"/>
  <c r="R617" i="6"/>
  <c r="P617" i="6"/>
  <c r="N617" i="6"/>
  <c r="L617" i="6"/>
  <c r="L616" i="6" s="1"/>
  <c r="J617" i="6"/>
  <c r="H617" i="6"/>
  <c r="BM616" i="6"/>
  <c r="BL616" i="6"/>
  <c r="BC616" i="6"/>
  <c r="BB616" i="6"/>
  <c r="AY616" i="6"/>
  <c r="AU616" i="6"/>
  <c r="AX616" i="6" s="1"/>
  <c r="AT616" i="6"/>
  <c r="AQ616" i="6"/>
  <c r="AP616" i="6"/>
  <c r="AM616" i="6"/>
  <c r="AL616" i="6"/>
  <c r="AI616" i="6"/>
  <c r="AE616" i="6"/>
  <c r="AH616" i="6" s="1"/>
  <c r="AD616" i="6"/>
  <c r="AA616" i="6"/>
  <c r="W616" i="6"/>
  <c r="Z616" i="6" s="1"/>
  <c r="V616" i="6"/>
  <c r="S616" i="6"/>
  <c r="O616" i="6"/>
  <c r="K616" i="6"/>
  <c r="N616" i="6" s="1"/>
  <c r="G616" i="6"/>
  <c r="J616" i="6" s="1"/>
  <c r="BD615" i="6"/>
  <c r="BG615" i="6" s="1"/>
  <c r="BB615" i="6"/>
  <c r="AZ615" i="6"/>
  <c r="BA615" i="6" s="1"/>
  <c r="AX615" i="6"/>
  <c r="AV615" i="6"/>
  <c r="AW615" i="6" s="1"/>
  <c r="AT615" i="6"/>
  <c r="AP615" i="6"/>
  <c r="AL615" i="6"/>
  <c r="AJ615" i="6"/>
  <c r="AK615" i="6" s="1"/>
  <c r="AH615" i="6"/>
  <c r="AF615" i="6"/>
  <c r="AG615" i="6" s="1"/>
  <c r="AD615" i="6"/>
  <c r="AB615" i="6"/>
  <c r="AC615" i="6" s="1"/>
  <c r="Z615" i="6"/>
  <c r="X615" i="6"/>
  <c r="Y615" i="6" s="1"/>
  <c r="V615" i="6"/>
  <c r="T615" i="6"/>
  <c r="U615" i="6" s="1"/>
  <c r="R615" i="6"/>
  <c r="P615" i="6"/>
  <c r="Q615" i="6" s="1"/>
  <c r="N615" i="6"/>
  <c r="L615" i="6"/>
  <c r="M615" i="6" s="1"/>
  <c r="J615" i="6"/>
  <c r="H615" i="6"/>
  <c r="BD614" i="6"/>
  <c r="BG614" i="6" s="1"/>
  <c r="BB614" i="6"/>
  <c r="AZ614" i="6"/>
  <c r="BA614" i="6" s="1"/>
  <c r="AX614" i="6"/>
  <c r="AV614" i="6"/>
  <c r="AW614" i="6" s="1"/>
  <c r="AT614" i="6"/>
  <c r="AP614" i="6"/>
  <c r="AL614" i="6"/>
  <c r="AJ614" i="6"/>
  <c r="AH614" i="6"/>
  <c r="AF614" i="6"/>
  <c r="AG614" i="6" s="1"/>
  <c r="AD614" i="6"/>
  <c r="AB614" i="6"/>
  <c r="Z614" i="6"/>
  <c r="X614" i="6"/>
  <c r="Y614" i="6" s="1"/>
  <c r="V614" i="6"/>
  <c r="T614" i="6"/>
  <c r="U614" i="6" s="1"/>
  <c r="R614" i="6"/>
  <c r="P614" i="6"/>
  <c r="Q614" i="6" s="1"/>
  <c r="N614" i="6"/>
  <c r="L614" i="6"/>
  <c r="M614" i="6" s="1"/>
  <c r="J614" i="6"/>
  <c r="H614" i="6"/>
  <c r="BD613" i="6"/>
  <c r="BG613" i="6" s="1"/>
  <c r="BB613" i="6"/>
  <c r="AZ613" i="6"/>
  <c r="BA613" i="6" s="1"/>
  <c r="AX613" i="6"/>
  <c r="AV613" i="6"/>
  <c r="AW613" i="6" s="1"/>
  <c r="AT613" i="6"/>
  <c r="AP613" i="6"/>
  <c r="AL613" i="6"/>
  <c r="AJ613" i="6"/>
  <c r="AK613" i="6" s="1"/>
  <c r="AH613" i="6"/>
  <c r="AF613" i="6"/>
  <c r="AG613" i="6" s="1"/>
  <c r="AD613" i="6"/>
  <c r="AB613" i="6"/>
  <c r="AC613" i="6" s="1"/>
  <c r="Z613" i="6"/>
  <c r="X613" i="6"/>
  <c r="Y613" i="6" s="1"/>
  <c r="V613" i="6"/>
  <c r="T613" i="6"/>
  <c r="R613" i="6"/>
  <c r="P613" i="6"/>
  <c r="Q613" i="6" s="1"/>
  <c r="N613" i="6"/>
  <c r="L613" i="6"/>
  <c r="M613" i="6" s="1"/>
  <c r="J613" i="6"/>
  <c r="H613" i="6"/>
  <c r="BD612" i="6"/>
  <c r="BB612" i="6"/>
  <c r="AZ612" i="6"/>
  <c r="BA612" i="6" s="1"/>
  <c r="AX612" i="6"/>
  <c r="AV612" i="6"/>
  <c r="AW612" i="6" s="1"/>
  <c r="AT612" i="6"/>
  <c r="AP612" i="6"/>
  <c r="AL612" i="6"/>
  <c r="AJ612" i="6"/>
  <c r="AK612" i="6" s="1"/>
  <c r="AH612" i="6"/>
  <c r="AF612" i="6"/>
  <c r="AG612" i="6" s="1"/>
  <c r="AD612" i="6"/>
  <c r="AB612" i="6"/>
  <c r="AC612" i="6" s="1"/>
  <c r="Z612" i="6"/>
  <c r="X612" i="6"/>
  <c r="Y612" i="6" s="1"/>
  <c r="V612" i="6"/>
  <c r="T612" i="6"/>
  <c r="U612" i="6" s="1"/>
  <c r="R612" i="6"/>
  <c r="P612" i="6"/>
  <c r="N612" i="6"/>
  <c r="L612" i="6"/>
  <c r="M612" i="6" s="1"/>
  <c r="J612" i="6"/>
  <c r="H612" i="6"/>
  <c r="I612" i="6" s="1"/>
  <c r="BM611" i="6"/>
  <c r="BL611" i="6"/>
  <c r="BC611" i="6"/>
  <c r="BB611" i="6"/>
  <c r="AY611" i="6"/>
  <c r="AU611" i="6"/>
  <c r="AX611" i="6" s="1"/>
  <c r="AQ611" i="6"/>
  <c r="AQ604" i="6" s="1"/>
  <c r="AM611" i="6"/>
  <c r="AP611" i="6" s="1"/>
  <c r="AI611" i="6"/>
  <c r="AL611" i="6" s="1"/>
  <c r="AE611" i="6"/>
  <c r="AH611" i="6" s="1"/>
  <c r="AA611" i="6"/>
  <c r="AD611" i="6" s="1"/>
  <c r="W611" i="6"/>
  <c r="Z611" i="6" s="1"/>
  <c r="S611" i="6"/>
  <c r="V611" i="6" s="1"/>
  <c r="O611" i="6"/>
  <c r="K611" i="6"/>
  <c r="N611" i="6" s="1"/>
  <c r="G611" i="6"/>
  <c r="J611" i="6" s="1"/>
  <c r="BD610" i="6"/>
  <c r="BG610" i="6" s="1"/>
  <c r="BB610" i="6"/>
  <c r="AZ610" i="6"/>
  <c r="AZ609" i="6" s="1"/>
  <c r="BA609" i="6" s="1"/>
  <c r="AX610" i="6"/>
  <c r="AV610" i="6"/>
  <c r="AV609" i="6" s="1"/>
  <c r="AT610" i="6"/>
  <c r="AP610" i="6"/>
  <c r="AL610" i="6"/>
  <c r="AJ610" i="6"/>
  <c r="AH610" i="6"/>
  <c r="AF610" i="6"/>
  <c r="AG610" i="6" s="1"/>
  <c r="AD610" i="6"/>
  <c r="AB610" i="6"/>
  <c r="Z610" i="6"/>
  <c r="X610" i="6"/>
  <c r="X609" i="6" s="1"/>
  <c r="V610" i="6"/>
  <c r="T610" i="6"/>
  <c r="T609" i="6" s="1"/>
  <c r="R610" i="6"/>
  <c r="P610" i="6"/>
  <c r="N610" i="6"/>
  <c r="L610" i="6"/>
  <c r="M610" i="6" s="1"/>
  <c r="J610" i="6"/>
  <c r="H610" i="6"/>
  <c r="H609" i="6" s="1"/>
  <c r="BM609" i="6"/>
  <c r="BL609" i="6"/>
  <c r="BC609" i="6"/>
  <c r="AY609" i="6"/>
  <c r="BB609" i="6" s="1"/>
  <c r="AU609" i="6"/>
  <c r="AX609" i="6" s="1"/>
  <c r="AQ609" i="6"/>
  <c r="AT609" i="6" s="1"/>
  <c r="AM609" i="6"/>
  <c r="AP609" i="6" s="1"/>
  <c r="AI609" i="6"/>
  <c r="AE609" i="6"/>
  <c r="AH609" i="6" s="1"/>
  <c r="AA609" i="6"/>
  <c r="AD609" i="6" s="1"/>
  <c r="W609" i="6"/>
  <c r="Z609" i="6" s="1"/>
  <c r="S609" i="6"/>
  <c r="O609" i="6"/>
  <c r="R609" i="6" s="1"/>
  <c r="K609" i="6"/>
  <c r="N609" i="6" s="1"/>
  <c r="G609" i="6"/>
  <c r="J609" i="6" s="1"/>
  <c r="BD608" i="6"/>
  <c r="BB608" i="6"/>
  <c r="AZ608" i="6"/>
  <c r="BA608" i="6" s="1"/>
  <c r="AX608" i="6"/>
  <c r="AV608" i="6"/>
  <c r="AW608" i="6" s="1"/>
  <c r="AT608" i="6"/>
  <c r="AP608" i="6"/>
  <c r="AL608" i="6"/>
  <c r="AJ608" i="6"/>
  <c r="AK608" i="6" s="1"/>
  <c r="AH608" i="6"/>
  <c r="AF608" i="6"/>
  <c r="AG608" i="6" s="1"/>
  <c r="AB608" i="6"/>
  <c r="AC608" i="6" s="1"/>
  <c r="Z608" i="6"/>
  <c r="X608" i="6"/>
  <c r="Y608" i="6" s="1"/>
  <c r="V608" i="6"/>
  <c r="T608" i="6"/>
  <c r="U608" i="6" s="1"/>
  <c r="R608" i="6"/>
  <c r="P608" i="6"/>
  <c r="Q608" i="6" s="1"/>
  <c r="N608" i="6"/>
  <c r="L608" i="6"/>
  <c r="M608" i="6" s="1"/>
  <c r="J608" i="6"/>
  <c r="H608" i="6"/>
  <c r="I608" i="6" s="1"/>
  <c r="BD607" i="6"/>
  <c r="BB607" i="6"/>
  <c r="AZ607" i="6"/>
  <c r="BA607" i="6" s="1"/>
  <c r="AX607" i="6"/>
  <c r="AV607" i="6"/>
  <c r="AW607" i="6" s="1"/>
  <c r="AT607" i="6"/>
  <c r="AP607" i="6"/>
  <c r="AL607" i="6"/>
  <c r="AJ607" i="6"/>
  <c r="AK607" i="6" s="1"/>
  <c r="AH607" i="6"/>
  <c r="AF607" i="6"/>
  <c r="AG607" i="6" s="1"/>
  <c r="AB607" i="6"/>
  <c r="AD607" i="6" s="1"/>
  <c r="Z607" i="6"/>
  <c r="X607" i="6"/>
  <c r="Y607" i="6" s="1"/>
  <c r="V607" i="6"/>
  <c r="T607" i="6"/>
  <c r="U607" i="6" s="1"/>
  <c r="R607" i="6"/>
  <c r="P607" i="6"/>
  <c r="Q607" i="6" s="1"/>
  <c r="N607" i="6"/>
  <c r="L607" i="6"/>
  <c r="M607" i="6" s="1"/>
  <c r="J607" i="6"/>
  <c r="H607" i="6"/>
  <c r="I607" i="6" s="1"/>
  <c r="BD606" i="6"/>
  <c r="BB606" i="6"/>
  <c r="AZ606" i="6"/>
  <c r="AX606" i="6"/>
  <c r="AV606" i="6"/>
  <c r="AJ606" i="6"/>
  <c r="AL606" i="6" s="1"/>
  <c r="AF606" i="6"/>
  <c r="AG606" i="6" s="1"/>
  <c r="AB606" i="6"/>
  <c r="AC606" i="6" s="1"/>
  <c r="Z606" i="6"/>
  <c r="X606" i="6"/>
  <c r="V606" i="6"/>
  <c r="T606" i="6"/>
  <c r="U606" i="6" s="1"/>
  <c r="R606" i="6"/>
  <c r="P606" i="6"/>
  <c r="N606" i="6"/>
  <c r="L606" i="6"/>
  <c r="M606" i="6" s="1"/>
  <c r="J606" i="6"/>
  <c r="H606" i="6"/>
  <c r="BM605" i="6"/>
  <c r="BL605" i="6"/>
  <c r="BL604" i="6" s="1"/>
  <c r="BL603" i="6" s="1"/>
  <c r="BC605" i="6"/>
  <c r="AY605" i="6"/>
  <c r="AU605" i="6"/>
  <c r="AQ605" i="6"/>
  <c r="AM605" i="6"/>
  <c r="AI605" i="6"/>
  <c r="AE605" i="6"/>
  <c r="AA605" i="6"/>
  <c r="W605" i="6"/>
  <c r="V605" i="6"/>
  <c r="S605" i="6"/>
  <c r="O605" i="6"/>
  <c r="K605" i="6"/>
  <c r="J605" i="6"/>
  <c r="G605" i="6"/>
  <c r="BM604" i="6"/>
  <c r="BD602" i="6"/>
  <c r="BD601" i="6" s="1"/>
  <c r="BB602" i="6"/>
  <c r="AZ602" i="6"/>
  <c r="AZ601" i="6" s="1"/>
  <c r="AZ600" i="6" s="1"/>
  <c r="AX602" i="6"/>
  <c r="AV602" i="6"/>
  <c r="AT602" i="6"/>
  <c r="AP602" i="6"/>
  <c r="AL602" i="6"/>
  <c r="AJ602" i="6"/>
  <c r="AH602" i="6"/>
  <c r="AF602" i="6"/>
  <c r="AG602" i="6" s="1"/>
  <c r="AD602" i="6"/>
  <c r="AB602" i="6"/>
  <c r="AC602" i="6" s="1"/>
  <c r="Z602" i="6"/>
  <c r="X602" i="6"/>
  <c r="X601" i="6" s="1"/>
  <c r="V602" i="6"/>
  <c r="T602" i="6"/>
  <c r="U602" i="6" s="1"/>
  <c r="R602" i="6"/>
  <c r="P602" i="6"/>
  <c r="Q602" i="6" s="1"/>
  <c r="N602" i="6"/>
  <c r="L602" i="6"/>
  <c r="M602" i="6" s="1"/>
  <c r="J602" i="6"/>
  <c r="H602" i="6"/>
  <c r="H601" i="6" s="1"/>
  <c r="H600" i="6" s="1"/>
  <c r="BM601" i="6"/>
  <c r="BM600" i="6" s="1"/>
  <c r="BL601" i="6"/>
  <c r="BL600" i="6" s="1"/>
  <c r="BC601" i="6"/>
  <c r="BC600" i="6" s="1"/>
  <c r="AY601" i="6"/>
  <c r="AY600" i="6" s="1"/>
  <c r="AU601" i="6"/>
  <c r="AX601" i="6" s="1"/>
  <c r="AQ601" i="6"/>
  <c r="AM601" i="6"/>
  <c r="AP601" i="6" s="1"/>
  <c r="AI601" i="6"/>
  <c r="AE601" i="6"/>
  <c r="AH601" i="6" s="1"/>
  <c r="AA601" i="6"/>
  <c r="W601" i="6"/>
  <c r="S601" i="6"/>
  <c r="O601" i="6"/>
  <c r="R601" i="6" s="1"/>
  <c r="K601" i="6"/>
  <c r="G601" i="6"/>
  <c r="J601" i="6" s="1"/>
  <c r="AT600" i="6"/>
  <c r="AQ600" i="6"/>
  <c r="AM600" i="6"/>
  <c r="AI600" i="6"/>
  <c r="AE600" i="6"/>
  <c r="AA600" i="6"/>
  <c r="BD599" i="6"/>
  <c r="BG599" i="6" s="1"/>
  <c r="BB599" i="6"/>
  <c r="AZ599" i="6"/>
  <c r="BA599" i="6" s="1"/>
  <c r="AX599" i="6"/>
  <c r="AV599" i="6"/>
  <c r="AW599" i="6" s="1"/>
  <c r="AT599" i="6"/>
  <c r="AP599" i="6"/>
  <c r="AL599" i="6"/>
  <c r="AJ599" i="6"/>
  <c r="AK599" i="6" s="1"/>
  <c r="AH599" i="6"/>
  <c r="AF599" i="6"/>
  <c r="AG599" i="6" s="1"/>
  <c r="AD599" i="6"/>
  <c r="AB599" i="6"/>
  <c r="AC599" i="6" s="1"/>
  <c r="Z599" i="6"/>
  <c r="X599" i="6"/>
  <c r="Y599" i="6" s="1"/>
  <c r="V599" i="6"/>
  <c r="T599" i="6"/>
  <c r="U599" i="6" s="1"/>
  <c r="R599" i="6"/>
  <c r="P599" i="6"/>
  <c r="Q599" i="6" s="1"/>
  <c r="N599" i="6"/>
  <c r="L599" i="6"/>
  <c r="M599" i="6" s="1"/>
  <c r="J599" i="6"/>
  <c r="H599" i="6"/>
  <c r="I599" i="6" s="1"/>
  <c r="BD598" i="6"/>
  <c r="BG598" i="6" s="1"/>
  <c r="BB598" i="6"/>
  <c r="AZ598" i="6"/>
  <c r="BA598" i="6" s="1"/>
  <c r="AX598" i="6"/>
  <c r="AV598" i="6"/>
  <c r="AW598" i="6" s="1"/>
  <c r="AT598" i="6"/>
  <c r="AP598" i="6"/>
  <c r="AL598" i="6"/>
  <c r="AJ598" i="6"/>
  <c r="AK598" i="6" s="1"/>
  <c r="AH598" i="6"/>
  <c r="AF598" i="6"/>
  <c r="AG598" i="6" s="1"/>
  <c r="AD598" i="6"/>
  <c r="AB598" i="6"/>
  <c r="AC598" i="6" s="1"/>
  <c r="Z598" i="6"/>
  <c r="X598" i="6"/>
  <c r="Y598" i="6" s="1"/>
  <c r="V598" i="6"/>
  <c r="T598" i="6"/>
  <c r="U598" i="6" s="1"/>
  <c r="R598" i="6"/>
  <c r="P598" i="6"/>
  <c r="Q598" i="6" s="1"/>
  <c r="N598" i="6"/>
  <c r="L598" i="6"/>
  <c r="M598" i="6" s="1"/>
  <c r="J598" i="6"/>
  <c r="H598" i="6"/>
  <c r="BD597" i="6"/>
  <c r="BG597" i="6" s="1"/>
  <c r="BB597" i="6"/>
  <c r="AZ597" i="6"/>
  <c r="BA597" i="6" s="1"/>
  <c r="AX597" i="6"/>
  <c r="AV597" i="6"/>
  <c r="AW597" i="6" s="1"/>
  <c r="AT597" i="6"/>
  <c r="AP597" i="6"/>
  <c r="AL597" i="6"/>
  <c r="AJ597" i="6"/>
  <c r="AH597" i="6"/>
  <c r="AF597" i="6"/>
  <c r="AG597" i="6" s="1"/>
  <c r="AD597" i="6"/>
  <c r="AB597" i="6"/>
  <c r="AC597" i="6" s="1"/>
  <c r="Z597" i="6"/>
  <c r="X597" i="6"/>
  <c r="Y597" i="6" s="1"/>
  <c r="V597" i="6"/>
  <c r="T597" i="6"/>
  <c r="U597" i="6" s="1"/>
  <c r="R597" i="6"/>
  <c r="P597" i="6"/>
  <c r="Q597" i="6" s="1"/>
  <c r="N597" i="6"/>
  <c r="L597" i="6"/>
  <c r="M597" i="6" s="1"/>
  <c r="J597" i="6"/>
  <c r="H597" i="6"/>
  <c r="I597" i="6" s="1"/>
  <c r="BD596" i="6"/>
  <c r="BG596" i="6" s="1"/>
  <c r="BB596" i="6"/>
  <c r="AZ596" i="6"/>
  <c r="BA596" i="6" s="1"/>
  <c r="AX596" i="6"/>
  <c r="AV596" i="6"/>
  <c r="AW596" i="6" s="1"/>
  <c r="AT596" i="6"/>
  <c r="AP596" i="6"/>
  <c r="AL596" i="6"/>
  <c r="AJ596" i="6"/>
  <c r="AK596" i="6" s="1"/>
  <c r="AH596" i="6"/>
  <c r="AF596" i="6"/>
  <c r="AG596" i="6" s="1"/>
  <c r="AD596" i="6"/>
  <c r="AB596" i="6"/>
  <c r="AC596" i="6" s="1"/>
  <c r="Z596" i="6"/>
  <c r="X596" i="6"/>
  <c r="Y596" i="6" s="1"/>
  <c r="V596" i="6"/>
  <c r="T596" i="6"/>
  <c r="U596" i="6" s="1"/>
  <c r="R596" i="6"/>
  <c r="P596" i="6"/>
  <c r="Q596" i="6" s="1"/>
  <c r="N596" i="6"/>
  <c r="L596" i="6"/>
  <c r="M596" i="6" s="1"/>
  <c r="J596" i="6"/>
  <c r="H596" i="6"/>
  <c r="BD595" i="6"/>
  <c r="BG595" i="6" s="1"/>
  <c r="BB595" i="6"/>
  <c r="AZ595" i="6"/>
  <c r="BA595" i="6" s="1"/>
  <c r="AX595" i="6"/>
  <c r="AV595" i="6"/>
  <c r="AW595" i="6" s="1"/>
  <c r="AT595" i="6"/>
  <c r="AP595" i="6"/>
  <c r="AL595" i="6"/>
  <c r="AJ595" i="6"/>
  <c r="AK595" i="6" s="1"/>
  <c r="AH595" i="6"/>
  <c r="AF595" i="6"/>
  <c r="AG595" i="6" s="1"/>
  <c r="AD595" i="6"/>
  <c r="AB595" i="6"/>
  <c r="AC595" i="6" s="1"/>
  <c r="Z595" i="6"/>
  <c r="X595" i="6"/>
  <c r="Y595" i="6" s="1"/>
  <c r="V595" i="6"/>
  <c r="T595" i="6"/>
  <c r="R595" i="6"/>
  <c r="P595" i="6"/>
  <c r="Q595" i="6" s="1"/>
  <c r="N595" i="6"/>
  <c r="L595" i="6"/>
  <c r="M595" i="6" s="1"/>
  <c r="J595" i="6"/>
  <c r="H595" i="6"/>
  <c r="I595" i="6" s="1"/>
  <c r="BD594" i="6"/>
  <c r="BG594" i="6" s="1"/>
  <c r="BB594" i="6"/>
  <c r="AZ594" i="6"/>
  <c r="BA594" i="6" s="1"/>
  <c r="AX594" i="6"/>
  <c r="AV594" i="6"/>
  <c r="AW594" i="6" s="1"/>
  <c r="AT594" i="6"/>
  <c r="AP594" i="6"/>
  <c r="AL594" i="6"/>
  <c r="AJ594" i="6"/>
  <c r="AK594" i="6" s="1"/>
  <c r="AH594" i="6"/>
  <c r="AF594" i="6"/>
  <c r="AG594" i="6" s="1"/>
  <c r="AD594" i="6"/>
  <c r="AB594" i="6"/>
  <c r="AC594" i="6" s="1"/>
  <c r="Z594" i="6"/>
  <c r="X594" i="6"/>
  <c r="Y594" i="6" s="1"/>
  <c r="V594" i="6"/>
  <c r="T594" i="6"/>
  <c r="R594" i="6"/>
  <c r="P594" i="6"/>
  <c r="Q594" i="6" s="1"/>
  <c r="N594" i="6"/>
  <c r="L594" i="6"/>
  <c r="M594" i="6" s="1"/>
  <c r="J594" i="6"/>
  <c r="H594" i="6"/>
  <c r="I594" i="6" s="1"/>
  <c r="BD593" i="6"/>
  <c r="BG593" i="6" s="1"/>
  <c r="BB593" i="6"/>
  <c r="AZ593" i="6"/>
  <c r="BA593" i="6" s="1"/>
  <c r="AX593" i="6"/>
  <c r="AV593" i="6"/>
  <c r="AW593" i="6" s="1"/>
  <c r="AT593" i="6"/>
  <c r="AP593" i="6"/>
  <c r="AL593" i="6"/>
  <c r="AJ593" i="6"/>
  <c r="AK593" i="6" s="1"/>
  <c r="AH593" i="6"/>
  <c r="AF593" i="6"/>
  <c r="AG593" i="6" s="1"/>
  <c r="AD593" i="6"/>
  <c r="AB593" i="6"/>
  <c r="AC593" i="6" s="1"/>
  <c r="Z593" i="6"/>
  <c r="X593" i="6"/>
  <c r="Y593" i="6" s="1"/>
  <c r="V593" i="6"/>
  <c r="T593" i="6"/>
  <c r="R593" i="6"/>
  <c r="P593" i="6"/>
  <c r="Q593" i="6" s="1"/>
  <c r="N593" i="6"/>
  <c r="L593" i="6"/>
  <c r="M593" i="6" s="1"/>
  <c r="J593" i="6"/>
  <c r="H593" i="6"/>
  <c r="I593" i="6" s="1"/>
  <c r="BD592" i="6"/>
  <c r="BG592" i="6" s="1"/>
  <c r="BB592" i="6"/>
  <c r="AZ592" i="6"/>
  <c r="BA592" i="6" s="1"/>
  <c r="AX592" i="6"/>
  <c r="AV592" i="6"/>
  <c r="AW592" i="6" s="1"/>
  <c r="AT592" i="6"/>
  <c r="AP592" i="6"/>
  <c r="AL592" i="6"/>
  <c r="AJ592" i="6"/>
  <c r="AK592" i="6" s="1"/>
  <c r="AH592" i="6"/>
  <c r="AF592" i="6"/>
  <c r="AG592" i="6" s="1"/>
  <c r="AD592" i="6"/>
  <c r="AB592" i="6"/>
  <c r="AC592" i="6" s="1"/>
  <c r="Z592" i="6"/>
  <c r="X592" i="6"/>
  <c r="Y592" i="6" s="1"/>
  <c r="V592" i="6"/>
  <c r="T592" i="6"/>
  <c r="U592" i="6" s="1"/>
  <c r="R592" i="6"/>
  <c r="P592" i="6"/>
  <c r="Q592" i="6" s="1"/>
  <c r="N592" i="6"/>
  <c r="L592" i="6"/>
  <c r="M592" i="6" s="1"/>
  <c r="J592" i="6"/>
  <c r="H592" i="6"/>
  <c r="I592" i="6" s="1"/>
  <c r="BD591" i="6"/>
  <c r="BG591" i="6" s="1"/>
  <c r="BB591" i="6"/>
  <c r="AZ591" i="6"/>
  <c r="BA591" i="6" s="1"/>
  <c r="AX591" i="6"/>
  <c r="AV591" i="6"/>
  <c r="AW591" i="6" s="1"/>
  <c r="AT591" i="6"/>
  <c r="AP591" i="6"/>
  <c r="AL591" i="6"/>
  <c r="AJ591" i="6"/>
  <c r="AK591" i="6" s="1"/>
  <c r="AH591" i="6"/>
  <c r="AF591" i="6"/>
  <c r="AG591" i="6" s="1"/>
  <c r="AD591" i="6"/>
  <c r="AB591" i="6"/>
  <c r="AC591" i="6" s="1"/>
  <c r="Z591" i="6"/>
  <c r="X591" i="6"/>
  <c r="Y591" i="6" s="1"/>
  <c r="V591" i="6"/>
  <c r="T591" i="6"/>
  <c r="U591" i="6" s="1"/>
  <c r="R591" i="6"/>
  <c r="P591" i="6"/>
  <c r="Q591" i="6" s="1"/>
  <c r="N591" i="6"/>
  <c r="L591" i="6"/>
  <c r="M591" i="6" s="1"/>
  <c r="J591" i="6"/>
  <c r="H591" i="6"/>
  <c r="I591" i="6" s="1"/>
  <c r="BD590" i="6"/>
  <c r="BG590" i="6" s="1"/>
  <c r="BB590" i="6"/>
  <c r="AZ590" i="6"/>
  <c r="BA590" i="6" s="1"/>
  <c r="AX590" i="6"/>
  <c r="AV590" i="6"/>
  <c r="AW590" i="6" s="1"/>
  <c r="AT590" i="6"/>
  <c r="AP590" i="6"/>
  <c r="AL590" i="6"/>
  <c r="AJ590" i="6"/>
  <c r="AK590" i="6" s="1"/>
  <c r="AH590" i="6"/>
  <c r="AF590" i="6"/>
  <c r="AG590" i="6" s="1"/>
  <c r="AD590" i="6"/>
  <c r="AB590" i="6"/>
  <c r="AC590" i="6" s="1"/>
  <c r="Z590" i="6"/>
  <c r="X590" i="6"/>
  <c r="Y590" i="6" s="1"/>
  <c r="V590" i="6"/>
  <c r="T590" i="6"/>
  <c r="U590" i="6" s="1"/>
  <c r="R590" i="6"/>
  <c r="P590" i="6"/>
  <c r="Q590" i="6" s="1"/>
  <c r="N590" i="6"/>
  <c r="L590" i="6"/>
  <c r="M590" i="6" s="1"/>
  <c r="J590" i="6"/>
  <c r="H590" i="6"/>
  <c r="I590" i="6" s="1"/>
  <c r="BD589" i="6"/>
  <c r="BG589" i="6" s="1"/>
  <c r="BB589" i="6"/>
  <c r="AZ589" i="6"/>
  <c r="AX589" i="6"/>
  <c r="AV589" i="6"/>
  <c r="AW589" i="6" s="1"/>
  <c r="AT589" i="6"/>
  <c r="AP589" i="6"/>
  <c r="AL589" i="6"/>
  <c r="AJ589" i="6"/>
  <c r="AK589" i="6" s="1"/>
  <c r="AH589" i="6"/>
  <c r="AF589" i="6"/>
  <c r="AG589" i="6" s="1"/>
  <c r="AD589" i="6"/>
  <c r="AB589" i="6"/>
  <c r="Z589" i="6"/>
  <c r="X589" i="6"/>
  <c r="Y589" i="6" s="1"/>
  <c r="V589" i="6"/>
  <c r="T589" i="6"/>
  <c r="R589" i="6"/>
  <c r="P589" i="6"/>
  <c r="Q589" i="6" s="1"/>
  <c r="N589" i="6"/>
  <c r="L589" i="6"/>
  <c r="M589" i="6" s="1"/>
  <c r="J589" i="6"/>
  <c r="H589" i="6"/>
  <c r="I589" i="6" s="1"/>
  <c r="BM588" i="6"/>
  <c r="BL588" i="6"/>
  <c r="BC588" i="6"/>
  <c r="AY588" i="6"/>
  <c r="BB588" i="6" s="1"/>
  <c r="AU588" i="6"/>
  <c r="AQ588" i="6"/>
  <c r="AT588" i="6" s="1"/>
  <c r="AM588" i="6"/>
  <c r="AI588" i="6"/>
  <c r="AL588" i="6" s="1"/>
  <c r="AE588" i="6"/>
  <c r="AA588" i="6"/>
  <c r="AD588" i="6" s="1"/>
  <c r="W588" i="6"/>
  <c r="S588" i="6"/>
  <c r="V588" i="6" s="1"/>
  <c r="O588" i="6"/>
  <c r="K588" i="6"/>
  <c r="N588" i="6" s="1"/>
  <c r="G588" i="6"/>
  <c r="BD587" i="6"/>
  <c r="BD586" i="6" s="1"/>
  <c r="BG586" i="6" s="1"/>
  <c r="BB587" i="6"/>
  <c r="AZ587" i="6"/>
  <c r="BA587" i="6" s="1"/>
  <c r="AX587" i="6"/>
  <c r="AV587" i="6"/>
  <c r="AT587" i="6"/>
  <c r="AP587" i="6"/>
  <c r="AL587" i="6"/>
  <c r="AJ587" i="6"/>
  <c r="AJ586" i="6" s="1"/>
  <c r="AH587" i="6"/>
  <c r="AF587" i="6"/>
  <c r="AG587" i="6" s="1"/>
  <c r="AD587" i="6"/>
  <c r="AB587" i="6"/>
  <c r="AC587" i="6" s="1"/>
  <c r="Z587" i="6"/>
  <c r="X587" i="6"/>
  <c r="X586" i="6" s="1"/>
  <c r="V587" i="6"/>
  <c r="T587" i="6"/>
  <c r="U587" i="6" s="1"/>
  <c r="R587" i="6"/>
  <c r="P587" i="6"/>
  <c r="N587" i="6"/>
  <c r="L587" i="6"/>
  <c r="J587" i="6"/>
  <c r="H587" i="6"/>
  <c r="BM586" i="6"/>
  <c r="BL586" i="6"/>
  <c r="BC586" i="6"/>
  <c r="BB586" i="6"/>
  <c r="AY586" i="6"/>
  <c r="AU586" i="6"/>
  <c r="AX586" i="6" s="1"/>
  <c r="AT586" i="6"/>
  <c r="AQ586" i="6"/>
  <c r="AM586" i="6"/>
  <c r="AP586" i="6" s="1"/>
  <c r="AL586" i="6"/>
  <c r="AI586" i="6"/>
  <c r="AE586" i="6"/>
  <c r="AH586" i="6" s="1"/>
  <c r="AD586" i="6"/>
  <c r="AB586" i="6"/>
  <c r="AA586" i="6"/>
  <c r="W586" i="6"/>
  <c r="Z586" i="6" s="1"/>
  <c r="V586" i="6"/>
  <c r="S586" i="6"/>
  <c r="O586" i="6"/>
  <c r="R586" i="6" s="1"/>
  <c r="K586" i="6"/>
  <c r="N586" i="6" s="1"/>
  <c r="G586" i="6"/>
  <c r="J586" i="6" s="1"/>
  <c r="BD585" i="6"/>
  <c r="BD584" i="6" s="1"/>
  <c r="BG584" i="6" s="1"/>
  <c r="BB585" i="6"/>
  <c r="AZ585" i="6"/>
  <c r="BA585" i="6" s="1"/>
  <c r="AX585" i="6"/>
  <c r="AV585" i="6"/>
  <c r="AV584" i="6" s="1"/>
  <c r="AW584" i="6" s="1"/>
  <c r="AT585" i="6"/>
  <c r="AP585" i="6"/>
  <c r="AL585" i="6"/>
  <c r="AJ585" i="6"/>
  <c r="AH585" i="6"/>
  <c r="AF585" i="6"/>
  <c r="AF584" i="6" s="1"/>
  <c r="AG584" i="6" s="1"/>
  <c r="AD585" i="6"/>
  <c r="AB585" i="6"/>
  <c r="Z585" i="6"/>
  <c r="X585" i="6"/>
  <c r="X584" i="6" s="1"/>
  <c r="V585" i="6"/>
  <c r="T585" i="6"/>
  <c r="U585" i="6" s="1"/>
  <c r="R585" i="6"/>
  <c r="P585" i="6"/>
  <c r="P584" i="6" s="1"/>
  <c r="N585" i="6"/>
  <c r="L585" i="6"/>
  <c r="L584" i="6" s="1"/>
  <c r="J585" i="6"/>
  <c r="H585" i="6"/>
  <c r="H584" i="6" s="1"/>
  <c r="BM584" i="6"/>
  <c r="BL584" i="6"/>
  <c r="BC584" i="6"/>
  <c r="AY584" i="6"/>
  <c r="BB584" i="6" s="1"/>
  <c r="AX584" i="6"/>
  <c r="AU584" i="6"/>
  <c r="AQ584" i="6"/>
  <c r="AT584" i="6" s="1"/>
  <c r="AP584" i="6"/>
  <c r="AM584" i="6"/>
  <c r="AI584" i="6"/>
  <c r="AL584" i="6" s="1"/>
  <c r="AH584" i="6"/>
  <c r="AE584" i="6"/>
  <c r="AA584" i="6"/>
  <c r="AD584" i="6" s="1"/>
  <c r="W584" i="6"/>
  <c r="Z584" i="6" s="1"/>
  <c r="S584" i="6"/>
  <c r="V584" i="6" s="1"/>
  <c r="O584" i="6"/>
  <c r="R584" i="6" s="1"/>
  <c r="K584" i="6"/>
  <c r="N584" i="6" s="1"/>
  <c r="G584" i="6"/>
  <c r="J584" i="6" s="1"/>
  <c r="BD583" i="6"/>
  <c r="BB583" i="6"/>
  <c r="AZ583" i="6"/>
  <c r="BA583" i="6" s="1"/>
  <c r="AX583" i="6"/>
  <c r="AV583" i="6"/>
  <c r="AT583" i="6"/>
  <c r="AP583" i="6"/>
  <c r="AL583" i="6"/>
  <c r="AJ583" i="6"/>
  <c r="AK583" i="6" s="1"/>
  <c r="AH583" i="6"/>
  <c r="AF583" i="6"/>
  <c r="AG583" i="6" s="1"/>
  <c r="AD583" i="6"/>
  <c r="AB583" i="6"/>
  <c r="AC583" i="6" s="1"/>
  <c r="Z583" i="6"/>
  <c r="X583" i="6"/>
  <c r="V583" i="6"/>
  <c r="T583" i="6"/>
  <c r="U583" i="6" s="1"/>
  <c r="R583" i="6"/>
  <c r="P583" i="6"/>
  <c r="N583" i="6"/>
  <c r="L583" i="6"/>
  <c r="M583" i="6" s="1"/>
  <c r="J583" i="6"/>
  <c r="H583" i="6"/>
  <c r="I583" i="6" s="1"/>
  <c r="BM582" i="6"/>
  <c r="BL582" i="6"/>
  <c r="BC582" i="6"/>
  <c r="AY582" i="6"/>
  <c r="BB582" i="6" s="1"/>
  <c r="AX582" i="6"/>
  <c r="AU582" i="6"/>
  <c r="AQ582" i="6"/>
  <c r="AT582" i="6" s="1"/>
  <c r="AP582" i="6"/>
  <c r="AM582" i="6"/>
  <c r="AJ582" i="6"/>
  <c r="AK582" i="6" s="1"/>
  <c r="AI582" i="6"/>
  <c r="AL582" i="6" s="1"/>
  <c r="AH582" i="6"/>
  <c r="AE582" i="6"/>
  <c r="AA582" i="6"/>
  <c r="AD582" i="6" s="1"/>
  <c r="W582" i="6"/>
  <c r="Z582" i="6" s="1"/>
  <c r="S582" i="6"/>
  <c r="V582" i="6" s="1"/>
  <c r="O582" i="6"/>
  <c r="R582" i="6" s="1"/>
  <c r="K582" i="6"/>
  <c r="N582" i="6" s="1"/>
  <c r="G582" i="6"/>
  <c r="J582" i="6" s="1"/>
  <c r="BD581" i="6"/>
  <c r="BG581" i="6" s="1"/>
  <c r="BB581" i="6"/>
  <c r="AZ581" i="6"/>
  <c r="BA581" i="6" s="1"/>
  <c r="AX581" i="6"/>
  <c r="AV581" i="6"/>
  <c r="AW581" i="6" s="1"/>
  <c r="AT581" i="6"/>
  <c r="AP581" i="6"/>
  <c r="AL581" i="6"/>
  <c r="AJ581" i="6"/>
  <c r="AH581" i="6"/>
  <c r="AF581" i="6"/>
  <c r="AG581" i="6" s="1"/>
  <c r="AD581" i="6"/>
  <c r="AB581" i="6"/>
  <c r="Z581" i="6"/>
  <c r="X581" i="6"/>
  <c r="Y581" i="6" s="1"/>
  <c r="V581" i="6"/>
  <c r="T581" i="6"/>
  <c r="U581" i="6" s="1"/>
  <c r="R581" i="6"/>
  <c r="P581" i="6"/>
  <c r="P580" i="6" s="1"/>
  <c r="N581" i="6"/>
  <c r="L581" i="6"/>
  <c r="J581" i="6"/>
  <c r="H581" i="6"/>
  <c r="H580" i="6" s="1"/>
  <c r="BM580" i="6"/>
  <c r="BL580" i="6"/>
  <c r="BC580" i="6"/>
  <c r="AY580" i="6"/>
  <c r="AU580" i="6"/>
  <c r="AX580" i="6" s="1"/>
  <c r="AQ580" i="6"/>
  <c r="AM580" i="6"/>
  <c r="AP580" i="6" s="1"/>
  <c r="AI580" i="6"/>
  <c r="AE580" i="6"/>
  <c r="AH580" i="6" s="1"/>
  <c r="AA580" i="6"/>
  <c r="W580" i="6"/>
  <c r="Z580" i="6" s="1"/>
  <c r="S580" i="6"/>
  <c r="O580" i="6"/>
  <c r="R580" i="6" s="1"/>
  <c r="K580" i="6"/>
  <c r="G580" i="6"/>
  <c r="J580" i="6" s="1"/>
  <c r="BD579" i="6"/>
  <c r="BG579" i="6" s="1"/>
  <c r="BB579" i="6"/>
  <c r="AZ579" i="6"/>
  <c r="AZ578" i="6" s="1"/>
  <c r="AX579" i="6"/>
  <c r="AV579" i="6"/>
  <c r="AW579" i="6" s="1"/>
  <c r="AT579" i="6"/>
  <c r="AP579" i="6"/>
  <c r="AL579" i="6"/>
  <c r="AJ579" i="6"/>
  <c r="AK579" i="6" s="1"/>
  <c r="AH579" i="6"/>
  <c r="AF579" i="6"/>
  <c r="AG579" i="6" s="1"/>
  <c r="AD579" i="6"/>
  <c r="AB579" i="6"/>
  <c r="AB578" i="6" s="1"/>
  <c r="Z579" i="6"/>
  <c r="X579" i="6"/>
  <c r="Y579" i="6" s="1"/>
  <c r="V579" i="6"/>
  <c r="T579" i="6"/>
  <c r="T578" i="6" s="1"/>
  <c r="R579" i="6"/>
  <c r="P579" i="6"/>
  <c r="Q579" i="6" s="1"/>
  <c r="N579" i="6"/>
  <c r="L579" i="6"/>
  <c r="L578" i="6" s="1"/>
  <c r="J579" i="6"/>
  <c r="H579" i="6"/>
  <c r="I579" i="6" s="1"/>
  <c r="BM578" i="6"/>
  <c r="BL578" i="6"/>
  <c r="BC578" i="6"/>
  <c r="AY578" i="6"/>
  <c r="BB578" i="6" s="1"/>
  <c r="AX578" i="6"/>
  <c r="AU578" i="6"/>
  <c r="AQ578" i="6"/>
  <c r="AT578" i="6" s="1"/>
  <c r="AP578" i="6"/>
  <c r="AM578" i="6"/>
  <c r="AI578" i="6"/>
  <c r="AL578" i="6" s="1"/>
  <c r="AH578" i="6"/>
  <c r="AE578" i="6"/>
  <c r="AA578" i="6"/>
  <c r="AD578" i="6" s="1"/>
  <c r="W578" i="6"/>
  <c r="Z578" i="6" s="1"/>
  <c r="S578" i="6"/>
  <c r="V578" i="6" s="1"/>
  <c r="O578" i="6"/>
  <c r="R578" i="6" s="1"/>
  <c r="K578" i="6"/>
  <c r="N578" i="6" s="1"/>
  <c r="G578" i="6"/>
  <c r="J578" i="6" s="1"/>
  <c r="BD577" i="6"/>
  <c r="BB577" i="6"/>
  <c r="AZ577" i="6"/>
  <c r="BA577" i="6" s="1"/>
  <c r="AX577" i="6"/>
  <c r="AV577" i="6"/>
  <c r="AW577" i="6" s="1"/>
  <c r="AJ577" i="6"/>
  <c r="AK577" i="6" s="1"/>
  <c r="AF577" i="6"/>
  <c r="AH577" i="6" s="1"/>
  <c r="AB577" i="6"/>
  <c r="AC577" i="6" s="1"/>
  <c r="X577" i="6"/>
  <c r="Z577" i="6" s="1"/>
  <c r="T577" i="6"/>
  <c r="U577" i="6" s="1"/>
  <c r="P577" i="6"/>
  <c r="R577" i="6" s="1"/>
  <c r="L577" i="6"/>
  <c r="H577" i="6"/>
  <c r="I577" i="6" s="1"/>
  <c r="BD576" i="6"/>
  <c r="BG576" i="6" s="1"/>
  <c r="BB576" i="6"/>
  <c r="AZ576" i="6"/>
  <c r="AX576" i="6"/>
  <c r="AV576" i="6"/>
  <c r="AW576" i="6" s="1"/>
  <c r="AT576" i="6"/>
  <c r="AP576" i="6"/>
  <c r="AL576" i="6"/>
  <c r="AJ576" i="6"/>
  <c r="AK576" i="6" s="1"/>
  <c r="AH576" i="6"/>
  <c r="AF576" i="6"/>
  <c r="AG576" i="6" s="1"/>
  <c r="AD576" i="6"/>
  <c r="AB576" i="6"/>
  <c r="AC576" i="6" s="1"/>
  <c r="Z576" i="6"/>
  <c r="X576" i="6"/>
  <c r="Y576" i="6" s="1"/>
  <c r="V576" i="6"/>
  <c r="T576" i="6"/>
  <c r="R576" i="6"/>
  <c r="P576" i="6"/>
  <c r="Q576" i="6" s="1"/>
  <c r="N576" i="6"/>
  <c r="L576" i="6"/>
  <c r="J576" i="6"/>
  <c r="H576" i="6"/>
  <c r="BM575" i="6"/>
  <c r="BL575" i="6"/>
  <c r="BC575" i="6"/>
  <c r="BB575" i="6"/>
  <c r="AY575" i="6"/>
  <c r="AU575" i="6"/>
  <c r="AX575" i="6" s="1"/>
  <c r="AQ575" i="6"/>
  <c r="AM575" i="6"/>
  <c r="AI575" i="6"/>
  <c r="AE575" i="6"/>
  <c r="AA575" i="6"/>
  <c r="W575" i="6"/>
  <c r="S575" i="6"/>
  <c r="O575" i="6"/>
  <c r="K575" i="6"/>
  <c r="G575" i="6"/>
  <c r="BD574" i="6"/>
  <c r="BG574" i="6" s="1"/>
  <c r="BB574" i="6"/>
  <c r="AZ574" i="6"/>
  <c r="BA574" i="6" s="1"/>
  <c r="AX574" i="6"/>
  <c r="AV574" i="6"/>
  <c r="AW574" i="6" s="1"/>
  <c r="AT574" i="6"/>
  <c r="AP574" i="6"/>
  <c r="AL574" i="6"/>
  <c r="AJ574" i="6"/>
  <c r="AH574" i="6"/>
  <c r="AF574" i="6"/>
  <c r="AG574" i="6" s="1"/>
  <c r="AD574" i="6"/>
  <c r="AB574" i="6"/>
  <c r="AC574" i="6" s="1"/>
  <c r="Z574" i="6"/>
  <c r="X574" i="6"/>
  <c r="Y574" i="6" s="1"/>
  <c r="V574" i="6"/>
  <c r="T574" i="6"/>
  <c r="U574" i="6" s="1"/>
  <c r="R574" i="6"/>
  <c r="P574" i="6"/>
  <c r="Q574" i="6" s="1"/>
  <c r="N574" i="6"/>
  <c r="L574" i="6"/>
  <c r="M574" i="6" s="1"/>
  <c r="J574" i="6"/>
  <c r="H574" i="6"/>
  <c r="BD573" i="6"/>
  <c r="BB573" i="6"/>
  <c r="AZ573" i="6"/>
  <c r="AX573" i="6"/>
  <c r="AV573" i="6"/>
  <c r="AW573" i="6" s="1"/>
  <c r="AT573" i="6"/>
  <c r="AP573" i="6"/>
  <c r="AL573" i="6"/>
  <c r="AJ573" i="6"/>
  <c r="AK573" i="6" s="1"/>
  <c r="AH573" i="6"/>
  <c r="AF573" i="6"/>
  <c r="AG573" i="6" s="1"/>
  <c r="AD573" i="6"/>
  <c r="AB573" i="6"/>
  <c r="AC573" i="6" s="1"/>
  <c r="Z573" i="6"/>
  <c r="X573" i="6"/>
  <c r="Y573" i="6" s="1"/>
  <c r="V573" i="6"/>
  <c r="T573" i="6"/>
  <c r="U573" i="6" s="1"/>
  <c r="R573" i="6"/>
  <c r="P573" i="6"/>
  <c r="Q573" i="6" s="1"/>
  <c r="N573" i="6"/>
  <c r="L573" i="6"/>
  <c r="M573" i="6" s="1"/>
  <c r="J573" i="6"/>
  <c r="H573" i="6"/>
  <c r="BM572" i="6"/>
  <c r="BL572" i="6"/>
  <c r="BC572" i="6"/>
  <c r="BB572" i="6"/>
  <c r="AY572" i="6"/>
  <c r="AU572" i="6"/>
  <c r="AX572" i="6" s="1"/>
  <c r="AQ572" i="6"/>
  <c r="AT572" i="6" s="1"/>
  <c r="AM572" i="6"/>
  <c r="AP572" i="6" s="1"/>
  <c r="AI572" i="6"/>
  <c r="AL572" i="6" s="1"/>
  <c r="AE572" i="6"/>
  <c r="AH572" i="6" s="1"/>
  <c r="AA572" i="6"/>
  <c r="AD572" i="6" s="1"/>
  <c r="W572" i="6"/>
  <c r="Z572" i="6" s="1"/>
  <c r="S572" i="6"/>
  <c r="V572" i="6" s="1"/>
  <c r="O572" i="6"/>
  <c r="R572" i="6" s="1"/>
  <c r="K572" i="6"/>
  <c r="N572" i="6" s="1"/>
  <c r="G572" i="6"/>
  <c r="J572" i="6" s="1"/>
  <c r="BD571" i="6"/>
  <c r="BD570" i="6" s="1"/>
  <c r="BG570" i="6" s="1"/>
  <c r="BB571" i="6"/>
  <c r="AZ571" i="6"/>
  <c r="BA571" i="6" s="1"/>
  <c r="AX571" i="6"/>
  <c r="AV571" i="6"/>
  <c r="AV570" i="6" s="1"/>
  <c r="AT571" i="6"/>
  <c r="AP571" i="6"/>
  <c r="AL571" i="6"/>
  <c r="AJ571" i="6"/>
  <c r="AH571" i="6"/>
  <c r="AF571" i="6"/>
  <c r="AG571" i="6" s="1"/>
  <c r="AD571" i="6"/>
  <c r="AB571" i="6"/>
  <c r="AC571" i="6" s="1"/>
  <c r="Z571" i="6"/>
  <c r="X571" i="6"/>
  <c r="X570" i="6" s="1"/>
  <c r="V571" i="6"/>
  <c r="T571" i="6"/>
  <c r="U571" i="6" s="1"/>
  <c r="R571" i="6"/>
  <c r="P571" i="6"/>
  <c r="Q571" i="6" s="1"/>
  <c r="N571" i="6"/>
  <c r="L571" i="6"/>
  <c r="J571" i="6"/>
  <c r="H571" i="6"/>
  <c r="I571" i="6" s="1"/>
  <c r="BM570" i="6"/>
  <c r="BL570" i="6"/>
  <c r="BC570" i="6"/>
  <c r="BC560" i="6" s="1"/>
  <c r="AY570" i="6"/>
  <c r="BB570" i="6" s="1"/>
  <c r="AU570" i="6"/>
  <c r="AQ570" i="6"/>
  <c r="AM570" i="6"/>
  <c r="AI570" i="6"/>
  <c r="AL570" i="6" s="1"/>
  <c r="AE570" i="6"/>
  <c r="AA570" i="6"/>
  <c r="AD570" i="6" s="1"/>
  <c r="W570" i="6"/>
  <c r="S570" i="6"/>
  <c r="V570" i="6" s="1"/>
  <c r="O570" i="6"/>
  <c r="K570" i="6"/>
  <c r="N570" i="6" s="1"/>
  <c r="G570" i="6"/>
  <c r="BD569" i="6"/>
  <c r="BG569" i="6" s="1"/>
  <c r="BB569" i="6"/>
  <c r="AZ569" i="6"/>
  <c r="BA569" i="6" s="1"/>
  <c r="AX569" i="6"/>
  <c r="AV569" i="6"/>
  <c r="AW569" i="6" s="1"/>
  <c r="AT569" i="6"/>
  <c r="AP569" i="6"/>
  <c r="AL569" i="6"/>
  <c r="AJ569" i="6"/>
  <c r="AK569" i="6" s="1"/>
  <c r="AH569" i="6"/>
  <c r="AF569" i="6"/>
  <c r="AG569" i="6" s="1"/>
  <c r="AD569" i="6"/>
  <c r="AB569" i="6"/>
  <c r="AC569" i="6" s="1"/>
  <c r="Z569" i="6"/>
  <c r="X569" i="6"/>
  <c r="Y569" i="6" s="1"/>
  <c r="V569" i="6"/>
  <c r="T569" i="6"/>
  <c r="U569" i="6" s="1"/>
  <c r="R569" i="6"/>
  <c r="P569" i="6"/>
  <c r="Q569" i="6" s="1"/>
  <c r="N569" i="6"/>
  <c r="L569" i="6"/>
  <c r="M569" i="6" s="1"/>
  <c r="J569" i="6"/>
  <c r="H569" i="6"/>
  <c r="I569" i="6" s="1"/>
  <c r="BD568" i="6"/>
  <c r="BG568" i="6" s="1"/>
  <c r="BB568" i="6"/>
  <c r="AZ568" i="6"/>
  <c r="AX568" i="6"/>
  <c r="AV568" i="6"/>
  <c r="AW568" i="6" s="1"/>
  <c r="AT568" i="6"/>
  <c r="AP568" i="6"/>
  <c r="AL568" i="6"/>
  <c r="AJ568" i="6"/>
  <c r="AK568" i="6" s="1"/>
  <c r="AH568" i="6"/>
  <c r="AF568" i="6"/>
  <c r="AD568" i="6"/>
  <c r="AB568" i="6"/>
  <c r="AC568" i="6" s="1"/>
  <c r="Z568" i="6"/>
  <c r="X568" i="6"/>
  <c r="Y568" i="6" s="1"/>
  <c r="V568" i="6"/>
  <c r="T568" i="6"/>
  <c r="U568" i="6" s="1"/>
  <c r="R568" i="6"/>
  <c r="P568" i="6"/>
  <c r="Q568" i="6" s="1"/>
  <c r="N568" i="6"/>
  <c r="L568" i="6"/>
  <c r="M568" i="6" s="1"/>
  <c r="J568" i="6"/>
  <c r="H568" i="6"/>
  <c r="BD567" i="6"/>
  <c r="BB567" i="6"/>
  <c r="AZ567" i="6"/>
  <c r="BA567" i="6" s="1"/>
  <c r="AX567" i="6"/>
  <c r="AV567" i="6"/>
  <c r="AW567" i="6" s="1"/>
  <c r="AT567" i="6"/>
  <c r="AP567" i="6"/>
  <c r="AL567" i="6"/>
  <c r="AJ567" i="6"/>
  <c r="AH567" i="6"/>
  <c r="AF567" i="6"/>
  <c r="AG567" i="6" s="1"/>
  <c r="AD567" i="6"/>
  <c r="AB567" i="6"/>
  <c r="Z567" i="6"/>
  <c r="X567" i="6"/>
  <c r="Y567" i="6" s="1"/>
  <c r="T567" i="6"/>
  <c r="U567" i="6" s="1"/>
  <c r="P567" i="6"/>
  <c r="L567" i="6"/>
  <c r="H567" i="6"/>
  <c r="BM566" i="6"/>
  <c r="BL566" i="6"/>
  <c r="BC566" i="6"/>
  <c r="AY566" i="6"/>
  <c r="BB566" i="6" s="1"/>
  <c r="AU566" i="6"/>
  <c r="AX566" i="6" s="1"/>
  <c r="AQ566" i="6"/>
  <c r="AT566" i="6" s="1"/>
  <c r="AM566" i="6"/>
  <c r="AI566" i="6"/>
  <c r="AL566" i="6" s="1"/>
  <c r="AE566" i="6"/>
  <c r="AH566" i="6" s="1"/>
  <c r="AA566" i="6"/>
  <c r="AD566" i="6" s="1"/>
  <c r="W566" i="6"/>
  <c r="S566" i="6"/>
  <c r="O566" i="6"/>
  <c r="K566" i="6"/>
  <c r="G566" i="6"/>
  <c r="BD565" i="6"/>
  <c r="BG565" i="6" s="1"/>
  <c r="BB565" i="6"/>
  <c r="AZ565" i="6"/>
  <c r="AX565" i="6"/>
  <c r="AV565" i="6"/>
  <c r="AT565" i="6"/>
  <c r="AP565" i="6"/>
  <c r="AL565" i="6"/>
  <c r="AJ565" i="6"/>
  <c r="AH565" i="6"/>
  <c r="AF565" i="6"/>
  <c r="AF564" i="6" s="1"/>
  <c r="AG564" i="6" s="1"/>
  <c r="AD565" i="6"/>
  <c r="AB565" i="6"/>
  <c r="AC565" i="6" s="1"/>
  <c r="Z565" i="6"/>
  <c r="X565" i="6"/>
  <c r="Y565" i="6" s="1"/>
  <c r="V565" i="6"/>
  <c r="T565" i="6"/>
  <c r="U565" i="6" s="1"/>
  <c r="R565" i="6"/>
  <c r="P565" i="6"/>
  <c r="Q565" i="6" s="1"/>
  <c r="N565" i="6"/>
  <c r="L565" i="6"/>
  <c r="M565" i="6" s="1"/>
  <c r="J565" i="6"/>
  <c r="H565" i="6"/>
  <c r="I565" i="6" s="1"/>
  <c r="BM564" i="6"/>
  <c r="BL564" i="6"/>
  <c r="BL560" i="6" s="1"/>
  <c r="BC564" i="6"/>
  <c r="AY564" i="6"/>
  <c r="BB564" i="6" s="1"/>
  <c r="AX564" i="6"/>
  <c r="AU564" i="6"/>
  <c r="AQ564" i="6"/>
  <c r="AT564" i="6" s="1"/>
  <c r="AP564" i="6"/>
  <c r="AM564" i="6"/>
  <c r="AI564" i="6"/>
  <c r="AL564" i="6" s="1"/>
  <c r="AH564" i="6"/>
  <c r="AE564" i="6"/>
  <c r="AA564" i="6"/>
  <c r="AD564" i="6" s="1"/>
  <c r="W564" i="6"/>
  <c r="Z564" i="6" s="1"/>
  <c r="S564" i="6"/>
  <c r="V564" i="6" s="1"/>
  <c r="O564" i="6"/>
  <c r="R564" i="6" s="1"/>
  <c r="K564" i="6"/>
  <c r="G564" i="6"/>
  <c r="J564" i="6" s="1"/>
  <c r="BD563" i="6"/>
  <c r="BG563" i="6" s="1"/>
  <c r="BB563" i="6"/>
  <c r="AZ563" i="6"/>
  <c r="BA563" i="6" s="1"/>
  <c r="AX563" i="6"/>
  <c r="AV563" i="6"/>
  <c r="AW563" i="6" s="1"/>
  <c r="AT563" i="6"/>
  <c r="AP563" i="6"/>
  <c r="AL563" i="6"/>
  <c r="AJ563" i="6"/>
  <c r="AK563" i="6" s="1"/>
  <c r="AH563" i="6"/>
  <c r="AF563" i="6"/>
  <c r="AG563" i="6" s="1"/>
  <c r="AD563" i="6"/>
  <c r="AB563" i="6"/>
  <c r="AC563" i="6" s="1"/>
  <c r="Z563" i="6"/>
  <c r="X563" i="6"/>
  <c r="Y563" i="6" s="1"/>
  <c r="V563" i="6"/>
  <c r="T563" i="6"/>
  <c r="U563" i="6" s="1"/>
  <c r="R563" i="6"/>
  <c r="P563" i="6"/>
  <c r="Q563" i="6" s="1"/>
  <c r="N563" i="6"/>
  <c r="L563" i="6"/>
  <c r="M563" i="6" s="1"/>
  <c r="J563" i="6"/>
  <c r="H563" i="6"/>
  <c r="I563" i="6" s="1"/>
  <c r="BD562" i="6"/>
  <c r="AZ562" i="6"/>
  <c r="BB562" i="6" s="1"/>
  <c r="AV562" i="6"/>
  <c r="AX562" i="6" s="1"/>
  <c r="AJ562" i="6"/>
  <c r="AF562" i="6"/>
  <c r="AH562" i="6" s="1"/>
  <c r="AB562" i="6"/>
  <c r="AC562" i="6" s="1"/>
  <c r="X562" i="6"/>
  <c r="Z562" i="6" s="1"/>
  <c r="V562" i="6"/>
  <c r="T562" i="6"/>
  <c r="R562" i="6"/>
  <c r="P562" i="6"/>
  <c r="Q562" i="6" s="1"/>
  <c r="N562" i="6"/>
  <c r="L562" i="6"/>
  <c r="M562" i="6" s="1"/>
  <c r="J562" i="6"/>
  <c r="H562" i="6"/>
  <c r="I562" i="6" s="1"/>
  <c r="BM561" i="6"/>
  <c r="BL561" i="6"/>
  <c r="BC561" i="6"/>
  <c r="AY561" i="6"/>
  <c r="AU561" i="6"/>
  <c r="AQ561" i="6"/>
  <c r="AM561" i="6"/>
  <c r="AI561" i="6"/>
  <c r="AE561" i="6"/>
  <c r="AA561" i="6"/>
  <c r="W561" i="6"/>
  <c r="S561" i="6"/>
  <c r="O561" i="6"/>
  <c r="R561" i="6" s="1"/>
  <c r="K561" i="6"/>
  <c r="N561" i="6" s="1"/>
  <c r="G561" i="6"/>
  <c r="J561" i="6" s="1"/>
  <c r="AY560" i="6"/>
  <c r="BD559" i="6"/>
  <c r="BG559" i="6" s="1"/>
  <c r="BB559" i="6"/>
  <c r="AZ559" i="6"/>
  <c r="AZ558" i="6" s="1"/>
  <c r="AX559" i="6"/>
  <c r="AV559" i="6"/>
  <c r="AW559" i="6" s="1"/>
  <c r="AT559" i="6"/>
  <c r="AP559" i="6"/>
  <c r="AL559" i="6"/>
  <c r="AJ559" i="6"/>
  <c r="AK559" i="6" s="1"/>
  <c r="AH559" i="6"/>
  <c r="AF559" i="6"/>
  <c r="AD559" i="6"/>
  <c r="AB559" i="6"/>
  <c r="Z559" i="6"/>
  <c r="X559" i="6"/>
  <c r="Y559" i="6" s="1"/>
  <c r="V559" i="6"/>
  <c r="T559" i="6"/>
  <c r="R559" i="6"/>
  <c r="P559" i="6"/>
  <c r="Q559" i="6" s="1"/>
  <c r="N559" i="6"/>
  <c r="L559" i="6"/>
  <c r="J559" i="6"/>
  <c r="H559" i="6"/>
  <c r="BM558" i="6"/>
  <c r="BM557" i="6" s="1"/>
  <c r="BL558" i="6"/>
  <c r="BG558" i="6"/>
  <c r="BD558" i="6"/>
  <c r="BD557" i="6" s="1"/>
  <c r="BG557" i="6" s="1"/>
  <c r="BC558" i="6"/>
  <c r="BC557" i="6" s="1"/>
  <c r="AY558" i="6"/>
  <c r="BB558" i="6" s="1"/>
  <c r="AU558" i="6"/>
  <c r="AX558" i="6" s="1"/>
  <c r="AQ558" i="6"/>
  <c r="AT558" i="6" s="1"/>
  <c r="AM558" i="6"/>
  <c r="AP558" i="6" s="1"/>
  <c r="AI558" i="6"/>
  <c r="AL558" i="6" s="1"/>
  <c r="AE558" i="6"/>
  <c r="AH558" i="6" s="1"/>
  <c r="AA558" i="6"/>
  <c r="AD558" i="6" s="1"/>
  <c r="W558" i="6"/>
  <c r="Z558" i="6" s="1"/>
  <c r="S558" i="6"/>
  <c r="V558" i="6" s="1"/>
  <c r="O558" i="6"/>
  <c r="R558" i="6" s="1"/>
  <c r="K558" i="6"/>
  <c r="N558" i="6" s="1"/>
  <c r="G558" i="6"/>
  <c r="J558" i="6" s="1"/>
  <c r="BL557" i="6"/>
  <c r="BG556" i="6"/>
  <c r="BD556" i="6"/>
  <c r="BD555" i="6" s="1"/>
  <c r="BG555" i="6" s="1"/>
  <c r="BB556" i="6"/>
  <c r="AZ556" i="6"/>
  <c r="AZ555" i="6" s="1"/>
  <c r="AX556" i="6"/>
  <c r="AV556" i="6"/>
  <c r="AV555" i="6" s="1"/>
  <c r="AW555" i="6" s="1"/>
  <c r="AT556" i="6"/>
  <c r="AP556" i="6"/>
  <c r="AL556" i="6"/>
  <c r="AJ556" i="6"/>
  <c r="AH556" i="6"/>
  <c r="AF556" i="6"/>
  <c r="AG556" i="6" s="1"/>
  <c r="AD556" i="6"/>
  <c r="AB556" i="6"/>
  <c r="AC556" i="6" s="1"/>
  <c r="Z556" i="6"/>
  <c r="X556" i="6"/>
  <c r="X555" i="6" s="1"/>
  <c r="V556" i="6"/>
  <c r="T556" i="6"/>
  <c r="U556" i="6" s="1"/>
  <c r="R556" i="6"/>
  <c r="P556" i="6"/>
  <c r="N556" i="6"/>
  <c r="L556" i="6"/>
  <c r="L555" i="6" s="1"/>
  <c r="J556" i="6"/>
  <c r="H556" i="6"/>
  <c r="H555" i="6" s="1"/>
  <c r="BM555" i="6"/>
  <c r="BM548" i="6" s="1"/>
  <c r="BL555" i="6"/>
  <c r="BC555" i="6"/>
  <c r="AY555" i="6"/>
  <c r="AU555" i="6"/>
  <c r="AX555" i="6" s="1"/>
  <c r="AQ555" i="6"/>
  <c r="AM555" i="6"/>
  <c r="AP555" i="6" s="1"/>
  <c r="AI555" i="6"/>
  <c r="AE555" i="6"/>
  <c r="AH555" i="6" s="1"/>
  <c r="AA555" i="6"/>
  <c r="W555" i="6"/>
  <c r="Z555" i="6" s="1"/>
  <c r="S555" i="6"/>
  <c r="O555" i="6"/>
  <c r="R555" i="6" s="1"/>
  <c r="K555" i="6"/>
  <c r="G555" i="6"/>
  <c r="J555" i="6" s="1"/>
  <c r="BD554" i="6"/>
  <c r="AZ554" i="6"/>
  <c r="AV554" i="6"/>
  <c r="AX554" i="6" s="1"/>
  <c r="AJ554" i="6"/>
  <c r="AL554" i="6" s="1"/>
  <c r="AF554" i="6"/>
  <c r="AB554" i="6"/>
  <c r="AD554" i="6" s="1"/>
  <c r="X554" i="6"/>
  <c r="T554" i="6"/>
  <c r="V554" i="6" s="1"/>
  <c r="P554" i="6"/>
  <c r="L554" i="6"/>
  <c r="H554" i="6"/>
  <c r="H553" i="6" s="1"/>
  <c r="BM553" i="6"/>
  <c r="BL553" i="6"/>
  <c r="BC553" i="6"/>
  <c r="AY553" i="6"/>
  <c r="AU553" i="6"/>
  <c r="AQ553" i="6"/>
  <c r="AM553" i="6"/>
  <c r="AI553" i="6"/>
  <c r="AE553" i="6"/>
  <c r="AA553" i="6"/>
  <c r="W553" i="6"/>
  <c r="S553" i="6"/>
  <c r="O553" i="6"/>
  <c r="K553" i="6"/>
  <c r="G553" i="6"/>
  <c r="BD552" i="6"/>
  <c r="AZ552" i="6"/>
  <c r="AV552" i="6"/>
  <c r="AX552" i="6" s="1"/>
  <c r="AJ552" i="6"/>
  <c r="AF552" i="6"/>
  <c r="AH552" i="6" s="1"/>
  <c r="AB552" i="6"/>
  <c r="X552" i="6"/>
  <c r="X551" i="6" s="1"/>
  <c r="T552" i="6"/>
  <c r="P552" i="6"/>
  <c r="R552" i="6" s="1"/>
  <c r="L552" i="6"/>
  <c r="H552" i="6"/>
  <c r="BM551" i="6"/>
  <c r="BL551" i="6"/>
  <c r="BC551" i="6"/>
  <c r="AY551" i="6"/>
  <c r="AU551" i="6"/>
  <c r="AQ551" i="6"/>
  <c r="AM551" i="6"/>
  <c r="AI551" i="6"/>
  <c r="AE551" i="6"/>
  <c r="AA551" i="6"/>
  <c r="W551" i="6"/>
  <c r="S551" i="6"/>
  <c r="O551" i="6"/>
  <c r="K551" i="6"/>
  <c r="G551" i="6"/>
  <c r="BD550" i="6"/>
  <c r="BG550" i="6" s="1"/>
  <c r="BB550" i="6"/>
  <c r="AZ550" i="6"/>
  <c r="BA550" i="6" s="1"/>
  <c r="AX550" i="6"/>
  <c r="AV550" i="6"/>
  <c r="AT550" i="6"/>
  <c r="AP550" i="6"/>
  <c r="AL550" i="6"/>
  <c r="AJ550" i="6"/>
  <c r="AK550" i="6" s="1"/>
  <c r="AH550" i="6"/>
  <c r="AF550" i="6"/>
  <c r="AG550" i="6" s="1"/>
  <c r="AD550" i="6"/>
  <c r="AB550" i="6"/>
  <c r="AB549" i="6" s="1"/>
  <c r="Z550" i="6"/>
  <c r="X550" i="6"/>
  <c r="V550" i="6"/>
  <c r="T550" i="6"/>
  <c r="U550" i="6" s="1"/>
  <c r="R550" i="6"/>
  <c r="P550" i="6"/>
  <c r="Q550" i="6" s="1"/>
  <c r="N550" i="6"/>
  <c r="L550" i="6"/>
  <c r="J550" i="6"/>
  <c r="H550" i="6"/>
  <c r="H549" i="6" s="1"/>
  <c r="BM549" i="6"/>
  <c r="BL549" i="6"/>
  <c r="BC549" i="6"/>
  <c r="AY549" i="6"/>
  <c r="AX549" i="6"/>
  <c r="AU549" i="6"/>
  <c r="AQ549" i="6"/>
  <c r="AP549" i="6"/>
  <c r="AM549" i="6"/>
  <c r="AI549" i="6"/>
  <c r="AH549" i="6"/>
  <c r="AE549" i="6"/>
  <c r="AA549" i="6"/>
  <c r="W549" i="6"/>
  <c r="Z549" i="6" s="1"/>
  <c r="S549" i="6"/>
  <c r="O549" i="6"/>
  <c r="K549" i="6"/>
  <c r="G549" i="6"/>
  <c r="J549" i="6" s="1"/>
  <c r="BC548" i="6"/>
  <c r="AU548" i="6"/>
  <c r="AM548" i="6"/>
  <c r="AE548" i="6"/>
  <c r="BD547" i="6"/>
  <c r="BG547" i="6" s="1"/>
  <c r="BB547" i="6"/>
  <c r="AZ547" i="6"/>
  <c r="BA547" i="6" s="1"/>
  <c r="AX547" i="6"/>
  <c r="AV547" i="6"/>
  <c r="AT547" i="6"/>
  <c r="AP547" i="6"/>
  <c r="AL547" i="6"/>
  <c r="AJ547" i="6"/>
  <c r="AJ546" i="6" s="1"/>
  <c r="AH547" i="6"/>
  <c r="AF547" i="6"/>
  <c r="AG547" i="6" s="1"/>
  <c r="AD547" i="6"/>
  <c r="AB547" i="6"/>
  <c r="AC547" i="6" s="1"/>
  <c r="Z547" i="6"/>
  <c r="X547" i="6"/>
  <c r="X546" i="6" s="1"/>
  <c r="V547" i="6"/>
  <c r="T547" i="6"/>
  <c r="U547" i="6" s="1"/>
  <c r="R547" i="6"/>
  <c r="P547" i="6"/>
  <c r="Q547" i="6" s="1"/>
  <c r="N547" i="6"/>
  <c r="L547" i="6"/>
  <c r="M547" i="6" s="1"/>
  <c r="J547" i="6"/>
  <c r="H547" i="6"/>
  <c r="H546" i="6" s="1"/>
  <c r="BM546" i="6"/>
  <c r="BL546" i="6"/>
  <c r="BC546" i="6"/>
  <c r="BB546" i="6"/>
  <c r="AY546" i="6"/>
  <c r="AU546" i="6"/>
  <c r="AX546" i="6" s="1"/>
  <c r="AT546" i="6"/>
  <c r="AQ546" i="6"/>
  <c r="AM546" i="6"/>
  <c r="AP546" i="6" s="1"/>
  <c r="AL546" i="6"/>
  <c r="AI546" i="6"/>
  <c r="AE546" i="6"/>
  <c r="AH546" i="6" s="1"/>
  <c r="AD546" i="6"/>
  <c r="AA546" i="6"/>
  <c r="W546" i="6"/>
  <c r="Z546" i="6" s="1"/>
  <c r="V546" i="6"/>
  <c r="S546" i="6"/>
  <c r="O546" i="6"/>
  <c r="R546" i="6" s="1"/>
  <c r="K546" i="6"/>
  <c r="N546" i="6" s="1"/>
  <c r="G546" i="6"/>
  <c r="J546" i="6" s="1"/>
  <c r="BD545" i="6"/>
  <c r="BG545" i="6" s="1"/>
  <c r="BB545" i="6"/>
  <c r="AZ545" i="6"/>
  <c r="AX545" i="6"/>
  <c r="AV545" i="6"/>
  <c r="AW545" i="6" s="1"/>
  <c r="AT545" i="6"/>
  <c r="AP545" i="6"/>
  <c r="AL545" i="6"/>
  <c r="AJ545" i="6"/>
  <c r="AH545" i="6"/>
  <c r="AF545" i="6"/>
  <c r="AG545" i="6" s="1"/>
  <c r="AD545" i="6"/>
  <c r="AB545" i="6"/>
  <c r="Z545" i="6"/>
  <c r="X545" i="6"/>
  <c r="Y545" i="6" s="1"/>
  <c r="V545" i="6"/>
  <c r="T545" i="6"/>
  <c r="T544" i="6" s="1"/>
  <c r="R545" i="6"/>
  <c r="P545" i="6"/>
  <c r="P544" i="6" s="1"/>
  <c r="N545" i="6"/>
  <c r="L545" i="6"/>
  <c r="L544" i="6" s="1"/>
  <c r="J545" i="6"/>
  <c r="H545" i="6"/>
  <c r="H544" i="6" s="1"/>
  <c r="BM544" i="6"/>
  <c r="BL544" i="6"/>
  <c r="BC544" i="6"/>
  <c r="AY544" i="6"/>
  <c r="BB544" i="6" s="1"/>
  <c r="AU544" i="6"/>
  <c r="AQ544" i="6"/>
  <c r="AT544" i="6" s="1"/>
  <c r="AM544" i="6"/>
  <c r="AI544" i="6"/>
  <c r="AL544" i="6" s="1"/>
  <c r="AE544" i="6"/>
  <c r="AA544" i="6"/>
  <c r="AD544" i="6" s="1"/>
  <c r="W544" i="6"/>
  <c r="S544" i="6"/>
  <c r="V544" i="6" s="1"/>
  <c r="O544" i="6"/>
  <c r="K544" i="6"/>
  <c r="N544" i="6" s="1"/>
  <c r="G544" i="6"/>
  <c r="BD543" i="6"/>
  <c r="BB543" i="6"/>
  <c r="AZ543" i="6"/>
  <c r="BA543" i="6" s="1"/>
  <c r="AX543" i="6"/>
  <c r="AV543" i="6"/>
  <c r="AT543" i="6"/>
  <c r="AP543" i="6"/>
  <c r="AL543" i="6"/>
  <c r="AJ543" i="6"/>
  <c r="AK543" i="6" s="1"/>
  <c r="AH543" i="6"/>
  <c r="AF543" i="6"/>
  <c r="AG543" i="6" s="1"/>
  <c r="AD543" i="6"/>
  <c r="AB543" i="6"/>
  <c r="AB542" i="6" s="1"/>
  <c r="Z543" i="6"/>
  <c r="X543" i="6"/>
  <c r="V543" i="6"/>
  <c r="T543" i="6"/>
  <c r="U543" i="6" s="1"/>
  <c r="R543" i="6"/>
  <c r="P543" i="6"/>
  <c r="N543" i="6"/>
  <c r="L543" i="6"/>
  <c r="M543" i="6" s="1"/>
  <c r="J543" i="6"/>
  <c r="H543" i="6"/>
  <c r="BM542" i="6"/>
  <c r="BL542" i="6"/>
  <c r="BC542" i="6"/>
  <c r="BC541" i="6" s="1"/>
  <c r="BB542" i="6"/>
  <c r="AY542" i="6"/>
  <c r="AU542" i="6"/>
  <c r="AT542" i="6"/>
  <c r="AQ542" i="6"/>
  <c r="AM542" i="6"/>
  <c r="AL542" i="6"/>
  <c r="AI542" i="6"/>
  <c r="AE542" i="6"/>
  <c r="AD542" i="6"/>
  <c r="AA542" i="6"/>
  <c r="W542" i="6"/>
  <c r="V542" i="6"/>
  <c r="S542" i="6"/>
  <c r="O542" i="6"/>
  <c r="K542" i="6"/>
  <c r="G542" i="6"/>
  <c r="BM541" i="6"/>
  <c r="AY541" i="6"/>
  <c r="BB541" i="6" s="1"/>
  <c r="AT541" i="6"/>
  <c r="AQ541" i="6"/>
  <c r="AI541" i="6"/>
  <c r="AL541" i="6" s="1"/>
  <c r="AD541" i="6"/>
  <c r="AA541" i="6"/>
  <c r="S541" i="6"/>
  <c r="V541" i="6" s="1"/>
  <c r="BD540" i="6"/>
  <c r="BG540" i="6" s="1"/>
  <c r="BB540" i="6"/>
  <c r="AZ540" i="6"/>
  <c r="BA540" i="6" s="1"/>
  <c r="AX540" i="6"/>
  <c r="AV540" i="6"/>
  <c r="AW540" i="6" s="1"/>
  <c r="AT540" i="6"/>
  <c r="AP540" i="6"/>
  <c r="AL540" i="6"/>
  <c r="AJ540" i="6"/>
  <c r="AJ539" i="6" s="1"/>
  <c r="AK539" i="6" s="1"/>
  <c r="AH540" i="6"/>
  <c r="AF540" i="6"/>
  <c r="AG540" i="6" s="1"/>
  <c r="AD540" i="6"/>
  <c r="AB540" i="6"/>
  <c r="Z540" i="6"/>
  <c r="X540" i="6"/>
  <c r="V540" i="6"/>
  <c r="T540" i="6"/>
  <c r="R540" i="6"/>
  <c r="P540" i="6"/>
  <c r="N540" i="6"/>
  <c r="L540" i="6"/>
  <c r="J540" i="6"/>
  <c r="H540" i="6"/>
  <c r="I540" i="6" s="1"/>
  <c r="BM539" i="6"/>
  <c r="BM530" i="6" s="1"/>
  <c r="BL539" i="6"/>
  <c r="BC539" i="6"/>
  <c r="AY539" i="6"/>
  <c r="AU539" i="6"/>
  <c r="AQ539" i="6"/>
  <c r="AT539" i="6" s="1"/>
  <c r="AP539" i="6"/>
  <c r="AM539" i="6"/>
  <c r="AI539" i="6"/>
  <c r="AL539" i="6" s="1"/>
  <c r="AE539" i="6"/>
  <c r="AA539" i="6"/>
  <c r="AD539" i="6" s="1"/>
  <c r="W539" i="6"/>
  <c r="Z539" i="6" s="1"/>
  <c r="S539" i="6"/>
  <c r="O539" i="6"/>
  <c r="K539" i="6"/>
  <c r="N539" i="6" s="1"/>
  <c r="G539" i="6"/>
  <c r="J539" i="6" s="1"/>
  <c r="BD538" i="6"/>
  <c r="BB538" i="6"/>
  <c r="AZ538" i="6"/>
  <c r="AX538" i="6"/>
  <c r="AV538" i="6"/>
  <c r="AT538" i="6"/>
  <c r="AP538" i="6"/>
  <c r="AL538" i="6"/>
  <c r="AJ538" i="6"/>
  <c r="AH538" i="6"/>
  <c r="AF538" i="6"/>
  <c r="AG538" i="6" s="1"/>
  <c r="AD538" i="6"/>
  <c r="AB538" i="6"/>
  <c r="AB537" i="6" s="1"/>
  <c r="AC537" i="6" s="1"/>
  <c r="Z538" i="6"/>
  <c r="X538" i="6"/>
  <c r="X537" i="6" s="1"/>
  <c r="V538" i="6"/>
  <c r="T538" i="6"/>
  <c r="U538" i="6" s="1"/>
  <c r="R538" i="6"/>
  <c r="P538" i="6"/>
  <c r="P537" i="6" s="1"/>
  <c r="N538" i="6"/>
  <c r="L538" i="6"/>
  <c r="M538" i="6" s="1"/>
  <c r="J538" i="6"/>
  <c r="H538" i="6"/>
  <c r="H537" i="6" s="1"/>
  <c r="BM537" i="6"/>
  <c r="BL537" i="6"/>
  <c r="BC537" i="6"/>
  <c r="AY537" i="6"/>
  <c r="BB537" i="6" s="1"/>
  <c r="AX537" i="6"/>
  <c r="AU537" i="6"/>
  <c r="AQ537" i="6"/>
  <c r="AT537" i="6" s="1"/>
  <c r="AP537" i="6"/>
  <c r="AM537" i="6"/>
  <c r="AL537" i="6"/>
  <c r="AI537" i="6"/>
  <c r="AH537" i="6"/>
  <c r="AE537" i="6"/>
  <c r="AD537" i="6"/>
  <c r="AA537" i="6"/>
  <c r="W537" i="6"/>
  <c r="V537" i="6"/>
  <c r="S537" i="6"/>
  <c r="O537" i="6"/>
  <c r="K537" i="6"/>
  <c r="N537" i="6" s="1"/>
  <c r="G537" i="6"/>
  <c r="J537" i="6" s="1"/>
  <c r="BD536" i="6"/>
  <c r="BG536" i="6" s="1"/>
  <c r="BB536" i="6"/>
  <c r="AZ536" i="6"/>
  <c r="BA536" i="6" s="1"/>
  <c r="AX536" i="6"/>
  <c r="AV536" i="6"/>
  <c r="AT536" i="6"/>
  <c r="AP536" i="6"/>
  <c r="AL536" i="6"/>
  <c r="AJ536" i="6"/>
  <c r="AH536" i="6"/>
  <c r="AF536" i="6"/>
  <c r="AG536" i="6" s="1"/>
  <c r="AD536" i="6"/>
  <c r="AB536" i="6"/>
  <c r="AC536" i="6" s="1"/>
  <c r="Z536" i="6"/>
  <c r="X536" i="6"/>
  <c r="X535" i="6" s="1"/>
  <c r="V536" i="6"/>
  <c r="T536" i="6"/>
  <c r="T535" i="6" s="1"/>
  <c r="R536" i="6"/>
  <c r="P536" i="6"/>
  <c r="P535" i="6" s="1"/>
  <c r="N536" i="6"/>
  <c r="L536" i="6"/>
  <c r="L535" i="6" s="1"/>
  <c r="J536" i="6"/>
  <c r="H536" i="6"/>
  <c r="I536" i="6" s="1"/>
  <c r="BM535" i="6"/>
  <c r="BL535" i="6"/>
  <c r="BC535" i="6"/>
  <c r="AY535" i="6"/>
  <c r="AY530" i="6" s="1"/>
  <c r="AX535" i="6"/>
  <c r="AU535" i="6"/>
  <c r="AQ535" i="6"/>
  <c r="AQ530" i="6" s="1"/>
  <c r="AT530" i="6" s="1"/>
  <c r="AP535" i="6"/>
  <c r="AM535" i="6"/>
  <c r="AI535" i="6"/>
  <c r="AL535" i="6" s="1"/>
  <c r="AH535" i="6"/>
  <c r="AE535" i="6"/>
  <c r="AA535" i="6"/>
  <c r="AD535" i="6" s="1"/>
  <c r="W535" i="6"/>
  <c r="Z535" i="6" s="1"/>
  <c r="S535" i="6"/>
  <c r="V535" i="6" s="1"/>
  <c r="O535" i="6"/>
  <c r="R535" i="6" s="1"/>
  <c r="K535" i="6"/>
  <c r="N535" i="6" s="1"/>
  <c r="G535" i="6"/>
  <c r="J535" i="6" s="1"/>
  <c r="BD534" i="6"/>
  <c r="BG534" i="6" s="1"/>
  <c r="BB534" i="6"/>
  <c r="AZ534" i="6"/>
  <c r="AX534" i="6"/>
  <c r="AV534" i="6"/>
  <c r="AW534" i="6" s="1"/>
  <c r="AT534" i="6"/>
  <c r="AP534" i="6"/>
  <c r="AL534" i="6"/>
  <c r="AJ534" i="6"/>
  <c r="AJ533" i="6" s="1"/>
  <c r="AK533" i="6" s="1"/>
  <c r="AH534" i="6"/>
  <c r="AF534" i="6"/>
  <c r="AF533" i="6" s="1"/>
  <c r="AD534" i="6"/>
  <c r="AB534" i="6"/>
  <c r="AC534" i="6" s="1"/>
  <c r="Z534" i="6"/>
  <c r="X534" i="6"/>
  <c r="X533" i="6" s="1"/>
  <c r="V534" i="6"/>
  <c r="T534" i="6"/>
  <c r="T533" i="6" s="1"/>
  <c r="R534" i="6"/>
  <c r="P534" i="6"/>
  <c r="Q534" i="6" s="1"/>
  <c r="N534" i="6"/>
  <c r="L534" i="6"/>
  <c r="J534" i="6"/>
  <c r="H534" i="6"/>
  <c r="H533" i="6" s="1"/>
  <c r="BM533" i="6"/>
  <c r="BL533" i="6"/>
  <c r="BC533" i="6"/>
  <c r="AY533" i="6"/>
  <c r="BB533" i="6" s="1"/>
  <c r="AU533" i="6"/>
  <c r="AQ533" i="6"/>
  <c r="AT533" i="6" s="1"/>
  <c r="AM533" i="6"/>
  <c r="AP533" i="6" s="1"/>
  <c r="AI533" i="6"/>
  <c r="AL533" i="6" s="1"/>
  <c r="AE533" i="6"/>
  <c r="AH533" i="6" s="1"/>
  <c r="AA533" i="6"/>
  <c r="AD533" i="6" s="1"/>
  <c r="W533" i="6"/>
  <c r="Z533" i="6" s="1"/>
  <c r="S533" i="6"/>
  <c r="O533" i="6"/>
  <c r="R533" i="6" s="1"/>
  <c r="K533" i="6"/>
  <c r="N533" i="6" s="1"/>
  <c r="G533" i="6"/>
  <c r="J533" i="6" s="1"/>
  <c r="BD532" i="6"/>
  <c r="BG532" i="6" s="1"/>
  <c r="BB532" i="6"/>
  <c r="AZ532" i="6"/>
  <c r="BA532" i="6" s="1"/>
  <c r="AX532" i="6"/>
  <c r="AV532" i="6"/>
  <c r="AW532" i="6" s="1"/>
  <c r="AT532" i="6"/>
  <c r="AP532" i="6"/>
  <c r="AL532" i="6"/>
  <c r="AJ532" i="6"/>
  <c r="AK532" i="6" s="1"/>
  <c r="AH532" i="6"/>
  <c r="AF532" i="6"/>
  <c r="AF531" i="6" s="1"/>
  <c r="AD532" i="6"/>
  <c r="AB532" i="6"/>
  <c r="AB531" i="6" s="1"/>
  <c r="Z532" i="6"/>
  <c r="X532" i="6"/>
  <c r="V532" i="6"/>
  <c r="T532" i="6"/>
  <c r="R532" i="6"/>
  <c r="P532" i="6"/>
  <c r="Q532" i="6" s="1"/>
  <c r="N532" i="6"/>
  <c r="L532" i="6"/>
  <c r="M532" i="6" s="1"/>
  <c r="J532" i="6"/>
  <c r="H532" i="6"/>
  <c r="H531" i="6" s="1"/>
  <c r="BM531" i="6"/>
  <c r="BL531" i="6"/>
  <c r="BC531" i="6"/>
  <c r="BB531" i="6"/>
  <c r="AY531" i="6"/>
  <c r="AU531" i="6"/>
  <c r="AX531" i="6" s="1"/>
  <c r="AT531" i="6"/>
  <c r="AQ531" i="6"/>
  <c r="AP531" i="6"/>
  <c r="AM531" i="6"/>
  <c r="AI531" i="6"/>
  <c r="AH531" i="6"/>
  <c r="AE531" i="6"/>
  <c r="AA531" i="6"/>
  <c r="W531" i="6"/>
  <c r="Z531" i="6" s="1"/>
  <c r="S531" i="6"/>
  <c r="O531" i="6"/>
  <c r="R531" i="6" s="1"/>
  <c r="K531" i="6"/>
  <c r="N531" i="6" s="1"/>
  <c r="G531" i="6"/>
  <c r="J531" i="6" s="1"/>
  <c r="BC530" i="6"/>
  <c r="BB530" i="6"/>
  <c r="AI530" i="6"/>
  <c r="AA530" i="6"/>
  <c r="AD530" i="6" s="1"/>
  <c r="BD529" i="6"/>
  <c r="BD528" i="6" s="1"/>
  <c r="BG528" i="6" s="1"/>
  <c r="BB529" i="6"/>
  <c r="AZ529" i="6"/>
  <c r="BA529" i="6" s="1"/>
  <c r="AX529" i="6"/>
  <c r="AV529" i="6"/>
  <c r="AW529" i="6" s="1"/>
  <c r="AT529" i="6"/>
  <c r="AP529" i="6"/>
  <c r="AL529" i="6"/>
  <c r="AJ529" i="6"/>
  <c r="AJ528" i="6" s="1"/>
  <c r="AK528" i="6" s="1"/>
  <c r="AH529" i="6"/>
  <c r="AF529" i="6"/>
  <c r="AF528" i="6" s="1"/>
  <c r="AG528" i="6" s="1"/>
  <c r="AD529" i="6"/>
  <c r="AB529" i="6"/>
  <c r="AB528" i="6" s="1"/>
  <c r="AC528" i="6" s="1"/>
  <c r="Z529" i="6"/>
  <c r="X529" i="6"/>
  <c r="Y529" i="6" s="1"/>
  <c r="V529" i="6"/>
  <c r="T529" i="6"/>
  <c r="U529" i="6" s="1"/>
  <c r="R529" i="6"/>
  <c r="P529" i="6"/>
  <c r="P528" i="6" s="1"/>
  <c r="N529" i="6"/>
  <c r="L529" i="6"/>
  <c r="L528" i="6" s="1"/>
  <c r="J529" i="6"/>
  <c r="H529" i="6"/>
  <c r="BM528" i="6"/>
  <c r="BL528" i="6"/>
  <c r="BC528" i="6"/>
  <c r="AY528" i="6"/>
  <c r="BB528" i="6" s="1"/>
  <c r="AX528" i="6"/>
  <c r="AU528" i="6"/>
  <c r="AQ528" i="6"/>
  <c r="AT528" i="6" s="1"/>
  <c r="AP528" i="6"/>
  <c r="AM528" i="6"/>
  <c r="AI528" i="6"/>
  <c r="AL528" i="6" s="1"/>
  <c r="AH528" i="6"/>
  <c r="AE528" i="6"/>
  <c r="AA528" i="6"/>
  <c r="AD528" i="6" s="1"/>
  <c r="W528" i="6"/>
  <c r="Z528" i="6" s="1"/>
  <c r="S528" i="6"/>
  <c r="V528" i="6" s="1"/>
  <c r="O528" i="6"/>
  <c r="R528" i="6" s="1"/>
  <c r="K528" i="6"/>
  <c r="N528" i="6" s="1"/>
  <c r="G528" i="6"/>
  <c r="J528" i="6" s="1"/>
  <c r="BD527" i="6"/>
  <c r="BD526" i="6" s="1"/>
  <c r="BG526" i="6" s="1"/>
  <c r="BB527" i="6"/>
  <c r="AZ527" i="6"/>
  <c r="BA527" i="6" s="1"/>
  <c r="AX527" i="6"/>
  <c r="AV527" i="6"/>
  <c r="AV526" i="6" s="1"/>
  <c r="AW526" i="6" s="1"/>
  <c r="AT527" i="6"/>
  <c r="AP527" i="6"/>
  <c r="AL527" i="6"/>
  <c r="AJ527" i="6"/>
  <c r="AK527" i="6" s="1"/>
  <c r="AH527" i="6"/>
  <c r="AF527" i="6"/>
  <c r="AG527" i="6" s="1"/>
  <c r="AD527" i="6"/>
  <c r="AB527" i="6"/>
  <c r="AC527" i="6" s="1"/>
  <c r="Z527" i="6"/>
  <c r="X527" i="6"/>
  <c r="X526" i="6" s="1"/>
  <c r="V527" i="6"/>
  <c r="T527" i="6"/>
  <c r="U527" i="6" s="1"/>
  <c r="R527" i="6"/>
  <c r="P527" i="6"/>
  <c r="P526" i="6" s="1"/>
  <c r="N527" i="6"/>
  <c r="L527" i="6"/>
  <c r="L526" i="6" s="1"/>
  <c r="J527" i="6"/>
  <c r="H527" i="6"/>
  <c r="I527" i="6" s="1"/>
  <c r="BM526" i="6"/>
  <c r="BM521" i="6" s="1"/>
  <c r="BL526" i="6"/>
  <c r="BC526" i="6"/>
  <c r="AY526" i="6"/>
  <c r="AX526" i="6"/>
  <c r="AU526" i="6"/>
  <c r="AQ526" i="6"/>
  <c r="AP526" i="6"/>
  <c r="AM526" i="6"/>
  <c r="AI526" i="6"/>
  <c r="AH526" i="6"/>
  <c r="AE526" i="6"/>
  <c r="AA526" i="6"/>
  <c r="W526" i="6"/>
  <c r="Z526" i="6" s="1"/>
  <c r="S526" i="6"/>
  <c r="O526" i="6"/>
  <c r="R526" i="6" s="1"/>
  <c r="K526" i="6"/>
  <c r="G526" i="6"/>
  <c r="J526" i="6" s="1"/>
  <c r="BD525" i="6"/>
  <c r="BB525" i="6"/>
  <c r="AZ525" i="6"/>
  <c r="AZ524" i="6" s="1"/>
  <c r="AX525" i="6"/>
  <c r="AV525" i="6"/>
  <c r="AV524" i="6" s="1"/>
  <c r="AW524" i="6" s="1"/>
  <c r="AT525" i="6"/>
  <c r="AP525" i="6"/>
  <c r="AL525" i="6"/>
  <c r="AJ525" i="6"/>
  <c r="AH525" i="6"/>
  <c r="AF525" i="6"/>
  <c r="AG525" i="6" s="1"/>
  <c r="AD525" i="6"/>
  <c r="AB525" i="6"/>
  <c r="Z525" i="6"/>
  <c r="X525" i="6"/>
  <c r="X524" i="6" s="1"/>
  <c r="V525" i="6"/>
  <c r="T525" i="6"/>
  <c r="U525" i="6" s="1"/>
  <c r="R525" i="6"/>
  <c r="P525" i="6"/>
  <c r="P524" i="6" s="1"/>
  <c r="N525" i="6"/>
  <c r="L525" i="6"/>
  <c r="M525" i="6" s="1"/>
  <c r="J525" i="6"/>
  <c r="H525" i="6"/>
  <c r="I525" i="6" s="1"/>
  <c r="BM524" i="6"/>
  <c r="BL524" i="6"/>
  <c r="BC524" i="6"/>
  <c r="AY524" i="6"/>
  <c r="AX524" i="6"/>
  <c r="AU524" i="6"/>
  <c r="AQ524" i="6"/>
  <c r="AP524" i="6"/>
  <c r="AM524" i="6"/>
  <c r="AI524" i="6"/>
  <c r="AH524" i="6"/>
  <c r="AF524" i="6"/>
  <c r="AG524" i="6" s="1"/>
  <c r="AE524" i="6"/>
  <c r="AA524" i="6"/>
  <c r="W524" i="6"/>
  <c r="Z524" i="6" s="1"/>
  <c r="S524" i="6"/>
  <c r="O524" i="6"/>
  <c r="R524" i="6" s="1"/>
  <c r="K524" i="6"/>
  <c r="G524" i="6"/>
  <c r="J524" i="6" s="1"/>
  <c r="BD523" i="6"/>
  <c r="BB523" i="6"/>
  <c r="AZ523" i="6"/>
  <c r="BA523" i="6" s="1"/>
  <c r="AX523" i="6"/>
  <c r="AV523" i="6"/>
  <c r="AW523" i="6" s="1"/>
  <c r="AT523" i="6"/>
  <c r="AP523" i="6"/>
  <c r="AL523" i="6"/>
  <c r="AJ523" i="6"/>
  <c r="AK523" i="6" s="1"/>
  <c r="AH523" i="6"/>
  <c r="AF523" i="6"/>
  <c r="AG523" i="6" s="1"/>
  <c r="AD523" i="6"/>
  <c r="AB523" i="6"/>
  <c r="AC523" i="6" s="1"/>
  <c r="Z523" i="6"/>
  <c r="X523" i="6"/>
  <c r="V523" i="6"/>
  <c r="T523" i="6"/>
  <c r="T522" i="6" s="1"/>
  <c r="R523" i="6"/>
  <c r="P523" i="6"/>
  <c r="Q523" i="6" s="1"/>
  <c r="N523" i="6"/>
  <c r="L523" i="6"/>
  <c r="J523" i="6"/>
  <c r="H523" i="6"/>
  <c r="BM522" i="6"/>
  <c r="BL522" i="6"/>
  <c r="BL521" i="6" s="1"/>
  <c r="BC522" i="6"/>
  <c r="AY522" i="6"/>
  <c r="BB522" i="6" s="1"/>
  <c r="AX522" i="6"/>
  <c r="AU522" i="6"/>
  <c r="AQ522" i="6"/>
  <c r="AT522" i="6" s="1"/>
  <c r="AP522" i="6"/>
  <c r="AM522" i="6"/>
  <c r="AI522" i="6"/>
  <c r="AL522" i="6" s="1"/>
  <c r="AH522" i="6"/>
  <c r="AE522" i="6"/>
  <c r="AA522" i="6"/>
  <c r="AD522" i="6" s="1"/>
  <c r="W522" i="6"/>
  <c r="S522" i="6"/>
  <c r="V522" i="6" s="1"/>
  <c r="O522" i="6"/>
  <c r="R522" i="6" s="1"/>
  <c r="K522" i="6"/>
  <c r="N522" i="6" s="1"/>
  <c r="G522" i="6"/>
  <c r="BC521" i="6"/>
  <c r="AX521" i="6"/>
  <c r="AU521" i="6"/>
  <c r="AP521" i="6"/>
  <c r="AM521" i="6"/>
  <c r="AH521" i="6"/>
  <c r="AE521" i="6"/>
  <c r="BD520" i="6"/>
  <c r="BG520" i="6" s="1"/>
  <c r="BB520" i="6"/>
  <c r="AZ520" i="6"/>
  <c r="BA520" i="6" s="1"/>
  <c r="AX520" i="6"/>
  <c r="AV520" i="6"/>
  <c r="AW520" i="6" s="1"/>
  <c r="AT520" i="6"/>
  <c r="AP520" i="6"/>
  <c r="AL520" i="6"/>
  <c r="AJ520" i="6"/>
  <c r="AK520" i="6" s="1"/>
  <c r="AH520" i="6"/>
  <c r="AF520" i="6"/>
  <c r="AG520" i="6" s="1"/>
  <c r="AD520" i="6"/>
  <c r="AB520" i="6"/>
  <c r="AC520" i="6" s="1"/>
  <c r="Z520" i="6"/>
  <c r="X520" i="6"/>
  <c r="Y520" i="6" s="1"/>
  <c r="V520" i="6"/>
  <c r="T520" i="6"/>
  <c r="U520" i="6" s="1"/>
  <c r="R520" i="6"/>
  <c r="P520" i="6"/>
  <c r="Q520" i="6" s="1"/>
  <c r="N520" i="6"/>
  <c r="L520" i="6"/>
  <c r="M520" i="6" s="1"/>
  <c r="J520" i="6"/>
  <c r="H520" i="6"/>
  <c r="I520" i="6" s="1"/>
  <c r="BD519" i="6"/>
  <c r="BB519" i="6"/>
  <c r="AZ519" i="6"/>
  <c r="BA519" i="6" s="1"/>
  <c r="AX519" i="6"/>
  <c r="AV519" i="6"/>
  <c r="AW519" i="6" s="1"/>
  <c r="AT519" i="6"/>
  <c r="AP519" i="6"/>
  <c r="AL519" i="6"/>
  <c r="AJ519" i="6"/>
  <c r="AK519" i="6" s="1"/>
  <c r="AH519" i="6"/>
  <c r="AF519" i="6"/>
  <c r="AD519" i="6"/>
  <c r="AB519" i="6"/>
  <c r="AC519" i="6" s="1"/>
  <c r="Z519" i="6"/>
  <c r="X519" i="6"/>
  <c r="Y519" i="6" s="1"/>
  <c r="V519" i="6"/>
  <c r="T519" i="6"/>
  <c r="U519" i="6" s="1"/>
  <c r="R519" i="6"/>
  <c r="P519" i="6"/>
  <c r="Q519" i="6" s="1"/>
  <c r="N519" i="6"/>
  <c r="L519" i="6"/>
  <c r="M519" i="6" s="1"/>
  <c r="J519" i="6"/>
  <c r="H519" i="6"/>
  <c r="I519" i="6" s="1"/>
  <c r="BD518" i="6"/>
  <c r="BG518" i="6" s="1"/>
  <c r="BB518" i="6"/>
  <c r="AZ518" i="6"/>
  <c r="AX518" i="6"/>
  <c r="AV518" i="6"/>
  <c r="AT518" i="6"/>
  <c r="AP518" i="6"/>
  <c r="AL518" i="6"/>
  <c r="AJ518" i="6"/>
  <c r="AH518" i="6"/>
  <c r="AF518" i="6"/>
  <c r="AG518" i="6" s="1"/>
  <c r="AD518" i="6"/>
  <c r="AB518" i="6"/>
  <c r="AC518" i="6" s="1"/>
  <c r="Z518" i="6"/>
  <c r="X518" i="6"/>
  <c r="Y518" i="6" s="1"/>
  <c r="V518" i="6"/>
  <c r="T518" i="6"/>
  <c r="U518" i="6" s="1"/>
  <c r="R518" i="6"/>
  <c r="P518" i="6"/>
  <c r="N518" i="6"/>
  <c r="L518" i="6"/>
  <c r="J518" i="6"/>
  <c r="H518" i="6"/>
  <c r="I518" i="6" s="1"/>
  <c r="BM517" i="6"/>
  <c r="BL517" i="6"/>
  <c r="BC517" i="6"/>
  <c r="BB517" i="6"/>
  <c r="AY517" i="6"/>
  <c r="AU517" i="6"/>
  <c r="AQ517" i="6"/>
  <c r="AT517" i="6" s="1"/>
  <c r="AM517" i="6"/>
  <c r="AI517" i="6"/>
  <c r="AL517" i="6" s="1"/>
  <c r="AE517" i="6"/>
  <c r="AA517" i="6"/>
  <c r="AD517" i="6" s="1"/>
  <c r="W517" i="6"/>
  <c r="S517" i="6"/>
  <c r="V517" i="6" s="1"/>
  <c r="O517" i="6"/>
  <c r="K517" i="6"/>
  <c r="N517" i="6" s="1"/>
  <c r="G517" i="6"/>
  <c r="BD516" i="6"/>
  <c r="BD515" i="6" s="1"/>
  <c r="BG515" i="6" s="1"/>
  <c r="BB516" i="6"/>
  <c r="AZ516" i="6"/>
  <c r="AX516" i="6"/>
  <c r="AV516" i="6"/>
  <c r="AW516" i="6" s="1"/>
  <c r="AT516" i="6"/>
  <c r="AP516" i="6"/>
  <c r="AL516" i="6"/>
  <c r="AJ516" i="6"/>
  <c r="AK516" i="6" s="1"/>
  <c r="AH516" i="6"/>
  <c r="AF516" i="6"/>
  <c r="AG516" i="6" s="1"/>
  <c r="AD516" i="6"/>
  <c r="AB516" i="6"/>
  <c r="AB515" i="6" s="1"/>
  <c r="AC515" i="6" s="1"/>
  <c r="Z516" i="6"/>
  <c r="X516" i="6"/>
  <c r="Y516" i="6" s="1"/>
  <c r="V516" i="6"/>
  <c r="T516" i="6"/>
  <c r="R516" i="6"/>
  <c r="P516" i="6"/>
  <c r="N516" i="6"/>
  <c r="L516" i="6"/>
  <c r="M516" i="6" s="1"/>
  <c r="J516" i="6"/>
  <c r="H516" i="6"/>
  <c r="I516" i="6" s="1"/>
  <c r="BM515" i="6"/>
  <c r="BL515" i="6"/>
  <c r="BC515" i="6"/>
  <c r="BB515" i="6"/>
  <c r="AY515" i="6"/>
  <c r="AU515" i="6"/>
  <c r="AT515" i="6"/>
  <c r="AQ515" i="6"/>
  <c r="AM515" i="6"/>
  <c r="AL515" i="6"/>
  <c r="AI515" i="6"/>
  <c r="AE515" i="6"/>
  <c r="AD515" i="6"/>
  <c r="AA515" i="6"/>
  <c r="W515" i="6"/>
  <c r="V515" i="6"/>
  <c r="S515" i="6"/>
  <c r="O515" i="6"/>
  <c r="K515" i="6"/>
  <c r="N515" i="6" s="1"/>
  <c r="G515" i="6"/>
  <c r="BD514" i="6"/>
  <c r="BD513" i="6" s="1"/>
  <c r="BG513" i="6" s="1"/>
  <c r="BB514" i="6"/>
  <c r="AZ514" i="6"/>
  <c r="AZ513" i="6" s="1"/>
  <c r="BA513" i="6" s="1"/>
  <c r="AX514" i="6"/>
  <c r="AV514" i="6"/>
  <c r="AV513" i="6" s="1"/>
  <c r="AT514" i="6"/>
  <c r="AP514" i="6"/>
  <c r="AL514" i="6"/>
  <c r="AJ514" i="6"/>
  <c r="AK514" i="6" s="1"/>
  <c r="AH514" i="6"/>
  <c r="AF514" i="6"/>
  <c r="AG514" i="6" s="1"/>
  <c r="AD514" i="6"/>
  <c r="AB514" i="6"/>
  <c r="Z514" i="6"/>
  <c r="X514" i="6"/>
  <c r="X513" i="6" s="1"/>
  <c r="V514" i="6"/>
  <c r="T514" i="6"/>
  <c r="T513" i="6" s="1"/>
  <c r="U513" i="6" s="1"/>
  <c r="R514" i="6"/>
  <c r="P514" i="6"/>
  <c r="P513" i="6" s="1"/>
  <c r="N514" i="6"/>
  <c r="L514" i="6"/>
  <c r="M514" i="6" s="1"/>
  <c r="J514" i="6"/>
  <c r="H514" i="6"/>
  <c r="BM513" i="6"/>
  <c r="BL513" i="6"/>
  <c r="BC513" i="6"/>
  <c r="BB513" i="6"/>
  <c r="AY513" i="6"/>
  <c r="AU513" i="6"/>
  <c r="AX513" i="6" s="1"/>
  <c r="AT513" i="6"/>
  <c r="AQ513" i="6"/>
  <c r="AM513" i="6"/>
  <c r="AP513" i="6" s="1"/>
  <c r="AL513" i="6"/>
  <c r="AI513" i="6"/>
  <c r="AE513" i="6"/>
  <c r="AH513" i="6" s="1"/>
  <c r="AD513" i="6"/>
  <c r="AA513" i="6"/>
  <c r="W513" i="6"/>
  <c r="Z513" i="6" s="1"/>
  <c r="V513" i="6"/>
  <c r="S513" i="6"/>
  <c r="O513" i="6"/>
  <c r="R513" i="6" s="1"/>
  <c r="K513" i="6"/>
  <c r="N513" i="6" s="1"/>
  <c r="G513" i="6"/>
  <c r="J513" i="6" s="1"/>
  <c r="BD512" i="6"/>
  <c r="BD511" i="6" s="1"/>
  <c r="BB512" i="6"/>
  <c r="AZ512" i="6"/>
  <c r="BA512" i="6" s="1"/>
  <c r="AX512" i="6"/>
  <c r="AV512" i="6"/>
  <c r="AV511" i="6" s="1"/>
  <c r="AW511" i="6" s="1"/>
  <c r="AJ512" i="6"/>
  <c r="AK512" i="6" s="1"/>
  <c r="AF512" i="6"/>
  <c r="AH512" i="6" s="1"/>
  <c r="AB512" i="6"/>
  <c r="AB511" i="6" s="1"/>
  <c r="X512" i="6"/>
  <c r="Z512" i="6" s="1"/>
  <c r="T512" i="6"/>
  <c r="V512" i="6" s="1"/>
  <c r="P512" i="6"/>
  <c r="Q512" i="6" s="1"/>
  <c r="L512" i="6"/>
  <c r="N512" i="6" s="1"/>
  <c r="H512" i="6"/>
  <c r="BM511" i="6"/>
  <c r="BL511" i="6"/>
  <c r="BC511" i="6"/>
  <c r="BB511" i="6"/>
  <c r="AY511" i="6"/>
  <c r="AX511" i="6"/>
  <c r="AU511" i="6"/>
  <c r="AQ511" i="6"/>
  <c r="AM511" i="6"/>
  <c r="AI511" i="6"/>
  <c r="AE511" i="6"/>
  <c r="AA511" i="6"/>
  <c r="W511" i="6"/>
  <c r="S511" i="6"/>
  <c r="O511" i="6"/>
  <c r="K511" i="6"/>
  <c r="G511" i="6"/>
  <c r="BD510" i="6"/>
  <c r="BG510" i="6" s="1"/>
  <c r="BB510" i="6"/>
  <c r="AZ510" i="6"/>
  <c r="BA510" i="6" s="1"/>
  <c r="AX510" i="6"/>
  <c r="AV510" i="6"/>
  <c r="AW510" i="6" s="1"/>
  <c r="AT510" i="6"/>
  <c r="AP510" i="6"/>
  <c r="AL510" i="6"/>
  <c r="AJ510" i="6"/>
  <c r="AK510" i="6" s="1"/>
  <c r="AH510" i="6"/>
  <c r="AF510" i="6"/>
  <c r="AG510" i="6" s="1"/>
  <c r="AD510" i="6"/>
  <c r="AB510" i="6"/>
  <c r="AC510" i="6" s="1"/>
  <c r="Z510" i="6"/>
  <c r="X510" i="6"/>
  <c r="Y510" i="6" s="1"/>
  <c r="V510" i="6"/>
  <c r="T510" i="6"/>
  <c r="U510" i="6" s="1"/>
  <c r="R510" i="6"/>
  <c r="P510" i="6"/>
  <c r="N510" i="6"/>
  <c r="L510" i="6"/>
  <c r="M510" i="6" s="1"/>
  <c r="J510" i="6"/>
  <c r="H510" i="6"/>
  <c r="I510" i="6" s="1"/>
  <c r="BD509" i="6"/>
  <c r="BG509" i="6" s="1"/>
  <c r="BB509" i="6"/>
  <c r="AZ509" i="6"/>
  <c r="BA509" i="6" s="1"/>
  <c r="AX509" i="6"/>
  <c r="AV509" i="6"/>
  <c r="AW509" i="6" s="1"/>
  <c r="AT509" i="6"/>
  <c r="AP509" i="6"/>
  <c r="AL509" i="6"/>
  <c r="AJ509" i="6"/>
  <c r="AK509" i="6" s="1"/>
  <c r="AH509" i="6"/>
  <c r="AF509" i="6"/>
  <c r="AG509" i="6" s="1"/>
  <c r="AD509" i="6"/>
  <c r="AB509" i="6"/>
  <c r="AC509" i="6" s="1"/>
  <c r="Z509" i="6"/>
  <c r="X509" i="6"/>
  <c r="Y509" i="6" s="1"/>
  <c r="V509" i="6"/>
  <c r="T509" i="6"/>
  <c r="U509" i="6" s="1"/>
  <c r="R509" i="6"/>
  <c r="P509" i="6"/>
  <c r="Q509" i="6" s="1"/>
  <c r="N509" i="6"/>
  <c r="L509" i="6"/>
  <c r="M509" i="6" s="1"/>
  <c r="J509" i="6"/>
  <c r="H509" i="6"/>
  <c r="BD508" i="6"/>
  <c r="BB508" i="6"/>
  <c r="AZ508" i="6"/>
  <c r="BA508" i="6" s="1"/>
  <c r="AX508" i="6"/>
  <c r="AV508" i="6"/>
  <c r="AW508" i="6" s="1"/>
  <c r="AT508" i="6"/>
  <c r="AP508" i="6"/>
  <c r="AL508" i="6"/>
  <c r="AJ508" i="6"/>
  <c r="AK508" i="6" s="1"/>
  <c r="AH508" i="6"/>
  <c r="AF508" i="6"/>
  <c r="AG508" i="6" s="1"/>
  <c r="AD508" i="6"/>
  <c r="AB508" i="6"/>
  <c r="AC508" i="6" s="1"/>
  <c r="Z508" i="6"/>
  <c r="X508" i="6"/>
  <c r="V508" i="6"/>
  <c r="T508" i="6"/>
  <c r="U508" i="6" s="1"/>
  <c r="R508" i="6"/>
  <c r="P508" i="6"/>
  <c r="Q508" i="6" s="1"/>
  <c r="N508" i="6"/>
  <c r="L508" i="6"/>
  <c r="M508" i="6" s="1"/>
  <c r="J508" i="6"/>
  <c r="H508" i="6"/>
  <c r="BM507" i="6"/>
  <c r="BL507" i="6"/>
  <c r="BC507" i="6"/>
  <c r="AY507" i="6"/>
  <c r="BB507" i="6" s="1"/>
  <c r="AU507" i="6"/>
  <c r="AX507" i="6" s="1"/>
  <c r="AQ507" i="6"/>
  <c r="AT507" i="6" s="1"/>
  <c r="AM507" i="6"/>
  <c r="AP507" i="6" s="1"/>
  <c r="AI507" i="6"/>
  <c r="AL507" i="6" s="1"/>
  <c r="AE507" i="6"/>
  <c r="AA507" i="6"/>
  <c r="W507" i="6"/>
  <c r="Z507" i="6" s="1"/>
  <c r="S507" i="6"/>
  <c r="O507" i="6"/>
  <c r="R507" i="6" s="1"/>
  <c r="K507" i="6"/>
  <c r="N507" i="6" s="1"/>
  <c r="G507" i="6"/>
  <c r="J507" i="6" s="1"/>
  <c r="BD506" i="6"/>
  <c r="BG506" i="6" s="1"/>
  <c r="BB506" i="6"/>
  <c r="AZ506" i="6"/>
  <c r="BA506" i="6" s="1"/>
  <c r="AX506" i="6"/>
  <c r="AV506" i="6"/>
  <c r="AT506" i="6"/>
  <c r="AP506" i="6"/>
  <c r="AL506" i="6"/>
  <c r="AJ506" i="6"/>
  <c r="AH506" i="6"/>
  <c r="AF506" i="6"/>
  <c r="AG506" i="6" s="1"/>
  <c r="AD506" i="6"/>
  <c r="AB506" i="6"/>
  <c r="AC506" i="6" s="1"/>
  <c r="Z506" i="6"/>
  <c r="X506" i="6"/>
  <c r="X505" i="6" s="1"/>
  <c r="V506" i="6"/>
  <c r="T506" i="6"/>
  <c r="T505" i="6" s="1"/>
  <c r="R506" i="6"/>
  <c r="P506" i="6"/>
  <c r="Q506" i="6" s="1"/>
  <c r="N506" i="6"/>
  <c r="L506" i="6"/>
  <c r="M506" i="6" s="1"/>
  <c r="J506" i="6"/>
  <c r="H506" i="6"/>
  <c r="I506" i="6" s="1"/>
  <c r="BM505" i="6"/>
  <c r="BL505" i="6"/>
  <c r="BD505" i="6"/>
  <c r="BG505" i="6" s="1"/>
  <c r="BC505" i="6"/>
  <c r="AY505" i="6"/>
  <c r="AX505" i="6"/>
  <c r="AU505" i="6"/>
  <c r="AQ505" i="6"/>
  <c r="AP505" i="6"/>
  <c r="AM505" i="6"/>
  <c r="AI505" i="6"/>
  <c r="AH505" i="6"/>
  <c r="AE505" i="6"/>
  <c r="AA505" i="6"/>
  <c r="W505" i="6"/>
  <c r="Z505" i="6" s="1"/>
  <c r="S505" i="6"/>
  <c r="O505" i="6"/>
  <c r="R505" i="6" s="1"/>
  <c r="K505" i="6"/>
  <c r="G505" i="6"/>
  <c r="J505" i="6" s="1"/>
  <c r="BD504" i="6"/>
  <c r="BG504" i="6" s="1"/>
  <c r="BB504" i="6"/>
  <c r="AZ504" i="6"/>
  <c r="AZ503" i="6" s="1"/>
  <c r="AX504" i="6"/>
  <c r="AV504" i="6"/>
  <c r="AV503" i="6" s="1"/>
  <c r="AT504" i="6"/>
  <c r="AP504" i="6"/>
  <c r="AL504" i="6"/>
  <c r="AJ504" i="6"/>
  <c r="AH504" i="6"/>
  <c r="AF504" i="6"/>
  <c r="AD504" i="6"/>
  <c r="AB504" i="6"/>
  <c r="AC504" i="6" s="1"/>
  <c r="Z504" i="6"/>
  <c r="X504" i="6"/>
  <c r="X503" i="6" s="1"/>
  <c r="V504" i="6"/>
  <c r="T504" i="6"/>
  <c r="R504" i="6"/>
  <c r="P504" i="6"/>
  <c r="Q504" i="6" s="1"/>
  <c r="N504" i="6"/>
  <c r="L504" i="6"/>
  <c r="L503" i="6" s="1"/>
  <c r="J504" i="6"/>
  <c r="H504" i="6"/>
  <c r="H503" i="6" s="1"/>
  <c r="BM503" i="6"/>
  <c r="BL503" i="6"/>
  <c r="BC503" i="6"/>
  <c r="AY503" i="6"/>
  <c r="AX503" i="6"/>
  <c r="AU503" i="6"/>
  <c r="AQ503" i="6"/>
  <c r="AP503" i="6"/>
  <c r="AM503" i="6"/>
  <c r="AI503" i="6"/>
  <c r="AE503" i="6"/>
  <c r="AH503" i="6" s="1"/>
  <c r="AA503" i="6"/>
  <c r="W503" i="6"/>
  <c r="Z503" i="6" s="1"/>
  <c r="S503" i="6"/>
  <c r="O503" i="6"/>
  <c r="R503" i="6" s="1"/>
  <c r="K503" i="6"/>
  <c r="G503" i="6"/>
  <c r="J503" i="6" s="1"/>
  <c r="BD502" i="6"/>
  <c r="BG502" i="6" s="1"/>
  <c r="BB502" i="6"/>
  <c r="AZ502" i="6"/>
  <c r="BA502" i="6" s="1"/>
  <c r="AX502" i="6"/>
  <c r="AV502" i="6"/>
  <c r="AT502" i="6"/>
  <c r="AP502" i="6"/>
  <c r="AL502" i="6"/>
  <c r="AJ502" i="6"/>
  <c r="AH502" i="6"/>
  <c r="AF502" i="6"/>
  <c r="AD502" i="6"/>
  <c r="AB502" i="6"/>
  <c r="AC502" i="6" s="1"/>
  <c r="Z502" i="6"/>
  <c r="X502" i="6"/>
  <c r="Y502" i="6" s="1"/>
  <c r="V502" i="6"/>
  <c r="T502" i="6"/>
  <c r="R502" i="6"/>
  <c r="P502" i="6"/>
  <c r="Q502" i="6" s="1"/>
  <c r="N502" i="6"/>
  <c r="L502" i="6"/>
  <c r="L501" i="6" s="1"/>
  <c r="J502" i="6"/>
  <c r="H502" i="6"/>
  <c r="BM501" i="6"/>
  <c r="BL501" i="6"/>
  <c r="BC501" i="6"/>
  <c r="BB501" i="6"/>
  <c r="AY501" i="6"/>
  <c r="AX501" i="6"/>
  <c r="AU501" i="6"/>
  <c r="AT501" i="6"/>
  <c r="AQ501" i="6"/>
  <c r="AP501" i="6"/>
  <c r="AM501" i="6"/>
  <c r="AL501" i="6"/>
  <c r="AI501" i="6"/>
  <c r="AH501" i="6"/>
  <c r="AE501" i="6"/>
  <c r="AD501" i="6"/>
  <c r="AA501" i="6"/>
  <c r="W501" i="6"/>
  <c r="Z501" i="6" s="1"/>
  <c r="V501" i="6"/>
  <c r="S501" i="6"/>
  <c r="O501" i="6"/>
  <c r="R501" i="6" s="1"/>
  <c r="K501" i="6"/>
  <c r="N501" i="6" s="1"/>
  <c r="G501" i="6"/>
  <c r="BD500" i="6"/>
  <c r="BG500" i="6" s="1"/>
  <c r="BB500" i="6"/>
  <c r="AZ500" i="6"/>
  <c r="BA500" i="6" s="1"/>
  <c r="AX500" i="6"/>
  <c r="AV500" i="6"/>
  <c r="AW500" i="6" s="1"/>
  <c r="AT500" i="6"/>
  <c r="AP500" i="6"/>
  <c r="AL500" i="6"/>
  <c r="AJ500" i="6"/>
  <c r="AH500" i="6"/>
  <c r="AF500" i="6"/>
  <c r="AG500" i="6" s="1"/>
  <c r="AD500" i="6"/>
  <c r="AB500" i="6"/>
  <c r="Z500" i="6"/>
  <c r="X500" i="6"/>
  <c r="X499" i="6" s="1"/>
  <c r="V500" i="6"/>
  <c r="T500" i="6"/>
  <c r="U500" i="6" s="1"/>
  <c r="R500" i="6"/>
  <c r="P500" i="6"/>
  <c r="P499" i="6" s="1"/>
  <c r="N500" i="6"/>
  <c r="L500" i="6"/>
  <c r="M500" i="6" s="1"/>
  <c r="J500" i="6"/>
  <c r="H500" i="6"/>
  <c r="I500" i="6" s="1"/>
  <c r="BM499" i="6"/>
  <c r="BL499" i="6"/>
  <c r="BC499" i="6"/>
  <c r="AY499" i="6"/>
  <c r="BB499" i="6" s="1"/>
  <c r="AU499" i="6"/>
  <c r="AX499" i="6" s="1"/>
  <c r="AT499" i="6"/>
  <c r="AQ499" i="6"/>
  <c r="AM499" i="6"/>
  <c r="AL499" i="6"/>
  <c r="AI499" i="6"/>
  <c r="AE499" i="6"/>
  <c r="AH499" i="6" s="1"/>
  <c r="AD499" i="6"/>
  <c r="AA499" i="6"/>
  <c r="W499" i="6"/>
  <c r="Z499" i="6" s="1"/>
  <c r="S499" i="6"/>
  <c r="V499" i="6" s="1"/>
  <c r="O499" i="6"/>
  <c r="R499" i="6" s="1"/>
  <c r="K499" i="6"/>
  <c r="N499" i="6" s="1"/>
  <c r="G499" i="6"/>
  <c r="J499" i="6" s="1"/>
  <c r="BD498" i="6"/>
  <c r="BG498" i="6" s="1"/>
  <c r="BB498" i="6"/>
  <c r="AZ498" i="6"/>
  <c r="AZ497" i="6" s="1"/>
  <c r="BA497" i="6" s="1"/>
  <c r="AX498" i="6"/>
  <c r="AV498" i="6"/>
  <c r="AW498" i="6" s="1"/>
  <c r="AT498" i="6"/>
  <c r="AP498" i="6"/>
  <c r="AL498" i="6"/>
  <c r="AJ498" i="6"/>
  <c r="AJ497" i="6" s="1"/>
  <c r="AK497" i="6" s="1"/>
  <c r="AH498" i="6"/>
  <c r="AF498" i="6"/>
  <c r="AG498" i="6" s="1"/>
  <c r="AD498" i="6"/>
  <c r="AB498" i="6"/>
  <c r="AB497" i="6" s="1"/>
  <c r="AC497" i="6" s="1"/>
  <c r="Z498" i="6"/>
  <c r="X498" i="6"/>
  <c r="Y498" i="6" s="1"/>
  <c r="V498" i="6"/>
  <c r="T498" i="6"/>
  <c r="R498" i="6"/>
  <c r="P498" i="6"/>
  <c r="Q498" i="6" s="1"/>
  <c r="N498" i="6"/>
  <c r="L498" i="6"/>
  <c r="M498" i="6" s="1"/>
  <c r="J498" i="6"/>
  <c r="H498" i="6"/>
  <c r="I498" i="6" s="1"/>
  <c r="BM497" i="6"/>
  <c r="BL497" i="6"/>
  <c r="BC497" i="6"/>
  <c r="BB497" i="6"/>
  <c r="AY497" i="6"/>
  <c r="AU497" i="6"/>
  <c r="AQ497" i="6"/>
  <c r="AT497" i="6" s="1"/>
  <c r="AM497" i="6"/>
  <c r="AL497" i="6"/>
  <c r="AI497" i="6"/>
  <c r="AE497" i="6"/>
  <c r="AA497" i="6"/>
  <c r="AD497" i="6" s="1"/>
  <c r="W497" i="6"/>
  <c r="Z497" i="6" s="1"/>
  <c r="V497" i="6"/>
  <c r="S497" i="6"/>
  <c r="O497" i="6"/>
  <c r="R497" i="6" s="1"/>
  <c r="K497" i="6"/>
  <c r="G497" i="6"/>
  <c r="J497" i="6" s="1"/>
  <c r="BD496" i="6"/>
  <c r="BG496" i="6" s="1"/>
  <c r="BB496" i="6"/>
  <c r="AZ496" i="6"/>
  <c r="BA496" i="6" s="1"/>
  <c r="AX496" i="6"/>
  <c r="AV496" i="6"/>
  <c r="AW496" i="6" s="1"/>
  <c r="AT496" i="6"/>
  <c r="AP496" i="6"/>
  <c r="AL496" i="6"/>
  <c r="AJ496" i="6"/>
  <c r="AK496" i="6" s="1"/>
  <c r="AH496" i="6"/>
  <c r="AF496" i="6"/>
  <c r="AG496" i="6" s="1"/>
  <c r="AD496" i="6"/>
  <c r="AB496" i="6"/>
  <c r="AC496" i="6" s="1"/>
  <c r="Z496" i="6"/>
  <c r="X496" i="6"/>
  <c r="Y496" i="6" s="1"/>
  <c r="V496" i="6"/>
  <c r="T496" i="6"/>
  <c r="U496" i="6" s="1"/>
  <c r="R496" i="6"/>
  <c r="P496" i="6"/>
  <c r="Q496" i="6" s="1"/>
  <c r="N496" i="6"/>
  <c r="L496" i="6"/>
  <c r="M496" i="6" s="1"/>
  <c r="J496" i="6"/>
  <c r="H496" i="6"/>
  <c r="I496" i="6" s="1"/>
  <c r="BD495" i="6"/>
  <c r="BG495" i="6" s="1"/>
  <c r="BB495" i="6"/>
  <c r="AZ495" i="6"/>
  <c r="AX495" i="6"/>
  <c r="AV495" i="6"/>
  <c r="AW495" i="6" s="1"/>
  <c r="AT495" i="6"/>
  <c r="AP495" i="6"/>
  <c r="AL495" i="6"/>
  <c r="AJ495" i="6"/>
  <c r="AK495" i="6" s="1"/>
  <c r="AH495" i="6"/>
  <c r="AF495" i="6"/>
  <c r="AG495" i="6" s="1"/>
  <c r="AD495" i="6"/>
  <c r="AB495" i="6"/>
  <c r="AC495" i="6" s="1"/>
  <c r="Z495" i="6"/>
  <c r="X495" i="6"/>
  <c r="Y495" i="6" s="1"/>
  <c r="V495" i="6"/>
  <c r="T495" i="6"/>
  <c r="R495" i="6"/>
  <c r="P495" i="6"/>
  <c r="Q495" i="6" s="1"/>
  <c r="N495" i="6"/>
  <c r="L495" i="6"/>
  <c r="J495" i="6"/>
  <c r="H495" i="6"/>
  <c r="I495" i="6" s="1"/>
  <c r="BM494" i="6"/>
  <c r="BL494" i="6"/>
  <c r="BL493" i="6" s="1"/>
  <c r="BC494" i="6"/>
  <c r="BB494" i="6"/>
  <c r="AY494" i="6"/>
  <c r="AU494" i="6"/>
  <c r="AX494" i="6" s="1"/>
  <c r="AQ494" i="6"/>
  <c r="AT494" i="6" s="1"/>
  <c r="AM494" i="6"/>
  <c r="AP494" i="6" s="1"/>
  <c r="AI494" i="6"/>
  <c r="AE494" i="6"/>
  <c r="AH494" i="6" s="1"/>
  <c r="AA494" i="6"/>
  <c r="AD494" i="6" s="1"/>
  <c r="W494" i="6"/>
  <c r="S494" i="6"/>
  <c r="V494" i="6" s="1"/>
  <c r="O494" i="6"/>
  <c r="R494" i="6" s="1"/>
  <c r="K494" i="6"/>
  <c r="N494" i="6" s="1"/>
  <c r="G494" i="6"/>
  <c r="BM493" i="6"/>
  <c r="BC493" i="6"/>
  <c r="AY493" i="6"/>
  <c r="BB493" i="6" s="1"/>
  <c r="BD492" i="6"/>
  <c r="BG492" i="6" s="1"/>
  <c r="BB492" i="6"/>
  <c r="AZ492" i="6"/>
  <c r="BA492" i="6" s="1"/>
  <c r="AX492" i="6"/>
  <c r="AV492" i="6"/>
  <c r="AW492" i="6" s="1"/>
  <c r="AT492" i="6"/>
  <c r="AP492" i="6"/>
  <c r="AL492" i="6"/>
  <c r="AJ492" i="6"/>
  <c r="AK492" i="6" s="1"/>
  <c r="AH492" i="6"/>
  <c r="AF492" i="6"/>
  <c r="AG492" i="6" s="1"/>
  <c r="AD492" i="6"/>
  <c r="AB492" i="6"/>
  <c r="AC492" i="6" s="1"/>
  <c r="Z492" i="6"/>
  <c r="X492" i="6"/>
  <c r="Y492" i="6" s="1"/>
  <c r="V492" i="6"/>
  <c r="T492" i="6"/>
  <c r="U492" i="6" s="1"/>
  <c r="R492" i="6"/>
  <c r="P492" i="6"/>
  <c r="Q492" i="6" s="1"/>
  <c r="N492" i="6"/>
  <c r="L492" i="6"/>
  <c r="M492" i="6" s="1"/>
  <c r="J492" i="6"/>
  <c r="H492" i="6"/>
  <c r="BD491" i="6"/>
  <c r="BG491" i="6" s="1"/>
  <c r="BB491" i="6"/>
  <c r="AZ491" i="6"/>
  <c r="BA491" i="6" s="1"/>
  <c r="AX491" i="6"/>
  <c r="AV491" i="6"/>
  <c r="AW491" i="6" s="1"/>
  <c r="AT491" i="6"/>
  <c r="AP491" i="6"/>
  <c r="AL491" i="6"/>
  <c r="AJ491" i="6"/>
  <c r="AK491" i="6" s="1"/>
  <c r="AH491" i="6"/>
  <c r="AF491" i="6"/>
  <c r="AG491" i="6" s="1"/>
  <c r="AD491" i="6"/>
  <c r="AB491" i="6"/>
  <c r="AC491" i="6" s="1"/>
  <c r="Z491" i="6"/>
  <c r="X491" i="6"/>
  <c r="Y491" i="6" s="1"/>
  <c r="V491" i="6"/>
  <c r="T491" i="6"/>
  <c r="U491" i="6" s="1"/>
  <c r="R491" i="6"/>
  <c r="P491" i="6"/>
  <c r="Q491" i="6" s="1"/>
  <c r="N491" i="6"/>
  <c r="L491" i="6"/>
  <c r="M491" i="6" s="1"/>
  <c r="J491" i="6"/>
  <c r="H491" i="6"/>
  <c r="BD490" i="6"/>
  <c r="BG490" i="6" s="1"/>
  <c r="BB490" i="6"/>
  <c r="AZ490" i="6"/>
  <c r="BA490" i="6" s="1"/>
  <c r="AX490" i="6"/>
  <c r="AV490" i="6"/>
  <c r="AW490" i="6" s="1"/>
  <c r="AT490" i="6"/>
  <c r="AP490" i="6"/>
  <c r="AL490" i="6"/>
  <c r="AJ490" i="6"/>
  <c r="AK490" i="6" s="1"/>
  <c r="AH490" i="6"/>
  <c r="AF490" i="6"/>
  <c r="AG490" i="6" s="1"/>
  <c r="AD490" i="6"/>
  <c r="AB490" i="6"/>
  <c r="AC490" i="6" s="1"/>
  <c r="Z490" i="6"/>
  <c r="X490" i="6"/>
  <c r="Y490" i="6" s="1"/>
  <c r="V490" i="6"/>
  <c r="T490" i="6"/>
  <c r="U490" i="6" s="1"/>
  <c r="R490" i="6"/>
  <c r="P490" i="6"/>
  <c r="Q490" i="6" s="1"/>
  <c r="N490" i="6"/>
  <c r="L490" i="6"/>
  <c r="J490" i="6"/>
  <c r="H490" i="6"/>
  <c r="BM489" i="6"/>
  <c r="BL489" i="6"/>
  <c r="BC489" i="6"/>
  <c r="BB489" i="6"/>
  <c r="AY489" i="6"/>
  <c r="AU489" i="6"/>
  <c r="AX489" i="6" s="1"/>
  <c r="AQ489" i="6"/>
  <c r="AT489" i="6" s="1"/>
  <c r="AM489" i="6"/>
  <c r="AP489" i="6" s="1"/>
  <c r="AI489" i="6"/>
  <c r="AL489" i="6" s="1"/>
  <c r="AE489" i="6"/>
  <c r="AH489" i="6" s="1"/>
  <c r="AA489" i="6"/>
  <c r="AA484" i="6" s="1"/>
  <c r="W489" i="6"/>
  <c r="Z489" i="6" s="1"/>
  <c r="S489" i="6"/>
  <c r="V489" i="6" s="1"/>
  <c r="O489" i="6"/>
  <c r="R489" i="6" s="1"/>
  <c r="K489" i="6"/>
  <c r="G489" i="6"/>
  <c r="J489" i="6" s="1"/>
  <c r="BD488" i="6"/>
  <c r="BD487" i="6" s="1"/>
  <c r="BG487" i="6" s="1"/>
  <c r="BB488" i="6"/>
  <c r="AZ488" i="6"/>
  <c r="AZ487" i="6" s="1"/>
  <c r="BA487" i="6" s="1"/>
  <c r="AX488" i="6"/>
  <c r="AV488" i="6"/>
  <c r="AV487" i="6" s="1"/>
  <c r="AT488" i="6"/>
  <c r="AP488" i="6"/>
  <c r="AL488" i="6"/>
  <c r="AJ488" i="6"/>
  <c r="AK488" i="6" s="1"/>
  <c r="AH488" i="6"/>
  <c r="AF488" i="6"/>
  <c r="AG488" i="6" s="1"/>
  <c r="AD488" i="6"/>
  <c r="AB488" i="6"/>
  <c r="Z488" i="6"/>
  <c r="X488" i="6"/>
  <c r="X487" i="6" s="1"/>
  <c r="V488" i="6"/>
  <c r="T488" i="6"/>
  <c r="T487" i="6" s="1"/>
  <c r="U487" i="6" s="1"/>
  <c r="R488" i="6"/>
  <c r="P488" i="6"/>
  <c r="P487" i="6" s="1"/>
  <c r="N488" i="6"/>
  <c r="L488" i="6"/>
  <c r="M488" i="6" s="1"/>
  <c r="J488" i="6"/>
  <c r="H488" i="6"/>
  <c r="H487" i="6" s="1"/>
  <c r="BM487" i="6"/>
  <c r="BM484" i="6" s="1"/>
  <c r="BL487" i="6"/>
  <c r="BC487" i="6"/>
  <c r="BC484" i="6" s="1"/>
  <c r="AY487" i="6"/>
  <c r="BB487" i="6" s="1"/>
  <c r="AU487" i="6"/>
  <c r="AX487" i="6" s="1"/>
  <c r="AQ487" i="6"/>
  <c r="AT487" i="6" s="1"/>
  <c r="AM487" i="6"/>
  <c r="AP487" i="6" s="1"/>
  <c r="AI487" i="6"/>
  <c r="AL487" i="6" s="1"/>
  <c r="AE487" i="6"/>
  <c r="AH487" i="6" s="1"/>
  <c r="AA487" i="6"/>
  <c r="AD487" i="6" s="1"/>
  <c r="W487" i="6"/>
  <c r="Z487" i="6" s="1"/>
  <c r="S487" i="6"/>
  <c r="V487" i="6" s="1"/>
  <c r="O487" i="6"/>
  <c r="R487" i="6" s="1"/>
  <c r="K487" i="6"/>
  <c r="N487" i="6" s="1"/>
  <c r="G487" i="6"/>
  <c r="J487" i="6" s="1"/>
  <c r="BD486" i="6"/>
  <c r="BD485" i="6" s="1"/>
  <c r="BG485" i="6" s="1"/>
  <c r="BB486" i="6"/>
  <c r="AZ486" i="6"/>
  <c r="AZ485" i="6" s="1"/>
  <c r="AX486" i="6"/>
  <c r="AV486" i="6"/>
  <c r="AT486" i="6"/>
  <c r="AP486" i="6"/>
  <c r="AL486" i="6"/>
  <c r="AJ486" i="6"/>
  <c r="AJ485" i="6" s="1"/>
  <c r="AH486" i="6"/>
  <c r="AF486" i="6"/>
  <c r="AG486" i="6" s="1"/>
  <c r="AD486" i="6"/>
  <c r="AB486" i="6"/>
  <c r="AC486" i="6" s="1"/>
  <c r="Z486" i="6"/>
  <c r="X486" i="6"/>
  <c r="Y486" i="6" s="1"/>
  <c r="V486" i="6"/>
  <c r="T486" i="6"/>
  <c r="R486" i="6"/>
  <c r="P486" i="6"/>
  <c r="N486" i="6"/>
  <c r="L486" i="6"/>
  <c r="L485" i="6" s="1"/>
  <c r="J486" i="6"/>
  <c r="H486" i="6"/>
  <c r="BM485" i="6"/>
  <c r="BL485" i="6"/>
  <c r="BC485" i="6"/>
  <c r="BB485" i="6"/>
  <c r="AY485" i="6"/>
  <c r="AX485" i="6"/>
  <c r="AU485" i="6"/>
  <c r="AT485" i="6"/>
  <c r="AQ485" i="6"/>
  <c r="AP485" i="6"/>
  <c r="AM485" i="6"/>
  <c r="AL485" i="6"/>
  <c r="AI485" i="6"/>
  <c r="AH485" i="6"/>
  <c r="AE485" i="6"/>
  <c r="AD485" i="6"/>
  <c r="AA485" i="6"/>
  <c r="W485" i="6"/>
  <c r="Z485" i="6" s="1"/>
  <c r="V485" i="6"/>
  <c r="S485" i="6"/>
  <c r="O485" i="6"/>
  <c r="R485" i="6" s="1"/>
  <c r="K485" i="6"/>
  <c r="N485" i="6" s="1"/>
  <c r="G485" i="6"/>
  <c r="J485" i="6" s="1"/>
  <c r="AY484" i="6"/>
  <c r="BD483" i="6"/>
  <c r="BB483" i="6"/>
  <c r="AZ483" i="6"/>
  <c r="BA483" i="6" s="1"/>
  <c r="AX483" i="6"/>
  <c r="AV483" i="6"/>
  <c r="AW483" i="6" s="1"/>
  <c r="AT483" i="6"/>
  <c r="AP483" i="6"/>
  <c r="AL483" i="6"/>
  <c r="AJ483" i="6"/>
  <c r="AJ482" i="6" s="1"/>
  <c r="AK482" i="6" s="1"/>
  <c r="AH483" i="6"/>
  <c r="AF483" i="6"/>
  <c r="AG483" i="6" s="1"/>
  <c r="AD483" i="6"/>
  <c r="AB483" i="6"/>
  <c r="AB482" i="6" s="1"/>
  <c r="AC482" i="6" s="1"/>
  <c r="Z483" i="6"/>
  <c r="X483" i="6"/>
  <c r="V483" i="6"/>
  <c r="T483" i="6"/>
  <c r="U483" i="6" s="1"/>
  <c r="R483" i="6"/>
  <c r="P483" i="6"/>
  <c r="P482" i="6" s="1"/>
  <c r="N483" i="6"/>
  <c r="L483" i="6"/>
  <c r="L482" i="6" s="1"/>
  <c r="J483" i="6"/>
  <c r="H483" i="6"/>
  <c r="BM482" i="6"/>
  <c r="BL482" i="6"/>
  <c r="BL481" i="6" s="1"/>
  <c r="BC482" i="6"/>
  <c r="BB482" i="6"/>
  <c r="AY482" i="6"/>
  <c r="AX482" i="6"/>
  <c r="AU482" i="6"/>
  <c r="AT482" i="6"/>
  <c r="AQ482" i="6"/>
  <c r="AP482" i="6"/>
  <c r="AM482" i="6"/>
  <c r="AL482" i="6"/>
  <c r="AI482" i="6"/>
  <c r="AH482" i="6"/>
  <c r="AE482" i="6"/>
  <c r="AD482" i="6"/>
  <c r="AA482" i="6"/>
  <c r="W482" i="6"/>
  <c r="V482" i="6"/>
  <c r="S482" i="6"/>
  <c r="O482" i="6"/>
  <c r="O481" i="6" s="1"/>
  <c r="R481" i="6" s="1"/>
  <c r="K482" i="6"/>
  <c r="N482" i="6" s="1"/>
  <c r="G482" i="6"/>
  <c r="BM481" i="6"/>
  <c r="BC481" i="6"/>
  <c r="AY481" i="6"/>
  <c r="BB481" i="6" s="1"/>
  <c r="AU481" i="6"/>
  <c r="AX481" i="6" s="1"/>
  <c r="AQ481" i="6"/>
  <c r="AT481" i="6" s="1"/>
  <c r="AM481" i="6"/>
  <c r="AP481" i="6" s="1"/>
  <c r="AI481" i="6"/>
  <c r="AL481" i="6" s="1"/>
  <c r="AE481" i="6"/>
  <c r="AH481" i="6" s="1"/>
  <c r="AA481" i="6"/>
  <c r="AD481" i="6" s="1"/>
  <c r="S481" i="6"/>
  <c r="V481" i="6" s="1"/>
  <c r="BD480" i="6"/>
  <c r="BG480" i="6" s="1"/>
  <c r="BB480" i="6"/>
  <c r="AZ480" i="6"/>
  <c r="AZ479" i="6" s="1"/>
  <c r="BA479" i="6" s="1"/>
  <c r="AX480" i="6"/>
  <c r="AV480" i="6"/>
  <c r="AW480" i="6" s="1"/>
  <c r="AT480" i="6"/>
  <c r="AP480" i="6"/>
  <c r="AL480" i="6"/>
  <c r="AJ480" i="6"/>
  <c r="AK480" i="6" s="1"/>
  <c r="AH480" i="6"/>
  <c r="AF480" i="6"/>
  <c r="AG480" i="6" s="1"/>
  <c r="AD480" i="6"/>
  <c r="AB480" i="6"/>
  <c r="AC480" i="6" s="1"/>
  <c r="Z480" i="6"/>
  <c r="X480" i="6"/>
  <c r="Y480" i="6" s="1"/>
  <c r="V480" i="6"/>
  <c r="T480" i="6"/>
  <c r="T479" i="6" s="1"/>
  <c r="U479" i="6" s="1"/>
  <c r="R480" i="6"/>
  <c r="P480" i="6"/>
  <c r="Q480" i="6" s="1"/>
  <c r="N480" i="6"/>
  <c r="L480" i="6"/>
  <c r="M480" i="6" s="1"/>
  <c r="J480" i="6"/>
  <c r="H480" i="6"/>
  <c r="I480" i="6" s="1"/>
  <c r="BM479" i="6"/>
  <c r="BL479" i="6"/>
  <c r="BC479" i="6"/>
  <c r="BB479" i="6"/>
  <c r="AY479" i="6"/>
  <c r="AX479" i="6"/>
  <c r="AU479" i="6"/>
  <c r="AT479" i="6"/>
  <c r="AQ479" i="6"/>
  <c r="AP479" i="6"/>
  <c r="AM479" i="6"/>
  <c r="AL479" i="6"/>
  <c r="AI479" i="6"/>
  <c r="AH479" i="6"/>
  <c r="AE479" i="6"/>
  <c r="AD479" i="6"/>
  <c r="AA479" i="6"/>
  <c r="W479" i="6"/>
  <c r="Z479" i="6" s="1"/>
  <c r="V479" i="6"/>
  <c r="S479" i="6"/>
  <c r="O479" i="6"/>
  <c r="R479" i="6" s="1"/>
  <c r="K479" i="6"/>
  <c r="N479" i="6" s="1"/>
  <c r="G479" i="6"/>
  <c r="J479" i="6" s="1"/>
  <c r="BD478" i="6"/>
  <c r="BD477" i="6" s="1"/>
  <c r="BB478" i="6"/>
  <c r="AZ478" i="6"/>
  <c r="AX478" i="6"/>
  <c r="AV478" i="6"/>
  <c r="AV477" i="6" s="1"/>
  <c r="AT478" i="6"/>
  <c r="AP478" i="6"/>
  <c r="AL478" i="6"/>
  <c r="AJ478" i="6"/>
  <c r="AK478" i="6" s="1"/>
  <c r="AH478" i="6"/>
  <c r="AF478" i="6"/>
  <c r="AG478" i="6" s="1"/>
  <c r="AD478" i="6"/>
  <c r="AB478" i="6"/>
  <c r="AC478" i="6" s="1"/>
  <c r="Z478" i="6"/>
  <c r="X478" i="6"/>
  <c r="X477" i="6" s="1"/>
  <c r="V478" i="6"/>
  <c r="T478" i="6"/>
  <c r="R478" i="6"/>
  <c r="P478" i="6"/>
  <c r="P477" i="6" s="1"/>
  <c r="N478" i="6"/>
  <c r="L478" i="6"/>
  <c r="L477" i="6" s="1"/>
  <c r="J478" i="6"/>
  <c r="H478" i="6"/>
  <c r="BM477" i="6"/>
  <c r="BM476" i="6" s="1"/>
  <c r="BL477" i="6"/>
  <c r="BC477" i="6"/>
  <c r="BC476" i="6" s="1"/>
  <c r="BB477" i="6"/>
  <c r="AY477" i="6"/>
  <c r="AY476" i="6" s="1"/>
  <c r="AU477" i="6"/>
  <c r="AT477" i="6"/>
  <c r="AQ477" i="6"/>
  <c r="AQ476" i="6" s="1"/>
  <c r="AT476" i="6" s="1"/>
  <c r="AM477" i="6"/>
  <c r="AL477" i="6"/>
  <c r="AI477" i="6"/>
  <c r="AI476" i="6" s="1"/>
  <c r="AE477" i="6"/>
  <c r="AD477" i="6"/>
  <c r="AA477" i="6"/>
  <c r="AA476" i="6" s="1"/>
  <c r="W477" i="6"/>
  <c r="V477" i="6"/>
  <c r="S477" i="6"/>
  <c r="S476" i="6" s="1"/>
  <c r="O477" i="6"/>
  <c r="K477" i="6"/>
  <c r="N477" i="6" s="1"/>
  <c r="G477" i="6"/>
  <c r="BL476" i="6"/>
  <c r="BB476" i="6"/>
  <c r="AD476" i="6"/>
  <c r="V476" i="6"/>
  <c r="BD475" i="6"/>
  <c r="BG475" i="6" s="1"/>
  <c r="BB475" i="6"/>
  <c r="AZ475" i="6"/>
  <c r="BA475" i="6" s="1"/>
  <c r="AX475" i="6"/>
  <c r="AV475" i="6"/>
  <c r="AW475" i="6" s="1"/>
  <c r="AT475" i="6"/>
  <c r="AP475" i="6"/>
  <c r="AL475" i="6"/>
  <c r="AJ475" i="6"/>
  <c r="AK475" i="6" s="1"/>
  <c r="AH475" i="6"/>
  <c r="AF475" i="6"/>
  <c r="AG475" i="6" s="1"/>
  <c r="AD475" i="6"/>
  <c r="AB475" i="6"/>
  <c r="AC475" i="6" s="1"/>
  <c r="Z475" i="6"/>
  <c r="X475" i="6"/>
  <c r="Y475" i="6" s="1"/>
  <c r="V475" i="6"/>
  <c r="T475" i="6"/>
  <c r="U475" i="6" s="1"/>
  <c r="R475" i="6"/>
  <c r="P475" i="6"/>
  <c r="N475" i="6"/>
  <c r="L475" i="6"/>
  <c r="M475" i="6" s="1"/>
  <c r="J475" i="6"/>
  <c r="H475" i="6"/>
  <c r="I475" i="6" s="1"/>
  <c r="BD474" i="6"/>
  <c r="BG474" i="6" s="1"/>
  <c r="BB474" i="6"/>
  <c r="AZ474" i="6"/>
  <c r="BA474" i="6" s="1"/>
  <c r="AX474" i="6"/>
  <c r="AV474" i="6"/>
  <c r="AW474" i="6" s="1"/>
  <c r="AT474" i="6"/>
  <c r="AP474" i="6"/>
  <c r="AL474" i="6"/>
  <c r="AJ474" i="6"/>
  <c r="AK474" i="6" s="1"/>
  <c r="AH474" i="6"/>
  <c r="AF474" i="6"/>
  <c r="AD474" i="6"/>
  <c r="AB474" i="6"/>
  <c r="AC474" i="6" s="1"/>
  <c r="Z474" i="6"/>
  <c r="X474" i="6"/>
  <c r="V474" i="6"/>
  <c r="T474" i="6"/>
  <c r="U474" i="6" s="1"/>
  <c r="R474" i="6"/>
  <c r="P474" i="6"/>
  <c r="N474" i="6"/>
  <c r="L474" i="6"/>
  <c r="M474" i="6" s="1"/>
  <c r="J474" i="6"/>
  <c r="H474" i="6"/>
  <c r="I474" i="6" s="1"/>
  <c r="BD473" i="6"/>
  <c r="BB473" i="6"/>
  <c r="AZ473" i="6"/>
  <c r="BA473" i="6" s="1"/>
  <c r="AX473" i="6"/>
  <c r="AV473" i="6"/>
  <c r="AW473" i="6" s="1"/>
  <c r="AT473" i="6"/>
  <c r="AP473" i="6"/>
  <c r="AL473" i="6"/>
  <c r="AJ473" i="6"/>
  <c r="AK473" i="6" s="1"/>
  <c r="AH473" i="6"/>
  <c r="AF473" i="6"/>
  <c r="AG473" i="6" s="1"/>
  <c r="AD473" i="6"/>
  <c r="AB473" i="6"/>
  <c r="AC473" i="6" s="1"/>
  <c r="Z473" i="6"/>
  <c r="X473" i="6"/>
  <c r="Y473" i="6" s="1"/>
  <c r="V473" i="6"/>
  <c r="T473" i="6"/>
  <c r="U473" i="6" s="1"/>
  <c r="R473" i="6"/>
  <c r="P473" i="6"/>
  <c r="N473" i="6"/>
  <c r="L473" i="6"/>
  <c r="M473" i="6" s="1"/>
  <c r="J473" i="6"/>
  <c r="H473" i="6"/>
  <c r="I473" i="6" s="1"/>
  <c r="BG472" i="6"/>
  <c r="BD472" i="6"/>
  <c r="BB472" i="6"/>
  <c r="AZ472" i="6"/>
  <c r="BA472" i="6" s="1"/>
  <c r="AX472" i="6"/>
  <c r="AV472" i="6"/>
  <c r="AT472" i="6"/>
  <c r="AP472" i="6"/>
  <c r="AL472" i="6"/>
  <c r="AJ472" i="6"/>
  <c r="AK472" i="6" s="1"/>
  <c r="AH472" i="6"/>
  <c r="AF472" i="6"/>
  <c r="AG472" i="6" s="1"/>
  <c r="AD472" i="6"/>
  <c r="AB472" i="6"/>
  <c r="AC472" i="6" s="1"/>
  <c r="Z472" i="6"/>
  <c r="X472" i="6"/>
  <c r="Y472" i="6" s="1"/>
  <c r="V472" i="6"/>
  <c r="T472" i="6"/>
  <c r="U472" i="6" s="1"/>
  <c r="R472" i="6"/>
  <c r="P472" i="6"/>
  <c r="N472" i="6"/>
  <c r="L472" i="6"/>
  <c r="M472" i="6" s="1"/>
  <c r="J472" i="6"/>
  <c r="H472" i="6"/>
  <c r="BM471" i="6"/>
  <c r="BL471" i="6"/>
  <c r="BC471" i="6"/>
  <c r="AY471" i="6"/>
  <c r="BB471" i="6" s="1"/>
  <c r="AU471" i="6"/>
  <c r="AX471" i="6" s="1"/>
  <c r="AQ471" i="6"/>
  <c r="AT471" i="6" s="1"/>
  <c r="AM471" i="6"/>
  <c r="AP471" i="6" s="1"/>
  <c r="AI471" i="6"/>
  <c r="AL471" i="6" s="1"/>
  <c r="AE471" i="6"/>
  <c r="AH471" i="6" s="1"/>
  <c r="AA471" i="6"/>
  <c r="AD471" i="6" s="1"/>
  <c r="W471" i="6"/>
  <c r="Z471" i="6" s="1"/>
  <c r="S471" i="6"/>
  <c r="V471" i="6" s="1"/>
  <c r="O471" i="6"/>
  <c r="R471" i="6" s="1"/>
  <c r="K471" i="6"/>
  <c r="N471" i="6" s="1"/>
  <c r="G471" i="6"/>
  <c r="J471" i="6" s="1"/>
  <c r="BD470" i="6"/>
  <c r="BG470" i="6" s="1"/>
  <c r="BB470" i="6"/>
  <c r="AZ470" i="6"/>
  <c r="BA470" i="6" s="1"/>
  <c r="AX470" i="6"/>
  <c r="AV470" i="6"/>
  <c r="AW470" i="6" s="1"/>
  <c r="AT470" i="6"/>
  <c r="AP470" i="6"/>
  <c r="AL470" i="6"/>
  <c r="AJ470" i="6"/>
  <c r="AJ469" i="6" s="1"/>
  <c r="AH470" i="6"/>
  <c r="AF470" i="6"/>
  <c r="AG470" i="6" s="1"/>
  <c r="AD470" i="6"/>
  <c r="AB470" i="6"/>
  <c r="Z470" i="6"/>
  <c r="X470" i="6"/>
  <c r="Y470" i="6" s="1"/>
  <c r="V470" i="6"/>
  <c r="T470" i="6"/>
  <c r="T469" i="6" s="1"/>
  <c r="R470" i="6"/>
  <c r="P470" i="6"/>
  <c r="Q470" i="6" s="1"/>
  <c r="N470" i="6"/>
  <c r="L470" i="6"/>
  <c r="L469" i="6" s="1"/>
  <c r="J470" i="6"/>
  <c r="H470" i="6"/>
  <c r="I470" i="6" s="1"/>
  <c r="BM469" i="6"/>
  <c r="BL469" i="6"/>
  <c r="BC469" i="6"/>
  <c r="AY469" i="6"/>
  <c r="AX469" i="6"/>
  <c r="AU469" i="6"/>
  <c r="AQ469" i="6"/>
  <c r="AP469" i="6"/>
  <c r="AM469" i="6"/>
  <c r="AL469" i="6"/>
  <c r="AI469" i="6"/>
  <c r="AH469" i="6"/>
  <c r="AE469" i="6"/>
  <c r="AA469" i="6"/>
  <c r="W469" i="6"/>
  <c r="Z469" i="6" s="1"/>
  <c r="S469" i="6"/>
  <c r="O469" i="6"/>
  <c r="R469" i="6" s="1"/>
  <c r="K469" i="6"/>
  <c r="G469" i="6"/>
  <c r="J469" i="6" s="1"/>
  <c r="BD468" i="6"/>
  <c r="BD467" i="6" s="1"/>
  <c r="BG467" i="6" s="1"/>
  <c r="BB468" i="6"/>
  <c r="AZ468" i="6"/>
  <c r="AX468" i="6"/>
  <c r="AV468" i="6"/>
  <c r="AV467" i="6" s="1"/>
  <c r="AW467" i="6" s="1"/>
  <c r="AT468" i="6"/>
  <c r="AP468" i="6"/>
  <c r="AL468" i="6"/>
  <c r="AJ468" i="6"/>
  <c r="AH468" i="6"/>
  <c r="AF468" i="6"/>
  <c r="AF467" i="6" s="1"/>
  <c r="AD468" i="6"/>
  <c r="AB468" i="6"/>
  <c r="Z468" i="6"/>
  <c r="X468" i="6"/>
  <c r="X467" i="6" s="1"/>
  <c r="V468" i="6"/>
  <c r="T468" i="6"/>
  <c r="R468" i="6"/>
  <c r="P468" i="6"/>
  <c r="Q468" i="6" s="1"/>
  <c r="N468" i="6"/>
  <c r="L468" i="6"/>
  <c r="L467" i="6" s="1"/>
  <c r="J468" i="6"/>
  <c r="H468" i="6"/>
  <c r="H467" i="6" s="1"/>
  <c r="BM467" i="6"/>
  <c r="BM466" i="6" s="1"/>
  <c r="BL467" i="6"/>
  <c r="BC467" i="6"/>
  <c r="BC466" i="6" s="1"/>
  <c r="AY467" i="6"/>
  <c r="AX467" i="6"/>
  <c r="AU467" i="6"/>
  <c r="AQ467" i="6"/>
  <c r="AM467" i="6"/>
  <c r="AI467" i="6"/>
  <c r="AH467" i="6"/>
  <c r="AE467" i="6"/>
  <c r="AA467" i="6"/>
  <c r="W467" i="6"/>
  <c r="Z467" i="6" s="1"/>
  <c r="S467" i="6"/>
  <c r="O467" i="6"/>
  <c r="K467" i="6"/>
  <c r="G467" i="6"/>
  <c r="J467" i="6" s="1"/>
  <c r="BL466" i="6"/>
  <c r="BD465" i="6"/>
  <c r="BG465" i="6" s="1"/>
  <c r="BB465" i="6"/>
  <c r="AZ465" i="6"/>
  <c r="BA465" i="6" s="1"/>
  <c r="AX465" i="6"/>
  <c r="AV465" i="6"/>
  <c r="AW465" i="6" s="1"/>
  <c r="AT465" i="6"/>
  <c r="AP465" i="6"/>
  <c r="AL465" i="6"/>
  <c r="AJ465" i="6"/>
  <c r="AK465" i="6" s="1"/>
  <c r="AH465" i="6"/>
  <c r="AF465" i="6"/>
  <c r="AG465" i="6" s="1"/>
  <c r="AD465" i="6"/>
  <c r="AB465" i="6"/>
  <c r="AC465" i="6" s="1"/>
  <c r="Z465" i="6"/>
  <c r="X465" i="6"/>
  <c r="Y465" i="6" s="1"/>
  <c r="V465" i="6"/>
  <c r="T465" i="6"/>
  <c r="U465" i="6" s="1"/>
  <c r="R465" i="6"/>
  <c r="P465" i="6"/>
  <c r="Q465" i="6" s="1"/>
  <c r="N465" i="6"/>
  <c r="L465" i="6"/>
  <c r="M465" i="6" s="1"/>
  <c r="J465" i="6"/>
  <c r="H465" i="6"/>
  <c r="I465" i="6" s="1"/>
  <c r="BD464" i="6"/>
  <c r="BG464" i="6" s="1"/>
  <c r="BB464" i="6"/>
  <c r="AZ464" i="6"/>
  <c r="BA464" i="6" s="1"/>
  <c r="AX464" i="6"/>
  <c r="AV464" i="6"/>
  <c r="AT464" i="6"/>
  <c r="AP464" i="6"/>
  <c r="AL464" i="6"/>
  <c r="AJ464" i="6"/>
  <c r="AK464" i="6" s="1"/>
  <c r="AH464" i="6"/>
  <c r="AF464" i="6"/>
  <c r="AG464" i="6" s="1"/>
  <c r="AD464" i="6"/>
  <c r="AB464" i="6"/>
  <c r="AC464" i="6" s="1"/>
  <c r="Z464" i="6"/>
  <c r="X464" i="6"/>
  <c r="Y464" i="6" s="1"/>
  <c r="V464" i="6"/>
  <c r="T464" i="6"/>
  <c r="U464" i="6" s="1"/>
  <c r="R464" i="6"/>
  <c r="P464" i="6"/>
  <c r="Q464" i="6" s="1"/>
  <c r="N464" i="6"/>
  <c r="L464" i="6"/>
  <c r="M464" i="6" s="1"/>
  <c r="J464" i="6"/>
  <c r="H464" i="6"/>
  <c r="I464" i="6" s="1"/>
  <c r="BM463" i="6"/>
  <c r="BL463" i="6"/>
  <c r="BC463" i="6"/>
  <c r="AY463" i="6"/>
  <c r="BB463" i="6" s="1"/>
  <c r="AU463" i="6"/>
  <c r="AX463" i="6" s="1"/>
  <c r="AQ463" i="6"/>
  <c r="AT463" i="6" s="1"/>
  <c r="AM463" i="6"/>
  <c r="AP463" i="6" s="1"/>
  <c r="AI463" i="6"/>
  <c r="AL463" i="6" s="1"/>
  <c r="AE463" i="6"/>
  <c r="AH463" i="6" s="1"/>
  <c r="AA463" i="6"/>
  <c r="AD463" i="6" s="1"/>
  <c r="W463" i="6"/>
  <c r="Z463" i="6" s="1"/>
  <c r="S463" i="6"/>
  <c r="V463" i="6" s="1"/>
  <c r="O463" i="6"/>
  <c r="R463" i="6" s="1"/>
  <c r="K463" i="6"/>
  <c r="N463" i="6" s="1"/>
  <c r="G463" i="6"/>
  <c r="J463" i="6" s="1"/>
  <c r="BD462" i="6"/>
  <c r="BG462" i="6" s="1"/>
  <c r="BB462" i="6"/>
  <c r="AZ462" i="6"/>
  <c r="AZ461" i="6" s="1"/>
  <c r="AX462" i="6"/>
  <c r="AV462" i="6"/>
  <c r="AW462" i="6" s="1"/>
  <c r="AT462" i="6"/>
  <c r="AP462" i="6"/>
  <c r="AL462" i="6"/>
  <c r="AJ462" i="6"/>
  <c r="AK462" i="6" s="1"/>
  <c r="AH462" i="6"/>
  <c r="AF462" i="6"/>
  <c r="AG462" i="6" s="1"/>
  <c r="AD462" i="6"/>
  <c r="AB462" i="6"/>
  <c r="Z462" i="6"/>
  <c r="X462" i="6"/>
  <c r="Y462" i="6" s="1"/>
  <c r="V462" i="6"/>
  <c r="T462" i="6"/>
  <c r="T461" i="6" s="1"/>
  <c r="R462" i="6"/>
  <c r="P462" i="6"/>
  <c r="Q462" i="6" s="1"/>
  <c r="N462" i="6"/>
  <c r="L462" i="6"/>
  <c r="L461" i="6" s="1"/>
  <c r="J462" i="6"/>
  <c r="H462" i="6"/>
  <c r="H461" i="6" s="1"/>
  <c r="BM461" i="6"/>
  <c r="BL461" i="6"/>
  <c r="BC461" i="6"/>
  <c r="BB461" i="6"/>
  <c r="AY461" i="6"/>
  <c r="AX461" i="6"/>
  <c r="AU461" i="6"/>
  <c r="AQ461" i="6"/>
  <c r="AM461" i="6"/>
  <c r="AI461" i="6"/>
  <c r="AE461" i="6"/>
  <c r="AH461" i="6" s="1"/>
  <c r="AA461" i="6"/>
  <c r="AD461" i="6" s="1"/>
  <c r="W461" i="6"/>
  <c r="Z461" i="6" s="1"/>
  <c r="V461" i="6"/>
  <c r="S461" i="6"/>
  <c r="O461" i="6"/>
  <c r="R461" i="6" s="1"/>
  <c r="K461" i="6"/>
  <c r="N461" i="6" s="1"/>
  <c r="G461" i="6"/>
  <c r="BD460" i="6"/>
  <c r="BD459" i="6" s="1"/>
  <c r="BG459" i="6" s="1"/>
  <c r="BB460" i="6"/>
  <c r="AZ460" i="6"/>
  <c r="BA460" i="6" s="1"/>
  <c r="AX460" i="6"/>
  <c r="AV460" i="6"/>
  <c r="AV459" i="6" s="1"/>
  <c r="AW459" i="6" s="1"/>
  <c r="AT460" i="6"/>
  <c r="AP460" i="6"/>
  <c r="AL460" i="6"/>
  <c r="AJ460" i="6"/>
  <c r="AK460" i="6" s="1"/>
  <c r="AH460" i="6"/>
  <c r="AF460" i="6"/>
  <c r="AG460" i="6" s="1"/>
  <c r="AD460" i="6"/>
  <c r="AB460" i="6"/>
  <c r="AC460" i="6" s="1"/>
  <c r="Z460" i="6"/>
  <c r="X460" i="6"/>
  <c r="X459" i="6" s="1"/>
  <c r="V460" i="6"/>
  <c r="T460" i="6"/>
  <c r="U460" i="6" s="1"/>
  <c r="R460" i="6"/>
  <c r="P460" i="6"/>
  <c r="P459" i="6" s="1"/>
  <c r="N460" i="6"/>
  <c r="L460" i="6"/>
  <c r="M460" i="6" s="1"/>
  <c r="J460" i="6"/>
  <c r="H460" i="6"/>
  <c r="H459" i="6" s="1"/>
  <c r="BM459" i="6"/>
  <c r="BL459" i="6"/>
  <c r="BL458" i="6" s="1"/>
  <c r="BC459" i="6"/>
  <c r="BC458" i="6" s="1"/>
  <c r="BB459" i="6"/>
  <c r="AY459" i="6"/>
  <c r="AU459" i="6"/>
  <c r="AQ459" i="6"/>
  <c r="AT459" i="6" s="1"/>
  <c r="AM459" i="6"/>
  <c r="AP459" i="6" s="1"/>
  <c r="AI459" i="6"/>
  <c r="AL459" i="6" s="1"/>
  <c r="AE459" i="6"/>
  <c r="AE458" i="6" s="1"/>
  <c r="AH458" i="6" s="1"/>
  <c r="AA459" i="6"/>
  <c r="AD459" i="6" s="1"/>
  <c r="W459" i="6"/>
  <c r="Z459" i="6" s="1"/>
  <c r="S459" i="6"/>
  <c r="V459" i="6" s="1"/>
  <c r="O459" i="6"/>
  <c r="K459" i="6"/>
  <c r="N459" i="6" s="1"/>
  <c r="G459" i="6"/>
  <c r="J459" i="6" s="1"/>
  <c r="BM458" i="6"/>
  <c r="BD457" i="6"/>
  <c r="BD456" i="6" s="1"/>
  <c r="BB457" i="6"/>
  <c r="AZ457" i="6"/>
  <c r="AZ456" i="6" s="1"/>
  <c r="BA456" i="6" s="1"/>
  <c r="AX457" i="6"/>
  <c r="AV457" i="6"/>
  <c r="AW457" i="6" s="1"/>
  <c r="AJ457" i="6"/>
  <c r="AJ456" i="6" s="1"/>
  <c r="AF457" i="6"/>
  <c r="AH457" i="6" s="1"/>
  <c r="AB457" i="6"/>
  <c r="X457" i="6"/>
  <c r="X456" i="6" s="1"/>
  <c r="T457" i="6"/>
  <c r="T456" i="6" s="1"/>
  <c r="P457" i="6"/>
  <c r="R457" i="6" s="1"/>
  <c r="L457" i="6"/>
  <c r="H457" i="6"/>
  <c r="I457" i="6" s="1"/>
  <c r="BM456" i="6"/>
  <c r="BL456" i="6"/>
  <c r="BC456" i="6"/>
  <c r="AY456" i="6"/>
  <c r="BB456" i="6" s="1"/>
  <c r="AX456" i="6"/>
  <c r="AU456" i="6"/>
  <c r="AQ456" i="6"/>
  <c r="AM456" i="6"/>
  <c r="AI456" i="6"/>
  <c r="AE456" i="6"/>
  <c r="AA456" i="6"/>
  <c r="W456" i="6"/>
  <c r="S456" i="6"/>
  <c r="O456" i="6"/>
  <c r="K456" i="6"/>
  <c r="G456" i="6"/>
  <c r="BD455" i="6"/>
  <c r="BG455" i="6" s="1"/>
  <c r="BB455" i="6"/>
  <c r="AZ455" i="6"/>
  <c r="BA455" i="6" s="1"/>
  <c r="AX455" i="6"/>
  <c r="AV455" i="6"/>
  <c r="AT455" i="6"/>
  <c r="AP455" i="6"/>
  <c r="AL455" i="6"/>
  <c r="AJ455" i="6"/>
  <c r="AK455" i="6" s="1"/>
  <c r="AH455" i="6"/>
  <c r="AF455" i="6"/>
  <c r="AF454" i="6" s="1"/>
  <c r="AG454" i="6" s="1"/>
  <c r="AD455" i="6"/>
  <c r="AB455" i="6"/>
  <c r="AC455" i="6" s="1"/>
  <c r="Z455" i="6"/>
  <c r="X455" i="6"/>
  <c r="Y455" i="6" s="1"/>
  <c r="V455" i="6"/>
  <c r="T455" i="6"/>
  <c r="U455" i="6" s="1"/>
  <c r="R455" i="6"/>
  <c r="P455" i="6"/>
  <c r="Q455" i="6" s="1"/>
  <c r="N455" i="6"/>
  <c r="L455" i="6"/>
  <c r="M455" i="6" s="1"/>
  <c r="J455" i="6"/>
  <c r="H455" i="6"/>
  <c r="BM454" i="6"/>
  <c r="BL454" i="6"/>
  <c r="BC454" i="6"/>
  <c r="AY454" i="6"/>
  <c r="AX454" i="6"/>
  <c r="AU454" i="6"/>
  <c r="AT454" i="6"/>
  <c r="AQ454" i="6"/>
  <c r="AP454" i="6"/>
  <c r="AM454" i="6"/>
  <c r="AI454" i="6"/>
  <c r="AL454" i="6" s="1"/>
  <c r="AE454" i="6"/>
  <c r="AH454" i="6" s="1"/>
  <c r="AA454" i="6"/>
  <c r="W454" i="6"/>
  <c r="Z454" i="6" s="1"/>
  <c r="V454" i="6"/>
  <c r="S454" i="6"/>
  <c r="O454" i="6"/>
  <c r="R454" i="6" s="1"/>
  <c r="K454" i="6"/>
  <c r="G454" i="6"/>
  <c r="J454" i="6" s="1"/>
  <c r="BD453" i="6"/>
  <c r="BD452" i="6" s="1"/>
  <c r="BG452" i="6" s="1"/>
  <c r="BB453" i="6"/>
  <c r="AZ453" i="6"/>
  <c r="BA453" i="6" s="1"/>
  <c r="AX453" i="6"/>
  <c r="AV453" i="6"/>
  <c r="AW453" i="6" s="1"/>
  <c r="AT453" i="6"/>
  <c r="AP453" i="6"/>
  <c r="AL453" i="6"/>
  <c r="AJ453" i="6"/>
  <c r="AJ452" i="6" s="1"/>
  <c r="AK452" i="6" s="1"/>
  <c r="AH453" i="6"/>
  <c r="AF453" i="6"/>
  <c r="AG453" i="6" s="1"/>
  <c r="AD453" i="6"/>
  <c r="AB453" i="6"/>
  <c r="AC453" i="6" s="1"/>
  <c r="Z453" i="6"/>
  <c r="X453" i="6"/>
  <c r="X452" i="6" s="1"/>
  <c r="V453" i="6"/>
  <c r="T453" i="6"/>
  <c r="R453" i="6"/>
  <c r="P453" i="6"/>
  <c r="Q453" i="6" s="1"/>
  <c r="N453" i="6"/>
  <c r="L453" i="6"/>
  <c r="L452" i="6" s="1"/>
  <c r="J453" i="6"/>
  <c r="H453" i="6"/>
  <c r="H452" i="6" s="1"/>
  <c r="BM452" i="6"/>
  <c r="BL452" i="6"/>
  <c r="BC452" i="6"/>
  <c r="AY452" i="6"/>
  <c r="BB452" i="6" s="1"/>
  <c r="AU452" i="6"/>
  <c r="AX452" i="6" s="1"/>
  <c r="AQ452" i="6"/>
  <c r="AT452" i="6" s="1"/>
  <c r="AM452" i="6"/>
  <c r="AP452" i="6" s="1"/>
  <c r="AI452" i="6"/>
  <c r="AL452" i="6" s="1"/>
  <c r="AE452" i="6"/>
  <c r="AH452" i="6" s="1"/>
  <c r="AA452" i="6"/>
  <c r="AD452" i="6" s="1"/>
  <c r="W452" i="6"/>
  <c r="Z452" i="6" s="1"/>
  <c r="S452" i="6"/>
  <c r="V452" i="6" s="1"/>
  <c r="O452" i="6"/>
  <c r="R452" i="6" s="1"/>
  <c r="K452" i="6"/>
  <c r="N452" i="6" s="1"/>
  <c r="G452" i="6"/>
  <c r="J452" i="6" s="1"/>
  <c r="BD451" i="6"/>
  <c r="BG451" i="6" s="1"/>
  <c r="BB451" i="6"/>
  <c r="AZ451" i="6"/>
  <c r="BA451" i="6" s="1"/>
  <c r="AX451" i="6"/>
  <c r="AV451" i="6"/>
  <c r="AW451" i="6" s="1"/>
  <c r="AT451" i="6"/>
  <c r="AP451" i="6"/>
  <c r="AL451" i="6"/>
  <c r="AJ451" i="6"/>
  <c r="AK451" i="6" s="1"/>
  <c r="AH451" i="6"/>
  <c r="AF451" i="6"/>
  <c r="AD451" i="6"/>
  <c r="AB451" i="6"/>
  <c r="AB450" i="6" s="1"/>
  <c r="Z451" i="6"/>
  <c r="X451" i="6"/>
  <c r="Y451" i="6" s="1"/>
  <c r="V451" i="6"/>
  <c r="T451" i="6"/>
  <c r="T450" i="6" s="1"/>
  <c r="R451" i="6"/>
  <c r="P451" i="6"/>
  <c r="Q451" i="6" s="1"/>
  <c r="N451" i="6"/>
  <c r="L451" i="6"/>
  <c r="M451" i="6" s="1"/>
  <c r="J451" i="6"/>
  <c r="H451" i="6"/>
  <c r="H450" i="6" s="1"/>
  <c r="BM450" i="6"/>
  <c r="BL450" i="6"/>
  <c r="BC450" i="6"/>
  <c r="AY450" i="6"/>
  <c r="BB450" i="6" s="1"/>
  <c r="AX450" i="6"/>
  <c r="AU450" i="6"/>
  <c r="AQ450" i="6"/>
  <c r="AT450" i="6" s="1"/>
  <c r="AP450" i="6"/>
  <c r="AM450" i="6"/>
  <c r="AI450" i="6"/>
  <c r="AL450" i="6" s="1"/>
  <c r="AH450" i="6"/>
  <c r="AE450" i="6"/>
  <c r="AA450" i="6"/>
  <c r="AD450" i="6" s="1"/>
  <c r="W450" i="6"/>
  <c r="Z450" i="6" s="1"/>
  <c r="S450" i="6"/>
  <c r="V450" i="6" s="1"/>
  <c r="O450" i="6"/>
  <c r="R450" i="6" s="1"/>
  <c r="K450" i="6"/>
  <c r="N450" i="6" s="1"/>
  <c r="G450" i="6"/>
  <c r="J450" i="6" s="1"/>
  <c r="BD449" i="6"/>
  <c r="BG449" i="6" s="1"/>
  <c r="BB449" i="6"/>
  <c r="AZ449" i="6"/>
  <c r="AZ448" i="6" s="1"/>
  <c r="BA448" i="6" s="1"/>
  <c r="AX449" i="6"/>
  <c r="AV449" i="6"/>
  <c r="AW449" i="6" s="1"/>
  <c r="AT449" i="6"/>
  <c r="AP449" i="6"/>
  <c r="AL449" i="6"/>
  <c r="AJ449" i="6"/>
  <c r="AK449" i="6" s="1"/>
  <c r="AH449" i="6"/>
  <c r="AF449" i="6"/>
  <c r="AD449" i="6"/>
  <c r="AB449" i="6"/>
  <c r="AB448" i="6" s="1"/>
  <c r="AC448" i="6" s="1"/>
  <c r="Z449" i="6"/>
  <c r="X449" i="6"/>
  <c r="Y449" i="6" s="1"/>
  <c r="V449" i="6"/>
  <c r="T449" i="6"/>
  <c r="T448" i="6" s="1"/>
  <c r="U448" i="6" s="1"/>
  <c r="R449" i="6"/>
  <c r="P449" i="6"/>
  <c r="P448" i="6" s="1"/>
  <c r="N449" i="6"/>
  <c r="L449" i="6"/>
  <c r="L448" i="6" s="1"/>
  <c r="J449" i="6"/>
  <c r="H449" i="6"/>
  <c r="I449" i="6" s="1"/>
  <c r="BM448" i="6"/>
  <c r="BL448" i="6"/>
  <c r="BC448" i="6"/>
  <c r="AY448" i="6"/>
  <c r="BB448" i="6" s="1"/>
  <c r="AX448" i="6"/>
  <c r="AU448" i="6"/>
  <c r="AQ448" i="6"/>
  <c r="AT448" i="6" s="1"/>
  <c r="AP448" i="6"/>
  <c r="AM448" i="6"/>
  <c r="AI448" i="6"/>
  <c r="AL448" i="6" s="1"/>
  <c r="AH448" i="6"/>
  <c r="AE448" i="6"/>
  <c r="AA448" i="6"/>
  <c r="AD448" i="6" s="1"/>
  <c r="W448" i="6"/>
  <c r="Z448" i="6" s="1"/>
  <c r="S448" i="6"/>
  <c r="V448" i="6" s="1"/>
  <c r="O448" i="6"/>
  <c r="R448" i="6" s="1"/>
  <c r="K448" i="6"/>
  <c r="N448" i="6" s="1"/>
  <c r="G448" i="6"/>
  <c r="J448" i="6" s="1"/>
  <c r="BD447" i="6"/>
  <c r="BD446" i="6" s="1"/>
  <c r="BG446" i="6" s="1"/>
  <c r="BB447" i="6"/>
  <c r="AZ447" i="6"/>
  <c r="BA447" i="6" s="1"/>
  <c r="AX447" i="6"/>
  <c r="AV447" i="6"/>
  <c r="AV446" i="6" s="1"/>
  <c r="AW446" i="6" s="1"/>
  <c r="AT447" i="6"/>
  <c r="AP447" i="6"/>
  <c r="AL447" i="6"/>
  <c r="AJ447" i="6"/>
  <c r="AK447" i="6" s="1"/>
  <c r="AH447" i="6"/>
  <c r="AF447" i="6"/>
  <c r="AG447" i="6" s="1"/>
  <c r="AD447" i="6"/>
  <c r="AB447" i="6"/>
  <c r="AC447" i="6" s="1"/>
  <c r="Z447" i="6"/>
  <c r="X447" i="6"/>
  <c r="Y447" i="6" s="1"/>
  <c r="V447" i="6"/>
  <c r="T447" i="6"/>
  <c r="U447" i="6" s="1"/>
  <c r="R447" i="6"/>
  <c r="P447" i="6"/>
  <c r="P446" i="6" s="1"/>
  <c r="N447" i="6"/>
  <c r="L447" i="6"/>
  <c r="J447" i="6"/>
  <c r="H447" i="6"/>
  <c r="BM446" i="6"/>
  <c r="BL446" i="6"/>
  <c r="BC446" i="6"/>
  <c r="BB446" i="6"/>
  <c r="AY446" i="6"/>
  <c r="AX446" i="6"/>
  <c r="AU446" i="6"/>
  <c r="AT446" i="6"/>
  <c r="AQ446" i="6"/>
  <c r="AP446" i="6"/>
  <c r="AM446" i="6"/>
  <c r="AL446" i="6"/>
  <c r="AI446" i="6"/>
  <c r="AH446" i="6"/>
  <c r="AE446" i="6"/>
  <c r="AD446" i="6"/>
  <c r="AA446" i="6"/>
  <c r="W446" i="6"/>
  <c r="Z446" i="6" s="1"/>
  <c r="V446" i="6"/>
  <c r="S446" i="6"/>
  <c r="O446" i="6"/>
  <c r="R446" i="6" s="1"/>
  <c r="K446" i="6"/>
  <c r="N446" i="6" s="1"/>
  <c r="G446" i="6"/>
  <c r="J446" i="6" s="1"/>
  <c r="BD445" i="6"/>
  <c r="BG445" i="6" s="1"/>
  <c r="BB445" i="6"/>
  <c r="AZ445" i="6"/>
  <c r="AZ444" i="6" s="1"/>
  <c r="AX445" i="6"/>
  <c r="AV445" i="6"/>
  <c r="AT445" i="6"/>
  <c r="AP445" i="6"/>
  <c r="AL445" i="6"/>
  <c r="AJ445" i="6"/>
  <c r="AK445" i="6" s="1"/>
  <c r="AH445" i="6"/>
  <c r="AF445" i="6"/>
  <c r="AD445" i="6"/>
  <c r="AB445" i="6"/>
  <c r="AC445" i="6" s="1"/>
  <c r="Z445" i="6"/>
  <c r="X445" i="6"/>
  <c r="Y445" i="6" s="1"/>
  <c r="V445" i="6"/>
  <c r="T445" i="6"/>
  <c r="R445" i="6"/>
  <c r="P445" i="6"/>
  <c r="N445" i="6"/>
  <c r="L445" i="6"/>
  <c r="M445" i="6" s="1"/>
  <c r="J445" i="6"/>
  <c r="H445" i="6"/>
  <c r="I445" i="6" s="1"/>
  <c r="BM444" i="6"/>
  <c r="BL444" i="6"/>
  <c r="BC444" i="6"/>
  <c r="AY444" i="6"/>
  <c r="BB444" i="6" s="1"/>
  <c r="AU444" i="6"/>
  <c r="AX444" i="6" s="1"/>
  <c r="AQ444" i="6"/>
  <c r="AT444" i="6" s="1"/>
  <c r="AM444" i="6"/>
  <c r="AP444" i="6" s="1"/>
  <c r="AI444" i="6"/>
  <c r="AL444" i="6" s="1"/>
  <c r="AE444" i="6"/>
  <c r="AH444" i="6" s="1"/>
  <c r="AA444" i="6"/>
  <c r="AD444" i="6" s="1"/>
  <c r="W444" i="6"/>
  <c r="Z444" i="6" s="1"/>
  <c r="S444" i="6"/>
  <c r="V444" i="6" s="1"/>
  <c r="O444" i="6"/>
  <c r="R444" i="6" s="1"/>
  <c r="K444" i="6"/>
  <c r="N444" i="6" s="1"/>
  <c r="G444" i="6"/>
  <c r="J444" i="6" s="1"/>
  <c r="BD443" i="6"/>
  <c r="BD442" i="6" s="1"/>
  <c r="BG442" i="6" s="1"/>
  <c r="BB443" i="6"/>
  <c r="AZ443" i="6"/>
  <c r="BA443" i="6" s="1"/>
  <c r="AX443" i="6"/>
  <c r="AV443" i="6"/>
  <c r="AV442" i="6" s="1"/>
  <c r="AT443" i="6"/>
  <c r="AP443" i="6"/>
  <c r="AL443" i="6"/>
  <c r="AJ443" i="6"/>
  <c r="AJ442" i="6" s="1"/>
  <c r="AK442" i="6" s="1"/>
  <c r="AH443" i="6"/>
  <c r="AF443" i="6"/>
  <c r="AG443" i="6" s="1"/>
  <c r="AD443" i="6"/>
  <c r="AB443" i="6"/>
  <c r="Z443" i="6"/>
  <c r="X443" i="6"/>
  <c r="X442" i="6" s="1"/>
  <c r="V443" i="6"/>
  <c r="T443" i="6"/>
  <c r="R443" i="6"/>
  <c r="P443" i="6"/>
  <c r="P442" i="6" s="1"/>
  <c r="N443" i="6"/>
  <c r="L443" i="6"/>
  <c r="M443" i="6" s="1"/>
  <c r="J443" i="6"/>
  <c r="H443" i="6"/>
  <c r="H442" i="6" s="1"/>
  <c r="BM442" i="6"/>
  <c r="BL442" i="6"/>
  <c r="BC442" i="6"/>
  <c r="BB442" i="6"/>
  <c r="AY442" i="6"/>
  <c r="AU442" i="6"/>
  <c r="AT442" i="6"/>
  <c r="AQ442" i="6"/>
  <c r="AM442" i="6"/>
  <c r="AL442" i="6"/>
  <c r="AI442" i="6"/>
  <c r="AE442" i="6"/>
  <c r="AD442" i="6"/>
  <c r="AA442" i="6"/>
  <c r="W442" i="6"/>
  <c r="V442" i="6"/>
  <c r="S442" i="6"/>
  <c r="O442" i="6"/>
  <c r="K442" i="6"/>
  <c r="N442" i="6" s="1"/>
  <c r="G442" i="6"/>
  <c r="BD441" i="6"/>
  <c r="BD440" i="6" s="1"/>
  <c r="BG440" i="6" s="1"/>
  <c r="BB441" i="6"/>
  <c r="AZ441" i="6"/>
  <c r="BA441" i="6" s="1"/>
  <c r="AX441" i="6"/>
  <c r="AV441" i="6"/>
  <c r="AV440" i="6" s="1"/>
  <c r="AW440" i="6" s="1"/>
  <c r="AT441" i="6"/>
  <c r="AP441" i="6"/>
  <c r="AL441" i="6"/>
  <c r="AJ441" i="6"/>
  <c r="AK441" i="6" s="1"/>
  <c r="AH441" i="6"/>
  <c r="AF441" i="6"/>
  <c r="AF440" i="6" s="1"/>
  <c r="AG440" i="6" s="1"/>
  <c r="AD441" i="6"/>
  <c r="AB441" i="6"/>
  <c r="AB440" i="6" s="1"/>
  <c r="Z441" i="6"/>
  <c r="X441" i="6"/>
  <c r="X440" i="6" s="1"/>
  <c r="V441" i="6"/>
  <c r="T441" i="6"/>
  <c r="U441" i="6" s="1"/>
  <c r="R441" i="6"/>
  <c r="P441" i="6"/>
  <c r="P440" i="6" s="1"/>
  <c r="N441" i="6"/>
  <c r="L441" i="6"/>
  <c r="J441" i="6"/>
  <c r="H441" i="6"/>
  <c r="BM440" i="6"/>
  <c r="BL440" i="6"/>
  <c r="BC440" i="6"/>
  <c r="BB440" i="6"/>
  <c r="AY440" i="6"/>
  <c r="AU440" i="6"/>
  <c r="AX440" i="6" s="1"/>
  <c r="AT440" i="6"/>
  <c r="AQ440" i="6"/>
  <c r="AM440" i="6"/>
  <c r="AP440" i="6" s="1"/>
  <c r="AL440" i="6"/>
  <c r="AI440" i="6"/>
  <c r="AE440" i="6"/>
  <c r="AH440" i="6" s="1"/>
  <c r="AD440" i="6"/>
  <c r="AA440" i="6"/>
  <c r="W440" i="6"/>
  <c r="Z440" i="6" s="1"/>
  <c r="V440" i="6"/>
  <c r="S440" i="6"/>
  <c r="O440" i="6"/>
  <c r="R440" i="6" s="1"/>
  <c r="K440" i="6"/>
  <c r="N440" i="6" s="1"/>
  <c r="G440" i="6"/>
  <c r="J440" i="6" s="1"/>
  <c r="BD439" i="6"/>
  <c r="BD438" i="6" s="1"/>
  <c r="BG438" i="6" s="1"/>
  <c r="BB439" i="6"/>
  <c r="AZ439" i="6"/>
  <c r="BA439" i="6" s="1"/>
  <c r="AX439" i="6"/>
  <c r="AV439" i="6"/>
  <c r="AW439" i="6" s="1"/>
  <c r="AT439" i="6"/>
  <c r="AP439" i="6"/>
  <c r="AL439" i="6"/>
  <c r="AJ439" i="6"/>
  <c r="AK439" i="6" s="1"/>
  <c r="AH439" i="6"/>
  <c r="AF439" i="6"/>
  <c r="AD439" i="6"/>
  <c r="AB439" i="6"/>
  <c r="Z439" i="6"/>
  <c r="X439" i="6"/>
  <c r="Y439" i="6" s="1"/>
  <c r="V439" i="6"/>
  <c r="T439" i="6"/>
  <c r="T438" i="6" s="1"/>
  <c r="U438" i="6" s="1"/>
  <c r="R439" i="6"/>
  <c r="P439" i="6"/>
  <c r="N439" i="6"/>
  <c r="L439" i="6"/>
  <c r="M439" i="6" s="1"/>
  <c r="J439" i="6"/>
  <c r="H439" i="6"/>
  <c r="I439" i="6" s="1"/>
  <c r="BM438" i="6"/>
  <c r="BL438" i="6"/>
  <c r="BC438" i="6"/>
  <c r="AY438" i="6"/>
  <c r="BB438" i="6" s="1"/>
  <c r="AX438" i="6"/>
  <c r="AU438" i="6"/>
  <c r="AQ438" i="6"/>
  <c r="AT438" i="6" s="1"/>
  <c r="AP438" i="6"/>
  <c r="AM438" i="6"/>
  <c r="AI438" i="6"/>
  <c r="AL438" i="6" s="1"/>
  <c r="AH438" i="6"/>
  <c r="AE438" i="6"/>
  <c r="AA438" i="6"/>
  <c r="AD438" i="6" s="1"/>
  <c r="W438" i="6"/>
  <c r="Z438" i="6" s="1"/>
  <c r="S438" i="6"/>
  <c r="V438" i="6" s="1"/>
  <c r="O438" i="6"/>
  <c r="R438" i="6" s="1"/>
  <c r="K438" i="6"/>
  <c r="N438" i="6" s="1"/>
  <c r="G438" i="6"/>
  <c r="J438" i="6" s="1"/>
  <c r="BD437" i="6"/>
  <c r="BG437" i="6" s="1"/>
  <c r="BB437" i="6"/>
  <c r="AZ437" i="6"/>
  <c r="BA437" i="6" s="1"/>
  <c r="AX437" i="6"/>
  <c r="AV437" i="6"/>
  <c r="AT437" i="6"/>
  <c r="AP437" i="6"/>
  <c r="AL437" i="6"/>
  <c r="AJ437" i="6"/>
  <c r="AH437" i="6"/>
  <c r="AF437" i="6"/>
  <c r="AG437" i="6" s="1"/>
  <c r="AD437" i="6"/>
  <c r="AB437" i="6"/>
  <c r="AC437" i="6" s="1"/>
  <c r="Z437" i="6"/>
  <c r="X437" i="6"/>
  <c r="X436" i="6" s="1"/>
  <c r="V437" i="6"/>
  <c r="T437" i="6"/>
  <c r="U437" i="6" s="1"/>
  <c r="R437" i="6"/>
  <c r="P437" i="6"/>
  <c r="N437" i="6"/>
  <c r="L437" i="6"/>
  <c r="L436" i="6" s="1"/>
  <c r="J437" i="6"/>
  <c r="H437" i="6"/>
  <c r="BM436" i="6"/>
  <c r="BL436" i="6"/>
  <c r="BC436" i="6"/>
  <c r="AY436" i="6"/>
  <c r="BB436" i="6" s="1"/>
  <c r="AU436" i="6"/>
  <c r="AQ436" i="6"/>
  <c r="AT436" i="6" s="1"/>
  <c r="AM436" i="6"/>
  <c r="AI436" i="6"/>
  <c r="AL436" i="6" s="1"/>
  <c r="AE436" i="6"/>
  <c r="AA436" i="6"/>
  <c r="AD436" i="6" s="1"/>
  <c r="W436" i="6"/>
  <c r="S436" i="6"/>
  <c r="V436" i="6" s="1"/>
  <c r="O436" i="6"/>
  <c r="K436" i="6"/>
  <c r="N436" i="6" s="1"/>
  <c r="G436" i="6"/>
  <c r="BD435" i="6"/>
  <c r="BG435" i="6" s="1"/>
  <c r="BB435" i="6"/>
  <c r="AZ435" i="6"/>
  <c r="BA435" i="6" s="1"/>
  <c r="AX435" i="6"/>
  <c r="AV435" i="6"/>
  <c r="AW435" i="6" s="1"/>
  <c r="AT435" i="6"/>
  <c r="AP435" i="6"/>
  <c r="AL435" i="6"/>
  <c r="AJ435" i="6"/>
  <c r="AH435" i="6"/>
  <c r="AF435" i="6"/>
  <c r="AG435" i="6" s="1"/>
  <c r="AD435" i="6"/>
  <c r="AB435" i="6"/>
  <c r="Z435" i="6"/>
  <c r="X435" i="6"/>
  <c r="Y435" i="6" s="1"/>
  <c r="V435" i="6"/>
  <c r="T435" i="6"/>
  <c r="U435" i="6" s="1"/>
  <c r="R435" i="6"/>
  <c r="P435" i="6"/>
  <c r="Q435" i="6" s="1"/>
  <c r="N435" i="6"/>
  <c r="L435" i="6"/>
  <c r="M435" i="6" s="1"/>
  <c r="J435" i="6"/>
  <c r="H435" i="6"/>
  <c r="I435" i="6" s="1"/>
  <c r="BM434" i="6"/>
  <c r="BL434" i="6"/>
  <c r="BC434" i="6"/>
  <c r="BB434" i="6"/>
  <c r="AY434" i="6"/>
  <c r="AX434" i="6"/>
  <c r="AU434" i="6"/>
  <c r="AQ434" i="6"/>
  <c r="AP434" i="6"/>
  <c r="AM434" i="6"/>
  <c r="AI434" i="6"/>
  <c r="AH434" i="6"/>
  <c r="AE434" i="6"/>
  <c r="AD434" i="6"/>
  <c r="AA434" i="6"/>
  <c r="W434" i="6"/>
  <c r="Z434" i="6" s="1"/>
  <c r="S434" i="6"/>
  <c r="O434" i="6"/>
  <c r="R434" i="6" s="1"/>
  <c r="K434" i="6"/>
  <c r="G434" i="6"/>
  <c r="J434" i="6" s="1"/>
  <c r="BD433" i="6"/>
  <c r="BG433" i="6" s="1"/>
  <c r="AZ433" i="6"/>
  <c r="AX433" i="6"/>
  <c r="AV433" i="6"/>
  <c r="AW433" i="6" s="1"/>
  <c r="AT433" i="6"/>
  <c r="AP433" i="6"/>
  <c r="AL433" i="6"/>
  <c r="AJ433" i="6"/>
  <c r="AK433" i="6" s="1"/>
  <c r="AH433" i="6"/>
  <c r="AF433" i="6"/>
  <c r="AD433" i="6"/>
  <c r="AB433" i="6"/>
  <c r="AC433" i="6" s="1"/>
  <c r="Z433" i="6"/>
  <c r="X433" i="6"/>
  <c r="Y433" i="6" s="1"/>
  <c r="V433" i="6"/>
  <c r="T433" i="6"/>
  <c r="U433" i="6" s="1"/>
  <c r="R433" i="6"/>
  <c r="P433" i="6"/>
  <c r="Q433" i="6" s="1"/>
  <c r="N433" i="6"/>
  <c r="L433" i="6"/>
  <c r="M433" i="6" s="1"/>
  <c r="J433" i="6"/>
  <c r="H433" i="6"/>
  <c r="I433" i="6" s="1"/>
  <c r="BD432" i="6"/>
  <c r="BD431" i="6" s="1"/>
  <c r="BG431" i="6" s="1"/>
  <c r="BB432" i="6"/>
  <c r="AZ432" i="6"/>
  <c r="BA432" i="6" s="1"/>
  <c r="AX432" i="6"/>
  <c r="AV432" i="6"/>
  <c r="AW432" i="6" s="1"/>
  <c r="AT432" i="6"/>
  <c r="AP432" i="6"/>
  <c r="AL432" i="6"/>
  <c r="AJ432" i="6"/>
  <c r="AH432" i="6"/>
  <c r="AF432" i="6"/>
  <c r="AG432" i="6" s="1"/>
  <c r="AD432" i="6"/>
  <c r="AB432" i="6"/>
  <c r="Z432" i="6"/>
  <c r="X432" i="6"/>
  <c r="V432" i="6"/>
  <c r="T432" i="6"/>
  <c r="R432" i="6"/>
  <c r="P432" i="6"/>
  <c r="Q432" i="6" s="1"/>
  <c r="N432" i="6"/>
  <c r="L432" i="6"/>
  <c r="J432" i="6"/>
  <c r="H432" i="6"/>
  <c r="I432" i="6" s="1"/>
  <c r="BM431" i="6"/>
  <c r="BL431" i="6"/>
  <c r="BC431" i="6"/>
  <c r="AY431" i="6"/>
  <c r="BB431" i="6" s="1"/>
  <c r="AU431" i="6"/>
  <c r="AX431" i="6" s="1"/>
  <c r="AQ431" i="6"/>
  <c r="AT431" i="6" s="1"/>
  <c r="AM431" i="6"/>
  <c r="AP431" i="6" s="1"/>
  <c r="AI431" i="6"/>
  <c r="AL431" i="6" s="1"/>
  <c r="AE431" i="6"/>
  <c r="AH431" i="6" s="1"/>
  <c r="AA431" i="6"/>
  <c r="AD431" i="6" s="1"/>
  <c r="W431" i="6"/>
  <c r="Z431" i="6" s="1"/>
  <c r="S431" i="6"/>
  <c r="O431" i="6"/>
  <c r="R431" i="6" s="1"/>
  <c r="K431" i="6"/>
  <c r="N431" i="6" s="1"/>
  <c r="G431" i="6"/>
  <c r="J431" i="6" s="1"/>
  <c r="BD430" i="6"/>
  <c r="BG430" i="6" s="1"/>
  <c r="BB430" i="6"/>
  <c r="AZ430" i="6"/>
  <c r="BA430" i="6" s="1"/>
  <c r="AX430" i="6"/>
  <c r="AV430" i="6"/>
  <c r="AW430" i="6" s="1"/>
  <c r="AT430" i="6"/>
  <c r="AP430" i="6"/>
  <c r="AL430" i="6"/>
  <c r="AJ430" i="6"/>
  <c r="AH430" i="6"/>
  <c r="AF430" i="6"/>
  <c r="AG430" i="6" s="1"/>
  <c r="AD430" i="6"/>
  <c r="AB430" i="6"/>
  <c r="AC430" i="6" s="1"/>
  <c r="Z430" i="6"/>
  <c r="X430" i="6"/>
  <c r="V430" i="6"/>
  <c r="T430" i="6"/>
  <c r="T429" i="6" s="1"/>
  <c r="R430" i="6"/>
  <c r="P430" i="6"/>
  <c r="Q430" i="6" s="1"/>
  <c r="N430" i="6"/>
  <c r="L430" i="6"/>
  <c r="M430" i="6" s="1"/>
  <c r="J430" i="6"/>
  <c r="H430" i="6"/>
  <c r="I430" i="6" s="1"/>
  <c r="BM429" i="6"/>
  <c r="BL429" i="6"/>
  <c r="BC429" i="6"/>
  <c r="AY429" i="6"/>
  <c r="BB429" i="6" s="1"/>
  <c r="AX429" i="6"/>
  <c r="AU429" i="6"/>
  <c r="AQ429" i="6"/>
  <c r="AT429" i="6" s="1"/>
  <c r="AM429" i="6"/>
  <c r="AI429" i="6"/>
  <c r="AL429" i="6" s="1"/>
  <c r="AH429" i="6"/>
  <c r="AE429" i="6"/>
  <c r="AA429" i="6"/>
  <c r="AD429" i="6" s="1"/>
  <c r="W429" i="6"/>
  <c r="Z429" i="6" s="1"/>
  <c r="S429" i="6"/>
  <c r="V429" i="6" s="1"/>
  <c r="O429" i="6"/>
  <c r="K429" i="6"/>
  <c r="N429" i="6" s="1"/>
  <c r="G429" i="6"/>
  <c r="J429" i="6" s="1"/>
  <c r="BD428" i="6"/>
  <c r="BD427" i="6" s="1"/>
  <c r="BG427" i="6" s="1"/>
  <c r="BB428" i="6"/>
  <c r="AZ428" i="6"/>
  <c r="AX428" i="6"/>
  <c r="AV428" i="6"/>
  <c r="AV427" i="6" s="1"/>
  <c r="AT428" i="6"/>
  <c r="AP428" i="6"/>
  <c r="AL428" i="6"/>
  <c r="AJ428" i="6"/>
  <c r="AK428" i="6" s="1"/>
  <c r="AH428" i="6"/>
  <c r="AF428" i="6"/>
  <c r="AG428" i="6" s="1"/>
  <c r="AD428" i="6"/>
  <c r="AB428" i="6"/>
  <c r="Z428" i="6"/>
  <c r="X428" i="6"/>
  <c r="V428" i="6"/>
  <c r="T428" i="6"/>
  <c r="U428" i="6" s="1"/>
  <c r="R428" i="6"/>
  <c r="P428" i="6"/>
  <c r="N428" i="6"/>
  <c r="L428" i="6"/>
  <c r="M428" i="6" s="1"/>
  <c r="J428" i="6"/>
  <c r="H428" i="6"/>
  <c r="H427" i="6" s="1"/>
  <c r="BM427" i="6"/>
  <c r="BL427" i="6"/>
  <c r="BC427" i="6"/>
  <c r="BB427" i="6"/>
  <c r="AY427" i="6"/>
  <c r="AU427" i="6"/>
  <c r="AT427" i="6"/>
  <c r="AQ427" i="6"/>
  <c r="AM427" i="6"/>
  <c r="AP427" i="6" s="1"/>
  <c r="AL427" i="6"/>
  <c r="AI427" i="6"/>
  <c r="AE427" i="6"/>
  <c r="AH427" i="6" s="1"/>
  <c r="AA427" i="6"/>
  <c r="AD427" i="6" s="1"/>
  <c r="W427" i="6"/>
  <c r="Z427" i="6" s="1"/>
  <c r="S427" i="6"/>
  <c r="V427" i="6" s="1"/>
  <c r="O427" i="6"/>
  <c r="R427" i="6" s="1"/>
  <c r="K427" i="6"/>
  <c r="N427" i="6" s="1"/>
  <c r="G427" i="6"/>
  <c r="J427" i="6" s="1"/>
  <c r="BD426" i="6"/>
  <c r="BD425" i="6" s="1"/>
  <c r="BG425" i="6" s="1"/>
  <c r="BB426" i="6"/>
  <c r="AZ426" i="6"/>
  <c r="BA426" i="6" s="1"/>
  <c r="AX426" i="6"/>
  <c r="AV426" i="6"/>
  <c r="AV425" i="6" s="1"/>
  <c r="AW425" i="6" s="1"/>
  <c r="AT426" i="6"/>
  <c r="AP426" i="6"/>
  <c r="AL426" i="6"/>
  <c r="AJ426" i="6"/>
  <c r="AJ425" i="6" s="1"/>
  <c r="AH426" i="6"/>
  <c r="AF426" i="6"/>
  <c r="AG426" i="6" s="1"/>
  <c r="AD426" i="6"/>
  <c r="AB426" i="6"/>
  <c r="Z426" i="6"/>
  <c r="X426" i="6"/>
  <c r="X425" i="6" s="1"/>
  <c r="V426" i="6"/>
  <c r="T426" i="6"/>
  <c r="U426" i="6" s="1"/>
  <c r="R426" i="6"/>
  <c r="P426" i="6"/>
  <c r="N426" i="6"/>
  <c r="L426" i="6"/>
  <c r="L425" i="6" s="1"/>
  <c r="J426" i="6"/>
  <c r="H426" i="6"/>
  <c r="I426" i="6" s="1"/>
  <c r="BM425" i="6"/>
  <c r="BL425" i="6"/>
  <c r="BC425" i="6"/>
  <c r="AY425" i="6"/>
  <c r="AX425" i="6"/>
  <c r="AU425" i="6"/>
  <c r="AQ425" i="6"/>
  <c r="AP425" i="6"/>
  <c r="AM425" i="6"/>
  <c r="AI425" i="6"/>
  <c r="AH425" i="6"/>
  <c r="AE425" i="6"/>
  <c r="AA425" i="6"/>
  <c r="W425" i="6"/>
  <c r="Z425" i="6" s="1"/>
  <c r="S425" i="6"/>
  <c r="O425" i="6"/>
  <c r="R425" i="6" s="1"/>
  <c r="K425" i="6"/>
  <c r="G425" i="6"/>
  <c r="J425" i="6" s="1"/>
  <c r="BD424" i="6"/>
  <c r="BB424" i="6"/>
  <c r="AZ424" i="6"/>
  <c r="BA424" i="6" s="1"/>
  <c r="AX424" i="6"/>
  <c r="AV424" i="6"/>
  <c r="AW424" i="6" s="1"/>
  <c r="AT424" i="6"/>
  <c r="AP424" i="6"/>
  <c r="AL424" i="6"/>
  <c r="AJ424" i="6"/>
  <c r="AJ423" i="6" s="1"/>
  <c r="AK423" i="6" s="1"/>
  <c r="AH424" i="6"/>
  <c r="AF424" i="6"/>
  <c r="AD424" i="6"/>
  <c r="AB424" i="6"/>
  <c r="AC424" i="6" s="1"/>
  <c r="Z424" i="6"/>
  <c r="X424" i="6"/>
  <c r="X423" i="6" s="1"/>
  <c r="V424" i="6"/>
  <c r="T424" i="6"/>
  <c r="U424" i="6" s="1"/>
  <c r="R424" i="6"/>
  <c r="P424" i="6"/>
  <c r="Q424" i="6" s="1"/>
  <c r="N424" i="6"/>
  <c r="L424" i="6"/>
  <c r="J424" i="6"/>
  <c r="H424" i="6"/>
  <c r="BM423" i="6"/>
  <c r="BL423" i="6"/>
  <c r="BC423" i="6"/>
  <c r="AY423" i="6"/>
  <c r="BB423" i="6" s="1"/>
  <c r="AU423" i="6"/>
  <c r="AX423" i="6" s="1"/>
  <c r="AQ423" i="6"/>
  <c r="AT423" i="6" s="1"/>
  <c r="AM423" i="6"/>
  <c r="AI423" i="6"/>
  <c r="AL423" i="6" s="1"/>
  <c r="AE423" i="6"/>
  <c r="AH423" i="6" s="1"/>
  <c r="AA423" i="6"/>
  <c r="AD423" i="6" s="1"/>
  <c r="W423" i="6"/>
  <c r="Z423" i="6" s="1"/>
  <c r="S423" i="6"/>
  <c r="V423" i="6" s="1"/>
  <c r="O423" i="6"/>
  <c r="R423" i="6" s="1"/>
  <c r="K423" i="6"/>
  <c r="G423" i="6"/>
  <c r="J423" i="6" s="1"/>
  <c r="BD422" i="6"/>
  <c r="BG422" i="6" s="1"/>
  <c r="BB422" i="6"/>
  <c r="AZ422" i="6"/>
  <c r="BA422" i="6" s="1"/>
  <c r="AX422" i="6"/>
  <c r="AV422" i="6"/>
  <c r="AW422" i="6" s="1"/>
  <c r="AT422" i="6"/>
  <c r="AP422" i="6"/>
  <c r="AL422" i="6"/>
  <c r="AJ422" i="6"/>
  <c r="AK422" i="6" s="1"/>
  <c r="AH422" i="6"/>
  <c r="AF422" i="6"/>
  <c r="AD422" i="6"/>
  <c r="AB422" i="6"/>
  <c r="AB421" i="6" s="1"/>
  <c r="Z422" i="6"/>
  <c r="X422" i="6"/>
  <c r="Y422" i="6" s="1"/>
  <c r="V422" i="6"/>
  <c r="T422" i="6"/>
  <c r="T421" i="6" s="1"/>
  <c r="R422" i="6"/>
  <c r="P422" i="6"/>
  <c r="N422" i="6"/>
  <c r="L422" i="6"/>
  <c r="M422" i="6" s="1"/>
  <c r="J422" i="6"/>
  <c r="H422" i="6"/>
  <c r="H421" i="6" s="1"/>
  <c r="BM421" i="6"/>
  <c r="BL421" i="6"/>
  <c r="BC421" i="6"/>
  <c r="BB421" i="6"/>
  <c r="AY421" i="6"/>
  <c r="AU421" i="6"/>
  <c r="AX421" i="6" s="1"/>
  <c r="AT421" i="6"/>
  <c r="AQ421" i="6"/>
  <c r="AP421" i="6"/>
  <c r="AM421" i="6"/>
  <c r="AL421" i="6"/>
  <c r="AI421" i="6"/>
  <c r="AH421" i="6"/>
  <c r="AE421" i="6"/>
  <c r="AA421" i="6"/>
  <c r="W421" i="6"/>
  <c r="Z421" i="6" s="1"/>
  <c r="S421" i="6"/>
  <c r="O421" i="6"/>
  <c r="R421" i="6" s="1"/>
  <c r="K421" i="6"/>
  <c r="G421" i="6"/>
  <c r="J421" i="6" s="1"/>
  <c r="BD420" i="6"/>
  <c r="BB420" i="6"/>
  <c r="AZ420" i="6"/>
  <c r="BA420" i="6" s="1"/>
  <c r="AX420" i="6"/>
  <c r="AV420" i="6"/>
  <c r="AW420" i="6" s="1"/>
  <c r="AT420" i="6"/>
  <c r="AP420" i="6"/>
  <c r="AL420" i="6"/>
  <c r="AJ420" i="6"/>
  <c r="AK420" i="6" s="1"/>
  <c r="AH420" i="6"/>
  <c r="AF420" i="6"/>
  <c r="AG420" i="6" s="1"/>
  <c r="AD420" i="6"/>
  <c r="AB420" i="6"/>
  <c r="AB419" i="6" s="1"/>
  <c r="Z420" i="6"/>
  <c r="X420" i="6"/>
  <c r="V420" i="6"/>
  <c r="T420" i="6"/>
  <c r="T419" i="6" s="1"/>
  <c r="R420" i="6"/>
  <c r="P420" i="6"/>
  <c r="Q420" i="6" s="1"/>
  <c r="N420" i="6"/>
  <c r="L420" i="6"/>
  <c r="J420" i="6"/>
  <c r="H420" i="6"/>
  <c r="I420" i="6" s="1"/>
  <c r="BM419" i="6"/>
  <c r="BL419" i="6"/>
  <c r="BC419" i="6"/>
  <c r="AY419" i="6"/>
  <c r="BB419" i="6" s="1"/>
  <c r="AX419" i="6"/>
  <c r="AU419" i="6"/>
  <c r="AQ419" i="6"/>
  <c r="AT419" i="6" s="1"/>
  <c r="AP419" i="6"/>
  <c r="AM419" i="6"/>
  <c r="AI419" i="6"/>
  <c r="AL419" i="6" s="1"/>
  <c r="AH419" i="6"/>
  <c r="AE419" i="6"/>
  <c r="AA419" i="6"/>
  <c r="AD419" i="6" s="1"/>
  <c r="W419" i="6"/>
  <c r="Z419" i="6" s="1"/>
  <c r="S419" i="6"/>
  <c r="V419" i="6" s="1"/>
  <c r="O419" i="6"/>
  <c r="R419" i="6" s="1"/>
  <c r="K419" i="6"/>
  <c r="N419" i="6" s="1"/>
  <c r="G419" i="6"/>
  <c r="J419" i="6" s="1"/>
  <c r="BD418" i="6"/>
  <c r="BD417" i="6" s="1"/>
  <c r="BG417" i="6" s="1"/>
  <c r="BB418" i="6"/>
  <c r="AZ418" i="6"/>
  <c r="BA418" i="6" s="1"/>
  <c r="AX418" i="6"/>
  <c r="AV418" i="6"/>
  <c r="AT418" i="6"/>
  <c r="AP418" i="6"/>
  <c r="AL418" i="6"/>
  <c r="AJ418" i="6"/>
  <c r="AK418" i="6" s="1"/>
  <c r="AH418" i="6"/>
  <c r="AF418" i="6"/>
  <c r="AG418" i="6" s="1"/>
  <c r="AD418" i="6"/>
  <c r="AB418" i="6"/>
  <c r="AC418" i="6" s="1"/>
  <c r="Z418" i="6"/>
  <c r="X418" i="6"/>
  <c r="X417" i="6" s="1"/>
  <c r="V418" i="6"/>
  <c r="T418" i="6"/>
  <c r="U418" i="6" s="1"/>
  <c r="R418" i="6"/>
  <c r="P418" i="6"/>
  <c r="N418" i="6"/>
  <c r="L418" i="6"/>
  <c r="J418" i="6"/>
  <c r="H418" i="6"/>
  <c r="BM417" i="6"/>
  <c r="BL417" i="6"/>
  <c r="BC417" i="6"/>
  <c r="AY417" i="6"/>
  <c r="BB417" i="6" s="1"/>
  <c r="AX417" i="6"/>
  <c r="AU417" i="6"/>
  <c r="AQ417" i="6"/>
  <c r="AT417" i="6" s="1"/>
  <c r="AP417" i="6"/>
  <c r="AM417" i="6"/>
  <c r="AI417" i="6"/>
  <c r="AL417" i="6" s="1"/>
  <c r="AH417" i="6"/>
  <c r="AF417" i="6"/>
  <c r="AG417" i="6" s="1"/>
  <c r="AE417" i="6"/>
  <c r="AA417" i="6"/>
  <c r="AD417" i="6" s="1"/>
  <c r="W417" i="6"/>
  <c r="Z417" i="6" s="1"/>
  <c r="S417" i="6"/>
  <c r="V417" i="6" s="1"/>
  <c r="O417" i="6"/>
  <c r="R417" i="6" s="1"/>
  <c r="K417" i="6"/>
  <c r="N417" i="6" s="1"/>
  <c r="G417" i="6"/>
  <c r="J417" i="6" s="1"/>
  <c r="BD416" i="6"/>
  <c r="BG416" i="6" s="1"/>
  <c r="BB416" i="6"/>
  <c r="AZ416" i="6"/>
  <c r="BA416" i="6" s="1"/>
  <c r="AX416" i="6"/>
  <c r="AV416" i="6"/>
  <c r="AW416" i="6" s="1"/>
  <c r="AT416" i="6"/>
  <c r="AP416" i="6"/>
  <c r="AL416" i="6"/>
  <c r="AJ416" i="6"/>
  <c r="AJ415" i="6" s="1"/>
  <c r="AK415" i="6" s="1"/>
  <c r="AH416" i="6"/>
  <c r="AF416" i="6"/>
  <c r="AG416" i="6" s="1"/>
  <c r="AD416" i="6"/>
  <c r="AB416" i="6"/>
  <c r="AC416" i="6" s="1"/>
  <c r="Z416" i="6"/>
  <c r="X416" i="6"/>
  <c r="Y416" i="6" s="1"/>
  <c r="V416" i="6"/>
  <c r="T416" i="6"/>
  <c r="U416" i="6" s="1"/>
  <c r="R416" i="6"/>
  <c r="P416" i="6"/>
  <c r="N416" i="6"/>
  <c r="L416" i="6"/>
  <c r="L415" i="6" s="1"/>
  <c r="J416" i="6"/>
  <c r="H416" i="6"/>
  <c r="H415" i="6" s="1"/>
  <c r="BM415" i="6"/>
  <c r="BL415" i="6"/>
  <c r="BC415" i="6"/>
  <c r="BB415" i="6"/>
  <c r="AY415" i="6"/>
  <c r="AU415" i="6"/>
  <c r="AX415" i="6" s="1"/>
  <c r="AT415" i="6"/>
  <c r="AQ415" i="6"/>
  <c r="AM415" i="6"/>
  <c r="AP415" i="6" s="1"/>
  <c r="AL415" i="6"/>
  <c r="AI415" i="6"/>
  <c r="AE415" i="6"/>
  <c r="AH415" i="6" s="1"/>
  <c r="AD415" i="6"/>
  <c r="AA415" i="6"/>
  <c r="W415" i="6"/>
  <c r="Z415" i="6" s="1"/>
  <c r="V415" i="6"/>
  <c r="S415" i="6"/>
  <c r="O415" i="6"/>
  <c r="R415" i="6" s="1"/>
  <c r="K415" i="6"/>
  <c r="N415" i="6" s="1"/>
  <c r="G415" i="6"/>
  <c r="J415" i="6" s="1"/>
  <c r="BD414" i="6"/>
  <c r="BD413" i="6" s="1"/>
  <c r="BG413" i="6" s="1"/>
  <c r="BB414" i="6"/>
  <c r="AZ414" i="6"/>
  <c r="AX414" i="6"/>
  <c r="AV414" i="6"/>
  <c r="AT414" i="6"/>
  <c r="AP414" i="6"/>
  <c r="AL414" i="6"/>
  <c r="AJ414" i="6"/>
  <c r="AK414" i="6" s="1"/>
  <c r="AH414" i="6"/>
  <c r="AF414" i="6"/>
  <c r="AG414" i="6" s="1"/>
  <c r="AD414" i="6"/>
  <c r="AB414" i="6"/>
  <c r="Z414" i="6"/>
  <c r="X414" i="6"/>
  <c r="Y414" i="6" s="1"/>
  <c r="V414" i="6"/>
  <c r="T414" i="6"/>
  <c r="R414" i="6"/>
  <c r="P414" i="6"/>
  <c r="Q414" i="6" s="1"/>
  <c r="N414" i="6"/>
  <c r="L414" i="6"/>
  <c r="J414" i="6"/>
  <c r="H414" i="6"/>
  <c r="H413" i="6" s="1"/>
  <c r="BM413" i="6"/>
  <c r="BL413" i="6"/>
  <c r="BL412" i="6" s="1"/>
  <c r="BC413" i="6"/>
  <c r="AY413" i="6"/>
  <c r="BB413" i="6" s="1"/>
  <c r="AU413" i="6"/>
  <c r="AQ413" i="6"/>
  <c r="AT413" i="6" s="1"/>
  <c r="AM413" i="6"/>
  <c r="AI413" i="6"/>
  <c r="AL413" i="6" s="1"/>
  <c r="AE413" i="6"/>
  <c r="AA413" i="6"/>
  <c r="AD413" i="6" s="1"/>
  <c r="W413" i="6"/>
  <c r="S413" i="6"/>
  <c r="V413" i="6" s="1"/>
  <c r="O413" i="6"/>
  <c r="K413" i="6"/>
  <c r="N413" i="6" s="1"/>
  <c r="G413" i="6"/>
  <c r="BD410" i="6"/>
  <c r="BD409" i="6" s="1"/>
  <c r="BG409" i="6" s="1"/>
  <c r="BB410" i="6"/>
  <c r="AZ410" i="6"/>
  <c r="AZ409" i="6" s="1"/>
  <c r="BA409" i="6" s="1"/>
  <c r="AX410" i="6"/>
  <c r="AV410" i="6"/>
  <c r="AT410" i="6"/>
  <c r="AP410" i="6"/>
  <c r="AL410" i="6"/>
  <c r="AJ410" i="6"/>
  <c r="AK410" i="6" s="1"/>
  <c r="AH410" i="6"/>
  <c r="AF410" i="6"/>
  <c r="AG410" i="6" s="1"/>
  <c r="AD410" i="6"/>
  <c r="AB410" i="6"/>
  <c r="AC410" i="6" s="1"/>
  <c r="Z410" i="6"/>
  <c r="X410" i="6"/>
  <c r="Y410" i="6" s="1"/>
  <c r="V410" i="6"/>
  <c r="T410" i="6"/>
  <c r="T409" i="6" s="1"/>
  <c r="U409" i="6" s="1"/>
  <c r="R410" i="6"/>
  <c r="P410" i="6"/>
  <c r="N410" i="6"/>
  <c r="L410" i="6"/>
  <c r="L409" i="6" s="1"/>
  <c r="J410" i="6"/>
  <c r="H410" i="6"/>
  <c r="BM409" i="6"/>
  <c r="BL409" i="6"/>
  <c r="BL402" i="6" s="1"/>
  <c r="BC409" i="6"/>
  <c r="AY409" i="6"/>
  <c r="BB409" i="6" s="1"/>
  <c r="AX409" i="6"/>
  <c r="AU409" i="6"/>
  <c r="AQ409" i="6"/>
  <c r="AT409" i="6" s="1"/>
  <c r="AP409" i="6"/>
  <c r="AM409" i="6"/>
  <c r="AI409" i="6"/>
  <c r="AL409" i="6" s="1"/>
  <c r="AH409" i="6"/>
  <c r="AE409" i="6"/>
  <c r="AA409" i="6"/>
  <c r="AD409" i="6" s="1"/>
  <c r="W409" i="6"/>
  <c r="Z409" i="6" s="1"/>
  <c r="S409" i="6"/>
  <c r="V409" i="6" s="1"/>
  <c r="O409" i="6"/>
  <c r="R409" i="6" s="1"/>
  <c r="K409" i="6"/>
  <c r="N409" i="6" s="1"/>
  <c r="G409" i="6"/>
  <c r="J409" i="6" s="1"/>
  <c r="BD408" i="6"/>
  <c r="BG408" i="6" s="1"/>
  <c r="BB408" i="6"/>
  <c r="AZ408" i="6"/>
  <c r="BA408" i="6" s="1"/>
  <c r="AX408" i="6"/>
  <c r="AV408" i="6"/>
  <c r="AV407" i="6" s="1"/>
  <c r="AT408" i="6"/>
  <c r="AP408" i="6"/>
  <c r="AL408" i="6"/>
  <c r="AJ408" i="6"/>
  <c r="AH408" i="6"/>
  <c r="AF408" i="6"/>
  <c r="AG408" i="6" s="1"/>
  <c r="AD408" i="6"/>
  <c r="AB408" i="6"/>
  <c r="AC408" i="6" s="1"/>
  <c r="Z408" i="6"/>
  <c r="X408" i="6"/>
  <c r="X407" i="6" s="1"/>
  <c r="V408" i="6"/>
  <c r="T408" i="6"/>
  <c r="U408" i="6" s="1"/>
  <c r="R408" i="6"/>
  <c r="P408" i="6"/>
  <c r="P407" i="6" s="1"/>
  <c r="N408" i="6"/>
  <c r="L408" i="6"/>
  <c r="M408" i="6" s="1"/>
  <c r="J408" i="6"/>
  <c r="H408" i="6"/>
  <c r="I408" i="6" s="1"/>
  <c r="BM407" i="6"/>
  <c r="BL407" i="6"/>
  <c r="BC407" i="6"/>
  <c r="AY407" i="6"/>
  <c r="AU407" i="6"/>
  <c r="AX407" i="6" s="1"/>
  <c r="AQ407" i="6"/>
  <c r="AM407" i="6"/>
  <c r="AP407" i="6" s="1"/>
  <c r="AI407" i="6"/>
  <c r="AE407" i="6"/>
  <c r="AH407" i="6" s="1"/>
  <c r="AA407" i="6"/>
  <c r="W407" i="6"/>
  <c r="Z407" i="6" s="1"/>
  <c r="S407" i="6"/>
  <c r="O407" i="6"/>
  <c r="R407" i="6" s="1"/>
  <c r="K407" i="6"/>
  <c r="G407" i="6"/>
  <c r="J407" i="6" s="1"/>
  <c r="BD406" i="6"/>
  <c r="BB406" i="6"/>
  <c r="AZ406" i="6"/>
  <c r="BA406" i="6" s="1"/>
  <c r="AX406" i="6"/>
  <c r="AV406" i="6"/>
  <c r="AW406" i="6" s="1"/>
  <c r="AT406" i="6"/>
  <c r="AP406" i="6"/>
  <c r="AL406" i="6"/>
  <c r="AJ406" i="6"/>
  <c r="AK406" i="6" s="1"/>
  <c r="AH406" i="6"/>
  <c r="AF406" i="6"/>
  <c r="AF405" i="6" s="1"/>
  <c r="AD406" i="6"/>
  <c r="AB406" i="6"/>
  <c r="AC406" i="6" s="1"/>
  <c r="Z406" i="6"/>
  <c r="X406" i="6"/>
  <c r="V406" i="6"/>
  <c r="T406" i="6"/>
  <c r="U406" i="6" s="1"/>
  <c r="R406" i="6"/>
  <c r="P406" i="6"/>
  <c r="P405" i="6" s="1"/>
  <c r="N406" i="6"/>
  <c r="L406" i="6"/>
  <c r="M406" i="6" s="1"/>
  <c r="J406" i="6"/>
  <c r="H406" i="6"/>
  <c r="H405" i="6" s="1"/>
  <c r="BM405" i="6"/>
  <c r="BL405" i="6"/>
  <c r="BC405" i="6"/>
  <c r="BC402" i="6" s="1"/>
  <c r="AY405" i="6"/>
  <c r="BB405" i="6" s="1"/>
  <c r="AX405" i="6"/>
  <c r="AU405" i="6"/>
  <c r="AQ405" i="6"/>
  <c r="AT405" i="6" s="1"/>
  <c r="AP405" i="6"/>
  <c r="AM405" i="6"/>
  <c r="AI405" i="6"/>
  <c r="AL405" i="6" s="1"/>
  <c r="AH405" i="6"/>
  <c r="AE405" i="6"/>
  <c r="AA405" i="6"/>
  <c r="AD405" i="6" s="1"/>
  <c r="W405" i="6"/>
  <c r="Z405" i="6" s="1"/>
  <c r="S405" i="6"/>
  <c r="V405" i="6" s="1"/>
  <c r="O405" i="6"/>
  <c r="R405" i="6" s="1"/>
  <c r="K405" i="6"/>
  <c r="N405" i="6" s="1"/>
  <c r="G405" i="6"/>
  <c r="J405" i="6" s="1"/>
  <c r="BD404" i="6"/>
  <c r="BD403" i="6" s="1"/>
  <c r="BG403" i="6" s="1"/>
  <c r="BB404" i="6"/>
  <c r="AZ404" i="6"/>
  <c r="BA404" i="6" s="1"/>
  <c r="AX404" i="6"/>
  <c r="AV404" i="6"/>
  <c r="AW404" i="6" s="1"/>
  <c r="AT404" i="6"/>
  <c r="AP404" i="6"/>
  <c r="AL404" i="6"/>
  <c r="AJ404" i="6"/>
  <c r="AK404" i="6" s="1"/>
  <c r="AH404" i="6"/>
  <c r="AF404" i="6"/>
  <c r="AF403" i="6" s="1"/>
  <c r="AG403" i="6" s="1"/>
  <c r="AD404" i="6"/>
  <c r="AB404" i="6"/>
  <c r="AC404" i="6" s="1"/>
  <c r="Z404" i="6"/>
  <c r="X404" i="6"/>
  <c r="X403" i="6" s="1"/>
  <c r="V404" i="6"/>
  <c r="T404" i="6"/>
  <c r="U404" i="6" s="1"/>
  <c r="R404" i="6"/>
  <c r="P404" i="6"/>
  <c r="Q404" i="6" s="1"/>
  <c r="N404" i="6"/>
  <c r="L404" i="6"/>
  <c r="J404" i="6"/>
  <c r="H404" i="6"/>
  <c r="H403" i="6" s="1"/>
  <c r="BM403" i="6"/>
  <c r="BL403" i="6"/>
  <c r="BC403" i="6"/>
  <c r="BB403" i="6"/>
  <c r="AY403" i="6"/>
  <c r="AY402" i="6" s="1"/>
  <c r="AX403" i="6"/>
  <c r="AU403" i="6"/>
  <c r="AT403" i="6"/>
  <c r="AQ403" i="6"/>
  <c r="AQ402" i="6" s="1"/>
  <c r="AP403" i="6"/>
  <c r="AM403" i="6"/>
  <c r="AL403" i="6"/>
  <c r="AI403" i="6"/>
  <c r="AI402" i="6" s="1"/>
  <c r="AH403" i="6"/>
  <c r="AE403" i="6"/>
  <c r="AD403" i="6"/>
  <c r="AA403" i="6"/>
  <c r="W403" i="6"/>
  <c r="Z403" i="6" s="1"/>
  <c r="V403" i="6"/>
  <c r="S403" i="6"/>
  <c r="O403" i="6"/>
  <c r="R403" i="6" s="1"/>
  <c r="K403" i="6"/>
  <c r="N403" i="6" s="1"/>
  <c r="G403" i="6"/>
  <c r="J403" i="6" s="1"/>
  <c r="BM402" i="6"/>
  <c r="BD401" i="6"/>
  <c r="BG401" i="6" s="1"/>
  <c r="BB401" i="6"/>
  <c r="AZ401" i="6"/>
  <c r="BA401" i="6" s="1"/>
  <c r="AX401" i="6"/>
  <c r="AV401" i="6"/>
  <c r="AW401" i="6" s="1"/>
  <c r="AT401" i="6"/>
  <c r="AP401" i="6"/>
  <c r="AL401" i="6"/>
  <c r="AJ401" i="6"/>
  <c r="AK401" i="6" s="1"/>
  <c r="AH401" i="6"/>
  <c r="AF401" i="6"/>
  <c r="AG401" i="6" s="1"/>
  <c r="AD401" i="6"/>
  <c r="AB401" i="6"/>
  <c r="AC401" i="6" s="1"/>
  <c r="Z401" i="6"/>
  <c r="X401" i="6"/>
  <c r="Y401" i="6" s="1"/>
  <c r="V401" i="6"/>
  <c r="T401" i="6"/>
  <c r="U401" i="6" s="1"/>
  <c r="R401" i="6"/>
  <c r="P401" i="6"/>
  <c r="Q401" i="6" s="1"/>
  <c r="N401" i="6"/>
  <c r="L401" i="6"/>
  <c r="M401" i="6" s="1"/>
  <c r="J401" i="6"/>
  <c r="H401" i="6"/>
  <c r="I401" i="6" s="1"/>
  <c r="BG400" i="6"/>
  <c r="BD400" i="6"/>
  <c r="BB400" i="6"/>
  <c r="AZ400" i="6"/>
  <c r="BA400" i="6" s="1"/>
  <c r="AX400" i="6"/>
  <c r="AV400" i="6"/>
  <c r="AW400" i="6" s="1"/>
  <c r="AT400" i="6"/>
  <c r="AP400" i="6"/>
  <c r="AL400" i="6"/>
  <c r="AJ400" i="6"/>
  <c r="AK400" i="6" s="1"/>
  <c r="AH400" i="6"/>
  <c r="AF400" i="6"/>
  <c r="AG400" i="6" s="1"/>
  <c r="AD400" i="6"/>
  <c r="AB400" i="6"/>
  <c r="AC400" i="6" s="1"/>
  <c r="Z400" i="6"/>
  <c r="X400" i="6"/>
  <c r="Y400" i="6" s="1"/>
  <c r="V400" i="6"/>
  <c r="T400" i="6"/>
  <c r="U400" i="6" s="1"/>
  <c r="R400" i="6"/>
  <c r="P400" i="6"/>
  <c r="Q400" i="6" s="1"/>
  <c r="N400" i="6"/>
  <c r="L400" i="6"/>
  <c r="M400" i="6" s="1"/>
  <c r="J400" i="6"/>
  <c r="H400" i="6"/>
  <c r="I400" i="6" s="1"/>
  <c r="BG399" i="6"/>
  <c r="BD399" i="6"/>
  <c r="BB399" i="6"/>
  <c r="AZ399" i="6"/>
  <c r="BA399" i="6" s="1"/>
  <c r="AX399" i="6"/>
  <c r="AV399" i="6"/>
  <c r="AW399" i="6" s="1"/>
  <c r="AT399" i="6"/>
  <c r="AP399" i="6"/>
  <c r="AL399" i="6"/>
  <c r="AJ399" i="6"/>
  <c r="AK399" i="6" s="1"/>
  <c r="AH399" i="6"/>
  <c r="AF399" i="6"/>
  <c r="AG399" i="6" s="1"/>
  <c r="AD399" i="6"/>
  <c r="AB399" i="6"/>
  <c r="AC399" i="6" s="1"/>
  <c r="Z399" i="6"/>
  <c r="X399" i="6"/>
  <c r="Y399" i="6" s="1"/>
  <c r="V399" i="6"/>
  <c r="T399" i="6"/>
  <c r="U399" i="6" s="1"/>
  <c r="R399" i="6"/>
  <c r="P399" i="6"/>
  <c r="N399" i="6"/>
  <c r="L399" i="6"/>
  <c r="M399" i="6" s="1"/>
  <c r="J399" i="6"/>
  <c r="H399" i="6"/>
  <c r="I399" i="6" s="1"/>
  <c r="BD398" i="6"/>
  <c r="BG398" i="6" s="1"/>
  <c r="BB398" i="6"/>
  <c r="AZ398" i="6"/>
  <c r="BA398" i="6" s="1"/>
  <c r="AX398" i="6"/>
  <c r="AV398" i="6"/>
  <c r="AW398" i="6" s="1"/>
  <c r="AT398" i="6"/>
  <c r="AP398" i="6"/>
  <c r="AL398" i="6"/>
  <c r="AJ398" i="6"/>
  <c r="AK398" i="6" s="1"/>
  <c r="AH398" i="6"/>
  <c r="AF398" i="6"/>
  <c r="AG398" i="6" s="1"/>
  <c r="AD398" i="6"/>
  <c r="AB398" i="6"/>
  <c r="AC398" i="6" s="1"/>
  <c r="Z398" i="6"/>
  <c r="X398" i="6"/>
  <c r="Y398" i="6" s="1"/>
  <c r="V398" i="6"/>
  <c r="T398" i="6"/>
  <c r="U398" i="6" s="1"/>
  <c r="R398" i="6"/>
  <c r="P398" i="6"/>
  <c r="Q398" i="6" s="1"/>
  <c r="N398" i="6"/>
  <c r="L398" i="6"/>
  <c r="J398" i="6"/>
  <c r="H398" i="6"/>
  <c r="I398" i="6" s="1"/>
  <c r="BD397" i="6"/>
  <c r="BG397" i="6" s="1"/>
  <c r="BB397" i="6"/>
  <c r="AZ397" i="6"/>
  <c r="BA397" i="6" s="1"/>
  <c r="AX397" i="6"/>
  <c r="AV397" i="6"/>
  <c r="AW397" i="6" s="1"/>
  <c r="AT397" i="6"/>
  <c r="AP397" i="6"/>
  <c r="AL397" i="6"/>
  <c r="AJ397" i="6"/>
  <c r="AK397" i="6" s="1"/>
  <c r="AH397" i="6"/>
  <c r="AF397" i="6"/>
  <c r="AG397" i="6" s="1"/>
  <c r="AD397" i="6"/>
  <c r="AB397" i="6"/>
  <c r="AC397" i="6" s="1"/>
  <c r="Z397" i="6"/>
  <c r="X397" i="6"/>
  <c r="Y397" i="6" s="1"/>
  <c r="V397" i="6"/>
  <c r="T397" i="6"/>
  <c r="U397" i="6" s="1"/>
  <c r="R397" i="6"/>
  <c r="P397" i="6"/>
  <c r="Q397" i="6" s="1"/>
  <c r="N397" i="6"/>
  <c r="L397" i="6"/>
  <c r="J397" i="6"/>
  <c r="H397" i="6"/>
  <c r="I397" i="6" s="1"/>
  <c r="BD396" i="6"/>
  <c r="BG396" i="6" s="1"/>
  <c r="BB396" i="6"/>
  <c r="AZ396" i="6"/>
  <c r="BA396" i="6" s="1"/>
  <c r="AX396" i="6"/>
  <c r="AV396" i="6"/>
  <c r="AW396" i="6" s="1"/>
  <c r="AT396" i="6"/>
  <c r="AP396" i="6"/>
  <c r="AL396" i="6"/>
  <c r="AJ396" i="6"/>
  <c r="AK396" i="6" s="1"/>
  <c r="AH396" i="6"/>
  <c r="AF396" i="6"/>
  <c r="AG396" i="6" s="1"/>
  <c r="AD396" i="6"/>
  <c r="AB396" i="6"/>
  <c r="AC396" i="6" s="1"/>
  <c r="Z396" i="6"/>
  <c r="X396" i="6"/>
  <c r="Y396" i="6" s="1"/>
  <c r="V396" i="6"/>
  <c r="T396" i="6"/>
  <c r="U396" i="6" s="1"/>
  <c r="R396" i="6"/>
  <c r="P396" i="6"/>
  <c r="Q396" i="6" s="1"/>
  <c r="N396" i="6"/>
  <c r="L396" i="6"/>
  <c r="M396" i="6" s="1"/>
  <c r="J396" i="6"/>
  <c r="H396" i="6"/>
  <c r="I396" i="6" s="1"/>
  <c r="BD395" i="6"/>
  <c r="BG395" i="6" s="1"/>
  <c r="BB395" i="6"/>
  <c r="AZ395" i="6"/>
  <c r="BA395" i="6" s="1"/>
  <c r="AX395" i="6"/>
  <c r="AV395" i="6"/>
  <c r="AW395" i="6" s="1"/>
  <c r="AT395" i="6"/>
  <c r="AP395" i="6"/>
  <c r="AL395" i="6"/>
  <c r="AJ395" i="6"/>
  <c r="AK395" i="6" s="1"/>
  <c r="AH395" i="6"/>
  <c r="AF395" i="6"/>
  <c r="AG395" i="6" s="1"/>
  <c r="AD395" i="6"/>
  <c r="AB395" i="6"/>
  <c r="AC395" i="6" s="1"/>
  <c r="Z395" i="6"/>
  <c r="X395" i="6"/>
  <c r="Y395" i="6" s="1"/>
  <c r="V395" i="6"/>
  <c r="T395" i="6"/>
  <c r="U395" i="6" s="1"/>
  <c r="R395" i="6"/>
  <c r="P395" i="6"/>
  <c r="Q395" i="6" s="1"/>
  <c r="N395" i="6"/>
  <c r="L395" i="6"/>
  <c r="M395" i="6" s="1"/>
  <c r="J395" i="6"/>
  <c r="H395" i="6"/>
  <c r="I395" i="6" s="1"/>
  <c r="BD394" i="6"/>
  <c r="BG394" i="6" s="1"/>
  <c r="BB394" i="6"/>
  <c r="AZ394" i="6"/>
  <c r="BA394" i="6" s="1"/>
  <c r="AX394" i="6"/>
  <c r="AV394" i="6"/>
  <c r="AW394" i="6" s="1"/>
  <c r="AT394" i="6"/>
  <c r="AP394" i="6"/>
  <c r="AL394" i="6"/>
  <c r="AJ394" i="6"/>
  <c r="AK394" i="6" s="1"/>
  <c r="AH394" i="6"/>
  <c r="AF394" i="6"/>
  <c r="AG394" i="6" s="1"/>
  <c r="AD394" i="6"/>
  <c r="AB394" i="6"/>
  <c r="AC394" i="6" s="1"/>
  <c r="Z394" i="6"/>
  <c r="X394" i="6"/>
  <c r="Y394" i="6" s="1"/>
  <c r="V394" i="6"/>
  <c r="T394" i="6"/>
  <c r="U394" i="6" s="1"/>
  <c r="R394" i="6"/>
  <c r="P394" i="6"/>
  <c r="Q394" i="6" s="1"/>
  <c r="N394" i="6"/>
  <c r="L394" i="6"/>
  <c r="M394" i="6" s="1"/>
  <c r="J394" i="6"/>
  <c r="H394" i="6"/>
  <c r="I394" i="6" s="1"/>
  <c r="BG393" i="6"/>
  <c r="BD393" i="6"/>
  <c r="BB393" i="6"/>
  <c r="AZ393" i="6"/>
  <c r="BA393" i="6" s="1"/>
  <c r="AX393" i="6"/>
  <c r="AV393" i="6"/>
  <c r="AW393" i="6" s="1"/>
  <c r="AT393" i="6"/>
  <c r="AP393" i="6"/>
  <c r="AL393" i="6"/>
  <c r="AJ393" i="6"/>
  <c r="AK393" i="6" s="1"/>
  <c r="AH393" i="6"/>
  <c r="AF393" i="6"/>
  <c r="AG393" i="6" s="1"/>
  <c r="AD393" i="6"/>
  <c r="AB393" i="6"/>
  <c r="AC393" i="6" s="1"/>
  <c r="Z393" i="6"/>
  <c r="X393" i="6"/>
  <c r="Y393" i="6" s="1"/>
  <c r="V393" i="6"/>
  <c r="T393" i="6"/>
  <c r="U393" i="6" s="1"/>
  <c r="R393" i="6"/>
  <c r="P393" i="6"/>
  <c r="Q393" i="6" s="1"/>
  <c r="N393" i="6"/>
  <c r="L393" i="6"/>
  <c r="M393" i="6" s="1"/>
  <c r="J393" i="6"/>
  <c r="H393" i="6"/>
  <c r="BG392" i="6"/>
  <c r="BD392" i="6"/>
  <c r="BB392" i="6"/>
  <c r="AZ392" i="6"/>
  <c r="BA392" i="6" s="1"/>
  <c r="AX392" i="6"/>
  <c r="AV392" i="6"/>
  <c r="AW392" i="6" s="1"/>
  <c r="AT392" i="6"/>
  <c r="AP392" i="6"/>
  <c r="AL392" i="6"/>
  <c r="AJ392" i="6"/>
  <c r="AK392" i="6" s="1"/>
  <c r="AH392" i="6"/>
  <c r="AF392" i="6"/>
  <c r="AG392" i="6" s="1"/>
  <c r="AD392" i="6"/>
  <c r="AB392" i="6"/>
  <c r="AC392" i="6" s="1"/>
  <c r="Z392" i="6"/>
  <c r="X392" i="6"/>
  <c r="Y392" i="6" s="1"/>
  <c r="V392" i="6"/>
  <c r="T392" i="6"/>
  <c r="U392" i="6" s="1"/>
  <c r="R392" i="6"/>
  <c r="P392" i="6"/>
  <c r="Q392" i="6" s="1"/>
  <c r="N392" i="6"/>
  <c r="L392" i="6"/>
  <c r="M392" i="6" s="1"/>
  <c r="J392" i="6"/>
  <c r="H392" i="6"/>
  <c r="I392" i="6" s="1"/>
  <c r="BG391" i="6"/>
  <c r="BD391" i="6"/>
  <c r="BB391" i="6"/>
  <c r="AZ391" i="6"/>
  <c r="BA391" i="6" s="1"/>
  <c r="AX391" i="6"/>
  <c r="AV391" i="6"/>
  <c r="AW391" i="6" s="1"/>
  <c r="AT391" i="6"/>
  <c r="AP391" i="6"/>
  <c r="AL391" i="6"/>
  <c r="AJ391" i="6"/>
  <c r="AK391" i="6" s="1"/>
  <c r="AH391" i="6"/>
  <c r="AF391" i="6"/>
  <c r="AG391" i="6" s="1"/>
  <c r="AD391" i="6"/>
  <c r="AB391" i="6"/>
  <c r="AC391" i="6" s="1"/>
  <c r="Z391" i="6"/>
  <c r="X391" i="6"/>
  <c r="Y391" i="6" s="1"/>
  <c r="V391" i="6"/>
  <c r="T391" i="6"/>
  <c r="R391" i="6"/>
  <c r="P391" i="6"/>
  <c r="Q391" i="6" s="1"/>
  <c r="N391" i="6"/>
  <c r="L391" i="6"/>
  <c r="M391" i="6" s="1"/>
  <c r="J391" i="6"/>
  <c r="H391" i="6"/>
  <c r="BM390" i="6"/>
  <c r="BL390" i="6"/>
  <c r="BC390" i="6"/>
  <c r="AY390" i="6"/>
  <c r="AU390" i="6"/>
  <c r="AQ390" i="6"/>
  <c r="AT390" i="6" s="1"/>
  <c r="AM390" i="6"/>
  <c r="AP390" i="6" s="1"/>
  <c r="AI390" i="6"/>
  <c r="AL390" i="6" s="1"/>
  <c r="AE390" i="6"/>
  <c r="AH390" i="6" s="1"/>
  <c r="AA390" i="6"/>
  <c r="AD390" i="6" s="1"/>
  <c r="W390" i="6"/>
  <c r="Z390" i="6" s="1"/>
  <c r="S390" i="6"/>
  <c r="V390" i="6" s="1"/>
  <c r="O390" i="6"/>
  <c r="R390" i="6" s="1"/>
  <c r="K390" i="6"/>
  <c r="N390" i="6" s="1"/>
  <c r="G390" i="6"/>
  <c r="J390" i="6" s="1"/>
  <c r="BD389" i="6"/>
  <c r="BG389" i="6" s="1"/>
  <c r="BB389" i="6"/>
  <c r="AZ389" i="6"/>
  <c r="BA389" i="6" s="1"/>
  <c r="AX389" i="6"/>
  <c r="AV389" i="6"/>
  <c r="AW389" i="6" s="1"/>
  <c r="AT389" i="6"/>
  <c r="AP389" i="6"/>
  <c r="AL389" i="6"/>
  <c r="AJ389" i="6"/>
  <c r="AK389" i="6" s="1"/>
  <c r="AH389" i="6"/>
  <c r="AF389" i="6"/>
  <c r="AG389" i="6" s="1"/>
  <c r="AD389" i="6"/>
  <c r="AB389" i="6"/>
  <c r="AB388" i="6" s="1"/>
  <c r="AC388" i="6" s="1"/>
  <c r="Z389" i="6"/>
  <c r="X389" i="6"/>
  <c r="V389" i="6"/>
  <c r="T389" i="6"/>
  <c r="U389" i="6" s="1"/>
  <c r="R389" i="6"/>
  <c r="P389" i="6"/>
  <c r="Q389" i="6" s="1"/>
  <c r="N389" i="6"/>
  <c r="L389" i="6"/>
  <c r="M389" i="6" s="1"/>
  <c r="J389" i="6"/>
  <c r="H389" i="6"/>
  <c r="I389" i="6" s="1"/>
  <c r="BM388" i="6"/>
  <c r="BL388" i="6"/>
  <c r="BD388" i="6"/>
  <c r="BG388" i="6" s="1"/>
  <c r="BC388" i="6"/>
  <c r="AY388" i="6"/>
  <c r="BB388" i="6" s="1"/>
  <c r="AX388" i="6"/>
  <c r="AU388" i="6"/>
  <c r="AQ388" i="6"/>
  <c r="AT388" i="6" s="1"/>
  <c r="AP388" i="6"/>
  <c r="AM388" i="6"/>
  <c r="AL388" i="6"/>
  <c r="AI388" i="6"/>
  <c r="AE388" i="6"/>
  <c r="AA388" i="6"/>
  <c r="AD388" i="6" s="1"/>
  <c r="W388" i="6"/>
  <c r="Z388" i="6" s="1"/>
  <c r="V388" i="6"/>
  <c r="S388" i="6"/>
  <c r="O388" i="6"/>
  <c r="R388" i="6" s="1"/>
  <c r="K388" i="6"/>
  <c r="N388" i="6" s="1"/>
  <c r="G388" i="6"/>
  <c r="J388" i="6" s="1"/>
  <c r="BD387" i="6"/>
  <c r="BD386" i="6" s="1"/>
  <c r="BG386" i="6" s="1"/>
  <c r="BB387" i="6"/>
  <c r="AZ387" i="6"/>
  <c r="BA387" i="6" s="1"/>
  <c r="AX387" i="6"/>
  <c r="AV387" i="6"/>
  <c r="AV386" i="6" s="1"/>
  <c r="AT387" i="6"/>
  <c r="AP387" i="6"/>
  <c r="AL387" i="6"/>
  <c r="AJ387" i="6"/>
  <c r="AK387" i="6" s="1"/>
  <c r="AH387" i="6"/>
  <c r="AF387" i="6"/>
  <c r="AG387" i="6" s="1"/>
  <c r="AD387" i="6"/>
  <c r="AB387" i="6"/>
  <c r="AB386" i="6" s="1"/>
  <c r="Z387" i="6"/>
  <c r="X387" i="6"/>
  <c r="X386" i="6" s="1"/>
  <c r="V387" i="6"/>
  <c r="T387" i="6"/>
  <c r="U387" i="6" s="1"/>
  <c r="R387" i="6"/>
  <c r="P387" i="6"/>
  <c r="P386" i="6" s="1"/>
  <c r="N387" i="6"/>
  <c r="L387" i="6"/>
  <c r="M387" i="6" s="1"/>
  <c r="J387" i="6"/>
  <c r="H387" i="6"/>
  <c r="H386" i="6" s="1"/>
  <c r="BM386" i="6"/>
  <c r="BL386" i="6"/>
  <c r="BC386" i="6"/>
  <c r="BB386" i="6"/>
  <c r="AY386" i="6"/>
  <c r="AX386" i="6"/>
  <c r="AU386" i="6"/>
  <c r="AQ386" i="6"/>
  <c r="AT386" i="6" s="1"/>
  <c r="AM386" i="6"/>
  <c r="AP386" i="6" s="1"/>
  <c r="AL386" i="6"/>
  <c r="AI386" i="6"/>
  <c r="AE386" i="6"/>
  <c r="AH386" i="6" s="1"/>
  <c r="AD386" i="6"/>
  <c r="AA386" i="6"/>
  <c r="W386" i="6"/>
  <c r="Z386" i="6" s="1"/>
  <c r="S386" i="6"/>
  <c r="V386" i="6" s="1"/>
  <c r="O386" i="6"/>
  <c r="R386" i="6" s="1"/>
  <c r="K386" i="6"/>
  <c r="N386" i="6" s="1"/>
  <c r="G386" i="6"/>
  <c r="J386" i="6" s="1"/>
  <c r="BD385" i="6"/>
  <c r="BG385" i="6" s="1"/>
  <c r="BB385" i="6"/>
  <c r="AZ385" i="6"/>
  <c r="AZ384" i="6" s="1"/>
  <c r="BA384" i="6" s="1"/>
  <c r="AX385" i="6"/>
  <c r="AV385" i="6"/>
  <c r="AV384" i="6" s="1"/>
  <c r="AW384" i="6" s="1"/>
  <c r="AT385" i="6"/>
  <c r="AP385" i="6"/>
  <c r="AL385" i="6"/>
  <c r="AJ385" i="6"/>
  <c r="AJ384" i="6" s="1"/>
  <c r="AK384" i="6" s="1"/>
  <c r="AH385" i="6"/>
  <c r="AF385" i="6"/>
  <c r="AG385" i="6" s="1"/>
  <c r="AD385" i="6"/>
  <c r="AB385" i="6"/>
  <c r="AC385" i="6" s="1"/>
  <c r="Z385" i="6"/>
  <c r="X385" i="6"/>
  <c r="X384" i="6" s="1"/>
  <c r="V385" i="6"/>
  <c r="T385" i="6"/>
  <c r="U385" i="6" s="1"/>
  <c r="R385" i="6"/>
  <c r="P385" i="6"/>
  <c r="N385" i="6"/>
  <c r="L385" i="6"/>
  <c r="M385" i="6" s="1"/>
  <c r="J385" i="6"/>
  <c r="H385" i="6"/>
  <c r="I385" i="6" s="1"/>
  <c r="BM384" i="6"/>
  <c r="BL384" i="6"/>
  <c r="BC384" i="6"/>
  <c r="BB384" i="6"/>
  <c r="AY384" i="6"/>
  <c r="AX384" i="6"/>
  <c r="AU384" i="6"/>
  <c r="AT384" i="6"/>
  <c r="AQ384" i="6"/>
  <c r="AP384" i="6"/>
  <c r="AM384" i="6"/>
  <c r="AL384" i="6"/>
  <c r="AI384" i="6"/>
  <c r="AH384" i="6"/>
  <c r="AE384" i="6"/>
  <c r="AD384" i="6"/>
  <c r="AA384" i="6"/>
  <c r="W384" i="6"/>
  <c r="Z384" i="6" s="1"/>
  <c r="V384" i="6"/>
  <c r="S384" i="6"/>
  <c r="O384" i="6"/>
  <c r="R384" i="6" s="1"/>
  <c r="K384" i="6"/>
  <c r="N384" i="6" s="1"/>
  <c r="G384" i="6"/>
  <c r="J384" i="6" s="1"/>
  <c r="BD383" i="6"/>
  <c r="BD382" i="6" s="1"/>
  <c r="BG382" i="6" s="1"/>
  <c r="BB383" i="6"/>
  <c r="AZ383" i="6"/>
  <c r="BA383" i="6" s="1"/>
  <c r="AX383" i="6"/>
  <c r="AV383" i="6"/>
  <c r="AV382" i="6" s="1"/>
  <c r="AT383" i="6"/>
  <c r="AP383" i="6"/>
  <c r="AL383" i="6"/>
  <c r="AJ383" i="6"/>
  <c r="AK383" i="6" s="1"/>
  <c r="AH383" i="6"/>
  <c r="AF383" i="6"/>
  <c r="AF382" i="6" s="1"/>
  <c r="AG382" i="6" s="1"/>
  <c r="AD383" i="6"/>
  <c r="AB383" i="6"/>
  <c r="AC383" i="6" s="1"/>
  <c r="Z383" i="6"/>
  <c r="X383" i="6"/>
  <c r="Y383" i="6" s="1"/>
  <c r="V383" i="6"/>
  <c r="T383" i="6"/>
  <c r="T382" i="6" s="1"/>
  <c r="R383" i="6"/>
  <c r="P383" i="6"/>
  <c r="Q383" i="6" s="1"/>
  <c r="N383" i="6"/>
  <c r="L383" i="6"/>
  <c r="M383" i="6" s="1"/>
  <c r="J383" i="6"/>
  <c r="H383" i="6"/>
  <c r="H382" i="6" s="1"/>
  <c r="BM382" i="6"/>
  <c r="BL382" i="6"/>
  <c r="BC382" i="6"/>
  <c r="AY382" i="6"/>
  <c r="BB382" i="6" s="1"/>
  <c r="AU382" i="6"/>
  <c r="AX382" i="6" s="1"/>
  <c r="AQ382" i="6"/>
  <c r="AT382" i="6" s="1"/>
  <c r="AP382" i="6"/>
  <c r="AM382" i="6"/>
  <c r="AI382" i="6"/>
  <c r="AL382" i="6" s="1"/>
  <c r="AE382" i="6"/>
  <c r="AH382" i="6" s="1"/>
  <c r="AA382" i="6"/>
  <c r="AD382" i="6" s="1"/>
  <c r="W382" i="6"/>
  <c r="Z382" i="6" s="1"/>
  <c r="S382" i="6"/>
  <c r="V382" i="6" s="1"/>
  <c r="O382" i="6"/>
  <c r="R382" i="6" s="1"/>
  <c r="K382" i="6"/>
  <c r="N382" i="6" s="1"/>
  <c r="G382" i="6"/>
  <c r="J382" i="6" s="1"/>
  <c r="BD381" i="6"/>
  <c r="BG381" i="6" s="1"/>
  <c r="BB381" i="6"/>
  <c r="AZ381" i="6"/>
  <c r="AZ380" i="6" s="1"/>
  <c r="AX381" i="6"/>
  <c r="AV381" i="6"/>
  <c r="AW381" i="6" s="1"/>
  <c r="AT381" i="6"/>
  <c r="AP381" i="6"/>
  <c r="AL381" i="6"/>
  <c r="AJ381" i="6"/>
  <c r="AK381" i="6" s="1"/>
  <c r="AH381" i="6"/>
  <c r="AF381" i="6"/>
  <c r="AG381" i="6" s="1"/>
  <c r="AD381" i="6"/>
  <c r="AB381" i="6"/>
  <c r="AC381" i="6" s="1"/>
  <c r="Z381" i="6"/>
  <c r="X381" i="6"/>
  <c r="Y381" i="6" s="1"/>
  <c r="V381" i="6"/>
  <c r="T381" i="6"/>
  <c r="T380" i="6" s="1"/>
  <c r="U380" i="6" s="1"/>
  <c r="R381" i="6"/>
  <c r="P381" i="6"/>
  <c r="N381" i="6"/>
  <c r="L381" i="6"/>
  <c r="M381" i="6" s="1"/>
  <c r="J381" i="6"/>
  <c r="H381" i="6"/>
  <c r="H380" i="6" s="1"/>
  <c r="BM380" i="6"/>
  <c r="BL380" i="6"/>
  <c r="BC380" i="6"/>
  <c r="BB380" i="6"/>
  <c r="AY380" i="6"/>
  <c r="AU380" i="6"/>
  <c r="AX380" i="6" s="1"/>
  <c r="AQ380" i="6"/>
  <c r="AT380" i="6" s="1"/>
  <c r="AP380" i="6"/>
  <c r="AM380" i="6"/>
  <c r="AI380" i="6"/>
  <c r="AL380" i="6" s="1"/>
  <c r="AH380" i="6"/>
  <c r="AE380" i="6"/>
  <c r="AD380" i="6"/>
  <c r="AA380" i="6"/>
  <c r="W380" i="6"/>
  <c r="Z380" i="6" s="1"/>
  <c r="V380" i="6"/>
  <c r="S380" i="6"/>
  <c r="O380" i="6"/>
  <c r="R380" i="6" s="1"/>
  <c r="K380" i="6"/>
  <c r="N380" i="6" s="1"/>
  <c r="G380" i="6"/>
  <c r="J380" i="6" s="1"/>
  <c r="BD379" i="6"/>
  <c r="BD378" i="6" s="1"/>
  <c r="BG378" i="6" s="1"/>
  <c r="BB379" i="6"/>
  <c r="AZ379" i="6"/>
  <c r="BA379" i="6" s="1"/>
  <c r="AX379" i="6"/>
  <c r="AV379" i="6"/>
  <c r="AV378" i="6" s="1"/>
  <c r="AW378" i="6" s="1"/>
  <c r="AT379" i="6"/>
  <c r="AP379" i="6"/>
  <c r="AL379" i="6"/>
  <c r="AJ379" i="6"/>
  <c r="AK379" i="6" s="1"/>
  <c r="AH379" i="6"/>
  <c r="AF379" i="6"/>
  <c r="AF378" i="6" s="1"/>
  <c r="AG378" i="6" s="1"/>
  <c r="AD379" i="6"/>
  <c r="AB379" i="6"/>
  <c r="AC379" i="6" s="1"/>
  <c r="Z379" i="6"/>
  <c r="X379" i="6"/>
  <c r="Y379" i="6" s="1"/>
  <c r="V379" i="6"/>
  <c r="T379" i="6"/>
  <c r="U379" i="6" s="1"/>
  <c r="R379" i="6"/>
  <c r="P379" i="6"/>
  <c r="P378" i="6" s="1"/>
  <c r="N379" i="6"/>
  <c r="L379" i="6"/>
  <c r="L378" i="6" s="1"/>
  <c r="J379" i="6"/>
  <c r="H379" i="6"/>
  <c r="H378" i="6" s="1"/>
  <c r="BM378" i="6"/>
  <c r="BL378" i="6"/>
  <c r="BC378" i="6"/>
  <c r="AY378" i="6"/>
  <c r="BB378" i="6" s="1"/>
  <c r="AU378" i="6"/>
  <c r="AX378" i="6" s="1"/>
  <c r="AQ378" i="6"/>
  <c r="AT378" i="6" s="1"/>
  <c r="AM378" i="6"/>
  <c r="AP378" i="6" s="1"/>
  <c r="AI378" i="6"/>
  <c r="AL378" i="6" s="1"/>
  <c r="AE378" i="6"/>
  <c r="AH378" i="6" s="1"/>
  <c r="AA378" i="6"/>
  <c r="AD378" i="6" s="1"/>
  <c r="W378" i="6"/>
  <c r="S378" i="6"/>
  <c r="V378" i="6" s="1"/>
  <c r="O378" i="6"/>
  <c r="R378" i="6" s="1"/>
  <c r="K378" i="6"/>
  <c r="N378" i="6" s="1"/>
  <c r="G378" i="6"/>
  <c r="J378" i="6" s="1"/>
  <c r="BD377" i="6"/>
  <c r="BG377" i="6" s="1"/>
  <c r="BB377" i="6"/>
  <c r="AZ377" i="6"/>
  <c r="BA377" i="6" s="1"/>
  <c r="AX377" i="6"/>
  <c r="AV377" i="6"/>
  <c r="AW377" i="6" s="1"/>
  <c r="AT377" i="6"/>
  <c r="AP377" i="6"/>
  <c r="AL377" i="6"/>
  <c r="AJ377" i="6"/>
  <c r="AK377" i="6" s="1"/>
  <c r="AH377" i="6"/>
  <c r="AF377" i="6"/>
  <c r="AG377" i="6" s="1"/>
  <c r="AD377" i="6"/>
  <c r="AB377" i="6"/>
  <c r="AC377" i="6" s="1"/>
  <c r="Z377" i="6"/>
  <c r="X377" i="6"/>
  <c r="Y377" i="6" s="1"/>
  <c r="V377" i="6"/>
  <c r="T377" i="6"/>
  <c r="U377" i="6" s="1"/>
  <c r="R377" i="6"/>
  <c r="P377" i="6"/>
  <c r="Q377" i="6" s="1"/>
  <c r="N377" i="6"/>
  <c r="L377" i="6"/>
  <c r="M377" i="6" s="1"/>
  <c r="J377" i="6"/>
  <c r="H377" i="6"/>
  <c r="BM376" i="6"/>
  <c r="BL376" i="6"/>
  <c r="BD376" i="6"/>
  <c r="BG376" i="6" s="1"/>
  <c r="BC376" i="6"/>
  <c r="BB376" i="6"/>
  <c r="AY376" i="6"/>
  <c r="AU376" i="6"/>
  <c r="AX376" i="6" s="1"/>
  <c r="AT376" i="6"/>
  <c r="AQ376" i="6"/>
  <c r="AM376" i="6"/>
  <c r="AP376" i="6" s="1"/>
  <c r="AL376" i="6"/>
  <c r="AI376" i="6"/>
  <c r="AE376" i="6"/>
  <c r="AH376" i="6" s="1"/>
  <c r="AD376" i="6"/>
  <c r="AA376" i="6"/>
  <c r="W376" i="6"/>
  <c r="Z376" i="6" s="1"/>
  <c r="V376" i="6"/>
  <c r="S376" i="6"/>
  <c r="O376" i="6"/>
  <c r="R376" i="6" s="1"/>
  <c r="K376" i="6"/>
  <c r="N376" i="6" s="1"/>
  <c r="G376" i="6"/>
  <c r="J376" i="6" s="1"/>
  <c r="BD375" i="6"/>
  <c r="BG375" i="6" s="1"/>
  <c r="BB375" i="6"/>
  <c r="AZ375" i="6"/>
  <c r="BA375" i="6" s="1"/>
  <c r="AX375" i="6"/>
  <c r="AV375" i="6"/>
  <c r="AW375" i="6" s="1"/>
  <c r="AT375" i="6"/>
  <c r="AP375" i="6"/>
  <c r="AL375" i="6"/>
  <c r="AJ375" i="6"/>
  <c r="AK375" i="6" s="1"/>
  <c r="AH375" i="6"/>
  <c r="AF375" i="6"/>
  <c r="AG375" i="6" s="1"/>
  <c r="AD375" i="6"/>
  <c r="AB375" i="6"/>
  <c r="AC375" i="6" s="1"/>
  <c r="Z375" i="6"/>
  <c r="X375" i="6"/>
  <c r="Y375" i="6" s="1"/>
  <c r="V375" i="6"/>
  <c r="T375" i="6"/>
  <c r="U375" i="6" s="1"/>
  <c r="R375" i="6"/>
  <c r="P375" i="6"/>
  <c r="Q375" i="6" s="1"/>
  <c r="N375" i="6"/>
  <c r="L375" i="6"/>
  <c r="M375" i="6" s="1"/>
  <c r="J375" i="6"/>
  <c r="H375" i="6"/>
  <c r="I375" i="6" s="1"/>
  <c r="BD374" i="6"/>
  <c r="BG374" i="6" s="1"/>
  <c r="BB374" i="6"/>
  <c r="AZ374" i="6"/>
  <c r="BA374" i="6" s="1"/>
  <c r="AX374" i="6"/>
  <c r="AV374" i="6"/>
  <c r="AW374" i="6" s="1"/>
  <c r="AT374" i="6"/>
  <c r="AP374" i="6"/>
  <c r="AL374" i="6"/>
  <c r="AJ374" i="6"/>
  <c r="AK374" i="6" s="1"/>
  <c r="AH374" i="6"/>
  <c r="AF374" i="6"/>
  <c r="AG374" i="6" s="1"/>
  <c r="AD374" i="6"/>
  <c r="AB374" i="6"/>
  <c r="AC374" i="6" s="1"/>
  <c r="Z374" i="6"/>
  <c r="X374" i="6"/>
  <c r="Y374" i="6" s="1"/>
  <c r="V374" i="6"/>
  <c r="T374" i="6"/>
  <c r="U374" i="6" s="1"/>
  <c r="R374" i="6"/>
  <c r="P374" i="6"/>
  <c r="Q374" i="6" s="1"/>
  <c r="N374" i="6"/>
  <c r="L374" i="6"/>
  <c r="M374" i="6" s="1"/>
  <c r="J374" i="6"/>
  <c r="H374" i="6"/>
  <c r="I374" i="6" s="1"/>
  <c r="BD373" i="6"/>
  <c r="BG373" i="6" s="1"/>
  <c r="BB373" i="6"/>
  <c r="AZ373" i="6"/>
  <c r="BA373" i="6" s="1"/>
  <c r="AX373" i="6"/>
  <c r="AV373" i="6"/>
  <c r="AW373" i="6" s="1"/>
  <c r="AT373" i="6"/>
  <c r="AP373" i="6"/>
  <c r="AL373" i="6"/>
  <c r="AJ373" i="6"/>
  <c r="AK373" i="6" s="1"/>
  <c r="AH373" i="6"/>
  <c r="AF373" i="6"/>
  <c r="AD373" i="6"/>
  <c r="AB373" i="6"/>
  <c r="AC373" i="6" s="1"/>
  <c r="Z373" i="6"/>
  <c r="X373" i="6"/>
  <c r="Y373" i="6" s="1"/>
  <c r="V373" i="6"/>
  <c r="T373" i="6"/>
  <c r="U373" i="6" s="1"/>
  <c r="R373" i="6"/>
  <c r="P373" i="6"/>
  <c r="Q373" i="6" s="1"/>
  <c r="N373" i="6"/>
  <c r="L373" i="6"/>
  <c r="M373" i="6" s="1"/>
  <c r="J373" i="6"/>
  <c r="H373" i="6"/>
  <c r="I373" i="6" s="1"/>
  <c r="BD372" i="6"/>
  <c r="BB372" i="6"/>
  <c r="AZ372" i="6"/>
  <c r="BA372" i="6" s="1"/>
  <c r="AX372" i="6"/>
  <c r="AV372" i="6"/>
  <c r="AW372" i="6" s="1"/>
  <c r="AT372" i="6"/>
  <c r="AP372" i="6"/>
  <c r="AL372" i="6"/>
  <c r="AJ372" i="6"/>
  <c r="AK372" i="6" s="1"/>
  <c r="AH372" i="6"/>
  <c r="AF372" i="6"/>
  <c r="AG372" i="6" s="1"/>
  <c r="AD372" i="6"/>
  <c r="AB372" i="6"/>
  <c r="AC372" i="6" s="1"/>
  <c r="Z372" i="6"/>
  <c r="X372" i="6"/>
  <c r="Y372" i="6" s="1"/>
  <c r="V372" i="6"/>
  <c r="T372" i="6"/>
  <c r="U372" i="6" s="1"/>
  <c r="R372" i="6"/>
  <c r="P372" i="6"/>
  <c r="Q372" i="6" s="1"/>
  <c r="N372" i="6"/>
  <c r="L372" i="6"/>
  <c r="M372" i="6" s="1"/>
  <c r="J372" i="6"/>
  <c r="H372" i="6"/>
  <c r="I372" i="6" s="1"/>
  <c r="BD371" i="6"/>
  <c r="BG371" i="6" s="1"/>
  <c r="BB371" i="6"/>
  <c r="AZ371" i="6"/>
  <c r="AX371" i="6"/>
  <c r="AV371" i="6"/>
  <c r="AW371" i="6" s="1"/>
  <c r="AT371" i="6"/>
  <c r="AP371" i="6"/>
  <c r="AL371" i="6"/>
  <c r="AJ371" i="6"/>
  <c r="AH371" i="6"/>
  <c r="AF371" i="6"/>
  <c r="AG371" i="6" s="1"/>
  <c r="AD371" i="6"/>
  <c r="AB371" i="6"/>
  <c r="AC371" i="6" s="1"/>
  <c r="Z371" i="6"/>
  <c r="X371" i="6"/>
  <c r="Y371" i="6" s="1"/>
  <c r="V371" i="6"/>
  <c r="T371" i="6"/>
  <c r="R371" i="6"/>
  <c r="P371" i="6"/>
  <c r="Q371" i="6" s="1"/>
  <c r="N371" i="6"/>
  <c r="L371" i="6"/>
  <c r="M371" i="6" s="1"/>
  <c r="J371" i="6"/>
  <c r="H371" i="6"/>
  <c r="BM370" i="6"/>
  <c r="BL370" i="6"/>
  <c r="BC370" i="6"/>
  <c r="AY370" i="6"/>
  <c r="BB370" i="6" s="1"/>
  <c r="AU370" i="6"/>
  <c r="AX370" i="6" s="1"/>
  <c r="AQ370" i="6"/>
  <c r="AT370" i="6" s="1"/>
  <c r="AM370" i="6"/>
  <c r="AP370" i="6" s="1"/>
  <c r="AI370" i="6"/>
  <c r="AL370" i="6" s="1"/>
  <c r="AE370" i="6"/>
  <c r="AH370" i="6" s="1"/>
  <c r="AA370" i="6"/>
  <c r="AD370" i="6" s="1"/>
  <c r="W370" i="6"/>
  <c r="Z370" i="6" s="1"/>
  <c r="S370" i="6"/>
  <c r="V370" i="6" s="1"/>
  <c r="O370" i="6"/>
  <c r="R370" i="6" s="1"/>
  <c r="K370" i="6"/>
  <c r="N370" i="6" s="1"/>
  <c r="G370" i="6"/>
  <c r="J370" i="6" s="1"/>
  <c r="BD369" i="6"/>
  <c r="BG369" i="6" s="1"/>
  <c r="BB369" i="6"/>
  <c r="AZ369" i="6"/>
  <c r="BA369" i="6" s="1"/>
  <c r="AX369" i="6"/>
  <c r="AV369" i="6"/>
  <c r="AW369" i="6" s="1"/>
  <c r="AT369" i="6"/>
  <c r="AP369" i="6"/>
  <c r="AL369" i="6"/>
  <c r="AJ369" i="6"/>
  <c r="AK369" i="6" s="1"/>
  <c r="AH369" i="6"/>
  <c r="AF369" i="6"/>
  <c r="AG369" i="6" s="1"/>
  <c r="AD369" i="6"/>
  <c r="AB369" i="6"/>
  <c r="AC369" i="6" s="1"/>
  <c r="Z369" i="6"/>
  <c r="X369" i="6"/>
  <c r="Y369" i="6" s="1"/>
  <c r="V369" i="6"/>
  <c r="T369" i="6"/>
  <c r="U369" i="6" s="1"/>
  <c r="R369" i="6"/>
  <c r="P369" i="6"/>
  <c r="Q369" i="6" s="1"/>
  <c r="N369" i="6"/>
  <c r="L369" i="6"/>
  <c r="M369" i="6" s="1"/>
  <c r="J369" i="6"/>
  <c r="H369" i="6"/>
  <c r="BD368" i="6"/>
  <c r="BB368" i="6"/>
  <c r="AZ368" i="6"/>
  <c r="AX368" i="6"/>
  <c r="AV368" i="6"/>
  <c r="AW368" i="6" s="1"/>
  <c r="AT368" i="6"/>
  <c r="AP368" i="6"/>
  <c r="AL368" i="6"/>
  <c r="AJ368" i="6"/>
  <c r="AK368" i="6" s="1"/>
  <c r="AH368" i="6"/>
  <c r="AF368" i="6"/>
  <c r="AG368" i="6" s="1"/>
  <c r="AD368" i="6"/>
  <c r="AB368" i="6"/>
  <c r="Z368" i="6"/>
  <c r="X368" i="6"/>
  <c r="V368" i="6"/>
  <c r="T368" i="6"/>
  <c r="R368" i="6"/>
  <c r="P368" i="6"/>
  <c r="Q368" i="6" s="1"/>
  <c r="N368" i="6"/>
  <c r="L368" i="6"/>
  <c r="M368" i="6" s="1"/>
  <c r="J368" i="6"/>
  <c r="H368" i="6"/>
  <c r="BM367" i="6"/>
  <c r="BL367" i="6"/>
  <c r="BC367" i="6"/>
  <c r="BB367" i="6"/>
  <c r="AY367" i="6"/>
  <c r="AU367" i="6"/>
  <c r="AX367" i="6" s="1"/>
  <c r="AQ367" i="6"/>
  <c r="AT367" i="6" s="1"/>
  <c r="AM367" i="6"/>
  <c r="AP367" i="6" s="1"/>
  <c r="AI367" i="6"/>
  <c r="AL367" i="6" s="1"/>
  <c r="AE367" i="6"/>
  <c r="AH367" i="6" s="1"/>
  <c r="AA367" i="6"/>
  <c r="AD367" i="6" s="1"/>
  <c r="W367" i="6"/>
  <c r="Z367" i="6" s="1"/>
  <c r="S367" i="6"/>
  <c r="V367" i="6" s="1"/>
  <c r="O367" i="6"/>
  <c r="R367" i="6" s="1"/>
  <c r="K367" i="6"/>
  <c r="N367" i="6" s="1"/>
  <c r="G367" i="6"/>
  <c r="J367" i="6" s="1"/>
  <c r="BG366" i="6"/>
  <c r="BD366" i="6"/>
  <c r="BD365" i="6" s="1"/>
  <c r="BG365" i="6" s="1"/>
  <c r="BB366" i="6"/>
  <c r="AZ366" i="6"/>
  <c r="BA366" i="6" s="1"/>
  <c r="AX366" i="6"/>
  <c r="AV366" i="6"/>
  <c r="AV365" i="6" s="1"/>
  <c r="AW365" i="6" s="1"/>
  <c r="AT366" i="6"/>
  <c r="AP366" i="6"/>
  <c r="AL366" i="6"/>
  <c r="AJ366" i="6"/>
  <c r="AK366" i="6" s="1"/>
  <c r="AH366" i="6"/>
  <c r="AF366" i="6"/>
  <c r="AG366" i="6" s="1"/>
  <c r="AD366" i="6"/>
  <c r="AB366" i="6"/>
  <c r="AB365" i="6" s="1"/>
  <c r="Z366" i="6"/>
  <c r="X366" i="6"/>
  <c r="X365" i="6" s="1"/>
  <c r="V366" i="6"/>
  <c r="T366" i="6"/>
  <c r="U366" i="6" s="1"/>
  <c r="R366" i="6"/>
  <c r="P366" i="6"/>
  <c r="P365" i="6" s="1"/>
  <c r="N366" i="6"/>
  <c r="L366" i="6"/>
  <c r="M366" i="6" s="1"/>
  <c r="J366" i="6"/>
  <c r="H366" i="6"/>
  <c r="H365" i="6" s="1"/>
  <c r="BM365" i="6"/>
  <c r="BM358" i="6" s="1"/>
  <c r="BL365" i="6"/>
  <c r="BC365" i="6"/>
  <c r="AY365" i="6"/>
  <c r="AX365" i="6"/>
  <c r="AU365" i="6"/>
  <c r="AQ365" i="6"/>
  <c r="AP365" i="6"/>
  <c r="AM365" i="6"/>
  <c r="AI365" i="6"/>
  <c r="AH365" i="6"/>
  <c r="AE365" i="6"/>
  <c r="AA365" i="6"/>
  <c r="W365" i="6"/>
  <c r="Z365" i="6" s="1"/>
  <c r="S365" i="6"/>
  <c r="O365" i="6"/>
  <c r="R365" i="6" s="1"/>
  <c r="K365" i="6"/>
  <c r="G365" i="6"/>
  <c r="J365" i="6" s="1"/>
  <c r="BD364" i="6"/>
  <c r="BD363" i="6" s="1"/>
  <c r="BG363" i="6" s="1"/>
  <c r="BB364" i="6"/>
  <c r="AZ364" i="6"/>
  <c r="AX364" i="6"/>
  <c r="AV364" i="6"/>
  <c r="AV363" i="6" s="1"/>
  <c r="AW363" i="6" s="1"/>
  <c r="AT364" i="6"/>
  <c r="AP364" i="6"/>
  <c r="AL364" i="6"/>
  <c r="AJ364" i="6"/>
  <c r="AH364" i="6"/>
  <c r="AF364" i="6"/>
  <c r="AG364" i="6" s="1"/>
  <c r="AD364" i="6"/>
  <c r="AB364" i="6"/>
  <c r="AC364" i="6" s="1"/>
  <c r="Z364" i="6"/>
  <c r="X364" i="6"/>
  <c r="Y364" i="6" s="1"/>
  <c r="V364" i="6"/>
  <c r="T364" i="6"/>
  <c r="U364" i="6" s="1"/>
  <c r="R364" i="6"/>
  <c r="P364" i="6"/>
  <c r="P363" i="6" s="1"/>
  <c r="N364" i="6"/>
  <c r="L364" i="6"/>
  <c r="L363" i="6" s="1"/>
  <c r="J364" i="6"/>
  <c r="H364" i="6"/>
  <c r="BM363" i="6"/>
  <c r="BL363" i="6"/>
  <c r="BC363" i="6"/>
  <c r="AY363" i="6"/>
  <c r="BB363" i="6" s="1"/>
  <c r="AX363" i="6"/>
  <c r="AU363" i="6"/>
  <c r="AQ363" i="6"/>
  <c r="AT363" i="6" s="1"/>
  <c r="AP363" i="6"/>
  <c r="AM363" i="6"/>
  <c r="AI363" i="6"/>
  <c r="AL363" i="6" s="1"/>
  <c r="AH363" i="6"/>
  <c r="AE363" i="6"/>
  <c r="AA363" i="6"/>
  <c r="AD363" i="6" s="1"/>
  <c r="W363" i="6"/>
  <c r="Z363" i="6" s="1"/>
  <c r="S363" i="6"/>
  <c r="V363" i="6" s="1"/>
  <c r="O363" i="6"/>
  <c r="R363" i="6" s="1"/>
  <c r="K363" i="6"/>
  <c r="N363" i="6" s="1"/>
  <c r="G363" i="6"/>
  <c r="J363" i="6" s="1"/>
  <c r="BD362" i="6"/>
  <c r="BG362" i="6" s="1"/>
  <c r="BB362" i="6"/>
  <c r="AZ362" i="6"/>
  <c r="AZ361" i="6" s="1"/>
  <c r="AX362" i="6"/>
  <c r="AV362" i="6"/>
  <c r="AV361" i="6" s="1"/>
  <c r="AW361" i="6" s="1"/>
  <c r="AT362" i="6"/>
  <c r="AP362" i="6"/>
  <c r="AL362" i="6"/>
  <c r="AJ362" i="6"/>
  <c r="AH362" i="6"/>
  <c r="AF362" i="6"/>
  <c r="AG362" i="6" s="1"/>
  <c r="AD362" i="6"/>
  <c r="AB362" i="6"/>
  <c r="AC362" i="6" s="1"/>
  <c r="Z362" i="6"/>
  <c r="X362" i="6"/>
  <c r="Y362" i="6" s="1"/>
  <c r="V362" i="6"/>
  <c r="T362" i="6"/>
  <c r="T361" i="6" s="1"/>
  <c r="R362" i="6"/>
  <c r="P362" i="6"/>
  <c r="Q362" i="6" s="1"/>
  <c r="N362" i="6"/>
  <c r="L362" i="6"/>
  <c r="M362" i="6" s="1"/>
  <c r="J362" i="6"/>
  <c r="H362" i="6"/>
  <c r="I362" i="6" s="1"/>
  <c r="BM361" i="6"/>
  <c r="BL361" i="6"/>
  <c r="BC361" i="6"/>
  <c r="AY361" i="6"/>
  <c r="AX361" i="6"/>
  <c r="AU361" i="6"/>
  <c r="AQ361" i="6"/>
  <c r="AP361" i="6"/>
  <c r="AM361" i="6"/>
  <c r="AI361" i="6"/>
  <c r="AH361" i="6"/>
  <c r="AE361" i="6"/>
  <c r="AA361" i="6"/>
  <c r="W361" i="6"/>
  <c r="Z361" i="6" s="1"/>
  <c r="S361" i="6"/>
  <c r="O361" i="6"/>
  <c r="R361" i="6" s="1"/>
  <c r="K361" i="6"/>
  <c r="G361" i="6"/>
  <c r="J361" i="6" s="1"/>
  <c r="BD360" i="6"/>
  <c r="BG360" i="6" s="1"/>
  <c r="BB360" i="6"/>
  <c r="AZ360" i="6"/>
  <c r="BA360" i="6" s="1"/>
  <c r="AX360" i="6"/>
  <c r="AV360" i="6"/>
  <c r="AW360" i="6" s="1"/>
  <c r="AT360" i="6"/>
  <c r="AP360" i="6"/>
  <c r="AL360" i="6"/>
  <c r="AJ360" i="6"/>
  <c r="AK360" i="6" s="1"/>
  <c r="AH360" i="6"/>
  <c r="AF360" i="6"/>
  <c r="AG360" i="6" s="1"/>
  <c r="AD360" i="6"/>
  <c r="AB360" i="6"/>
  <c r="AC360" i="6" s="1"/>
  <c r="Z360" i="6"/>
  <c r="X360" i="6"/>
  <c r="V360" i="6"/>
  <c r="T360" i="6"/>
  <c r="T359" i="6" s="1"/>
  <c r="R360" i="6"/>
  <c r="P360" i="6"/>
  <c r="N360" i="6"/>
  <c r="L360" i="6"/>
  <c r="L359" i="6" s="1"/>
  <c r="J360" i="6"/>
  <c r="H360" i="6"/>
  <c r="H359" i="6" s="1"/>
  <c r="BM359" i="6"/>
  <c r="BL359" i="6"/>
  <c r="BL358" i="6" s="1"/>
  <c r="BC359" i="6"/>
  <c r="BB359" i="6"/>
  <c r="AY359" i="6"/>
  <c r="AU359" i="6"/>
  <c r="AT359" i="6"/>
  <c r="AQ359" i="6"/>
  <c r="AM359" i="6"/>
  <c r="AL359" i="6"/>
  <c r="AI359" i="6"/>
  <c r="AE359" i="6"/>
  <c r="AD359" i="6"/>
  <c r="AA359" i="6"/>
  <c r="W359" i="6"/>
  <c r="Z359" i="6" s="1"/>
  <c r="V359" i="6"/>
  <c r="S359" i="6"/>
  <c r="O359" i="6"/>
  <c r="K359" i="6"/>
  <c r="N359" i="6" s="1"/>
  <c r="G359" i="6"/>
  <c r="BC358" i="6"/>
  <c r="BD357" i="6"/>
  <c r="BD356" i="6" s="1"/>
  <c r="BG356" i="6" s="1"/>
  <c r="BB357" i="6"/>
  <c r="AZ357" i="6"/>
  <c r="AZ356" i="6" s="1"/>
  <c r="BA356" i="6" s="1"/>
  <c r="AX357" i="6"/>
  <c r="AV357" i="6"/>
  <c r="AW357" i="6" s="1"/>
  <c r="AT357" i="6"/>
  <c r="AP357" i="6"/>
  <c r="AL357" i="6"/>
  <c r="AJ357" i="6"/>
  <c r="AK357" i="6" s="1"/>
  <c r="AH357" i="6"/>
  <c r="AF357" i="6"/>
  <c r="AD357" i="6"/>
  <c r="AB357" i="6"/>
  <c r="AB356" i="6" s="1"/>
  <c r="AC356" i="6" s="1"/>
  <c r="Z357" i="6"/>
  <c r="X357" i="6"/>
  <c r="Y357" i="6" s="1"/>
  <c r="V357" i="6"/>
  <c r="T357" i="6"/>
  <c r="T356" i="6" s="1"/>
  <c r="U356" i="6" s="1"/>
  <c r="R357" i="6"/>
  <c r="P357" i="6"/>
  <c r="P356" i="6" s="1"/>
  <c r="N357" i="6"/>
  <c r="L357" i="6"/>
  <c r="L356" i="6" s="1"/>
  <c r="J357" i="6"/>
  <c r="H357" i="6"/>
  <c r="H356" i="6" s="1"/>
  <c r="BM356" i="6"/>
  <c r="BL356" i="6"/>
  <c r="BC356" i="6"/>
  <c r="BB356" i="6"/>
  <c r="AY356" i="6"/>
  <c r="AU356" i="6"/>
  <c r="AX356" i="6" s="1"/>
  <c r="AT356" i="6"/>
  <c r="AQ356" i="6"/>
  <c r="AM356" i="6"/>
  <c r="AP356" i="6" s="1"/>
  <c r="AL356" i="6"/>
  <c r="AI356" i="6"/>
  <c r="AE356" i="6"/>
  <c r="AH356" i="6" s="1"/>
  <c r="AD356" i="6"/>
  <c r="AA356" i="6"/>
  <c r="W356" i="6"/>
  <c r="Z356" i="6" s="1"/>
  <c r="V356" i="6"/>
  <c r="S356" i="6"/>
  <c r="O356" i="6"/>
  <c r="R356" i="6" s="1"/>
  <c r="K356" i="6"/>
  <c r="N356" i="6" s="1"/>
  <c r="G356" i="6"/>
  <c r="J356" i="6" s="1"/>
  <c r="BD355" i="6"/>
  <c r="BD354" i="6" s="1"/>
  <c r="BG354" i="6" s="1"/>
  <c r="BB355" i="6"/>
  <c r="AZ355" i="6"/>
  <c r="BA355" i="6" s="1"/>
  <c r="AX355" i="6"/>
  <c r="AV355" i="6"/>
  <c r="AV354" i="6" s="1"/>
  <c r="AT355" i="6"/>
  <c r="AP355" i="6"/>
  <c r="AL355" i="6"/>
  <c r="AJ355" i="6"/>
  <c r="AJ354" i="6" s="1"/>
  <c r="AH355" i="6"/>
  <c r="AF355" i="6"/>
  <c r="AG355" i="6" s="1"/>
  <c r="AD355" i="6"/>
  <c r="AB355" i="6"/>
  <c r="AB354" i="6" s="1"/>
  <c r="AC354" i="6" s="1"/>
  <c r="Z355" i="6"/>
  <c r="X355" i="6"/>
  <c r="X354" i="6" s="1"/>
  <c r="V355" i="6"/>
  <c r="T355" i="6"/>
  <c r="U355" i="6" s="1"/>
  <c r="R355" i="6"/>
  <c r="P355" i="6"/>
  <c r="P354" i="6" s="1"/>
  <c r="N355" i="6"/>
  <c r="L355" i="6"/>
  <c r="M355" i="6" s="1"/>
  <c r="J355" i="6"/>
  <c r="H355" i="6"/>
  <c r="BM354" i="6"/>
  <c r="BL354" i="6"/>
  <c r="BC354" i="6"/>
  <c r="BC351" i="6" s="1"/>
  <c r="AY354" i="6"/>
  <c r="BB354" i="6" s="1"/>
  <c r="AU354" i="6"/>
  <c r="AT354" i="6"/>
  <c r="AQ354" i="6"/>
  <c r="AM354" i="6"/>
  <c r="AI354" i="6"/>
  <c r="AL354" i="6" s="1"/>
  <c r="AE354" i="6"/>
  <c r="AA354" i="6"/>
  <c r="AD354" i="6" s="1"/>
  <c r="W354" i="6"/>
  <c r="V354" i="6"/>
  <c r="S354" i="6"/>
  <c r="O354" i="6"/>
  <c r="K354" i="6"/>
  <c r="G354" i="6"/>
  <c r="BD353" i="6"/>
  <c r="BD352" i="6" s="1"/>
  <c r="BG352" i="6" s="1"/>
  <c r="BB353" i="6"/>
  <c r="AZ353" i="6"/>
  <c r="BA353" i="6" s="1"/>
  <c r="AX353" i="6"/>
  <c r="AV353" i="6"/>
  <c r="AV352" i="6" s="1"/>
  <c r="AT353" i="6"/>
  <c r="AP353" i="6"/>
  <c r="AL353" i="6"/>
  <c r="AJ353" i="6"/>
  <c r="AK353" i="6" s="1"/>
  <c r="AH353" i="6"/>
  <c r="AF353" i="6"/>
  <c r="AD353" i="6"/>
  <c r="AB353" i="6"/>
  <c r="Z353" i="6"/>
  <c r="X353" i="6"/>
  <c r="X352" i="6" s="1"/>
  <c r="V353" i="6"/>
  <c r="T353" i="6"/>
  <c r="U353" i="6" s="1"/>
  <c r="R353" i="6"/>
  <c r="P353" i="6"/>
  <c r="P352" i="6" s="1"/>
  <c r="N353" i="6"/>
  <c r="L353" i="6"/>
  <c r="M353" i="6" s="1"/>
  <c r="J353" i="6"/>
  <c r="H353" i="6"/>
  <c r="BM352" i="6"/>
  <c r="BM351" i="6" s="1"/>
  <c r="BL352" i="6"/>
  <c r="BL351" i="6" s="1"/>
  <c r="BC352" i="6"/>
  <c r="AY352" i="6"/>
  <c r="BB352" i="6" s="1"/>
  <c r="AX352" i="6"/>
  <c r="AU352" i="6"/>
  <c r="AQ352" i="6"/>
  <c r="AT352" i="6" s="1"/>
  <c r="AP352" i="6"/>
  <c r="AM352" i="6"/>
  <c r="AL352" i="6"/>
  <c r="AI352" i="6"/>
  <c r="AH352" i="6"/>
  <c r="AE352" i="6"/>
  <c r="AD352" i="6"/>
  <c r="AA352" i="6"/>
  <c r="W352" i="6"/>
  <c r="Z352" i="6" s="1"/>
  <c r="S352" i="6"/>
  <c r="O352" i="6"/>
  <c r="R352" i="6" s="1"/>
  <c r="K352" i="6"/>
  <c r="N352" i="6" s="1"/>
  <c r="G352" i="6"/>
  <c r="J352" i="6" s="1"/>
  <c r="AY351" i="6"/>
  <c r="AQ351" i="6"/>
  <c r="AT351" i="6" s="1"/>
  <c r="AA351" i="6"/>
  <c r="AD351" i="6" s="1"/>
  <c r="BD350" i="6"/>
  <c r="BG350" i="6" s="1"/>
  <c r="BB350" i="6"/>
  <c r="AZ350" i="6"/>
  <c r="BA350" i="6" s="1"/>
  <c r="AX350" i="6"/>
  <c r="AV350" i="6"/>
  <c r="AT350" i="6"/>
  <c r="AP350" i="6"/>
  <c r="AL350" i="6"/>
  <c r="AJ350" i="6"/>
  <c r="AJ349" i="6" s="1"/>
  <c r="AH350" i="6"/>
  <c r="AF350" i="6"/>
  <c r="AG350" i="6" s="1"/>
  <c r="AD350" i="6"/>
  <c r="AB350" i="6"/>
  <c r="AC350" i="6" s="1"/>
  <c r="Z350" i="6"/>
  <c r="X350" i="6"/>
  <c r="Y350" i="6" s="1"/>
  <c r="V350" i="6"/>
  <c r="T350" i="6"/>
  <c r="U350" i="6" s="1"/>
  <c r="R350" i="6"/>
  <c r="P350" i="6"/>
  <c r="Q350" i="6" s="1"/>
  <c r="N350" i="6"/>
  <c r="L350" i="6"/>
  <c r="L349" i="6" s="1"/>
  <c r="J350" i="6"/>
  <c r="H350" i="6"/>
  <c r="I350" i="6" s="1"/>
  <c r="BM349" i="6"/>
  <c r="BL349" i="6"/>
  <c r="BC349" i="6"/>
  <c r="AY349" i="6"/>
  <c r="AX349" i="6"/>
  <c r="AU349" i="6"/>
  <c r="AQ349" i="6"/>
  <c r="AP349" i="6"/>
  <c r="AM349" i="6"/>
  <c r="AI349" i="6"/>
  <c r="AH349" i="6"/>
  <c r="AE349" i="6"/>
  <c r="AD349" i="6"/>
  <c r="AA349" i="6"/>
  <c r="W349" i="6"/>
  <c r="Z349" i="6" s="1"/>
  <c r="S349" i="6"/>
  <c r="V349" i="6" s="1"/>
  <c r="O349" i="6"/>
  <c r="R349" i="6" s="1"/>
  <c r="K349" i="6"/>
  <c r="N349" i="6" s="1"/>
  <c r="G349" i="6"/>
  <c r="J349" i="6" s="1"/>
  <c r="BD348" i="6"/>
  <c r="BG348" i="6" s="1"/>
  <c r="BB348" i="6"/>
  <c r="AZ348" i="6"/>
  <c r="BA348" i="6" s="1"/>
  <c r="AX348" i="6"/>
  <c r="AV348" i="6"/>
  <c r="AT348" i="6"/>
  <c r="AP348" i="6"/>
  <c r="AL348" i="6"/>
  <c r="AJ348" i="6"/>
  <c r="AH348" i="6"/>
  <c r="AF348" i="6"/>
  <c r="AF347" i="6" s="1"/>
  <c r="AD348" i="6"/>
  <c r="AB348" i="6"/>
  <c r="AC348" i="6" s="1"/>
  <c r="Z348" i="6"/>
  <c r="X348" i="6"/>
  <c r="V348" i="6"/>
  <c r="T348" i="6"/>
  <c r="T347" i="6" s="1"/>
  <c r="U347" i="6" s="1"/>
  <c r="R348" i="6"/>
  <c r="P348" i="6"/>
  <c r="P347" i="6" s="1"/>
  <c r="N348" i="6"/>
  <c r="L348" i="6"/>
  <c r="J348" i="6"/>
  <c r="H348" i="6"/>
  <c r="H347" i="6" s="1"/>
  <c r="BM347" i="6"/>
  <c r="BL347" i="6"/>
  <c r="BD347" i="6"/>
  <c r="BG347" i="6" s="1"/>
  <c r="BC347" i="6"/>
  <c r="AY347" i="6"/>
  <c r="BB347" i="6" s="1"/>
  <c r="AX347" i="6"/>
  <c r="AU347" i="6"/>
  <c r="AQ347" i="6"/>
  <c r="AT347" i="6" s="1"/>
  <c r="AP347" i="6"/>
  <c r="AM347" i="6"/>
  <c r="AI347" i="6"/>
  <c r="AL347" i="6" s="1"/>
  <c r="AE347" i="6"/>
  <c r="AA347" i="6"/>
  <c r="AD347" i="6" s="1"/>
  <c r="W347" i="6"/>
  <c r="Z347" i="6" s="1"/>
  <c r="S347" i="6"/>
  <c r="V347" i="6" s="1"/>
  <c r="O347" i="6"/>
  <c r="R347" i="6" s="1"/>
  <c r="K347" i="6"/>
  <c r="N347" i="6" s="1"/>
  <c r="G347" i="6"/>
  <c r="BD346" i="6"/>
  <c r="BG346" i="6" s="1"/>
  <c r="BB346" i="6"/>
  <c r="AZ346" i="6"/>
  <c r="BA346" i="6" s="1"/>
  <c r="AX346" i="6"/>
  <c r="AV346" i="6"/>
  <c r="AW346" i="6" s="1"/>
  <c r="AT346" i="6"/>
  <c r="AP346" i="6"/>
  <c r="AL346" i="6"/>
  <c r="AJ346" i="6"/>
  <c r="AK346" i="6" s="1"/>
  <c r="AH346" i="6"/>
  <c r="AF346" i="6"/>
  <c r="AF345" i="6" s="1"/>
  <c r="AD346" i="6"/>
  <c r="AB346" i="6"/>
  <c r="AC346" i="6" s="1"/>
  <c r="Z346" i="6"/>
  <c r="X346" i="6"/>
  <c r="X345" i="6" s="1"/>
  <c r="V346" i="6"/>
  <c r="T346" i="6"/>
  <c r="U346" i="6" s="1"/>
  <c r="R346" i="6"/>
  <c r="P346" i="6"/>
  <c r="N346" i="6"/>
  <c r="L346" i="6"/>
  <c r="M346" i="6" s="1"/>
  <c r="J346" i="6"/>
  <c r="H346" i="6"/>
  <c r="BM345" i="6"/>
  <c r="BL345" i="6"/>
  <c r="BC345" i="6"/>
  <c r="AY345" i="6"/>
  <c r="BB345" i="6" s="1"/>
  <c r="AU345" i="6"/>
  <c r="AQ345" i="6"/>
  <c r="AQ340" i="6" s="1"/>
  <c r="AM345" i="6"/>
  <c r="AP345" i="6" s="1"/>
  <c r="AL345" i="6"/>
  <c r="AI345" i="6"/>
  <c r="AH345" i="6"/>
  <c r="AE345" i="6"/>
  <c r="AD345" i="6"/>
  <c r="AA345" i="6"/>
  <c r="W345" i="6"/>
  <c r="Z345" i="6" s="1"/>
  <c r="S345" i="6"/>
  <c r="O345" i="6"/>
  <c r="R345" i="6" s="1"/>
  <c r="K345" i="6"/>
  <c r="G345" i="6"/>
  <c r="J345" i="6" s="1"/>
  <c r="BD344" i="6"/>
  <c r="BG344" i="6" s="1"/>
  <c r="BB344" i="6"/>
  <c r="AZ344" i="6"/>
  <c r="AZ343" i="6" s="1"/>
  <c r="AX344" i="6"/>
  <c r="AV344" i="6"/>
  <c r="AT344" i="6"/>
  <c r="AP344" i="6"/>
  <c r="AL344" i="6"/>
  <c r="AJ344" i="6"/>
  <c r="AH344" i="6"/>
  <c r="AF344" i="6"/>
  <c r="AF343" i="6" s="1"/>
  <c r="AG343" i="6" s="1"/>
  <c r="AD344" i="6"/>
  <c r="AB344" i="6"/>
  <c r="AB343" i="6" s="1"/>
  <c r="Z344" i="6"/>
  <c r="X344" i="6"/>
  <c r="Y344" i="6" s="1"/>
  <c r="V344" i="6"/>
  <c r="T344" i="6"/>
  <c r="R344" i="6"/>
  <c r="P344" i="6"/>
  <c r="Q344" i="6" s="1"/>
  <c r="N344" i="6"/>
  <c r="L344" i="6"/>
  <c r="L343" i="6" s="1"/>
  <c r="J344" i="6"/>
  <c r="H344" i="6"/>
  <c r="BM343" i="6"/>
  <c r="BL343" i="6"/>
  <c r="BC343" i="6"/>
  <c r="AY343" i="6"/>
  <c r="BB343" i="6" s="1"/>
  <c r="AU343" i="6"/>
  <c r="AX343" i="6" s="1"/>
  <c r="AT343" i="6"/>
  <c r="AQ343" i="6"/>
  <c r="AP343" i="6"/>
  <c r="AM343" i="6"/>
  <c r="AL343" i="6"/>
  <c r="AI343" i="6"/>
  <c r="AE343" i="6"/>
  <c r="AH343" i="6" s="1"/>
  <c r="AA343" i="6"/>
  <c r="W343" i="6"/>
  <c r="Z343" i="6" s="1"/>
  <c r="S343" i="6"/>
  <c r="V343" i="6" s="1"/>
  <c r="O343" i="6"/>
  <c r="K343" i="6"/>
  <c r="N343" i="6" s="1"/>
  <c r="G343" i="6"/>
  <c r="J343" i="6" s="1"/>
  <c r="BD342" i="6"/>
  <c r="BD341" i="6" s="1"/>
  <c r="BG341" i="6" s="1"/>
  <c r="BB342" i="6"/>
  <c r="AZ342" i="6"/>
  <c r="AX342" i="6"/>
  <c r="AV342" i="6"/>
  <c r="AV341" i="6" s="1"/>
  <c r="AT342" i="6"/>
  <c r="AP342" i="6"/>
  <c r="AL342" i="6"/>
  <c r="AJ342" i="6"/>
  <c r="AH342" i="6"/>
  <c r="AF342" i="6"/>
  <c r="AF341" i="6" s="1"/>
  <c r="AD342" i="6"/>
  <c r="AB342" i="6"/>
  <c r="AC342" i="6" s="1"/>
  <c r="Z342" i="6"/>
  <c r="X342" i="6"/>
  <c r="Y342" i="6" s="1"/>
  <c r="V342" i="6"/>
  <c r="T342" i="6"/>
  <c r="U342" i="6" s="1"/>
  <c r="R342" i="6"/>
  <c r="P342" i="6"/>
  <c r="N342" i="6"/>
  <c r="L342" i="6"/>
  <c r="J342" i="6"/>
  <c r="H342" i="6"/>
  <c r="BM341" i="6"/>
  <c r="BL341" i="6"/>
  <c r="BC341" i="6"/>
  <c r="BC340" i="6" s="1"/>
  <c r="BB341" i="6"/>
  <c r="AY341" i="6"/>
  <c r="AX341" i="6"/>
  <c r="AU341" i="6"/>
  <c r="AT341" i="6"/>
  <c r="AQ341" i="6"/>
  <c r="AP341" i="6"/>
  <c r="AM341" i="6"/>
  <c r="AL341" i="6"/>
  <c r="AI341" i="6"/>
  <c r="AH341" i="6"/>
  <c r="AE341" i="6"/>
  <c r="AD341" i="6"/>
  <c r="AA341" i="6"/>
  <c r="W341" i="6"/>
  <c r="Z341" i="6" s="1"/>
  <c r="V341" i="6"/>
  <c r="S341" i="6"/>
  <c r="O341" i="6"/>
  <c r="R341" i="6" s="1"/>
  <c r="K341" i="6"/>
  <c r="G341" i="6"/>
  <c r="J341" i="6" s="1"/>
  <c r="BM340" i="6"/>
  <c r="BL340" i="6"/>
  <c r="AY340" i="6"/>
  <c r="AP340" i="6"/>
  <c r="AM340" i="6"/>
  <c r="AI340" i="6"/>
  <c r="AL340" i="6" s="1"/>
  <c r="BD339" i="6"/>
  <c r="BG339" i="6" s="1"/>
  <c r="BB339" i="6"/>
  <c r="AZ339" i="6"/>
  <c r="AZ338" i="6" s="1"/>
  <c r="AX339" i="6"/>
  <c r="AV339" i="6"/>
  <c r="AW339" i="6" s="1"/>
  <c r="AT339" i="6"/>
  <c r="AP339" i="6"/>
  <c r="AL339" i="6"/>
  <c r="AJ339" i="6"/>
  <c r="AH339" i="6"/>
  <c r="AF339" i="6"/>
  <c r="AG339" i="6" s="1"/>
  <c r="AD339" i="6"/>
  <c r="AB339" i="6"/>
  <c r="Z339" i="6"/>
  <c r="X339" i="6"/>
  <c r="Y339" i="6" s="1"/>
  <c r="V339" i="6"/>
  <c r="T339" i="6"/>
  <c r="T338" i="6" s="1"/>
  <c r="R339" i="6"/>
  <c r="P339" i="6"/>
  <c r="Q339" i="6" s="1"/>
  <c r="N339" i="6"/>
  <c r="L339" i="6"/>
  <c r="J339" i="6"/>
  <c r="H339" i="6"/>
  <c r="BM338" i="6"/>
  <c r="BL338" i="6"/>
  <c r="BC338" i="6"/>
  <c r="BB338" i="6"/>
  <c r="AY338" i="6"/>
  <c r="AX338" i="6"/>
  <c r="AU338" i="6"/>
  <c r="AT338" i="6"/>
  <c r="AQ338" i="6"/>
  <c r="AP338" i="6"/>
  <c r="AM338" i="6"/>
  <c r="AL338" i="6"/>
  <c r="AI338" i="6"/>
  <c r="AH338" i="6"/>
  <c r="AE338" i="6"/>
  <c r="AD338" i="6"/>
  <c r="AA338" i="6"/>
  <c r="W338" i="6"/>
  <c r="Z338" i="6" s="1"/>
  <c r="V338" i="6"/>
  <c r="S338" i="6"/>
  <c r="O338" i="6"/>
  <c r="R338" i="6" s="1"/>
  <c r="K338" i="6"/>
  <c r="N338" i="6" s="1"/>
  <c r="G338" i="6"/>
  <c r="J338" i="6" s="1"/>
  <c r="BD337" i="6"/>
  <c r="BD336" i="6" s="1"/>
  <c r="BG336" i="6" s="1"/>
  <c r="BB337" i="6"/>
  <c r="AZ337" i="6"/>
  <c r="AZ336" i="6" s="1"/>
  <c r="AX337" i="6"/>
  <c r="AV337" i="6"/>
  <c r="AW337" i="6" s="1"/>
  <c r="AT337" i="6"/>
  <c r="AP337" i="6"/>
  <c r="AL337" i="6"/>
  <c r="AJ337" i="6"/>
  <c r="AK337" i="6" s="1"/>
  <c r="AH337" i="6"/>
  <c r="AF337" i="6"/>
  <c r="AF336" i="6" s="1"/>
  <c r="AD337" i="6"/>
  <c r="AB337" i="6"/>
  <c r="AB336" i="6" s="1"/>
  <c r="Z337" i="6"/>
  <c r="X337" i="6"/>
  <c r="V337" i="6"/>
  <c r="T337" i="6"/>
  <c r="R337" i="6"/>
  <c r="P337" i="6"/>
  <c r="N337" i="6"/>
  <c r="L337" i="6"/>
  <c r="L336" i="6" s="1"/>
  <c r="J337" i="6"/>
  <c r="H337" i="6"/>
  <c r="BM336" i="6"/>
  <c r="BL336" i="6"/>
  <c r="BC336" i="6"/>
  <c r="AY336" i="6"/>
  <c r="AU336" i="6"/>
  <c r="AX336" i="6" s="1"/>
  <c r="AQ336" i="6"/>
  <c r="AM336" i="6"/>
  <c r="AP336" i="6" s="1"/>
  <c r="AI336" i="6"/>
  <c r="AE336" i="6"/>
  <c r="AH336" i="6" s="1"/>
  <c r="AA336" i="6"/>
  <c r="W336" i="6"/>
  <c r="Z336" i="6" s="1"/>
  <c r="S336" i="6"/>
  <c r="O336" i="6"/>
  <c r="R336" i="6" s="1"/>
  <c r="K336" i="6"/>
  <c r="G336" i="6"/>
  <c r="J336" i="6" s="1"/>
  <c r="BD335" i="6"/>
  <c r="BD334" i="6" s="1"/>
  <c r="BB335" i="6"/>
  <c r="AZ335" i="6"/>
  <c r="AX335" i="6"/>
  <c r="AV335" i="6"/>
  <c r="AV334" i="6" s="1"/>
  <c r="AT335" i="6"/>
  <c r="AP335" i="6"/>
  <c r="AL335" i="6"/>
  <c r="AJ335" i="6"/>
  <c r="AK335" i="6" s="1"/>
  <c r="AH335" i="6"/>
  <c r="AF335" i="6"/>
  <c r="AD335" i="6"/>
  <c r="AB335" i="6"/>
  <c r="AC335" i="6" s="1"/>
  <c r="Z335" i="6"/>
  <c r="X335" i="6"/>
  <c r="Y335" i="6" s="1"/>
  <c r="V335" i="6"/>
  <c r="T335" i="6"/>
  <c r="R335" i="6"/>
  <c r="P335" i="6"/>
  <c r="P334" i="6" s="1"/>
  <c r="N335" i="6"/>
  <c r="L335" i="6"/>
  <c r="L334" i="6" s="1"/>
  <c r="J335" i="6"/>
  <c r="H335" i="6"/>
  <c r="I335" i="6" s="1"/>
  <c r="BM334" i="6"/>
  <c r="BL334" i="6"/>
  <c r="BL331" i="6" s="1"/>
  <c r="BC334" i="6"/>
  <c r="BB334" i="6"/>
  <c r="AY334" i="6"/>
  <c r="AU334" i="6"/>
  <c r="AT334" i="6"/>
  <c r="AQ334" i="6"/>
  <c r="AM334" i="6"/>
  <c r="AL334" i="6"/>
  <c r="AI334" i="6"/>
  <c r="AE334" i="6"/>
  <c r="AD334" i="6"/>
  <c r="AA334" i="6"/>
  <c r="W334" i="6"/>
  <c r="V334" i="6"/>
  <c r="S334" i="6"/>
  <c r="O334" i="6"/>
  <c r="K334" i="6"/>
  <c r="N334" i="6" s="1"/>
  <c r="G334" i="6"/>
  <c r="BD333" i="6"/>
  <c r="BD332" i="6" s="1"/>
  <c r="BG332" i="6" s="1"/>
  <c r="BB333" i="6"/>
  <c r="AZ333" i="6"/>
  <c r="BA333" i="6" s="1"/>
  <c r="AX333" i="6"/>
  <c r="AV333" i="6"/>
  <c r="AT333" i="6"/>
  <c r="AP333" i="6"/>
  <c r="AL333" i="6"/>
  <c r="AJ333" i="6"/>
  <c r="AK333" i="6" s="1"/>
  <c r="AH333" i="6"/>
  <c r="AF333" i="6"/>
  <c r="AD333" i="6"/>
  <c r="AB333" i="6"/>
  <c r="AB332" i="6" s="1"/>
  <c r="Z333" i="6"/>
  <c r="X333" i="6"/>
  <c r="V333" i="6"/>
  <c r="T333" i="6"/>
  <c r="R333" i="6"/>
  <c r="P333" i="6"/>
  <c r="P332" i="6" s="1"/>
  <c r="N333" i="6"/>
  <c r="L333" i="6"/>
  <c r="M333" i="6" s="1"/>
  <c r="J333" i="6"/>
  <c r="H333" i="6"/>
  <c r="BM332" i="6"/>
  <c r="BL332" i="6"/>
  <c r="BC332" i="6"/>
  <c r="BB332" i="6"/>
  <c r="AY332" i="6"/>
  <c r="AU332" i="6"/>
  <c r="AX332" i="6" s="1"/>
  <c r="AT332" i="6"/>
  <c r="AQ332" i="6"/>
  <c r="AM332" i="6"/>
  <c r="AP332" i="6" s="1"/>
  <c r="AL332" i="6"/>
  <c r="AI332" i="6"/>
  <c r="AE332" i="6"/>
  <c r="AH332" i="6" s="1"/>
  <c r="AD332" i="6"/>
  <c r="AA332" i="6"/>
  <c r="W332" i="6"/>
  <c r="Z332" i="6" s="1"/>
  <c r="V332" i="6"/>
  <c r="S332" i="6"/>
  <c r="O332" i="6"/>
  <c r="R332" i="6" s="1"/>
  <c r="K332" i="6"/>
  <c r="N332" i="6" s="1"/>
  <c r="G332" i="6"/>
  <c r="J332" i="6" s="1"/>
  <c r="BM331" i="6"/>
  <c r="BD330" i="6"/>
  <c r="BD329" i="6" s="1"/>
  <c r="BG329" i="6" s="1"/>
  <c r="BB330" i="6"/>
  <c r="AZ330" i="6"/>
  <c r="AX330" i="6"/>
  <c r="AV330" i="6"/>
  <c r="AT330" i="6"/>
  <c r="AP330" i="6"/>
  <c r="AL330" i="6"/>
  <c r="AJ330" i="6"/>
  <c r="AH330" i="6"/>
  <c r="AF330" i="6"/>
  <c r="AD330" i="6"/>
  <c r="AB330" i="6"/>
  <c r="AC330" i="6" s="1"/>
  <c r="Z330" i="6"/>
  <c r="X330" i="6"/>
  <c r="X329" i="6" s="1"/>
  <c r="V330" i="6"/>
  <c r="T330" i="6"/>
  <c r="R330" i="6"/>
  <c r="P330" i="6"/>
  <c r="N330" i="6"/>
  <c r="L330" i="6"/>
  <c r="L329" i="6" s="1"/>
  <c r="J330" i="6"/>
  <c r="H330" i="6"/>
  <c r="BM329" i="6"/>
  <c r="BL329" i="6"/>
  <c r="BC329" i="6"/>
  <c r="AY329" i="6"/>
  <c r="BB329" i="6" s="1"/>
  <c r="AU329" i="6"/>
  <c r="AQ329" i="6"/>
  <c r="AT329" i="6" s="1"/>
  <c r="AM329" i="6"/>
  <c r="AI329" i="6"/>
  <c r="AL329" i="6" s="1"/>
  <c r="AE329" i="6"/>
  <c r="AA329" i="6"/>
  <c r="AD329" i="6" s="1"/>
  <c r="W329" i="6"/>
  <c r="S329" i="6"/>
  <c r="V329" i="6" s="1"/>
  <c r="O329" i="6"/>
  <c r="K329" i="6"/>
  <c r="N329" i="6" s="1"/>
  <c r="G329" i="6"/>
  <c r="BD328" i="6"/>
  <c r="BG328" i="6" s="1"/>
  <c r="BB328" i="6"/>
  <c r="AZ328" i="6"/>
  <c r="BA328" i="6" s="1"/>
  <c r="AX328" i="6"/>
  <c r="AV328" i="6"/>
  <c r="AW328" i="6" s="1"/>
  <c r="AT328" i="6"/>
  <c r="AP328" i="6"/>
  <c r="AL328" i="6"/>
  <c r="AJ328" i="6"/>
  <c r="AH328" i="6"/>
  <c r="AF328" i="6"/>
  <c r="AG328" i="6" s="1"/>
  <c r="AD328" i="6"/>
  <c r="AB328" i="6"/>
  <c r="Z328" i="6"/>
  <c r="X328" i="6"/>
  <c r="V328" i="6"/>
  <c r="T328" i="6"/>
  <c r="T327" i="6" s="1"/>
  <c r="R328" i="6"/>
  <c r="P328" i="6"/>
  <c r="N328" i="6"/>
  <c r="L328" i="6"/>
  <c r="J328" i="6"/>
  <c r="H328" i="6"/>
  <c r="BM327" i="6"/>
  <c r="BL327" i="6"/>
  <c r="BD327" i="6"/>
  <c r="BG327" i="6" s="1"/>
  <c r="BC327" i="6"/>
  <c r="AY327" i="6"/>
  <c r="AX327" i="6"/>
  <c r="AU327" i="6"/>
  <c r="AQ327" i="6"/>
  <c r="AP327" i="6"/>
  <c r="AM327" i="6"/>
  <c r="AL327" i="6"/>
  <c r="AI327" i="6"/>
  <c r="AH327" i="6"/>
  <c r="AE327" i="6"/>
  <c r="AA327" i="6"/>
  <c r="W327" i="6"/>
  <c r="Z327" i="6" s="1"/>
  <c r="S327" i="6"/>
  <c r="O327" i="6"/>
  <c r="R327" i="6" s="1"/>
  <c r="K327" i="6"/>
  <c r="N327" i="6" s="1"/>
  <c r="G327" i="6"/>
  <c r="J327" i="6" s="1"/>
  <c r="BD326" i="6"/>
  <c r="BD325" i="6" s="1"/>
  <c r="BG325" i="6" s="1"/>
  <c r="BB326" i="6"/>
  <c r="AZ326" i="6"/>
  <c r="AZ325" i="6" s="1"/>
  <c r="BA325" i="6" s="1"/>
  <c r="AX326" i="6"/>
  <c r="AV326" i="6"/>
  <c r="AV325" i="6" s="1"/>
  <c r="AT326" i="6"/>
  <c r="AP326" i="6"/>
  <c r="AL326" i="6"/>
  <c r="AJ326" i="6"/>
  <c r="AK326" i="6" s="1"/>
  <c r="AH326" i="6"/>
  <c r="AF326" i="6"/>
  <c r="AG326" i="6" s="1"/>
  <c r="AD326" i="6"/>
  <c r="AB326" i="6"/>
  <c r="Z326" i="6"/>
  <c r="X326" i="6"/>
  <c r="V326" i="6"/>
  <c r="T326" i="6"/>
  <c r="T325" i="6" s="1"/>
  <c r="U325" i="6" s="1"/>
  <c r="R326" i="6"/>
  <c r="P326" i="6"/>
  <c r="P325" i="6" s="1"/>
  <c r="N326" i="6"/>
  <c r="L326" i="6"/>
  <c r="J326" i="6"/>
  <c r="H326" i="6"/>
  <c r="BM325" i="6"/>
  <c r="BM321" i="6" s="1"/>
  <c r="BL325" i="6"/>
  <c r="BC325" i="6"/>
  <c r="BC321" i="6" s="1"/>
  <c r="AY325" i="6"/>
  <c r="BB325" i="6" s="1"/>
  <c r="AX325" i="6"/>
  <c r="AU325" i="6"/>
  <c r="AQ325" i="6"/>
  <c r="AT325" i="6" s="1"/>
  <c r="AP325" i="6"/>
  <c r="AM325" i="6"/>
  <c r="AI325" i="6"/>
  <c r="AL325" i="6" s="1"/>
  <c r="AH325" i="6"/>
  <c r="AE325" i="6"/>
  <c r="AA325" i="6"/>
  <c r="AD325" i="6" s="1"/>
  <c r="W325" i="6"/>
  <c r="Z325" i="6" s="1"/>
  <c r="S325" i="6"/>
  <c r="V325" i="6" s="1"/>
  <c r="O325" i="6"/>
  <c r="R325" i="6" s="1"/>
  <c r="K325" i="6"/>
  <c r="N325" i="6" s="1"/>
  <c r="G325" i="6"/>
  <c r="J325" i="6" s="1"/>
  <c r="BD324" i="6"/>
  <c r="BG324" i="6" s="1"/>
  <c r="BB324" i="6"/>
  <c r="AZ324" i="6"/>
  <c r="BA324" i="6" s="1"/>
  <c r="AX324" i="6"/>
  <c r="AV324" i="6"/>
  <c r="AW324" i="6" s="1"/>
  <c r="AT324" i="6"/>
  <c r="AP324" i="6"/>
  <c r="AL324" i="6"/>
  <c r="AJ324" i="6"/>
  <c r="AK324" i="6" s="1"/>
  <c r="AH324" i="6"/>
  <c r="AF324" i="6"/>
  <c r="AD324" i="6"/>
  <c r="AB324" i="6"/>
  <c r="AC324" i="6" s="1"/>
  <c r="Z324" i="6"/>
  <c r="X324" i="6"/>
  <c r="Y324" i="6" s="1"/>
  <c r="V324" i="6"/>
  <c r="T324" i="6"/>
  <c r="R324" i="6"/>
  <c r="P324" i="6"/>
  <c r="Q324" i="6" s="1"/>
  <c r="N324" i="6"/>
  <c r="L324" i="6"/>
  <c r="M324" i="6" s="1"/>
  <c r="J324" i="6"/>
  <c r="H324" i="6"/>
  <c r="BD323" i="6"/>
  <c r="BG323" i="6" s="1"/>
  <c r="BB323" i="6"/>
  <c r="AZ323" i="6"/>
  <c r="BA323" i="6" s="1"/>
  <c r="AX323" i="6"/>
  <c r="AV323" i="6"/>
  <c r="AT323" i="6"/>
  <c r="AP323" i="6"/>
  <c r="AL323" i="6"/>
  <c r="AJ323" i="6"/>
  <c r="AH323" i="6"/>
  <c r="AF323" i="6"/>
  <c r="AG323" i="6" s="1"/>
  <c r="AD323" i="6"/>
  <c r="AB323" i="6"/>
  <c r="AC323" i="6" s="1"/>
  <c r="Z323" i="6"/>
  <c r="X323" i="6"/>
  <c r="Y323" i="6" s="1"/>
  <c r="V323" i="6"/>
  <c r="T323" i="6"/>
  <c r="U323" i="6" s="1"/>
  <c r="R323" i="6"/>
  <c r="P323" i="6"/>
  <c r="N323" i="6"/>
  <c r="L323" i="6"/>
  <c r="M323" i="6" s="1"/>
  <c r="J323" i="6"/>
  <c r="H323" i="6"/>
  <c r="BM322" i="6"/>
  <c r="BL322" i="6"/>
  <c r="BL321" i="6" s="1"/>
  <c r="BC322" i="6"/>
  <c r="BB322" i="6"/>
  <c r="AY322" i="6"/>
  <c r="AU322" i="6"/>
  <c r="AX322" i="6" s="1"/>
  <c r="AQ322" i="6"/>
  <c r="AQ321" i="6" s="1"/>
  <c r="AM322" i="6"/>
  <c r="AP322" i="6" s="1"/>
  <c r="AI322" i="6"/>
  <c r="AI321" i="6" s="1"/>
  <c r="AE322" i="6"/>
  <c r="AH322" i="6" s="1"/>
  <c r="AA322" i="6"/>
  <c r="W322" i="6"/>
  <c r="Z322" i="6" s="1"/>
  <c r="S322" i="6"/>
  <c r="S321" i="6" s="1"/>
  <c r="O322" i="6"/>
  <c r="R322" i="6" s="1"/>
  <c r="K322" i="6"/>
  <c r="G322" i="6"/>
  <c r="J322" i="6" s="1"/>
  <c r="AY321" i="6"/>
  <c r="BD320" i="6"/>
  <c r="BB320" i="6"/>
  <c r="AZ320" i="6"/>
  <c r="AX320" i="6"/>
  <c r="AV320" i="6"/>
  <c r="AV319" i="6" s="1"/>
  <c r="AT320" i="6"/>
  <c r="AP320" i="6"/>
  <c r="AL320" i="6"/>
  <c r="AJ320" i="6"/>
  <c r="AH320" i="6"/>
  <c r="AF320" i="6"/>
  <c r="AD320" i="6"/>
  <c r="AB320" i="6"/>
  <c r="AB319" i="6" s="1"/>
  <c r="AC319" i="6" s="1"/>
  <c r="Z320" i="6"/>
  <c r="X320" i="6"/>
  <c r="V320" i="6"/>
  <c r="T320" i="6"/>
  <c r="R320" i="6"/>
  <c r="P320" i="6"/>
  <c r="P319" i="6" s="1"/>
  <c r="N320" i="6"/>
  <c r="L320" i="6"/>
  <c r="J320" i="6"/>
  <c r="H320" i="6"/>
  <c r="I320" i="6" s="1"/>
  <c r="BM319" i="6"/>
  <c r="BL319" i="6"/>
  <c r="BC319" i="6"/>
  <c r="BB319" i="6"/>
  <c r="AY319" i="6"/>
  <c r="AX319" i="6"/>
  <c r="AU319" i="6"/>
  <c r="AT319" i="6"/>
  <c r="AQ319" i="6"/>
  <c r="AM319" i="6"/>
  <c r="AL319" i="6"/>
  <c r="AI319" i="6"/>
  <c r="AE319" i="6"/>
  <c r="AD319" i="6"/>
  <c r="AA319" i="6"/>
  <c r="W319" i="6"/>
  <c r="Z319" i="6" s="1"/>
  <c r="V319" i="6"/>
  <c r="S319" i="6"/>
  <c r="O319" i="6"/>
  <c r="R319" i="6" s="1"/>
  <c r="K319" i="6"/>
  <c r="N319" i="6" s="1"/>
  <c r="G319" i="6"/>
  <c r="BD318" i="6"/>
  <c r="BD317" i="6" s="1"/>
  <c r="BG317" i="6" s="1"/>
  <c r="BB318" i="6"/>
  <c r="AZ318" i="6"/>
  <c r="BA318" i="6" s="1"/>
  <c r="AX318" i="6"/>
  <c r="AV318" i="6"/>
  <c r="AW318" i="6" s="1"/>
  <c r="AT318" i="6"/>
  <c r="AP318" i="6"/>
  <c r="AL318" i="6"/>
  <c r="AJ318" i="6"/>
  <c r="AK318" i="6" s="1"/>
  <c r="AH318" i="6"/>
  <c r="AF318" i="6"/>
  <c r="AD318" i="6"/>
  <c r="AB318" i="6"/>
  <c r="AB317" i="6" s="1"/>
  <c r="Z318" i="6"/>
  <c r="X318" i="6"/>
  <c r="Y318" i="6" s="1"/>
  <c r="V318" i="6"/>
  <c r="T318" i="6"/>
  <c r="T317" i="6" s="1"/>
  <c r="R318" i="6"/>
  <c r="P318" i="6"/>
  <c r="P317" i="6" s="1"/>
  <c r="N318" i="6"/>
  <c r="L318" i="6"/>
  <c r="J318" i="6"/>
  <c r="H318" i="6"/>
  <c r="BM317" i="6"/>
  <c r="BL317" i="6"/>
  <c r="BC317" i="6"/>
  <c r="BB317" i="6"/>
  <c r="AY317" i="6"/>
  <c r="AU317" i="6"/>
  <c r="AX317" i="6" s="1"/>
  <c r="AT317" i="6"/>
  <c r="AQ317" i="6"/>
  <c r="AM317" i="6"/>
  <c r="AP317" i="6" s="1"/>
  <c r="AL317" i="6"/>
  <c r="AI317" i="6"/>
  <c r="AE317" i="6"/>
  <c r="AH317" i="6" s="1"/>
  <c r="AD317" i="6"/>
  <c r="AA317" i="6"/>
  <c r="W317" i="6"/>
  <c r="Z317" i="6" s="1"/>
  <c r="V317" i="6"/>
  <c r="S317" i="6"/>
  <c r="O317" i="6"/>
  <c r="R317" i="6" s="1"/>
  <c r="K317" i="6"/>
  <c r="N317" i="6" s="1"/>
  <c r="G317" i="6"/>
  <c r="J317" i="6" s="1"/>
  <c r="BD316" i="6"/>
  <c r="BD315" i="6" s="1"/>
  <c r="BG315" i="6" s="1"/>
  <c r="BB316" i="6"/>
  <c r="AZ316" i="6"/>
  <c r="BA316" i="6" s="1"/>
  <c r="AX316" i="6"/>
  <c r="AV316" i="6"/>
  <c r="AT316" i="6"/>
  <c r="AP316" i="6"/>
  <c r="AL316" i="6"/>
  <c r="AJ316" i="6"/>
  <c r="AH316" i="6"/>
  <c r="AF316" i="6"/>
  <c r="AG316" i="6" s="1"/>
  <c r="AD316" i="6"/>
  <c r="AB316" i="6"/>
  <c r="Z316" i="6"/>
  <c r="X316" i="6"/>
  <c r="V316" i="6"/>
  <c r="T316" i="6"/>
  <c r="R316" i="6"/>
  <c r="P316" i="6"/>
  <c r="Q316" i="6" s="1"/>
  <c r="N316" i="6"/>
  <c r="L316" i="6"/>
  <c r="L315" i="6" s="1"/>
  <c r="J316" i="6"/>
  <c r="H316" i="6"/>
  <c r="I316" i="6" s="1"/>
  <c r="BM315" i="6"/>
  <c r="BL315" i="6"/>
  <c r="BC315" i="6"/>
  <c r="AY315" i="6"/>
  <c r="BB315" i="6" s="1"/>
  <c r="AX315" i="6"/>
  <c r="AU315" i="6"/>
  <c r="AQ315" i="6"/>
  <c r="AT315" i="6" s="1"/>
  <c r="AP315" i="6"/>
  <c r="AM315" i="6"/>
  <c r="AI315" i="6"/>
  <c r="AL315" i="6" s="1"/>
  <c r="AH315" i="6"/>
  <c r="AE315" i="6"/>
  <c r="AA315" i="6"/>
  <c r="AD315" i="6" s="1"/>
  <c r="W315" i="6"/>
  <c r="Z315" i="6" s="1"/>
  <c r="S315" i="6"/>
  <c r="V315" i="6" s="1"/>
  <c r="O315" i="6"/>
  <c r="R315" i="6" s="1"/>
  <c r="K315" i="6"/>
  <c r="N315" i="6" s="1"/>
  <c r="G315" i="6"/>
  <c r="J315" i="6" s="1"/>
  <c r="BD314" i="6"/>
  <c r="BD313" i="6" s="1"/>
  <c r="BG313" i="6" s="1"/>
  <c r="BB314" i="6"/>
  <c r="AZ314" i="6"/>
  <c r="BA314" i="6" s="1"/>
  <c r="AX314" i="6"/>
  <c r="AV314" i="6"/>
  <c r="AT314" i="6"/>
  <c r="AP314" i="6"/>
  <c r="AL314" i="6"/>
  <c r="AJ314" i="6"/>
  <c r="AK314" i="6" s="1"/>
  <c r="AH314" i="6"/>
  <c r="AF314" i="6"/>
  <c r="AG314" i="6" s="1"/>
  <c r="AD314" i="6"/>
  <c r="AB314" i="6"/>
  <c r="AC314" i="6" s="1"/>
  <c r="Z314" i="6"/>
  <c r="X314" i="6"/>
  <c r="X313" i="6" s="1"/>
  <c r="V314" i="6"/>
  <c r="T314" i="6"/>
  <c r="U314" i="6" s="1"/>
  <c r="R314" i="6"/>
  <c r="P314" i="6"/>
  <c r="N314" i="6"/>
  <c r="L314" i="6"/>
  <c r="M314" i="6" s="1"/>
  <c r="J314" i="6"/>
  <c r="H314" i="6"/>
  <c r="H313" i="6" s="1"/>
  <c r="BM313" i="6"/>
  <c r="BL313" i="6"/>
  <c r="BC313" i="6"/>
  <c r="AY313" i="6"/>
  <c r="BB313" i="6" s="1"/>
  <c r="AU313" i="6"/>
  <c r="AX313" i="6" s="1"/>
  <c r="AQ313" i="6"/>
  <c r="AT313" i="6" s="1"/>
  <c r="AM313" i="6"/>
  <c r="AP313" i="6" s="1"/>
  <c r="AI313" i="6"/>
  <c r="AL313" i="6" s="1"/>
  <c r="AE313" i="6"/>
  <c r="AH313" i="6" s="1"/>
  <c r="AA313" i="6"/>
  <c r="AD313" i="6" s="1"/>
  <c r="W313" i="6"/>
  <c r="Z313" i="6" s="1"/>
  <c r="S313" i="6"/>
  <c r="V313" i="6" s="1"/>
  <c r="O313" i="6"/>
  <c r="R313" i="6" s="1"/>
  <c r="K313" i="6"/>
  <c r="N313" i="6" s="1"/>
  <c r="G313" i="6"/>
  <c r="J313" i="6" s="1"/>
  <c r="BD312" i="6"/>
  <c r="BG312" i="6" s="1"/>
  <c r="BB312" i="6"/>
  <c r="AZ312" i="6"/>
  <c r="BA312" i="6" s="1"/>
  <c r="AX312" i="6"/>
  <c r="AV312" i="6"/>
  <c r="AW312" i="6" s="1"/>
  <c r="AT312" i="6"/>
  <c r="AP312" i="6"/>
  <c r="AL312" i="6"/>
  <c r="AJ312" i="6"/>
  <c r="AK312" i="6" s="1"/>
  <c r="AH312" i="6"/>
  <c r="AF312" i="6"/>
  <c r="AG312" i="6" s="1"/>
  <c r="AD312" i="6"/>
  <c r="AB312" i="6"/>
  <c r="AC312" i="6" s="1"/>
  <c r="Z312" i="6"/>
  <c r="X312" i="6"/>
  <c r="Y312" i="6" s="1"/>
  <c r="V312" i="6"/>
  <c r="T312" i="6"/>
  <c r="U312" i="6" s="1"/>
  <c r="R312" i="6"/>
  <c r="P312" i="6"/>
  <c r="Q312" i="6" s="1"/>
  <c r="N312" i="6"/>
  <c r="L312" i="6"/>
  <c r="M312" i="6" s="1"/>
  <c r="J312" i="6"/>
  <c r="H312" i="6"/>
  <c r="I312" i="6" s="1"/>
  <c r="BD311" i="6"/>
  <c r="BB311" i="6"/>
  <c r="AZ311" i="6"/>
  <c r="BA311" i="6" s="1"/>
  <c r="AX311" i="6"/>
  <c r="AV311" i="6"/>
  <c r="AW311" i="6" s="1"/>
  <c r="AT311" i="6"/>
  <c r="AP311" i="6"/>
  <c r="AL311" i="6"/>
  <c r="AJ311" i="6"/>
  <c r="AH311" i="6"/>
  <c r="AF311" i="6"/>
  <c r="AG311" i="6" s="1"/>
  <c r="AD311" i="6"/>
  <c r="AB311" i="6"/>
  <c r="AC311" i="6" s="1"/>
  <c r="Z311" i="6"/>
  <c r="X311" i="6"/>
  <c r="V311" i="6"/>
  <c r="T311" i="6"/>
  <c r="U311" i="6" s="1"/>
  <c r="R311" i="6"/>
  <c r="P311" i="6"/>
  <c r="Q311" i="6" s="1"/>
  <c r="N311" i="6"/>
  <c r="L311" i="6"/>
  <c r="J311" i="6"/>
  <c r="H311" i="6"/>
  <c r="I311" i="6" s="1"/>
  <c r="BM310" i="6"/>
  <c r="BL310" i="6"/>
  <c r="BC310" i="6"/>
  <c r="BB310" i="6"/>
  <c r="AY310" i="6"/>
  <c r="AU310" i="6"/>
  <c r="AX310" i="6" s="1"/>
  <c r="AQ310" i="6"/>
  <c r="AT310" i="6" s="1"/>
  <c r="AM310" i="6"/>
  <c r="AP310" i="6" s="1"/>
  <c r="AI310" i="6"/>
  <c r="AL310" i="6" s="1"/>
  <c r="AE310" i="6"/>
  <c r="AH310" i="6" s="1"/>
  <c r="AA310" i="6"/>
  <c r="AD310" i="6" s="1"/>
  <c r="W310" i="6"/>
  <c r="Z310" i="6" s="1"/>
  <c r="S310" i="6"/>
  <c r="O310" i="6"/>
  <c r="R310" i="6" s="1"/>
  <c r="K310" i="6"/>
  <c r="N310" i="6" s="1"/>
  <c r="G310" i="6"/>
  <c r="J310" i="6" s="1"/>
  <c r="BD309" i="6"/>
  <c r="BG309" i="6" s="1"/>
  <c r="BB309" i="6"/>
  <c r="AZ309" i="6"/>
  <c r="BA309" i="6" s="1"/>
  <c r="AX309" i="6"/>
  <c r="AV309" i="6"/>
  <c r="AW309" i="6" s="1"/>
  <c r="AT309" i="6"/>
  <c r="AP309" i="6"/>
  <c r="AL309" i="6"/>
  <c r="AJ309" i="6"/>
  <c r="AK309" i="6" s="1"/>
  <c r="AH309" i="6"/>
  <c r="AF309" i="6"/>
  <c r="AG309" i="6" s="1"/>
  <c r="AD309" i="6"/>
  <c r="AB309" i="6"/>
  <c r="AC309" i="6" s="1"/>
  <c r="Z309" i="6"/>
  <c r="X309" i="6"/>
  <c r="Y309" i="6" s="1"/>
  <c r="V309" i="6"/>
  <c r="T309" i="6"/>
  <c r="U309" i="6" s="1"/>
  <c r="R309" i="6"/>
  <c r="P309" i="6"/>
  <c r="Q309" i="6" s="1"/>
  <c r="N309" i="6"/>
  <c r="L309" i="6"/>
  <c r="M309" i="6" s="1"/>
  <c r="J309" i="6"/>
  <c r="H309" i="6"/>
  <c r="I309" i="6" s="1"/>
  <c r="BD308" i="6"/>
  <c r="BB308" i="6"/>
  <c r="AZ308" i="6"/>
  <c r="BA308" i="6" s="1"/>
  <c r="AX308" i="6"/>
  <c r="AV308" i="6"/>
  <c r="AT308" i="6"/>
  <c r="AP308" i="6"/>
  <c r="AL308" i="6"/>
  <c r="AJ308" i="6"/>
  <c r="AH308" i="6"/>
  <c r="AF308" i="6"/>
  <c r="AG308" i="6" s="1"/>
  <c r="AD308" i="6"/>
  <c r="AB308" i="6"/>
  <c r="AC308" i="6" s="1"/>
  <c r="Z308" i="6"/>
  <c r="X308" i="6"/>
  <c r="V308" i="6"/>
  <c r="T308" i="6"/>
  <c r="U308" i="6" s="1"/>
  <c r="R308" i="6"/>
  <c r="P308" i="6"/>
  <c r="N308" i="6"/>
  <c r="L308" i="6"/>
  <c r="J308" i="6"/>
  <c r="H308" i="6"/>
  <c r="I308" i="6" s="1"/>
  <c r="BM307" i="6"/>
  <c r="BM306" i="6" s="1"/>
  <c r="BL307" i="6"/>
  <c r="BL306" i="6" s="1"/>
  <c r="BC307" i="6"/>
  <c r="BC306" i="6" s="1"/>
  <c r="AY307" i="6"/>
  <c r="BB307" i="6" s="1"/>
  <c r="AU307" i="6"/>
  <c r="AQ307" i="6"/>
  <c r="AT307" i="6" s="1"/>
  <c r="AM307" i="6"/>
  <c r="AI307" i="6"/>
  <c r="AE307" i="6"/>
  <c r="AH307" i="6" s="1"/>
  <c r="AA307" i="6"/>
  <c r="AD307" i="6" s="1"/>
  <c r="W307" i="6"/>
  <c r="S307" i="6"/>
  <c r="V307" i="6" s="1"/>
  <c r="O307" i="6"/>
  <c r="K307" i="6"/>
  <c r="G307" i="6"/>
  <c r="J307" i="6" s="1"/>
  <c r="AY306" i="6"/>
  <c r="BD305" i="6"/>
  <c r="BG305" i="6" s="1"/>
  <c r="BB305" i="6"/>
  <c r="AZ305" i="6"/>
  <c r="AX305" i="6"/>
  <c r="AV305" i="6"/>
  <c r="AW305" i="6" s="1"/>
  <c r="AT305" i="6"/>
  <c r="AP305" i="6"/>
  <c r="AL305" i="6"/>
  <c r="AJ305" i="6"/>
  <c r="AH305" i="6"/>
  <c r="AF305" i="6"/>
  <c r="AG305" i="6" s="1"/>
  <c r="AD305" i="6"/>
  <c r="AB305" i="6"/>
  <c r="Z305" i="6"/>
  <c r="X305" i="6"/>
  <c r="X304" i="6" s="1"/>
  <c r="V305" i="6"/>
  <c r="T305" i="6"/>
  <c r="T304" i="6" s="1"/>
  <c r="R305" i="6"/>
  <c r="P305" i="6"/>
  <c r="N305" i="6"/>
  <c r="L305" i="6"/>
  <c r="L304" i="6" s="1"/>
  <c r="J305" i="6"/>
  <c r="H305" i="6"/>
  <c r="I305" i="6" s="1"/>
  <c r="BM304" i="6"/>
  <c r="BL304" i="6"/>
  <c r="BC304" i="6"/>
  <c r="AY304" i="6"/>
  <c r="BB304" i="6" s="1"/>
  <c r="AX304" i="6"/>
  <c r="AU304" i="6"/>
  <c r="AQ304" i="6"/>
  <c r="AT304" i="6" s="1"/>
  <c r="AP304" i="6"/>
  <c r="AM304" i="6"/>
  <c r="AI304" i="6"/>
  <c r="AL304" i="6" s="1"/>
  <c r="AH304" i="6"/>
  <c r="AE304" i="6"/>
  <c r="AA304" i="6"/>
  <c r="AD304" i="6" s="1"/>
  <c r="W304" i="6"/>
  <c r="Z304" i="6" s="1"/>
  <c r="S304" i="6"/>
  <c r="V304" i="6" s="1"/>
  <c r="O304" i="6"/>
  <c r="R304" i="6" s="1"/>
  <c r="K304" i="6"/>
  <c r="N304" i="6" s="1"/>
  <c r="G304" i="6"/>
  <c r="J304" i="6" s="1"/>
  <c r="BD303" i="6"/>
  <c r="BD302" i="6" s="1"/>
  <c r="BG302" i="6" s="1"/>
  <c r="BB303" i="6"/>
  <c r="AZ303" i="6"/>
  <c r="BA303" i="6" s="1"/>
  <c r="AX303" i="6"/>
  <c r="AV303" i="6"/>
  <c r="AV302" i="6" s="1"/>
  <c r="AW302" i="6" s="1"/>
  <c r="AT303" i="6"/>
  <c r="AP303" i="6"/>
  <c r="AL303" i="6"/>
  <c r="AJ303" i="6"/>
  <c r="AH303" i="6"/>
  <c r="AF303" i="6"/>
  <c r="AF302" i="6" s="1"/>
  <c r="AD303" i="6"/>
  <c r="AB303" i="6"/>
  <c r="AC303" i="6" s="1"/>
  <c r="Z303" i="6"/>
  <c r="X303" i="6"/>
  <c r="V303" i="6"/>
  <c r="T303" i="6"/>
  <c r="U303" i="6" s="1"/>
  <c r="R303" i="6"/>
  <c r="P303" i="6"/>
  <c r="P302" i="6" s="1"/>
  <c r="N303" i="6"/>
  <c r="L303" i="6"/>
  <c r="M303" i="6" s="1"/>
  <c r="J303" i="6"/>
  <c r="H303" i="6"/>
  <c r="I303" i="6" s="1"/>
  <c r="BM302" i="6"/>
  <c r="BL302" i="6"/>
  <c r="BC302" i="6"/>
  <c r="BB302" i="6"/>
  <c r="AY302" i="6"/>
  <c r="AU302" i="6"/>
  <c r="AX302" i="6" s="1"/>
  <c r="AT302" i="6"/>
  <c r="AQ302" i="6"/>
  <c r="AM302" i="6"/>
  <c r="AP302" i="6" s="1"/>
  <c r="AL302" i="6"/>
  <c r="AI302" i="6"/>
  <c r="AE302" i="6"/>
  <c r="AH302" i="6" s="1"/>
  <c r="AD302" i="6"/>
  <c r="AA302" i="6"/>
  <c r="W302" i="6"/>
  <c r="Z302" i="6" s="1"/>
  <c r="V302" i="6"/>
  <c r="S302" i="6"/>
  <c r="O302" i="6"/>
  <c r="R302" i="6" s="1"/>
  <c r="K302" i="6"/>
  <c r="N302" i="6" s="1"/>
  <c r="G302" i="6"/>
  <c r="J302" i="6" s="1"/>
  <c r="BD301" i="6"/>
  <c r="BD300" i="6" s="1"/>
  <c r="BG300" i="6" s="1"/>
  <c r="BB301" i="6"/>
  <c r="AZ301" i="6"/>
  <c r="BA301" i="6" s="1"/>
  <c r="AX301" i="6"/>
  <c r="AV301" i="6"/>
  <c r="AW301" i="6" s="1"/>
  <c r="AT301" i="6"/>
  <c r="AP301" i="6"/>
  <c r="AL301" i="6"/>
  <c r="AJ301" i="6"/>
  <c r="AJ300" i="6" s="1"/>
  <c r="AH301" i="6"/>
  <c r="AF301" i="6"/>
  <c r="AG301" i="6" s="1"/>
  <c r="AD301" i="6"/>
  <c r="AB301" i="6"/>
  <c r="AB300" i="6" s="1"/>
  <c r="AC300" i="6" s="1"/>
  <c r="Z301" i="6"/>
  <c r="X301" i="6"/>
  <c r="Y301" i="6" s="1"/>
  <c r="V301" i="6"/>
  <c r="T301" i="6"/>
  <c r="U301" i="6" s="1"/>
  <c r="R301" i="6"/>
  <c r="P301" i="6"/>
  <c r="N301" i="6"/>
  <c r="L301" i="6"/>
  <c r="M301" i="6" s="1"/>
  <c r="J301" i="6"/>
  <c r="H301" i="6"/>
  <c r="I301" i="6" s="1"/>
  <c r="BM300" i="6"/>
  <c r="BL300" i="6"/>
  <c r="BC300" i="6"/>
  <c r="BB300" i="6"/>
  <c r="AY300" i="6"/>
  <c r="AU300" i="6"/>
  <c r="AX300" i="6" s="1"/>
  <c r="AQ300" i="6"/>
  <c r="AT300" i="6" s="1"/>
  <c r="AM300" i="6"/>
  <c r="AP300" i="6" s="1"/>
  <c r="AI300" i="6"/>
  <c r="AE300" i="6"/>
  <c r="AH300" i="6" s="1"/>
  <c r="AA300" i="6"/>
  <c r="AA297" i="6" s="1"/>
  <c r="W300" i="6"/>
  <c r="Z300" i="6" s="1"/>
  <c r="V300" i="6"/>
  <c r="S300" i="6"/>
  <c r="O300" i="6"/>
  <c r="R300" i="6" s="1"/>
  <c r="K300" i="6"/>
  <c r="N300" i="6" s="1"/>
  <c r="G300" i="6"/>
  <c r="J300" i="6" s="1"/>
  <c r="BD299" i="6"/>
  <c r="BG299" i="6" s="1"/>
  <c r="BB299" i="6"/>
  <c r="AZ299" i="6"/>
  <c r="BA299" i="6" s="1"/>
  <c r="AX299" i="6"/>
  <c r="AV299" i="6"/>
  <c r="AW299" i="6" s="1"/>
  <c r="AT299" i="6"/>
  <c r="AP299" i="6"/>
  <c r="AL299" i="6"/>
  <c r="AJ299" i="6"/>
  <c r="AJ298" i="6" s="1"/>
  <c r="AH299" i="6"/>
  <c r="AF299" i="6"/>
  <c r="AG299" i="6" s="1"/>
  <c r="AD299" i="6"/>
  <c r="AB299" i="6"/>
  <c r="AC299" i="6" s="1"/>
  <c r="Z299" i="6"/>
  <c r="X299" i="6"/>
  <c r="Y299" i="6" s="1"/>
  <c r="V299" i="6"/>
  <c r="T299" i="6"/>
  <c r="T298" i="6" s="1"/>
  <c r="R299" i="6"/>
  <c r="P299" i="6"/>
  <c r="P298" i="6" s="1"/>
  <c r="N299" i="6"/>
  <c r="L299" i="6"/>
  <c r="J299" i="6"/>
  <c r="H299" i="6"/>
  <c r="I299" i="6" s="1"/>
  <c r="BM298" i="6"/>
  <c r="BL298" i="6"/>
  <c r="BD298" i="6"/>
  <c r="BG298" i="6" s="1"/>
  <c r="BC298" i="6"/>
  <c r="AY298" i="6"/>
  <c r="BB298" i="6" s="1"/>
  <c r="AX298" i="6"/>
  <c r="AU298" i="6"/>
  <c r="AQ298" i="6"/>
  <c r="AP298" i="6"/>
  <c r="AM298" i="6"/>
  <c r="AI298" i="6"/>
  <c r="AL298" i="6" s="1"/>
  <c r="AH298" i="6"/>
  <c r="AE298" i="6"/>
  <c r="AD298" i="6"/>
  <c r="AA298" i="6"/>
  <c r="W298" i="6"/>
  <c r="S298" i="6"/>
  <c r="V298" i="6" s="1"/>
  <c r="O298" i="6"/>
  <c r="K298" i="6"/>
  <c r="N298" i="6" s="1"/>
  <c r="G298" i="6"/>
  <c r="J298" i="6" s="1"/>
  <c r="BM297" i="6"/>
  <c r="BL297" i="6"/>
  <c r="BC297" i="6"/>
  <c r="AY297" i="6"/>
  <c r="BB297" i="6" s="1"/>
  <c r="AQ297" i="6"/>
  <c r="S297" i="6"/>
  <c r="V297" i="6" s="1"/>
  <c r="BD296" i="6"/>
  <c r="BG296" i="6" s="1"/>
  <c r="BB296" i="6"/>
  <c r="AZ296" i="6"/>
  <c r="BA296" i="6" s="1"/>
  <c r="AX296" i="6"/>
  <c r="AV296" i="6"/>
  <c r="AW296" i="6" s="1"/>
  <c r="AT296" i="6"/>
  <c r="AP296" i="6"/>
  <c r="AL296" i="6"/>
  <c r="AJ296" i="6"/>
  <c r="AK296" i="6" s="1"/>
  <c r="AH296" i="6"/>
  <c r="AF296" i="6"/>
  <c r="AG296" i="6" s="1"/>
  <c r="AD296" i="6"/>
  <c r="AB296" i="6"/>
  <c r="AC296" i="6" s="1"/>
  <c r="Z296" i="6"/>
  <c r="X296" i="6"/>
  <c r="Y296" i="6" s="1"/>
  <c r="V296" i="6"/>
  <c r="T296" i="6"/>
  <c r="U296" i="6" s="1"/>
  <c r="R296" i="6"/>
  <c r="P296" i="6"/>
  <c r="Q296" i="6" s="1"/>
  <c r="N296" i="6"/>
  <c r="L296" i="6"/>
  <c r="M296" i="6" s="1"/>
  <c r="J296" i="6"/>
  <c r="H296" i="6"/>
  <c r="I296" i="6" s="1"/>
  <c r="BD295" i="6"/>
  <c r="BG295" i="6" s="1"/>
  <c r="BB295" i="6"/>
  <c r="AZ295" i="6"/>
  <c r="BA295" i="6" s="1"/>
  <c r="AX295" i="6"/>
  <c r="AV295" i="6"/>
  <c r="AW295" i="6" s="1"/>
  <c r="AT295" i="6"/>
  <c r="AP295" i="6"/>
  <c r="AL295" i="6"/>
  <c r="AJ295" i="6"/>
  <c r="AK295" i="6" s="1"/>
  <c r="AH295" i="6"/>
  <c r="AF295" i="6"/>
  <c r="AG295" i="6" s="1"/>
  <c r="AD295" i="6"/>
  <c r="AB295" i="6"/>
  <c r="AC295" i="6" s="1"/>
  <c r="Z295" i="6"/>
  <c r="X295" i="6"/>
  <c r="Y295" i="6" s="1"/>
  <c r="V295" i="6"/>
  <c r="T295" i="6"/>
  <c r="U295" i="6" s="1"/>
  <c r="R295" i="6"/>
  <c r="P295" i="6"/>
  <c r="Q295" i="6" s="1"/>
  <c r="N295" i="6"/>
  <c r="L295" i="6"/>
  <c r="M295" i="6" s="1"/>
  <c r="J295" i="6"/>
  <c r="H295" i="6"/>
  <c r="I295" i="6" s="1"/>
  <c r="BD294" i="6"/>
  <c r="BG294" i="6" s="1"/>
  <c r="BB294" i="6"/>
  <c r="AZ294" i="6"/>
  <c r="BA294" i="6" s="1"/>
  <c r="AX294" i="6"/>
  <c r="AV294" i="6"/>
  <c r="AW294" i="6" s="1"/>
  <c r="AT294" i="6"/>
  <c r="AP294" i="6"/>
  <c r="AL294" i="6"/>
  <c r="AJ294" i="6"/>
  <c r="AK294" i="6" s="1"/>
  <c r="AH294" i="6"/>
  <c r="AF294" i="6"/>
  <c r="AG294" i="6" s="1"/>
  <c r="AD294" i="6"/>
  <c r="AB294" i="6"/>
  <c r="Z294" i="6"/>
  <c r="X294" i="6"/>
  <c r="V294" i="6"/>
  <c r="T294" i="6"/>
  <c r="U294" i="6" s="1"/>
  <c r="R294" i="6"/>
  <c r="P294" i="6"/>
  <c r="Q294" i="6" s="1"/>
  <c r="N294" i="6"/>
  <c r="L294" i="6"/>
  <c r="M294" i="6" s="1"/>
  <c r="J294" i="6"/>
  <c r="H294" i="6"/>
  <c r="BM293" i="6"/>
  <c r="BL293" i="6"/>
  <c r="BC293" i="6"/>
  <c r="AY293" i="6"/>
  <c r="AU293" i="6"/>
  <c r="AX293" i="6" s="1"/>
  <c r="AQ293" i="6"/>
  <c r="AM293" i="6"/>
  <c r="AP293" i="6" s="1"/>
  <c r="AI293" i="6"/>
  <c r="AE293" i="6"/>
  <c r="AH293" i="6" s="1"/>
  <c r="AA293" i="6"/>
  <c r="W293" i="6"/>
  <c r="Z293" i="6" s="1"/>
  <c r="S293" i="6"/>
  <c r="O293" i="6"/>
  <c r="R293" i="6" s="1"/>
  <c r="K293" i="6"/>
  <c r="G293" i="6"/>
  <c r="J293" i="6" s="1"/>
  <c r="BD292" i="6"/>
  <c r="BD291" i="6" s="1"/>
  <c r="AZ292" i="6"/>
  <c r="AZ291" i="6" s="1"/>
  <c r="AV292" i="6"/>
  <c r="AX292" i="6" s="1"/>
  <c r="AJ292" i="6"/>
  <c r="AK292" i="6" s="1"/>
  <c r="AF292" i="6"/>
  <c r="AH292" i="6" s="1"/>
  <c r="AB292" i="6"/>
  <c r="AB291" i="6" s="1"/>
  <c r="X292" i="6"/>
  <c r="Z292" i="6" s="1"/>
  <c r="T292" i="6"/>
  <c r="T291" i="6" s="1"/>
  <c r="P292" i="6"/>
  <c r="P291" i="6" s="1"/>
  <c r="L292" i="6"/>
  <c r="L291" i="6" s="1"/>
  <c r="H292" i="6"/>
  <c r="J292" i="6" s="1"/>
  <c r="BM291" i="6"/>
  <c r="BL291" i="6"/>
  <c r="BC291" i="6"/>
  <c r="AY291" i="6"/>
  <c r="AU291" i="6"/>
  <c r="AQ291" i="6"/>
  <c r="AM291" i="6"/>
  <c r="AI291" i="6"/>
  <c r="AE291" i="6"/>
  <c r="AA291" i="6"/>
  <c r="W291" i="6"/>
  <c r="S291" i="6"/>
  <c r="O291" i="6"/>
  <c r="K291" i="6"/>
  <c r="G291" i="6"/>
  <c r="BD290" i="6"/>
  <c r="BD289" i="6" s="1"/>
  <c r="BG289" i="6" s="1"/>
  <c r="BB290" i="6"/>
  <c r="AZ290" i="6"/>
  <c r="AX290" i="6"/>
  <c r="AV290" i="6"/>
  <c r="AV289" i="6" s="1"/>
  <c r="AW289" i="6" s="1"/>
  <c r="AT290" i="6"/>
  <c r="AP290" i="6"/>
  <c r="AL290" i="6"/>
  <c r="AJ290" i="6"/>
  <c r="AJ289" i="6" s="1"/>
  <c r="AH290" i="6"/>
  <c r="AF290" i="6"/>
  <c r="AG290" i="6" s="1"/>
  <c r="AD290" i="6"/>
  <c r="AB290" i="6"/>
  <c r="AC290" i="6" s="1"/>
  <c r="Z290" i="6"/>
  <c r="X290" i="6"/>
  <c r="Y290" i="6" s="1"/>
  <c r="V290" i="6"/>
  <c r="T290" i="6"/>
  <c r="U290" i="6" s="1"/>
  <c r="R290" i="6"/>
  <c r="P290" i="6"/>
  <c r="P289" i="6" s="1"/>
  <c r="N290" i="6"/>
  <c r="L290" i="6"/>
  <c r="M290" i="6" s="1"/>
  <c r="J290" i="6"/>
  <c r="H290" i="6"/>
  <c r="H289" i="6" s="1"/>
  <c r="BM289" i="6"/>
  <c r="BL289" i="6"/>
  <c r="BC289" i="6"/>
  <c r="BB289" i="6"/>
  <c r="AY289" i="6"/>
  <c r="AX289" i="6"/>
  <c r="AU289" i="6"/>
  <c r="AT289" i="6"/>
  <c r="AQ289" i="6"/>
  <c r="AP289" i="6"/>
  <c r="AM289" i="6"/>
  <c r="AL289" i="6"/>
  <c r="AI289" i="6"/>
  <c r="AH289" i="6"/>
  <c r="AE289" i="6"/>
  <c r="AD289" i="6"/>
  <c r="AA289" i="6"/>
  <c r="W289" i="6"/>
  <c r="Z289" i="6" s="1"/>
  <c r="V289" i="6"/>
  <c r="S289" i="6"/>
  <c r="O289" i="6"/>
  <c r="R289" i="6" s="1"/>
  <c r="K289" i="6"/>
  <c r="N289" i="6" s="1"/>
  <c r="G289" i="6"/>
  <c r="J289" i="6" s="1"/>
  <c r="BD288" i="6"/>
  <c r="BG288" i="6" s="1"/>
  <c r="BB288" i="6"/>
  <c r="AZ288" i="6"/>
  <c r="AZ287" i="6" s="1"/>
  <c r="AX288" i="6"/>
  <c r="AV288" i="6"/>
  <c r="AW288" i="6" s="1"/>
  <c r="AT288" i="6"/>
  <c r="AP288" i="6"/>
  <c r="AL288" i="6"/>
  <c r="AJ288" i="6"/>
  <c r="AK288" i="6" s="1"/>
  <c r="AH288" i="6"/>
  <c r="AF288" i="6"/>
  <c r="AD288" i="6"/>
  <c r="AB288" i="6"/>
  <c r="AC288" i="6" s="1"/>
  <c r="Z288" i="6"/>
  <c r="X288" i="6"/>
  <c r="V288" i="6"/>
  <c r="T288" i="6"/>
  <c r="R288" i="6"/>
  <c r="P288" i="6"/>
  <c r="Q288" i="6" s="1"/>
  <c r="N288" i="6"/>
  <c r="L288" i="6"/>
  <c r="M288" i="6" s="1"/>
  <c r="J288" i="6"/>
  <c r="H288" i="6"/>
  <c r="BM287" i="6"/>
  <c r="BL287" i="6"/>
  <c r="BC287" i="6"/>
  <c r="AY287" i="6"/>
  <c r="BB287" i="6" s="1"/>
  <c r="AU287" i="6"/>
  <c r="AX287" i="6" s="1"/>
  <c r="AQ287" i="6"/>
  <c r="AT287" i="6" s="1"/>
  <c r="AM287" i="6"/>
  <c r="AP287" i="6" s="1"/>
  <c r="AI287" i="6"/>
  <c r="AL287" i="6" s="1"/>
  <c r="AE287" i="6"/>
  <c r="AH287" i="6" s="1"/>
  <c r="AA287" i="6"/>
  <c r="AD287" i="6" s="1"/>
  <c r="W287" i="6"/>
  <c r="Z287" i="6" s="1"/>
  <c r="S287" i="6"/>
  <c r="V287" i="6" s="1"/>
  <c r="O287" i="6"/>
  <c r="R287" i="6" s="1"/>
  <c r="K287" i="6"/>
  <c r="N287" i="6" s="1"/>
  <c r="G287" i="6"/>
  <c r="J287" i="6" s="1"/>
  <c r="BD286" i="6"/>
  <c r="BG286" i="6" s="1"/>
  <c r="BB286" i="6"/>
  <c r="AZ286" i="6"/>
  <c r="BA286" i="6" s="1"/>
  <c r="AX286" i="6"/>
  <c r="AV286" i="6"/>
  <c r="AW286" i="6" s="1"/>
  <c r="AT286" i="6"/>
  <c r="AP286" i="6"/>
  <c r="AL286" i="6"/>
  <c r="AJ286" i="6"/>
  <c r="AK286" i="6" s="1"/>
  <c r="AH286" i="6"/>
  <c r="AF286" i="6"/>
  <c r="AG286" i="6" s="1"/>
  <c r="AD286" i="6"/>
  <c r="AB286" i="6"/>
  <c r="AC286" i="6" s="1"/>
  <c r="Z286" i="6"/>
  <c r="X286" i="6"/>
  <c r="V286" i="6"/>
  <c r="T286" i="6"/>
  <c r="U286" i="6" s="1"/>
  <c r="R286" i="6"/>
  <c r="P286" i="6"/>
  <c r="P285" i="6" s="1"/>
  <c r="N286" i="6"/>
  <c r="L286" i="6"/>
  <c r="L285" i="6" s="1"/>
  <c r="J286" i="6"/>
  <c r="H286" i="6"/>
  <c r="H285" i="6" s="1"/>
  <c r="BM285" i="6"/>
  <c r="BL285" i="6"/>
  <c r="BD285" i="6"/>
  <c r="BG285" i="6" s="1"/>
  <c r="BC285" i="6"/>
  <c r="BB285" i="6"/>
  <c r="AY285" i="6"/>
  <c r="AU285" i="6"/>
  <c r="AT285" i="6"/>
  <c r="AQ285" i="6"/>
  <c r="AM285" i="6"/>
  <c r="AL285" i="6"/>
  <c r="AI285" i="6"/>
  <c r="AE285" i="6"/>
  <c r="AD285" i="6"/>
  <c r="AA285" i="6"/>
  <c r="W285" i="6"/>
  <c r="V285" i="6"/>
  <c r="S285" i="6"/>
  <c r="O285" i="6"/>
  <c r="K285" i="6"/>
  <c r="N285" i="6" s="1"/>
  <c r="G285" i="6"/>
  <c r="BD284" i="6"/>
  <c r="BG284" i="6" s="1"/>
  <c r="BB284" i="6"/>
  <c r="AZ284" i="6"/>
  <c r="BA284" i="6" s="1"/>
  <c r="AX284" i="6"/>
  <c r="AV284" i="6"/>
  <c r="AW284" i="6" s="1"/>
  <c r="AT284" i="6"/>
  <c r="AP284" i="6"/>
  <c r="AL284" i="6"/>
  <c r="AJ284" i="6"/>
  <c r="AK284" i="6" s="1"/>
  <c r="AH284" i="6"/>
  <c r="AF284" i="6"/>
  <c r="AG284" i="6" s="1"/>
  <c r="AD284" i="6"/>
  <c r="AB284" i="6"/>
  <c r="AC284" i="6" s="1"/>
  <c r="Z284" i="6"/>
  <c r="X284" i="6"/>
  <c r="Y284" i="6" s="1"/>
  <c r="V284" i="6"/>
  <c r="T284" i="6"/>
  <c r="U284" i="6" s="1"/>
  <c r="R284" i="6"/>
  <c r="P284" i="6"/>
  <c r="Q284" i="6" s="1"/>
  <c r="N284" i="6"/>
  <c r="L284" i="6"/>
  <c r="M284" i="6" s="1"/>
  <c r="J284" i="6"/>
  <c r="H284" i="6"/>
  <c r="I284" i="6" s="1"/>
  <c r="BD283" i="6"/>
  <c r="BG283" i="6" s="1"/>
  <c r="BB283" i="6"/>
  <c r="AZ283" i="6"/>
  <c r="BA283" i="6" s="1"/>
  <c r="AX283" i="6"/>
  <c r="AV283" i="6"/>
  <c r="AW283" i="6" s="1"/>
  <c r="AT283" i="6"/>
  <c r="AP283" i="6"/>
  <c r="AL283" i="6"/>
  <c r="AJ283" i="6"/>
  <c r="AK283" i="6" s="1"/>
  <c r="AH283" i="6"/>
  <c r="AF283" i="6"/>
  <c r="AG283" i="6" s="1"/>
  <c r="AD283" i="6"/>
  <c r="AB283" i="6"/>
  <c r="AC283" i="6" s="1"/>
  <c r="Z283" i="6"/>
  <c r="X283" i="6"/>
  <c r="Y283" i="6" s="1"/>
  <c r="V283" i="6"/>
  <c r="T283" i="6"/>
  <c r="U283" i="6" s="1"/>
  <c r="R283" i="6"/>
  <c r="P283" i="6"/>
  <c r="Q283" i="6" s="1"/>
  <c r="N283" i="6"/>
  <c r="L283" i="6"/>
  <c r="M283" i="6" s="1"/>
  <c r="J283" i="6"/>
  <c r="H283" i="6"/>
  <c r="I283" i="6" s="1"/>
  <c r="BD282" i="6"/>
  <c r="BG282" i="6" s="1"/>
  <c r="BB282" i="6"/>
  <c r="AZ282" i="6"/>
  <c r="BA282" i="6" s="1"/>
  <c r="AX282" i="6"/>
  <c r="AV282" i="6"/>
  <c r="AW282" i="6" s="1"/>
  <c r="AT282" i="6"/>
  <c r="AP282" i="6"/>
  <c r="AL282" i="6"/>
  <c r="AJ282" i="6"/>
  <c r="AK282" i="6" s="1"/>
  <c r="AH282" i="6"/>
  <c r="AF282" i="6"/>
  <c r="AG282" i="6" s="1"/>
  <c r="AD282" i="6"/>
  <c r="AB282" i="6"/>
  <c r="AC282" i="6" s="1"/>
  <c r="Z282" i="6"/>
  <c r="X282" i="6"/>
  <c r="Y282" i="6" s="1"/>
  <c r="V282" i="6"/>
  <c r="T282" i="6"/>
  <c r="U282" i="6" s="1"/>
  <c r="R282" i="6"/>
  <c r="P282" i="6"/>
  <c r="Q282" i="6" s="1"/>
  <c r="N282" i="6"/>
  <c r="L282" i="6"/>
  <c r="M282" i="6" s="1"/>
  <c r="J282" i="6"/>
  <c r="H282" i="6"/>
  <c r="I282" i="6" s="1"/>
  <c r="BD281" i="6"/>
  <c r="AZ281" i="6"/>
  <c r="BA281" i="6" s="1"/>
  <c r="AV281" i="6"/>
  <c r="AX281" i="6" s="1"/>
  <c r="AJ281" i="6"/>
  <c r="AL281" i="6" s="1"/>
  <c r="AF281" i="6"/>
  <c r="AB281" i="6"/>
  <c r="AC281" i="6" s="1"/>
  <c r="X281" i="6"/>
  <c r="Z281" i="6" s="1"/>
  <c r="T281" i="6"/>
  <c r="U281" i="6" s="1"/>
  <c r="P281" i="6"/>
  <c r="R281" i="6" s="1"/>
  <c r="L281" i="6"/>
  <c r="H281" i="6"/>
  <c r="J281" i="6" s="1"/>
  <c r="BD280" i="6"/>
  <c r="BG280" i="6" s="1"/>
  <c r="BB280" i="6"/>
  <c r="AZ280" i="6"/>
  <c r="BA280" i="6" s="1"/>
  <c r="AX280" i="6"/>
  <c r="AV280" i="6"/>
  <c r="AT280" i="6"/>
  <c r="AP280" i="6"/>
  <c r="AL280" i="6"/>
  <c r="AJ280" i="6"/>
  <c r="AH280" i="6"/>
  <c r="AF280" i="6"/>
  <c r="AG280" i="6" s="1"/>
  <c r="AD280" i="6"/>
  <c r="AB280" i="6"/>
  <c r="AC280" i="6" s="1"/>
  <c r="Z280" i="6"/>
  <c r="X280" i="6"/>
  <c r="V280" i="6"/>
  <c r="T280" i="6"/>
  <c r="U280" i="6" s="1"/>
  <c r="R280" i="6"/>
  <c r="P280" i="6"/>
  <c r="N280" i="6"/>
  <c r="L280" i="6"/>
  <c r="M280" i="6" s="1"/>
  <c r="J280" i="6"/>
  <c r="H280" i="6"/>
  <c r="I280" i="6" s="1"/>
  <c r="BM279" i="6"/>
  <c r="BL279" i="6"/>
  <c r="BC279" i="6"/>
  <c r="AY279" i="6"/>
  <c r="AU279" i="6"/>
  <c r="AQ279" i="6"/>
  <c r="AM279" i="6"/>
  <c r="AI279" i="6"/>
  <c r="AE279" i="6"/>
  <c r="AA279" i="6"/>
  <c r="W279" i="6"/>
  <c r="S279" i="6"/>
  <c r="O279" i="6"/>
  <c r="K279" i="6"/>
  <c r="G279" i="6"/>
  <c r="BD278" i="6"/>
  <c r="BB278" i="6"/>
  <c r="AZ278" i="6"/>
  <c r="BA278" i="6" s="1"/>
  <c r="AX278" i="6"/>
  <c r="AV278" i="6"/>
  <c r="AW278" i="6" s="1"/>
  <c r="AT278" i="6"/>
  <c r="AP278" i="6"/>
  <c r="AL278" i="6"/>
  <c r="AJ278" i="6"/>
  <c r="AK278" i="6" s="1"/>
  <c r="AH278" i="6"/>
  <c r="AF278" i="6"/>
  <c r="AG278" i="6" s="1"/>
  <c r="AD278" i="6"/>
  <c r="AB278" i="6"/>
  <c r="AC278" i="6" s="1"/>
  <c r="Z278" i="6"/>
  <c r="X278" i="6"/>
  <c r="Y278" i="6" s="1"/>
  <c r="V278" i="6"/>
  <c r="T278" i="6"/>
  <c r="U278" i="6" s="1"/>
  <c r="R278" i="6"/>
  <c r="P278" i="6"/>
  <c r="Q278" i="6" s="1"/>
  <c r="N278" i="6"/>
  <c r="L278" i="6"/>
  <c r="M278" i="6" s="1"/>
  <c r="J278" i="6"/>
  <c r="H278" i="6"/>
  <c r="I278" i="6" s="1"/>
  <c r="BD277" i="6"/>
  <c r="BG277" i="6" s="1"/>
  <c r="BB277" i="6"/>
  <c r="AZ277" i="6"/>
  <c r="BA277" i="6" s="1"/>
  <c r="AX277" i="6"/>
  <c r="AV277" i="6"/>
  <c r="AW277" i="6" s="1"/>
  <c r="AT277" i="6"/>
  <c r="AP277" i="6"/>
  <c r="AL277" i="6"/>
  <c r="AJ277" i="6"/>
  <c r="AK277" i="6" s="1"/>
  <c r="AH277" i="6"/>
  <c r="AF277" i="6"/>
  <c r="AD277" i="6"/>
  <c r="AB277" i="6"/>
  <c r="Z277" i="6"/>
  <c r="X277" i="6"/>
  <c r="Y277" i="6" s="1"/>
  <c r="V277" i="6"/>
  <c r="T277" i="6"/>
  <c r="U277" i="6" s="1"/>
  <c r="R277" i="6"/>
  <c r="P277" i="6"/>
  <c r="Q277" i="6" s="1"/>
  <c r="N277" i="6"/>
  <c r="L277" i="6"/>
  <c r="M277" i="6" s="1"/>
  <c r="J277" i="6"/>
  <c r="H277" i="6"/>
  <c r="I277" i="6" s="1"/>
  <c r="BM276" i="6"/>
  <c r="BL276" i="6"/>
  <c r="BC276" i="6"/>
  <c r="AY276" i="6"/>
  <c r="BB276" i="6" s="1"/>
  <c r="AU276" i="6"/>
  <c r="AX276" i="6" s="1"/>
  <c r="AQ276" i="6"/>
  <c r="AT276" i="6" s="1"/>
  <c r="AM276" i="6"/>
  <c r="AP276" i="6" s="1"/>
  <c r="AI276" i="6"/>
  <c r="AL276" i="6" s="1"/>
  <c r="AE276" i="6"/>
  <c r="AH276" i="6" s="1"/>
  <c r="AA276" i="6"/>
  <c r="AD276" i="6" s="1"/>
  <c r="W276" i="6"/>
  <c r="Z276" i="6" s="1"/>
  <c r="S276" i="6"/>
  <c r="V276" i="6" s="1"/>
  <c r="O276" i="6"/>
  <c r="R276" i="6" s="1"/>
  <c r="K276" i="6"/>
  <c r="N276" i="6" s="1"/>
  <c r="G276" i="6"/>
  <c r="J276" i="6" s="1"/>
  <c r="BD275" i="6"/>
  <c r="BG275" i="6" s="1"/>
  <c r="BB275" i="6"/>
  <c r="AZ275" i="6"/>
  <c r="BA275" i="6" s="1"/>
  <c r="AX275" i="6"/>
  <c r="AV275" i="6"/>
  <c r="AW275" i="6" s="1"/>
  <c r="AT275" i="6"/>
  <c r="AP275" i="6"/>
  <c r="AL275" i="6"/>
  <c r="AJ275" i="6"/>
  <c r="AK275" i="6" s="1"/>
  <c r="AH275" i="6"/>
  <c r="AF275" i="6"/>
  <c r="AG275" i="6" s="1"/>
  <c r="AD275" i="6"/>
  <c r="AB275" i="6"/>
  <c r="AC275" i="6" s="1"/>
  <c r="Z275" i="6"/>
  <c r="X275" i="6"/>
  <c r="Y275" i="6" s="1"/>
  <c r="V275" i="6"/>
  <c r="T275" i="6"/>
  <c r="U275" i="6" s="1"/>
  <c r="R275" i="6"/>
  <c r="P275" i="6"/>
  <c r="Q275" i="6" s="1"/>
  <c r="N275" i="6"/>
  <c r="L275" i="6"/>
  <c r="M275" i="6" s="1"/>
  <c r="J275" i="6"/>
  <c r="H275" i="6"/>
  <c r="I275" i="6" s="1"/>
  <c r="BD274" i="6"/>
  <c r="BG274" i="6" s="1"/>
  <c r="BB274" i="6"/>
  <c r="AZ274" i="6"/>
  <c r="BA274" i="6" s="1"/>
  <c r="AX274" i="6"/>
  <c r="AV274" i="6"/>
  <c r="AW274" i="6" s="1"/>
  <c r="AT274" i="6"/>
  <c r="AP274" i="6"/>
  <c r="AL274" i="6"/>
  <c r="AJ274" i="6"/>
  <c r="AK274" i="6" s="1"/>
  <c r="AH274" i="6"/>
  <c r="AF274" i="6"/>
  <c r="AG274" i="6" s="1"/>
  <c r="AD274" i="6"/>
  <c r="AB274" i="6"/>
  <c r="AC274" i="6" s="1"/>
  <c r="Z274" i="6"/>
  <c r="X274" i="6"/>
  <c r="V274" i="6"/>
  <c r="T274" i="6"/>
  <c r="U274" i="6" s="1"/>
  <c r="R274" i="6"/>
  <c r="P274" i="6"/>
  <c r="Q274" i="6" s="1"/>
  <c r="N274" i="6"/>
  <c r="L274" i="6"/>
  <c r="J274" i="6"/>
  <c r="H274" i="6"/>
  <c r="BM273" i="6"/>
  <c r="BL273" i="6"/>
  <c r="BC273" i="6"/>
  <c r="AY273" i="6"/>
  <c r="BB273" i="6" s="1"/>
  <c r="AU273" i="6"/>
  <c r="AX273" i="6" s="1"/>
  <c r="AQ273" i="6"/>
  <c r="AT273" i="6" s="1"/>
  <c r="AM273" i="6"/>
  <c r="AP273" i="6" s="1"/>
  <c r="AI273" i="6"/>
  <c r="AL273" i="6" s="1"/>
  <c r="AE273" i="6"/>
  <c r="AH273" i="6" s="1"/>
  <c r="AA273" i="6"/>
  <c r="AD273" i="6" s="1"/>
  <c r="W273" i="6"/>
  <c r="Z273" i="6" s="1"/>
  <c r="S273" i="6"/>
  <c r="V273" i="6" s="1"/>
  <c r="O273" i="6"/>
  <c r="R273" i="6" s="1"/>
  <c r="K273" i="6"/>
  <c r="N273" i="6" s="1"/>
  <c r="G273" i="6"/>
  <c r="J273" i="6" s="1"/>
  <c r="BD272" i="6"/>
  <c r="BG272" i="6" s="1"/>
  <c r="BB272" i="6"/>
  <c r="AZ272" i="6"/>
  <c r="BA272" i="6" s="1"/>
  <c r="AX272" i="6"/>
  <c r="AV272" i="6"/>
  <c r="AW272" i="6" s="1"/>
  <c r="AT272" i="6"/>
  <c r="AP272" i="6"/>
  <c r="AL272" i="6"/>
  <c r="AJ272" i="6"/>
  <c r="AK272" i="6" s="1"/>
  <c r="AH272" i="6"/>
  <c r="AF272" i="6"/>
  <c r="AF271" i="6" s="1"/>
  <c r="AG271" i="6" s="1"/>
  <c r="AD272" i="6"/>
  <c r="AB272" i="6"/>
  <c r="AB271" i="6" s="1"/>
  <c r="Z272" i="6"/>
  <c r="X272" i="6"/>
  <c r="X271" i="6" s="1"/>
  <c r="V272" i="6"/>
  <c r="T272" i="6"/>
  <c r="U272" i="6" s="1"/>
  <c r="R272" i="6"/>
  <c r="P272" i="6"/>
  <c r="Q272" i="6" s="1"/>
  <c r="N272" i="6"/>
  <c r="L272" i="6"/>
  <c r="J272" i="6"/>
  <c r="H272" i="6"/>
  <c r="H271" i="6" s="1"/>
  <c r="BM271" i="6"/>
  <c r="BL271" i="6"/>
  <c r="BC271" i="6"/>
  <c r="AY271" i="6"/>
  <c r="AX271" i="6"/>
  <c r="AU271" i="6"/>
  <c r="AQ271" i="6"/>
  <c r="AP271" i="6"/>
  <c r="AM271" i="6"/>
  <c r="AI271" i="6"/>
  <c r="AH271" i="6"/>
  <c r="AE271" i="6"/>
  <c r="AA271" i="6"/>
  <c r="W271" i="6"/>
  <c r="Z271" i="6" s="1"/>
  <c r="S271" i="6"/>
  <c r="O271" i="6"/>
  <c r="R271" i="6" s="1"/>
  <c r="K271" i="6"/>
  <c r="G271" i="6"/>
  <c r="J271" i="6" s="1"/>
  <c r="BD270" i="6"/>
  <c r="BD269" i="6" s="1"/>
  <c r="BG269" i="6" s="1"/>
  <c r="BB270" i="6"/>
  <c r="AZ270" i="6"/>
  <c r="AZ269" i="6" s="1"/>
  <c r="AX270" i="6"/>
  <c r="AV270" i="6"/>
  <c r="AV269" i="6" s="1"/>
  <c r="AW269" i="6" s="1"/>
  <c r="AT270" i="6"/>
  <c r="AP270" i="6"/>
  <c r="AL270" i="6"/>
  <c r="AJ270" i="6"/>
  <c r="AK270" i="6" s="1"/>
  <c r="AH270" i="6"/>
  <c r="AF270" i="6"/>
  <c r="AD270" i="6"/>
  <c r="AB270" i="6"/>
  <c r="AB269" i="6" s="1"/>
  <c r="Z270" i="6"/>
  <c r="X270" i="6"/>
  <c r="Y270" i="6" s="1"/>
  <c r="V270" i="6"/>
  <c r="T270" i="6"/>
  <c r="U270" i="6" s="1"/>
  <c r="R270" i="6"/>
  <c r="P270" i="6"/>
  <c r="P269" i="6" s="1"/>
  <c r="N270" i="6"/>
  <c r="L270" i="6"/>
  <c r="L269" i="6" s="1"/>
  <c r="J270" i="6"/>
  <c r="H270" i="6"/>
  <c r="BM269" i="6"/>
  <c r="BL269" i="6"/>
  <c r="BC269" i="6"/>
  <c r="AY269" i="6"/>
  <c r="BB269" i="6" s="1"/>
  <c r="AX269" i="6"/>
  <c r="AU269" i="6"/>
  <c r="AQ269" i="6"/>
  <c r="AT269" i="6" s="1"/>
  <c r="AP269" i="6"/>
  <c r="AM269" i="6"/>
  <c r="AI269" i="6"/>
  <c r="AL269" i="6" s="1"/>
  <c r="AH269" i="6"/>
  <c r="AE269" i="6"/>
  <c r="AA269" i="6"/>
  <c r="AD269" i="6" s="1"/>
  <c r="W269" i="6"/>
  <c r="Z269" i="6" s="1"/>
  <c r="S269" i="6"/>
  <c r="V269" i="6" s="1"/>
  <c r="O269" i="6"/>
  <c r="R269" i="6" s="1"/>
  <c r="K269" i="6"/>
  <c r="N269" i="6" s="1"/>
  <c r="G269" i="6"/>
  <c r="J269" i="6" s="1"/>
  <c r="BD268" i="6"/>
  <c r="BG268" i="6" s="1"/>
  <c r="BB268" i="6"/>
  <c r="AZ268" i="6"/>
  <c r="BA268" i="6" s="1"/>
  <c r="AX268" i="6"/>
  <c r="AV268" i="6"/>
  <c r="AW268" i="6" s="1"/>
  <c r="AT268" i="6"/>
  <c r="AP268" i="6"/>
  <c r="AL268" i="6"/>
  <c r="AJ268" i="6"/>
  <c r="AJ267" i="6" s="1"/>
  <c r="AH268" i="6"/>
  <c r="AF268" i="6"/>
  <c r="AD268" i="6"/>
  <c r="AB268" i="6"/>
  <c r="Z268" i="6"/>
  <c r="X268" i="6"/>
  <c r="Y268" i="6" s="1"/>
  <c r="V268" i="6"/>
  <c r="T268" i="6"/>
  <c r="T267" i="6" s="1"/>
  <c r="R268" i="6"/>
  <c r="P268" i="6"/>
  <c r="P267" i="6" s="1"/>
  <c r="N268" i="6"/>
  <c r="L268" i="6"/>
  <c r="M268" i="6" s="1"/>
  <c r="J268" i="6"/>
  <c r="H268" i="6"/>
  <c r="BM267" i="6"/>
  <c r="BL267" i="6"/>
  <c r="BL263" i="6" s="1"/>
  <c r="BC267" i="6"/>
  <c r="AY267" i="6"/>
  <c r="BB267" i="6" s="1"/>
  <c r="AU267" i="6"/>
  <c r="AX267" i="6" s="1"/>
  <c r="AQ267" i="6"/>
  <c r="AT267" i="6" s="1"/>
  <c r="AM267" i="6"/>
  <c r="AP267" i="6" s="1"/>
  <c r="AI267" i="6"/>
  <c r="AL267" i="6" s="1"/>
  <c r="AE267" i="6"/>
  <c r="AH267" i="6" s="1"/>
  <c r="AA267" i="6"/>
  <c r="AD267" i="6" s="1"/>
  <c r="W267" i="6"/>
  <c r="Z267" i="6" s="1"/>
  <c r="S267" i="6"/>
  <c r="V267" i="6" s="1"/>
  <c r="O267" i="6"/>
  <c r="R267" i="6" s="1"/>
  <c r="K267" i="6"/>
  <c r="N267" i="6" s="1"/>
  <c r="G267" i="6"/>
  <c r="BD266" i="6"/>
  <c r="BG266" i="6" s="1"/>
  <c r="BB266" i="6"/>
  <c r="AZ266" i="6"/>
  <c r="BA266" i="6" s="1"/>
  <c r="AX266" i="6"/>
  <c r="AV266" i="6"/>
  <c r="AW266" i="6" s="1"/>
  <c r="AT266" i="6"/>
  <c r="AP266" i="6"/>
  <c r="AL266" i="6"/>
  <c r="AJ266" i="6"/>
  <c r="AK266" i="6" s="1"/>
  <c r="AH266" i="6"/>
  <c r="AF266" i="6"/>
  <c r="AG266" i="6" s="1"/>
  <c r="AD266" i="6"/>
  <c r="AB266" i="6"/>
  <c r="AC266" i="6" s="1"/>
  <c r="Z266" i="6"/>
  <c r="X266" i="6"/>
  <c r="Y266" i="6" s="1"/>
  <c r="V266" i="6"/>
  <c r="T266" i="6"/>
  <c r="U266" i="6" s="1"/>
  <c r="R266" i="6"/>
  <c r="P266" i="6"/>
  <c r="Q266" i="6" s="1"/>
  <c r="N266" i="6"/>
  <c r="L266" i="6"/>
  <c r="M266" i="6" s="1"/>
  <c r="J266" i="6"/>
  <c r="H266" i="6"/>
  <c r="BG265" i="6"/>
  <c r="BD265" i="6"/>
  <c r="BB265" i="6"/>
  <c r="AZ265" i="6"/>
  <c r="BA265" i="6" s="1"/>
  <c r="AX265" i="6"/>
  <c r="AV265" i="6"/>
  <c r="AT265" i="6"/>
  <c r="AP265" i="6"/>
  <c r="AL265" i="6"/>
  <c r="AJ265" i="6"/>
  <c r="AK265" i="6" s="1"/>
  <c r="AH265" i="6"/>
  <c r="AF265" i="6"/>
  <c r="AD265" i="6"/>
  <c r="AB265" i="6"/>
  <c r="Z265" i="6"/>
  <c r="X265" i="6"/>
  <c r="V265" i="6"/>
  <c r="T265" i="6"/>
  <c r="U265" i="6" s="1"/>
  <c r="R265" i="6"/>
  <c r="P265" i="6"/>
  <c r="N265" i="6"/>
  <c r="L265" i="6"/>
  <c r="J265" i="6"/>
  <c r="H265" i="6"/>
  <c r="I265" i="6" s="1"/>
  <c r="BM264" i="6"/>
  <c r="BL264" i="6"/>
  <c r="BD264" i="6"/>
  <c r="BC264" i="6"/>
  <c r="AY264" i="6"/>
  <c r="AU264" i="6"/>
  <c r="AX264" i="6" s="1"/>
  <c r="AQ264" i="6"/>
  <c r="AM264" i="6"/>
  <c r="AP264" i="6" s="1"/>
  <c r="AI264" i="6"/>
  <c r="AE264" i="6"/>
  <c r="AH264" i="6" s="1"/>
  <c r="AA264" i="6"/>
  <c r="W264" i="6"/>
  <c r="S264" i="6"/>
  <c r="O264" i="6"/>
  <c r="R264" i="6" s="1"/>
  <c r="K264" i="6"/>
  <c r="G264" i="6"/>
  <c r="J264" i="6" s="1"/>
  <c r="BM263" i="6"/>
  <c r="BC263" i="6"/>
  <c r="BD262" i="6"/>
  <c r="BB262" i="6"/>
  <c r="AZ262" i="6"/>
  <c r="BA262" i="6" s="1"/>
  <c r="AX262" i="6"/>
  <c r="AV262" i="6"/>
  <c r="AW262" i="6" s="1"/>
  <c r="AT262" i="6"/>
  <c r="AP262" i="6"/>
  <c r="AL262" i="6"/>
  <c r="AJ262" i="6"/>
  <c r="AK262" i="6" s="1"/>
  <c r="AH262" i="6"/>
  <c r="AF262" i="6"/>
  <c r="AG262" i="6" s="1"/>
  <c r="AD262" i="6"/>
  <c r="AB262" i="6"/>
  <c r="AC262" i="6" s="1"/>
  <c r="Z262" i="6"/>
  <c r="X262" i="6"/>
  <c r="Y262" i="6" s="1"/>
  <c r="V262" i="6"/>
  <c r="T262" i="6"/>
  <c r="U262" i="6" s="1"/>
  <c r="R262" i="6"/>
  <c r="P262" i="6"/>
  <c r="Q262" i="6" s="1"/>
  <c r="N262" i="6"/>
  <c r="L262" i="6"/>
  <c r="M262" i="6" s="1"/>
  <c r="J262" i="6"/>
  <c r="H262" i="6"/>
  <c r="I262" i="6" s="1"/>
  <c r="BD261" i="6"/>
  <c r="BG261" i="6" s="1"/>
  <c r="BB261" i="6"/>
  <c r="AZ261" i="6"/>
  <c r="BA261" i="6" s="1"/>
  <c r="AX261" i="6"/>
  <c r="AV261" i="6"/>
  <c r="AT261" i="6"/>
  <c r="AP261" i="6"/>
  <c r="AL261" i="6"/>
  <c r="AJ261" i="6"/>
  <c r="AH261" i="6"/>
  <c r="AF261" i="6"/>
  <c r="AG261" i="6" s="1"/>
  <c r="AD261" i="6"/>
  <c r="AB261" i="6"/>
  <c r="Z261" i="6"/>
  <c r="X261" i="6"/>
  <c r="V261" i="6"/>
  <c r="T261" i="6"/>
  <c r="U261" i="6" s="1"/>
  <c r="R261" i="6"/>
  <c r="P261" i="6"/>
  <c r="N261" i="6"/>
  <c r="L261" i="6"/>
  <c r="M261" i="6" s="1"/>
  <c r="J261" i="6"/>
  <c r="H261" i="6"/>
  <c r="I261" i="6" s="1"/>
  <c r="BM260" i="6"/>
  <c r="BL260" i="6"/>
  <c r="BC260" i="6"/>
  <c r="BB260" i="6"/>
  <c r="AY260" i="6"/>
  <c r="AU260" i="6"/>
  <c r="AX260" i="6" s="1"/>
  <c r="AQ260" i="6"/>
  <c r="AQ235" i="6" s="1"/>
  <c r="AT235" i="6" s="1"/>
  <c r="AM260" i="6"/>
  <c r="AP260" i="6" s="1"/>
  <c r="AI260" i="6"/>
  <c r="AI235" i="6" s="1"/>
  <c r="AL235" i="6" s="1"/>
  <c r="AE260" i="6"/>
  <c r="AH260" i="6" s="1"/>
  <c r="AA260" i="6"/>
  <c r="W260" i="6"/>
  <c r="Z260" i="6" s="1"/>
  <c r="S260" i="6"/>
  <c r="V260" i="6" s="1"/>
  <c r="O260" i="6"/>
  <c r="R260" i="6" s="1"/>
  <c r="K260" i="6"/>
  <c r="N260" i="6" s="1"/>
  <c r="G260" i="6"/>
  <c r="J260" i="6" s="1"/>
  <c r="BD259" i="6"/>
  <c r="BG259" i="6" s="1"/>
  <c r="BB259" i="6"/>
  <c r="AZ259" i="6"/>
  <c r="BA259" i="6" s="1"/>
  <c r="AX259" i="6"/>
  <c r="AV259" i="6"/>
  <c r="AW259" i="6" s="1"/>
  <c r="AT259" i="6"/>
  <c r="AP259" i="6"/>
  <c r="AL259" i="6"/>
  <c r="AJ259" i="6"/>
  <c r="AH259" i="6"/>
  <c r="AF259" i="6"/>
  <c r="AG259" i="6" s="1"/>
  <c r="AD259" i="6"/>
  <c r="AB259" i="6"/>
  <c r="AC259" i="6" s="1"/>
  <c r="Z259" i="6"/>
  <c r="X259" i="6"/>
  <c r="Y259" i="6" s="1"/>
  <c r="V259" i="6"/>
  <c r="T259" i="6"/>
  <c r="T258" i="6" s="1"/>
  <c r="U258" i="6" s="1"/>
  <c r="R259" i="6"/>
  <c r="P259" i="6"/>
  <c r="N259" i="6"/>
  <c r="L259" i="6"/>
  <c r="M259" i="6" s="1"/>
  <c r="J259" i="6"/>
  <c r="H259" i="6"/>
  <c r="I259" i="6" s="1"/>
  <c r="BM258" i="6"/>
  <c r="BL258" i="6"/>
  <c r="BC258" i="6"/>
  <c r="BB258" i="6"/>
  <c r="AY258" i="6"/>
  <c r="AX258" i="6"/>
  <c r="AU258" i="6"/>
  <c r="AT258" i="6"/>
  <c r="AQ258" i="6"/>
  <c r="AP258" i="6"/>
  <c r="AM258" i="6"/>
  <c r="AI258" i="6"/>
  <c r="AL258" i="6" s="1"/>
  <c r="AH258" i="6"/>
  <c r="AE258" i="6"/>
  <c r="AA258" i="6"/>
  <c r="AD258" i="6" s="1"/>
  <c r="W258" i="6"/>
  <c r="Z258" i="6" s="1"/>
  <c r="V258" i="6"/>
  <c r="S258" i="6"/>
  <c r="O258" i="6"/>
  <c r="R258" i="6" s="1"/>
  <c r="K258" i="6"/>
  <c r="N258" i="6" s="1"/>
  <c r="G258" i="6"/>
  <c r="J258" i="6" s="1"/>
  <c r="BD257" i="6"/>
  <c r="BD256" i="6" s="1"/>
  <c r="BG256" i="6" s="1"/>
  <c r="BB257" i="6"/>
  <c r="AZ257" i="6"/>
  <c r="BA257" i="6" s="1"/>
  <c r="AX257" i="6"/>
  <c r="AV257" i="6"/>
  <c r="AV256" i="6" s="1"/>
  <c r="AT257" i="6"/>
  <c r="AP257" i="6"/>
  <c r="AL257" i="6"/>
  <c r="AJ257" i="6"/>
  <c r="AK257" i="6" s="1"/>
  <c r="AH257" i="6"/>
  <c r="AF257" i="6"/>
  <c r="AG257" i="6" s="1"/>
  <c r="AD257" i="6"/>
  <c r="AB257" i="6"/>
  <c r="AC257" i="6" s="1"/>
  <c r="Z257" i="6"/>
  <c r="X257" i="6"/>
  <c r="X256" i="6" s="1"/>
  <c r="V257" i="6"/>
  <c r="T257" i="6"/>
  <c r="U257" i="6" s="1"/>
  <c r="R257" i="6"/>
  <c r="P257" i="6"/>
  <c r="P256" i="6" s="1"/>
  <c r="N257" i="6"/>
  <c r="L257" i="6"/>
  <c r="M257" i="6" s="1"/>
  <c r="J257" i="6"/>
  <c r="H257" i="6"/>
  <c r="H256" i="6" s="1"/>
  <c r="BM256" i="6"/>
  <c r="BL256" i="6"/>
  <c r="BC256" i="6"/>
  <c r="AY256" i="6"/>
  <c r="BB256" i="6" s="1"/>
  <c r="AX256" i="6"/>
  <c r="AU256" i="6"/>
  <c r="AT256" i="6"/>
  <c r="AQ256" i="6"/>
  <c r="AP256" i="6"/>
  <c r="AM256" i="6"/>
  <c r="AL256" i="6"/>
  <c r="AI256" i="6"/>
  <c r="AH256" i="6"/>
  <c r="AE256" i="6"/>
  <c r="AD256" i="6"/>
  <c r="AA256" i="6"/>
  <c r="W256" i="6"/>
  <c r="Z256" i="6" s="1"/>
  <c r="S256" i="6"/>
  <c r="V256" i="6" s="1"/>
  <c r="O256" i="6"/>
  <c r="R256" i="6" s="1"/>
  <c r="K256" i="6"/>
  <c r="N256" i="6" s="1"/>
  <c r="G256" i="6"/>
  <c r="J256" i="6" s="1"/>
  <c r="BD255" i="6"/>
  <c r="BD254" i="6" s="1"/>
  <c r="BG254" i="6" s="1"/>
  <c r="BB255" i="6"/>
  <c r="AZ255" i="6"/>
  <c r="AZ254" i="6" s="1"/>
  <c r="AX255" i="6"/>
  <c r="AV255" i="6"/>
  <c r="AV254" i="6" s="1"/>
  <c r="AW254" i="6" s="1"/>
  <c r="AT255" i="6"/>
  <c r="AP255" i="6"/>
  <c r="AL255" i="6"/>
  <c r="AJ255" i="6"/>
  <c r="AJ254" i="6" s="1"/>
  <c r="AH255" i="6"/>
  <c r="AF255" i="6"/>
  <c r="AG255" i="6" s="1"/>
  <c r="AD255" i="6"/>
  <c r="AB255" i="6"/>
  <c r="AC255" i="6" s="1"/>
  <c r="Z255" i="6"/>
  <c r="X255" i="6"/>
  <c r="V255" i="6"/>
  <c r="T255" i="6"/>
  <c r="U255" i="6" s="1"/>
  <c r="R255" i="6"/>
  <c r="P255" i="6"/>
  <c r="P254" i="6" s="1"/>
  <c r="N255" i="6"/>
  <c r="L255" i="6"/>
  <c r="M255" i="6" s="1"/>
  <c r="J255" i="6"/>
  <c r="H255" i="6"/>
  <c r="I255" i="6" s="1"/>
  <c r="BM254" i="6"/>
  <c r="BL254" i="6"/>
  <c r="BC254" i="6"/>
  <c r="AY254" i="6"/>
  <c r="BB254" i="6" s="1"/>
  <c r="AX254" i="6"/>
  <c r="AU254" i="6"/>
  <c r="AQ254" i="6"/>
  <c r="AT254" i="6" s="1"/>
  <c r="AP254" i="6"/>
  <c r="AM254" i="6"/>
  <c r="AI254" i="6"/>
  <c r="AL254" i="6" s="1"/>
  <c r="AH254" i="6"/>
  <c r="AE254" i="6"/>
  <c r="AA254" i="6"/>
  <c r="AD254" i="6" s="1"/>
  <c r="W254" i="6"/>
  <c r="Z254" i="6" s="1"/>
  <c r="S254" i="6"/>
  <c r="V254" i="6" s="1"/>
  <c r="O254" i="6"/>
  <c r="R254" i="6" s="1"/>
  <c r="K254" i="6"/>
  <c r="N254" i="6" s="1"/>
  <c r="G254" i="6"/>
  <c r="J254" i="6" s="1"/>
  <c r="BD253" i="6"/>
  <c r="BG253" i="6" s="1"/>
  <c r="BB253" i="6"/>
  <c r="AZ253" i="6"/>
  <c r="AX253" i="6"/>
  <c r="AV253" i="6"/>
  <c r="AW253" i="6" s="1"/>
  <c r="AT253" i="6"/>
  <c r="AP253" i="6"/>
  <c r="AL253" i="6"/>
  <c r="AJ253" i="6"/>
  <c r="AJ252" i="6" s="1"/>
  <c r="AK252" i="6" s="1"/>
  <c r="AH253" i="6"/>
  <c r="AF253" i="6"/>
  <c r="AG253" i="6" s="1"/>
  <c r="AD253" i="6"/>
  <c r="AB253" i="6"/>
  <c r="AC253" i="6" s="1"/>
  <c r="Z253" i="6"/>
  <c r="X253" i="6"/>
  <c r="X252" i="6" s="1"/>
  <c r="V253" i="6"/>
  <c r="T253" i="6"/>
  <c r="U253" i="6" s="1"/>
  <c r="R253" i="6"/>
  <c r="P253" i="6"/>
  <c r="Q253" i="6" s="1"/>
  <c r="N253" i="6"/>
  <c r="L253" i="6"/>
  <c r="J253" i="6"/>
  <c r="H253" i="6"/>
  <c r="I253" i="6" s="1"/>
  <c r="BM252" i="6"/>
  <c r="BL252" i="6"/>
  <c r="BD252" i="6"/>
  <c r="BG252" i="6" s="1"/>
  <c r="BC252" i="6"/>
  <c r="AY252" i="6"/>
  <c r="BB252" i="6" s="1"/>
  <c r="AU252" i="6"/>
  <c r="AX252" i="6" s="1"/>
  <c r="AQ252" i="6"/>
  <c r="AT252" i="6" s="1"/>
  <c r="AM252" i="6"/>
  <c r="AP252" i="6" s="1"/>
  <c r="AI252" i="6"/>
  <c r="AL252" i="6" s="1"/>
  <c r="AH252" i="6"/>
  <c r="AE252" i="6"/>
  <c r="AA252" i="6"/>
  <c r="AD252" i="6" s="1"/>
  <c r="W252" i="6"/>
  <c r="Z252" i="6" s="1"/>
  <c r="S252" i="6"/>
  <c r="V252" i="6" s="1"/>
  <c r="O252" i="6"/>
  <c r="R252" i="6" s="1"/>
  <c r="K252" i="6"/>
  <c r="N252" i="6" s="1"/>
  <c r="G252" i="6"/>
  <c r="J252" i="6" s="1"/>
  <c r="BD251" i="6"/>
  <c r="BG251" i="6" s="1"/>
  <c r="BB251" i="6"/>
  <c r="AZ251" i="6"/>
  <c r="AZ250" i="6" s="1"/>
  <c r="AX251" i="6"/>
  <c r="AV251" i="6"/>
  <c r="AW251" i="6" s="1"/>
  <c r="AT251" i="6"/>
  <c r="AP251" i="6"/>
  <c r="AL251" i="6"/>
  <c r="AJ251" i="6"/>
  <c r="AK251" i="6" s="1"/>
  <c r="AH251" i="6"/>
  <c r="AF251" i="6"/>
  <c r="AG251" i="6" s="1"/>
  <c r="AD251" i="6"/>
  <c r="AB251" i="6"/>
  <c r="AC251" i="6" s="1"/>
  <c r="Z251" i="6"/>
  <c r="X251" i="6"/>
  <c r="X250" i="6" s="1"/>
  <c r="V251" i="6"/>
  <c r="T251" i="6"/>
  <c r="U251" i="6" s="1"/>
  <c r="R251" i="6"/>
  <c r="P251" i="6"/>
  <c r="Q251" i="6" s="1"/>
  <c r="N251" i="6"/>
  <c r="L251" i="6"/>
  <c r="J251" i="6"/>
  <c r="H251" i="6"/>
  <c r="H250" i="6" s="1"/>
  <c r="BM250" i="6"/>
  <c r="BL250" i="6"/>
  <c r="BC250" i="6"/>
  <c r="AY250" i="6"/>
  <c r="BB250" i="6" s="1"/>
  <c r="AU250" i="6"/>
  <c r="AX250" i="6" s="1"/>
  <c r="AQ250" i="6"/>
  <c r="AT250" i="6" s="1"/>
  <c r="AM250" i="6"/>
  <c r="AP250" i="6" s="1"/>
  <c r="AI250" i="6"/>
  <c r="AL250" i="6" s="1"/>
  <c r="AE250" i="6"/>
  <c r="AH250" i="6" s="1"/>
  <c r="AA250" i="6"/>
  <c r="AD250" i="6" s="1"/>
  <c r="W250" i="6"/>
  <c r="Z250" i="6" s="1"/>
  <c r="S250" i="6"/>
  <c r="V250" i="6" s="1"/>
  <c r="O250" i="6"/>
  <c r="R250" i="6" s="1"/>
  <c r="K250" i="6"/>
  <c r="N250" i="6" s="1"/>
  <c r="G250" i="6"/>
  <c r="J250" i="6" s="1"/>
  <c r="BD249" i="6"/>
  <c r="BG249" i="6" s="1"/>
  <c r="BB249" i="6"/>
  <c r="AZ249" i="6"/>
  <c r="AZ248" i="6" s="1"/>
  <c r="AX249" i="6"/>
  <c r="AV249" i="6"/>
  <c r="AW249" i="6" s="1"/>
  <c r="AT249" i="6"/>
  <c r="AP249" i="6"/>
  <c r="AL249" i="6"/>
  <c r="AJ249" i="6"/>
  <c r="AK249" i="6" s="1"/>
  <c r="AH249" i="6"/>
  <c r="AF249" i="6"/>
  <c r="AD249" i="6"/>
  <c r="AB249" i="6"/>
  <c r="AC249" i="6" s="1"/>
  <c r="Z249" i="6"/>
  <c r="X249" i="6"/>
  <c r="V249" i="6"/>
  <c r="T249" i="6"/>
  <c r="T248" i="6" s="1"/>
  <c r="R249" i="6"/>
  <c r="P249" i="6"/>
  <c r="Q249" i="6" s="1"/>
  <c r="N249" i="6"/>
  <c r="L249" i="6"/>
  <c r="M249" i="6" s="1"/>
  <c r="J249" i="6"/>
  <c r="H249" i="6"/>
  <c r="I249" i="6" s="1"/>
  <c r="BM248" i="6"/>
  <c r="BL248" i="6"/>
  <c r="BC248" i="6"/>
  <c r="AY248" i="6"/>
  <c r="BB248" i="6" s="1"/>
  <c r="AX248" i="6"/>
  <c r="AU248" i="6"/>
  <c r="AQ248" i="6"/>
  <c r="AT248" i="6" s="1"/>
  <c r="AP248" i="6"/>
  <c r="AM248" i="6"/>
  <c r="AI248" i="6"/>
  <c r="AL248" i="6" s="1"/>
  <c r="AH248" i="6"/>
  <c r="AE248" i="6"/>
  <c r="AA248" i="6"/>
  <c r="AD248" i="6" s="1"/>
  <c r="W248" i="6"/>
  <c r="Z248" i="6" s="1"/>
  <c r="S248" i="6"/>
  <c r="V248" i="6" s="1"/>
  <c r="O248" i="6"/>
  <c r="R248" i="6" s="1"/>
  <c r="K248" i="6"/>
  <c r="N248" i="6" s="1"/>
  <c r="G248" i="6"/>
  <c r="J248" i="6" s="1"/>
  <c r="BD247" i="6"/>
  <c r="BG247" i="6" s="1"/>
  <c r="BB247" i="6"/>
  <c r="AZ247" i="6"/>
  <c r="AZ246" i="6" s="1"/>
  <c r="BA246" i="6" s="1"/>
  <c r="AX247" i="6"/>
  <c r="AV247" i="6"/>
  <c r="AT247" i="6"/>
  <c r="AP247" i="6"/>
  <c r="AL247" i="6"/>
  <c r="AJ247" i="6"/>
  <c r="AK247" i="6" s="1"/>
  <c r="AH247" i="6"/>
  <c r="AF247" i="6"/>
  <c r="AF246" i="6" s="1"/>
  <c r="AG246" i="6" s="1"/>
  <c r="AD247" i="6"/>
  <c r="AB247" i="6"/>
  <c r="AB246" i="6" s="1"/>
  <c r="AC246" i="6" s="1"/>
  <c r="Z247" i="6"/>
  <c r="X247" i="6"/>
  <c r="Y247" i="6" s="1"/>
  <c r="V247" i="6"/>
  <c r="T247" i="6"/>
  <c r="T246" i="6" s="1"/>
  <c r="U246" i="6" s="1"/>
  <c r="R247" i="6"/>
  <c r="P247" i="6"/>
  <c r="P246" i="6" s="1"/>
  <c r="N247" i="6"/>
  <c r="L247" i="6"/>
  <c r="L246" i="6" s="1"/>
  <c r="J247" i="6"/>
  <c r="H247" i="6"/>
  <c r="BM246" i="6"/>
  <c r="BL246" i="6"/>
  <c r="BC246" i="6"/>
  <c r="BB246" i="6"/>
  <c r="AY246" i="6"/>
  <c r="AX246" i="6"/>
  <c r="AU246" i="6"/>
  <c r="AT246" i="6"/>
  <c r="AQ246" i="6"/>
  <c r="AP246" i="6"/>
  <c r="AM246" i="6"/>
  <c r="AL246" i="6"/>
  <c r="AI246" i="6"/>
  <c r="AH246" i="6"/>
  <c r="AE246" i="6"/>
  <c r="AD246" i="6"/>
  <c r="AA246" i="6"/>
  <c r="W246" i="6"/>
  <c r="Z246" i="6" s="1"/>
  <c r="V246" i="6"/>
  <c r="S246" i="6"/>
  <c r="O246" i="6"/>
  <c r="R246" i="6" s="1"/>
  <c r="K246" i="6"/>
  <c r="N246" i="6" s="1"/>
  <c r="G246" i="6"/>
  <c r="J246" i="6" s="1"/>
  <c r="BD245" i="6"/>
  <c r="BG245" i="6" s="1"/>
  <c r="BB245" i="6"/>
  <c r="AZ245" i="6"/>
  <c r="BA245" i="6" s="1"/>
  <c r="AX245" i="6"/>
  <c r="AV245" i="6"/>
  <c r="AW245" i="6" s="1"/>
  <c r="AT245" i="6"/>
  <c r="AP245" i="6"/>
  <c r="AL245" i="6"/>
  <c r="AJ245" i="6"/>
  <c r="AH245" i="6"/>
  <c r="AF245" i="6"/>
  <c r="AG245" i="6" s="1"/>
  <c r="AD245" i="6"/>
  <c r="AB245" i="6"/>
  <c r="AB244" i="6" s="1"/>
  <c r="AC244" i="6" s="1"/>
  <c r="Z245" i="6"/>
  <c r="X245" i="6"/>
  <c r="X244" i="6" s="1"/>
  <c r="V245" i="6"/>
  <c r="T245" i="6"/>
  <c r="T244" i="6" s="1"/>
  <c r="U244" i="6" s="1"/>
  <c r="R245" i="6"/>
  <c r="P245" i="6"/>
  <c r="P244" i="6" s="1"/>
  <c r="N245" i="6"/>
  <c r="L245" i="6"/>
  <c r="L244" i="6" s="1"/>
  <c r="J245" i="6"/>
  <c r="H245" i="6"/>
  <c r="H244" i="6" s="1"/>
  <c r="BM244" i="6"/>
  <c r="BL244" i="6"/>
  <c r="BC244" i="6"/>
  <c r="BB244" i="6"/>
  <c r="AY244" i="6"/>
  <c r="AX244" i="6"/>
  <c r="AU244" i="6"/>
  <c r="AT244" i="6"/>
  <c r="AQ244" i="6"/>
  <c r="AP244" i="6"/>
  <c r="AM244" i="6"/>
  <c r="AL244" i="6"/>
  <c r="AI244" i="6"/>
  <c r="AH244" i="6"/>
  <c r="AE244" i="6"/>
  <c r="AD244" i="6"/>
  <c r="AA244" i="6"/>
  <c r="W244" i="6"/>
  <c r="Z244" i="6" s="1"/>
  <c r="V244" i="6"/>
  <c r="S244" i="6"/>
  <c r="O244" i="6"/>
  <c r="R244" i="6" s="1"/>
  <c r="K244" i="6"/>
  <c r="N244" i="6" s="1"/>
  <c r="G244" i="6"/>
  <c r="J244" i="6" s="1"/>
  <c r="BD243" i="6"/>
  <c r="BG243" i="6" s="1"/>
  <c r="BB243" i="6"/>
  <c r="AZ243" i="6"/>
  <c r="BA243" i="6" s="1"/>
  <c r="AX243" i="6"/>
  <c r="AV243" i="6"/>
  <c r="AW243" i="6" s="1"/>
  <c r="AT243" i="6"/>
  <c r="AP243" i="6"/>
  <c r="AL243" i="6"/>
  <c r="AJ243" i="6"/>
  <c r="AJ242" i="6" s="1"/>
  <c r="AK242" i="6" s="1"/>
  <c r="AH243" i="6"/>
  <c r="AF243" i="6"/>
  <c r="AG243" i="6" s="1"/>
  <c r="AD243" i="6"/>
  <c r="AB243" i="6"/>
  <c r="AC243" i="6" s="1"/>
  <c r="Z243" i="6"/>
  <c r="X243" i="6"/>
  <c r="Y243" i="6" s="1"/>
  <c r="V243" i="6"/>
  <c r="T243" i="6"/>
  <c r="U243" i="6" s="1"/>
  <c r="R243" i="6"/>
  <c r="P243" i="6"/>
  <c r="N243" i="6"/>
  <c r="L243" i="6"/>
  <c r="M243" i="6" s="1"/>
  <c r="J243" i="6"/>
  <c r="H243" i="6"/>
  <c r="H242" i="6" s="1"/>
  <c r="BM242" i="6"/>
  <c r="BL242" i="6"/>
  <c r="BC242" i="6"/>
  <c r="AY242" i="6"/>
  <c r="BB242" i="6" s="1"/>
  <c r="AU242" i="6"/>
  <c r="AX242" i="6" s="1"/>
  <c r="AQ242" i="6"/>
  <c r="AT242" i="6" s="1"/>
  <c r="AM242" i="6"/>
  <c r="AP242" i="6" s="1"/>
  <c r="AI242" i="6"/>
  <c r="AL242" i="6" s="1"/>
  <c r="AE242" i="6"/>
  <c r="AH242" i="6" s="1"/>
  <c r="AA242" i="6"/>
  <c r="AD242" i="6" s="1"/>
  <c r="W242" i="6"/>
  <c r="Z242" i="6" s="1"/>
  <c r="S242" i="6"/>
  <c r="V242" i="6" s="1"/>
  <c r="O242" i="6"/>
  <c r="R242" i="6" s="1"/>
  <c r="K242" i="6"/>
  <c r="N242" i="6" s="1"/>
  <c r="G242" i="6"/>
  <c r="J242" i="6" s="1"/>
  <c r="BD241" i="6"/>
  <c r="BD240" i="6" s="1"/>
  <c r="BG240" i="6" s="1"/>
  <c r="BB241" i="6"/>
  <c r="AZ241" i="6"/>
  <c r="BA241" i="6" s="1"/>
  <c r="AX241" i="6"/>
  <c r="AV241" i="6"/>
  <c r="AV240" i="6" s="1"/>
  <c r="AT241" i="6"/>
  <c r="AP241" i="6"/>
  <c r="AL241" i="6"/>
  <c r="AJ241" i="6"/>
  <c r="AK241" i="6" s="1"/>
  <c r="AH241" i="6"/>
  <c r="AF241" i="6"/>
  <c r="AG241" i="6" s="1"/>
  <c r="AD241" i="6"/>
  <c r="AB241" i="6"/>
  <c r="AB240" i="6" s="1"/>
  <c r="Z241" i="6"/>
  <c r="X241" i="6"/>
  <c r="X240" i="6" s="1"/>
  <c r="V241" i="6"/>
  <c r="T241" i="6"/>
  <c r="U241" i="6" s="1"/>
  <c r="R241" i="6"/>
  <c r="P241" i="6"/>
  <c r="P240" i="6" s="1"/>
  <c r="N241" i="6"/>
  <c r="L241" i="6"/>
  <c r="L240" i="6" s="1"/>
  <c r="J241" i="6"/>
  <c r="H241" i="6"/>
  <c r="H240" i="6" s="1"/>
  <c r="BM240" i="6"/>
  <c r="BL240" i="6"/>
  <c r="BC240" i="6"/>
  <c r="BB240" i="6"/>
  <c r="AY240" i="6"/>
  <c r="AU240" i="6"/>
  <c r="AX240" i="6" s="1"/>
  <c r="AT240" i="6"/>
  <c r="AQ240" i="6"/>
  <c r="AM240" i="6"/>
  <c r="AP240" i="6" s="1"/>
  <c r="AL240" i="6"/>
  <c r="AI240" i="6"/>
  <c r="AE240" i="6"/>
  <c r="AH240" i="6" s="1"/>
  <c r="AD240" i="6"/>
  <c r="AA240" i="6"/>
  <c r="W240" i="6"/>
  <c r="Z240" i="6" s="1"/>
  <c r="V240" i="6"/>
  <c r="S240" i="6"/>
  <c r="O240" i="6"/>
  <c r="R240" i="6" s="1"/>
  <c r="K240" i="6"/>
  <c r="N240" i="6" s="1"/>
  <c r="G240" i="6"/>
  <c r="J240" i="6" s="1"/>
  <c r="BD239" i="6"/>
  <c r="BD238" i="6" s="1"/>
  <c r="BG238" i="6" s="1"/>
  <c r="BB239" i="6"/>
  <c r="AZ239" i="6"/>
  <c r="BA239" i="6" s="1"/>
  <c r="AX239" i="6"/>
  <c r="AV239" i="6"/>
  <c r="AV238" i="6" s="1"/>
  <c r="AW238" i="6" s="1"/>
  <c r="AT239" i="6"/>
  <c r="AP239" i="6"/>
  <c r="AL239" i="6"/>
  <c r="AJ239" i="6"/>
  <c r="AK239" i="6" s="1"/>
  <c r="AH239" i="6"/>
  <c r="AF239" i="6"/>
  <c r="AG239" i="6" s="1"/>
  <c r="AD239" i="6"/>
  <c r="AB239" i="6"/>
  <c r="AC239" i="6" s="1"/>
  <c r="Z239" i="6"/>
  <c r="X239" i="6"/>
  <c r="X238" i="6" s="1"/>
  <c r="V239" i="6"/>
  <c r="T239" i="6"/>
  <c r="U239" i="6" s="1"/>
  <c r="R239" i="6"/>
  <c r="P239" i="6"/>
  <c r="P238" i="6" s="1"/>
  <c r="N239" i="6"/>
  <c r="L239" i="6"/>
  <c r="L238" i="6" s="1"/>
  <c r="J239" i="6"/>
  <c r="H239" i="6"/>
  <c r="H238" i="6" s="1"/>
  <c r="BM238" i="6"/>
  <c r="BL238" i="6"/>
  <c r="BC238" i="6"/>
  <c r="BB238" i="6"/>
  <c r="AY238" i="6"/>
  <c r="AX238" i="6"/>
  <c r="AU238" i="6"/>
  <c r="AT238" i="6"/>
  <c r="AQ238" i="6"/>
  <c r="AP238" i="6"/>
  <c r="AM238" i="6"/>
  <c r="AL238" i="6"/>
  <c r="AI238" i="6"/>
  <c r="AH238" i="6"/>
  <c r="AE238" i="6"/>
  <c r="AD238" i="6"/>
  <c r="AA238" i="6"/>
  <c r="W238" i="6"/>
  <c r="Z238" i="6" s="1"/>
  <c r="V238" i="6"/>
  <c r="S238" i="6"/>
  <c r="O238" i="6"/>
  <c r="R238" i="6" s="1"/>
  <c r="K238" i="6"/>
  <c r="N238" i="6" s="1"/>
  <c r="G238" i="6"/>
  <c r="J238" i="6" s="1"/>
  <c r="BD237" i="6"/>
  <c r="BD236" i="6" s="1"/>
  <c r="BB237" i="6"/>
  <c r="AZ237" i="6"/>
  <c r="BA237" i="6" s="1"/>
  <c r="AX237" i="6"/>
  <c r="AV237" i="6"/>
  <c r="AV236" i="6" s="1"/>
  <c r="AT237" i="6"/>
  <c r="AP237" i="6"/>
  <c r="AL237" i="6"/>
  <c r="AJ237" i="6"/>
  <c r="AJ236" i="6" s="1"/>
  <c r="AK236" i="6" s="1"/>
  <c r="AH237" i="6"/>
  <c r="AF237" i="6"/>
  <c r="AF236" i="6" s="1"/>
  <c r="AG236" i="6" s="1"/>
  <c r="AD237" i="6"/>
  <c r="AB237" i="6"/>
  <c r="Z237" i="6"/>
  <c r="X237" i="6"/>
  <c r="X236" i="6" s="1"/>
  <c r="V237" i="6"/>
  <c r="T237" i="6"/>
  <c r="U237" i="6" s="1"/>
  <c r="R237" i="6"/>
  <c r="P237" i="6"/>
  <c r="P236" i="6" s="1"/>
  <c r="N237" i="6"/>
  <c r="L237" i="6"/>
  <c r="J237" i="6"/>
  <c r="H237" i="6"/>
  <c r="I237" i="6" s="1"/>
  <c r="BM236" i="6"/>
  <c r="BM235" i="6" s="1"/>
  <c r="BL236" i="6"/>
  <c r="BL235" i="6" s="1"/>
  <c r="BC236" i="6"/>
  <c r="BC235" i="6" s="1"/>
  <c r="AY236" i="6"/>
  <c r="BB236" i="6" s="1"/>
  <c r="AX236" i="6"/>
  <c r="AU236" i="6"/>
  <c r="AQ236" i="6"/>
  <c r="AT236" i="6" s="1"/>
  <c r="AP236" i="6"/>
  <c r="AM236" i="6"/>
  <c r="AI236" i="6"/>
  <c r="AL236" i="6" s="1"/>
  <c r="AH236" i="6"/>
  <c r="AE236" i="6"/>
  <c r="AA236" i="6"/>
  <c r="AD236" i="6" s="1"/>
  <c r="W236" i="6"/>
  <c r="S236" i="6"/>
  <c r="V236" i="6" s="1"/>
  <c r="O236" i="6"/>
  <c r="K236" i="6"/>
  <c r="N236" i="6" s="1"/>
  <c r="G236" i="6"/>
  <c r="J236" i="6" s="1"/>
  <c r="AY235" i="6"/>
  <c r="BB235" i="6" s="1"/>
  <c r="BD234" i="6"/>
  <c r="BG234" i="6" s="1"/>
  <c r="BB234" i="6"/>
  <c r="AZ234" i="6"/>
  <c r="AZ233" i="6" s="1"/>
  <c r="AX234" i="6"/>
  <c r="AV234" i="6"/>
  <c r="AW234" i="6" s="1"/>
  <c r="AT234" i="6"/>
  <c r="AP234" i="6"/>
  <c r="AL234" i="6"/>
  <c r="AJ234" i="6"/>
  <c r="AK234" i="6" s="1"/>
  <c r="AH234" i="6"/>
  <c r="AF234" i="6"/>
  <c r="AG234" i="6" s="1"/>
  <c r="AD234" i="6"/>
  <c r="AB234" i="6"/>
  <c r="AC234" i="6" s="1"/>
  <c r="Z234" i="6"/>
  <c r="X234" i="6"/>
  <c r="Y234" i="6" s="1"/>
  <c r="V234" i="6"/>
  <c r="T234" i="6"/>
  <c r="T233" i="6" s="1"/>
  <c r="R234" i="6"/>
  <c r="P234" i="6"/>
  <c r="Q234" i="6" s="1"/>
  <c r="N234" i="6"/>
  <c r="L234" i="6"/>
  <c r="M234" i="6" s="1"/>
  <c r="J234" i="6"/>
  <c r="H234" i="6"/>
  <c r="H233" i="6" s="1"/>
  <c r="BM233" i="6"/>
  <c r="BL233" i="6"/>
  <c r="BC233" i="6"/>
  <c r="AY233" i="6"/>
  <c r="BB233" i="6" s="1"/>
  <c r="AX233" i="6"/>
  <c r="AU233" i="6"/>
  <c r="AQ233" i="6"/>
  <c r="AT233" i="6" s="1"/>
  <c r="AP233" i="6"/>
  <c r="AM233" i="6"/>
  <c r="AI233" i="6"/>
  <c r="AL233" i="6" s="1"/>
  <c r="AH233" i="6"/>
  <c r="AE233" i="6"/>
  <c r="AA233" i="6"/>
  <c r="AD233" i="6" s="1"/>
  <c r="W233" i="6"/>
  <c r="Z233" i="6" s="1"/>
  <c r="S233" i="6"/>
  <c r="V233" i="6" s="1"/>
  <c r="O233" i="6"/>
  <c r="R233" i="6" s="1"/>
  <c r="K233" i="6"/>
  <c r="N233" i="6" s="1"/>
  <c r="G233" i="6"/>
  <c r="J233" i="6" s="1"/>
  <c r="BD232" i="6"/>
  <c r="BG232" i="6" s="1"/>
  <c r="BB232" i="6"/>
  <c r="AZ232" i="6"/>
  <c r="AZ231" i="6" s="1"/>
  <c r="AX232" i="6"/>
  <c r="AV232" i="6"/>
  <c r="AW232" i="6" s="1"/>
  <c r="AT232" i="6"/>
  <c r="AP232" i="6"/>
  <c r="AL232" i="6"/>
  <c r="AJ232" i="6"/>
  <c r="AK232" i="6" s="1"/>
  <c r="AH232" i="6"/>
  <c r="AF232" i="6"/>
  <c r="AF231" i="6" s="1"/>
  <c r="AG231" i="6" s="1"/>
  <c r="AD232" i="6"/>
  <c r="AB232" i="6"/>
  <c r="AB231" i="6" s="1"/>
  <c r="Z232" i="6"/>
  <c r="X232" i="6"/>
  <c r="Y232" i="6" s="1"/>
  <c r="V232" i="6"/>
  <c r="T232" i="6"/>
  <c r="T231" i="6" s="1"/>
  <c r="R232" i="6"/>
  <c r="P232" i="6"/>
  <c r="Q232" i="6" s="1"/>
  <c r="N232" i="6"/>
  <c r="L232" i="6"/>
  <c r="L231" i="6" s="1"/>
  <c r="J232" i="6"/>
  <c r="H232" i="6"/>
  <c r="BM231" i="6"/>
  <c r="BL231" i="6"/>
  <c r="BC231" i="6"/>
  <c r="BB231" i="6"/>
  <c r="AY231" i="6"/>
  <c r="AX231" i="6"/>
  <c r="AU231" i="6"/>
  <c r="AT231" i="6"/>
  <c r="AQ231" i="6"/>
  <c r="AP231" i="6"/>
  <c r="AM231" i="6"/>
  <c r="AL231" i="6"/>
  <c r="AI231" i="6"/>
  <c r="AH231" i="6"/>
  <c r="AE231" i="6"/>
  <c r="AD231" i="6"/>
  <c r="AA231" i="6"/>
  <c r="W231" i="6"/>
  <c r="Z231" i="6" s="1"/>
  <c r="V231" i="6"/>
  <c r="S231" i="6"/>
  <c r="O231" i="6"/>
  <c r="R231" i="6" s="1"/>
  <c r="K231" i="6"/>
  <c r="N231" i="6" s="1"/>
  <c r="G231" i="6"/>
  <c r="J231" i="6" s="1"/>
  <c r="BD230" i="6"/>
  <c r="BG230" i="6" s="1"/>
  <c r="BB230" i="6"/>
  <c r="AZ230" i="6"/>
  <c r="BA230" i="6" s="1"/>
  <c r="AX230" i="6"/>
  <c r="AV230" i="6"/>
  <c r="AW230" i="6" s="1"/>
  <c r="AT230" i="6"/>
  <c r="AP230" i="6"/>
  <c r="AL230" i="6"/>
  <c r="AJ230" i="6"/>
  <c r="AK230" i="6" s="1"/>
  <c r="AH230" i="6"/>
  <c r="AF230" i="6"/>
  <c r="AG230" i="6" s="1"/>
  <c r="AD230" i="6"/>
  <c r="AB230" i="6"/>
  <c r="AB229" i="6" s="1"/>
  <c r="AC229" i="6" s="1"/>
  <c r="Z230" i="6"/>
  <c r="X230" i="6"/>
  <c r="Y230" i="6" s="1"/>
  <c r="V230" i="6"/>
  <c r="T230" i="6"/>
  <c r="U230" i="6" s="1"/>
  <c r="R230" i="6"/>
  <c r="P230" i="6"/>
  <c r="P229" i="6" s="1"/>
  <c r="N230" i="6"/>
  <c r="L230" i="6"/>
  <c r="L229" i="6" s="1"/>
  <c r="J230" i="6"/>
  <c r="H230" i="6"/>
  <c r="H229" i="6" s="1"/>
  <c r="BM229" i="6"/>
  <c r="BL229" i="6"/>
  <c r="BC229" i="6"/>
  <c r="BB229" i="6"/>
  <c r="AY229" i="6"/>
  <c r="AU229" i="6"/>
  <c r="AX229" i="6" s="1"/>
  <c r="AT229" i="6"/>
  <c r="AQ229" i="6"/>
  <c r="AM229" i="6"/>
  <c r="AP229" i="6" s="1"/>
  <c r="AL229" i="6"/>
  <c r="AI229" i="6"/>
  <c r="AE229" i="6"/>
  <c r="AH229" i="6" s="1"/>
  <c r="AD229" i="6"/>
  <c r="AA229" i="6"/>
  <c r="W229" i="6"/>
  <c r="Z229" i="6" s="1"/>
  <c r="V229" i="6"/>
  <c r="S229" i="6"/>
  <c r="O229" i="6"/>
  <c r="R229" i="6" s="1"/>
  <c r="K229" i="6"/>
  <c r="N229" i="6" s="1"/>
  <c r="G229" i="6"/>
  <c r="J229" i="6" s="1"/>
  <c r="BD228" i="6"/>
  <c r="BG228" i="6" s="1"/>
  <c r="BB228" i="6"/>
  <c r="AZ228" i="6"/>
  <c r="BA228" i="6" s="1"/>
  <c r="AX228" i="6"/>
  <c r="AV228" i="6"/>
  <c r="AV227" i="6" s="1"/>
  <c r="AT228" i="6"/>
  <c r="AP228" i="6"/>
  <c r="AL228" i="6"/>
  <c r="AJ228" i="6"/>
  <c r="AK228" i="6" s="1"/>
  <c r="AH228" i="6"/>
  <c r="AF228" i="6"/>
  <c r="AG228" i="6" s="1"/>
  <c r="AD228" i="6"/>
  <c r="AB228" i="6"/>
  <c r="Z228" i="6"/>
  <c r="X228" i="6"/>
  <c r="Y228" i="6" s="1"/>
  <c r="V228" i="6"/>
  <c r="T228" i="6"/>
  <c r="U228" i="6" s="1"/>
  <c r="R228" i="6"/>
  <c r="P228" i="6"/>
  <c r="P227" i="6" s="1"/>
  <c r="N228" i="6"/>
  <c r="L228" i="6"/>
  <c r="L227" i="6" s="1"/>
  <c r="J228" i="6"/>
  <c r="H228" i="6"/>
  <c r="BM227" i="6"/>
  <c r="BM226" i="6" s="1"/>
  <c r="BL227" i="6"/>
  <c r="BL226" i="6" s="1"/>
  <c r="BC227" i="6"/>
  <c r="BC226" i="6" s="1"/>
  <c r="AY227" i="6"/>
  <c r="BB227" i="6" s="1"/>
  <c r="AU227" i="6"/>
  <c r="AX227" i="6" s="1"/>
  <c r="AQ227" i="6"/>
  <c r="AT227" i="6" s="1"/>
  <c r="AM227" i="6"/>
  <c r="AP227" i="6" s="1"/>
  <c r="AI227" i="6"/>
  <c r="AL227" i="6" s="1"/>
  <c r="AE227" i="6"/>
  <c r="AH227" i="6" s="1"/>
  <c r="AA227" i="6"/>
  <c r="AD227" i="6" s="1"/>
  <c r="W227" i="6"/>
  <c r="Z227" i="6" s="1"/>
  <c r="S227" i="6"/>
  <c r="V227" i="6" s="1"/>
  <c r="O227" i="6"/>
  <c r="R227" i="6" s="1"/>
  <c r="K227" i="6"/>
  <c r="G227" i="6"/>
  <c r="J227" i="6" s="1"/>
  <c r="BB226" i="6"/>
  <c r="AY226" i="6"/>
  <c r="AT226" i="6"/>
  <c r="AQ226" i="6"/>
  <c r="AL226" i="6"/>
  <c r="AI226" i="6"/>
  <c r="AD226" i="6"/>
  <c r="AA226" i="6"/>
  <c r="V226" i="6"/>
  <c r="S226" i="6"/>
  <c r="BD225" i="6"/>
  <c r="BD224" i="6" s="1"/>
  <c r="BG224" i="6" s="1"/>
  <c r="BB225" i="6"/>
  <c r="AZ225" i="6"/>
  <c r="BA225" i="6" s="1"/>
  <c r="AX225" i="6"/>
  <c r="AV225" i="6"/>
  <c r="AW225" i="6" s="1"/>
  <c r="AT225" i="6"/>
  <c r="AP225" i="6"/>
  <c r="AL225" i="6"/>
  <c r="AJ225" i="6"/>
  <c r="AK225" i="6" s="1"/>
  <c r="AH225" i="6"/>
  <c r="AF225" i="6"/>
  <c r="AD225" i="6"/>
  <c r="AB225" i="6"/>
  <c r="AC225" i="6" s="1"/>
  <c r="Z225" i="6"/>
  <c r="X225" i="6"/>
  <c r="X224" i="6" s="1"/>
  <c r="V225" i="6"/>
  <c r="T225" i="6"/>
  <c r="R225" i="6"/>
  <c r="P225" i="6"/>
  <c r="P224" i="6" s="1"/>
  <c r="N225" i="6"/>
  <c r="L225" i="6"/>
  <c r="M225" i="6" s="1"/>
  <c r="J225" i="6"/>
  <c r="H225" i="6"/>
  <c r="H224" i="6" s="1"/>
  <c r="BM224" i="6"/>
  <c r="BL224" i="6"/>
  <c r="BC224" i="6"/>
  <c r="AY224" i="6"/>
  <c r="BB224" i="6" s="1"/>
  <c r="AX224" i="6"/>
  <c r="AU224" i="6"/>
  <c r="AQ224" i="6"/>
  <c r="AT224" i="6" s="1"/>
  <c r="AP224" i="6"/>
  <c r="AM224" i="6"/>
  <c r="AI224" i="6"/>
  <c r="AL224" i="6" s="1"/>
  <c r="AH224" i="6"/>
  <c r="AE224" i="6"/>
  <c r="AA224" i="6"/>
  <c r="AD224" i="6" s="1"/>
  <c r="W224" i="6"/>
  <c r="Z224" i="6" s="1"/>
  <c r="S224" i="6"/>
  <c r="V224" i="6" s="1"/>
  <c r="O224" i="6"/>
  <c r="R224" i="6" s="1"/>
  <c r="K224" i="6"/>
  <c r="N224" i="6" s="1"/>
  <c r="G224" i="6"/>
  <c r="J224" i="6" s="1"/>
  <c r="BD223" i="6"/>
  <c r="BD222" i="6" s="1"/>
  <c r="BG222" i="6" s="1"/>
  <c r="BB223" i="6"/>
  <c r="AZ223" i="6"/>
  <c r="BA223" i="6" s="1"/>
  <c r="AX223" i="6"/>
  <c r="AV223" i="6"/>
  <c r="AV222" i="6" s="1"/>
  <c r="AW222" i="6" s="1"/>
  <c r="AT223" i="6"/>
  <c r="AP223" i="6"/>
  <c r="AL223" i="6"/>
  <c r="AJ223" i="6"/>
  <c r="AK223" i="6" s="1"/>
  <c r="AH223" i="6"/>
  <c r="AF223" i="6"/>
  <c r="AF222" i="6" s="1"/>
  <c r="AG222" i="6" s="1"/>
  <c r="AD223" i="6"/>
  <c r="AB223" i="6"/>
  <c r="AC223" i="6" s="1"/>
  <c r="Z223" i="6"/>
  <c r="X223" i="6"/>
  <c r="X222" i="6" s="1"/>
  <c r="V223" i="6"/>
  <c r="T223" i="6"/>
  <c r="U223" i="6" s="1"/>
  <c r="R223" i="6"/>
  <c r="P223" i="6"/>
  <c r="P222" i="6" s="1"/>
  <c r="N223" i="6"/>
  <c r="L223" i="6"/>
  <c r="L222" i="6" s="1"/>
  <c r="J223" i="6"/>
  <c r="H223" i="6"/>
  <c r="H222" i="6" s="1"/>
  <c r="BM222" i="6"/>
  <c r="BL222" i="6"/>
  <c r="BL213" i="6" s="1"/>
  <c r="BC222" i="6"/>
  <c r="AY222" i="6"/>
  <c r="BB222" i="6" s="1"/>
  <c r="AX222" i="6"/>
  <c r="AU222" i="6"/>
  <c r="AQ222" i="6"/>
  <c r="AT222" i="6" s="1"/>
  <c r="AP222" i="6"/>
  <c r="AM222" i="6"/>
  <c r="AI222" i="6"/>
  <c r="AL222" i="6" s="1"/>
  <c r="AH222" i="6"/>
  <c r="AE222" i="6"/>
  <c r="AA222" i="6"/>
  <c r="AD222" i="6" s="1"/>
  <c r="W222" i="6"/>
  <c r="Z222" i="6" s="1"/>
  <c r="S222" i="6"/>
  <c r="V222" i="6" s="1"/>
  <c r="O222" i="6"/>
  <c r="R222" i="6" s="1"/>
  <c r="K222" i="6"/>
  <c r="N222" i="6" s="1"/>
  <c r="G222" i="6"/>
  <c r="J222" i="6" s="1"/>
  <c r="BD221" i="6"/>
  <c r="BG221" i="6" s="1"/>
  <c r="BB221" i="6"/>
  <c r="AZ221" i="6"/>
  <c r="BA221" i="6" s="1"/>
  <c r="AX221" i="6"/>
  <c r="AV221" i="6"/>
  <c r="AW221" i="6" s="1"/>
  <c r="AT221" i="6"/>
  <c r="AP221" i="6"/>
  <c r="AL221" i="6"/>
  <c r="AJ221" i="6"/>
  <c r="AK221" i="6" s="1"/>
  <c r="AH221" i="6"/>
  <c r="AF221" i="6"/>
  <c r="AG221" i="6" s="1"/>
  <c r="AD221" i="6"/>
  <c r="AB221" i="6"/>
  <c r="AC221" i="6" s="1"/>
  <c r="Z221" i="6"/>
  <c r="X221" i="6"/>
  <c r="Y221" i="6" s="1"/>
  <c r="V221" i="6"/>
  <c r="T221" i="6"/>
  <c r="R221" i="6"/>
  <c r="P221" i="6"/>
  <c r="Q221" i="6" s="1"/>
  <c r="N221" i="6"/>
  <c r="L221" i="6"/>
  <c r="M221" i="6" s="1"/>
  <c r="J221" i="6"/>
  <c r="H221" i="6"/>
  <c r="I221" i="6" s="1"/>
  <c r="BM220" i="6"/>
  <c r="BL220" i="6"/>
  <c r="BC220" i="6"/>
  <c r="AY220" i="6"/>
  <c r="BB220" i="6" s="1"/>
  <c r="AX220" i="6"/>
  <c r="AU220" i="6"/>
  <c r="AQ220" i="6"/>
  <c r="AT220" i="6" s="1"/>
  <c r="AP220" i="6"/>
  <c r="AM220" i="6"/>
  <c r="AI220" i="6"/>
  <c r="AL220" i="6" s="1"/>
  <c r="AH220" i="6"/>
  <c r="AE220" i="6"/>
  <c r="AA220" i="6"/>
  <c r="AD220" i="6" s="1"/>
  <c r="W220" i="6"/>
  <c r="Z220" i="6" s="1"/>
  <c r="S220" i="6"/>
  <c r="V220" i="6" s="1"/>
  <c r="O220" i="6"/>
  <c r="R220" i="6" s="1"/>
  <c r="K220" i="6"/>
  <c r="N220" i="6" s="1"/>
  <c r="G220" i="6"/>
  <c r="J220" i="6" s="1"/>
  <c r="BD219" i="6"/>
  <c r="BG219" i="6" s="1"/>
  <c r="BB219" i="6"/>
  <c r="AZ219" i="6"/>
  <c r="AZ218" i="6" s="1"/>
  <c r="AX219" i="6"/>
  <c r="AV219" i="6"/>
  <c r="AW219" i="6" s="1"/>
  <c r="AT219" i="6"/>
  <c r="AP219" i="6"/>
  <c r="AL219" i="6"/>
  <c r="AJ219" i="6"/>
  <c r="AK219" i="6" s="1"/>
  <c r="AH219" i="6"/>
  <c r="AF219" i="6"/>
  <c r="AG219" i="6" s="1"/>
  <c r="AD219" i="6"/>
  <c r="AB219" i="6"/>
  <c r="Z219" i="6"/>
  <c r="X219" i="6"/>
  <c r="Y219" i="6" s="1"/>
  <c r="V219" i="6"/>
  <c r="T219" i="6"/>
  <c r="T218" i="6" s="1"/>
  <c r="R219" i="6"/>
  <c r="P219" i="6"/>
  <c r="Q219" i="6" s="1"/>
  <c r="N219" i="6"/>
  <c r="L219" i="6"/>
  <c r="L218" i="6" s="1"/>
  <c r="J219" i="6"/>
  <c r="H219" i="6"/>
  <c r="I219" i="6" s="1"/>
  <c r="BM218" i="6"/>
  <c r="BL218" i="6"/>
  <c r="BC218" i="6"/>
  <c r="AY218" i="6"/>
  <c r="BB218" i="6" s="1"/>
  <c r="AX218" i="6"/>
  <c r="AU218" i="6"/>
  <c r="AQ218" i="6"/>
  <c r="AT218" i="6" s="1"/>
  <c r="AP218" i="6"/>
  <c r="AM218" i="6"/>
  <c r="AI218" i="6"/>
  <c r="AL218" i="6" s="1"/>
  <c r="AH218" i="6"/>
  <c r="AE218" i="6"/>
  <c r="AA218" i="6"/>
  <c r="AD218" i="6" s="1"/>
  <c r="W218" i="6"/>
  <c r="Z218" i="6" s="1"/>
  <c r="S218" i="6"/>
  <c r="V218" i="6" s="1"/>
  <c r="O218" i="6"/>
  <c r="R218" i="6" s="1"/>
  <c r="K218" i="6"/>
  <c r="N218" i="6" s="1"/>
  <c r="G218" i="6"/>
  <c r="BD217" i="6"/>
  <c r="BG217" i="6" s="1"/>
  <c r="BB217" i="6"/>
  <c r="AZ217" i="6"/>
  <c r="AZ216" i="6" s="1"/>
  <c r="AX217" i="6"/>
  <c r="AV217" i="6"/>
  <c r="AW217" i="6" s="1"/>
  <c r="AT217" i="6"/>
  <c r="AP217" i="6"/>
  <c r="AL217" i="6"/>
  <c r="AJ217" i="6"/>
  <c r="AK217" i="6" s="1"/>
  <c r="AH217" i="6"/>
  <c r="AF217" i="6"/>
  <c r="AF216" i="6" s="1"/>
  <c r="AG216" i="6" s="1"/>
  <c r="AD217" i="6"/>
  <c r="AB217" i="6"/>
  <c r="AC217" i="6" s="1"/>
  <c r="Z217" i="6"/>
  <c r="X217" i="6"/>
  <c r="Y217" i="6" s="1"/>
  <c r="V217" i="6"/>
  <c r="T217" i="6"/>
  <c r="T216" i="6" s="1"/>
  <c r="R217" i="6"/>
  <c r="P217" i="6"/>
  <c r="Q217" i="6" s="1"/>
  <c r="N217" i="6"/>
  <c r="L217" i="6"/>
  <c r="L216" i="6" s="1"/>
  <c r="J217" i="6"/>
  <c r="H217" i="6"/>
  <c r="BM216" i="6"/>
  <c r="BL216" i="6"/>
  <c r="BC216" i="6"/>
  <c r="BB216" i="6"/>
  <c r="AY216" i="6"/>
  <c r="AX216" i="6"/>
  <c r="AU216" i="6"/>
  <c r="AT216" i="6"/>
  <c r="AQ216" i="6"/>
  <c r="AP216" i="6"/>
  <c r="AM216" i="6"/>
  <c r="AL216" i="6"/>
  <c r="AI216" i="6"/>
  <c r="AH216" i="6"/>
  <c r="AE216" i="6"/>
  <c r="AD216" i="6"/>
  <c r="AA216" i="6"/>
  <c r="W216" i="6"/>
  <c r="Z216" i="6" s="1"/>
  <c r="V216" i="6"/>
  <c r="S216" i="6"/>
  <c r="O216" i="6"/>
  <c r="R216" i="6" s="1"/>
  <c r="K216" i="6"/>
  <c r="N216" i="6" s="1"/>
  <c r="G216" i="6"/>
  <c r="J216" i="6" s="1"/>
  <c r="BD215" i="6"/>
  <c r="BG215" i="6" s="1"/>
  <c r="BB215" i="6"/>
  <c r="AZ215" i="6"/>
  <c r="AX215" i="6"/>
  <c r="AV215" i="6"/>
  <c r="AW215" i="6" s="1"/>
  <c r="AT215" i="6"/>
  <c r="AP215" i="6"/>
  <c r="AL215" i="6"/>
  <c r="AJ215" i="6"/>
  <c r="AK215" i="6" s="1"/>
  <c r="AH215" i="6"/>
  <c r="AF215" i="6"/>
  <c r="AG215" i="6" s="1"/>
  <c r="AD215" i="6"/>
  <c r="AB215" i="6"/>
  <c r="AB214" i="6" s="1"/>
  <c r="Z215" i="6"/>
  <c r="X215" i="6"/>
  <c r="V215" i="6"/>
  <c r="T215" i="6"/>
  <c r="U215" i="6" s="1"/>
  <c r="R215" i="6"/>
  <c r="P215" i="6"/>
  <c r="Q215" i="6" s="1"/>
  <c r="N215" i="6"/>
  <c r="L215" i="6"/>
  <c r="L214" i="6" s="1"/>
  <c r="J215" i="6"/>
  <c r="H215" i="6"/>
  <c r="H214" i="6" s="1"/>
  <c r="BM214" i="6"/>
  <c r="BM213" i="6" s="1"/>
  <c r="BL214" i="6"/>
  <c r="BC214" i="6"/>
  <c r="BB214" i="6"/>
  <c r="AY214" i="6"/>
  <c r="AY213" i="6" s="1"/>
  <c r="AU214" i="6"/>
  <c r="AX214" i="6" s="1"/>
  <c r="AT214" i="6"/>
  <c r="AQ214" i="6"/>
  <c r="AQ213" i="6" s="1"/>
  <c r="AM214" i="6"/>
  <c r="AP214" i="6" s="1"/>
  <c r="AL214" i="6"/>
  <c r="AI214" i="6"/>
  <c r="AI213" i="6" s="1"/>
  <c r="AE214" i="6"/>
  <c r="AH214" i="6" s="1"/>
  <c r="AD214" i="6"/>
  <c r="AA214" i="6"/>
  <c r="AA213" i="6" s="1"/>
  <c r="W214" i="6"/>
  <c r="Z214" i="6" s="1"/>
  <c r="V214" i="6"/>
  <c r="S214" i="6"/>
  <c r="S213" i="6" s="1"/>
  <c r="O214" i="6"/>
  <c r="R214" i="6" s="1"/>
  <c r="K214" i="6"/>
  <c r="G214" i="6"/>
  <c r="J214" i="6" s="1"/>
  <c r="BC213" i="6"/>
  <c r="AU213" i="6"/>
  <c r="AX213" i="6" s="1"/>
  <c r="AM213" i="6"/>
  <c r="AP213" i="6" s="1"/>
  <c r="AE213" i="6"/>
  <c r="AH213" i="6" s="1"/>
  <c r="BD212" i="6"/>
  <c r="BG212" i="6" s="1"/>
  <c r="BB212" i="6"/>
  <c r="AZ212" i="6"/>
  <c r="BA212" i="6" s="1"/>
  <c r="AX212" i="6"/>
  <c r="AV212" i="6"/>
  <c r="AW212" i="6" s="1"/>
  <c r="AT212" i="6"/>
  <c r="AP212" i="6"/>
  <c r="AL212" i="6"/>
  <c r="AJ212" i="6"/>
  <c r="AK212" i="6" s="1"/>
  <c r="AH212" i="6"/>
  <c r="AF212" i="6"/>
  <c r="AG212" i="6" s="1"/>
  <c r="AD212" i="6"/>
  <c r="AB212" i="6"/>
  <c r="AC212" i="6" s="1"/>
  <c r="Z212" i="6"/>
  <c r="X212" i="6"/>
  <c r="Y212" i="6" s="1"/>
  <c r="V212" i="6"/>
  <c r="T212" i="6"/>
  <c r="U212" i="6" s="1"/>
  <c r="R212" i="6"/>
  <c r="P212" i="6"/>
  <c r="Q212" i="6" s="1"/>
  <c r="N212" i="6"/>
  <c r="L212" i="6"/>
  <c r="M212" i="6" s="1"/>
  <c r="J212" i="6"/>
  <c r="H212" i="6"/>
  <c r="I212" i="6" s="1"/>
  <c r="BD211" i="6"/>
  <c r="BG211" i="6" s="1"/>
  <c r="BB211" i="6"/>
  <c r="AZ211" i="6"/>
  <c r="BA211" i="6" s="1"/>
  <c r="AX211" i="6"/>
  <c r="AV211" i="6"/>
  <c r="AW211" i="6" s="1"/>
  <c r="AT211" i="6"/>
  <c r="AP211" i="6"/>
  <c r="AL211" i="6"/>
  <c r="AJ211" i="6"/>
  <c r="AK211" i="6" s="1"/>
  <c r="AH211" i="6"/>
  <c r="AF211" i="6"/>
  <c r="AG211" i="6" s="1"/>
  <c r="AD211" i="6"/>
  <c r="AB211" i="6"/>
  <c r="Z211" i="6"/>
  <c r="X211" i="6"/>
  <c r="Y211" i="6" s="1"/>
  <c r="V211" i="6"/>
  <c r="T211" i="6"/>
  <c r="U211" i="6" s="1"/>
  <c r="R211" i="6"/>
  <c r="P211" i="6"/>
  <c r="Q211" i="6" s="1"/>
  <c r="N211" i="6"/>
  <c r="L211" i="6"/>
  <c r="M211" i="6" s="1"/>
  <c r="J211" i="6"/>
  <c r="H211" i="6"/>
  <c r="I211" i="6" s="1"/>
  <c r="BD210" i="6"/>
  <c r="BG210" i="6" s="1"/>
  <c r="BB210" i="6"/>
  <c r="AZ210" i="6"/>
  <c r="BA210" i="6" s="1"/>
  <c r="AX210" i="6"/>
  <c r="AV210" i="6"/>
  <c r="AW210" i="6" s="1"/>
  <c r="AT210" i="6"/>
  <c r="AP210" i="6"/>
  <c r="AL210" i="6"/>
  <c r="AJ210" i="6"/>
  <c r="AK210" i="6" s="1"/>
  <c r="AH210" i="6"/>
  <c r="AF210" i="6"/>
  <c r="AG210" i="6" s="1"/>
  <c r="AD210" i="6"/>
  <c r="AB210" i="6"/>
  <c r="AC210" i="6" s="1"/>
  <c r="Z210" i="6"/>
  <c r="X210" i="6"/>
  <c r="Y210" i="6" s="1"/>
  <c r="V210" i="6"/>
  <c r="T210" i="6"/>
  <c r="U210" i="6" s="1"/>
  <c r="R210" i="6"/>
  <c r="P210" i="6"/>
  <c r="Q210" i="6" s="1"/>
  <c r="N210" i="6"/>
  <c r="L210" i="6"/>
  <c r="M210" i="6" s="1"/>
  <c r="J210" i="6"/>
  <c r="H210" i="6"/>
  <c r="I210" i="6" s="1"/>
  <c r="BD209" i="6"/>
  <c r="BG209" i="6" s="1"/>
  <c r="BB209" i="6"/>
  <c r="AZ209" i="6"/>
  <c r="BA209" i="6" s="1"/>
  <c r="AX209" i="6"/>
  <c r="AV209" i="6"/>
  <c r="AW209" i="6" s="1"/>
  <c r="AT209" i="6"/>
  <c r="AP209" i="6"/>
  <c r="AL209" i="6"/>
  <c r="AJ209" i="6"/>
  <c r="AK209" i="6" s="1"/>
  <c r="AH209" i="6"/>
  <c r="AF209" i="6"/>
  <c r="AG209" i="6" s="1"/>
  <c r="AD209" i="6"/>
  <c r="AB209" i="6"/>
  <c r="AC209" i="6" s="1"/>
  <c r="Z209" i="6"/>
  <c r="X209" i="6"/>
  <c r="Y209" i="6" s="1"/>
  <c r="V209" i="6"/>
  <c r="T209" i="6"/>
  <c r="U209" i="6" s="1"/>
  <c r="R209" i="6"/>
  <c r="P209" i="6"/>
  <c r="Q209" i="6" s="1"/>
  <c r="N209" i="6"/>
  <c r="L209" i="6"/>
  <c r="M209" i="6" s="1"/>
  <c r="J209" i="6"/>
  <c r="H209" i="6"/>
  <c r="I209" i="6" s="1"/>
  <c r="BD208" i="6"/>
  <c r="AZ208" i="6"/>
  <c r="BB208" i="6" s="1"/>
  <c r="AV208" i="6"/>
  <c r="AX208" i="6" s="1"/>
  <c r="AJ208" i="6"/>
  <c r="AF208" i="6"/>
  <c r="AH208" i="6" s="1"/>
  <c r="AB208" i="6"/>
  <c r="AD208" i="6" s="1"/>
  <c r="X208" i="6"/>
  <c r="T208" i="6"/>
  <c r="V208" i="6" s="1"/>
  <c r="P208" i="6"/>
  <c r="R208" i="6" s="1"/>
  <c r="L208" i="6"/>
  <c r="M208" i="6" s="1"/>
  <c r="H208" i="6"/>
  <c r="J208" i="6" s="1"/>
  <c r="BM207" i="6"/>
  <c r="BL207" i="6"/>
  <c r="BC207" i="6"/>
  <c r="AY207" i="6"/>
  <c r="AU207" i="6"/>
  <c r="AU194" i="6" s="1"/>
  <c r="AQ207" i="6"/>
  <c r="AM207" i="6"/>
  <c r="AM194" i="6" s="1"/>
  <c r="AI207" i="6"/>
  <c r="AE207" i="6"/>
  <c r="AE194" i="6" s="1"/>
  <c r="AA207" i="6"/>
  <c r="W207" i="6"/>
  <c r="S207" i="6"/>
  <c r="O207" i="6"/>
  <c r="K207" i="6"/>
  <c r="G207" i="6"/>
  <c r="BD206" i="6"/>
  <c r="BD205" i="6" s="1"/>
  <c r="BG205" i="6" s="1"/>
  <c r="BB206" i="6"/>
  <c r="AZ206" i="6"/>
  <c r="AZ205" i="6" s="1"/>
  <c r="BA205" i="6" s="1"/>
  <c r="AX206" i="6"/>
  <c r="AV206" i="6"/>
  <c r="AW206" i="6" s="1"/>
  <c r="AT206" i="6"/>
  <c r="AP206" i="6"/>
  <c r="AL206" i="6"/>
  <c r="AJ206" i="6"/>
  <c r="AK206" i="6" s="1"/>
  <c r="AH206" i="6"/>
  <c r="AF206" i="6"/>
  <c r="AG206" i="6" s="1"/>
  <c r="AD206" i="6"/>
  <c r="AB206" i="6"/>
  <c r="AC206" i="6" s="1"/>
  <c r="Z206" i="6"/>
  <c r="X206" i="6"/>
  <c r="X205" i="6" s="1"/>
  <c r="V206" i="6"/>
  <c r="T206" i="6"/>
  <c r="U206" i="6" s="1"/>
  <c r="R206" i="6"/>
  <c r="P206" i="6"/>
  <c r="N206" i="6"/>
  <c r="L206" i="6"/>
  <c r="M206" i="6" s="1"/>
  <c r="J206" i="6"/>
  <c r="H206" i="6"/>
  <c r="H205" i="6" s="1"/>
  <c r="BM205" i="6"/>
  <c r="BM194" i="6" s="1"/>
  <c r="BL205" i="6"/>
  <c r="BC205" i="6"/>
  <c r="AY205" i="6"/>
  <c r="BB205" i="6" s="1"/>
  <c r="AX205" i="6"/>
  <c r="AU205" i="6"/>
  <c r="AQ205" i="6"/>
  <c r="AT205" i="6" s="1"/>
  <c r="AP205" i="6"/>
  <c r="AM205" i="6"/>
  <c r="AI205" i="6"/>
  <c r="AL205" i="6" s="1"/>
  <c r="AH205" i="6"/>
  <c r="AE205" i="6"/>
  <c r="AA205" i="6"/>
  <c r="AD205" i="6" s="1"/>
  <c r="W205" i="6"/>
  <c r="Z205" i="6" s="1"/>
  <c r="S205" i="6"/>
  <c r="V205" i="6" s="1"/>
  <c r="O205" i="6"/>
  <c r="R205" i="6" s="1"/>
  <c r="K205" i="6"/>
  <c r="N205" i="6" s="1"/>
  <c r="G205" i="6"/>
  <c r="J205" i="6" s="1"/>
  <c r="BD204" i="6"/>
  <c r="BD203" i="6" s="1"/>
  <c r="BG203" i="6" s="1"/>
  <c r="BB204" i="6"/>
  <c r="AZ204" i="6"/>
  <c r="BA204" i="6" s="1"/>
  <c r="AX204" i="6"/>
  <c r="AV204" i="6"/>
  <c r="AV203" i="6" s="1"/>
  <c r="AW203" i="6" s="1"/>
  <c r="AT204" i="6"/>
  <c r="AP204" i="6"/>
  <c r="AL204" i="6"/>
  <c r="AJ204" i="6"/>
  <c r="AK204" i="6" s="1"/>
  <c r="AH204" i="6"/>
  <c r="AF204" i="6"/>
  <c r="AF203" i="6" s="1"/>
  <c r="AG203" i="6" s="1"/>
  <c r="AD204" i="6"/>
  <c r="AB204" i="6"/>
  <c r="AC204" i="6" s="1"/>
  <c r="Z204" i="6"/>
  <c r="X204" i="6"/>
  <c r="X203" i="6" s="1"/>
  <c r="V204" i="6"/>
  <c r="T204" i="6"/>
  <c r="U204" i="6" s="1"/>
  <c r="R204" i="6"/>
  <c r="P204" i="6"/>
  <c r="P203" i="6" s="1"/>
  <c r="N204" i="6"/>
  <c r="L204" i="6"/>
  <c r="J204" i="6"/>
  <c r="H204" i="6"/>
  <c r="H203" i="6" s="1"/>
  <c r="BM203" i="6"/>
  <c r="BL203" i="6"/>
  <c r="BL194" i="6" s="1"/>
  <c r="BC203" i="6"/>
  <c r="AY203" i="6"/>
  <c r="BB203" i="6" s="1"/>
  <c r="AX203" i="6"/>
  <c r="AU203" i="6"/>
  <c r="AQ203" i="6"/>
  <c r="AT203" i="6" s="1"/>
  <c r="AP203" i="6"/>
  <c r="AM203" i="6"/>
  <c r="AJ203" i="6"/>
  <c r="AK203" i="6" s="1"/>
  <c r="AI203" i="6"/>
  <c r="AL203" i="6" s="1"/>
  <c r="AH203" i="6"/>
  <c r="AE203" i="6"/>
  <c r="AA203" i="6"/>
  <c r="AD203" i="6" s="1"/>
  <c r="W203" i="6"/>
  <c r="Z203" i="6" s="1"/>
  <c r="S203" i="6"/>
  <c r="V203" i="6" s="1"/>
  <c r="O203" i="6"/>
  <c r="R203" i="6" s="1"/>
  <c r="K203" i="6"/>
  <c r="N203" i="6" s="1"/>
  <c r="G203" i="6"/>
  <c r="J203" i="6" s="1"/>
  <c r="BD202" i="6"/>
  <c r="BG202" i="6" s="1"/>
  <c r="BB202" i="6"/>
  <c r="AZ202" i="6"/>
  <c r="BA202" i="6" s="1"/>
  <c r="AX202" i="6"/>
  <c r="AV202" i="6"/>
  <c r="AW202" i="6" s="1"/>
  <c r="AT202" i="6"/>
  <c r="AP202" i="6"/>
  <c r="AL202" i="6"/>
  <c r="AJ202" i="6"/>
  <c r="AK202" i="6" s="1"/>
  <c r="AH202" i="6"/>
  <c r="AF202" i="6"/>
  <c r="AG202" i="6" s="1"/>
  <c r="AD202" i="6"/>
  <c r="AB202" i="6"/>
  <c r="AB201" i="6" s="1"/>
  <c r="Z202" i="6"/>
  <c r="X202" i="6"/>
  <c r="Y202" i="6" s="1"/>
  <c r="V202" i="6"/>
  <c r="T202" i="6"/>
  <c r="R202" i="6"/>
  <c r="P202" i="6"/>
  <c r="Q202" i="6" s="1"/>
  <c r="N202" i="6"/>
  <c r="L202" i="6"/>
  <c r="L201" i="6" s="1"/>
  <c r="J202" i="6"/>
  <c r="H202" i="6"/>
  <c r="I202" i="6" s="1"/>
  <c r="BM201" i="6"/>
  <c r="BL201" i="6"/>
  <c r="BD201" i="6"/>
  <c r="BG201" i="6" s="1"/>
  <c r="BC201" i="6"/>
  <c r="AY201" i="6"/>
  <c r="BB201" i="6" s="1"/>
  <c r="AX201" i="6"/>
  <c r="AU201" i="6"/>
  <c r="AQ201" i="6"/>
  <c r="AT201" i="6" s="1"/>
  <c r="AP201" i="6"/>
  <c r="AM201" i="6"/>
  <c r="AI201" i="6"/>
  <c r="AL201" i="6" s="1"/>
  <c r="AH201" i="6"/>
  <c r="AE201" i="6"/>
  <c r="AA201" i="6"/>
  <c r="AD201" i="6" s="1"/>
  <c r="W201" i="6"/>
  <c r="S201" i="6"/>
  <c r="V201" i="6" s="1"/>
  <c r="O201" i="6"/>
  <c r="R201" i="6" s="1"/>
  <c r="K201" i="6"/>
  <c r="N201" i="6" s="1"/>
  <c r="G201" i="6"/>
  <c r="J201" i="6" s="1"/>
  <c r="BD200" i="6"/>
  <c r="BG200" i="6" s="1"/>
  <c r="BB200" i="6"/>
  <c r="AZ200" i="6"/>
  <c r="AZ199" i="6" s="1"/>
  <c r="AX200" i="6"/>
  <c r="AV200" i="6"/>
  <c r="AW200" i="6" s="1"/>
  <c r="AT200" i="6"/>
  <c r="AP200" i="6"/>
  <c r="AL200" i="6"/>
  <c r="AJ200" i="6"/>
  <c r="AK200" i="6" s="1"/>
  <c r="AH200" i="6"/>
  <c r="AF200" i="6"/>
  <c r="AD200" i="6"/>
  <c r="AB200" i="6"/>
  <c r="AC200" i="6" s="1"/>
  <c r="Z200" i="6"/>
  <c r="X200" i="6"/>
  <c r="V200" i="6"/>
  <c r="T200" i="6"/>
  <c r="R200" i="6"/>
  <c r="P200" i="6"/>
  <c r="Q200" i="6" s="1"/>
  <c r="N200" i="6"/>
  <c r="L200" i="6"/>
  <c r="M200" i="6" s="1"/>
  <c r="J200" i="6"/>
  <c r="H200" i="6"/>
  <c r="H199" i="6" s="1"/>
  <c r="BM199" i="6"/>
  <c r="BL199" i="6"/>
  <c r="BC199" i="6"/>
  <c r="AY199" i="6"/>
  <c r="BB199" i="6" s="1"/>
  <c r="AX199" i="6"/>
  <c r="AU199" i="6"/>
  <c r="AQ199" i="6"/>
  <c r="AT199" i="6" s="1"/>
  <c r="AP199" i="6"/>
  <c r="AM199" i="6"/>
  <c r="AI199" i="6"/>
  <c r="AL199" i="6" s="1"/>
  <c r="AH199" i="6"/>
  <c r="AE199" i="6"/>
  <c r="AA199" i="6"/>
  <c r="AD199" i="6" s="1"/>
  <c r="W199" i="6"/>
  <c r="Z199" i="6" s="1"/>
  <c r="S199" i="6"/>
  <c r="V199" i="6" s="1"/>
  <c r="O199" i="6"/>
  <c r="R199" i="6" s="1"/>
  <c r="K199" i="6"/>
  <c r="N199" i="6" s="1"/>
  <c r="G199" i="6"/>
  <c r="J199" i="6" s="1"/>
  <c r="BD198" i="6"/>
  <c r="BG198" i="6" s="1"/>
  <c r="BB198" i="6"/>
  <c r="AZ198" i="6"/>
  <c r="AZ197" i="6" s="1"/>
  <c r="AX198" i="6"/>
  <c r="AV198" i="6"/>
  <c r="AW198" i="6" s="1"/>
  <c r="AT198" i="6"/>
  <c r="AP198" i="6"/>
  <c r="AL198" i="6"/>
  <c r="AJ198" i="6"/>
  <c r="AJ197" i="6" s="1"/>
  <c r="AH198" i="6"/>
  <c r="AF198" i="6"/>
  <c r="AG198" i="6" s="1"/>
  <c r="AD198" i="6"/>
  <c r="AB198" i="6"/>
  <c r="Z198" i="6"/>
  <c r="X198" i="6"/>
  <c r="Y198" i="6" s="1"/>
  <c r="V198" i="6"/>
  <c r="T198" i="6"/>
  <c r="T197" i="6" s="1"/>
  <c r="R198" i="6"/>
  <c r="P198" i="6"/>
  <c r="Q198" i="6" s="1"/>
  <c r="N198" i="6"/>
  <c r="L198" i="6"/>
  <c r="L197" i="6" s="1"/>
  <c r="J198" i="6"/>
  <c r="H198" i="6"/>
  <c r="I198" i="6" s="1"/>
  <c r="BM197" i="6"/>
  <c r="BL197" i="6"/>
  <c r="BC197" i="6"/>
  <c r="BB197" i="6"/>
  <c r="AY197" i="6"/>
  <c r="AU197" i="6"/>
  <c r="AX197" i="6" s="1"/>
  <c r="AT197" i="6"/>
  <c r="AQ197" i="6"/>
  <c r="AM197" i="6"/>
  <c r="AP197" i="6" s="1"/>
  <c r="AL197" i="6"/>
  <c r="AI197" i="6"/>
  <c r="AE197" i="6"/>
  <c r="AH197" i="6" s="1"/>
  <c r="AD197" i="6"/>
  <c r="AA197" i="6"/>
  <c r="W197" i="6"/>
  <c r="Z197" i="6" s="1"/>
  <c r="V197" i="6"/>
  <c r="S197" i="6"/>
  <c r="O197" i="6"/>
  <c r="R197" i="6" s="1"/>
  <c r="K197" i="6"/>
  <c r="N197" i="6" s="1"/>
  <c r="G197" i="6"/>
  <c r="J197" i="6" s="1"/>
  <c r="BD196" i="6"/>
  <c r="BD195" i="6" s="1"/>
  <c r="AZ196" i="6"/>
  <c r="AV196" i="6"/>
  <c r="AX196" i="6" s="1"/>
  <c r="AJ196" i="6"/>
  <c r="AK196" i="6" s="1"/>
  <c r="AF196" i="6"/>
  <c r="AB196" i="6"/>
  <c r="AB195" i="6" s="1"/>
  <c r="X196" i="6"/>
  <c r="Z196" i="6" s="1"/>
  <c r="T196" i="6"/>
  <c r="T195" i="6" s="1"/>
  <c r="P196" i="6"/>
  <c r="R196" i="6" s="1"/>
  <c r="L196" i="6"/>
  <c r="L195" i="6" s="1"/>
  <c r="H196" i="6"/>
  <c r="H195" i="6" s="1"/>
  <c r="BM195" i="6"/>
  <c r="BL195" i="6"/>
  <c r="BC195" i="6"/>
  <c r="AY195" i="6"/>
  <c r="AY194" i="6" s="1"/>
  <c r="AU195" i="6"/>
  <c r="AQ195" i="6"/>
  <c r="AM195" i="6"/>
  <c r="AI195" i="6"/>
  <c r="AE195" i="6"/>
  <c r="AA195" i="6"/>
  <c r="W195" i="6"/>
  <c r="S195" i="6"/>
  <c r="O195" i="6"/>
  <c r="K195" i="6"/>
  <c r="G195" i="6"/>
  <c r="BC194" i="6"/>
  <c r="BD193" i="6"/>
  <c r="BG193" i="6" s="1"/>
  <c r="BB193" i="6"/>
  <c r="AZ193" i="6"/>
  <c r="BA193" i="6" s="1"/>
  <c r="AX193" i="6"/>
  <c r="AV193" i="6"/>
  <c r="AW193" i="6" s="1"/>
  <c r="AT193" i="6"/>
  <c r="AP193" i="6"/>
  <c r="AL193" i="6"/>
  <c r="AJ193" i="6"/>
  <c r="AJ191" i="6" s="1"/>
  <c r="AK191" i="6" s="1"/>
  <c r="AH193" i="6"/>
  <c r="AF193" i="6"/>
  <c r="AG193" i="6" s="1"/>
  <c r="AD193" i="6"/>
  <c r="AB193" i="6"/>
  <c r="AB191" i="6" s="1"/>
  <c r="AC191" i="6" s="1"/>
  <c r="Z193" i="6"/>
  <c r="X193" i="6"/>
  <c r="V193" i="6"/>
  <c r="T193" i="6"/>
  <c r="U193" i="6" s="1"/>
  <c r="R193" i="6"/>
  <c r="P193" i="6"/>
  <c r="P191" i="6" s="1"/>
  <c r="N193" i="6"/>
  <c r="L193" i="6"/>
  <c r="M193" i="6" s="1"/>
  <c r="J193" i="6"/>
  <c r="H193" i="6"/>
  <c r="H191" i="6" s="1"/>
  <c r="BD192" i="6"/>
  <c r="BG192" i="6" s="1"/>
  <c r="BB192" i="6"/>
  <c r="AZ192" i="6"/>
  <c r="BA192" i="6" s="1"/>
  <c r="AX192" i="6"/>
  <c r="AV192" i="6"/>
  <c r="AT192" i="6"/>
  <c r="AP192" i="6"/>
  <c r="AO192" i="6"/>
  <c r="AL192" i="6"/>
  <c r="AK192" i="6"/>
  <c r="AH192" i="6"/>
  <c r="AG192" i="6"/>
  <c r="AD192" i="6"/>
  <c r="AC192" i="6"/>
  <c r="Z192" i="6"/>
  <c r="Y192" i="6"/>
  <c r="V192" i="6"/>
  <c r="U192" i="6"/>
  <c r="R192" i="6"/>
  <c r="Q192" i="6"/>
  <c r="N192" i="6"/>
  <c r="M192" i="6"/>
  <c r="J192" i="6"/>
  <c r="I192" i="6"/>
  <c r="BM191" i="6"/>
  <c r="BL191" i="6"/>
  <c r="BC191" i="6"/>
  <c r="AY191" i="6"/>
  <c r="BB191" i="6" s="1"/>
  <c r="AX191" i="6"/>
  <c r="AU191" i="6"/>
  <c r="AQ191" i="6"/>
  <c r="AT191" i="6" s="1"/>
  <c r="AP191" i="6"/>
  <c r="AM191" i="6"/>
  <c r="AI191" i="6"/>
  <c r="AL191" i="6" s="1"/>
  <c r="AH191" i="6"/>
  <c r="AE191" i="6"/>
  <c r="AA191" i="6"/>
  <c r="AD191" i="6" s="1"/>
  <c r="Z191" i="6"/>
  <c r="W191" i="6"/>
  <c r="S191" i="6"/>
  <c r="V191" i="6" s="1"/>
  <c r="R191" i="6"/>
  <c r="O191" i="6"/>
  <c r="K191" i="6"/>
  <c r="N191" i="6" s="1"/>
  <c r="J191" i="6"/>
  <c r="G191" i="6"/>
  <c r="BD190" i="6"/>
  <c r="BD189" i="6" s="1"/>
  <c r="BG189" i="6" s="1"/>
  <c r="BB190" i="6"/>
  <c r="AZ190" i="6"/>
  <c r="BA190" i="6" s="1"/>
  <c r="AX190" i="6"/>
  <c r="AV190" i="6"/>
  <c r="AV189" i="6" s="1"/>
  <c r="AT190" i="6"/>
  <c r="AP190" i="6"/>
  <c r="AL190" i="6"/>
  <c r="AJ190" i="6"/>
  <c r="AJ189" i="6" s="1"/>
  <c r="AK189" i="6" s="1"/>
  <c r="AH190" i="6"/>
  <c r="AF190" i="6"/>
  <c r="AF189" i="6" s="1"/>
  <c r="AD190" i="6"/>
  <c r="AB190" i="6"/>
  <c r="Z190" i="6"/>
  <c r="X190" i="6"/>
  <c r="X189" i="6" s="1"/>
  <c r="V190" i="6"/>
  <c r="T190" i="6"/>
  <c r="U190" i="6" s="1"/>
  <c r="R190" i="6"/>
  <c r="P190" i="6"/>
  <c r="P189" i="6" s="1"/>
  <c r="N190" i="6"/>
  <c r="L190" i="6"/>
  <c r="L189" i="6" s="1"/>
  <c r="J190" i="6"/>
  <c r="H190" i="6"/>
  <c r="H189" i="6" s="1"/>
  <c r="BM189" i="6"/>
  <c r="BL189" i="6"/>
  <c r="BC189" i="6"/>
  <c r="AY189" i="6"/>
  <c r="BB189" i="6" s="1"/>
  <c r="AX189" i="6"/>
  <c r="AU189" i="6"/>
  <c r="AQ189" i="6"/>
  <c r="AT189" i="6" s="1"/>
  <c r="AP189" i="6"/>
  <c r="AM189" i="6"/>
  <c r="AI189" i="6"/>
  <c r="AL189" i="6" s="1"/>
  <c r="AH189" i="6"/>
  <c r="AE189" i="6"/>
  <c r="AA189" i="6"/>
  <c r="AD189" i="6" s="1"/>
  <c r="W189" i="6"/>
  <c r="Z189" i="6" s="1"/>
  <c r="S189" i="6"/>
  <c r="V189" i="6" s="1"/>
  <c r="O189" i="6"/>
  <c r="R189" i="6" s="1"/>
  <c r="K189" i="6"/>
  <c r="N189" i="6" s="1"/>
  <c r="G189" i="6"/>
  <c r="J189" i="6" s="1"/>
  <c r="BD188" i="6"/>
  <c r="BG188" i="6" s="1"/>
  <c r="BB188" i="6"/>
  <c r="AZ188" i="6"/>
  <c r="BA188" i="6" s="1"/>
  <c r="AX188" i="6"/>
  <c r="AV188" i="6"/>
  <c r="AW188" i="6" s="1"/>
  <c r="AT188" i="6"/>
  <c r="AP188" i="6"/>
  <c r="AL188" i="6"/>
  <c r="AJ188" i="6"/>
  <c r="AK188" i="6" s="1"/>
  <c r="AH188" i="6"/>
  <c r="AF188" i="6"/>
  <c r="AG188" i="6" s="1"/>
  <c r="AD188" i="6"/>
  <c r="AB188" i="6"/>
  <c r="AC188" i="6" s="1"/>
  <c r="Z188" i="6"/>
  <c r="X188" i="6"/>
  <c r="Y188" i="6" s="1"/>
  <c r="V188" i="6"/>
  <c r="T188" i="6"/>
  <c r="R188" i="6"/>
  <c r="P188" i="6"/>
  <c r="Q188" i="6" s="1"/>
  <c r="N188" i="6"/>
  <c r="L188" i="6"/>
  <c r="L187" i="6" s="1"/>
  <c r="J188" i="6"/>
  <c r="H188" i="6"/>
  <c r="I188" i="6" s="1"/>
  <c r="BM187" i="6"/>
  <c r="BL187" i="6"/>
  <c r="BC187" i="6"/>
  <c r="AY187" i="6"/>
  <c r="BB187" i="6" s="1"/>
  <c r="AX187" i="6"/>
  <c r="AU187" i="6"/>
  <c r="AQ187" i="6"/>
  <c r="AT187" i="6" s="1"/>
  <c r="AP187" i="6"/>
  <c r="AM187" i="6"/>
  <c r="AI187" i="6"/>
  <c r="AL187" i="6" s="1"/>
  <c r="AH187" i="6"/>
  <c r="AE187" i="6"/>
  <c r="AA187" i="6"/>
  <c r="AD187" i="6" s="1"/>
  <c r="W187" i="6"/>
  <c r="Z187" i="6" s="1"/>
  <c r="S187" i="6"/>
  <c r="V187" i="6" s="1"/>
  <c r="O187" i="6"/>
  <c r="R187" i="6" s="1"/>
  <c r="K187" i="6"/>
  <c r="N187" i="6" s="1"/>
  <c r="G187" i="6"/>
  <c r="J187" i="6" s="1"/>
  <c r="BD186" i="6"/>
  <c r="BG186" i="6" s="1"/>
  <c r="BB186" i="6"/>
  <c r="AZ186" i="6"/>
  <c r="AX186" i="6"/>
  <c r="AV186" i="6"/>
  <c r="AW186" i="6" s="1"/>
  <c r="AT186" i="6"/>
  <c r="AP186" i="6"/>
  <c r="AL186" i="6"/>
  <c r="AJ186" i="6"/>
  <c r="AK186" i="6" s="1"/>
  <c r="AH186" i="6"/>
  <c r="AF186" i="6"/>
  <c r="AG186" i="6" s="1"/>
  <c r="AD186" i="6"/>
  <c r="AB186" i="6"/>
  <c r="AC186" i="6" s="1"/>
  <c r="Z186" i="6"/>
  <c r="X186" i="6"/>
  <c r="V186" i="6"/>
  <c r="T186" i="6"/>
  <c r="T185" i="6" s="1"/>
  <c r="R186" i="6"/>
  <c r="P186" i="6"/>
  <c r="P185" i="6" s="1"/>
  <c r="N186" i="6"/>
  <c r="L186" i="6"/>
  <c r="M186" i="6" s="1"/>
  <c r="J186" i="6"/>
  <c r="H186" i="6"/>
  <c r="H185" i="6" s="1"/>
  <c r="BM185" i="6"/>
  <c r="BL185" i="6"/>
  <c r="BC185" i="6"/>
  <c r="AY185" i="6"/>
  <c r="BB185" i="6" s="1"/>
  <c r="AX185" i="6"/>
  <c r="AU185" i="6"/>
  <c r="AQ185" i="6"/>
  <c r="AT185" i="6" s="1"/>
  <c r="AP185" i="6"/>
  <c r="AM185" i="6"/>
  <c r="AI185" i="6"/>
  <c r="AL185" i="6" s="1"/>
  <c r="AH185" i="6"/>
  <c r="AE185" i="6"/>
  <c r="AA185" i="6"/>
  <c r="AD185" i="6" s="1"/>
  <c r="W185" i="6"/>
  <c r="Z185" i="6" s="1"/>
  <c r="S185" i="6"/>
  <c r="V185" i="6" s="1"/>
  <c r="O185" i="6"/>
  <c r="R185" i="6" s="1"/>
  <c r="K185" i="6"/>
  <c r="N185" i="6" s="1"/>
  <c r="G185" i="6"/>
  <c r="J185" i="6" s="1"/>
  <c r="BD184" i="6"/>
  <c r="BG184" i="6" s="1"/>
  <c r="BB184" i="6"/>
  <c r="AZ184" i="6"/>
  <c r="AZ183" i="6" s="1"/>
  <c r="AX184" i="6"/>
  <c r="AV184" i="6"/>
  <c r="AW184" i="6" s="1"/>
  <c r="AT184" i="6"/>
  <c r="AP184" i="6"/>
  <c r="AL184" i="6"/>
  <c r="AJ184" i="6"/>
  <c r="AK184" i="6" s="1"/>
  <c r="AH184" i="6"/>
  <c r="AF184" i="6"/>
  <c r="AF183" i="6" s="1"/>
  <c r="AG183" i="6" s="1"/>
  <c r="AD184" i="6"/>
  <c r="AB184" i="6"/>
  <c r="AC184" i="6" s="1"/>
  <c r="Z184" i="6"/>
  <c r="X184" i="6"/>
  <c r="Y184" i="6" s="1"/>
  <c r="V184" i="6"/>
  <c r="T184" i="6"/>
  <c r="T183" i="6" s="1"/>
  <c r="R184" i="6"/>
  <c r="P184" i="6"/>
  <c r="Q184" i="6" s="1"/>
  <c r="N184" i="6"/>
  <c r="L184" i="6"/>
  <c r="L183" i="6" s="1"/>
  <c r="J184" i="6"/>
  <c r="H184" i="6"/>
  <c r="BM183" i="6"/>
  <c r="BL183" i="6"/>
  <c r="BC183" i="6"/>
  <c r="BB183" i="6"/>
  <c r="AY183" i="6"/>
  <c r="AU183" i="6"/>
  <c r="AX183" i="6" s="1"/>
  <c r="AT183" i="6"/>
  <c r="AQ183" i="6"/>
  <c r="AM183" i="6"/>
  <c r="AP183" i="6" s="1"/>
  <c r="AL183" i="6"/>
  <c r="AI183" i="6"/>
  <c r="AE183" i="6"/>
  <c r="AH183" i="6" s="1"/>
  <c r="AD183" i="6"/>
  <c r="AA183" i="6"/>
  <c r="W183" i="6"/>
  <c r="Z183" i="6" s="1"/>
  <c r="V183" i="6"/>
  <c r="S183" i="6"/>
  <c r="O183" i="6"/>
  <c r="R183" i="6" s="1"/>
  <c r="K183" i="6"/>
  <c r="N183" i="6" s="1"/>
  <c r="G183" i="6"/>
  <c r="J183" i="6" s="1"/>
  <c r="BD182" i="6"/>
  <c r="BD181" i="6" s="1"/>
  <c r="BG181" i="6" s="1"/>
  <c r="BB182" i="6"/>
  <c r="AZ182" i="6"/>
  <c r="AZ181" i="6" s="1"/>
  <c r="AX182" i="6"/>
  <c r="AV182" i="6"/>
  <c r="AT182" i="6"/>
  <c r="AP182" i="6"/>
  <c r="AL182" i="6"/>
  <c r="AJ182" i="6"/>
  <c r="AK182" i="6" s="1"/>
  <c r="AH182" i="6"/>
  <c r="AF182" i="6"/>
  <c r="AG182" i="6" s="1"/>
  <c r="AD182" i="6"/>
  <c r="AB182" i="6"/>
  <c r="AB181" i="6" s="1"/>
  <c r="Z182" i="6"/>
  <c r="X182" i="6"/>
  <c r="Y182" i="6" s="1"/>
  <c r="V182" i="6"/>
  <c r="T182" i="6"/>
  <c r="R182" i="6"/>
  <c r="P182" i="6"/>
  <c r="Q182" i="6" s="1"/>
  <c r="N182" i="6"/>
  <c r="L182" i="6"/>
  <c r="L181" i="6" s="1"/>
  <c r="J182" i="6"/>
  <c r="H182" i="6"/>
  <c r="BM181" i="6"/>
  <c r="BL181" i="6"/>
  <c r="BC181" i="6"/>
  <c r="BB181" i="6"/>
  <c r="AY181" i="6"/>
  <c r="AU181" i="6"/>
  <c r="AX181" i="6" s="1"/>
  <c r="AT181" i="6"/>
  <c r="AQ181" i="6"/>
  <c r="AM181" i="6"/>
  <c r="AP181" i="6" s="1"/>
  <c r="AL181" i="6"/>
  <c r="AI181" i="6"/>
  <c r="AE181" i="6"/>
  <c r="AH181" i="6" s="1"/>
  <c r="AD181" i="6"/>
  <c r="AA181" i="6"/>
  <c r="W181" i="6"/>
  <c r="Z181" i="6" s="1"/>
  <c r="V181" i="6"/>
  <c r="S181" i="6"/>
  <c r="O181" i="6"/>
  <c r="R181" i="6" s="1"/>
  <c r="K181" i="6"/>
  <c r="N181" i="6" s="1"/>
  <c r="G181" i="6"/>
  <c r="J181" i="6" s="1"/>
  <c r="BD180" i="6"/>
  <c r="BD179" i="6" s="1"/>
  <c r="BG179" i="6" s="1"/>
  <c r="BB180" i="6"/>
  <c r="AZ180" i="6"/>
  <c r="AX180" i="6"/>
  <c r="AV180" i="6"/>
  <c r="AW180" i="6" s="1"/>
  <c r="AT180" i="6"/>
  <c r="AP180" i="6"/>
  <c r="AL180" i="6"/>
  <c r="AJ180" i="6"/>
  <c r="AJ179" i="6" s="1"/>
  <c r="AK179" i="6" s="1"/>
  <c r="AH180" i="6"/>
  <c r="AF180" i="6"/>
  <c r="AG180" i="6" s="1"/>
  <c r="AD180" i="6"/>
  <c r="AB180" i="6"/>
  <c r="AC180" i="6" s="1"/>
  <c r="Z180" i="6"/>
  <c r="X180" i="6"/>
  <c r="Y180" i="6" s="1"/>
  <c r="V180" i="6"/>
  <c r="T180" i="6"/>
  <c r="R180" i="6"/>
  <c r="P180" i="6"/>
  <c r="Q180" i="6" s="1"/>
  <c r="N180" i="6"/>
  <c r="L180" i="6"/>
  <c r="J180" i="6"/>
  <c r="H180" i="6"/>
  <c r="I180" i="6" s="1"/>
  <c r="BM179" i="6"/>
  <c r="BL179" i="6"/>
  <c r="BC179" i="6"/>
  <c r="BB179" i="6"/>
  <c r="AY179" i="6"/>
  <c r="AU179" i="6"/>
  <c r="AT179" i="6"/>
  <c r="AQ179" i="6"/>
  <c r="AM179" i="6"/>
  <c r="AL179" i="6"/>
  <c r="AI179" i="6"/>
  <c r="AE179" i="6"/>
  <c r="AD179" i="6"/>
  <c r="AA179" i="6"/>
  <c r="W179" i="6"/>
  <c r="V179" i="6"/>
  <c r="S179" i="6"/>
  <c r="O179" i="6"/>
  <c r="K179" i="6"/>
  <c r="N179" i="6" s="1"/>
  <c r="G179" i="6"/>
  <c r="BD178" i="6"/>
  <c r="BD177" i="6" s="1"/>
  <c r="BG177" i="6" s="1"/>
  <c r="BB178" i="6"/>
  <c r="AZ178" i="6"/>
  <c r="BA178" i="6" s="1"/>
  <c r="AX178" i="6"/>
  <c r="AV178" i="6"/>
  <c r="AV177" i="6" s="1"/>
  <c r="AT178" i="6"/>
  <c r="AP178" i="6"/>
  <c r="AL178" i="6"/>
  <c r="AJ178" i="6"/>
  <c r="AH178" i="6"/>
  <c r="AF178" i="6"/>
  <c r="AG178" i="6" s="1"/>
  <c r="AD178" i="6"/>
  <c r="AB178" i="6"/>
  <c r="AB177" i="6" s="1"/>
  <c r="Z178" i="6"/>
  <c r="X178" i="6"/>
  <c r="Y178" i="6" s="1"/>
  <c r="V178" i="6"/>
  <c r="T178" i="6"/>
  <c r="U178" i="6" s="1"/>
  <c r="R178" i="6"/>
  <c r="P178" i="6"/>
  <c r="P177" i="6" s="1"/>
  <c r="N178" i="6"/>
  <c r="L178" i="6"/>
  <c r="M178" i="6" s="1"/>
  <c r="J178" i="6"/>
  <c r="H178" i="6"/>
  <c r="BM177" i="6"/>
  <c r="BL177" i="6"/>
  <c r="BC177" i="6"/>
  <c r="BC174" i="6" s="1"/>
  <c r="BB177" i="6"/>
  <c r="AY177" i="6"/>
  <c r="AU177" i="6"/>
  <c r="AX177" i="6" s="1"/>
  <c r="AT177" i="6"/>
  <c r="AQ177" i="6"/>
  <c r="AM177" i="6"/>
  <c r="AP177" i="6" s="1"/>
  <c r="AL177" i="6"/>
  <c r="AI177" i="6"/>
  <c r="AE177" i="6"/>
  <c r="AH177" i="6" s="1"/>
  <c r="AD177" i="6"/>
  <c r="AA177" i="6"/>
  <c r="W177" i="6"/>
  <c r="Z177" i="6" s="1"/>
  <c r="V177" i="6"/>
  <c r="S177" i="6"/>
  <c r="O177" i="6"/>
  <c r="R177" i="6" s="1"/>
  <c r="K177" i="6"/>
  <c r="N177" i="6" s="1"/>
  <c r="G177" i="6"/>
  <c r="J177" i="6" s="1"/>
  <c r="BD176" i="6"/>
  <c r="BD175" i="6" s="1"/>
  <c r="BG175" i="6" s="1"/>
  <c r="BB176" i="6"/>
  <c r="AZ176" i="6"/>
  <c r="AX176" i="6"/>
  <c r="AV176" i="6"/>
  <c r="AW176" i="6" s="1"/>
  <c r="AT176" i="6"/>
  <c r="AP176" i="6"/>
  <c r="AL176" i="6"/>
  <c r="AJ176" i="6"/>
  <c r="AK176" i="6" s="1"/>
  <c r="AH176" i="6"/>
  <c r="AF176" i="6"/>
  <c r="AG176" i="6" s="1"/>
  <c r="AD176" i="6"/>
  <c r="AB176" i="6"/>
  <c r="Z176" i="6"/>
  <c r="X176" i="6"/>
  <c r="X175" i="6" s="1"/>
  <c r="V176" i="6"/>
  <c r="T176" i="6"/>
  <c r="U176" i="6" s="1"/>
  <c r="R176" i="6"/>
  <c r="P176" i="6"/>
  <c r="P175" i="6" s="1"/>
  <c r="N176" i="6"/>
  <c r="L176" i="6"/>
  <c r="M176" i="6" s="1"/>
  <c r="J176" i="6"/>
  <c r="H176" i="6"/>
  <c r="H175" i="6" s="1"/>
  <c r="BM175" i="6"/>
  <c r="BM174" i="6" s="1"/>
  <c r="BL175" i="6"/>
  <c r="BC175" i="6"/>
  <c r="AY175" i="6"/>
  <c r="BB175" i="6" s="1"/>
  <c r="AX175" i="6"/>
  <c r="AU175" i="6"/>
  <c r="AQ175" i="6"/>
  <c r="AT175" i="6" s="1"/>
  <c r="AP175" i="6"/>
  <c r="AM175" i="6"/>
  <c r="AI175" i="6"/>
  <c r="AL175" i="6" s="1"/>
  <c r="AH175" i="6"/>
  <c r="AE175" i="6"/>
  <c r="AA175" i="6"/>
  <c r="AD175" i="6" s="1"/>
  <c r="W175" i="6"/>
  <c r="Z175" i="6" s="1"/>
  <c r="S175" i="6"/>
  <c r="V175" i="6" s="1"/>
  <c r="O175" i="6"/>
  <c r="R175" i="6" s="1"/>
  <c r="K175" i="6"/>
  <c r="N175" i="6" s="1"/>
  <c r="G175" i="6"/>
  <c r="J175" i="6" s="1"/>
  <c r="BL174" i="6"/>
  <c r="BD173" i="6"/>
  <c r="BG173" i="6" s="1"/>
  <c r="BB173" i="6"/>
  <c r="AZ173" i="6"/>
  <c r="BA173" i="6" s="1"/>
  <c r="AX173" i="6"/>
  <c r="AV173" i="6"/>
  <c r="AW173" i="6" s="1"/>
  <c r="AT173" i="6"/>
  <c r="AP173" i="6"/>
  <c r="AL173" i="6"/>
  <c r="AJ173" i="6"/>
  <c r="AH173" i="6"/>
  <c r="AF173" i="6"/>
  <c r="AG173" i="6" s="1"/>
  <c r="AD173" i="6"/>
  <c r="AB173" i="6"/>
  <c r="Z173" i="6"/>
  <c r="X173" i="6"/>
  <c r="X172" i="6" s="1"/>
  <c r="V173" i="6"/>
  <c r="T173" i="6"/>
  <c r="R173" i="6"/>
  <c r="P173" i="6"/>
  <c r="Q173" i="6" s="1"/>
  <c r="N173" i="6"/>
  <c r="L173" i="6"/>
  <c r="J173" i="6"/>
  <c r="H173" i="6"/>
  <c r="I173" i="6" s="1"/>
  <c r="BM172" i="6"/>
  <c r="BL172" i="6"/>
  <c r="BC172" i="6"/>
  <c r="AY172" i="6"/>
  <c r="AX172" i="6"/>
  <c r="AU172" i="6"/>
  <c r="AQ172" i="6"/>
  <c r="AP172" i="6"/>
  <c r="AM172" i="6"/>
  <c r="AI172" i="6"/>
  <c r="AH172" i="6"/>
  <c r="AE172" i="6"/>
  <c r="AA172" i="6"/>
  <c r="W172" i="6"/>
  <c r="Z172" i="6" s="1"/>
  <c r="S172" i="6"/>
  <c r="O172" i="6"/>
  <c r="R172" i="6" s="1"/>
  <c r="K172" i="6"/>
  <c r="G172" i="6"/>
  <c r="J172" i="6" s="1"/>
  <c r="BD171" i="6"/>
  <c r="BG171" i="6" s="1"/>
  <c r="BB171" i="6"/>
  <c r="AZ171" i="6"/>
  <c r="AX171" i="6"/>
  <c r="AV171" i="6"/>
  <c r="AV170" i="6" s="1"/>
  <c r="AT171" i="6"/>
  <c r="AP171" i="6"/>
  <c r="AL171" i="6"/>
  <c r="AJ171" i="6"/>
  <c r="AK171" i="6" s="1"/>
  <c r="AH171" i="6"/>
  <c r="AF171" i="6"/>
  <c r="AG171" i="6" s="1"/>
  <c r="AD171" i="6"/>
  <c r="AB171" i="6"/>
  <c r="AC171" i="6" s="1"/>
  <c r="Z171" i="6"/>
  <c r="X171" i="6"/>
  <c r="X170" i="6" s="1"/>
  <c r="V171" i="6"/>
  <c r="T171" i="6"/>
  <c r="T170" i="6" s="1"/>
  <c r="R171" i="6"/>
  <c r="P171" i="6"/>
  <c r="P170" i="6" s="1"/>
  <c r="N171" i="6"/>
  <c r="L171" i="6"/>
  <c r="M171" i="6" s="1"/>
  <c r="J171" i="6"/>
  <c r="H171" i="6"/>
  <c r="I171" i="6" s="1"/>
  <c r="BM170" i="6"/>
  <c r="BL170" i="6"/>
  <c r="BC170" i="6"/>
  <c r="AY170" i="6"/>
  <c r="BB170" i="6" s="1"/>
  <c r="AX170" i="6"/>
  <c r="AU170" i="6"/>
  <c r="AQ170" i="6"/>
  <c r="AT170" i="6" s="1"/>
  <c r="AP170" i="6"/>
  <c r="AM170" i="6"/>
  <c r="AI170" i="6"/>
  <c r="AL170" i="6" s="1"/>
  <c r="AH170" i="6"/>
  <c r="AE170" i="6"/>
  <c r="AA170" i="6"/>
  <c r="AD170" i="6" s="1"/>
  <c r="W170" i="6"/>
  <c r="Z170" i="6" s="1"/>
  <c r="S170" i="6"/>
  <c r="V170" i="6" s="1"/>
  <c r="O170" i="6"/>
  <c r="R170" i="6" s="1"/>
  <c r="K170" i="6"/>
  <c r="N170" i="6" s="1"/>
  <c r="G170" i="6"/>
  <c r="J170" i="6" s="1"/>
  <c r="BD169" i="6"/>
  <c r="BG169" i="6" s="1"/>
  <c r="BB169" i="6"/>
  <c r="AZ169" i="6"/>
  <c r="AX169" i="6"/>
  <c r="AV169" i="6"/>
  <c r="AW169" i="6" s="1"/>
  <c r="AT169" i="6"/>
  <c r="AP169" i="6"/>
  <c r="AL169" i="6"/>
  <c r="AJ169" i="6"/>
  <c r="AK169" i="6" s="1"/>
  <c r="AH169" i="6"/>
  <c r="AF169" i="6"/>
  <c r="AG169" i="6" s="1"/>
  <c r="AD169" i="6"/>
  <c r="AB169" i="6"/>
  <c r="AC169" i="6" s="1"/>
  <c r="Z169" i="6"/>
  <c r="X169" i="6"/>
  <c r="Y169" i="6" s="1"/>
  <c r="V169" i="6"/>
  <c r="T169" i="6"/>
  <c r="R169" i="6"/>
  <c r="P169" i="6"/>
  <c r="Q169" i="6" s="1"/>
  <c r="N169" i="6"/>
  <c r="L169" i="6"/>
  <c r="L168" i="6" s="1"/>
  <c r="J169" i="6"/>
  <c r="H169" i="6"/>
  <c r="I169" i="6" s="1"/>
  <c r="BM168" i="6"/>
  <c r="BL168" i="6"/>
  <c r="BC168" i="6"/>
  <c r="BB168" i="6"/>
  <c r="AY168" i="6"/>
  <c r="AU168" i="6"/>
  <c r="AX168" i="6" s="1"/>
  <c r="AT168" i="6"/>
  <c r="AQ168" i="6"/>
  <c r="AP168" i="6"/>
  <c r="AM168" i="6"/>
  <c r="AL168" i="6"/>
  <c r="AI168" i="6"/>
  <c r="AE168" i="6"/>
  <c r="AH168" i="6" s="1"/>
  <c r="AD168" i="6"/>
  <c r="AA168" i="6"/>
  <c r="W168" i="6"/>
  <c r="Z168" i="6" s="1"/>
  <c r="V168" i="6"/>
  <c r="S168" i="6"/>
  <c r="O168" i="6"/>
  <c r="K168" i="6"/>
  <c r="N168" i="6" s="1"/>
  <c r="G168" i="6"/>
  <c r="J168" i="6" s="1"/>
  <c r="BD167" i="6"/>
  <c r="BD166" i="6" s="1"/>
  <c r="BG166" i="6" s="1"/>
  <c r="BB167" i="6"/>
  <c r="AZ167" i="6"/>
  <c r="AZ166" i="6" s="1"/>
  <c r="AX167" i="6"/>
  <c r="AV167" i="6"/>
  <c r="AW167" i="6" s="1"/>
  <c r="AT167" i="6"/>
  <c r="AP167" i="6"/>
  <c r="AL167" i="6"/>
  <c r="AJ167" i="6"/>
  <c r="AK167" i="6" s="1"/>
  <c r="AH167" i="6"/>
  <c r="AF167" i="6"/>
  <c r="AD167" i="6"/>
  <c r="AB167" i="6"/>
  <c r="Z167" i="6"/>
  <c r="X167" i="6"/>
  <c r="X166" i="6" s="1"/>
  <c r="V167" i="6"/>
  <c r="T167" i="6"/>
  <c r="T166" i="6" s="1"/>
  <c r="R167" i="6"/>
  <c r="P167" i="6"/>
  <c r="Q167" i="6" s="1"/>
  <c r="N167" i="6"/>
  <c r="L167" i="6"/>
  <c r="J167" i="6"/>
  <c r="H167" i="6"/>
  <c r="H166" i="6" s="1"/>
  <c r="BM166" i="6"/>
  <c r="BL166" i="6"/>
  <c r="BC166" i="6"/>
  <c r="BB166" i="6"/>
  <c r="AY166" i="6"/>
  <c r="AU166" i="6"/>
  <c r="AX166" i="6" s="1"/>
  <c r="AQ166" i="6"/>
  <c r="AM166" i="6"/>
  <c r="AP166" i="6" s="1"/>
  <c r="AI166" i="6"/>
  <c r="AE166" i="6"/>
  <c r="AH166" i="6" s="1"/>
  <c r="AA166" i="6"/>
  <c r="W166" i="6"/>
  <c r="Z166" i="6" s="1"/>
  <c r="V166" i="6"/>
  <c r="S166" i="6"/>
  <c r="O166" i="6"/>
  <c r="R166" i="6" s="1"/>
  <c r="K166" i="6"/>
  <c r="N166" i="6" s="1"/>
  <c r="G166" i="6"/>
  <c r="J166" i="6" s="1"/>
  <c r="BD165" i="6"/>
  <c r="BG165" i="6" s="1"/>
  <c r="BB165" i="6"/>
  <c r="AZ165" i="6"/>
  <c r="AX165" i="6"/>
  <c r="AV165" i="6"/>
  <c r="AV164" i="6" s="1"/>
  <c r="AT165" i="6"/>
  <c r="AP165" i="6"/>
  <c r="AL165" i="6"/>
  <c r="AJ165" i="6"/>
  <c r="AH165" i="6"/>
  <c r="AF165" i="6"/>
  <c r="AG165" i="6" s="1"/>
  <c r="AD165" i="6"/>
  <c r="AB165" i="6"/>
  <c r="AC165" i="6" s="1"/>
  <c r="Z165" i="6"/>
  <c r="X165" i="6"/>
  <c r="Y165" i="6" s="1"/>
  <c r="V165" i="6"/>
  <c r="T165" i="6"/>
  <c r="T164" i="6" s="1"/>
  <c r="U164" i="6" s="1"/>
  <c r="R165" i="6"/>
  <c r="P165" i="6"/>
  <c r="Q165" i="6" s="1"/>
  <c r="N165" i="6"/>
  <c r="L165" i="6"/>
  <c r="L164" i="6" s="1"/>
  <c r="J165" i="6"/>
  <c r="H165" i="6"/>
  <c r="I165" i="6" s="1"/>
  <c r="BM164" i="6"/>
  <c r="BL164" i="6"/>
  <c r="BC164" i="6"/>
  <c r="BB164" i="6"/>
  <c r="AY164" i="6"/>
  <c r="AX164" i="6"/>
  <c r="AU164" i="6"/>
  <c r="AT164" i="6"/>
  <c r="AQ164" i="6"/>
  <c r="AM164" i="6"/>
  <c r="AL164" i="6"/>
  <c r="AI164" i="6"/>
  <c r="AE164" i="6"/>
  <c r="AD164" i="6"/>
  <c r="AA164" i="6"/>
  <c r="W164" i="6"/>
  <c r="V164" i="6"/>
  <c r="S164" i="6"/>
  <c r="O164" i="6"/>
  <c r="R164" i="6" s="1"/>
  <c r="K164" i="6"/>
  <c r="N164" i="6" s="1"/>
  <c r="G164" i="6"/>
  <c r="BD163" i="6"/>
  <c r="BG163" i="6" s="1"/>
  <c r="BB163" i="6"/>
  <c r="AZ163" i="6"/>
  <c r="AX163" i="6"/>
  <c r="AV163" i="6"/>
  <c r="AT163" i="6"/>
  <c r="AP163" i="6"/>
  <c r="AL163" i="6"/>
  <c r="AJ163" i="6"/>
  <c r="AK163" i="6" s="1"/>
  <c r="AH163" i="6"/>
  <c r="AF163" i="6"/>
  <c r="AG163" i="6" s="1"/>
  <c r="AD163" i="6"/>
  <c r="AB163" i="6"/>
  <c r="AC163" i="6" s="1"/>
  <c r="Z163" i="6"/>
  <c r="X163" i="6"/>
  <c r="V163" i="6"/>
  <c r="T163" i="6"/>
  <c r="U163" i="6" s="1"/>
  <c r="R163" i="6"/>
  <c r="P163" i="6"/>
  <c r="N163" i="6"/>
  <c r="L163" i="6"/>
  <c r="M163" i="6" s="1"/>
  <c r="J163" i="6"/>
  <c r="H163" i="6"/>
  <c r="H162" i="6" s="1"/>
  <c r="BM162" i="6"/>
  <c r="BL162" i="6"/>
  <c r="BC162" i="6"/>
  <c r="AY162" i="6"/>
  <c r="AU162" i="6"/>
  <c r="AX162" i="6" s="1"/>
  <c r="AQ162" i="6"/>
  <c r="AM162" i="6"/>
  <c r="AP162" i="6" s="1"/>
  <c r="AL162" i="6"/>
  <c r="AI162" i="6"/>
  <c r="AE162" i="6"/>
  <c r="AH162" i="6" s="1"/>
  <c r="AA162" i="6"/>
  <c r="W162" i="6"/>
  <c r="Z162" i="6" s="1"/>
  <c r="V162" i="6"/>
  <c r="S162" i="6"/>
  <c r="O162" i="6"/>
  <c r="R162" i="6" s="1"/>
  <c r="K162" i="6"/>
  <c r="N162" i="6" s="1"/>
  <c r="G162" i="6"/>
  <c r="J162" i="6" s="1"/>
  <c r="BD161" i="6"/>
  <c r="BG161" i="6" s="1"/>
  <c r="BB161" i="6"/>
  <c r="AZ161" i="6"/>
  <c r="AZ160" i="6" s="1"/>
  <c r="AX161" i="6"/>
  <c r="AV161" i="6"/>
  <c r="AW161" i="6" s="1"/>
  <c r="AT161" i="6"/>
  <c r="AP161" i="6"/>
  <c r="AL161" i="6"/>
  <c r="AJ161" i="6"/>
  <c r="AH161" i="6"/>
  <c r="AF161" i="6"/>
  <c r="AG161" i="6" s="1"/>
  <c r="AD161" i="6"/>
  <c r="AB161" i="6"/>
  <c r="AB160" i="6" s="1"/>
  <c r="Z161" i="6"/>
  <c r="X161" i="6"/>
  <c r="Y161" i="6" s="1"/>
  <c r="V161" i="6"/>
  <c r="T161" i="6"/>
  <c r="U161" i="6" s="1"/>
  <c r="R161" i="6"/>
  <c r="P161" i="6"/>
  <c r="N161" i="6"/>
  <c r="L161" i="6"/>
  <c r="M161" i="6" s="1"/>
  <c r="J161" i="6"/>
  <c r="H161" i="6"/>
  <c r="I161" i="6" s="1"/>
  <c r="BM160" i="6"/>
  <c r="BL160" i="6"/>
  <c r="BC160" i="6"/>
  <c r="AY160" i="6"/>
  <c r="BB160" i="6" s="1"/>
  <c r="AX160" i="6"/>
  <c r="AU160" i="6"/>
  <c r="AQ160" i="6"/>
  <c r="AP160" i="6"/>
  <c r="AM160" i="6"/>
  <c r="AL160" i="6"/>
  <c r="AI160" i="6"/>
  <c r="AH160" i="6"/>
  <c r="AE160" i="6"/>
  <c r="AD160" i="6"/>
  <c r="AA160" i="6"/>
  <c r="W160" i="6"/>
  <c r="Z160" i="6" s="1"/>
  <c r="S160" i="6"/>
  <c r="V160" i="6" s="1"/>
  <c r="O160" i="6"/>
  <c r="R160" i="6" s="1"/>
  <c r="K160" i="6"/>
  <c r="N160" i="6" s="1"/>
  <c r="G160" i="6"/>
  <c r="J160" i="6" s="1"/>
  <c r="BD159" i="6"/>
  <c r="BD158" i="6" s="1"/>
  <c r="BG158" i="6" s="1"/>
  <c r="BB159" i="6"/>
  <c r="AZ159" i="6"/>
  <c r="BA159" i="6" s="1"/>
  <c r="AX159" i="6"/>
  <c r="AV159" i="6"/>
  <c r="AT159" i="6"/>
  <c r="AP159" i="6"/>
  <c r="AL159" i="6"/>
  <c r="AJ159" i="6"/>
  <c r="AH159" i="6"/>
  <c r="AF159" i="6"/>
  <c r="AG159" i="6" s="1"/>
  <c r="AD159" i="6"/>
  <c r="AB159" i="6"/>
  <c r="AB158" i="6" s="1"/>
  <c r="AC158" i="6" s="1"/>
  <c r="Z159" i="6"/>
  <c r="X159" i="6"/>
  <c r="V159" i="6"/>
  <c r="T159" i="6"/>
  <c r="U159" i="6" s="1"/>
  <c r="R159" i="6"/>
  <c r="P159" i="6"/>
  <c r="P158" i="6" s="1"/>
  <c r="N159" i="6"/>
  <c r="L159" i="6"/>
  <c r="M159" i="6" s="1"/>
  <c r="J159" i="6"/>
  <c r="H159" i="6"/>
  <c r="H158" i="6" s="1"/>
  <c r="BM158" i="6"/>
  <c r="BL158" i="6"/>
  <c r="BC158" i="6"/>
  <c r="AY158" i="6"/>
  <c r="BB158" i="6" s="1"/>
  <c r="AX158" i="6"/>
  <c r="AU158" i="6"/>
  <c r="AT158" i="6"/>
  <c r="AQ158" i="6"/>
  <c r="AM158" i="6"/>
  <c r="AP158" i="6" s="1"/>
  <c r="AI158" i="6"/>
  <c r="AL158" i="6" s="1"/>
  <c r="AE158" i="6"/>
  <c r="AH158" i="6" s="1"/>
  <c r="AA158" i="6"/>
  <c r="AD158" i="6" s="1"/>
  <c r="W158" i="6"/>
  <c r="V158" i="6"/>
  <c r="S158" i="6"/>
  <c r="O158" i="6"/>
  <c r="R158" i="6" s="1"/>
  <c r="K158" i="6"/>
  <c r="N158" i="6" s="1"/>
  <c r="G158" i="6"/>
  <c r="J158" i="6" s="1"/>
  <c r="BD157" i="6"/>
  <c r="BD156" i="6" s="1"/>
  <c r="BG156" i="6" s="1"/>
  <c r="BB157" i="6"/>
  <c r="AZ157" i="6"/>
  <c r="BA157" i="6" s="1"/>
  <c r="AX157" i="6"/>
  <c r="AV157" i="6"/>
  <c r="AT157" i="6"/>
  <c r="AP157" i="6"/>
  <c r="AL157" i="6"/>
  <c r="AJ157" i="6"/>
  <c r="AH157" i="6"/>
  <c r="AF157" i="6"/>
  <c r="AG157" i="6" s="1"/>
  <c r="AD157" i="6"/>
  <c r="AB157" i="6"/>
  <c r="Z157" i="6"/>
  <c r="X157" i="6"/>
  <c r="X156" i="6" s="1"/>
  <c r="V157" i="6"/>
  <c r="T157" i="6"/>
  <c r="U157" i="6" s="1"/>
  <c r="R157" i="6"/>
  <c r="P157" i="6"/>
  <c r="N157" i="6"/>
  <c r="L157" i="6"/>
  <c r="M157" i="6" s="1"/>
  <c r="J157" i="6"/>
  <c r="H157" i="6"/>
  <c r="I157" i="6" s="1"/>
  <c r="BM156" i="6"/>
  <c r="BL156" i="6"/>
  <c r="BC156" i="6"/>
  <c r="AY156" i="6"/>
  <c r="BB156" i="6" s="1"/>
  <c r="AX156" i="6"/>
  <c r="AU156" i="6"/>
  <c r="AQ156" i="6"/>
  <c r="AT156" i="6" s="1"/>
  <c r="AP156" i="6"/>
  <c r="AM156" i="6"/>
  <c r="AI156" i="6"/>
  <c r="AL156" i="6" s="1"/>
  <c r="AH156" i="6"/>
  <c r="AE156" i="6"/>
  <c r="AA156" i="6"/>
  <c r="AD156" i="6" s="1"/>
  <c r="W156" i="6"/>
  <c r="Z156" i="6" s="1"/>
  <c r="S156" i="6"/>
  <c r="V156" i="6" s="1"/>
  <c r="O156" i="6"/>
  <c r="R156" i="6" s="1"/>
  <c r="K156" i="6"/>
  <c r="N156" i="6" s="1"/>
  <c r="G156" i="6"/>
  <c r="J156" i="6" s="1"/>
  <c r="BD155" i="6"/>
  <c r="BG155" i="6" s="1"/>
  <c r="BB155" i="6"/>
  <c r="AZ155" i="6"/>
  <c r="AX155" i="6"/>
  <c r="AV155" i="6"/>
  <c r="AW155" i="6" s="1"/>
  <c r="AT155" i="6"/>
  <c r="AP155" i="6"/>
  <c r="AL155" i="6"/>
  <c r="AJ155" i="6"/>
  <c r="AK155" i="6" s="1"/>
  <c r="AH155" i="6"/>
  <c r="AF155" i="6"/>
  <c r="AD155" i="6"/>
  <c r="AB155" i="6"/>
  <c r="AC155" i="6" s="1"/>
  <c r="Z155" i="6"/>
  <c r="X155" i="6"/>
  <c r="X154" i="6" s="1"/>
  <c r="V155" i="6"/>
  <c r="T155" i="6"/>
  <c r="R155" i="6"/>
  <c r="P155" i="6"/>
  <c r="Q155" i="6" s="1"/>
  <c r="N155" i="6"/>
  <c r="L155" i="6"/>
  <c r="J155" i="6"/>
  <c r="H155" i="6"/>
  <c r="BM154" i="6"/>
  <c r="BL154" i="6"/>
  <c r="BC154" i="6"/>
  <c r="AY154" i="6"/>
  <c r="BB154" i="6" s="1"/>
  <c r="AU154" i="6"/>
  <c r="AQ154" i="6"/>
  <c r="AT154" i="6" s="1"/>
  <c r="AM154" i="6"/>
  <c r="AP154" i="6" s="1"/>
  <c r="AI154" i="6"/>
  <c r="AL154" i="6" s="1"/>
  <c r="AH154" i="6"/>
  <c r="AE154" i="6"/>
  <c r="AA154" i="6"/>
  <c r="AD154" i="6" s="1"/>
  <c r="W154" i="6"/>
  <c r="Z154" i="6" s="1"/>
  <c r="S154" i="6"/>
  <c r="O154" i="6"/>
  <c r="R154" i="6" s="1"/>
  <c r="K154" i="6"/>
  <c r="N154" i="6" s="1"/>
  <c r="G154" i="6"/>
  <c r="J154" i="6" s="1"/>
  <c r="BD153" i="6"/>
  <c r="BG153" i="6" s="1"/>
  <c r="BB153" i="6"/>
  <c r="AZ153" i="6"/>
  <c r="AZ152" i="6" s="1"/>
  <c r="AX153" i="6"/>
  <c r="AV153" i="6"/>
  <c r="AW153" i="6" s="1"/>
  <c r="AT153" i="6"/>
  <c r="AP153" i="6"/>
  <c r="AL153" i="6"/>
  <c r="AJ153" i="6"/>
  <c r="AJ152" i="6" s="1"/>
  <c r="AH153" i="6"/>
  <c r="AF153" i="6"/>
  <c r="AG153" i="6" s="1"/>
  <c r="AD153" i="6"/>
  <c r="AB153" i="6"/>
  <c r="AC153" i="6" s="1"/>
  <c r="Z153" i="6"/>
  <c r="X153" i="6"/>
  <c r="V153" i="6"/>
  <c r="T153" i="6"/>
  <c r="R153" i="6"/>
  <c r="P153" i="6"/>
  <c r="Q153" i="6" s="1"/>
  <c r="N153" i="6"/>
  <c r="L153" i="6"/>
  <c r="L152" i="6" s="1"/>
  <c r="J153" i="6"/>
  <c r="H153" i="6"/>
  <c r="BM152" i="6"/>
  <c r="BL152" i="6"/>
  <c r="BC152" i="6"/>
  <c r="BB152" i="6"/>
  <c r="AY152" i="6"/>
  <c r="AU152" i="6"/>
  <c r="AX152" i="6" s="1"/>
  <c r="AT152" i="6"/>
  <c r="AQ152" i="6"/>
  <c r="AM152" i="6"/>
  <c r="AP152" i="6" s="1"/>
  <c r="AL152" i="6"/>
  <c r="AI152" i="6"/>
  <c r="AE152" i="6"/>
  <c r="AH152" i="6" s="1"/>
  <c r="AD152" i="6"/>
  <c r="AA152" i="6"/>
  <c r="W152" i="6"/>
  <c r="Z152" i="6" s="1"/>
  <c r="V152" i="6"/>
  <c r="S152" i="6"/>
  <c r="O152" i="6"/>
  <c r="R152" i="6" s="1"/>
  <c r="K152" i="6"/>
  <c r="N152" i="6" s="1"/>
  <c r="G152" i="6"/>
  <c r="J152" i="6" s="1"/>
  <c r="BD151" i="6"/>
  <c r="BD150" i="6" s="1"/>
  <c r="BG150" i="6" s="1"/>
  <c r="BB151" i="6"/>
  <c r="AZ151" i="6"/>
  <c r="AX151" i="6"/>
  <c r="AV151" i="6"/>
  <c r="AV150" i="6" s="1"/>
  <c r="AT151" i="6"/>
  <c r="AP151" i="6"/>
  <c r="AL151" i="6"/>
  <c r="AJ151" i="6"/>
  <c r="AJ150" i="6" s="1"/>
  <c r="AK150" i="6" s="1"/>
  <c r="AH151" i="6"/>
  <c r="AF151" i="6"/>
  <c r="AG151" i="6" s="1"/>
  <c r="AD151" i="6"/>
  <c r="AB151" i="6"/>
  <c r="Z151" i="6"/>
  <c r="X151" i="6"/>
  <c r="Y151" i="6" s="1"/>
  <c r="V151" i="6"/>
  <c r="T151" i="6"/>
  <c r="U151" i="6" s="1"/>
  <c r="R151" i="6"/>
  <c r="P151" i="6"/>
  <c r="P150" i="6" s="1"/>
  <c r="N151" i="6"/>
  <c r="L151" i="6"/>
  <c r="M151" i="6" s="1"/>
  <c r="J151" i="6"/>
  <c r="H151" i="6"/>
  <c r="I151" i="6" s="1"/>
  <c r="BM150" i="6"/>
  <c r="BL150" i="6"/>
  <c r="BC150" i="6"/>
  <c r="BB150" i="6"/>
  <c r="AY150" i="6"/>
  <c r="AX150" i="6"/>
  <c r="AU150" i="6"/>
  <c r="AT150" i="6"/>
  <c r="AQ150" i="6"/>
  <c r="AP150" i="6"/>
  <c r="AM150" i="6"/>
  <c r="AL150" i="6"/>
  <c r="AI150" i="6"/>
  <c r="AH150" i="6"/>
  <c r="AE150" i="6"/>
  <c r="AD150" i="6"/>
  <c r="AA150" i="6"/>
  <c r="W150" i="6"/>
  <c r="Z150" i="6" s="1"/>
  <c r="V150" i="6"/>
  <c r="S150" i="6"/>
  <c r="O150" i="6"/>
  <c r="R150" i="6" s="1"/>
  <c r="K150" i="6"/>
  <c r="N150" i="6" s="1"/>
  <c r="G150" i="6"/>
  <c r="J150" i="6" s="1"/>
  <c r="BD149" i="6"/>
  <c r="BD148" i="6" s="1"/>
  <c r="BG148" i="6" s="1"/>
  <c r="BB149" i="6"/>
  <c r="AZ149" i="6"/>
  <c r="BA149" i="6" s="1"/>
  <c r="AX149" i="6"/>
  <c r="AV149" i="6"/>
  <c r="AT149" i="6"/>
  <c r="AP149" i="6"/>
  <c r="AL149" i="6"/>
  <c r="AJ149" i="6"/>
  <c r="AH149" i="6"/>
  <c r="AF149" i="6"/>
  <c r="AG149" i="6" s="1"/>
  <c r="AD149" i="6"/>
  <c r="AB149" i="6"/>
  <c r="AB148" i="6" s="1"/>
  <c r="Z149" i="6"/>
  <c r="X149" i="6"/>
  <c r="X148" i="6" s="1"/>
  <c r="V149" i="6"/>
  <c r="T149" i="6"/>
  <c r="T148" i="6" s="1"/>
  <c r="R149" i="6"/>
  <c r="P149" i="6"/>
  <c r="N149" i="6"/>
  <c r="L149" i="6"/>
  <c r="J149" i="6"/>
  <c r="H149" i="6"/>
  <c r="BM148" i="6"/>
  <c r="BL148" i="6"/>
  <c r="BC148" i="6"/>
  <c r="AY148" i="6"/>
  <c r="BB148" i="6" s="1"/>
  <c r="AU148" i="6"/>
  <c r="AX148" i="6" s="1"/>
  <c r="AQ148" i="6"/>
  <c r="AT148" i="6" s="1"/>
  <c r="AM148" i="6"/>
  <c r="AP148" i="6" s="1"/>
  <c r="AI148" i="6"/>
  <c r="AL148" i="6" s="1"/>
  <c r="AE148" i="6"/>
  <c r="AH148" i="6" s="1"/>
  <c r="AA148" i="6"/>
  <c r="AD148" i="6" s="1"/>
  <c r="W148" i="6"/>
  <c r="Z148" i="6" s="1"/>
  <c r="S148" i="6"/>
  <c r="V148" i="6" s="1"/>
  <c r="O148" i="6"/>
  <c r="R148" i="6" s="1"/>
  <c r="K148" i="6"/>
  <c r="N148" i="6" s="1"/>
  <c r="G148" i="6"/>
  <c r="J148" i="6" s="1"/>
  <c r="BD147" i="6"/>
  <c r="BG147" i="6" s="1"/>
  <c r="BB147" i="6"/>
  <c r="AZ147" i="6"/>
  <c r="AX147" i="6"/>
  <c r="AV147" i="6"/>
  <c r="AW147" i="6" s="1"/>
  <c r="AT147" i="6"/>
  <c r="AP147" i="6"/>
  <c r="AL147" i="6"/>
  <c r="AJ147" i="6"/>
  <c r="AH147" i="6"/>
  <c r="AF147" i="6"/>
  <c r="AG147" i="6" s="1"/>
  <c r="AD147" i="6"/>
  <c r="AB147" i="6"/>
  <c r="AC147" i="6" s="1"/>
  <c r="Z147" i="6"/>
  <c r="X147" i="6"/>
  <c r="X146" i="6" s="1"/>
  <c r="V147" i="6"/>
  <c r="T147" i="6"/>
  <c r="T146" i="6" s="1"/>
  <c r="R147" i="6"/>
  <c r="P147" i="6"/>
  <c r="Q147" i="6" s="1"/>
  <c r="N147" i="6"/>
  <c r="L147" i="6"/>
  <c r="M147" i="6" s="1"/>
  <c r="J147" i="6"/>
  <c r="H147" i="6"/>
  <c r="BM146" i="6"/>
  <c r="BL146" i="6"/>
  <c r="BC146" i="6"/>
  <c r="AY146" i="6"/>
  <c r="AU146" i="6"/>
  <c r="AX146" i="6" s="1"/>
  <c r="AQ146" i="6"/>
  <c r="AM146" i="6"/>
  <c r="AP146" i="6" s="1"/>
  <c r="AI146" i="6"/>
  <c r="AE146" i="6"/>
  <c r="AH146" i="6" s="1"/>
  <c r="AA146" i="6"/>
  <c r="W146" i="6"/>
  <c r="Z146" i="6" s="1"/>
  <c r="S146" i="6"/>
  <c r="O146" i="6"/>
  <c r="R146" i="6" s="1"/>
  <c r="K146" i="6"/>
  <c r="G146" i="6"/>
  <c r="J146" i="6" s="1"/>
  <c r="BD145" i="6"/>
  <c r="BB145" i="6"/>
  <c r="AZ145" i="6"/>
  <c r="BA145" i="6" s="1"/>
  <c r="AX145" i="6"/>
  <c r="AV145" i="6"/>
  <c r="AV144" i="6" s="1"/>
  <c r="AT145" i="6"/>
  <c r="AP145" i="6"/>
  <c r="AL145" i="6"/>
  <c r="AJ145" i="6"/>
  <c r="AH145" i="6"/>
  <c r="AF145" i="6"/>
  <c r="AF144" i="6" s="1"/>
  <c r="AD145" i="6"/>
  <c r="AB145" i="6"/>
  <c r="Z145" i="6"/>
  <c r="X145" i="6"/>
  <c r="V145" i="6"/>
  <c r="T145" i="6"/>
  <c r="U145" i="6" s="1"/>
  <c r="R145" i="6"/>
  <c r="P145" i="6"/>
  <c r="P144" i="6" s="1"/>
  <c r="N145" i="6"/>
  <c r="L145" i="6"/>
  <c r="L144" i="6" s="1"/>
  <c r="J145" i="6"/>
  <c r="H145" i="6"/>
  <c r="BM144" i="6"/>
  <c r="BL144" i="6"/>
  <c r="BC144" i="6"/>
  <c r="BB144" i="6"/>
  <c r="AY144" i="6"/>
  <c r="AX144" i="6"/>
  <c r="AU144" i="6"/>
  <c r="AT144" i="6"/>
  <c r="AQ144" i="6"/>
  <c r="AP144" i="6"/>
  <c r="AM144" i="6"/>
  <c r="AL144" i="6"/>
  <c r="AI144" i="6"/>
  <c r="AH144" i="6"/>
  <c r="AE144" i="6"/>
  <c r="AD144" i="6"/>
  <c r="AA144" i="6"/>
  <c r="W144" i="6"/>
  <c r="Z144" i="6" s="1"/>
  <c r="V144" i="6"/>
  <c r="S144" i="6"/>
  <c r="O144" i="6"/>
  <c r="R144" i="6" s="1"/>
  <c r="K144" i="6"/>
  <c r="N144" i="6" s="1"/>
  <c r="G144" i="6"/>
  <c r="J144" i="6" s="1"/>
  <c r="BD143" i="6"/>
  <c r="BD142" i="6" s="1"/>
  <c r="BG142" i="6" s="1"/>
  <c r="BB143" i="6"/>
  <c r="AZ143" i="6"/>
  <c r="AX143" i="6"/>
  <c r="AV143" i="6"/>
  <c r="AW143" i="6" s="1"/>
  <c r="AT143" i="6"/>
  <c r="AP143" i="6"/>
  <c r="AL143" i="6"/>
  <c r="AJ143" i="6"/>
  <c r="AK143" i="6" s="1"/>
  <c r="AH143" i="6"/>
  <c r="AF143" i="6"/>
  <c r="AG143" i="6" s="1"/>
  <c r="AD143" i="6"/>
  <c r="AB143" i="6"/>
  <c r="AB142" i="6" s="1"/>
  <c r="AC142" i="6" s="1"/>
  <c r="Z143" i="6"/>
  <c r="X143" i="6"/>
  <c r="Y143" i="6" s="1"/>
  <c r="V143" i="6"/>
  <c r="T143" i="6"/>
  <c r="U143" i="6" s="1"/>
  <c r="R143" i="6"/>
  <c r="P143" i="6"/>
  <c r="N143" i="6"/>
  <c r="L143" i="6"/>
  <c r="J143" i="6"/>
  <c r="H143" i="6"/>
  <c r="H142" i="6" s="1"/>
  <c r="BM142" i="6"/>
  <c r="BL142" i="6"/>
  <c r="BC142" i="6"/>
  <c r="BB142" i="6"/>
  <c r="AY142" i="6"/>
  <c r="AX142" i="6"/>
  <c r="AU142" i="6"/>
  <c r="AT142" i="6"/>
  <c r="AQ142" i="6"/>
  <c r="AP142" i="6"/>
  <c r="AM142" i="6"/>
  <c r="AL142" i="6"/>
  <c r="AI142" i="6"/>
  <c r="AH142" i="6"/>
  <c r="AE142" i="6"/>
  <c r="AD142" i="6"/>
  <c r="AA142" i="6"/>
  <c r="W142" i="6"/>
  <c r="Z142" i="6" s="1"/>
  <c r="V142" i="6"/>
  <c r="S142" i="6"/>
  <c r="O142" i="6"/>
  <c r="R142" i="6" s="1"/>
  <c r="K142" i="6"/>
  <c r="N142" i="6" s="1"/>
  <c r="G142" i="6"/>
  <c r="J142" i="6" s="1"/>
  <c r="BD141" i="6"/>
  <c r="BG141" i="6" s="1"/>
  <c r="BB141" i="6"/>
  <c r="AZ141" i="6"/>
  <c r="BA141" i="6" s="1"/>
  <c r="AX141" i="6"/>
  <c r="AV141" i="6"/>
  <c r="AT141" i="6"/>
  <c r="AP141" i="6"/>
  <c r="AL141" i="6"/>
  <c r="AJ141" i="6"/>
  <c r="AK141" i="6" s="1"/>
  <c r="AH141" i="6"/>
  <c r="AF141" i="6"/>
  <c r="AG141" i="6" s="1"/>
  <c r="AD141" i="6"/>
  <c r="AB141" i="6"/>
  <c r="AC141" i="6" s="1"/>
  <c r="Z141" i="6"/>
  <c r="X141" i="6"/>
  <c r="Y141" i="6" s="1"/>
  <c r="V141" i="6"/>
  <c r="T141" i="6"/>
  <c r="R141" i="6"/>
  <c r="P141" i="6"/>
  <c r="N141" i="6"/>
  <c r="L141" i="6"/>
  <c r="M141" i="6" s="1"/>
  <c r="J141" i="6"/>
  <c r="H141" i="6"/>
  <c r="I141" i="6" s="1"/>
  <c r="BD140" i="6"/>
  <c r="BG140" i="6" s="1"/>
  <c r="BB140" i="6"/>
  <c r="AZ140" i="6"/>
  <c r="BA140" i="6" s="1"/>
  <c r="AX140" i="6"/>
  <c r="AV140" i="6"/>
  <c r="AW140" i="6" s="1"/>
  <c r="AT140" i="6"/>
  <c r="AP140" i="6"/>
  <c r="AL140" i="6"/>
  <c r="AJ140" i="6"/>
  <c r="AK140" i="6" s="1"/>
  <c r="AH140" i="6"/>
  <c r="AF140" i="6"/>
  <c r="AG140" i="6" s="1"/>
  <c r="AD140" i="6"/>
  <c r="AB140" i="6"/>
  <c r="AC140" i="6" s="1"/>
  <c r="Z140" i="6"/>
  <c r="X140" i="6"/>
  <c r="V140" i="6"/>
  <c r="T140" i="6"/>
  <c r="U140" i="6" s="1"/>
  <c r="R140" i="6"/>
  <c r="P140" i="6"/>
  <c r="Q140" i="6" s="1"/>
  <c r="N140" i="6"/>
  <c r="L140" i="6"/>
  <c r="J140" i="6"/>
  <c r="H140" i="6"/>
  <c r="I140" i="6" s="1"/>
  <c r="BM139" i="6"/>
  <c r="BL139" i="6"/>
  <c r="BC139" i="6"/>
  <c r="AY139" i="6"/>
  <c r="BB139" i="6" s="1"/>
  <c r="AU139" i="6"/>
  <c r="AX139" i="6" s="1"/>
  <c r="AQ139" i="6"/>
  <c r="AT139" i="6" s="1"/>
  <c r="AM139" i="6"/>
  <c r="AP139" i="6" s="1"/>
  <c r="AI139" i="6"/>
  <c r="AL139" i="6" s="1"/>
  <c r="AE139" i="6"/>
  <c r="AH139" i="6" s="1"/>
  <c r="AA139" i="6"/>
  <c r="AD139" i="6" s="1"/>
  <c r="W139" i="6"/>
  <c r="Z139" i="6" s="1"/>
  <c r="S139" i="6"/>
  <c r="V139" i="6" s="1"/>
  <c r="O139" i="6"/>
  <c r="R139" i="6" s="1"/>
  <c r="K139" i="6"/>
  <c r="N139" i="6" s="1"/>
  <c r="G139" i="6"/>
  <c r="J139" i="6" s="1"/>
  <c r="BD138" i="6"/>
  <c r="BD137" i="6" s="1"/>
  <c r="AZ138" i="6"/>
  <c r="AV138" i="6"/>
  <c r="AX138" i="6" s="1"/>
  <c r="AJ138" i="6"/>
  <c r="AF138" i="6"/>
  <c r="AH138" i="6" s="1"/>
  <c r="AB138" i="6"/>
  <c r="AD138" i="6" s="1"/>
  <c r="X138" i="6"/>
  <c r="X137" i="6" s="1"/>
  <c r="T138" i="6"/>
  <c r="P138" i="6"/>
  <c r="R138" i="6" s="1"/>
  <c r="L138" i="6"/>
  <c r="M138" i="6" s="1"/>
  <c r="H138" i="6"/>
  <c r="J138" i="6" s="1"/>
  <c r="BM137" i="6"/>
  <c r="BL137" i="6"/>
  <c r="BC137" i="6"/>
  <c r="AY137" i="6"/>
  <c r="AU137" i="6"/>
  <c r="AQ137" i="6"/>
  <c r="AM137" i="6"/>
  <c r="AI137" i="6"/>
  <c r="AE137" i="6"/>
  <c r="AA137" i="6"/>
  <c r="W137" i="6"/>
  <c r="S137" i="6"/>
  <c r="O137" i="6"/>
  <c r="K137" i="6"/>
  <c r="G137" i="6"/>
  <c r="BD136" i="6"/>
  <c r="AZ136" i="6"/>
  <c r="AZ135" i="6" s="1"/>
  <c r="BB135" i="6" s="1"/>
  <c r="AV136" i="6"/>
  <c r="AX136" i="6" s="1"/>
  <c r="AJ136" i="6"/>
  <c r="AL136" i="6" s="1"/>
  <c r="AF136" i="6"/>
  <c r="AG136" i="6" s="1"/>
  <c r="AB136" i="6"/>
  <c r="AB135" i="6" s="1"/>
  <c r="AD135" i="6" s="1"/>
  <c r="X136" i="6"/>
  <c r="Z136" i="6" s="1"/>
  <c r="T136" i="6"/>
  <c r="T135" i="6" s="1"/>
  <c r="V135" i="6" s="1"/>
  <c r="P136" i="6"/>
  <c r="Q136" i="6" s="1"/>
  <c r="L136" i="6"/>
  <c r="H136" i="6"/>
  <c r="BM135" i="6"/>
  <c r="BL135" i="6"/>
  <c r="BC135" i="6"/>
  <c r="AY135" i="6"/>
  <c r="AU135" i="6"/>
  <c r="AQ135" i="6"/>
  <c r="AM135" i="6"/>
  <c r="AI135" i="6"/>
  <c r="AE135" i="6"/>
  <c r="AA135" i="6"/>
  <c r="W135" i="6"/>
  <c r="S135" i="6"/>
  <c r="O135" i="6"/>
  <c r="K135" i="6"/>
  <c r="G135" i="6"/>
  <c r="BD134" i="6"/>
  <c r="BD133" i="6" s="1"/>
  <c r="AZ134" i="6"/>
  <c r="BB134" i="6" s="1"/>
  <c r="AV134" i="6"/>
  <c r="AJ134" i="6"/>
  <c r="AK134" i="6" s="1"/>
  <c r="AF134" i="6"/>
  <c r="AG134" i="6" s="1"/>
  <c r="AB134" i="6"/>
  <c r="X134" i="6"/>
  <c r="Z134" i="6" s="1"/>
  <c r="T134" i="6"/>
  <c r="P134" i="6"/>
  <c r="L134" i="6"/>
  <c r="H134" i="6"/>
  <c r="I134" i="6" s="1"/>
  <c r="BM133" i="6"/>
  <c r="BL133" i="6"/>
  <c r="BC133" i="6"/>
  <c r="AY133" i="6"/>
  <c r="AU133" i="6"/>
  <c r="AQ133" i="6"/>
  <c r="AM133" i="6"/>
  <c r="AI133" i="6"/>
  <c r="AE133" i="6"/>
  <c r="AA133" i="6"/>
  <c r="W133" i="6"/>
  <c r="S133" i="6"/>
  <c r="O133" i="6"/>
  <c r="K133" i="6"/>
  <c r="G133" i="6"/>
  <c r="BD132" i="6"/>
  <c r="BD131" i="6" s="1"/>
  <c r="AZ132" i="6"/>
  <c r="AZ131" i="6" s="1"/>
  <c r="AV132" i="6"/>
  <c r="AJ132" i="6"/>
  <c r="AL132" i="6" s="1"/>
  <c r="AF132" i="6"/>
  <c r="AH132" i="6" s="1"/>
  <c r="AB132" i="6"/>
  <c r="AD132" i="6" s="1"/>
  <c r="X132" i="6"/>
  <c r="X131" i="6" s="1"/>
  <c r="T132" i="6"/>
  <c r="U132" i="6" s="1"/>
  <c r="P132" i="6"/>
  <c r="L132" i="6"/>
  <c r="L131" i="6" s="1"/>
  <c r="H132" i="6"/>
  <c r="BM131" i="6"/>
  <c r="BL131" i="6"/>
  <c r="BC131" i="6"/>
  <c r="AY131" i="6"/>
  <c r="AU131" i="6"/>
  <c r="AQ131" i="6"/>
  <c r="AM131" i="6"/>
  <c r="AI131" i="6"/>
  <c r="AE131" i="6"/>
  <c r="AA131" i="6"/>
  <c r="W131" i="6"/>
  <c r="S131" i="6"/>
  <c r="O131" i="6"/>
  <c r="K131" i="6"/>
  <c r="G131" i="6"/>
  <c r="BD130" i="6"/>
  <c r="BD129" i="6" s="1"/>
  <c r="AZ130" i="6"/>
  <c r="BB130" i="6" s="1"/>
  <c r="AV130" i="6"/>
  <c r="AJ130" i="6"/>
  <c r="AF130" i="6"/>
  <c r="AH130" i="6" s="1"/>
  <c r="AB130" i="6"/>
  <c r="AB129" i="6" s="1"/>
  <c r="X130" i="6"/>
  <c r="T130" i="6"/>
  <c r="V130" i="6" s="1"/>
  <c r="P130" i="6"/>
  <c r="L130" i="6"/>
  <c r="N130" i="6" s="1"/>
  <c r="H130" i="6"/>
  <c r="J130" i="6" s="1"/>
  <c r="BM129" i="6"/>
  <c r="BL129" i="6"/>
  <c r="BC129" i="6"/>
  <c r="AY129" i="6"/>
  <c r="AU129" i="6"/>
  <c r="AQ129" i="6"/>
  <c r="AM129" i="6"/>
  <c r="AI129" i="6"/>
  <c r="AE129" i="6"/>
  <c r="AA129" i="6"/>
  <c r="W129" i="6"/>
  <c r="S129" i="6"/>
  <c r="O129" i="6"/>
  <c r="K129" i="6"/>
  <c r="G129" i="6"/>
  <c r="BD128" i="6"/>
  <c r="BB128" i="6"/>
  <c r="AZ128" i="6"/>
  <c r="BA128" i="6" s="1"/>
  <c r="AX128" i="6"/>
  <c r="AV128" i="6"/>
  <c r="AV127" i="6" s="1"/>
  <c r="AT128" i="6"/>
  <c r="AP128" i="6"/>
  <c r="AL128" i="6"/>
  <c r="AJ128" i="6"/>
  <c r="AK128" i="6" s="1"/>
  <c r="AH128" i="6"/>
  <c r="AF128" i="6"/>
  <c r="AG128" i="6" s="1"/>
  <c r="AD128" i="6"/>
  <c r="AB128" i="6"/>
  <c r="Z128" i="6"/>
  <c r="X128" i="6"/>
  <c r="V128" i="6"/>
  <c r="T128" i="6"/>
  <c r="U128" i="6" s="1"/>
  <c r="R128" i="6"/>
  <c r="P128" i="6"/>
  <c r="P127" i="6" s="1"/>
  <c r="N128" i="6"/>
  <c r="L128" i="6"/>
  <c r="J128" i="6"/>
  <c r="H128" i="6"/>
  <c r="H127" i="6" s="1"/>
  <c r="BM127" i="6"/>
  <c r="BL127" i="6"/>
  <c r="BC127" i="6"/>
  <c r="BB127" i="6"/>
  <c r="AY127" i="6"/>
  <c r="AX127" i="6"/>
  <c r="AU127" i="6"/>
  <c r="AT127" i="6"/>
  <c r="AQ127" i="6"/>
  <c r="AP127" i="6"/>
  <c r="AM127" i="6"/>
  <c r="AL127" i="6"/>
  <c r="AI127" i="6"/>
  <c r="AH127" i="6"/>
  <c r="AE127" i="6"/>
  <c r="AD127" i="6"/>
  <c r="AA127" i="6"/>
  <c r="W127" i="6"/>
  <c r="Z127" i="6" s="1"/>
  <c r="V127" i="6"/>
  <c r="S127" i="6"/>
  <c r="O127" i="6"/>
  <c r="R127" i="6" s="1"/>
  <c r="K127" i="6"/>
  <c r="N127" i="6" s="1"/>
  <c r="G127" i="6"/>
  <c r="J127" i="6" s="1"/>
  <c r="BD126" i="6"/>
  <c r="BD125" i="6" s="1"/>
  <c r="BG125" i="6" s="1"/>
  <c r="BB126" i="6"/>
  <c r="AZ126" i="6"/>
  <c r="AZ125" i="6" s="1"/>
  <c r="BA125" i="6" s="1"/>
  <c r="AX126" i="6"/>
  <c r="AV126" i="6"/>
  <c r="AW126" i="6" s="1"/>
  <c r="AT126" i="6"/>
  <c r="AP126" i="6"/>
  <c r="AL126" i="6"/>
  <c r="AJ126" i="6"/>
  <c r="AK126" i="6" s="1"/>
  <c r="AH126" i="6"/>
  <c r="AF126" i="6"/>
  <c r="AF125" i="6" s="1"/>
  <c r="AG125" i="6" s="1"/>
  <c r="AD126" i="6"/>
  <c r="AB126" i="6"/>
  <c r="AB125" i="6" s="1"/>
  <c r="AC125" i="6" s="1"/>
  <c r="Z126" i="6"/>
  <c r="X126" i="6"/>
  <c r="V126" i="6"/>
  <c r="T126" i="6"/>
  <c r="U126" i="6" s="1"/>
  <c r="R126" i="6"/>
  <c r="P126" i="6"/>
  <c r="P125" i="6" s="1"/>
  <c r="N126" i="6"/>
  <c r="L126" i="6"/>
  <c r="J126" i="6"/>
  <c r="H126" i="6"/>
  <c r="H125" i="6" s="1"/>
  <c r="BM125" i="6"/>
  <c r="BL125" i="6"/>
  <c r="BC125" i="6"/>
  <c r="BB125" i="6"/>
  <c r="AY125" i="6"/>
  <c r="AX125" i="6"/>
  <c r="AU125" i="6"/>
  <c r="AT125" i="6"/>
  <c r="AQ125" i="6"/>
  <c r="AP125" i="6"/>
  <c r="AM125" i="6"/>
  <c r="AL125" i="6"/>
  <c r="AI125" i="6"/>
  <c r="AH125" i="6"/>
  <c r="AE125" i="6"/>
  <c r="AD125" i="6"/>
  <c r="AA125" i="6"/>
  <c r="W125" i="6"/>
  <c r="Z125" i="6" s="1"/>
  <c r="V125" i="6"/>
  <c r="S125" i="6"/>
  <c r="O125" i="6"/>
  <c r="R125" i="6" s="1"/>
  <c r="K125" i="6"/>
  <c r="N125" i="6" s="1"/>
  <c r="G125" i="6"/>
  <c r="J125" i="6" s="1"/>
  <c r="BD124" i="6"/>
  <c r="BD123" i="6" s="1"/>
  <c r="AZ124" i="6"/>
  <c r="BB124" i="6" s="1"/>
  <c r="AV124" i="6"/>
  <c r="AX124" i="6" s="1"/>
  <c r="AJ124" i="6"/>
  <c r="AJ123" i="6" s="1"/>
  <c r="AK123" i="6" s="1"/>
  <c r="AF124" i="6"/>
  <c r="AF123" i="6" s="1"/>
  <c r="AB124" i="6"/>
  <c r="AD124" i="6" s="1"/>
  <c r="X124" i="6"/>
  <c r="Y124" i="6" s="1"/>
  <c r="T124" i="6"/>
  <c r="P124" i="6"/>
  <c r="R124" i="6" s="1"/>
  <c r="L124" i="6"/>
  <c r="N124" i="6" s="1"/>
  <c r="H124" i="6"/>
  <c r="I124" i="6" s="1"/>
  <c r="BM123" i="6"/>
  <c r="BL123" i="6"/>
  <c r="BC123" i="6"/>
  <c r="AY123" i="6"/>
  <c r="AU123" i="6"/>
  <c r="AQ123" i="6"/>
  <c r="AM123" i="6"/>
  <c r="AI123" i="6"/>
  <c r="AE123" i="6"/>
  <c r="AA123" i="6"/>
  <c r="W123" i="6"/>
  <c r="S123" i="6"/>
  <c r="O123" i="6"/>
  <c r="K123" i="6"/>
  <c r="G123" i="6"/>
  <c r="BD122" i="6"/>
  <c r="BG122" i="6" s="1"/>
  <c r="BB122" i="6"/>
  <c r="AZ122" i="6"/>
  <c r="BA122" i="6" s="1"/>
  <c r="AX122" i="6"/>
  <c r="AV122" i="6"/>
  <c r="AW122" i="6" s="1"/>
  <c r="AT122" i="6"/>
  <c r="AP122" i="6"/>
  <c r="AL122" i="6"/>
  <c r="AJ122" i="6"/>
  <c r="AH122" i="6"/>
  <c r="AF122" i="6"/>
  <c r="AG122" i="6" s="1"/>
  <c r="AD122" i="6"/>
  <c r="AB122" i="6"/>
  <c r="AB121" i="6" s="1"/>
  <c r="Z122" i="6"/>
  <c r="X122" i="6"/>
  <c r="Y122" i="6" s="1"/>
  <c r="V122" i="6"/>
  <c r="T122" i="6"/>
  <c r="U122" i="6" s="1"/>
  <c r="R122" i="6"/>
  <c r="P122" i="6"/>
  <c r="N122" i="6"/>
  <c r="L122" i="6"/>
  <c r="J122" i="6"/>
  <c r="H122" i="6"/>
  <c r="H121" i="6" s="1"/>
  <c r="BM121" i="6"/>
  <c r="BL121" i="6"/>
  <c r="BC121" i="6"/>
  <c r="BC112" i="6" s="1"/>
  <c r="AY121" i="6"/>
  <c r="BB121" i="6" s="1"/>
  <c r="AU121" i="6"/>
  <c r="AQ121" i="6"/>
  <c r="AT121" i="6" s="1"/>
  <c r="AM121" i="6"/>
  <c r="AI121" i="6"/>
  <c r="AL121" i="6" s="1"/>
  <c r="AE121" i="6"/>
  <c r="AA121" i="6"/>
  <c r="AD121" i="6" s="1"/>
  <c r="W121" i="6"/>
  <c r="S121" i="6"/>
  <c r="V121" i="6" s="1"/>
  <c r="O121" i="6"/>
  <c r="K121" i="6"/>
  <c r="N121" i="6" s="1"/>
  <c r="G121" i="6"/>
  <c r="BD120" i="6"/>
  <c r="BG120" i="6" s="1"/>
  <c r="BB120" i="6"/>
  <c r="AZ120" i="6"/>
  <c r="AZ119" i="6" s="1"/>
  <c r="AX120" i="6"/>
  <c r="AV120" i="6"/>
  <c r="AV119" i="6" s="1"/>
  <c r="AT120" i="6"/>
  <c r="AP120" i="6"/>
  <c r="AL120" i="6"/>
  <c r="AJ120" i="6"/>
  <c r="AH120" i="6"/>
  <c r="AF120" i="6"/>
  <c r="AG120" i="6" s="1"/>
  <c r="AD120" i="6"/>
  <c r="AB120" i="6"/>
  <c r="Z120" i="6"/>
  <c r="X120" i="6"/>
  <c r="X119" i="6" s="1"/>
  <c r="V120" i="6"/>
  <c r="T120" i="6"/>
  <c r="T119" i="6" s="1"/>
  <c r="R120" i="6"/>
  <c r="P120" i="6"/>
  <c r="N120" i="6"/>
  <c r="L120" i="6"/>
  <c r="L119" i="6" s="1"/>
  <c r="J120" i="6"/>
  <c r="H120" i="6"/>
  <c r="BM119" i="6"/>
  <c r="BL119" i="6"/>
  <c r="BC119" i="6"/>
  <c r="AY119" i="6"/>
  <c r="AX119" i="6"/>
  <c r="AU119" i="6"/>
  <c r="AQ119" i="6"/>
  <c r="AP119" i="6"/>
  <c r="AM119" i="6"/>
  <c r="AL119" i="6"/>
  <c r="AI119" i="6"/>
  <c r="AH119" i="6"/>
  <c r="AE119" i="6"/>
  <c r="AD119" i="6"/>
  <c r="AA119" i="6"/>
  <c r="W119" i="6"/>
  <c r="Z119" i="6" s="1"/>
  <c r="S119" i="6"/>
  <c r="O119" i="6"/>
  <c r="R119" i="6" s="1"/>
  <c r="K119" i="6"/>
  <c r="N119" i="6" s="1"/>
  <c r="G119" i="6"/>
  <c r="J119" i="6" s="1"/>
  <c r="BD118" i="6"/>
  <c r="BD117" i="6" s="1"/>
  <c r="BG117" i="6" s="1"/>
  <c r="BB118" i="6"/>
  <c r="AZ118" i="6"/>
  <c r="BA118" i="6" s="1"/>
  <c r="AX118" i="6"/>
  <c r="AV118" i="6"/>
  <c r="AV117" i="6" s="1"/>
  <c r="AW117" i="6" s="1"/>
  <c r="AT118" i="6"/>
  <c r="AP118" i="6"/>
  <c r="AL118" i="6"/>
  <c r="AJ118" i="6"/>
  <c r="AK118" i="6" s="1"/>
  <c r="AH118" i="6"/>
  <c r="AF118" i="6"/>
  <c r="AD118" i="6"/>
  <c r="AB118" i="6"/>
  <c r="Z118" i="6"/>
  <c r="X118" i="6"/>
  <c r="V118" i="6"/>
  <c r="T118" i="6"/>
  <c r="U118" i="6" s="1"/>
  <c r="R118" i="6"/>
  <c r="P118" i="6"/>
  <c r="P117" i="6" s="1"/>
  <c r="N118" i="6"/>
  <c r="L118" i="6"/>
  <c r="L117" i="6" s="1"/>
  <c r="J118" i="6"/>
  <c r="H118" i="6"/>
  <c r="I118" i="6" s="1"/>
  <c r="BM117" i="6"/>
  <c r="BL117" i="6"/>
  <c r="BC117" i="6"/>
  <c r="BB117" i="6"/>
  <c r="AY117" i="6"/>
  <c r="AX117" i="6"/>
  <c r="AU117" i="6"/>
  <c r="AT117" i="6"/>
  <c r="AQ117" i="6"/>
  <c r="AP117" i="6"/>
  <c r="AM117" i="6"/>
  <c r="AL117" i="6"/>
  <c r="AI117" i="6"/>
  <c r="AH117" i="6"/>
  <c r="AE117" i="6"/>
  <c r="AD117" i="6"/>
  <c r="AA117" i="6"/>
  <c r="W117" i="6"/>
  <c r="Z117" i="6" s="1"/>
  <c r="V117" i="6"/>
  <c r="S117" i="6"/>
  <c r="O117" i="6"/>
  <c r="R117" i="6" s="1"/>
  <c r="K117" i="6"/>
  <c r="N117" i="6" s="1"/>
  <c r="G117" i="6"/>
  <c r="J117" i="6" s="1"/>
  <c r="BD116" i="6"/>
  <c r="AZ116" i="6"/>
  <c r="AV116" i="6"/>
  <c r="AJ116" i="6"/>
  <c r="AL116" i="6" s="1"/>
  <c r="AF116" i="6"/>
  <c r="AB116" i="6"/>
  <c r="AD116" i="6" s="1"/>
  <c r="X116" i="6"/>
  <c r="T116" i="6"/>
  <c r="V116" i="6" s="1"/>
  <c r="P116" i="6"/>
  <c r="L116" i="6"/>
  <c r="H116" i="6"/>
  <c r="BM115" i="6"/>
  <c r="BL115" i="6"/>
  <c r="BD115" i="6"/>
  <c r="BC115" i="6"/>
  <c r="AY115" i="6"/>
  <c r="AU115" i="6"/>
  <c r="AQ115" i="6"/>
  <c r="AM115" i="6"/>
  <c r="AI115" i="6"/>
  <c r="AE115" i="6"/>
  <c r="AA115" i="6"/>
  <c r="W115" i="6"/>
  <c r="S115" i="6"/>
  <c r="O115" i="6"/>
  <c r="K115" i="6"/>
  <c r="G115" i="6"/>
  <c r="BD114" i="6"/>
  <c r="BG114" i="6" s="1"/>
  <c r="BB114" i="6"/>
  <c r="AZ114" i="6"/>
  <c r="AX114" i="6"/>
  <c r="AV114" i="6"/>
  <c r="AW114" i="6" s="1"/>
  <c r="AT114" i="6"/>
  <c r="AP114" i="6"/>
  <c r="AL114" i="6"/>
  <c r="AJ114" i="6"/>
  <c r="AH114" i="6"/>
  <c r="AF114" i="6"/>
  <c r="AG114" i="6" s="1"/>
  <c r="AD114" i="6"/>
  <c r="AB114" i="6"/>
  <c r="AC114" i="6" s="1"/>
  <c r="Z114" i="6"/>
  <c r="X114" i="6"/>
  <c r="Y114" i="6" s="1"/>
  <c r="V114" i="6"/>
  <c r="T114" i="6"/>
  <c r="R114" i="6"/>
  <c r="P114" i="6"/>
  <c r="N114" i="6"/>
  <c r="L114" i="6"/>
  <c r="M114" i="6" s="1"/>
  <c r="J114" i="6"/>
  <c r="H114" i="6"/>
  <c r="BM113" i="6"/>
  <c r="BM112" i="6" s="1"/>
  <c r="BM111" i="6" s="1"/>
  <c r="BL113" i="6"/>
  <c r="BL112" i="6" s="1"/>
  <c r="BL111" i="6" s="1"/>
  <c r="BC113" i="6"/>
  <c r="AY113" i="6"/>
  <c r="AU113" i="6"/>
  <c r="AX113" i="6" s="1"/>
  <c r="AQ113" i="6"/>
  <c r="AM113" i="6"/>
  <c r="AP113" i="6" s="1"/>
  <c r="AI113" i="6"/>
  <c r="AE113" i="6"/>
  <c r="AH113" i="6" s="1"/>
  <c r="AA113" i="6"/>
  <c r="W113" i="6"/>
  <c r="Z113" i="6" s="1"/>
  <c r="S113" i="6"/>
  <c r="O113" i="6"/>
  <c r="R113" i="6" s="1"/>
  <c r="K113" i="6"/>
  <c r="G113" i="6"/>
  <c r="J113" i="6" s="1"/>
  <c r="BD109" i="6"/>
  <c r="BG109" i="6" s="1"/>
  <c r="BB109" i="6"/>
  <c r="AZ109" i="6"/>
  <c r="BA109" i="6" s="1"/>
  <c r="AX109" i="6"/>
  <c r="AV109" i="6"/>
  <c r="AT109" i="6"/>
  <c r="AP109" i="6"/>
  <c r="AL109" i="6"/>
  <c r="AJ109" i="6"/>
  <c r="AH109" i="6"/>
  <c r="AF109" i="6"/>
  <c r="AG109" i="6" s="1"/>
  <c r="AD109" i="6"/>
  <c r="AB109" i="6"/>
  <c r="AB108" i="6" s="1"/>
  <c r="AB107" i="6" s="1"/>
  <c r="Z109" i="6"/>
  <c r="X109" i="6"/>
  <c r="V109" i="6"/>
  <c r="T109" i="6"/>
  <c r="U109" i="6" s="1"/>
  <c r="R109" i="6"/>
  <c r="P109" i="6"/>
  <c r="N109" i="6"/>
  <c r="L109" i="6"/>
  <c r="J109" i="6"/>
  <c r="H109" i="6"/>
  <c r="H108" i="6" s="1"/>
  <c r="H107" i="6" s="1"/>
  <c r="BM108" i="6"/>
  <c r="BL108" i="6"/>
  <c r="BL107" i="6" s="1"/>
  <c r="BD108" i="6"/>
  <c r="BD107" i="6" s="1"/>
  <c r="BG107" i="6" s="1"/>
  <c r="BC108" i="6"/>
  <c r="BC107" i="6" s="1"/>
  <c r="AY108" i="6"/>
  <c r="BB108" i="6" s="1"/>
  <c r="AU108" i="6"/>
  <c r="AQ108" i="6"/>
  <c r="AT108" i="6" s="1"/>
  <c r="AM108" i="6"/>
  <c r="AI108" i="6"/>
  <c r="AL108" i="6" s="1"/>
  <c r="AE108" i="6"/>
  <c r="AA108" i="6"/>
  <c r="AD108" i="6" s="1"/>
  <c r="W108" i="6"/>
  <c r="S108" i="6"/>
  <c r="V108" i="6" s="1"/>
  <c r="O108" i="6"/>
  <c r="K108" i="6"/>
  <c r="N108" i="6" s="1"/>
  <c r="G108" i="6"/>
  <c r="BM107" i="6"/>
  <c r="AY107" i="6"/>
  <c r="AT107" i="6"/>
  <c r="AQ107" i="6"/>
  <c r="AL107" i="6"/>
  <c r="AI107" i="6"/>
  <c r="AA107" i="6"/>
  <c r="S107" i="6"/>
  <c r="N107" i="6"/>
  <c r="K107" i="6"/>
  <c r="BD106" i="6"/>
  <c r="BD105" i="6" s="1"/>
  <c r="BG105" i="6" s="1"/>
  <c r="BB106" i="6"/>
  <c r="AZ106" i="6"/>
  <c r="AZ105" i="6" s="1"/>
  <c r="BA105" i="6" s="1"/>
  <c r="AX106" i="6"/>
  <c r="AV106" i="6"/>
  <c r="AV105" i="6" s="1"/>
  <c r="AW105" i="6" s="1"/>
  <c r="AT106" i="6"/>
  <c r="AP106" i="6"/>
  <c r="AL106" i="6"/>
  <c r="AJ106" i="6"/>
  <c r="AK106" i="6" s="1"/>
  <c r="AH106" i="6"/>
  <c r="AF106" i="6"/>
  <c r="AD106" i="6"/>
  <c r="AB106" i="6"/>
  <c r="Z106" i="6"/>
  <c r="X106" i="6"/>
  <c r="V106" i="6"/>
  <c r="T106" i="6"/>
  <c r="T105" i="6" s="1"/>
  <c r="U105" i="6" s="1"/>
  <c r="R106" i="6"/>
  <c r="P106" i="6"/>
  <c r="P105" i="6" s="1"/>
  <c r="Q105" i="6" s="1"/>
  <c r="N106" i="6"/>
  <c r="L106" i="6"/>
  <c r="L105" i="6" s="1"/>
  <c r="M105" i="6" s="1"/>
  <c r="J106" i="6"/>
  <c r="H106" i="6"/>
  <c r="BM105" i="6"/>
  <c r="BL105" i="6"/>
  <c r="BC105" i="6"/>
  <c r="BB105" i="6"/>
  <c r="AY105" i="6"/>
  <c r="AX105" i="6"/>
  <c r="AU105" i="6"/>
  <c r="AT105" i="6"/>
  <c r="AQ105" i="6"/>
  <c r="AP105" i="6"/>
  <c r="AM105" i="6"/>
  <c r="AL105" i="6"/>
  <c r="AI105" i="6"/>
  <c r="AH105" i="6"/>
  <c r="AE105" i="6"/>
  <c r="AD105" i="6"/>
  <c r="AA105" i="6"/>
  <c r="Z105" i="6"/>
  <c r="W105" i="6"/>
  <c r="V105" i="6"/>
  <c r="S105" i="6"/>
  <c r="R105" i="6"/>
  <c r="O105" i="6"/>
  <c r="N105" i="6"/>
  <c r="K105" i="6"/>
  <c r="J105" i="6"/>
  <c r="G105" i="6"/>
  <c r="BD104" i="6"/>
  <c r="BD103" i="6" s="1"/>
  <c r="BG103" i="6" s="1"/>
  <c r="BB104" i="6"/>
  <c r="AZ104" i="6"/>
  <c r="BA104" i="6" s="1"/>
  <c r="AX104" i="6"/>
  <c r="AV104" i="6"/>
  <c r="AT104" i="6"/>
  <c r="AP104" i="6"/>
  <c r="AL104" i="6"/>
  <c r="AJ104" i="6"/>
  <c r="AK104" i="6" s="1"/>
  <c r="AH104" i="6"/>
  <c r="AF104" i="6"/>
  <c r="AG104" i="6" s="1"/>
  <c r="AD104" i="6"/>
  <c r="AB104" i="6"/>
  <c r="AC104" i="6" s="1"/>
  <c r="Z104" i="6"/>
  <c r="X104" i="6"/>
  <c r="Y104" i="6" s="1"/>
  <c r="V104" i="6"/>
  <c r="T104" i="6"/>
  <c r="U104" i="6" s="1"/>
  <c r="R104" i="6"/>
  <c r="P104" i="6"/>
  <c r="N104" i="6"/>
  <c r="L104" i="6"/>
  <c r="M104" i="6" s="1"/>
  <c r="J104" i="6"/>
  <c r="H104" i="6"/>
  <c r="H103" i="6" s="1"/>
  <c r="BM103" i="6"/>
  <c r="BL103" i="6"/>
  <c r="BC103" i="6"/>
  <c r="BB103" i="6"/>
  <c r="AY103" i="6"/>
  <c r="AU103" i="6"/>
  <c r="AX103" i="6" s="1"/>
  <c r="AT103" i="6"/>
  <c r="AQ103" i="6"/>
  <c r="AM103" i="6"/>
  <c r="AP103" i="6" s="1"/>
  <c r="AL103" i="6"/>
  <c r="AI103" i="6"/>
  <c r="AE103" i="6"/>
  <c r="AH103" i="6" s="1"/>
  <c r="AD103" i="6"/>
  <c r="AA103" i="6"/>
  <c r="W103" i="6"/>
  <c r="Z103" i="6" s="1"/>
  <c r="V103" i="6"/>
  <c r="S103" i="6"/>
  <c r="O103" i="6"/>
  <c r="R103" i="6" s="1"/>
  <c r="K103" i="6"/>
  <c r="N103" i="6" s="1"/>
  <c r="G103" i="6"/>
  <c r="J103" i="6" s="1"/>
  <c r="BD102" i="6"/>
  <c r="BD101" i="6" s="1"/>
  <c r="BG101" i="6" s="1"/>
  <c r="BB102" i="6"/>
  <c r="AZ102" i="6"/>
  <c r="AX102" i="6"/>
  <c r="AV102" i="6"/>
  <c r="AT102" i="6"/>
  <c r="AP102" i="6"/>
  <c r="AL102" i="6"/>
  <c r="AJ102" i="6"/>
  <c r="AH102" i="6"/>
  <c r="AF102" i="6"/>
  <c r="AD102" i="6"/>
  <c r="AB102" i="6"/>
  <c r="Z102" i="6"/>
  <c r="X102" i="6"/>
  <c r="V102" i="6"/>
  <c r="T102" i="6"/>
  <c r="R102" i="6"/>
  <c r="P102" i="6"/>
  <c r="N102" i="6"/>
  <c r="L102" i="6"/>
  <c r="L101" i="6" s="1"/>
  <c r="J102" i="6"/>
  <c r="H102" i="6"/>
  <c r="I102" i="6" s="1"/>
  <c r="BM101" i="6"/>
  <c r="BL101" i="6"/>
  <c r="BC101" i="6"/>
  <c r="AY101" i="6"/>
  <c r="AU101" i="6"/>
  <c r="AX101" i="6" s="1"/>
  <c r="AQ101" i="6"/>
  <c r="AM101" i="6"/>
  <c r="AP101" i="6" s="1"/>
  <c r="AI101" i="6"/>
  <c r="AE101" i="6"/>
  <c r="AH101" i="6" s="1"/>
  <c r="AA101" i="6"/>
  <c r="W101" i="6"/>
  <c r="Z101" i="6" s="1"/>
  <c r="S101" i="6"/>
  <c r="O101" i="6"/>
  <c r="R101" i="6" s="1"/>
  <c r="K101" i="6"/>
  <c r="G101" i="6"/>
  <c r="J101" i="6" s="1"/>
  <c r="BD100" i="6"/>
  <c r="BB100" i="6"/>
  <c r="AZ100" i="6"/>
  <c r="AX100" i="6"/>
  <c r="AV100" i="6"/>
  <c r="AV99" i="6" s="1"/>
  <c r="AT100" i="6"/>
  <c r="AP100" i="6"/>
  <c r="AL100" i="6"/>
  <c r="AJ100" i="6"/>
  <c r="AK100" i="6" s="1"/>
  <c r="AH100" i="6"/>
  <c r="AF100" i="6"/>
  <c r="AF99" i="6" s="1"/>
  <c r="AD100" i="6"/>
  <c r="AB100" i="6"/>
  <c r="Z100" i="6"/>
  <c r="X100" i="6"/>
  <c r="V100" i="6"/>
  <c r="T100" i="6"/>
  <c r="R100" i="6"/>
  <c r="P100" i="6"/>
  <c r="P99" i="6" s="1"/>
  <c r="N100" i="6"/>
  <c r="L100" i="6"/>
  <c r="M100" i="6" s="1"/>
  <c r="J100" i="6"/>
  <c r="H100" i="6"/>
  <c r="BM99" i="6"/>
  <c r="BL99" i="6"/>
  <c r="BC99" i="6"/>
  <c r="BB99" i="6"/>
  <c r="AY99" i="6"/>
  <c r="AX99" i="6"/>
  <c r="AU99" i="6"/>
  <c r="AT99" i="6"/>
  <c r="AQ99" i="6"/>
  <c r="AM99" i="6"/>
  <c r="AL99" i="6"/>
  <c r="AI99" i="6"/>
  <c r="AH99" i="6"/>
  <c r="AE99" i="6"/>
  <c r="AD99" i="6"/>
  <c r="AA99" i="6"/>
  <c r="W99" i="6"/>
  <c r="V99" i="6"/>
  <c r="S99" i="6"/>
  <c r="O99" i="6"/>
  <c r="R99" i="6" s="1"/>
  <c r="K99" i="6"/>
  <c r="N99" i="6" s="1"/>
  <c r="G99" i="6"/>
  <c r="J99" i="6" s="1"/>
  <c r="BD98" i="6"/>
  <c r="BD97" i="6" s="1"/>
  <c r="BG97" i="6" s="1"/>
  <c r="BB98" i="6"/>
  <c r="AZ98" i="6"/>
  <c r="BA98" i="6" s="1"/>
  <c r="AX98" i="6"/>
  <c r="AV98" i="6"/>
  <c r="AV97" i="6" s="1"/>
  <c r="AW97" i="6" s="1"/>
  <c r="AT98" i="6"/>
  <c r="AP98" i="6"/>
  <c r="AL98" i="6"/>
  <c r="AJ98" i="6"/>
  <c r="AK98" i="6" s="1"/>
  <c r="AH98" i="6"/>
  <c r="AF98" i="6"/>
  <c r="AD98" i="6"/>
  <c r="AB98" i="6"/>
  <c r="AB97" i="6" s="1"/>
  <c r="AC97" i="6" s="1"/>
  <c r="Z98" i="6"/>
  <c r="X98" i="6"/>
  <c r="X97" i="6" s="1"/>
  <c r="V98" i="6"/>
  <c r="T98" i="6"/>
  <c r="U98" i="6" s="1"/>
  <c r="R98" i="6"/>
  <c r="P98" i="6"/>
  <c r="N98" i="6"/>
  <c r="L98" i="6"/>
  <c r="J98" i="6"/>
  <c r="H98" i="6"/>
  <c r="BM97" i="6"/>
  <c r="BL97" i="6"/>
  <c r="BC97" i="6"/>
  <c r="BB97" i="6"/>
  <c r="AY97" i="6"/>
  <c r="AX97" i="6"/>
  <c r="AU97" i="6"/>
  <c r="AT97" i="6"/>
  <c r="AQ97" i="6"/>
  <c r="AP97" i="6"/>
  <c r="AM97" i="6"/>
  <c r="AL97" i="6"/>
  <c r="AI97" i="6"/>
  <c r="AH97" i="6"/>
  <c r="AE97" i="6"/>
  <c r="AD97" i="6"/>
  <c r="AA97" i="6"/>
  <c r="W97" i="6"/>
  <c r="Z97" i="6" s="1"/>
  <c r="V97" i="6"/>
  <c r="S97" i="6"/>
  <c r="O97" i="6"/>
  <c r="R97" i="6" s="1"/>
  <c r="K97" i="6"/>
  <c r="N97" i="6" s="1"/>
  <c r="G97" i="6"/>
  <c r="J97" i="6" s="1"/>
  <c r="BD96" i="6"/>
  <c r="BG96" i="6" s="1"/>
  <c r="BB96" i="6"/>
  <c r="AZ96" i="6"/>
  <c r="AZ95" i="6" s="1"/>
  <c r="BA95" i="6" s="1"/>
  <c r="AX96" i="6"/>
  <c r="AV96" i="6"/>
  <c r="AW96" i="6" s="1"/>
  <c r="AT96" i="6"/>
  <c r="AP96" i="6"/>
  <c r="AL96" i="6"/>
  <c r="AJ96" i="6"/>
  <c r="AK96" i="6" s="1"/>
  <c r="AH96" i="6"/>
  <c r="AF96" i="6"/>
  <c r="AG96" i="6" s="1"/>
  <c r="AD96" i="6"/>
  <c r="AB96" i="6"/>
  <c r="Z96" i="6"/>
  <c r="X96" i="6"/>
  <c r="Y96" i="6" s="1"/>
  <c r="V96" i="6"/>
  <c r="T96" i="6"/>
  <c r="U96" i="6" s="1"/>
  <c r="R96" i="6"/>
  <c r="P96" i="6"/>
  <c r="N96" i="6"/>
  <c r="L96" i="6"/>
  <c r="L95" i="6" s="1"/>
  <c r="J96" i="6"/>
  <c r="H96" i="6"/>
  <c r="I96" i="6" s="1"/>
  <c r="BM95" i="6"/>
  <c r="BM89" i="6" s="1"/>
  <c r="BL95" i="6"/>
  <c r="BC95" i="6"/>
  <c r="AY95" i="6"/>
  <c r="BB95" i="6" s="1"/>
  <c r="AX95" i="6"/>
  <c r="AU95" i="6"/>
  <c r="AQ95" i="6"/>
  <c r="AT95" i="6" s="1"/>
  <c r="AP95" i="6"/>
  <c r="AM95" i="6"/>
  <c r="AI95" i="6"/>
  <c r="AL95" i="6" s="1"/>
  <c r="AH95" i="6"/>
  <c r="AE95" i="6"/>
  <c r="AA95" i="6"/>
  <c r="AD95" i="6" s="1"/>
  <c r="W95" i="6"/>
  <c r="Z95" i="6" s="1"/>
  <c r="S95" i="6"/>
  <c r="V95" i="6" s="1"/>
  <c r="O95" i="6"/>
  <c r="R95" i="6" s="1"/>
  <c r="K95" i="6"/>
  <c r="N95" i="6" s="1"/>
  <c r="G95" i="6"/>
  <c r="J95" i="6" s="1"/>
  <c r="BD94" i="6"/>
  <c r="BG94" i="6" s="1"/>
  <c r="BB94" i="6"/>
  <c r="AZ94" i="6"/>
  <c r="BA94" i="6" s="1"/>
  <c r="AX94" i="6"/>
  <c r="AV94" i="6"/>
  <c r="AT94" i="6"/>
  <c r="AP94" i="6"/>
  <c r="AL94" i="6"/>
  <c r="AJ94" i="6"/>
  <c r="AK94" i="6" s="1"/>
  <c r="AH94" i="6"/>
  <c r="AF94" i="6"/>
  <c r="AD94" i="6"/>
  <c r="AB94" i="6"/>
  <c r="AC94" i="6" s="1"/>
  <c r="Z94" i="6"/>
  <c r="X94" i="6"/>
  <c r="Y94" i="6" s="1"/>
  <c r="V94" i="6"/>
  <c r="T94" i="6"/>
  <c r="U94" i="6" s="1"/>
  <c r="R94" i="6"/>
  <c r="P94" i="6"/>
  <c r="N94" i="6"/>
  <c r="L94" i="6"/>
  <c r="M94" i="6" s="1"/>
  <c r="J94" i="6"/>
  <c r="H94" i="6"/>
  <c r="I94" i="6" s="1"/>
  <c r="BM93" i="6"/>
  <c r="BL93" i="6"/>
  <c r="BD93" i="6"/>
  <c r="BG93" i="6" s="1"/>
  <c r="BC93" i="6"/>
  <c r="AY93" i="6"/>
  <c r="BB93" i="6" s="1"/>
  <c r="AU93" i="6"/>
  <c r="AQ93" i="6"/>
  <c r="AT93" i="6" s="1"/>
  <c r="AM93" i="6"/>
  <c r="AI93" i="6"/>
  <c r="AL93" i="6" s="1"/>
  <c r="AE93" i="6"/>
  <c r="AA93" i="6"/>
  <c r="AD93" i="6" s="1"/>
  <c r="W93" i="6"/>
  <c r="S93" i="6"/>
  <c r="V93" i="6" s="1"/>
  <c r="O93" i="6"/>
  <c r="K93" i="6"/>
  <c r="N93" i="6" s="1"/>
  <c r="G93" i="6"/>
  <c r="BD92" i="6"/>
  <c r="BG92" i="6" s="1"/>
  <c r="BB92" i="6"/>
  <c r="AZ92" i="6"/>
  <c r="BA92" i="6" s="1"/>
  <c r="AX92" i="6"/>
  <c r="AV92" i="6"/>
  <c r="AW92" i="6" s="1"/>
  <c r="AT92" i="6"/>
  <c r="AP92" i="6"/>
  <c r="AL92" i="6"/>
  <c r="AJ92" i="6"/>
  <c r="AK92" i="6" s="1"/>
  <c r="AH92" i="6"/>
  <c r="AF92" i="6"/>
  <c r="AG92" i="6" s="1"/>
  <c r="AD92" i="6"/>
  <c r="AB92" i="6"/>
  <c r="AC92" i="6" s="1"/>
  <c r="Z92" i="6"/>
  <c r="X92" i="6"/>
  <c r="Y92" i="6" s="1"/>
  <c r="V92" i="6"/>
  <c r="T92" i="6"/>
  <c r="U92" i="6" s="1"/>
  <c r="R92" i="6"/>
  <c r="P92" i="6"/>
  <c r="Q92" i="6" s="1"/>
  <c r="N92" i="6"/>
  <c r="L92" i="6"/>
  <c r="M92" i="6" s="1"/>
  <c r="J92" i="6"/>
  <c r="H92" i="6"/>
  <c r="I92" i="6" s="1"/>
  <c r="BD91" i="6"/>
  <c r="BG91" i="6" s="1"/>
  <c r="BB91" i="6"/>
  <c r="AZ91" i="6"/>
  <c r="AX91" i="6"/>
  <c r="AV91" i="6"/>
  <c r="AW91" i="6" s="1"/>
  <c r="AT91" i="6"/>
  <c r="AP91" i="6"/>
  <c r="AL91" i="6"/>
  <c r="AJ91" i="6"/>
  <c r="AH91" i="6"/>
  <c r="AF91" i="6"/>
  <c r="AD91" i="6"/>
  <c r="AB91" i="6"/>
  <c r="Z91" i="6"/>
  <c r="X91" i="6"/>
  <c r="V91" i="6"/>
  <c r="T91" i="6"/>
  <c r="R91" i="6"/>
  <c r="P91" i="6"/>
  <c r="N91" i="6"/>
  <c r="L91" i="6"/>
  <c r="J91" i="6"/>
  <c r="H91" i="6"/>
  <c r="BM90" i="6"/>
  <c r="BL90" i="6"/>
  <c r="BC90" i="6"/>
  <c r="BC89" i="6" s="1"/>
  <c r="BB90" i="6"/>
  <c r="AY90" i="6"/>
  <c r="AU90" i="6"/>
  <c r="AX90" i="6" s="1"/>
  <c r="AQ90" i="6"/>
  <c r="AM90" i="6"/>
  <c r="AP90" i="6" s="1"/>
  <c r="AI90" i="6"/>
  <c r="AE90" i="6"/>
  <c r="AH90" i="6" s="1"/>
  <c r="AD90" i="6"/>
  <c r="AA90" i="6"/>
  <c r="W90" i="6"/>
  <c r="Z90" i="6" s="1"/>
  <c r="S90" i="6"/>
  <c r="O90" i="6"/>
  <c r="R90" i="6" s="1"/>
  <c r="K90" i="6"/>
  <c r="G90" i="6"/>
  <c r="J90" i="6" s="1"/>
  <c r="BD88" i="6"/>
  <c r="BG88" i="6" s="1"/>
  <c r="BB88" i="6"/>
  <c r="AZ88" i="6"/>
  <c r="BA88" i="6" s="1"/>
  <c r="AX88" i="6"/>
  <c r="AV88" i="6"/>
  <c r="AT88" i="6"/>
  <c r="AP88" i="6"/>
  <c r="AL88" i="6"/>
  <c r="AJ88" i="6"/>
  <c r="AK88" i="6" s="1"/>
  <c r="AH88" i="6"/>
  <c r="AF88" i="6"/>
  <c r="AD88" i="6"/>
  <c r="AB88" i="6"/>
  <c r="AC88" i="6" s="1"/>
  <c r="Z88" i="6"/>
  <c r="X88" i="6"/>
  <c r="X87" i="6" s="1"/>
  <c r="V88" i="6"/>
  <c r="T88" i="6"/>
  <c r="R88" i="6"/>
  <c r="P88" i="6"/>
  <c r="N88" i="6"/>
  <c r="L88" i="6"/>
  <c r="J88" i="6"/>
  <c r="H88" i="6"/>
  <c r="H87" i="6" s="1"/>
  <c r="BM87" i="6"/>
  <c r="BL87" i="6"/>
  <c r="BC87" i="6"/>
  <c r="BB87" i="6"/>
  <c r="AY87" i="6"/>
  <c r="AU87" i="6"/>
  <c r="AX87" i="6" s="1"/>
  <c r="AT87" i="6"/>
  <c r="AQ87" i="6"/>
  <c r="AM87" i="6"/>
  <c r="AP87" i="6" s="1"/>
  <c r="AL87" i="6"/>
  <c r="AI87" i="6"/>
  <c r="AE87" i="6"/>
  <c r="AH87" i="6" s="1"/>
  <c r="AD87" i="6"/>
  <c r="AA87" i="6"/>
  <c r="W87" i="6"/>
  <c r="Z87" i="6" s="1"/>
  <c r="V87" i="6"/>
  <c r="S87" i="6"/>
  <c r="O87" i="6"/>
  <c r="K87" i="6"/>
  <c r="G87" i="6"/>
  <c r="J87" i="6" s="1"/>
  <c r="BD86" i="6"/>
  <c r="BG86" i="6" s="1"/>
  <c r="BB86" i="6"/>
  <c r="AZ86" i="6"/>
  <c r="AZ85" i="6" s="1"/>
  <c r="AX86" i="6"/>
  <c r="AV86" i="6"/>
  <c r="AT86" i="6"/>
  <c r="AP86" i="6"/>
  <c r="AL86" i="6"/>
  <c r="AJ86" i="6"/>
  <c r="AH86" i="6"/>
  <c r="AF86" i="6"/>
  <c r="AD86" i="6"/>
  <c r="AB86" i="6"/>
  <c r="AC86" i="6" s="1"/>
  <c r="Z86" i="6"/>
  <c r="X86" i="6"/>
  <c r="Y86" i="6" s="1"/>
  <c r="V86" i="6"/>
  <c r="T86" i="6"/>
  <c r="R86" i="6"/>
  <c r="P86" i="6"/>
  <c r="Q86" i="6" s="1"/>
  <c r="N86" i="6"/>
  <c r="L86" i="6"/>
  <c r="M86" i="6" s="1"/>
  <c r="J86" i="6"/>
  <c r="H86" i="6"/>
  <c r="I86" i="6" s="1"/>
  <c r="BM85" i="6"/>
  <c r="BM84" i="6" s="1"/>
  <c r="BL85" i="6"/>
  <c r="BL84" i="6" s="1"/>
  <c r="BC85" i="6"/>
  <c r="AY85" i="6"/>
  <c r="AU85" i="6"/>
  <c r="AX85" i="6" s="1"/>
  <c r="AQ85" i="6"/>
  <c r="AM85" i="6"/>
  <c r="AP85" i="6" s="1"/>
  <c r="AI85" i="6"/>
  <c r="AE85" i="6"/>
  <c r="AH85" i="6" s="1"/>
  <c r="AA85" i="6"/>
  <c r="W85" i="6"/>
  <c r="S85" i="6"/>
  <c r="O85" i="6"/>
  <c r="R85" i="6" s="1"/>
  <c r="K85" i="6"/>
  <c r="G85" i="6"/>
  <c r="J85" i="6" s="1"/>
  <c r="BC84" i="6"/>
  <c r="AY84" i="6"/>
  <c r="AX84" i="6"/>
  <c r="AU84" i="6"/>
  <c r="AQ84" i="6"/>
  <c r="AP84" i="6"/>
  <c r="AM84" i="6"/>
  <c r="AI84" i="6"/>
  <c r="AH84" i="6"/>
  <c r="AE84" i="6"/>
  <c r="AA84" i="6"/>
  <c r="S84" i="6"/>
  <c r="BD83" i="6"/>
  <c r="BB83" i="6"/>
  <c r="AZ83" i="6"/>
  <c r="BA83" i="6" s="1"/>
  <c r="AX83" i="6"/>
  <c r="AV83" i="6"/>
  <c r="AV82" i="6" s="1"/>
  <c r="AT83" i="6"/>
  <c r="AP83" i="6"/>
  <c r="AL83" i="6"/>
  <c r="AJ83" i="6"/>
  <c r="AK83" i="6" s="1"/>
  <c r="AH83" i="6"/>
  <c r="AF83" i="6"/>
  <c r="AG83" i="6" s="1"/>
  <c r="AD83" i="6"/>
  <c r="AB83" i="6"/>
  <c r="AB82" i="6" s="1"/>
  <c r="AB81" i="6" s="1"/>
  <c r="AC81" i="6" s="1"/>
  <c r="Z83" i="6"/>
  <c r="X83" i="6"/>
  <c r="V83" i="6"/>
  <c r="T83" i="6"/>
  <c r="U83" i="6" s="1"/>
  <c r="R83" i="6"/>
  <c r="P83" i="6"/>
  <c r="P82" i="6" s="1"/>
  <c r="N83" i="6"/>
  <c r="L83" i="6"/>
  <c r="L82" i="6" s="1"/>
  <c r="L81" i="6" s="1"/>
  <c r="J83" i="6"/>
  <c r="H83" i="6"/>
  <c r="BM82" i="6"/>
  <c r="BM81" i="6" s="1"/>
  <c r="BL82" i="6"/>
  <c r="BC82" i="6"/>
  <c r="BB82" i="6"/>
  <c r="AY82" i="6"/>
  <c r="AY81" i="6" s="1"/>
  <c r="BB81" i="6" s="1"/>
  <c r="AX82" i="6"/>
  <c r="AU82" i="6"/>
  <c r="AT82" i="6"/>
  <c r="AQ82" i="6"/>
  <c r="AQ81" i="6" s="1"/>
  <c r="AT81" i="6" s="1"/>
  <c r="AP82" i="6"/>
  <c r="AM82" i="6"/>
  <c r="AL82" i="6"/>
  <c r="AI82" i="6"/>
  <c r="AI81" i="6" s="1"/>
  <c r="AL81" i="6" s="1"/>
  <c r="AH82" i="6"/>
  <c r="AE82" i="6"/>
  <c r="AD82" i="6"/>
  <c r="AA82" i="6"/>
  <c r="AA81" i="6" s="1"/>
  <c r="AD81" i="6" s="1"/>
  <c r="W82" i="6"/>
  <c r="Z82" i="6" s="1"/>
  <c r="V82" i="6"/>
  <c r="S82" i="6"/>
  <c r="S81" i="6" s="1"/>
  <c r="O82" i="6"/>
  <c r="O81" i="6" s="1"/>
  <c r="R81" i="6" s="1"/>
  <c r="K82" i="6"/>
  <c r="K81" i="6" s="1"/>
  <c r="N81" i="6" s="1"/>
  <c r="G82" i="6"/>
  <c r="J82" i="6" s="1"/>
  <c r="BL81" i="6"/>
  <c r="BC81" i="6"/>
  <c r="AX81" i="6"/>
  <c r="AU81" i="6"/>
  <c r="AP81" i="6"/>
  <c r="AM81" i="6"/>
  <c r="AH81" i="6"/>
  <c r="AE81" i="6"/>
  <c r="BD80" i="6"/>
  <c r="BG80" i="6" s="1"/>
  <c r="BB80" i="6"/>
  <c r="AZ80" i="6"/>
  <c r="AX80" i="6"/>
  <c r="AV80" i="6"/>
  <c r="AW80" i="6" s="1"/>
  <c r="AT80" i="6"/>
  <c r="AP80" i="6"/>
  <c r="AL80" i="6"/>
  <c r="AJ80" i="6"/>
  <c r="AK80" i="6" s="1"/>
  <c r="AH80" i="6"/>
  <c r="AF80" i="6"/>
  <c r="AG80" i="6" s="1"/>
  <c r="AD80" i="6"/>
  <c r="AB80" i="6"/>
  <c r="AC80" i="6" s="1"/>
  <c r="Z80" i="6"/>
  <c r="X80" i="6"/>
  <c r="V80" i="6"/>
  <c r="T80" i="6"/>
  <c r="U80" i="6" s="1"/>
  <c r="R80" i="6"/>
  <c r="P80" i="6"/>
  <c r="N80" i="6"/>
  <c r="L80" i="6"/>
  <c r="J80" i="6"/>
  <c r="H80" i="6"/>
  <c r="I80" i="6" s="1"/>
  <c r="BM79" i="6"/>
  <c r="BL79" i="6"/>
  <c r="BD79" i="6"/>
  <c r="BG79" i="6" s="1"/>
  <c r="BC79" i="6"/>
  <c r="AY79" i="6"/>
  <c r="AU79" i="6"/>
  <c r="AQ79" i="6"/>
  <c r="AM79" i="6"/>
  <c r="AP79" i="6" s="1"/>
  <c r="AI79" i="6"/>
  <c r="AE79" i="6"/>
  <c r="AH79" i="6" s="1"/>
  <c r="AA79" i="6"/>
  <c r="W79" i="6"/>
  <c r="Z79" i="6" s="1"/>
  <c r="S79" i="6"/>
  <c r="O79" i="6"/>
  <c r="R79" i="6" s="1"/>
  <c r="K79" i="6"/>
  <c r="G79" i="6"/>
  <c r="J79" i="6" s="1"/>
  <c r="BD78" i="6"/>
  <c r="BG78" i="6" s="1"/>
  <c r="BB78" i="6"/>
  <c r="AZ78" i="6"/>
  <c r="AZ77" i="6" s="1"/>
  <c r="AX78" i="6"/>
  <c r="AV78" i="6"/>
  <c r="AT78" i="6"/>
  <c r="AP78" i="6"/>
  <c r="AL78" i="6"/>
  <c r="AJ78" i="6"/>
  <c r="AH78" i="6"/>
  <c r="AF78" i="6"/>
  <c r="AG78" i="6" s="1"/>
  <c r="AD78" i="6"/>
  <c r="AB78" i="6"/>
  <c r="AC78" i="6" s="1"/>
  <c r="Z78" i="6"/>
  <c r="X78" i="6"/>
  <c r="X77" i="6" s="1"/>
  <c r="V78" i="6"/>
  <c r="T78" i="6"/>
  <c r="R78" i="6"/>
  <c r="P78" i="6"/>
  <c r="Q78" i="6" s="1"/>
  <c r="N78" i="6"/>
  <c r="L78" i="6"/>
  <c r="L77" i="6" s="1"/>
  <c r="J78" i="6"/>
  <c r="H78" i="6"/>
  <c r="BM77" i="6"/>
  <c r="BL77" i="6"/>
  <c r="BC77" i="6"/>
  <c r="AY77" i="6"/>
  <c r="AU77" i="6"/>
  <c r="AX77" i="6" s="1"/>
  <c r="AQ77" i="6"/>
  <c r="AM77" i="6"/>
  <c r="AP77" i="6" s="1"/>
  <c r="AL77" i="6"/>
  <c r="AI77" i="6"/>
  <c r="AE77" i="6"/>
  <c r="AH77" i="6" s="1"/>
  <c r="AA77" i="6"/>
  <c r="W77" i="6"/>
  <c r="Z77" i="6" s="1"/>
  <c r="S77" i="6"/>
  <c r="O77" i="6"/>
  <c r="R77" i="6" s="1"/>
  <c r="K77" i="6"/>
  <c r="N77" i="6" s="1"/>
  <c r="G77" i="6"/>
  <c r="J77" i="6" s="1"/>
  <c r="BD76" i="6"/>
  <c r="BG76" i="6" s="1"/>
  <c r="BB76" i="6"/>
  <c r="AZ76" i="6"/>
  <c r="AZ75" i="6" s="1"/>
  <c r="BA75" i="6" s="1"/>
  <c r="AX76" i="6"/>
  <c r="AV76" i="6"/>
  <c r="AT76" i="6"/>
  <c r="AP76" i="6"/>
  <c r="AL76" i="6"/>
  <c r="AJ76" i="6"/>
  <c r="AK76" i="6" s="1"/>
  <c r="AH76" i="6"/>
  <c r="AF76" i="6"/>
  <c r="AG76" i="6" s="1"/>
  <c r="AD76" i="6"/>
  <c r="AB76" i="6"/>
  <c r="AB75" i="6" s="1"/>
  <c r="AC75" i="6" s="1"/>
  <c r="Z76" i="6"/>
  <c r="X76" i="6"/>
  <c r="X75" i="6" s="1"/>
  <c r="V76" i="6"/>
  <c r="T76" i="6"/>
  <c r="R76" i="6"/>
  <c r="P76" i="6"/>
  <c r="P75" i="6" s="1"/>
  <c r="N76" i="6"/>
  <c r="L76" i="6"/>
  <c r="L75" i="6" s="1"/>
  <c r="J76" i="6"/>
  <c r="H76" i="6"/>
  <c r="BM75" i="6"/>
  <c r="BL75" i="6"/>
  <c r="BC75" i="6"/>
  <c r="BB75" i="6"/>
  <c r="AY75" i="6"/>
  <c r="AU75" i="6"/>
  <c r="AX75" i="6" s="1"/>
  <c r="AT75" i="6"/>
  <c r="AQ75" i="6"/>
  <c r="AM75" i="6"/>
  <c r="AP75" i="6" s="1"/>
  <c r="AL75" i="6"/>
  <c r="AI75" i="6"/>
  <c r="AE75" i="6"/>
  <c r="AH75" i="6" s="1"/>
  <c r="AD75" i="6"/>
  <c r="AA75" i="6"/>
  <c r="W75" i="6"/>
  <c r="Z75" i="6" s="1"/>
  <c r="V75" i="6"/>
  <c r="S75" i="6"/>
  <c r="O75" i="6"/>
  <c r="R75" i="6" s="1"/>
  <c r="K75" i="6"/>
  <c r="N75" i="6" s="1"/>
  <c r="G75" i="6"/>
  <c r="J75" i="6" s="1"/>
  <c r="BD74" i="6"/>
  <c r="BD73" i="6" s="1"/>
  <c r="BB74" i="6"/>
  <c r="AZ74" i="6"/>
  <c r="AX74" i="6"/>
  <c r="AV74" i="6"/>
  <c r="AV73" i="6" s="1"/>
  <c r="AT74" i="6"/>
  <c r="AP74" i="6"/>
  <c r="AL74" i="6"/>
  <c r="AJ74" i="6"/>
  <c r="AK74" i="6" s="1"/>
  <c r="AH74" i="6"/>
  <c r="AF74" i="6"/>
  <c r="AG74" i="6" s="1"/>
  <c r="AD74" i="6"/>
  <c r="AB74" i="6"/>
  <c r="Z74" i="6"/>
  <c r="X74" i="6"/>
  <c r="Y74" i="6" s="1"/>
  <c r="V74" i="6"/>
  <c r="T74" i="6"/>
  <c r="U74" i="6" s="1"/>
  <c r="R74" i="6"/>
  <c r="P74" i="6"/>
  <c r="P73" i="6" s="1"/>
  <c r="N74" i="6"/>
  <c r="L74" i="6"/>
  <c r="J74" i="6"/>
  <c r="H74" i="6"/>
  <c r="H73" i="6" s="1"/>
  <c r="BM73" i="6"/>
  <c r="BM72" i="6" s="1"/>
  <c r="BM33" i="6" s="1"/>
  <c r="BL73" i="6"/>
  <c r="BC73" i="6"/>
  <c r="BC72" i="6" s="1"/>
  <c r="BB73" i="6"/>
  <c r="AY73" i="6"/>
  <c r="AX73" i="6"/>
  <c r="AU73" i="6"/>
  <c r="AT73" i="6"/>
  <c r="AQ73" i="6"/>
  <c r="AP73" i="6"/>
  <c r="AM73" i="6"/>
  <c r="AL73" i="6"/>
  <c r="AI73" i="6"/>
  <c r="AH73" i="6"/>
  <c r="AE73" i="6"/>
  <c r="AD73" i="6"/>
  <c r="AA73" i="6"/>
  <c r="W73" i="6"/>
  <c r="Z73" i="6" s="1"/>
  <c r="V73" i="6"/>
  <c r="S73" i="6"/>
  <c r="O73" i="6"/>
  <c r="R73" i="6" s="1"/>
  <c r="K73" i="6"/>
  <c r="N73" i="6" s="1"/>
  <c r="G73" i="6"/>
  <c r="J73" i="6" s="1"/>
  <c r="BL72" i="6"/>
  <c r="AY72" i="6"/>
  <c r="BB72" i="6" s="1"/>
  <c r="AQ72" i="6"/>
  <c r="AT72" i="6" s="1"/>
  <c r="AI72" i="6"/>
  <c r="AL72" i="6" s="1"/>
  <c r="S72" i="6"/>
  <c r="V72" i="6" s="1"/>
  <c r="BD71" i="6"/>
  <c r="BG71" i="6" s="1"/>
  <c r="BB71" i="6"/>
  <c r="AZ71" i="6"/>
  <c r="BA71" i="6" s="1"/>
  <c r="AX71" i="6"/>
  <c r="AV71" i="6"/>
  <c r="AW71" i="6" s="1"/>
  <c r="AT71" i="6"/>
  <c r="AP71" i="6"/>
  <c r="AL71" i="6"/>
  <c r="AJ71" i="6"/>
  <c r="AK71" i="6" s="1"/>
  <c r="AH71" i="6"/>
  <c r="AF71" i="6"/>
  <c r="AG71" i="6" s="1"/>
  <c r="AD71" i="6"/>
  <c r="AB71" i="6"/>
  <c r="AC71" i="6" s="1"/>
  <c r="Z71" i="6"/>
  <c r="X71" i="6"/>
  <c r="Y71" i="6" s="1"/>
  <c r="V71" i="6"/>
  <c r="T71" i="6"/>
  <c r="U71" i="6" s="1"/>
  <c r="R71" i="6"/>
  <c r="P71" i="6"/>
  <c r="Q71" i="6" s="1"/>
  <c r="N71" i="6"/>
  <c r="L71" i="6"/>
  <c r="M71" i="6" s="1"/>
  <c r="J71" i="6"/>
  <c r="H71" i="6"/>
  <c r="I71" i="6" s="1"/>
  <c r="BD70" i="6"/>
  <c r="BG70" i="6" s="1"/>
  <c r="BB70" i="6"/>
  <c r="AZ70" i="6"/>
  <c r="BA70" i="6" s="1"/>
  <c r="AX70" i="6"/>
  <c r="AV70" i="6"/>
  <c r="AW70" i="6" s="1"/>
  <c r="AT70" i="6"/>
  <c r="AP70" i="6"/>
  <c r="AL70" i="6"/>
  <c r="AJ70" i="6"/>
  <c r="AH70" i="6"/>
  <c r="AF70" i="6"/>
  <c r="AG70" i="6" s="1"/>
  <c r="AD70" i="6"/>
  <c r="AB70" i="6"/>
  <c r="Z70" i="6"/>
  <c r="X70" i="6"/>
  <c r="Y70" i="6" s="1"/>
  <c r="V70" i="6"/>
  <c r="T70" i="6"/>
  <c r="R70" i="6"/>
  <c r="P70" i="6"/>
  <c r="Q70" i="6" s="1"/>
  <c r="N70" i="6"/>
  <c r="L70" i="6"/>
  <c r="M70" i="6" s="1"/>
  <c r="J70" i="6"/>
  <c r="H70" i="6"/>
  <c r="I70" i="6" s="1"/>
  <c r="BM69" i="6"/>
  <c r="BM68" i="6" s="1"/>
  <c r="BL69" i="6"/>
  <c r="BC69" i="6"/>
  <c r="AY69" i="6"/>
  <c r="AU69" i="6"/>
  <c r="AU68" i="6" s="1"/>
  <c r="AX68" i="6" s="1"/>
  <c r="AQ69" i="6"/>
  <c r="AM69" i="6"/>
  <c r="AI69" i="6"/>
  <c r="AE69" i="6"/>
  <c r="AH69" i="6" s="1"/>
  <c r="AA69" i="6"/>
  <c r="W69" i="6"/>
  <c r="W68" i="6" s="1"/>
  <c r="Z68" i="6" s="1"/>
  <c r="S69" i="6"/>
  <c r="O69" i="6"/>
  <c r="K69" i="6"/>
  <c r="G69" i="6"/>
  <c r="G68" i="6" s="1"/>
  <c r="J68" i="6" s="1"/>
  <c r="BL68" i="6"/>
  <c r="BC68" i="6"/>
  <c r="BD67" i="6"/>
  <c r="BG67" i="6" s="1"/>
  <c r="BB67" i="6"/>
  <c r="AZ67" i="6"/>
  <c r="AX67" i="6"/>
  <c r="AV67" i="6"/>
  <c r="AW67" i="6" s="1"/>
  <c r="AT67" i="6"/>
  <c r="AP67" i="6"/>
  <c r="AL67" i="6"/>
  <c r="AJ67" i="6"/>
  <c r="AK67" i="6" s="1"/>
  <c r="AH67" i="6"/>
  <c r="AF67" i="6"/>
  <c r="AF66" i="6" s="1"/>
  <c r="AG66" i="6" s="1"/>
  <c r="AD67" i="6"/>
  <c r="AB67" i="6"/>
  <c r="Z67" i="6"/>
  <c r="X67" i="6"/>
  <c r="X66" i="6" s="1"/>
  <c r="V67" i="6"/>
  <c r="T67" i="6"/>
  <c r="T66" i="6" s="1"/>
  <c r="R67" i="6"/>
  <c r="P67" i="6"/>
  <c r="Q67" i="6" s="1"/>
  <c r="N67" i="6"/>
  <c r="L67" i="6"/>
  <c r="J67" i="6"/>
  <c r="H67" i="6"/>
  <c r="H66" i="6" s="1"/>
  <c r="BM66" i="6"/>
  <c r="BL66" i="6"/>
  <c r="BC66" i="6"/>
  <c r="BB66" i="6"/>
  <c r="AY66" i="6"/>
  <c r="AX66" i="6"/>
  <c r="AU66" i="6"/>
  <c r="AT66" i="6"/>
  <c r="AQ66" i="6"/>
  <c r="AP66" i="6"/>
  <c r="AM66" i="6"/>
  <c r="AL66" i="6"/>
  <c r="AI66" i="6"/>
  <c r="AH66" i="6"/>
  <c r="AE66" i="6"/>
  <c r="AD66" i="6"/>
  <c r="AA66" i="6"/>
  <c r="W66" i="6"/>
  <c r="Z66" i="6" s="1"/>
  <c r="V66" i="6"/>
  <c r="S66" i="6"/>
  <c r="O66" i="6"/>
  <c r="R66" i="6" s="1"/>
  <c r="K66" i="6"/>
  <c r="N66" i="6" s="1"/>
  <c r="G66" i="6"/>
  <c r="BD65" i="6"/>
  <c r="BG65" i="6" s="1"/>
  <c r="BB65" i="6"/>
  <c r="AZ65" i="6"/>
  <c r="AZ64" i="6" s="1"/>
  <c r="AX65" i="6"/>
  <c r="AV65" i="6"/>
  <c r="AT65" i="6"/>
  <c r="AP65" i="6"/>
  <c r="AL65" i="6"/>
  <c r="AJ65" i="6"/>
  <c r="AK65" i="6" s="1"/>
  <c r="AH65" i="6"/>
  <c r="AF65" i="6"/>
  <c r="AG65" i="6" s="1"/>
  <c r="AD65" i="6"/>
  <c r="AB65" i="6"/>
  <c r="AC65" i="6" s="1"/>
  <c r="Z65" i="6"/>
  <c r="X65" i="6"/>
  <c r="Y65" i="6" s="1"/>
  <c r="V65" i="6"/>
  <c r="T65" i="6"/>
  <c r="T64" i="6" s="1"/>
  <c r="R65" i="6"/>
  <c r="P65" i="6"/>
  <c r="Q65" i="6" s="1"/>
  <c r="N65" i="6"/>
  <c r="L65" i="6"/>
  <c r="J65" i="6"/>
  <c r="H65" i="6"/>
  <c r="BM64" i="6"/>
  <c r="BM63" i="6" s="1"/>
  <c r="BL64" i="6"/>
  <c r="BC64" i="6"/>
  <c r="AY64" i="6"/>
  <c r="BB64" i="6" s="1"/>
  <c r="AU64" i="6"/>
  <c r="AX64" i="6" s="1"/>
  <c r="AQ64" i="6"/>
  <c r="AT64" i="6" s="1"/>
  <c r="AM64" i="6"/>
  <c r="AP64" i="6" s="1"/>
  <c r="AI64" i="6"/>
  <c r="AL64" i="6" s="1"/>
  <c r="AE64" i="6"/>
  <c r="AH64" i="6" s="1"/>
  <c r="AA64" i="6"/>
  <c r="AD64" i="6" s="1"/>
  <c r="W64" i="6"/>
  <c r="Z64" i="6" s="1"/>
  <c r="S64" i="6"/>
  <c r="V64" i="6" s="1"/>
  <c r="O64" i="6"/>
  <c r="K64" i="6"/>
  <c r="N64" i="6" s="1"/>
  <c r="G64" i="6"/>
  <c r="J64" i="6" s="1"/>
  <c r="BL63" i="6"/>
  <c r="BC63" i="6"/>
  <c r="AU63" i="6"/>
  <c r="AM63" i="6"/>
  <c r="AE63" i="6"/>
  <c r="BG62" i="6"/>
  <c r="BD62" i="6"/>
  <c r="BD61" i="6" s="1"/>
  <c r="BD60" i="6" s="1"/>
  <c r="BG60" i="6" s="1"/>
  <c r="BB62" i="6"/>
  <c r="AZ62" i="6"/>
  <c r="BA62" i="6" s="1"/>
  <c r="AX62" i="6"/>
  <c r="AV62" i="6"/>
  <c r="AW62" i="6" s="1"/>
  <c r="AT62" i="6"/>
  <c r="AP62" i="6"/>
  <c r="AL62" i="6"/>
  <c r="AJ62" i="6"/>
  <c r="AK62" i="6" s="1"/>
  <c r="AH62" i="6"/>
  <c r="AF62" i="6"/>
  <c r="AG62" i="6" s="1"/>
  <c r="AD62" i="6"/>
  <c r="AB62" i="6"/>
  <c r="Z62" i="6"/>
  <c r="X62" i="6"/>
  <c r="X61" i="6" s="1"/>
  <c r="Y61" i="6" s="1"/>
  <c r="V62" i="6"/>
  <c r="T62" i="6"/>
  <c r="U62" i="6" s="1"/>
  <c r="R62" i="6"/>
  <c r="P62" i="6"/>
  <c r="N62" i="6"/>
  <c r="L62" i="6"/>
  <c r="L61" i="6" s="1"/>
  <c r="J62" i="6"/>
  <c r="H62" i="6"/>
  <c r="BM61" i="6"/>
  <c r="BL61" i="6"/>
  <c r="BC61" i="6"/>
  <c r="BC60" i="6" s="1"/>
  <c r="BB61" i="6"/>
  <c r="AY61" i="6"/>
  <c r="AY60" i="6" s="1"/>
  <c r="BB60" i="6" s="1"/>
  <c r="AU61" i="6"/>
  <c r="AU60" i="6" s="1"/>
  <c r="AT61" i="6"/>
  <c r="AQ61" i="6"/>
  <c r="AQ60" i="6" s="1"/>
  <c r="AT60" i="6" s="1"/>
  <c r="AM61" i="6"/>
  <c r="AM60" i="6" s="1"/>
  <c r="AL61" i="6"/>
  <c r="AI61" i="6"/>
  <c r="AI60" i="6" s="1"/>
  <c r="AL60" i="6" s="1"/>
  <c r="AE61" i="6"/>
  <c r="AE60" i="6" s="1"/>
  <c r="AD61" i="6"/>
  <c r="AA61" i="6"/>
  <c r="AA60" i="6" s="1"/>
  <c r="AD60" i="6" s="1"/>
  <c r="W61" i="6"/>
  <c r="W60" i="6" s="1"/>
  <c r="V61" i="6"/>
  <c r="S61" i="6"/>
  <c r="S60" i="6" s="1"/>
  <c r="V60" i="6" s="1"/>
  <c r="O61" i="6"/>
  <c r="O60" i="6" s="1"/>
  <c r="N61" i="6"/>
  <c r="K61" i="6"/>
  <c r="K60" i="6" s="1"/>
  <c r="N60" i="6" s="1"/>
  <c r="G61" i="6"/>
  <c r="G60" i="6" s="1"/>
  <c r="BM60" i="6"/>
  <c r="BL60" i="6"/>
  <c r="BD59" i="6"/>
  <c r="BB59" i="6"/>
  <c r="AZ59" i="6"/>
  <c r="BA59" i="6" s="1"/>
  <c r="AX59" i="6"/>
  <c r="AV59" i="6"/>
  <c r="AW59" i="6" s="1"/>
  <c r="AT59" i="6"/>
  <c r="AP59" i="6"/>
  <c r="AL59" i="6"/>
  <c r="AJ59" i="6"/>
  <c r="AK59" i="6" s="1"/>
  <c r="AH59" i="6"/>
  <c r="AF59" i="6"/>
  <c r="AG59" i="6" s="1"/>
  <c r="AD59" i="6"/>
  <c r="AB59" i="6"/>
  <c r="AC59" i="6" s="1"/>
  <c r="Z59" i="6"/>
  <c r="X59" i="6"/>
  <c r="Y59" i="6" s="1"/>
  <c r="V59" i="6"/>
  <c r="T59" i="6"/>
  <c r="U59" i="6" s="1"/>
  <c r="R59" i="6"/>
  <c r="P59" i="6"/>
  <c r="N59" i="6"/>
  <c r="L59" i="6"/>
  <c r="M59" i="6" s="1"/>
  <c r="J59" i="6"/>
  <c r="H59" i="6"/>
  <c r="I59" i="6" s="1"/>
  <c r="BD58" i="6"/>
  <c r="BG58" i="6" s="1"/>
  <c r="BB58" i="6"/>
  <c r="AZ58" i="6"/>
  <c r="AX58" i="6"/>
  <c r="AV58" i="6"/>
  <c r="AT58" i="6"/>
  <c r="AP58" i="6"/>
  <c r="AL58" i="6"/>
  <c r="AJ58" i="6"/>
  <c r="AK58" i="6" s="1"/>
  <c r="AH58" i="6"/>
  <c r="AF58" i="6"/>
  <c r="AD58" i="6"/>
  <c r="AB58" i="6"/>
  <c r="Z58" i="6"/>
  <c r="X58" i="6"/>
  <c r="Y58" i="6" s="1"/>
  <c r="V58" i="6"/>
  <c r="T58" i="6"/>
  <c r="U58" i="6" s="1"/>
  <c r="R58" i="6"/>
  <c r="P58" i="6"/>
  <c r="N58" i="6"/>
  <c r="L58" i="6"/>
  <c r="L57" i="6" s="1"/>
  <c r="L56" i="6" s="1"/>
  <c r="J58" i="6"/>
  <c r="H58" i="6"/>
  <c r="BM57" i="6"/>
  <c r="BM56" i="6" s="1"/>
  <c r="BL57" i="6"/>
  <c r="BL56" i="6" s="1"/>
  <c r="BC57" i="6"/>
  <c r="BC56" i="6" s="1"/>
  <c r="AY57" i="6"/>
  <c r="BB57" i="6" s="1"/>
  <c r="AU57" i="6"/>
  <c r="AX57" i="6" s="1"/>
  <c r="AQ57" i="6"/>
  <c r="AT57" i="6" s="1"/>
  <c r="AM57" i="6"/>
  <c r="AP57" i="6" s="1"/>
  <c r="AI57" i="6"/>
  <c r="AL57" i="6" s="1"/>
  <c r="AE57" i="6"/>
  <c r="AH57" i="6" s="1"/>
  <c r="AA57" i="6"/>
  <c r="AD57" i="6" s="1"/>
  <c r="W57" i="6"/>
  <c r="Z57" i="6" s="1"/>
  <c r="S57" i="6"/>
  <c r="V57" i="6" s="1"/>
  <c r="O57" i="6"/>
  <c r="R57" i="6" s="1"/>
  <c r="K57" i="6"/>
  <c r="N57" i="6" s="1"/>
  <c r="G57" i="6"/>
  <c r="J57" i="6" s="1"/>
  <c r="AY56" i="6"/>
  <c r="AQ56" i="6"/>
  <c r="AI56" i="6"/>
  <c r="AA56" i="6"/>
  <c r="S56" i="6"/>
  <c r="K56" i="6"/>
  <c r="BD55" i="6"/>
  <c r="BB55" i="6"/>
  <c r="AZ55" i="6"/>
  <c r="AZ54" i="6" s="1"/>
  <c r="AX55" i="6"/>
  <c r="AV55" i="6"/>
  <c r="AT55" i="6"/>
  <c r="AP55" i="6"/>
  <c r="AL55" i="6"/>
  <c r="AJ55" i="6"/>
  <c r="AK55" i="6" s="1"/>
  <c r="AH55" i="6"/>
  <c r="AF55" i="6"/>
  <c r="AF54" i="6" s="1"/>
  <c r="AG54" i="6" s="1"/>
  <c r="AD55" i="6"/>
  <c r="AB55" i="6"/>
  <c r="AB54" i="6" s="1"/>
  <c r="Z55" i="6"/>
  <c r="X55" i="6"/>
  <c r="V55" i="6"/>
  <c r="T55" i="6"/>
  <c r="T54" i="6" s="1"/>
  <c r="R55" i="6"/>
  <c r="P55" i="6"/>
  <c r="P54" i="6" s="1"/>
  <c r="N55" i="6"/>
  <c r="L55" i="6"/>
  <c r="J55" i="6"/>
  <c r="H55" i="6"/>
  <c r="BM54" i="6"/>
  <c r="BM53" i="6" s="1"/>
  <c r="BL54" i="6"/>
  <c r="BC54" i="6"/>
  <c r="BC53" i="6" s="1"/>
  <c r="AY54" i="6"/>
  <c r="BB54" i="6" s="1"/>
  <c r="AX54" i="6"/>
  <c r="AU54" i="6"/>
  <c r="AU53" i="6" s="1"/>
  <c r="AX53" i="6" s="1"/>
  <c r="AQ54" i="6"/>
  <c r="AT54" i="6" s="1"/>
  <c r="AP54" i="6"/>
  <c r="AM54" i="6"/>
  <c r="AM53" i="6" s="1"/>
  <c r="AP53" i="6" s="1"/>
  <c r="AI54" i="6"/>
  <c r="AL54" i="6" s="1"/>
  <c r="AH54" i="6"/>
  <c r="AE54" i="6"/>
  <c r="AE53" i="6" s="1"/>
  <c r="AH53" i="6" s="1"/>
  <c r="AA54" i="6"/>
  <c r="AD54" i="6" s="1"/>
  <c r="Z54" i="6"/>
  <c r="W54" i="6"/>
  <c r="W53" i="6" s="1"/>
  <c r="Z53" i="6" s="1"/>
  <c r="S54" i="6"/>
  <c r="V54" i="6" s="1"/>
  <c r="R54" i="6"/>
  <c r="O54" i="6"/>
  <c r="O53" i="6" s="1"/>
  <c r="R53" i="6" s="1"/>
  <c r="K54" i="6"/>
  <c r="N54" i="6" s="1"/>
  <c r="J54" i="6"/>
  <c r="G54" i="6"/>
  <c r="G53" i="6" s="1"/>
  <c r="J53" i="6" s="1"/>
  <c r="BL53" i="6"/>
  <c r="BB53" i="6"/>
  <c r="AY53" i="6"/>
  <c r="AT53" i="6"/>
  <c r="AQ53" i="6"/>
  <c r="AL53" i="6"/>
  <c r="AI53" i="6"/>
  <c r="AD53" i="6"/>
  <c r="AA53" i="6"/>
  <c r="V53" i="6"/>
  <c r="S53" i="6"/>
  <c r="N53" i="6"/>
  <c r="K53" i="6"/>
  <c r="BD52" i="6"/>
  <c r="BG52" i="6" s="1"/>
  <c r="BB52" i="6"/>
  <c r="AZ52" i="6"/>
  <c r="AZ51" i="6" s="1"/>
  <c r="AX52" i="6"/>
  <c r="AV52" i="6"/>
  <c r="AV51" i="6" s="1"/>
  <c r="AV50" i="6" s="1"/>
  <c r="AT52" i="6"/>
  <c r="AP52" i="6"/>
  <c r="AL52" i="6"/>
  <c r="AJ52" i="6"/>
  <c r="AK52" i="6" s="1"/>
  <c r="AH52" i="6"/>
  <c r="AF52" i="6"/>
  <c r="AG52" i="6" s="1"/>
  <c r="AD52" i="6"/>
  <c r="AB52" i="6"/>
  <c r="AC52" i="6" s="1"/>
  <c r="Z52" i="6"/>
  <c r="X52" i="6"/>
  <c r="V52" i="6"/>
  <c r="T52" i="6"/>
  <c r="T51" i="6" s="1"/>
  <c r="R52" i="6"/>
  <c r="P52" i="6"/>
  <c r="N52" i="6"/>
  <c r="L52" i="6"/>
  <c r="M52" i="6" s="1"/>
  <c r="J52" i="6"/>
  <c r="H52" i="6"/>
  <c r="I52" i="6" s="1"/>
  <c r="BM51" i="6"/>
  <c r="BM50" i="6" s="1"/>
  <c r="BL51" i="6"/>
  <c r="BC51" i="6"/>
  <c r="AY51" i="6"/>
  <c r="BB51" i="6" s="1"/>
  <c r="AU51" i="6"/>
  <c r="AX51" i="6" s="1"/>
  <c r="AQ51" i="6"/>
  <c r="AT51" i="6" s="1"/>
  <c r="AM51" i="6"/>
  <c r="AP51" i="6" s="1"/>
  <c r="AI51" i="6"/>
  <c r="AL51" i="6" s="1"/>
  <c r="AE51" i="6"/>
  <c r="AH51" i="6" s="1"/>
  <c r="AA51" i="6"/>
  <c r="AD51" i="6" s="1"/>
  <c r="W51" i="6"/>
  <c r="Z51" i="6" s="1"/>
  <c r="S51" i="6"/>
  <c r="V51" i="6" s="1"/>
  <c r="O51" i="6"/>
  <c r="R51" i="6" s="1"/>
  <c r="K51" i="6"/>
  <c r="N51" i="6" s="1"/>
  <c r="G51" i="6"/>
  <c r="BL50" i="6"/>
  <c r="BC50" i="6"/>
  <c r="AU50" i="6"/>
  <c r="AM50" i="6"/>
  <c r="AE50" i="6"/>
  <c r="BG49" i="6"/>
  <c r="BD49" i="6"/>
  <c r="BD48" i="6" s="1"/>
  <c r="BB49" i="6"/>
  <c r="AZ49" i="6"/>
  <c r="BA49" i="6" s="1"/>
  <c r="AX49" i="6"/>
  <c r="AV49" i="6"/>
  <c r="AW49" i="6" s="1"/>
  <c r="AT49" i="6"/>
  <c r="AP49" i="6"/>
  <c r="AL49" i="6"/>
  <c r="AJ49" i="6"/>
  <c r="AK49" i="6" s="1"/>
  <c r="AH49" i="6"/>
  <c r="AF49" i="6"/>
  <c r="AF48" i="6" s="1"/>
  <c r="AD49" i="6"/>
  <c r="AB49" i="6"/>
  <c r="Z49" i="6"/>
  <c r="X49" i="6"/>
  <c r="Y49" i="6" s="1"/>
  <c r="V49" i="6"/>
  <c r="T49" i="6"/>
  <c r="U49" i="6" s="1"/>
  <c r="R49" i="6"/>
  <c r="P49" i="6"/>
  <c r="N49" i="6"/>
  <c r="L49" i="6"/>
  <c r="L48" i="6" s="1"/>
  <c r="J49" i="6"/>
  <c r="H49" i="6"/>
  <c r="BM48" i="6"/>
  <c r="BL48" i="6"/>
  <c r="BC48" i="6"/>
  <c r="BC47" i="6" s="1"/>
  <c r="BB48" i="6"/>
  <c r="AY48" i="6"/>
  <c r="AY47" i="6" s="1"/>
  <c r="BB47" i="6" s="1"/>
  <c r="AU48" i="6"/>
  <c r="AU47" i="6" s="1"/>
  <c r="AT48" i="6"/>
  <c r="AQ48" i="6"/>
  <c r="AQ47" i="6" s="1"/>
  <c r="AT47" i="6" s="1"/>
  <c r="AM48" i="6"/>
  <c r="AM47" i="6" s="1"/>
  <c r="AL48" i="6"/>
  <c r="AI48" i="6"/>
  <c r="AI47" i="6" s="1"/>
  <c r="AL47" i="6" s="1"/>
  <c r="AE48" i="6"/>
  <c r="AE47" i="6" s="1"/>
  <c r="AD48" i="6"/>
  <c r="AA48" i="6"/>
  <c r="AA47" i="6" s="1"/>
  <c r="AD47" i="6" s="1"/>
  <c r="W48" i="6"/>
  <c r="W47" i="6" s="1"/>
  <c r="V48" i="6"/>
  <c r="S48" i="6"/>
  <c r="S47" i="6" s="1"/>
  <c r="V47" i="6" s="1"/>
  <c r="O48" i="6"/>
  <c r="O47" i="6" s="1"/>
  <c r="K48" i="6"/>
  <c r="K47" i="6" s="1"/>
  <c r="N47" i="6" s="1"/>
  <c r="G48" i="6"/>
  <c r="G47" i="6" s="1"/>
  <c r="BM47" i="6"/>
  <c r="BL47" i="6"/>
  <c r="BD46" i="6"/>
  <c r="BD45" i="6" s="1"/>
  <c r="BG45" i="6" s="1"/>
  <c r="BB46" i="6"/>
  <c r="AZ46" i="6"/>
  <c r="BA46" i="6" s="1"/>
  <c r="AX46" i="6"/>
  <c r="AV46" i="6"/>
  <c r="AT46" i="6"/>
  <c r="AP46" i="6"/>
  <c r="AL46" i="6"/>
  <c r="AJ46" i="6"/>
  <c r="AK46" i="6" s="1"/>
  <c r="AH46" i="6"/>
  <c r="AF46" i="6"/>
  <c r="AG46" i="6" s="1"/>
  <c r="AD46" i="6"/>
  <c r="AB46" i="6"/>
  <c r="AC46" i="6" s="1"/>
  <c r="Z46" i="6"/>
  <c r="X46" i="6"/>
  <c r="Y46" i="6" s="1"/>
  <c r="V46" i="6"/>
  <c r="T46" i="6"/>
  <c r="R46" i="6"/>
  <c r="P46" i="6"/>
  <c r="N46" i="6"/>
  <c r="L46" i="6"/>
  <c r="L45" i="6" s="1"/>
  <c r="J46" i="6"/>
  <c r="H46" i="6"/>
  <c r="BM45" i="6"/>
  <c r="BL45" i="6"/>
  <c r="BC45" i="6"/>
  <c r="AY45" i="6"/>
  <c r="BB45" i="6" s="1"/>
  <c r="AU45" i="6"/>
  <c r="AX45" i="6" s="1"/>
  <c r="AQ45" i="6"/>
  <c r="AT45" i="6" s="1"/>
  <c r="AM45" i="6"/>
  <c r="AP45" i="6" s="1"/>
  <c r="AI45" i="6"/>
  <c r="AL45" i="6" s="1"/>
  <c r="AE45" i="6"/>
  <c r="AH45" i="6" s="1"/>
  <c r="AA45" i="6"/>
  <c r="AD45" i="6" s="1"/>
  <c r="W45" i="6"/>
  <c r="Z45" i="6" s="1"/>
  <c r="S45" i="6"/>
  <c r="V45" i="6" s="1"/>
  <c r="O45" i="6"/>
  <c r="R45" i="6" s="1"/>
  <c r="K45" i="6"/>
  <c r="N45" i="6" s="1"/>
  <c r="G45" i="6"/>
  <c r="J45" i="6" s="1"/>
  <c r="BD44" i="6"/>
  <c r="BG44" i="6" s="1"/>
  <c r="BB44" i="6"/>
  <c r="AZ44" i="6"/>
  <c r="BA44" i="6" s="1"/>
  <c r="AX44" i="6"/>
  <c r="AV44" i="6"/>
  <c r="AW44" i="6" s="1"/>
  <c r="AT44" i="6"/>
  <c r="AP44" i="6"/>
  <c r="AL44" i="6"/>
  <c r="AJ44" i="6"/>
  <c r="AH44" i="6"/>
  <c r="AF44" i="6"/>
  <c r="AD44" i="6"/>
  <c r="AB44" i="6"/>
  <c r="AC44" i="6" s="1"/>
  <c r="Z44" i="6"/>
  <c r="X44" i="6"/>
  <c r="Y44" i="6" s="1"/>
  <c r="V44" i="6"/>
  <c r="T44" i="6"/>
  <c r="U44" i="6" s="1"/>
  <c r="R44" i="6"/>
  <c r="P44" i="6"/>
  <c r="Q44" i="6" s="1"/>
  <c r="N44" i="6"/>
  <c r="L44" i="6"/>
  <c r="M44" i="6" s="1"/>
  <c r="J44" i="6"/>
  <c r="H44" i="6"/>
  <c r="BM43" i="6"/>
  <c r="BL43" i="6"/>
  <c r="BC43" i="6"/>
  <c r="AY43" i="6"/>
  <c r="AX43" i="6"/>
  <c r="AU43" i="6"/>
  <c r="AQ43" i="6"/>
  <c r="AP43" i="6"/>
  <c r="AM43" i="6"/>
  <c r="AI43" i="6"/>
  <c r="AH43" i="6"/>
  <c r="AE43" i="6"/>
  <c r="AA43" i="6"/>
  <c r="W43" i="6"/>
  <c r="Z43" i="6" s="1"/>
  <c r="S43" i="6"/>
  <c r="O43" i="6"/>
  <c r="R43" i="6" s="1"/>
  <c r="K43" i="6"/>
  <c r="G43" i="6"/>
  <c r="J43" i="6" s="1"/>
  <c r="BD42" i="6"/>
  <c r="BB42" i="6"/>
  <c r="AZ42" i="6"/>
  <c r="AZ41" i="6" s="1"/>
  <c r="AX42" i="6"/>
  <c r="AV42" i="6"/>
  <c r="AT42" i="6"/>
  <c r="AP42" i="6"/>
  <c r="AL42" i="6"/>
  <c r="AJ42" i="6"/>
  <c r="AK42" i="6" s="1"/>
  <c r="AH42" i="6"/>
  <c r="AF42" i="6"/>
  <c r="AG42" i="6" s="1"/>
  <c r="AD42" i="6"/>
  <c r="AB42" i="6"/>
  <c r="AB41" i="6" s="1"/>
  <c r="Z42" i="6"/>
  <c r="X42" i="6"/>
  <c r="V42" i="6"/>
  <c r="T42" i="6"/>
  <c r="T41" i="6" s="1"/>
  <c r="R42" i="6"/>
  <c r="P42" i="6"/>
  <c r="N42" i="6"/>
  <c r="L42" i="6"/>
  <c r="L41" i="6" s="1"/>
  <c r="J42" i="6"/>
  <c r="H42" i="6"/>
  <c r="H41" i="6" s="1"/>
  <c r="BM41" i="6"/>
  <c r="BL41" i="6"/>
  <c r="BC41" i="6"/>
  <c r="AY41" i="6"/>
  <c r="BB41" i="6" s="1"/>
  <c r="AX41" i="6"/>
  <c r="AU41" i="6"/>
  <c r="AQ41" i="6"/>
  <c r="AT41" i="6" s="1"/>
  <c r="AP41" i="6"/>
  <c r="AM41" i="6"/>
  <c r="AI41" i="6"/>
  <c r="AL41" i="6" s="1"/>
  <c r="AH41" i="6"/>
  <c r="AE41" i="6"/>
  <c r="AA41" i="6"/>
  <c r="AD41" i="6" s="1"/>
  <c r="W41" i="6"/>
  <c r="Z41" i="6" s="1"/>
  <c r="S41" i="6"/>
  <c r="V41" i="6" s="1"/>
  <c r="O41" i="6"/>
  <c r="R41" i="6" s="1"/>
  <c r="K41" i="6"/>
  <c r="N41" i="6" s="1"/>
  <c r="G41" i="6"/>
  <c r="J41" i="6" s="1"/>
  <c r="BD40" i="6"/>
  <c r="BG40" i="6" s="1"/>
  <c r="BB40" i="6"/>
  <c r="AZ40" i="6"/>
  <c r="BA40" i="6" s="1"/>
  <c r="AX40" i="6"/>
  <c r="AV40" i="6"/>
  <c r="AW40" i="6" s="1"/>
  <c r="AT40" i="6"/>
  <c r="AP40" i="6"/>
  <c r="AL40" i="6"/>
  <c r="AJ40" i="6"/>
  <c r="AK40" i="6" s="1"/>
  <c r="AH40" i="6"/>
  <c r="AF40" i="6"/>
  <c r="AF39" i="6" s="1"/>
  <c r="AG39" i="6" s="1"/>
  <c r="AD40" i="6"/>
  <c r="AB40" i="6"/>
  <c r="AC40" i="6" s="1"/>
  <c r="Z40" i="6"/>
  <c r="X40" i="6"/>
  <c r="V40" i="6"/>
  <c r="T40" i="6"/>
  <c r="T39" i="6" s="1"/>
  <c r="R40" i="6"/>
  <c r="P40" i="6"/>
  <c r="Q40" i="6" s="1"/>
  <c r="N40" i="6"/>
  <c r="L40" i="6"/>
  <c r="J40" i="6"/>
  <c r="H40" i="6"/>
  <c r="BM39" i="6"/>
  <c r="BL39" i="6"/>
  <c r="BC39" i="6"/>
  <c r="BB39" i="6"/>
  <c r="AY39" i="6"/>
  <c r="AX39" i="6"/>
  <c r="AU39" i="6"/>
  <c r="AT39" i="6"/>
  <c r="AQ39" i="6"/>
  <c r="AP39" i="6"/>
  <c r="AM39" i="6"/>
  <c r="AL39" i="6"/>
  <c r="AI39" i="6"/>
  <c r="AH39" i="6"/>
  <c r="AE39" i="6"/>
  <c r="AD39" i="6"/>
  <c r="AA39" i="6"/>
  <c r="W39" i="6"/>
  <c r="Z39" i="6" s="1"/>
  <c r="V39" i="6"/>
  <c r="S39" i="6"/>
  <c r="O39" i="6"/>
  <c r="R39" i="6" s="1"/>
  <c r="K39" i="6"/>
  <c r="N39" i="6" s="1"/>
  <c r="G39" i="6"/>
  <c r="J39" i="6" s="1"/>
  <c r="BD38" i="6"/>
  <c r="BD37" i="6" s="1"/>
  <c r="BG37" i="6" s="1"/>
  <c r="BB38" i="6"/>
  <c r="AZ38" i="6"/>
  <c r="AX38" i="6"/>
  <c r="AV38" i="6"/>
  <c r="AV37" i="6" s="1"/>
  <c r="AT38" i="6"/>
  <c r="AP38" i="6"/>
  <c r="AL38" i="6"/>
  <c r="AJ38" i="6"/>
  <c r="AK38" i="6" s="1"/>
  <c r="AH38" i="6"/>
  <c r="AF38" i="6"/>
  <c r="AG38" i="6" s="1"/>
  <c r="AD38" i="6"/>
  <c r="AB38" i="6"/>
  <c r="AC38" i="6" s="1"/>
  <c r="Z38" i="6"/>
  <c r="X38" i="6"/>
  <c r="X37" i="6" s="1"/>
  <c r="V38" i="6"/>
  <c r="T38" i="6"/>
  <c r="T37" i="6" s="1"/>
  <c r="U37" i="6" s="1"/>
  <c r="R38" i="6"/>
  <c r="P38" i="6"/>
  <c r="Q38" i="6" s="1"/>
  <c r="N38" i="6"/>
  <c r="L38" i="6"/>
  <c r="M38" i="6" s="1"/>
  <c r="J38" i="6"/>
  <c r="H38" i="6"/>
  <c r="I38" i="6" s="1"/>
  <c r="BM37" i="6"/>
  <c r="BL37" i="6"/>
  <c r="BC37" i="6"/>
  <c r="AY37" i="6"/>
  <c r="BB37" i="6" s="1"/>
  <c r="AU37" i="6"/>
  <c r="AX37" i="6" s="1"/>
  <c r="AQ37" i="6"/>
  <c r="AT37" i="6" s="1"/>
  <c r="AM37" i="6"/>
  <c r="AP37" i="6" s="1"/>
  <c r="AI37" i="6"/>
  <c r="AL37" i="6" s="1"/>
  <c r="AE37" i="6"/>
  <c r="AH37" i="6" s="1"/>
  <c r="AA37" i="6"/>
  <c r="AD37" i="6" s="1"/>
  <c r="W37" i="6"/>
  <c r="Z37" i="6" s="1"/>
  <c r="S37" i="6"/>
  <c r="V37" i="6" s="1"/>
  <c r="O37" i="6"/>
  <c r="R37" i="6" s="1"/>
  <c r="K37" i="6"/>
  <c r="N37" i="6" s="1"/>
  <c r="G37" i="6"/>
  <c r="J37" i="6" s="1"/>
  <c r="BD36" i="6"/>
  <c r="BG36" i="6" s="1"/>
  <c r="BB36" i="6"/>
  <c r="AZ36" i="6"/>
  <c r="AX36" i="6"/>
  <c r="AV36" i="6"/>
  <c r="AV35" i="6" s="1"/>
  <c r="AT36" i="6"/>
  <c r="AP36" i="6"/>
  <c r="AL36" i="6"/>
  <c r="AJ36" i="6"/>
  <c r="AJ35" i="6" s="1"/>
  <c r="AH36" i="6"/>
  <c r="AF36" i="6"/>
  <c r="AD36" i="6"/>
  <c r="AB36" i="6"/>
  <c r="AC36" i="6" s="1"/>
  <c r="Z36" i="6"/>
  <c r="X36" i="6"/>
  <c r="Y36" i="6" s="1"/>
  <c r="V36" i="6"/>
  <c r="T36" i="6"/>
  <c r="R36" i="6"/>
  <c r="P36" i="6"/>
  <c r="P35" i="6" s="1"/>
  <c r="N36" i="6"/>
  <c r="L36" i="6"/>
  <c r="M36" i="6" s="1"/>
  <c r="J36" i="6"/>
  <c r="H36" i="6"/>
  <c r="BM35" i="6"/>
  <c r="BL35" i="6"/>
  <c r="BC35" i="6"/>
  <c r="BC34" i="6" s="1"/>
  <c r="BC33" i="6" s="1"/>
  <c r="BB35" i="6"/>
  <c r="AY35" i="6"/>
  <c r="AU35" i="6"/>
  <c r="AT35" i="6"/>
  <c r="AQ35" i="6"/>
  <c r="AM35" i="6"/>
  <c r="AL35" i="6"/>
  <c r="AI35" i="6"/>
  <c r="AE35" i="6"/>
  <c r="AD35" i="6"/>
  <c r="AA35" i="6"/>
  <c r="W35" i="6"/>
  <c r="V35" i="6"/>
  <c r="S35" i="6"/>
  <c r="O35" i="6"/>
  <c r="K35" i="6"/>
  <c r="N35" i="6" s="1"/>
  <c r="G35" i="6"/>
  <c r="BM34" i="6"/>
  <c r="BD32" i="6"/>
  <c r="BG32" i="6" s="1"/>
  <c r="BB32" i="6"/>
  <c r="AZ32" i="6"/>
  <c r="BA32" i="6" s="1"/>
  <c r="AX32" i="6"/>
  <c r="AV32" i="6"/>
  <c r="AW32" i="6" s="1"/>
  <c r="AT32" i="6"/>
  <c r="AP32" i="6"/>
  <c r="AL32" i="6"/>
  <c r="AJ32" i="6"/>
  <c r="AK32" i="6" s="1"/>
  <c r="AH32" i="6"/>
  <c r="AF32" i="6"/>
  <c r="AG32" i="6" s="1"/>
  <c r="AD32" i="6"/>
  <c r="AB32" i="6"/>
  <c r="AC32" i="6" s="1"/>
  <c r="Z32" i="6"/>
  <c r="X32" i="6"/>
  <c r="Y32" i="6" s="1"/>
  <c r="V32" i="6"/>
  <c r="T32" i="6"/>
  <c r="U32" i="6" s="1"/>
  <c r="R32" i="6"/>
  <c r="P32" i="6"/>
  <c r="Q32" i="6" s="1"/>
  <c r="N32" i="6"/>
  <c r="L32" i="6"/>
  <c r="J32" i="6"/>
  <c r="H32" i="6"/>
  <c r="I32" i="6" s="1"/>
  <c r="BD31" i="6"/>
  <c r="BB31" i="6"/>
  <c r="AZ31" i="6"/>
  <c r="BA31" i="6" s="1"/>
  <c r="AX31" i="6"/>
  <c r="AV31" i="6"/>
  <c r="AT31" i="6"/>
  <c r="AP31" i="6"/>
  <c r="AL31" i="6"/>
  <c r="AJ31" i="6"/>
  <c r="AH31" i="6"/>
  <c r="AF31" i="6"/>
  <c r="AD31" i="6"/>
  <c r="AB31" i="6"/>
  <c r="AC31" i="6" s="1"/>
  <c r="Z31" i="6"/>
  <c r="X31" i="6"/>
  <c r="V31" i="6"/>
  <c r="T31" i="6"/>
  <c r="U31" i="6" s="1"/>
  <c r="R31" i="6"/>
  <c r="P31" i="6"/>
  <c r="N31" i="6"/>
  <c r="L31" i="6"/>
  <c r="J31" i="6"/>
  <c r="H31" i="6"/>
  <c r="I31" i="6" s="1"/>
  <c r="BM30" i="6"/>
  <c r="BL30" i="6"/>
  <c r="BC30" i="6"/>
  <c r="AY30" i="6"/>
  <c r="AU30" i="6"/>
  <c r="AQ30" i="6"/>
  <c r="AQ27" i="6" s="1"/>
  <c r="AT27" i="6" s="1"/>
  <c r="AM30" i="6"/>
  <c r="AP30" i="6" s="1"/>
  <c r="AI30" i="6"/>
  <c r="AE30" i="6"/>
  <c r="AH30" i="6" s="1"/>
  <c r="AA30" i="6"/>
  <c r="AA27" i="6" s="1"/>
  <c r="AD27" i="6" s="1"/>
  <c r="W30" i="6"/>
  <c r="Z30" i="6" s="1"/>
  <c r="S30" i="6"/>
  <c r="S27" i="6" s="1"/>
  <c r="V27" i="6" s="1"/>
  <c r="O30" i="6"/>
  <c r="R30" i="6" s="1"/>
  <c r="K30" i="6"/>
  <c r="G30" i="6"/>
  <c r="J30" i="6" s="1"/>
  <c r="BD29" i="6"/>
  <c r="BG29" i="6" s="1"/>
  <c r="BB29" i="6"/>
  <c r="AZ29" i="6"/>
  <c r="BA29" i="6" s="1"/>
  <c r="AX29" i="6"/>
  <c r="AV29" i="6"/>
  <c r="AT29" i="6"/>
  <c r="AP29" i="6"/>
  <c r="AL29" i="6"/>
  <c r="AJ29" i="6"/>
  <c r="AJ28" i="6" s="1"/>
  <c r="AH29" i="6"/>
  <c r="AF29" i="6"/>
  <c r="AG29" i="6" s="1"/>
  <c r="AD29" i="6"/>
  <c r="AB29" i="6"/>
  <c r="AC29" i="6" s="1"/>
  <c r="Z29" i="6"/>
  <c r="X29" i="6"/>
  <c r="V29" i="6"/>
  <c r="T29" i="6"/>
  <c r="U29" i="6" s="1"/>
  <c r="R29" i="6"/>
  <c r="P29" i="6"/>
  <c r="Q29" i="6" s="1"/>
  <c r="N29" i="6"/>
  <c r="L29" i="6"/>
  <c r="M29" i="6" s="1"/>
  <c r="J29" i="6"/>
  <c r="H29" i="6"/>
  <c r="I29" i="6" s="1"/>
  <c r="BM28" i="6"/>
  <c r="BL28" i="6"/>
  <c r="BC28" i="6"/>
  <c r="AY28" i="6"/>
  <c r="AX28" i="6"/>
  <c r="AU28" i="6"/>
  <c r="AT28" i="6"/>
  <c r="AQ28" i="6"/>
  <c r="AP28" i="6"/>
  <c r="AM28" i="6"/>
  <c r="AI28" i="6"/>
  <c r="AH28" i="6"/>
  <c r="AE28" i="6"/>
  <c r="AD28" i="6"/>
  <c r="AA28" i="6"/>
  <c r="W28" i="6"/>
  <c r="Z28" i="6" s="1"/>
  <c r="S28" i="6"/>
  <c r="O28" i="6"/>
  <c r="R28" i="6" s="1"/>
  <c r="K28" i="6"/>
  <c r="N28" i="6" s="1"/>
  <c r="G28" i="6"/>
  <c r="J28" i="6" s="1"/>
  <c r="BM27" i="6"/>
  <c r="BC27" i="6"/>
  <c r="AY27" i="6"/>
  <c r="BB27" i="6" s="1"/>
  <c r="BD26" i="6"/>
  <c r="BG26" i="6" s="1"/>
  <c r="BB26" i="6"/>
  <c r="AZ26" i="6"/>
  <c r="BA26" i="6" s="1"/>
  <c r="AX26" i="6"/>
  <c r="AV26" i="6"/>
  <c r="AW26" i="6" s="1"/>
  <c r="AT26" i="6"/>
  <c r="AP26" i="6"/>
  <c r="AL26" i="6"/>
  <c r="AJ26" i="6"/>
  <c r="AK26" i="6" s="1"/>
  <c r="AH26" i="6"/>
  <c r="AF26" i="6"/>
  <c r="AG26" i="6" s="1"/>
  <c r="AD26" i="6"/>
  <c r="AB26" i="6"/>
  <c r="AC26" i="6" s="1"/>
  <c r="Z26" i="6"/>
  <c r="X26" i="6"/>
  <c r="Y26" i="6" s="1"/>
  <c r="V26" i="6"/>
  <c r="T26" i="6"/>
  <c r="U26" i="6" s="1"/>
  <c r="R26" i="6"/>
  <c r="P26" i="6"/>
  <c r="Q26" i="6" s="1"/>
  <c r="N26" i="6"/>
  <c r="L26" i="6"/>
  <c r="M26" i="6" s="1"/>
  <c r="J26" i="6"/>
  <c r="H26" i="6"/>
  <c r="BD25" i="6"/>
  <c r="BG25" i="6" s="1"/>
  <c r="BB25" i="6"/>
  <c r="AZ25" i="6"/>
  <c r="BA25" i="6" s="1"/>
  <c r="AX25" i="6"/>
  <c r="AV25" i="6"/>
  <c r="AW25" i="6" s="1"/>
  <c r="AT25" i="6"/>
  <c r="AP25" i="6"/>
  <c r="AL25" i="6"/>
  <c r="AJ25" i="6"/>
  <c r="AK25" i="6" s="1"/>
  <c r="AH25" i="6"/>
  <c r="AF25" i="6"/>
  <c r="AG25" i="6" s="1"/>
  <c r="AD25" i="6"/>
  <c r="AB25" i="6"/>
  <c r="AC25" i="6" s="1"/>
  <c r="Z25" i="6"/>
  <c r="X25" i="6"/>
  <c r="Y25" i="6" s="1"/>
  <c r="V25" i="6"/>
  <c r="T25" i="6"/>
  <c r="U25" i="6" s="1"/>
  <c r="R25" i="6"/>
  <c r="P25" i="6"/>
  <c r="Q25" i="6" s="1"/>
  <c r="N25" i="6"/>
  <c r="L25" i="6"/>
  <c r="M25" i="6" s="1"/>
  <c r="J25" i="6"/>
  <c r="H25" i="6"/>
  <c r="BD24" i="6"/>
  <c r="BG24" i="6" s="1"/>
  <c r="BB24" i="6"/>
  <c r="AZ24" i="6"/>
  <c r="BA24" i="6" s="1"/>
  <c r="AX24" i="6"/>
  <c r="AV24" i="6"/>
  <c r="AW24" i="6" s="1"/>
  <c r="AT24" i="6"/>
  <c r="AP24" i="6"/>
  <c r="AL24" i="6"/>
  <c r="AJ24" i="6"/>
  <c r="AK24" i="6" s="1"/>
  <c r="AH24" i="6"/>
  <c r="AF24" i="6"/>
  <c r="AG24" i="6" s="1"/>
  <c r="AD24" i="6"/>
  <c r="AB24" i="6"/>
  <c r="AC24" i="6" s="1"/>
  <c r="Z24" i="6"/>
  <c r="X24" i="6"/>
  <c r="Y24" i="6" s="1"/>
  <c r="V24" i="6"/>
  <c r="T24" i="6"/>
  <c r="U24" i="6" s="1"/>
  <c r="R24" i="6"/>
  <c r="P24" i="6"/>
  <c r="Q24" i="6" s="1"/>
  <c r="N24" i="6"/>
  <c r="L24" i="6"/>
  <c r="M24" i="6" s="1"/>
  <c r="J24" i="6"/>
  <c r="H24" i="6"/>
  <c r="I24" i="6" s="1"/>
  <c r="BD23" i="6"/>
  <c r="BG23" i="6" s="1"/>
  <c r="BB23" i="6"/>
  <c r="AZ23" i="6"/>
  <c r="BA23" i="6" s="1"/>
  <c r="AX23" i="6"/>
  <c r="AV23" i="6"/>
  <c r="AW23" i="6" s="1"/>
  <c r="AT23" i="6"/>
  <c r="AP23" i="6"/>
  <c r="AL23" i="6"/>
  <c r="AJ23" i="6"/>
  <c r="AK23" i="6" s="1"/>
  <c r="AH23" i="6"/>
  <c r="AF23" i="6"/>
  <c r="AG23" i="6" s="1"/>
  <c r="AD23" i="6"/>
  <c r="AB23" i="6"/>
  <c r="AC23" i="6" s="1"/>
  <c r="Z23" i="6"/>
  <c r="X23" i="6"/>
  <c r="Y23" i="6" s="1"/>
  <c r="V23" i="6"/>
  <c r="T23" i="6"/>
  <c r="U23" i="6" s="1"/>
  <c r="R23" i="6"/>
  <c r="P23" i="6"/>
  <c r="Q23" i="6" s="1"/>
  <c r="N23" i="6"/>
  <c r="L23" i="6"/>
  <c r="M23" i="6" s="1"/>
  <c r="J23" i="6"/>
  <c r="H23" i="6"/>
  <c r="I23" i="6" s="1"/>
  <c r="BD22" i="6"/>
  <c r="BG22" i="6" s="1"/>
  <c r="BB22" i="6"/>
  <c r="AZ22" i="6"/>
  <c r="BA22" i="6" s="1"/>
  <c r="AX22" i="6"/>
  <c r="AV22" i="6"/>
  <c r="AW22" i="6" s="1"/>
  <c r="AT22" i="6"/>
  <c r="AP22" i="6"/>
  <c r="AL22" i="6"/>
  <c r="AJ22" i="6"/>
  <c r="AH22" i="6"/>
  <c r="AF22" i="6"/>
  <c r="AG22" i="6" s="1"/>
  <c r="AD22" i="6"/>
  <c r="AB22" i="6"/>
  <c r="AC22" i="6" s="1"/>
  <c r="Z22" i="6"/>
  <c r="X22" i="6"/>
  <c r="Y22" i="6" s="1"/>
  <c r="V22" i="6"/>
  <c r="T22" i="6"/>
  <c r="U22" i="6" s="1"/>
  <c r="R22" i="6"/>
  <c r="P22" i="6"/>
  <c r="Q22" i="6" s="1"/>
  <c r="N22" i="6"/>
  <c r="L22" i="6"/>
  <c r="M22" i="6" s="1"/>
  <c r="J22" i="6"/>
  <c r="H22" i="6"/>
  <c r="I22" i="6" s="1"/>
  <c r="BD21" i="6"/>
  <c r="BG21" i="6" s="1"/>
  <c r="BB21" i="6"/>
  <c r="AZ21" i="6"/>
  <c r="BA21" i="6" s="1"/>
  <c r="AX21" i="6"/>
  <c r="AV21" i="6"/>
  <c r="AW21" i="6" s="1"/>
  <c r="AT21" i="6"/>
  <c r="AP21" i="6"/>
  <c r="AL21" i="6"/>
  <c r="AJ21" i="6"/>
  <c r="AK21" i="6" s="1"/>
  <c r="AH21" i="6"/>
  <c r="AF21" i="6"/>
  <c r="AG21" i="6" s="1"/>
  <c r="AD21" i="6"/>
  <c r="AB21" i="6"/>
  <c r="AC21" i="6" s="1"/>
  <c r="Z21" i="6"/>
  <c r="X21" i="6"/>
  <c r="Y21" i="6" s="1"/>
  <c r="V21" i="6"/>
  <c r="T21" i="6"/>
  <c r="U21" i="6" s="1"/>
  <c r="R21" i="6"/>
  <c r="P21" i="6"/>
  <c r="Q21" i="6" s="1"/>
  <c r="N21" i="6"/>
  <c r="L21" i="6"/>
  <c r="J21" i="6"/>
  <c r="H21" i="6"/>
  <c r="I21" i="6" s="1"/>
  <c r="BD20" i="6"/>
  <c r="BG20" i="6" s="1"/>
  <c r="BB20" i="6"/>
  <c r="AZ20" i="6"/>
  <c r="BA20" i="6" s="1"/>
  <c r="AX20" i="6"/>
  <c r="AV20" i="6"/>
  <c r="AW20" i="6" s="1"/>
  <c r="AT20" i="6"/>
  <c r="AP20" i="6"/>
  <c r="AL20" i="6"/>
  <c r="AJ20" i="6"/>
  <c r="AK20" i="6" s="1"/>
  <c r="AH20" i="6"/>
  <c r="AF20" i="6"/>
  <c r="AG20" i="6" s="1"/>
  <c r="AD20" i="6"/>
  <c r="AB20" i="6"/>
  <c r="AC20" i="6" s="1"/>
  <c r="Z20" i="6"/>
  <c r="X20" i="6"/>
  <c r="V20" i="6"/>
  <c r="T20" i="6"/>
  <c r="U20" i="6" s="1"/>
  <c r="R20" i="6"/>
  <c r="P20" i="6"/>
  <c r="Q20" i="6" s="1"/>
  <c r="N20" i="6"/>
  <c r="L20" i="6"/>
  <c r="M20" i="6" s="1"/>
  <c r="J20" i="6"/>
  <c r="H20" i="6"/>
  <c r="I20" i="6" s="1"/>
  <c r="BM19" i="6"/>
  <c r="BL19" i="6"/>
  <c r="BL18" i="6" s="1"/>
  <c r="BC19" i="6"/>
  <c r="BB19" i="6"/>
  <c r="AY19" i="6"/>
  <c r="AU19" i="6"/>
  <c r="AU18" i="6" s="1"/>
  <c r="AX18" i="6" s="1"/>
  <c r="AQ19" i="6"/>
  <c r="AQ18" i="6" s="1"/>
  <c r="AT18" i="6" s="1"/>
  <c r="AM19" i="6"/>
  <c r="AM18" i="6" s="1"/>
  <c r="AP18" i="6" s="1"/>
  <c r="AI19" i="6"/>
  <c r="AI18" i="6" s="1"/>
  <c r="AL18" i="6" s="1"/>
  <c r="AE19" i="6"/>
  <c r="AH19" i="6" s="1"/>
  <c r="AA19" i="6"/>
  <c r="AD19" i="6" s="1"/>
  <c r="W19" i="6"/>
  <c r="Z19" i="6" s="1"/>
  <c r="S19" i="6"/>
  <c r="V19" i="6" s="1"/>
  <c r="O19" i="6"/>
  <c r="O18" i="6" s="1"/>
  <c r="R18" i="6" s="1"/>
  <c r="K19" i="6"/>
  <c r="N19" i="6" s="1"/>
  <c r="G19" i="6"/>
  <c r="G18" i="6" s="1"/>
  <c r="J18" i="6" s="1"/>
  <c r="BM18" i="6"/>
  <c r="BC18" i="6"/>
  <c r="BD17" i="6"/>
  <c r="BG17" i="6" s="1"/>
  <c r="BB17" i="6"/>
  <c r="AZ17" i="6"/>
  <c r="BA17" i="6" s="1"/>
  <c r="AX17" i="6"/>
  <c r="AV17" i="6"/>
  <c r="AW17" i="6" s="1"/>
  <c r="AT17" i="6"/>
  <c r="AP17" i="6"/>
  <c r="AL17" i="6"/>
  <c r="AJ17" i="6"/>
  <c r="AK17" i="6" s="1"/>
  <c r="AH17" i="6"/>
  <c r="AF17" i="6"/>
  <c r="AG17" i="6" s="1"/>
  <c r="AD17" i="6"/>
  <c r="AB17" i="6"/>
  <c r="AC17" i="6" s="1"/>
  <c r="Z17" i="6"/>
  <c r="X17" i="6"/>
  <c r="Y17" i="6" s="1"/>
  <c r="V17" i="6"/>
  <c r="T17" i="6"/>
  <c r="U17" i="6" s="1"/>
  <c r="R17" i="6"/>
  <c r="P17" i="6"/>
  <c r="Q17" i="6" s="1"/>
  <c r="N17" i="6"/>
  <c r="L17" i="6"/>
  <c r="M17" i="6" s="1"/>
  <c r="J17" i="6"/>
  <c r="H17" i="6"/>
  <c r="BD16" i="6"/>
  <c r="AZ16" i="6"/>
  <c r="BB16" i="6" s="1"/>
  <c r="AV16" i="6"/>
  <c r="AW16" i="6" s="1"/>
  <c r="AJ16" i="6"/>
  <c r="AL16" i="6" s="1"/>
  <c r="AF16" i="6"/>
  <c r="AG16" i="6" s="1"/>
  <c r="AB16" i="6"/>
  <c r="AC16" i="6" s="1"/>
  <c r="X16" i="6"/>
  <c r="Y16" i="6" s="1"/>
  <c r="T16" i="6"/>
  <c r="V16" i="6" s="1"/>
  <c r="P16" i="6"/>
  <c r="Q16" i="6" s="1"/>
  <c r="L16" i="6"/>
  <c r="N16" i="6" s="1"/>
  <c r="H16" i="6"/>
  <c r="I16" i="6" s="1"/>
  <c r="BM15" i="6"/>
  <c r="BL15" i="6"/>
  <c r="BL7" i="6" s="1"/>
  <c r="BC15" i="6"/>
  <c r="BC7" i="6" s="1"/>
  <c r="BC6" i="6" s="1"/>
  <c r="BC5" i="6" s="1"/>
  <c r="AY15" i="6"/>
  <c r="AU15" i="6"/>
  <c r="AQ15" i="6"/>
  <c r="AM15" i="6"/>
  <c r="AI15" i="6"/>
  <c r="AE15" i="6"/>
  <c r="AE7" i="6" s="1"/>
  <c r="AA15" i="6"/>
  <c r="W15" i="6"/>
  <c r="S15" i="6"/>
  <c r="O15" i="6"/>
  <c r="K15" i="6"/>
  <c r="G15" i="6"/>
  <c r="BD14" i="6"/>
  <c r="BG14" i="6" s="1"/>
  <c r="BB14" i="6"/>
  <c r="AZ14" i="6"/>
  <c r="BA14" i="6" s="1"/>
  <c r="AX14" i="6"/>
  <c r="AV14" i="6"/>
  <c r="AW14" i="6" s="1"/>
  <c r="AT14" i="6"/>
  <c r="AP14" i="6"/>
  <c r="AL14" i="6"/>
  <c r="AJ14" i="6"/>
  <c r="AK14" i="6" s="1"/>
  <c r="AH14" i="6"/>
  <c r="AF14" i="6"/>
  <c r="AG14" i="6" s="1"/>
  <c r="AD14" i="6"/>
  <c r="AB14" i="6"/>
  <c r="AC14" i="6" s="1"/>
  <c r="Z14" i="6"/>
  <c r="X14" i="6"/>
  <c r="Y14" i="6" s="1"/>
  <c r="V14" i="6"/>
  <c r="T14" i="6"/>
  <c r="U14" i="6" s="1"/>
  <c r="R14" i="6"/>
  <c r="P14" i="6"/>
  <c r="Q14" i="6" s="1"/>
  <c r="N14" i="6"/>
  <c r="L14" i="6"/>
  <c r="M14" i="6" s="1"/>
  <c r="J14" i="6"/>
  <c r="H14" i="6"/>
  <c r="BD13" i="6"/>
  <c r="BG13" i="6" s="1"/>
  <c r="BB13" i="6"/>
  <c r="AZ13" i="6"/>
  <c r="BA13" i="6" s="1"/>
  <c r="AX13" i="6"/>
  <c r="AV13" i="6"/>
  <c r="AW13" i="6" s="1"/>
  <c r="AT13" i="6"/>
  <c r="AP13" i="6"/>
  <c r="AL13" i="6"/>
  <c r="AJ13" i="6"/>
  <c r="AK13" i="6" s="1"/>
  <c r="AH13" i="6"/>
  <c r="AF13" i="6"/>
  <c r="AG13" i="6" s="1"/>
  <c r="AD13" i="6"/>
  <c r="AB13" i="6"/>
  <c r="AC13" i="6" s="1"/>
  <c r="Z13" i="6"/>
  <c r="X13" i="6"/>
  <c r="Y13" i="6" s="1"/>
  <c r="V13" i="6"/>
  <c r="T13" i="6"/>
  <c r="U13" i="6" s="1"/>
  <c r="R13" i="6"/>
  <c r="P13" i="6"/>
  <c r="Q13" i="6" s="1"/>
  <c r="N13" i="6"/>
  <c r="L13" i="6"/>
  <c r="J13" i="6"/>
  <c r="H13" i="6"/>
  <c r="I13" i="6" s="1"/>
  <c r="BD12" i="6"/>
  <c r="BG12" i="6" s="1"/>
  <c r="BB12" i="6"/>
  <c r="AZ12" i="6"/>
  <c r="BA12" i="6" s="1"/>
  <c r="AX12" i="6"/>
  <c r="AV12" i="6"/>
  <c r="AW12" i="6" s="1"/>
  <c r="AT12" i="6"/>
  <c r="AP12" i="6"/>
  <c r="AL12" i="6"/>
  <c r="AJ12" i="6"/>
  <c r="AK12" i="6" s="1"/>
  <c r="AH12" i="6"/>
  <c r="AF12" i="6"/>
  <c r="AG12" i="6" s="1"/>
  <c r="AD12" i="6"/>
  <c r="AB12" i="6"/>
  <c r="AC12" i="6" s="1"/>
  <c r="Z12" i="6"/>
  <c r="X12" i="6"/>
  <c r="Y12" i="6" s="1"/>
  <c r="V12" i="6"/>
  <c r="T12" i="6"/>
  <c r="R12" i="6"/>
  <c r="P12" i="6"/>
  <c r="Q12" i="6" s="1"/>
  <c r="N12" i="6"/>
  <c r="L12" i="6"/>
  <c r="M12" i="6" s="1"/>
  <c r="J12" i="6"/>
  <c r="H12" i="6"/>
  <c r="I12" i="6" s="1"/>
  <c r="BD11" i="6"/>
  <c r="BG11" i="6" s="1"/>
  <c r="BB11" i="6"/>
  <c r="AZ11" i="6"/>
  <c r="BA11" i="6" s="1"/>
  <c r="AX11" i="6"/>
  <c r="AV11" i="6"/>
  <c r="AW11" i="6" s="1"/>
  <c r="AT11" i="6"/>
  <c r="AP11" i="6"/>
  <c r="AL11" i="6"/>
  <c r="AJ11" i="6"/>
  <c r="AK11" i="6" s="1"/>
  <c r="AH11" i="6"/>
  <c r="AF11" i="6"/>
  <c r="AG11" i="6" s="1"/>
  <c r="AD11" i="6"/>
  <c r="AB11" i="6"/>
  <c r="AC11" i="6" s="1"/>
  <c r="Z11" i="6"/>
  <c r="X11" i="6"/>
  <c r="Y11" i="6" s="1"/>
  <c r="V11" i="6"/>
  <c r="T11" i="6"/>
  <c r="U11" i="6" s="1"/>
  <c r="R11" i="6"/>
  <c r="P11" i="6"/>
  <c r="Q11" i="6" s="1"/>
  <c r="N11" i="6"/>
  <c r="L11" i="6"/>
  <c r="M11" i="6" s="1"/>
  <c r="J11" i="6"/>
  <c r="H11" i="6"/>
  <c r="I11" i="6" s="1"/>
  <c r="BD10" i="6"/>
  <c r="BG10" i="6" s="1"/>
  <c r="BB10" i="6"/>
  <c r="AZ10" i="6"/>
  <c r="BA10" i="6" s="1"/>
  <c r="AX10" i="6"/>
  <c r="AV10" i="6"/>
  <c r="AW10" i="6" s="1"/>
  <c r="AT10" i="6"/>
  <c r="AP10" i="6"/>
  <c r="AL10" i="6"/>
  <c r="AJ10" i="6"/>
  <c r="AK10" i="6" s="1"/>
  <c r="AH10" i="6"/>
  <c r="AF10" i="6"/>
  <c r="AG10" i="6" s="1"/>
  <c r="AD10" i="6"/>
  <c r="AB10" i="6"/>
  <c r="AC10" i="6" s="1"/>
  <c r="Z10" i="6"/>
  <c r="X10" i="6"/>
  <c r="Y10" i="6" s="1"/>
  <c r="V10" i="6"/>
  <c r="T10" i="6"/>
  <c r="U10" i="6" s="1"/>
  <c r="R10" i="6"/>
  <c r="P10" i="6"/>
  <c r="Q10" i="6" s="1"/>
  <c r="N10" i="6"/>
  <c r="L10" i="6"/>
  <c r="M10" i="6" s="1"/>
  <c r="J10" i="6"/>
  <c r="H10" i="6"/>
  <c r="I10" i="6" s="1"/>
  <c r="BD9" i="6"/>
  <c r="BG9" i="6" s="1"/>
  <c r="BB9" i="6"/>
  <c r="AZ9" i="6"/>
  <c r="AX9" i="6"/>
  <c r="AV9" i="6"/>
  <c r="AW9" i="6" s="1"/>
  <c r="AT9" i="6"/>
  <c r="AP9" i="6"/>
  <c r="AL9" i="6"/>
  <c r="AJ9" i="6"/>
  <c r="AH9" i="6"/>
  <c r="AF9" i="6"/>
  <c r="AG9" i="6" s="1"/>
  <c r="AD9" i="6"/>
  <c r="AB9" i="6"/>
  <c r="Z9" i="6"/>
  <c r="X9" i="6"/>
  <c r="Y9" i="6" s="1"/>
  <c r="V9" i="6"/>
  <c r="T9" i="6"/>
  <c r="U9" i="6" s="1"/>
  <c r="R9" i="6"/>
  <c r="P9" i="6"/>
  <c r="N9" i="6"/>
  <c r="L9" i="6"/>
  <c r="J9" i="6"/>
  <c r="H9" i="6"/>
  <c r="I9" i="6" s="1"/>
  <c r="BM8" i="6"/>
  <c r="BM7" i="6" s="1"/>
  <c r="BM6" i="6" s="1"/>
  <c r="BM5" i="6" s="1"/>
  <c r="BL8" i="6"/>
  <c r="BC8" i="6"/>
  <c r="AY8" i="6"/>
  <c r="AY7" i="6" s="1"/>
  <c r="AU8" i="6"/>
  <c r="AX8" i="6" s="1"/>
  <c r="AQ8" i="6"/>
  <c r="AM8" i="6"/>
  <c r="AI8" i="6"/>
  <c r="AH8" i="6"/>
  <c r="AE8" i="6"/>
  <c r="AA8" i="6"/>
  <c r="AD8" i="6" s="1"/>
  <c r="W8" i="6"/>
  <c r="Z8" i="6" s="1"/>
  <c r="S8" i="6"/>
  <c r="O8" i="6"/>
  <c r="R8" i="6" s="1"/>
  <c r="K8" i="6"/>
  <c r="G8" i="6"/>
  <c r="J8" i="6" s="1"/>
  <c r="AZ742" i="5"/>
  <c r="AY742" i="5"/>
  <c r="AV742" i="5"/>
  <c r="AU742" i="5"/>
  <c r="AR742" i="5"/>
  <c r="AQ742" i="5"/>
  <c r="AN742" i="5"/>
  <c r="AM742" i="5"/>
  <c r="AJ742" i="5"/>
  <c r="AI742" i="5"/>
  <c r="AF742" i="5"/>
  <c r="AE742" i="5"/>
  <c r="AB742" i="5"/>
  <c r="AA742" i="5"/>
  <c r="X742" i="5"/>
  <c r="W742" i="5"/>
  <c r="T742" i="5"/>
  <c r="S742" i="5"/>
  <c r="P742" i="5"/>
  <c r="O742" i="5"/>
  <c r="L742" i="5"/>
  <c r="K742" i="5"/>
  <c r="H742" i="5"/>
  <c r="G742" i="5"/>
  <c r="BE739" i="5"/>
  <c r="BD739" i="5"/>
  <c r="BE738" i="5"/>
  <c r="BD738" i="5"/>
  <c r="BE737" i="5"/>
  <c r="BD737" i="5"/>
  <c r="BE736" i="5"/>
  <c r="BD736" i="5"/>
  <c r="BD742" i="5" s="1"/>
  <c r="BE735" i="5"/>
  <c r="BE742" i="5" s="1"/>
  <c r="BD735" i="5"/>
  <c r="BE697" i="5"/>
  <c r="BD697" i="5"/>
  <c r="J697" i="5"/>
  <c r="I697" i="5"/>
  <c r="BD696" i="5"/>
  <c r="BG696" i="5" s="1"/>
  <c r="AZ696" i="5"/>
  <c r="AV696" i="5"/>
  <c r="AJ696" i="5"/>
  <c r="AF696" i="5"/>
  <c r="AB696" i="5"/>
  <c r="X696" i="5"/>
  <c r="T696" i="5"/>
  <c r="P696" i="5"/>
  <c r="L696" i="5"/>
  <c r="J696" i="5"/>
  <c r="H696" i="5"/>
  <c r="I696" i="5" s="1"/>
  <c r="BD695" i="5"/>
  <c r="BG695" i="5" s="1"/>
  <c r="AZ695" i="5"/>
  <c r="AV695" i="5"/>
  <c r="AJ695" i="5"/>
  <c r="AF695" i="5"/>
  <c r="AB695" i="5"/>
  <c r="X695" i="5"/>
  <c r="T695" i="5"/>
  <c r="P695" i="5"/>
  <c r="L695" i="5"/>
  <c r="J695" i="5"/>
  <c r="H695" i="5"/>
  <c r="I695" i="5" s="1"/>
  <c r="BM694" i="5"/>
  <c r="BM693" i="5" s="1"/>
  <c r="BM692" i="5" s="1"/>
  <c r="BL694" i="5"/>
  <c r="BC694" i="5"/>
  <c r="AY694" i="5"/>
  <c r="AU694" i="5"/>
  <c r="AQ694" i="5"/>
  <c r="AM694" i="5"/>
  <c r="AI694" i="5"/>
  <c r="AE694" i="5"/>
  <c r="AA694" i="5"/>
  <c r="W694" i="5"/>
  <c r="S694" i="5"/>
  <c r="O694" i="5"/>
  <c r="K694" i="5"/>
  <c r="G694" i="5"/>
  <c r="BL693" i="5"/>
  <c r="BL692" i="5" s="1"/>
  <c r="BC693" i="5"/>
  <c r="AU693" i="5"/>
  <c r="AM693" i="5"/>
  <c r="AE693" i="5"/>
  <c r="W693" i="5"/>
  <c r="O693" i="5"/>
  <c r="G693" i="5"/>
  <c r="BC692" i="5"/>
  <c r="AU692" i="5"/>
  <c r="AU708" i="5" s="1"/>
  <c r="AM692" i="5"/>
  <c r="AM708" i="5" s="1"/>
  <c r="AE692" i="5"/>
  <c r="AE708" i="5" s="1"/>
  <c r="W692" i="5"/>
  <c r="W708" i="5" s="1"/>
  <c r="O692" i="5"/>
  <c r="O708" i="5" s="1"/>
  <c r="G692" i="5"/>
  <c r="G708" i="5" s="1"/>
  <c r="BD691" i="5"/>
  <c r="BG691" i="5" s="1"/>
  <c r="BB691" i="5"/>
  <c r="AZ691" i="5"/>
  <c r="BA691" i="5" s="1"/>
  <c r="AX691" i="5"/>
  <c r="AV691" i="5"/>
  <c r="AW691" i="5" s="1"/>
  <c r="AT691" i="5"/>
  <c r="AP691" i="5"/>
  <c r="AL691" i="5"/>
  <c r="AJ691" i="5"/>
  <c r="AJ690" i="5" s="1"/>
  <c r="AK690" i="5" s="1"/>
  <c r="AH691" i="5"/>
  <c r="AF691" i="5"/>
  <c r="AF690" i="5" s="1"/>
  <c r="AG690" i="5" s="1"/>
  <c r="AD691" i="5"/>
  <c r="AB691" i="5"/>
  <c r="AC691" i="5" s="1"/>
  <c r="Z691" i="5"/>
  <c r="X691" i="5"/>
  <c r="Y691" i="5" s="1"/>
  <c r="V691" i="5"/>
  <c r="T691" i="5"/>
  <c r="T690" i="5" s="1"/>
  <c r="U690" i="5" s="1"/>
  <c r="R691" i="5"/>
  <c r="P691" i="5"/>
  <c r="Q691" i="5" s="1"/>
  <c r="N691" i="5"/>
  <c r="L691" i="5"/>
  <c r="M691" i="5" s="1"/>
  <c r="J691" i="5"/>
  <c r="H691" i="5"/>
  <c r="BM690" i="5"/>
  <c r="BL690" i="5"/>
  <c r="BC690" i="5"/>
  <c r="BB690" i="5"/>
  <c r="AY690" i="5"/>
  <c r="AU690" i="5"/>
  <c r="AX690" i="5" s="1"/>
  <c r="AT690" i="5"/>
  <c r="AQ690" i="5"/>
  <c r="AM690" i="5"/>
  <c r="AP690" i="5" s="1"/>
  <c r="AL690" i="5"/>
  <c r="AI690" i="5"/>
  <c r="AE690" i="5"/>
  <c r="AH690" i="5" s="1"/>
  <c r="AD690" i="5"/>
  <c r="AA690" i="5"/>
  <c r="W690" i="5"/>
  <c r="Z690" i="5" s="1"/>
  <c r="V690" i="5"/>
  <c r="S690" i="5"/>
  <c r="O690" i="5"/>
  <c r="R690" i="5" s="1"/>
  <c r="K690" i="5"/>
  <c r="N690" i="5" s="1"/>
  <c r="G690" i="5"/>
  <c r="J690" i="5" s="1"/>
  <c r="BD689" i="5"/>
  <c r="BD688" i="5" s="1"/>
  <c r="BB689" i="5"/>
  <c r="AZ689" i="5"/>
  <c r="BA689" i="5" s="1"/>
  <c r="AX689" i="5"/>
  <c r="AV689" i="5"/>
  <c r="AW689" i="5" s="1"/>
  <c r="AT689" i="5"/>
  <c r="AP689" i="5"/>
  <c r="AL689" i="5"/>
  <c r="AJ689" i="5"/>
  <c r="AH689" i="5"/>
  <c r="AF689" i="5"/>
  <c r="AG689" i="5" s="1"/>
  <c r="AD689" i="5"/>
  <c r="AB689" i="5"/>
  <c r="AB688" i="5" s="1"/>
  <c r="Z689" i="5"/>
  <c r="X689" i="5"/>
  <c r="X688" i="5" s="1"/>
  <c r="V689" i="5"/>
  <c r="T689" i="5"/>
  <c r="T688" i="5" s="1"/>
  <c r="T687" i="5" s="1"/>
  <c r="T686" i="5" s="1"/>
  <c r="T707" i="5" s="1"/>
  <c r="R689" i="5"/>
  <c r="P689" i="5"/>
  <c r="P688" i="5" s="1"/>
  <c r="P687" i="5" s="1"/>
  <c r="P686" i="5" s="1"/>
  <c r="P707" i="5" s="1"/>
  <c r="N689" i="5"/>
  <c r="L689" i="5"/>
  <c r="M689" i="5" s="1"/>
  <c r="J689" i="5"/>
  <c r="H689" i="5"/>
  <c r="BM688" i="5"/>
  <c r="BL688" i="5"/>
  <c r="BC688" i="5"/>
  <c r="AY688" i="5"/>
  <c r="BB688" i="5" s="1"/>
  <c r="AU688" i="5"/>
  <c r="AX688" i="5" s="1"/>
  <c r="AQ688" i="5"/>
  <c r="AT688" i="5" s="1"/>
  <c r="AM688" i="5"/>
  <c r="AI688" i="5"/>
  <c r="AL688" i="5" s="1"/>
  <c r="AE688" i="5"/>
  <c r="AH688" i="5" s="1"/>
  <c r="AD688" i="5"/>
  <c r="AA688" i="5"/>
  <c r="W688" i="5"/>
  <c r="Z688" i="5" s="1"/>
  <c r="V688" i="5"/>
  <c r="S688" i="5"/>
  <c r="O688" i="5"/>
  <c r="R688" i="5" s="1"/>
  <c r="K688" i="5"/>
  <c r="N688" i="5" s="1"/>
  <c r="G688" i="5"/>
  <c r="J688" i="5" s="1"/>
  <c r="BM687" i="5"/>
  <c r="BM686" i="5" s="1"/>
  <c r="BL687" i="5"/>
  <c r="BC687" i="5"/>
  <c r="AY687" i="5"/>
  <c r="BB687" i="5" s="1"/>
  <c r="AX687" i="5"/>
  <c r="AU687" i="5"/>
  <c r="AQ687" i="5"/>
  <c r="AT687" i="5" s="1"/>
  <c r="AM687" i="5"/>
  <c r="AI687" i="5"/>
  <c r="AL687" i="5" s="1"/>
  <c r="AE687" i="5"/>
  <c r="AD687" i="5"/>
  <c r="AA687" i="5"/>
  <c r="Z687" i="5"/>
  <c r="W687" i="5"/>
  <c r="V687" i="5"/>
  <c r="S687" i="5"/>
  <c r="O687" i="5"/>
  <c r="K687" i="5"/>
  <c r="N687" i="5" s="1"/>
  <c r="BL686" i="5"/>
  <c r="BC686" i="5"/>
  <c r="AY686" i="5"/>
  <c r="AU686" i="5"/>
  <c r="AU707" i="5" s="1"/>
  <c r="AQ686" i="5"/>
  <c r="AI686" i="5"/>
  <c r="AA686" i="5"/>
  <c r="W686" i="5"/>
  <c r="W707" i="5" s="1"/>
  <c r="S686" i="5"/>
  <c r="K686" i="5"/>
  <c r="BD685" i="5"/>
  <c r="BG685" i="5" s="1"/>
  <c r="BB685" i="5"/>
  <c r="AZ685" i="5"/>
  <c r="BA685" i="5" s="1"/>
  <c r="AX685" i="5"/>
  <c r="AV685" i="5"/>
  <c r="AW685" i="5" s="1"/>
  <c r="AT685" i="5"/>
  <c r="AP685" i="5"/>
  <c r="AL685" i="5"/>
  <c r="AJ685" i="5"/>
  <c r="AK685" i="5" s="1"/>
  <c r="AH685" i="5"/>
  <c r="AF685" i="5"/>
  <c r="AG685" i="5" s="1"/>
  <c r="AD685" i="5"/>
  <c r="AB685" i="5"/>
  <c r="AC685" i="5" s="1"/>
  <c r="Z685" i="5"/>
  <c r="X685" i="5"/>
  <c r="Y685" i="5" s="1"/>
  <c r="V685" i="5"/>
  <c r="T685" i="5"/>
  <c r="U685" i="5" s="1"/>
  <c r="R685" i="5"/>
  <c r="P685" i="5"/>
  <c r="Q685" i="5" s="1"/>
  <c r="N685" i="5"/>
  <c r="L685" i="5"/>
  <c r="M685" i="5" s="1"/>
  <c r="J685" i="5"/>
  <c r="H685" i="5"/>
  <c r="I685" i="5" s="1"/>
  <c r="BD684" i="5"/>
  <c r="BG684" i="5" s="1"/>
  <c r="BB684" i="5"/>
  <c r="AZ684" i="5"/>
  <c r="BA684" i="5" s="1"/>
  <c r="AX684" i="5"/>
  <c r="AV684" i="5"/>
  <c r="AT684" i="5"/>
  <c r="AP684" i="5"/>
  <c r="AL684" i="5"/>
  <c r="AJ684" i="5"/>
  <c r="AH684" i="5"/>
  <c r="AF684" i="5"/>
  <c r="AG684" i="5" s="1"/>
  <c r="AD684" i="5"/>
  <c r="AB684" i="5"/>
  <c r="Z684" i="5"/>
  <c r="X684" i="5"/>
  <c r="V684" i="5"/>
  <c r="T684" i="5"/>
  <c r="U684" i="5" s="1"/>
  <c r="R684" i="5"/>
  <c r="P684" i="5"/>
  <c r="Q684" i="5" s="1"/>
  <c r="N684" i="5"/>
  <c r="L684" i="5"/>
  <c r="J684" i="5"/>
  <c r="H684" i="5"/>
  <c r="I684" i="5" s="1"/>
  <c r="BE683" i="5"/>
  <c r="BD683" i="5"/>
  <c r="BB683" i="5"/>
  <c r="BA683" i="5"/>
  <c r="AX683" i="5"/>
  <c r="AW683" i="5"/>
  <c r="AT683" i="5"/>
  <c r="AS683" i="5"/>
  <c r="AP683" i="5"/>
  <c r="AO683" i="5"/>
  <c r="AL683" i="5"/>
  <c r="AK683" i="5"/>
  <c r="AH683" i="5"/>
  <c r="AG683" i="5"/>
  <c r="AD683" i="5"/>
  <c r="AC683" i="5"/>
  <c r="Z683" i="5"/>
  <c r="Y683" i="5"/>
  <c r="V683" i="5"/>
  <c r="U683" i="5"/>
  <c r="R683" i="5"/>
  <c r="Q683" i="5"/>
  <c r="N683" i="5"/>
  <c r="M683" i="5"/>
  <c r="J683" i="5"/>
  <c r="I683" i="5"/>
  <c r="BM682" i="5"/>
  <c r="BL682" i="5"/>
  <c r="BC682" i="5"/>
  <c r="BC681" i="5" s="1"/>
  <c r="BC680" i="5" s="1"/>
  <c r="BB682" i="5"/>
  <c r="AY682" i="5"/>
  <c r="AY681" i="5" s="1"/>
  <c r="AX682" i="5"/>
  <c r="AU682" i="5"/>
  <c r="AT682" i="5"/>
  <c r="AQ682" i="5"/>
  <c r="AQ681" i="5" s="1"/>
  <c r="AP682" i="5"/>
  <c r="AM682" i="5"/>
  <c r="AL682" i="5"/>
  <c r="AI682" i="5"/>
  <c r="AI681" i="5" s="1"/>
  <c r="AH682" i="5"/>
  <c r="AE682" i="5"/>
  <c r="AD682" i="5"/>
  <c r="AA682" i="5"/>
  <c r="AA681" i="5" s="1"/>
  <c r="Z682" i="5"/>
  <c r="W682" i="5"/>
  <c r="V682" i="5"/>
  <c r="S682" i="5"/>
  <c r="S681" i="5" s="1"/>
  <c r="R682" i="5"/>
  <c r="O682" i="5"/>
  <c r="N682" i="5"/>
  <c r="K682" i="5"/>
  <c r="K681" i="5" s="1"/>
  <c r="J682" i="5"/>
  <c r="G682" i="5"/>
  <c r="BM681" i="5"/>
  <c r="BM680" i="5" s="1"/>
  <c r="BL681" i="5"/>
  <c r="BL680" i="5"/>
  <c r="BD679" i="5"/>
  <c r="BG679" i="5" s="1"/>
  <c r="BB679" i="5"/>
  <c r="AZ679" i="5"/>
  <c r="BA679" i="5" s="1"/>
  <c r="AX679" i="5"/>
  <c r="AV679" i="5"/>
  <c r="AW679" i="5" s="1"/>
  <c r="AT679" i="5"/>
  <c r="AP679" i="5"/>
  <c r="AL679" i="5"/>
  <c r="AJ679" i="5"/>
  <c r="AK679" i="5" s="1"/>
  <c r="AH679" i="5"/>
  <c r="AF679" i="5"/>
  <c r="AG679" i="5" s="1"/>
  <c r="AD679" i="5"/>
  <c r="AB679" i="5"/>
  <c r="AC679" i="5" s="1"/>
  <c r="Z679" i="5"/>
  <c r="X679" i="5"/>
  <c r="Y679" i="5" s="1"/>
  <c r="V679" i="5"/>
  <c r="T679" i="5"/>
  <c r="U679" i="5" s="1"/>
  <c r="R679" i="5"/>
  <c r="P679" i="5"/>
  <c r="Q679" i="5" s="1"/>
  <c r="N679" i="5"/>
  <c r="L679" i="5"/>
  <c r="M679" i="5" s="1"/>
  <c r="J679" i="5"/>
  <c r="H679" i="5"/>
  <c r="I679" i="5" s="1"/>
  <c r="BD678" i="5"/>
  <c r="BB678" i="5"/>
  <c r="AZ678" i="5"/>
  <c r="BA678" i="5" s="1"/>
  <c r="AX678" i="5"/>
  <c r="AV678" i="5"/>
  <c r="AT678" i="5"/>
  <c r="AP678" i="5"/>
  <c r="AL678" i="5"/>
  <c r="AJ678" i="5"/>
  <c r="AH678" i="5"/>
  <c r="AF678" i="5"/>
  <c r="AG678" i="5" s="1"/>
  <c r="AD678" i="5"/>
  <c r="AB678" i="5"/>
  <c r="Z678" i="5"/>
  <c r="X678" i="5"/>
  <c r="Y678" i="5" s="1"/>
  <c r="V678" i="5"/>
  <c r="T678" i="5"/>
  <c r="U678" i="5" s="1"/>
  <c r="R678" i="5"/>
  <c r="P678" i="5"/>
  <c r="N678" i="5"/>
  <c r="L678" i="5"/>
  <c r="M678" i="5" s="1"/>
  <c r="J678" i="5"/>
  <c r="H678" i="5"/>
  <c r="I678" i="5" s="1"/>
  <c r="BM677" i="5"/>
  <c r="BL677" i="5"/>
  <c r="BC677" i="5"/>
  <c r="AY677" i="5"/>
  <c r="AU677" i="5"/>
  <c r="AX677" i="5" s="1"/>
  <c r="AQ677" i="5"/>
  <c r="AM677" i="5"/>
  <c r="AP677" i="5" s="1"/>
  <c r="AI677" i="5"/>
  <c r="AE677" i="5"/>
  <c r="AH677" i="5" s="1"/>
  <c r="AA677" i="5"/>
  <c r="W677" i="5"/>
  <c r="Z677" i="5" s="1"/>
  <c r="S677" i="5"/>
  <c r="O677" i="5"/>
  <c r="R677" i="5" s="1"/>
  <c r="K677" i="5"/>
  <c r="G677" i="5"/>
  <c r="J677" i="5" s="1"/>
  <c r="BD676" i="5"/>
  <c r="BB676" i="5"/>
  <c r="AZ676" i="5"/>
  <c r="AZ675" i="5" s="1"/>
  <c r="AX676" i="5"/>
  <c r="AV676" i="5"/>
  <c r="AT676" i="5"/>
  <c r="AP676" i="5"/>
  <c r="AL676" i="5"/>
  <c r="AJ676" i="5"/>
  <c r="AK676" i="5" s="1"/>
  <c r="AH676" i="5"/>
  <c r="AF676" i="5"/>
  <c r="AG676" i="5" s="1"/>
  <c r="AD676" i="5"/>
  <c r="AB676" i="5"/>
  <c r="AB675" i="5" s="1"/>
  <c r="Z676" i="5"/>
  <c r="X676" i="5"/>
  <c r="V676" i="5"/>
  <c r="T676" i="5"/>
  <c r="U676" i="5" s="1"/>
  <c r="R676" i="5"/>
  <c r="P676" i="5"/>
  <c r="P675" i="5" s="1"/>
  <c r="N676" i="5"/>
  <c r="L676" i="5"/>
  <c r="L675" i="5" s="1"/>
  <c r="J676" i="5"/>
  <c r="H676" i="5"/>
  <c r="H675" i="5" s="1"/>
  <c r="BM675" i="5"/>
  <c r="BL675" i="5"/>
  <c r="BC675" i="5"/>
  <c r="BB675" i="5"/>
  <c r="AY675" i="5"/>
  <c r="AX675" i="5"/>
  <c r="AU675" i="5"/>
  <c r="AT675" i="5"/>
  <c r="AQ675" i="5"/>
  <c r="AP675" i="5"/>
  <c r="AM675" i="5"/>
  <c r="AL675" i="5"/>
  <c r="AI675" i="5"/>
  <c r="AH675" i="5"/>
  <c r="AE675" i="5"/>
  <c r="AD675" i="5"/>
  <c r="AA675" i="5"/>
  <c r="W675" i="5"/>
  <c r="Z675" i="5" s="1"/>
  <c r="V675" i="5"/>
  <c r="S675" i="5"/>
  <c r="O675" i="5"/>
  <c r="R675" i="5" s="1"/>
  <c r="K675" i="5"/>
  <c r="N675" i="5" s="1"/>
  <c r="G675" i="5"/>
  <c r="J675" i="5" s="1"/>
  <c r="BD674" i="5"/>
  <c r="BD673" i="5" s="1"/>
  <c r="BG673" i="5" s="1"/>
  <c r="BB674" i="5"/>
  <c r="AZ674" i="5"/>
  <c r="BA674" i="5" s="1"/>
  <c r="AX674" i="5"/>
  <c r="AV674" i="5"/>
  <c r="AW674" i="5" s="1"/>
  <c r="AT674" i="5"/>
  <c r="AP674" i="5"/>
  <c r="AL674" i="5"/>
  <c r="AJ674" i="5"/>
  <c r="AK674" i="5" s="1"/>
  <c r="AH674" i="5"/>
  <c r="AF674" i="5"/>
  <c r="AG674" i="5" s="1"/>
  <c r="AD674" i="5"/>
  <c r="AB674" i="5"/>
  <c r="AC674" i="5" s="1"/>
  <c r="Z674" i="5"/>
  <c r="X674" i="5"/>
  <c r="X673" i="5" s="1"/>
  <c r="V674" i="5"/>
  <c r="T674" i="5"/>
  <c r="T673" i="5" s="1"/>
  <c r="U673" i="5" s="1"/>
  <c r="R674" i="5"/>
  <c r="P674" i="5"/>
  <c r="Q674" i="5" s="1"/>
  <c r="N674" i="5"/>
  <c r="L674" i="5"/>
  <c r="J674" i="5"/>
  <c r="H674" i="5"/>
  <c r="H673" i="5" s="1"/>
  <c r="BM673" i="5"/>
  <c r="BL673" i="5"/>
  <c r="BC673" i="5"/>
  <c r="BB673" i="5"/>
  <c r="AY673" i="5"/>
  <c r="AX673" i="5"/>
  <c r="AU673" i="5"/>
  <c r="AT673" i="5"/>
  <c r="AQ673" i="5"/>
  <c r="AP673" i="5"/>
  <c r="AM673" i="5"/>
  <c r="AL673" i="5"/>
  <c r="AI673" i="5"/>
  <c r="AH673" i="5"/>
  <c r="AE673" i="5"/>
  <c r="AD673" i="5"/>
  <c r="AA673" i="5"/>
  <c r="W673" i="5"/>
  <c r="Z673" i="5" s="1"/>
  <c r="V673" i="5"/>
  <c r="S673" i="5"/>
  <c r="O673" i="5"/>
  <c r="R673" i="5" s="1"/>
  <c r="K673" i="5"/>
  <c r="N673" i="5" s="1"/>
  <c r="G673" i="5"/>
  <c r="J673" i="5" s="1"/>
  <c r="BD672" i="5"/>
  <c r="BG672" i="5" s="1"/>
  <c r="BB672" i="5"/>
  <c r="AZ672" i="5"/>
  <c r="BA672" i="5" s="1"/>
  <c r="AX672" i="5"/>
  <c r="AV672" i="5"/>
  <c r="AW672" i="5" s="1"/>
  <c r="AT672" i="5"/>
  <c r="AP672" i="5"/>
  <c r="AL672" i="5"/>
  <c r="AJ672" i="5"/>
  <c r="AK672" i="5" s="1"/>
  <c r="AH672" i="5"/>
  <c r="AF672" i="5"/>
  <c r="AG672" i="5" s="1"/>
  <c r="AD672" i="5"/>
  <c r="AB672" i="5"/>
  <c r="AC672" i="5" s="1"/>
  <c r="Z672" i="5"/>
  <c r="X672" i="5"/>
  <c r="Y672" i="5" s="1"/>
  <c r="V672" i="5"/>
  <c r="T672" i="5"/>
  <c r="U672" i="5" s="1"/>
  <c r="R672" i="5"/>
  <c r="P672" i="5"/>
  <c r="Q672" i="5" s="1"/>
  <c r="N672" i="5"/>
  <c r="L672" i="5"/>
  <c r="M672" i="5" s="1"/>
  <c r="J672" i="5"/>
  <c r="H672" i="5"/>
  <c r="I672" i="5" s="1"/>
  <c r="BD671" i="5"/>
  <c r="BG671" i="5" s="1"/>
  <c r="BB671" i="5"/>
  <c r="AZ671" i="5"/>
  <c r="BA671" i="5" s="1"/>
  <c r="AX671" i="5"/>
  <c r="AV671" i="5"/>
  <c r="AW671" i="5" s="1"/>
  <c r="AT671" i="5"/>
  <c r="AP671" i="5"/>
  <c r="AL671" i="5"/>
  <c r="AJ671" i="5"/>
  <c r="AK671" i="5" s="1"/>
  <c r="AH671" i="5"/>
  <c r="AF671" i="5"/>
  <c r="AG671" i="5" s="1"/>
  <c r="AD671" i="5"/>
  <c r="AB671" i="5"/>
  <c r="Z671" i="5"/>
  <c r="X671" i="5"/>
  <c r="Y671" i="5" s="1"/>
  <c r="V671" i="5"/>
  <c r="T671" i="5"/>
  <c r="U671" i="5" s="1"/>
  <c r="R671" i="5"/>
  <c r="P671" i="5"/>
  <c r="Q671" i="5" s="1"/>
  <c r="N671" i="5"/>
  <c r="L671" i="5"/>
  <c r="M671" i="5" s="1"/>
  <c r="J671" i="5"/>
  <c r="H671" i="5"/>
  <c r="I671" i="5" s="1"/>
  <c r="BD670" i="5"/>
  <c r="BG670" i="5" s="1"/>
  <c r="BB670" i="5"/>
  <c r="AZ670" i="5"/>
  <c r="BA670" i="5" s="1"/>
  <c r="AX670" i="5"/>
  <c r="AV670" i="5"/>
  <c r="AW670" i="5" s="1"/>
  <c r="AT670" i="5"/>
  <c r="AP670" i="5"/>
  <c r="AL670" i="5"/>
  <c r="AJ670" i="5"/>
  <c r="AK670" i="5" s="1"/>
  <c r="AH670" i="5"/>
  <c r="AF670" i="5"/>
  <c r="AG670" i="5" s="1"/>
  <c r="AD670" i="5"/>
  <c r="AB670" i="5"/>
  <c r="AC670" i="5" s="1"/>
  <c r="Z670" i="5"/>
  <c r="X670" i="5"/>
  <c r="Y670" i="5" s="1"/>
  <c r="V670" i="5"/>
  <c r="T670" i="5"/>
  <c r="U670" i="5" s="1"/>
  <c r="R670" i="5"/>
  <c r="P670" i="5"/>
  <c r="Q670" i="5" s="1"/>
  <c r="N670" i="5"/>
  <c r="L670" i="5"/>
  <c r="J670" i="5"/>
  <c r="H670" i="5"/>
  <c r="BG669" i="5"/>
  <c r="BD669" i="5"/>
  <c r="BB669" i="5"/>
  <c r="AZ669" i="5"/>
  <c r="BA669" i="5" s="1"/>
  <c r="AX669" i="5"/>
  <c r="AV669" i="5"/>
  <c r="AW669" i="5" s="1"/>
  <c r="AT669" i="5"/>
  <c r="AP669" i="5"/>
  <c r="AL669" i="5"/>
  <c r="AJ669" i="5"/>
  <c r="AK669" i="5" s="1"/>
  <c r="AH669" i="5"/>
  <c r="AF669" i="5"/>
  <c r="AG669" i="5" s="1"/>
  <c r="AD669" i="5"/>
  <c r="AB669" i="5"/>
  <c r="AC669" i="5" s="1"/>
  <c r="Z669" i="5"/>
  <c r="X669" i="5"/>
  <c r="Y669" i="5" s="1"/>
  <c r="V669" i="5"/>
  <c r="T669" i="5"/>
  <c r="R669" i="5"/>
  <c r="P669" i="5"/>
  <c r="N669" i="5"/>
  <c r="L669" i="5"/>
  <c r="M669" i="5" s="1"/>
  <c r="J669" i="5"/>
  <c r="H669" i="5"/>
  <c r="BM668" i="5"/>
  <c r="BL668" i="5"/>
  <c r="BC668" i="5"/>
  <c r="BB668" i="5"/>
  <c r="AY668" i="5"/>
  <c r="AU668" i="5"/>
  <c r="AQ668" i="5"/>
  <c r="AT668" i="5" s="1"/>
  <c r="AM668" i="5"/>
  <c r="AP668" i="5" s="1"/>
  <c r="AI668" i="5"/>
  <c r="AE668" i="5"/>
  <c r="AH668" i="5" s="1"/>
  <c r="AA668" i="5"/>
  <c r="AD668" i="5" s="1"/>
  <c r="W668" i="5"/>
  <c r="Z668" i="5" s="1"/>
  <c r="S668" i="5"/>
  <c r="V668" i="5" s="1"/>
  <c r="O668" i="5"/>
  <c r="K668" i="5"/>
  <c r="N668" i="5" s="1"/>
  <c r="G668" i="5"/>
  <c r="J668" i="5" s="1"/>
  <c r="BD667" i="5"/>
  <c r="BG667" i="5" s="1"/>
  <c r="BB667" i="5"/>
  <c r="AZ667" i="5"/>
  <c r="BA667" i="5" s="1"/>
  <c r="AX667" i="5"/>
  <c r="AV667" i="5"/>
  <c r="AW667" i="5" s="1"/>
  <c r="AT667" i="5"/>
  <c r="AP667" i="5"/>
  <c r="AL667" i="5"/>
  <c r="AJ667" i="5"/>
  <c r="AK667" i="5" s="1"/>
  <c r="AH667" i="5"/>
  <c r="AF667" i="5"/>
  <c r="AG667" i="5" s="1"/>
  <c r="AD667" i="5"/>
  <c r="AB667" i="5"/>
  <c r="AC667" i="5" s="1"/>
  <c r="Z667" i="5"/>
  <c r="X667" i="5"/>
  <c r="Y667" i="5" s="1"/>
  <c r="V667" i="5"/>
  <c r="T667" i="5"/>
  <c r="U667" i="5" s="1"/>
  <c r="R667" i="5"/>
  <c r="P667" i="5"/>
  <c r="Q667" i="5" s="1"/>
  <c r="N667" i="5"/>
  <c r="L667" i="5"/>
  <c r="M667" i="5" s="1"/>
  <c r="J667" i="5"/>
  <c r="H667" i="5"/>
  <c r="I667" i="5" s="1"/>
  <c r="BM666" i="5"/>
  <c r="BM663" i="5" s="1"/>
  <c r="BL666" i="5"/>
  <c r="BC666" i="5"/>
  <c r="AY666" i="5"/>
  <c r="BB666" i="5" s="1"/>
  <c r="AX666" i="5"/>
  <c r="AU666" i="5"/>
  <c r="AQ666" i="5"/>
  <c r="AT666" i="5" s="1"/>
  <c r="AP666" i="5"/>
  <c r="AM666" i="5"/>
  <c r="AI666" i="5"/>
  <c r="AL666" i="5" s="1"/>
  <c r="AH666" i="5"/>
  <c r="AE666" i="5"/>
  <c r="AA666" i="5"/>
  <c r="AD666" i="5" s="1"/>
  <c r="W666" i="5"/>
  <c r="Z666" i="5" s="1"/>
  <c r="S666" i="5"/>
  <c r="V666" i="5" s="1"/>
  <c r="O666" i="5"/>
  <c r="R666" i="5" s="1"/>
  <c r="K666" i="5"/>
  <c r="N666" i="5" s="1"/>
  <c r="G666" i="5"/>
  <c r="J666" i="5" s="1"/>
  <c r="BD665" i="5"/>
  <c r="BD664" i="5" s="1"/>
  <c r="BG664" i="5" s="1"/>
  <c r="BB665" i="5"/>
  <c r="AZ665" i="5"/>
  <c r="BA665" i="5" s="1"/>
  <c r="AX665" i="5"/>
  <c r="AV665" i="5"/>
  <c r="AV664" i="5" s="1"/>
  <c r="AT665" i="5"/>
  <c r="AP665" i="5"/>
  <c r="AL665" i="5"/>
  <c r="AJ665" i="5"/>
  <c r="AK665" i="5" s="1"/>
  <c r="AH665" i="5"/>
  <c r="AF665" i="5"/>
  <c r="AG665" i="5" s="1"/>
  <c r="AD665" i="5"/>
  <c r="AB665" i="5"/>
  <c r="Z665" i="5"/>
  <c r="X665" i="5"/>
  <c r="V665" i="5"/>
  <c r="T665" i="5"/>
  <c r="U665" i="5" s="1"/>
  <c r="R665" i="5"/>
  <c r="P665" i="5"/>
  <c r="P664" i="5" s="1"/>
  <c r="N665" i="5"/>
  <c r="L665" i="5"/>
  <c r="M665" i="5" s="1"/>
  <c r="J665" i="5"/>
  <c r="H665" i="5"/>
  <c r="H664" i="5" s="1"/>
  <c r="BM664" i="5"/>
  <c r="BL664" i="5"/>
  <c r="BC664" i="5"/>
  <c r="BC663" i="5" s="1"/>
  <c r="AY664" i="5"/>
  <c r="AU664" i="5"/>
  <c r="AQ664" i="5"/>
  <c r="AM664" i="5"/>
  <c r="AI664" i="5"/>
  <c r="AE664" i="5"/>
  <c r="AA664" i="5"/>
  <c r="W664" i="5"/>
  <c r="S664" i="5"/>
  <c r="O664" i="5"/>
  <c r="K664" i="5"/>
  <c r="G664" i="5"/>
  <c r="AY663" i="5"/>
  <c r="BD662" i="5"/>
  <c r="BB662" i="5"/>
  <c r="AZ662" i="5"/>
  <c r="BA662" i="5" s="1"/>
  <c r="AX662" i="5"/>
  <c r="AV662" i="5"/>
  <c r="AW662" i="5" s="1"/>
  <c r="AT662" i="5"/>
  <c r="AP662" i="5"/>
  <c r="AL662" i="5"/>
  <c r="AJ662" i="5"/>
  <c r="AK662" i="5" s="1"/>
  <c r="AH662" i="5"/>
  <c r="AF662" i="5"/>
  <c r="AD662" i="5"/>
  <c r="AB662" i="5"/>
  <c r="Z662" i="5"/>
  <c r="X662" i="5"/>
  <c r="V662" i="5"/>
  <c r="T662" i="5"/>
  <c r="U662" i="5" s="1"/>
  <c r="R662" i="5"/>
  <c r="P662" i="5"/>
  <c r="P661" i="5" s="1"/>
  <c r="N662" i="5"/>
  <c r="L662" i="5"/>
  <c r="L661" i="5" s="1"/>
  <c r="J662" i="5"/>
  <c r="H662" i="5"/>
  <c r="H661" i="5" s="1"/>
  <c r="BM661" i="5"/>
  <c r="BL661" i="5"/>
  <c r="BC661" i="5"/>
  <c r="AY661" i="5"/>
  <c r="BB661" i="5" s="1"/>
  <c r="AX661" i="5"/>
  <c r="AU661" i="5"/>
  <c r="AQ661" i="5"/>
  <c r="AT661" i="5" s="1"/>
  <c r="AP661" i="5"/>
  <c r="AM661" i="5"/>
  <c r="AI661" i="5"/>
  <c r="AL661" i="5" s="1"/>
  <c r="AH661" i="5"/>
  <c r="AE661" i="5"/>
  <c r="AA661" i="5"/>
  <c r="AD661" i="5" s="1"/>
  <c r="W661" i="5"/>
  <c r="Z661" i="5" s="1"/>
  <c r="S661" i="5"/>
  <c r="V661" i="5" s="1"/>
  <c r="O661" i="5"/>
  <c r="R661" i="5" s="1"/>
  <c r="K661" i="5"/>
  <c r="N661" i="5" s="1"/>
  <c r="G661" i="5"/>
  <c r="J661" i="5" s="1"/>
  <c r="BD660" i="5"/>
  <c r="BG660" i="5" s="1"/>
  <c r="BB660" i="5"/>
  <c r="AZ660" i="5"/>
  <c r="BA660" i="5" s="1"/>
  <c r="AX660" i="5"/>
  <c r="AV660" i="5"/>
  <c r="AW660" i="5" s="1"/>
  <c r="AT660" i="5"/>
  <c r="AP660" i="5"/>
  <c r="AL660" i="5"/>
  <c r="AJ660" i="5"/>
  <c r="AK660" i="5" s="1"/>
  <c r="AH660" i="5"/>
  <c r="AF660" i="5"/>
  <c r="AG660" i="5" s="1"/>
  <c r="AD660" i="5"/>
  <c r="AB660" i="5"/>
  <c r="AC660" i="5" s="1"/>
  <c r="Z660" i="5"/>
  <c r="X660" i="5"/>
  <c r="Y660" i="5" s="1"/>
  <c r="V660" i="5"/>
  <c r="T660" i="5"/>
  <c r="U660" i="5" s="1"/>
  <c r="R660" i="5"/>
  <c r="P660" i="5"/>
  <c r="Q660" i="5" s="1"/>
  <c r="N660" i="5"/>
  <c r="L660" i="5"/>
  <c r="M660" i="5" s="1"/>
  <c r="J660" i="5"/>
  <c r="H660" i="5"/>
  <c r="I660" i="5" s="1"/>
  <c r="BD659" i="5"/>
  <c r="BG659" i="5" s="1"/>
  <c r="BB659" i="5"/>
  <c r="AZ659" i="5"/>
  <c r="BA659" i="5" s="1"/>
  <c r="AX659" i="5"/>
  <c r="AV659" i="5"/>
  <c r="AW659" i="5" s="1"/>
  <c r="AT659" i="5"/>
  <c r="AP659" i="5"/>
  <c r="AL659" i="5"/>
  <c r="AJ659" i="5"/>
  <c r="AK659" i="5" s="1"/>
  <c r="AH659" i="5"/>
  <c r="AF659" i="5"/>
  <c r="AG659" i="5" s="1"/>
  <c r="AD659" i="5"/>
  <c r="AB659" i="5"/>
  <c r="AC659" i="5" s="1"/>
  <c r="Z659" i="5"/>
  <c r="X659" i="5"/>
  <c r="Y659" i="5" s="1"/>
  <c r="V659" i="5"/>
  <c r="T659" i="5"/>
  <c r="U659" i="5" s="1"/>
  <c r="R659" i="5"/>
  <c r="P659" i="5"/>
  <c r="Q659" i="5" s="1"/>
  <c r="N659" i="5"/>
  <c r="L659" i="5"/>
  <c r="M659" i="5" s="1"/>
  <c r="J659" i="5"/>
  <c r="H659" i="5"/>
  <c r="BD658" i="5"/>
  <c r="BG658" i="5" s="1"/>
  <c r="BB658" i="5"/>
  <c r="AZ658" i="5"/>
  <c r="BA658" i="5" s="1"/>
  <c r="AX658" i="5"/>
  <c r="AV658" i="5"/>
  <c r="AW658" i="5" s="1"/>
  <c r="AT658" i="5"/>
  <c r="AP658" i="5"/>
  <c r="AL658" i="5"/>
  <c r="AJ658" i="5"/>
  <c r="AK658" i="5" s="1"/>
  <c r="AH658" i="5"/>
  <c r="AF658" i="5"/>
  <c r="AG658" i="5" s="1"/>
  <c r="AD658" i="5"/>
  <c r="AB658" i="5"/>
  <c r="AC658" i="5" s="1"/>
  <c r="Z658" i="5"/>
  <c r="X658" i="5"/>
  <c r="Y658" i="5" s="1"/>
  <c r="V658" i="5"/>
  <c r="T658" i="5"/>
  <c r="U658" i="5" s="1"/>
  <c r="R658" i="5"/>
  <c r="P658" i="5"/>
  <c r="Q658" i="5" s="1"/>
  <c r="N658" i="5"/>
  <c r="L658" i="5"/>
  <c r="M658" i="5" s="1"/>
  <c r="J658" i="5"/>
  <c r="H658" i="5"/>
  <c r="I658" i="5" s="1"/>
  <c r="BD657" i="5"/>
  <c r="BG657" i="5" s="1"/>
  <c r="BB657" i="5"/>
  <c r="AZ657" i="5"/>
  <c r="BA657" i="5" s="1"/>
  <c r="AX657" i="5"/>
  <c r="AV657" i="5"/>
  <c r="AW657" i="5" s="1"/>
  <c r="AT657" i="5"/>
  <c r="AP657" i="5"/>
  <c r="AL657" i="5"/>
  <c r="AJ657" i="5"/>
  <c r="AK657" i="5" s="1"/>
  <c r="AH657" i="5"/>
  <c r="AF657" i="5"/>
  <c r="AG657" i="5" s="1"/>
  <c r="AD657" i="5"/>
  <c r="AB657" i="5"/>
  <c r="AC657" i="5" s="1"/>
  <c r="Z657" i="5"/>
  <c r="X657" i="5"/>
  <c r="Y657" i="5" s="1"/>
  <c r="V657" i="5"/>
  <c r="T657" i="5"/>
  <c r="U657" i="5" s="1"/>
  <c r="R657" i="5"/>
  <c r="P657" i="5"/>
  <c r="Q657" i="5" s="1"/>
  <c r="N657" i="5"/>
  <c r="L657" i="5"/>
  <c r="J657" i="5"/>
  <c r="H657" i="5"/>
  <c r="I657" i="5" s="1"/>
  <c r="BD656" i="5"/>
  <c r="BG656" i="5" s="1"/>
  <c r="BB656" i="5"/>
  <c r="AZ656" i="5"/>
  <c r="BA656" i="5" s="1"/>
  <c r="AX656" i="5"/>
  <c r="AV656" i="5"/>
  <c r="AW656" i="5" s="1"/>
  <c r="AT656" i="5"/>
  <c r="AP656" i="5"/>
  <c r="AL656" i="5"/>
  <c r="AJ656" i="5"/>
  <c r="AK656" i="5" s="1"/>
  <c r="AH656" i="5"/>
  <c r="AF656" i="5"/>
  <c r="AG656" i="5" s="1"/>
  <c r="AD656" i="5"/>
  <c r="AB656" i="5"/>
  <c r="AC656" i="5" s="1"/>
  <c r="Z656" i="5"/>
  <c r="X656" i="5"/>
  <c r="Y656" i="5" s="1"/>
  <c r="V656" i="5"/>
  <c r="T656" i="5"/>
  <c r="U656" i="5" s="1"/>
  <c r="R656" i="5"/>
  <c r="P656" i="5"/>
  <c r="N656" i="5"/>
  <c r="L656" i="5"/>
  <c r="M656" i="5" s="1"/>
  <c r="J656" i="5"/>
  <c r="H656" i="5"/>
  <c r="BD655" i="5"/>
  <c r="BG655" i="5" s="1"/>
  <c r="BB655" i="5"/>
  <c r="AZ655" i="5"/>
  <c r="BA655" i="5" s="1"/>
  <c r="AX655" i="5"/>
  <c r="AV655" i="5"/>
  <c r="AW655" i="5" s="1"/>
  <c r="AT655" i="5"/>
  <c r="AP655" i="5"/>
  <c r="AL655" i="5"/>
  <c r="AJ655" i="5"/>
  <c r="AK655" i="5" s="1"/>
  <c r="AH655" i="5"/>
  <c r="AF655" i="5"/>
  <c r="AG655" i="5" s="1"/>
  <c r="AD655" i="5"/>
  <c r="AB655" i="5"/>
  <c r="AC655" i="5" s="1"/>
  <c r="Z655" i="5"/>
  <c r="X655" i="5"/>
  <c r="Y655" i="5" s="1"/>
  <c r="V655" i="5"/>
  <c r="T655" i="5"/>
  <c r="U655" i="5" s="1"/>
  <c r="R655" i="5"/>
  <c r="P655" i="5"/>
  <c r="Q655" i="5" s="1"/>
  <c r="N655" i="5"/>
  <c r="L655" i="5"/>
  <c r="M655" i="5" s="1"/>
  <c r="J655" i="5"/>
  <c r="H655" i="5"/>
  <c r="BD654" i="5"/>
  <c r="BG654" i="5" s="1"/>
  <c r="BB654" i="5"/>
  <c r="AZ654" i="5"/>
  <c r="AX654" i="5"/>
  <c r="AV654" i="5"/>
  <c r="AW654" i="5" s="1"/>
  <c r="AT654" i="5"/>
  <c r="AP654" i="5"/>
  <c r="AL654" i="5"/>
  <c r="AJ654" i="5"/>
  <c r="AK654" i="5" s="1"/>
  <c r="AH654" i="5"/>
  <c r="AF654" i="5"/>
  <c r="AG654" i="5" s="1"/>
  <c r="AD654" i="5"/>
  <c r="AB654" i="5"/>
  <c r="AC654" i="5" s="1"/>
  <c r="Z654" i="5"/>
  <c r="X654" i="5"/>
  <c r="Y654" i="5" s="1"/>
  <c r="V654" i="5"/>
  <c r="T654" i="5"/>
  <c r="U654" i="5" s="1"/>
  <c r="R654" i="5"/>
  <c r="P654" i="5"/>
  <c r="Q654" i="5" s="1"/>
  <c r="N654" i="5"/>
  <c r="L654" i="5"/>
  <c r="M654" i="5" s="1"/>
  <c r="J654" i="5"/>
  <c r="H654" i="5"/>
  <c r="BD653" i="5"/>
  <c r="BB653" i="5"/>
  <c r="AZ653" i="5"/>
  <c r="BA653" i="5" s="1"/>
  <c r="AX653" i="5"/>
  <c r="AV653" i="5"/>
  <c r="AW653" i="5" s="1"/>
  <c r="AT653" i="5"/>
  <c r="AP653" i="5"/>
  <c r="AL653" i="5"/>
  <c r="AJ653" i="5"/>
  <c r="AH653" i="5"/>
  <c r="AF653" i="5"/>
  <c r="AG653" i="5" s="1"/>
  <c r="AD653" i="5"/>
  <c r="AB653" i="5"/>
  <c r="AC653" i="5" s="1"/>
  <c r="Z653" i="5"/>
  <c r="X653" i="5"/>
  <c r="Y653" i="5" s="1"/>
  <c r="V653" i="5"/>
  <c r="T653" i="5"/>
  <c r="U653" i="5" s="1"/>
  <c r="R653" i="5"/>
  <c r="P653" i="5"/>
  <c r="Q653" i="5" s="1"/>
  <c r="N653" i="5"/>
  <c r="L653" i="5"/>
  <c r="J653" i="5"/>
  <c r="H653" i="5"/>
  <c r="I653" i="5" s="1"/>
  <c r="BM652" i="5"/>
  <c r="BL652" i="5"/>
  <c r="BC652" i="5"/>
  <c r="AY652" i="5"/>
  <c r="BB652" i="5" s="1"/>
  <c r="AU652" i="5"/>
  <c r="AX652" i="5" s="1"/>
  <c r="AQ652" i="5"/>
  <c r="AT652" i="5" s="1"/>
  <c r="AM652" i="5"/>
  <c r="AI652" i="5"/>
  <c r="AL652" i="5" s="1"/>
  <c r="AE652" i="5"/>
  <c r="AH652" i="5" s="1"/>
  <c r="AA652" i="5"/>
  <c r="AD652" i="5" s="1"/>
  <c r="W652" i="5"/>
  <c r="Z652" i="5" s="1"/>
  <c r="S652" i="5"/>
  <c r="O652" i="5"/>
  <c r="R652" i="5" s="1"/>
  <c r="K652" i="5"/>
  <c r="N652" i="5" s="1"/>
  <c r="G652" i="5"/>
  <c r="J652" i="5" s="1"/>
  <c r="BD651" i="5"/>
  <c r="BB651" i="5"/>
  <c r="AZ651" i="5"/>
  <c r="BA651" i="5" s="1"/>
  <c r="AX651" i="5"/>
  <c r="AV651" i="5"/>
  <c r="AW651" i="5" s="1"/>
  <c r="AT651" i="5"/>
  <c r="AP651" i="5"/>
  <c r="AL651" i="5"/>
  <c r="AJ651" i="5"/>
  <c r="AJ650" i="5" s="1"/>
  <c r="AH651" i="5"/>
  <c r="AF651" i="5"/>
  <c r="AG651" i="5" s="1"/>
  <c r="AD651" i="5"/>
  <c r="AB651" i="5"/>
  <c r="AC651" i="5" s="1"/>
  <c r="Z651" i="5"/>
  <c r="X651" i="5"/>
  <c r="Y651" i="5" s="1"/>
  <c r="V651" i="5"/>
  <c r="T651" i="5"/>
  <c r="U651" i="5" s="1"/>
  <c r="R651" i="5"/>
  <c r="P651" i="5"/>
  <c r="N651" i="5"/>
  <c r="L651" i="5"/>
  <c r="M651" i="5" s="1"/>
  <c r="J651" i="5"/>
  <c r="H651" i="5"/>
  <c r="I651" i="5" s="1"/>
  <c r="BM650" i="5"/>
  <c r="BL650" i="5"/>
  <c r="BC650" i="5"/>
  <c r="BB650" i="5"/>
  <c r="AY650" i="5"/>
  <c r="AU650" i="5"/>
  <c r="AQ650" i="5"/>
  <c r="AT650" i="5" s="1"/>
  <c r="AP650" i="5"/>
  <c r="AM650" i="5"/>
  <c r="AL650" i="5"/>
  <c r="AI650" i="5"/>
  <c r="AH650" i="5"/>
  <c r="AE650" i="5"/>
  <c r="AA650" i="5"/>
  <c r="W650" i="5"/>
  <c r="V650" i="5"/>
  <c r="S650" i="5"/>
  <c r="O650" i="5"/>
  <c r="R650" i="5" s="1"/>
  <c r="K650" i="5"/>
  <c r="G650" i="5"/>
  <c r="J650" i="5" s="1"/>
  <c r="BD649" i="5"/>
  <c r="BD648" i="5" s="1"/>
  <c r="BG648" i="5" s="1"/>
  <c r="BB649" i="5"/>
  <c r="AZ649" i="5"/>
  <c r="AX649" i="5"/>
  <c r="AV649" i="5"/>
  <c r="AT649" i="5"/>
  <c r="AP649" i="5"/>
  <c r="AL649" i="5"/>
  <c r="AJ649" i="5"/>
  <c r="AK649" i="5" s="1"/>
  <c r="AH649" i="5"/>
  <c r="AF649" i="5"/>
  <c r="AG649" i="5" s="1"/>
  <c r="AD649" i="5"/>
  <c r="AB649" i="5"/>
  <c r="Z649" i="5"/>
  <c r="X649" i="5"/>
  <c r="X648" i="5" s="1"/>
  <c r="V649" i="5"/>
  <c r="T649" i="5"/>
  <c r="R649" i="5"/>
  <c r="P649" i="5"/>
  <c r="N649" i="5"/>
  <c r="L649" i="5"/>
  <c r="L648" i="5" s="1"/>
  <c r="J649" i="5"/>
  <c r="H649" i="5"/>
  <c r="H648" i="5" s="1"/>
  <c r="BM648" i="5"/>
  <c r="BL648" i="5"/>
  <c r="BC648" i="5"/>
  <c r="BB648" i="5"/>
  <c r="AY648" i="5"/>
  <c r="AX648" i="5"/>
  <c r="AU648" i="5"/>
  <c r="AQ648" i="5"/>
  <c r="AP648" i="5"/>
  <c r="AM648" i="5"/>
  <c r="AL648" i="5"/>
  <c r="AI648" i="5"/>
  <c r="AH648" i="5"/>
  <c r="AE648" i="5"/>
  <c r="AD648" i="5"/>
  <c r="AA648" i="5"/>
  <c r="W648" i="5"/>
  <c r="Z648" i="5" s="1"/>
  <c r="S648" i="5"/>
  <c r="O648" i="5"/>
  <c r="R648" i="5" s="1"/>
  <c r="K648" i="5"/>
  <c r="N648" i="5" s="1"/>
  <c r="G648" i="5"/>
  <c r="BL647" i="5"/>
  <c r="AY647" i="5"/>
  <c r="BD646" i="5"/>
  <c r="BD645" i="5" s="1"/>
  <c r="BB646" i="5"/>
  <c r="AZ646" i="5"/>
  <c r="AX646" i="5"/>
  <c r="AV646" i="5"/>
  <c r="AT646" i="5"/>
  <c r="AP646" i="5"/>
  <c r="AL646" i="5"/>
  <c r="AJ646" i="5"/>
  <c r="AK646" i="5" s="1"/>
  <c r="AH646" i="5"/>
  <c r="AF646" i="5"/>
  <c r="AD646" i="5"/>
  <c r="AB646" i="5"/>
  <c r="AC646" i="5" s="1"/>
  <c r="Z646" i="5"/>
  <c r="X646" i="5"/>
  <c r="X645" i="5" s="1"/>
  <c r="V646" i="5"/>
  <c r="T646" i="5"/>
  <c r="U646" i="5" s="1"/>
  <c r="R646" i="5"/>
  <c r="P646" i="5"/>
  <c r="Q646" i="5" s="1"/>
  <c r="N646" i="5"/>
  <c r="L646" i="5"/>
  <c r="L645" i="5" s="1"/>
  <c r="J646" i="5"/>
  <c r="H646" i="5"/>
  <c r="H645" i="5" s="1"/>
  <c r="BM645" i="5"/>
  <c r="BL645" i="5"/>
  <c r="BG645" i="5"/>
  <c r="BC645" i="5"/>
  <c r="AY645" i="5"/>
  <c r="AX645" i="5"/>
  <c r="AU645" i="5"/>
  <c r="AQ645" i="5"/>
  <c r="AP645" i="5"/>
  <c r="AM645" i="5"/>
  <c r="AI645" i="5"/>
  <c r="AH645" i="5"/>
  <c r="AE645" i="5"/>
  <c r="AD645" i="5"/>
  <c r="AA645" i="5"/>
  <c r="W645" i="5"/>
  <c r="Z645" i="5" s="1"/>
  <c r="V645" i="5"/>
  <c r="S645" i="5"/>
  <c r="O645" i="5"/>
  <c r="R645" i="5" s="1"/>
  <c r="K645" i="5"/>
  <c r="N645" i="5" s="1"/>
  <c r="G645" i="5"/>
  <c r="J645" i="5" s="1"/>
  <c r="BD644" i="5"/>
  <c r="BG644" i="5" s="1"/>
  <c r="BB644" i="5"/>
  <c r="AZ644" i="5"/>
  <c r="AZ643" i="5" s="1"/>
  <c r="BA643" i="5" s="1"/>
  <c r="AX644" i="5"/>
  <c r="AV644" i="5"/>
  <c r="AV643" i="5" s="1"/>
  <c r="AW643" i="5" s="1"/>
  <c r="AT644" i="5"/>
  <c r="AP644" i="5"/>
  <c r="AL644" i="5"/>
  <c r="AJ644" i="5"/>
  <c r="AH644" i="5"/>
  <c r="AF644" i="5"/>
  <c r="AF643" i="5" s="1"/>
  <c r="AG643" i="5" s="1"/>
  <c r="AD644" i="5"/>
  <c r="AB644" i="5"/>
  <c r="Z644" i="5"/>
  <c r="X644" i="5"/>
  <c r="X643" i="5" s="1"/>
  <c r="V644" i="5"/>
  <c r="T644" i="5"/>
  <c r="T643" i="5" s="1"/>
  <c r="U643" i="5" s="1"/>
  <c r="R644" i="5"/>
  <c r="P644" i="5"/>
  <c r="P643" i="5" s="1"/>
  <c r="N644" i="5"/>
  <c r="L644" i="5"/>
  <c r="J644" i="5"/>
  <c r="H644" i="5"/>
  <c r="I644" i="5" s="1"/>
  <c r="BM643" i="5"/>
  <c r="BL643" i="5"/>
  <c r="BC643" i="5"/>
  <c r="AY643" i="5"/>
  <c r="BB643" i="5" s="1"/>
  <c r="AX643" i="5"/>
  <c r="AU643" i="5"/>
  <c r="AQ643" i="5"/>
  <c r="AT643" i="5" s="1"/>
  <c r="AP643" i="5"/>
  <c r="AM643" i="5"/>
  <c r="AI643" i="5"/>
  <c r="AL643" i="5" s="1"/>
  <c r="AH643" i="5"/>
  <c r="AE643" i="5"/>
  <c r="AA643" i="5"/>
  <c r="W643" i="5"/>
  <c r="Z643" i="5" s="1"/>
  <c r="S643" i="5"/>
  <c r="V643" i="5" s="1"/>
  <c r="O643" i="5"/>
  <c r="R643" i="5" s="1"/>
  <c r="K643" i="5"/>
  <c r="N643" i="5" s="1"/>
  <c r="G643" i="5"/>
  <c r="J643" i="5" s="1"/>
  <c r="BD642" i="5"/>
  <c r="BG642" i="5" s="1"/>
  <c r="BB642" i="5"/>
  <c r="AZ642" i="5"/>
  <c r="AZ641" i="5" s="1"/>
  <c r="BA641" i="5" s="1"/>
  <c r="AX642" i="5"/>
  <c r="AV642" i="5"/>
  <c r="AW642" i="5" s="1"/>
  <c r="AT642" i="5"/>
  <c r="AP642" i="5"/>
  <c r="AL642" i="5"/>
  <c r="AJ642" i="5"/>
  <c r="AJ641" i="5" s="1"/>
  <c r="AK641" i="5" s="1"/>
  <c r="AH642" i="5"/>
  <c r="AF642" i="5"/>
  <c r="AF641" i="5" s="1"/>
  <c r="AD642" i="5"/>
  <c r="AB642" i="5"/>
  <c r="Z642" i="5"/>
  <c r="X642" i="5"/>
  <c r="V642" i="5"/>
  <c r="T642" i="5"/>
  <c r="T641" i="5" s="1"/>
  <c r="U641" i="5" s="1"/>
  <c r="R642" i="5"/>
  <c r="P642" i="5"/>
  <c r="Q642" i="5" s="1"/>
  <c r="N642" i="5"/>
  <c r="L642" i="5"/>
  <c r="J642" i="5"/>
  <c r="H642" i="5"/>
  <c r="I642" i="5" s="1"/>
  <c r="BM641" i="5"/>
  <c r="BL641" i="5"/>
  <c r="BC641" i="5"/>
  <c r="BB641" i="5"/>
  <c r="AY641" i="5"/>
  <c r="AU641" i="5"/>
  <c r="AT641" i="5"/>
  <c r="AQ641" i="5"/>
  <c r="AM641" i="5"/>
  <c r="AP641" i="5" s="1"/>
  <c r="AL641" i="5"/>
  <c r="AI641" i="5"/>
  <c r="AE641" i="5"/>
  <c r="AH641" i="5" s="1"/>
  <c r="AD641" i="5"/>
  <c r="AA641" i="5"/>
  <c r="W641" i="5"/>
  <c r="Z641" i="5" s="1"/>
  <c r="V641" i="5"/>
  <c r="S641" i="5"/>
  <c r="O641" i="5"/>
  <c r="R641" i="5" s="1"/>
  <c r="K641" i="5"/>
  <c r="N641" i="5" s="1"/>
  <c r="G641" i="5"/>
  <c r="J641" i="5" s="1"/>
  <c r="BD640" i="5"/>
  <c r="BG640" i="5" s="1"/>
  <c r="BB640" i="5"/>
  <c r="AZ640" i="5"/>
  <c r="AZ639" i="5" s="1"/>
  <c r="AX640" i="5"/>
  <c r="AV640" i="5"/>
  <c r="AW640" i="5" s="1"/>
  <c r="AT640" i="5"/>
  <c r="AP640" i="5"/>
  <c r="AL640" i="5"/>
  <c r="AJ640" i="5"/>
  <c r="AK640" i="5" s="1"/>
  <c r="AH640" i="5"/>
  <c r="AF640" i="5"/>
  <c r="AG640" i="5" s="1"/>
  <c r="AD640" i="5"/>
  <c r="AB640" i="5"/>
  <c r="Z640" i="5"/>
  <c r="X640" i="5"/>
  <c r="X639" i="5" s="1"/>
  <c r="V640" i="5"/>
  <c r="T640" i="5"/>
  <c r="T639" i="5" s="1"/>
  <c r="R640" i="5"/>
  <c r="P640" i="5"/>
  <c r="P639" i="5" s="1"/>
  <c r="N640" i="5"/>
  <c r="L640" i="5"/>
  <c r="M640" i="5" s="1"/>
  <c r="J640" i="5"/>
  <c r="H640" i="5"/>
  <c r="H639" i="5" s="1"/>
  <c r="BM639" i="5"/>
  <c r="BM626" i="5" s="1"/>
  <c r="BL639" i="5"/>
  <c r="BC639" i="5"/>
  <c r="AY639" i="5"/>
  <c r="BB639" i="5" s="1"/>
  <c r="AU639" i="5"/>
  <c r="AX639" i="5" s="1"/>
  <c r="AQ639" i="5"/>
  <c r="AM639" i="5"/>
  <c r="AP639" i="5" s="1"/>
  <c r="AI639" i="5"/>
  <c r="AL639" i="5" s="1"/>
  <c r="AE639" i="5"/>
  <c r="AH639" i="5" s="1"/>
  <c r="AA639" i="5"/>
  <c r="AD639" i="5" s="1"/>
  <c r="W639" i="5"/>
  <c r="Z639" i="5" s="1"/>
  <c r="S639" i="5"/>
  <c r="V639" i="5" s="1"/>
  <c r="O639" i="5"/>
  <c r="K639" i="5"/>
  <c r="N639" i="5" s="1"/>
  <c r="G639" i="5"/>
  <c r="J639" i="5" s="1"/>
  <c r="BD638" i="5"/>
  <c r="BD637" i="5" s="1"/>
  <c r="BG637" i="5" s="1"/>
  <c r="BB638" i="5"/>
  <c r="AZ638" i="5"/>
  <c r="AZ637" i="5" s="1"/>
  <c r="AX638" i="5"/>
  <c r="AV638" i="5"/>
  <c r="AV637" i="5" s="1"/>
  <c r="AT638" i="5"/>
  <c r="AP638" i="5"/>
  <c r="AL638" i="5"/>
  <c r="AJ638" i="5"/>
  <c r="AK638" i="5" s="1"/>
  <c r="AH638" i="5"/>
  <c r="AF638" i="5"/>
  <c r="AD638" i="5"/>
  <c r="AB638" i="5"/>
  <c r="AB637" i="5" s="1"/>
  <c r="Z638" i="5"/>
  <c r="X638" i="5"/>
  <c r="X637" i="5" s="1"/>
  <c r="V638" i="5"/>
  <c r="T638" i="5"/>
  <c r="T637" i="5" s="1"/>
  <c r="U637" i="5" s="1"/>
  <c r="R638" i="5"/>
  <c r="P638" i="5"/>
  <c r="N638" i="5"/>
  <c r="L638" i="5"/>
  <c r="M638" i="5" s="1"/>
  <c r="J638" i="5"/>
  <c r="H638" i="5"/>
  <c r="BM637" i="5"/>
  <c r="BL637" i="5"/>
  <c r="BC637" i="5"/>
  <c r="AY637" i="5"/>
  <c r="AX637" i="5"/>
  <c r="AU637" i="5"/>
  <c r="AQ637" i="5"/>
  <c r="AT637" i="5" s="1"/>
  <c r="AP637" i="5"/>
  <c r="AM637" i="5"/>
  <c r="AI637" i="5"/>
  <c r="AL637" i="5" s="1"/>
  <c r="AE637" i="5"/>
  <c r="AH637" i="5" s="1"/>
  <c r="AA637" i="5"/>
  <c r="AD637" i="5" s="1"/>
  <c r="W637" i="5"/>
  <c r="V637" i="5"/>
  <c r="S637" i="5"/>
  <c r="O637" i="5"/>
  <c r="R637" i="5" s="1"/>
  <c r="K637" i="5"/>
  <c r="N637" i="5" s="1"/>
  <c r="G637" i="5"/>
  <c r="BD636" i="5"/>
  <c r="BD635" i="5" s="1"/>
  <c r="BG635" i="5" s="1"/>
  <c r="BB636" i="5"/>
  <c r="AZ636" i="5"/>
  <c r="BA636" i="5" s="1"/>
  <c r="AX636" i="5"/>
  <c r="AV636" i="5"/>
  <c r="AV635" i="5" s="1"/>
  <c r="AW635" i="5" s="1"/>
  <c r="AT636" i="5"/>
  <c r="AP636" i="5"/>
  <c r="AL636" i="5"/>
  <c r="AJ636" i="5"/>
  <c r="AH636" i="5"/>
  <c r="AF636" i="5"/>
  <c r="AG636" i="5" s="1"/>
  <c r="AD636" i="5"/>
  <c r="AB636" i="5"/>
  <c r="AB635" i="5" s="1"/>
  <c r="AC635" i="5" s="1"/>
  <c r="Z636" i="5"/>
  <c r="X636" i="5"/>
  <c r="X635" i="5" s="1"/>
  <c r="V636" i="5"/>
  <c r="T636" i="5"/>
  <c r="U636" i="5" s="1"/>
  <c r="R636" i="5"/>
  <c r="P636" i="5"/>
  <c r="N636" i="5"/>
  <c r="L636" i="5"/>
  <c r="M636" i="5" s="1"/>
  <c r="J636" i="5"/>
  <c r="H636" i="5"/>
  <c r="H635" i="5" s="1"/>
  <c r="BM635" i="5"/>
  <c r="BL635" i="5"/>
  <c r="BC635" i="5"/>
  <c r="AY635" i="5"/>
  <c r="BB635" i="5" s="1"/>
  <c r="AU635" i="5"/>
  <c r="AX635" i="5" s="1"/>
  <c r="AQ635" i="5"/>
  <c r="AT635" i="5" s="1"/>
  <c r="AM635" i="5"/>
  <c r="AL635" i="5"/>
  <c r="AI635" i="5"/>
  <c r="AE635" i="5"/>
  <c r="AD635" i="5"/>
  <c r="AA635" i="5"/>
  <c r="W635" i="5"/>
  <c r="Z635" i="5" s="1"/>
  <c r="V635" i="5"/>
  <c r="S635" i="5"/>
  <c r="O635" i="5"/>
  <c r="R635" i="5" s="1"/>
  <c r="K635" i="5"/>
  <c r="N635" i="5" s="1"/>
  <c r="G635" i="5"/>
  <c r="J635" i="5" s="1"/>
  <c r="BG634" i="5"/>
  <c r="BD634" i="5"/>
  <c r="BD633" i="5" s="1"/>
  <c r="BG633" i="5" s="1"/>
  <c r="BB634" i="5"/>
  <c r="AZ634" i="5"/>
  <c r="AX634" i="5"/>
  <c r="AV634" i="5"/>
  <c r="AT634" i="5"/>
  <c r="AP634" i="5"/>
  <c r="AL634" i="5"/>
  <c r="AJ634" i="5"/>
  <c r="AK634" i="5" s="1"/>
  <c r="AH634" i="5"/>
  <c r="AF634" i="5"/>
  <c r="AG634" i="5" s="1"/>
  <c r="AD634" i="5"/>
  <c r="AB634" i="5"/>
  <c r="AC634" i="5" s="1"/>
  <c r="Z634" i="5"/>
  <c r="X634" i="5"/>
  <c r="V634" i="5"/>
  <c r="T634" i="5"/>
  <c r="T633" i="5" s="1"/>
  <c r="R634" i="5"/>
  <c r="P634" i="5"/>
  <c r="P633" i="5" s="1"/>
  <c r="N634" i="5"/>
  <c r="L634" i="5"/>
  <c r="M634" i="5" s="1"/>
  <c r="J634" i="5"/>
  <c r="H634" i="5"/>
  <c r="I634" i="5" s="1"/>
  <c r="BM633" i="5"/>
  <c r="BL633" i="5"/>
  <c r="BC633" i="5"/>
  <c r="AY633" i="5"/>
  <c r="BB633" i="5" s="1"/>
  <c r="AX633" i="5"/>
  <c r="AU633" i="5"/>
  <c r="AQ633" i="5"/>
  <c r="AT633" i="5" s="1"/>
  <c r="AP633" i="5"/>
  <c r="AM633" i="5"/>
  <c r="AI633" i="5"/>
  <c r="AL633" i="5" s="1"/>
  <c r="AH633" i="5"/>
  <c r="AE633" i="5"/>
  <c r="AA633" i="5"/>
  <c r="AD633" i="5" s="1"/>
  <c r="W633" i="5"/>
  <c r="Z633" i="5" s="1"/>
  <c r="S633" i="5"/>
  <c r="V633" i="5" s="1"/>
  <c r="O633" i="5"/>
  <c r="R633" i="5" s="1"/>
  <c r="K633" i="5"/>
  <c r="N633" i="5" s="1"/>
  <c r="G633" i="5"/>
  <c r="J633" i="5" s="1"/>
  <c r="BD632" i="5"/>
  <c r="BG632" i="5" s="1"/>
  <c r="BB632" i="5"/>
  <c r="AZ632" i="5"/>
  <c r="BA632" i="5" s="1"/>
  <c r="AX632" i="5"/>
  <c r="AV632" i="5"/>
  <c r="AT632" i="5"/>
  <c r="AP632" i="5"/>
  <c r="AL632" i="5"/>
  <c r="AJ632" i="5"/>
  <c r="AK632" i="5" s="1"/>
  <c r="AH632" i="5"/>
  <c r="AF632" i="5"/>
  <c r="AD632" i="5"/>
  <c r="AB632" i="5"/>
  <c r="AC632" i="5" s="1"/>
  <c r="Z632" i="5"/>
  <c r="X632" i="5"/>
  <c r="X631" i="5" s="1"/>
  <c r="V632" i="5"/>
  <c r="T632" i="5"/>
  <c r="R632" i="5"/>
  <c r="P632" i="5"/>
  <c r="P631" i="5" s="1"/>
  <c r="N632" i="5"/>
  <c r="L632" i="5"/>
  <c r="M632" i="5" s="1"/>
  <c r="J632" i="5"/>
  <c r="H632" i="5"/>
  <c r="BM631" i="5"/>
  <c r="BL631" i="5"/>
  <c r="BC631" i="5"/>
  <c r="AY631" i="5"/>
  <c r="BB631" i="5" s="1"/>
  <c r="AU631" i="5"/>
  <c r="AX631" i="5" s="1"/>
  <c r="AQ631" i="5"/>
  <c r="AT631" i="5" s="1"/>
  <c r="AM631" i="5"/>
  <c r="AP631" i="5" s="1"/>
  <c r="AI631" i="5"/>
  <c r="AL631" i="5" s="1"/>
  <c r="AE631" i="5"/>
  <c r="AH631" i="5" s="1"/>
  <c r="AA631" i="5"/>
  <c r="W631" i="5"/>
  <c r="Z631" i="5" s="1"/>
  <c r="S631" i="5"/>
  <c r="V631" i="5" s="1"/>
  <c r="O631" i="5"/>
  <c r="R631" i="5" s="1"/>
  <c r="K631" i="5"/>
  <c r="N631" i="5" s="1"/>
  <c r="G631" i="5"/>
  <c r="J631" i="5" s="1"/>
  <c r="BD630" i="5"/>
  <c r="BD629" i="5" s="1"/>
  <c r="BG629" i="5" s="1"/>
  <c r="BB630" i="5"/>
  <c r="AZ630" i="5"/>
  <c r="BA630" i="5" s="1"/>
  <c r="AX630" i="5"/>
  <c r="AV630" i="5"/>
  <c r="AV629" i="5" s="1"/>
  <c r="AW629" i="5" s="1"/>
  <c r="AT630" i="5"/>
  <c r="AP630" i="5"/>
  <c r="AL630" i="5"/>
  <c r="AJ630" i="5"/>
  <c r="AJ629" i="5" s="1"/>
  <c r="AH630" i="5"/>
  <c r="AF630" i="5"/>
  <c r="AF629" i="5" s="1"/>
  <c r="AG629" i="5" s="1"/>
  <c r="AD630" i="5"/>
  <c r="AB630" i="5"/>
  <c r="AC630" i="5" s="1"/>
  <c r="Z630" i="5"/>
  <c r="X630" i="5"/>
  <c r="X629" i="5" s="1"/>
  <c r="V630" i="5"/>
  <c r="T630" i="5"/>
  <c r="R630" i="5"/>
  <c r="P630" i="5"/>
  <c r="P629" i="5" s="1"/>
  <c r="N630" i="5"/>
  <c r="L630" i="5"/>
  <c r="J630" i="5"/>
  <c r="H630" i="5"/>
  <c r="I630" i="5" s="1"/>
  <c r="BM629" i="5"/>
  <c r="BL629" i="5"/>
  <c r="BC629" i="5"/>
  <c r="AY629" i="5"/>
  <c r="BB629" i="5" s="1"/>
  <c r="AU629" i="5"/>
  <c r="AX629" i="5" s="1"/>
  <c r="AQ629" i="5"/>
  <c r="AT629" i="5" s="1"/>
  <c r="AM629" i="5"/>
  <c r="AP629" i="5" s="1"/>
  <c r="AI629" i="5"/>
  <c r="AL629" i="5" s="1"/>
  <c r="AE629" i="5"/>
  <c r="AH629" i="5" s="1"/>
  <c r="AA629" i="5"/>
  <c r="AD629" i="5" s="1"/>
  <c r="W629" i="5"/>
  <c r="Z629" i="5" s="1"/>
  <c r="S629" i="5"/>
  <c r="V629" i="5" s="1"/>
  <c r="O629" i="5"/>
  <c r="R629" i="5" s="1"/>
  <c r="K629" i="5"/>
  <c r="N629" i="5" s="1"/>
  <c r="G629" i="5"/>
  <c r="J629" i="5" s="1"/>
  <c r="BD628" i="5"/>
  <c r="BG628" i="5" s="1"/>
  <c r="BB628" i="5"/>
  <c r="AZ628" i="5"/>
  <c r="AX628" i="5"/>
  <c r="AV628" i="5"/>
  <c r="AW628" i="5" s="1"/>
  <c r="AT628" i="5"/>
  <c r="AP628" i="5"/>
  <c r="AL628" i="5"/>
  <c r="AJ628" i="5"/>
  <c r="AK628" i="5" s="1"/>
  <c r="AH628" i="5"/>
  <c r="AF628" i="5"/>
  <c r="AD628" i="5"/>
  <c r="AB628" i="5"/>
  <c r="AC628" i="5" s="1"/>
  <c r="Z628" i="5"/>
  <c r="X628" i="5"/>
  <c r="V628" i="5"/>
  <c r="T628" i="5"/>
  <c r="T627" i="5" s="1"/>
  <c r="R628" i="5"/>
  <c r="P628" i="5"/>
  <c r="Q628" i="5" s="1"/>
  <c r="N628" i="5"/>
  <c r="L628" i="5"/>
  <c r="L627" i="5" s="1"/>
  <c r="J628" i="5"/>
  <c r="H628" i="5"/>
  <c r="BM627" i="5"/>
  <c r="BL627" i="5"/>
  <c r="BC627" i="5"/>
  <c r="AY627" i="5"/>
  <c r="BB627" i="5" s="1"/>
  <c r="AX627" i="5"/>
  <c r="AU627" i="5"/>
  <c r="AQ627" i="5"/>
  <c r="AT627" i="5" s="1"/>
  <c r="AP627" i="5"/>
  <c r="AM627" i="5"/>
  <c r="AI627" i="5"/>
  <c r="AL627" i="5" s="1"/>
  <c r="AH627" i="5"/>
  <c r="AE627" i="5"/>
  <c r="AA627" i="5"/>
  <c r="AD627" i="5" s="1"/>
  <c r="W627" i="5"/>
  <c r="Z627" i="5" s="1"/>
  <c r="S627" i="5"/>
  <c r="V627" i="5" s="1"/>
  <c r="O627" i="5"/>
  <c r="R627" i="5" s="1"/>
  <c r="K627" i="5"/>
  <c r="N627" i="5" s="1"/>
  <c r="G627" i="5"/>
  <c r="BC626" i="5"/>
  <c r="AU626" i="5"/>
  <c r="AE626" i="5"/>
  <c r="BD625" i="5"/>
  <c r="BD624" i="5" s="1"/>
  <c r="BG624" i="5" s="1"/>
  <c r="BB625" i="5"/>
  <c r="AZ625" i="5"/>
  <c r="BA625" i="5" s="1"/>
  <c r="AX625" i="5"/>
  <c r="AV625" i="5"/>
  <c r="AW625" i="5" s="1"/>
  <c r="AT625" i="5"/>
  <c r="AP625" i="5"/>
  <c r="AL625" i="5"/>
  <c r="AJ625" i="5"/>
  <c r="AK625" i="5" s="1"/>
  <c r="AH625" i="5"/>
  <c r="AF625" i="5"/>
  <c r="AG625" i="5" s="1"/>
  <c r="AD625" i="5"/>
  <c r="AB625" i="5"/>
  <c r="AB624" i="5" s="1"/>
  <c r="AC624" i="5" s="1"/>
  <c r="Z625" i="5"/>
  <c r="X625" i="5"/>
  <c r="V625" i="5"/>
  <c r="T625" i="5"/>
  <c r="U625" i="5" s="1"/>
  <c r="R625" i="5"/>
  <c r="P625" i="5"/>
  <c r="Q625" i="5" s="1"/>
  <c r="N625" i="5"/>
  <c r="L625" i="5"/>
  <c r="L624" i="5" s="1"/>
  <c r="J625" i="5"/>
  <c r="H625" i="5"/>
  <c r="BM624" i="5"/>
  <c r="BL624" i="5"/>
  <c r="BC624" i="5"/>
  <c r="BB624" i="5"/>
  <c r="AY624" i="5"/>
  <c r="AU624" i="5"/>
  <c r="AX624" i="5" s="1"/>
  <c r="AT624" i="5"/>
  <c r="AQ624" i="5"/>
  <c r="AM624" i="5"/>
  <c r="AP624" i="5" s="1"/>
  <c r="AL624" i="5"/>
  <c r="AI624" i="5"/>
  <c r="AE624" i="5"/>
  <c r="AH624" i="5" s="1"/>
  <c r="AD624" i="5"/>
  <c r="AA624" i="5"/>
  <c r="W624" i="5"/>
  <c r="Z624" i="5" s="1"/>
  <c r="V624" i="5"/>
  <c r="S624" i="5"/>
  <c r="O624" i="5"/>
  <c r="R624" i="5" s="1"/>
  <c r="K624" i="5"/>
  <c r="N624" i="5" s="1"/>
  <c r="G624" i="5"/>
  <c r="J624" i="5" s="1"/>
  <c r="BD623" i="5"/>
  <c r="BD622" i="5" s="1"/>
  <c r="BG622" i="5" s="1"/>
  <c r="BB623" i="5"/>
  <c r="AZ623" i="5"/>
  <c r="AZ622" i="5" s="1"/>
  <c r="BA622" i="5" s="1"/>
  <c r="AX623" i="5"/>
  <c r="AV623" i="5"/>
  <c r="AW623" i="5" s="1"/>
  <c r="AT623" i="5"/>
  <c r="AP623" i="5"/>
  <c r="AL623" i="5"/>
  <c r="AJ623" i="5"/>
  <c r="AK623" i="5" s="1"/>
  <c r="AH623" i="5"/>
  <c r="AF623" i="5"/>
  <c r="AG623" i="5" s="1"/>
  <c r="AD623" i="5"/>
  <c r="AB623" i="5"/>
  <c r="Z623" i="5"/>
  <c r="X623" i="5"/>
  <c r="V623" i="5"/>
  <c r="T623" i="5"/>
  <c r="T622" i="5" s="1"/>
  <c r="U622" i="5" s="1"/>
  <c r="R623" i="5"/>
  <c r="P623" i="5"/>
  <c r="P622" i="5" s="1"/>
  <c r="N623" i="5"/>
  <c r="L623" i="5"/>
  <c r="M623" i="5" s="1"/>
  <c r="J623" i="5"/>
  <c r="H623" i="5"/>
  <c r="I623" i="5" s="1"/>
  <c r="BM622" i="5"/>
  <c r="BL622" i="5"/>
  <c r="BC622" i="5"/>
  <c r="AY622" i="5"/>
  <c r="BB622" i="5" s="1"/>
  <c r="AU622" i="5"/>
  <c r="AX622" i="5" s="1"/>
  <c r="AQ622" i="5"/>
  <c r="AT622" i="5" s="1"/>
  <c r="AM622" i="5"/>
  <c r="AP622" i="5" s="1"/>
  <c r="AI622" i="5"/>
  <c r="AL622" i="5" s="1"/>
  <c r="AE622" i="5"/>
  <c r="AH622" i="5" s="1"/>
  <c r="AA622" i="5"/>
  <c r="AD622" i="5" s="1"/>
  <c r="W622" i="5"/>
  <c r="Z622" i="5" s="1"/>
  <c r="S622" i="5"/>
  <c r="V622" i="5" s="1"/>
  <c r="O622" i="5"/>
  <c r="R622" i="5" s="1"/>
  <c r="K622" i="5"/>
  <c r="N622" i="5" s="1"/>
  <c r="G622" i="5"/>
  <c r="J622" i="5" s="1"/>
  <c r="BD621" i="5"/>
  <c r="BD620" i="5" s="1"/>
  <c r="BG620" i="5" s="1"/>
  <c r="BB621" i="5"/>
  <c r="AZ621" i="5"/>
  <c r="BA621" i="5" s="1"/>
  <c r="AX621" i="5"/>
  <c r="AV621" i="5"/>
  <c r="AT621" i="5"/>
  <c r="AP621" i="5"/>
  <c r="AL621" i="5"/>
  <c r="AJ621" i="5"/>
  <c r="AJ620" i="5" s="1"/>
  <c r="AH621" i="5"/>
  <c r="AF621" i="5"/>
  <c r="AG621" i="5" s="1"/>
  <c r="AD621" i="5"/>
  <c r="AB621" i="5"/>
  <c r="AC621" i="5" s="1"/>
  <c r="Z621" i="5"/>
  <c r="X621" i="5"/>
  <c r="Y621" i="5" s="1"/>
  <c r="V621" i="5"/>
  <c r="T621" i="5"/>
  <c r="U621" i="5" s="1"/>
  <c r="R621" i="5"/>
  <c r="P621" i="5"/>
  <c r="N621" i="5"/>
  <c r="L621" i="5"/>
  <c r="M621" i="5" s="1"/>
  <c r="J621" i="5"/>
  <c r="H621" i="5"/>
  <c r="H620" i="5" s="1"/>
  <c r="BM620" i="5"/>
  <c r="BL620" i="5"/>
  <c r="BC620" i="5"/>
  <c r="AY620" i="5"/>
  <c r="BB620" i="5" s="1"/>
  <c r="AU620" i="5"/>
  <c r="AX620" i="5" s="1"/>
  <c r="AQ620" i="5"/>
  <c r="AT620" i="5" s="1"/>
  <c r="AM620" i="5"/>
  <c r="AP620" i="5" s="1"/>
  <c r="AI620" i="5"/>
  <c r="AL620" i="5" s="1"/>
  <c r="AE620" i="5"/>
  <c r="AH620" i="5" s="1"/>
  <c r="AA620" i="5"/>
  <c r="AD620" i="5" s="1"/>
  <c r="W620" i="5"/>
  <c r="Z620" i="5" s="1"/>
  <c r="S620" i="5"/>
  <c r="V620" i="5" s="1"/>
  <c r="O620" i="5"/>
  <c r="R620" i="5" s="1"/>
  <c r="K620" i="5"/>
  <c r="N620" i="5" s="1"/>
  <c r="G620" i="5"/>
  <c r="J620" i="5" s="1"/>
  <c r="BD619" i="5"/>
  <c r="BD618" i="5" s="1"/>
  <c r="BG618" i="5" s="1"/>
  <c r="BB619" i="5"/>
  <c r="AZ619" i="5"/>
  <c r="BA619" i="5" s="1"/>
  <c r="AX619" i="5"/>
  <c r="AV619" i="5"/>
  <c r="AV618" i="5" s="1"/>
  <c r="AW618" i="5" s="1"/>
  <c r="AT619" i="5"/>
  <c r="AP619" i="5"/>
  <c r="AL619" i="5"/>
  <c r="AJ619" i="5"/>
  <c r="AH619" i="5"/>
  <c r="AF619" i="5"/>
  <c r="AF618" i="5" s="1"/>
  <c r="AG618" i="5" s="1"/>
  <c r="AD619" i="5"/>
  <c r="AB619" i="5"/>
  <c r="AB618" i="5" s="1"/>
  <c r="Z619" i="5"/>
  <c r="X619" i="5"/>
  <c r="X618" i="5" s="1"/>
  <c r="V619" i="5"/>
  <c r="T619" i="5"/>
  <c r="U619" i="5" s="1"/>
  <c r="R619" i="5"/>
  <c r="P619" i="5"/>
  <c r="P618" i="5" s="1"/>
  <c r="N619" i="5"/>
  <c r="L619" i="5"/>
  <c r="M619" i="5" s="1"/>
  <c r="J619" i="5"/>
  <c r="H619" i="5"/>
  <c r="H618" i="5" s="1"/>
  <c r="BM618" i="5"/>
  <c r="BL618" i="5"/>
  <c r="BC618" i="5"/>
  <c r="AY618" i="5"/>
  <c r="AX618" i="5"/>
  <c r="AU618" i="5"/>
  <c r="AQ618" i="5"/>
  <c r="AP618" i="5"/>
  <c r="AM618" i="5"/>
  <c r="AI618" i="5"/>
  <c r="AH618" i="5"/>
  <c r="AE618" i="5"/>
  <c r="AA618" i="5"/>
  <c r="W618" i="5"/>
  <c r="Z618" i="5" s="1"/>
  <c r="S618" i="5"/>
  <c r="O618" i="5"/>
  <c r="R618" i="5" s="1"/>
  <c r="K618" i="5"/>
  <c r="G618" i="5"/>
  <c r="J618" i="5" s="1"/>
  <c r="BD617" i="5"/>
  <c r="BB617" i="5"/>
  <c r="AZ617" i="5"/>
  <c r="AX617" i="5"/>
  <c r="AV617" i="5"/>
  <c r="AW617" i="5" s="1"/>
  <c r="AT617" i="5"/>
  <c r="AP617" i="5"/>
  <c r="AL617" i="5"/>
  <c r="AJ617" i="5"/>
  <c r="AK617" i="5" s="1"/>
  <c r="AH617" i="5"/>
  <c r="AF617" i="5"/>
  <c r="AD617" i="5"/>
  <c r="AB617" i="5"/>
  <c r="AC617" i="5" s="1"/>
  <c r="Z617" i="5"/>
  <c r="X617" i="5"/>
  <c r="V617" i="5"/>
  <c r="T617" i="5"/>
  <c r="U617" i="5" s="1"/>
  <c r="R617" i="5"/>
  <c r="P617" i="5"/>
  <c r="P616" i="5" s="1"/>
  <c r="N617" i="5"/>
  <c r="L617" i="5"/>
  <c r="M617" i="5" s="1"/>
  <c r="J617" i="5"/>
  <c r="H617" i="5"/>
  <c r="BM616" i="5"/>
  <c r="BL616" i="5"/>
  <c r="BC616" i="5"/>
  <c r="AY616" i="5"/>
  <c r="BB616" i="5" s="1"/>
  <c r="AX616" i="5"/>
  <c r="AU616" i="5"/>
  <c r="AQ616" i="5"/>
  <c r="AT616" i="5" s="1"/>
  <c r="AP616" i="5"/>
  <c r="AM616" i="5"/>
  <c r="AI616" i="5"/>
  <c r="AL616" i="5" s="1"/>
  <c r="AH616" i="5"/>
  <c r="AE616" i="5"/>
  <c r="AA616" i="5"/>
  <c r="AD616" i="5" s="1"/>
  <c r="W616" i="5"/>
  <c r="Z616" i="5" s="1"/>
  <c r="S616" i="5"/>
  <c r="V616" i="5" s="1"/>
  <c r="O616" i="5"/>
  <c r="R616" i="5" s="1"/>
  <c r="K616" i="5"/>
  <c r="N616" i="5" s="1"/>
  <c r="G616" i="5"/>
  <c r="J616" i="5" s="1"/>
  <c r="BD615" i="5"/>
  <c r="BG615" i="5" s="1"/>
  <c r="BB615" i="5"/>
  <c r="AZ615" i="5"/>
  <c r="BA615" i="5" s="1"/>
  <c r="AX615" i="5"/>
  <c r="AV615" i="5"/>
  <c r="AW615" i="5" s="1"/>
  <c r="AT615" i="5"/>
  <c r="AP615" i="5"/>
  <c r="AL615" i="5"/>
  <c r="AJ615" i="5"/>
  <c r="AK615" i="5" s="1"/>
  <c r="AH615" i="5"/>
  <c r="AF615" i="5"/>
  <c r="AG615" i="5" s="1"/>
  <c r="AD615" i="5"/>
  <c r="AB615" i="5"/>
  <c r="AC615" i="5" s="1"/>
  <c r="Z615" i="5"/>
  <c r="X615" i="5"/>
  <c r="Y615" i="5" s="1"/>
  <c r="V615" i="5"/>
  <c r="T615" i="5"/>
  <c r="U615" i="5" s="1"/>
  <c r="R615" i="5"/>
  <c r="P615" i="5"/>
  <c r="Q615" i="5" s="1"/>
  <c r="N615" i="5"/>
  <c r="L615" i="5"/>
  <c r="J615" i="5"/>
  <c r="H615" i="5"/>
  <c r="I615" i="5" s="1"/>
  <c r="BD614" i="5"/>
  <c r="BG614" i="5" s="1"/>
  <c r="BB614" i="5"/>
  <c r="AZ614" i="5"/>
  <c r="BA614" i="5" s="1"/>
  <c r="AX614" i="5"/>
  <c r="AV614" i="5"/>
  <c r="AW614" i="5" s="1"/>
  <c r="AT614" i="5"/>
  <c r="AP614" i="5"/>
  <c r="AL614" i="5"/>
  <c r="AJ614" i="5"/>
  <c r="AH614" i="5"/>
  <c r="AF614" i="5"/>
  <c r="AG614" i="5" s="1"/>
  <c r="AD614" i="5"/>
  <c r="AB614" i="5"/>
  <c r="AC614" i="5" s="1"/>
  <c r="Z614" i="5"/>
  <c r="X614" i="5"/>
  <c r="Y614" i="5" s="1"/>
  <c r="V614" i="5"/>
  <c r="T614" i="5"/>
  <c r="U614" i="5" s="1"/>
  <c r="R614" i="5"/>
  <c r="P614" i="5"/>
  <c r="Q614" i="5" s="1"/>
  <c r="N614" i="5"/>
  <c r="L614" i="5"/>
  <c r="J614" i="5"/>
  <c r="H614" i="5"/>
  <c r="BD613" i="5"/>
  <c r="BG613" i="5" s="1"/>
  <c r="BB613" i="5"/>
  <c r="AZ613" i="5"/>
  <c r="BA613" i="5" s="1"/>
  <c r="AX613" i="5"/>
  <c r="AV613" i="5"/>
  <c r="AW613" i="5" s="1"/>
  <c r="AT613" i="5"/>
  <c r="AP613" i="5"/>
  <c r="AL613" i="5"/>
  <c r="AJ613" i="5"/>
  <c r="AK613" i="5" s="1"/>
  <c r="AH613" i="5"/>
  <c r="AF613" i="5"/>
  <c r="AD613" i="5"/>
  <c r="AB613" i="5"/>
  <c r="AC613" i="5" s="1"/>
  <c r="Z613" i="5"/>
  <c r="X613" i="5"/>
  <c r="V613" i="5"/>
  <c r="T613" i="5"/>
  <c r="R613" i="5"/>
  <c r="P613" i="5"/>
  <c r="Q613" i="5" s="1"/>
  <c r="N613" i="5"/>
  <c r="L613" i="5"/>
  <c r="J613" i="5"/>
  <c r="H613" i="5"/>
  <c r="I613" i="5" s="1"/>
  <c r="BD612" i="5"/>
  <c r="BG612" i="5" s="1"/>
  <c r="BB612" i="5"/>
  <c r="AZ612" i="5"/>
  <c r="BA612" i="5" s="1"/>
  <c r="AX612" i="5"/>
  <c r="AV612" i="5"/>
  <c r="AT612" i="5"/>
  <c r="AP612" i="5"/>
  <c r="AL612" i="5"/>
  <c r="AJ612" i="5"/>
  <c r="AK612" i="5" s="1"/>
  <c r="AH612" i="5"/>
  <c r="AF612" i="5"/>
  <c r="AG612" i="5" s="1"/>
  <c r="AD612" i="5"/>
  <c r="AB612" i="5"/>
  <c r="Z612" i="5"/>
  <c r="X612" i="5"/>
  <c r="Y612" i="5" s="1"/>
  <c r="V612" i="5"/>
  <c r="T612" i="5"/>
  <c r="U612" i="5" s="1"/>
  <c r="R612" i="5"/>
  <c r="P612" i="5"/>
  <c r="N612" i="5"/>
  <c r="L612" i="5"/>
  <c r="J612" i="5"/>
  <c r="H612" i="5"/>
  <c r="I612" i="5" s="1"/>
  <c r="BM611" i="5"/>
  <c r="BL611" i="5"/>
  <c r="BC611" i="5"/>
  <c r="AY611" i="5"/>
  <c r="BB611" i="5" s="1"/>
  <c r="AU611" i="5"/>
  <c r="AX611" i="5" s="1"/>
  <c r="AQ611" i="5"/>
  <c r="AT611" i="5" s="1"/>
  <c r="AM611" i="5"/>
  <c r="AP611" i="5" s="1"/>
  <c r="AI611" i="5"/>
  <c r="AL611" i="5" s="1"/>
  <c r="AE611" i="5"/>
  <c r="AH611" i="5" s="1"/>
  <c r="AA611" i="5"/>
  <c r="AD611" i="5" s="1"/>
  <c r="W611" i="5"/>
  <c r="Z611" i="5" s="1"/>
  <c r="S611" i="5"/>
  <c r="V611" i="5" s="1"/>
  <c r="O611" i="5"/>
  <c r="R611" i="5" s="1"/>
  <c r="K611" i="5"/>
  <c r="N611" i="5" s="1"/>
  <c r="G611" i="5"/>
  <c r="J611" i="5" s="1"/>
  <c r="BD610" i="5"/>
  <c r="BG610" i="5" s="1"/>
  <c r="BB610" i="5"/>
  <c r="AZ610" i="5"/>
  <c r="AZ609" i="5" s="1"/>
  <c r="AX610" i="5"/>
  <c r="AV610" i="5"/>
  <c r="AW610" i="5" s="1"/>
  <c r="AT610" i="5"/>
  <c r="AP610" i="5"/>
  <c r="AL610" i="5"/>
  <c r="AJ610" i="5"/>
  <c r="AH610" i="5"/>
  <c r="AF610" i="5"/>
  <c r="AG610" i="5" s="1"/>
  <c r="AD610" i="5"/>
  <c r="AB610" i="5"/>
  <c r="AB609" i="5" s="1"/>
  <c r="Z610" i="5"/>
  <c r="X610" i="5"/>
  <c r="X609" i="5" s="1"/>
  <c r="V610" i="5"/>
  <c r="T610" i="5"/>
  <c r="T609" i="5" s="1"/>
  <c r="R610" i="5"/>
  <c r="P610" i="5"/>
  <c r="N610" i="5"/>
  <c r="L610" i="5"/>
  <c r="L609" i="5" s="1"/>
  <c r="J610" i="5"/>
  <c r="H610" i="5"/>
  <c r="I610" i="5" s="1"/>
  <c r="BM609" i="5"/>
  <c r="BL609" i="5"/>
  <c r="BD609" i="5"/>
  <c r="BG609" i="5" s="1"/>
  <c r="BC609" i="5"/>
  <c r="AY609" i="5"/>
  <c r="AU609" i="5"/>
  <c r="AX609" i="5" s="1"/>
  <c r="AT609" i="5"/>
  <c r="AQ609" i="5"/>
  <c r="AM609" i="5"/>
  <c r="AP609" i="5" s="1"/>
  <c r="AI609" i="5"/>
  <c r="AE609" i="5"/>
  <c r="AH609" i="5" s="1"/>
  <c r="AD609" i="5"/>
  <c r="AA609" i="5"/>
  <c r="W609" i="5"/>
  <c r="Z609" i="5" s="1"/>
  <c r="S609" i="5"/>
  <c r="O609" i="5"/>
  <c r="R609" i="5" s="1"/>
  <c r="K609" i="5"/>
  <c r="N609" i="5" s="1"/>
  <c r="G609" i="5"/>
  <c r="J609" i="5" s="1"/>
  <c r="BD608" i="5"/>
  <c r="BB608" i="5"/>
  <c r="AZ608" i="5"/>
  <c r="BA608" i="5" s="1"/>
  <c r="AX608" i="5"/>
  <c r="AV608" i="5"/>
  <c r="AW608" i="5" s="1"/>
  <c r="AT608" i="5"/>
  <c r="AP608" i="5"/>
  <c r="AL608" i="5"/>
  <c r="AJ608" i="5"/>
  <c r="AK608" i="5" s="1"/>
  <c r="AH608" i="5"/>
  <c r="AF608" i="5"/>
  <c r="AG608" i="5" s="1"/>
  <c r="AB608" i="5"/>
  <c r="Z608" i="5"/>
  <c r="X608" i="5"/>
  <c r="Y608" i="5" s="1"/>
  <c r="V608" i="5"/>
  <c r="T608" i="5"/>
  <c r="U608" i="5" s="1"/>
  <c r="R608" i="5"/>
  <c r="P608" i="5"/>
  <c r="Q608" i="5" s="1"/>
  <c r="N608" i="5"/>
  <c r="L608" i="5"/>
  <c r="M608" i="5" s="1"/>
  <c r="J608" i="5"/>
  <c r="H608" i="5"/>
  <c r="I608" i="5" s="1"/>
  <c r="BD607" i="5"/>
  <c r="BB607" i="5"/>
  <c r="AZ607" i="5"/>
  <c r="BA607" i="5" s="1"/>
  <c r="AX607" i="5"/>
  <c r="AV607" i="5"/>
  <c r="AW607" i="5" s="1"/>
  <c r="AT607" i="5"/>
  <c r="AP607" i="5"/>
  <c r="AL607" i="5"/>
  <c r="AJ607" i="5"/>
  <c r="AK607" i="5" s="1"/>
  <c r="AH607" i="5"/>
  <c r="AF607" i="5"/>
  <c r="AG607" i="5" s="1"/>
  <c r="AB607" i="5"/>
  <c r="AC607" i="5" s="1"/>
  <c r="Z607" i="5"/>
  <c r="X607" i="5"/>
  <c r="Y607" i="5" s="1"/>
  <c r="V607" i="5"/>
  <c r="T607" i="5"/>
  <c r="U607" i="5" s="1"/>
  <c r="R607" i="5"/>
  <c r="P607" i="5"/>
  <c r="Q607" i="5" s="1"/>
  <c r="N607" i="5"/>
  <c r="L607" i="5"/>
  <c r="M607" i="5" s="1"/>
  <c r="J607" i="5"/>
  <c r="H607" i="5"/>
  <c r="BD606" i="5"/>
  <c r="BB606" i="5"/>
  <c r="AZ606" i="5"/>
  <c r="AX606" i="5"/>
  <c r="AV606" i="5"/>
  <c r="AW606" i="5" s="1"/>
  <c r="AJ606" i="5"/>
  <c r="AK606" i="5" s="1"/>
  <c r="AF606" i="5"/>
  <c r="AG606" i="5" s="1"/>
  <c r="AB606" i="5"/>
  <c r="Z606" i="5"/>
  <c r="X606" i="5"/>
  <c r="V606" i="5"/>
  <c r="T606" i="5"/>
  <c r="R606" i="5"/>
  <c r="P606" i="5"/>
  <c r="N606" i="5"/>
  <c r="L606" i="5"/>
  <c r="J606" i="5"/>
  <c r="H606" i="5"/>
  <c r="I606" i="5" s="1"/>
  <c r="BM605" i="5"/>
  <c r="BL605" i="5"/>
  <c r="BC605" i="5"/>
  <c r="BC604" i="5" s="1"/>
  <c r="BB605" i="5"/>
  <c r="AY605" i="5"/>
  <c r="AU605" i="5"/>
  <c r="AQ605" i="5"/>
  <c r="AM605" i="5"/>
  <c r="AI605" i="5"/>
  <c r="AE605" i="5"/>
  <c r="AA605" i="5"/>
  <c r="Z605" i="5"/>
  <c r="W605" i="5"/>
  <c r="V605" i="5"/>
  <c r="S605" i="5"/>
  <c r="O605" i="5"/>
  <c r="N605" i="5"/>
  <c r="K605" i="5"/>
  <c r="J605" i="5"/>
  <c r="G605" i="5"/>
  <c r="BM604" i="5"/>
  <c r="BL604" i="5"/>
  <c r="BD602" i="5"/>
  <c r="BB602" i="5"/>
  <c r="AZ602" i="5"/>
  <c r="BA602" i="5" s="1"/>
  <c r="AX602" i="5"/>
  <c r="AV602" i="5"/>
  <c r="AT602" i="5"/>
  <c r="AP602" i="5"/>
  <c r="AL602" i="5"/>
  <c r="AJ602" i="5"/>
  <c r="AJ601" i="5" s="1"/>
  <c r="AJ600" i="5" s="1"/>
  <c r="AK600" i="5" s="1"/>
  <c r="AH602" i="5"/>
  <c r="AF602" i="5"/>
  <c r="AF601" i="5" s="1"/>
  <c r="AF600" i="5" s="1"/>
  <c r="AG600" i="5" s="1"/>
  <c r="AD602" i="5"/>
  <c r="AB602" i="5"/>
  <c r="AC602" i="5" s="1"/>
  <c r="Z602" i="5"/>
  <c r="X602" i="5"/>
  <c r="V602" i="5"/>
  <c r="T602" i="5"/>
  <c r="R602" i="5"/>
  <c r="P602" i="5"/>
  <c r="N602" i="5"/>
  <c r="L602" i="5"/>
  <c r="M602" i="5" s="1"/>
  <c r="J602" i="5"/>
  <c r="H602" i="5"/>
  <c r="BM601" i="5"/>
  <c r="BL601" i="5"/>
  <c r="BL600" i="5" s="1"/>
  <c r="BC601" i="5"/>
  <c r="BC600" i="5" s="1"/>
  <c r="AY601" i="5"/>
  <c r="AY600" i="5" s="1"/>
  <c r="AX601" i="5"/>
  <c r="AU601" i="5"/>
  <c r="AU600" i="5" s="1"/>
  <c r="AQ601" i="5"/>
  <c r="AT601" i="5" s="1"/>
  <c r="AM601" i="5"/>
  <c r="AM600" i="5" s="1"/>
  <c r="AI601" i="5"/>
  <c r="AH601" i="5"/>
  <c r="AE601" i="5"/>
  <c r="AE600" i="5" s="1"/>
  <c r="AH600" i="5" s="1"/>
  <c r="AD601" i="5"/>
  <c r="AA601" i="5"/>
  <c r="W601" i="5"/>
  <c r="W600" i="5" s="1"/>
  <c r="Z600" i="5" s="1"/>
  <c r="S601" i="5"/>
  <c r="S600" i="5" s="1"/>
  <c r="O601" i="5"/>
  <c r="O600" i="5" s="1"/>
  <c r="R600" i="5" s="1"/>
  <c r="K601" i="5"/>
  <c r="G601" i="5"/>
  <c r="G600" i="5" s="1"/>
  <c r="J600" i="5" s="1"/>
  <c r="BM600" i="5"/>
  <c r="AX600" i="5"/>
  <c r="AQ600" i="5"/>
  <c r="AT600" i="5" s="1"/>
  <c r="AP600" i="5"/>
  <c r="AI600" i="5"/>
  <c r="AL600" i="5" s="1"/>
  <c r="BD599" i="5"/>
  <c r="BG599" i="5" s="1"/>
  <c r="BB599" i="5"/>
  <c r="AZ599" i="5"/>
  <c r="BA599" i="5" s="1"/>
  <c r="AX599" i="5"/>
  <c r="AV599" i="5"/>
  <c r="AW599" i="5" s="1"/>
  <c r="AT599" i="5"/>
  <c r="AP599" i="5"/>
  <c r="AL599" i="5"/>
  <c r="AJ599" i="5"/>
  <c r="AK599" i="5" s="1"/>
  <c r="AH599" i="5"/>
  <c r="AF599" i="5"/>
  <c r="AG599" i="5" s="1"/>
  <c r="AD599" i="5"/>
  <c r="AB599" i="5"/>
  <c r="AC599" i="5" s="1"/>
  <c r="Z599" i="5"/>
  <c r="X599" i="5"/>
  <c r="Y599" i="5" s="1"/>
  <c r="V599" i="5"/>
  <c r="T599" i="5"/>
  <c r="U599" i="5" s="1"/>
  <c r="R599" i="5"/>
  <c r="P599" i="5"/>
  <c r="Q599" i="5" s="1"/>
  <c r="N599" i="5"/>
  <c r="L599" i="5"/>
  <c r="J599" i="5"/>
  <c r="H599" i="5"/>
  <c r="I599" i="5" s="1"/>
  <c r="BD598" i="5"/>
  <c r="BG598" i="5" s="1"/>
  <c r="BB598" i="5"/>
  <c r="AZ598" i="5"/>
  <c r="BA598" i="5" s="1"/>
  <c r="AX598" i="5"/>
  <c r="AV598" i="5"/>
  <c r="AW598" i="5" s="1"/>
  <c r="AT598" i="5"/>
  <c r="AP598" i="5"/>
  <c r="AL598" i="5"/>
  <c r="AJ598" i="5"/>
  <c r="AK598" i="5" s="1"/>
  <c r="AH598" i="5"/>
  <c r="AF598" i="5"/>
  <c r="AG598" i="5" s="1"/>
  <c r="AD598" i="5"/>
  <c r="AB598" i="5"/>
  <c r="AC598" i="5" s="1"/>
  <c r="Z598" i="5"/>
  <c r="X598" i="5"/>
  <c r="Y598" i="5" s="1"/>
  <c r="V598" i="5"/>
  <c r="T598" i="5"/>
  <c r="U598" i="5" s="1"/>
  <c r="R598" i="5"/>
  <c r="P598" i="5"/>
  <c r="Q598" i="5" s="1"/>
  <c r="N598" i="5"/>
  <c r="L598" i="5"/>
  <c r="J598" i="5"/>
  <c r="H598" i="5"/>
  <c r="I598" i="5" s="1"/>
  <c r="BD597" i="5"/>
  <c r="BG597" i="5" s="1"/>
  <c r="BB597" i="5"/>
  <c r="AZ597" i="5"/>
  <c r="BA597" i="5" s="1"/>
  <c r="AX597" i="5"/>
  <c r="AV597" i="5"/>
  <c r="AW597" i="5" s="1"/>
  <c r="AT597" i="5"/>
  <c r="AP597" i="5"/>
  <c r="AL597" i="5"/>
  <c r="AJ597" i="5"/>
  <c r="AK597" i="5" s="1"/>
  <c r="AH597" i="5"/>
  <c r="AF597" i="5"/>
  <c r="AG597" i="5" s="1"/>
  <c r="AD597" i="5"/>
  <c r="AB597" i="5"/>
  <c r="AC597" i="5" s="1"/>
  <c r="Z597" i="5"/>
  <c r="X597" i="5"/>
  <c r="Y597" i="5" s="1"/>
  <c r="V597" i="5"/>
  <c r="T597" i="5"/>
  <c r="U597" i="5" s="1"/>
  <c r="R597" i="5"/>
  <c r="P597" i="5"/>
  <c r="Q597" i="5" s="1"/>
  <c r="N597" i="5"/>
  <c r="L597" i="5"/>
  <c r="M597" i="5" s="1"/>
  <c r="J597" i="5"/>
  <c r="H597" i="5"/>
  <c r="I597" i="5" s="1"/>
  <c r="BD596" i="5"/>
  <c r="BG596" i="5" s="1"/>
  <c r="BB596" i="5"/>
  <c r="AZ596" i="5"/>
  <c r="BA596" i="5" s="1"/>
  <c r="AX596" i="5"/>
  <c r="AV596" i="5"/>
  <c r="AW596" i="5" s="1"/>
  <c r="AT596" i="5"/>
  <c r="AP596" i="5"/>
  <c r="AL596" i="5"/>
  <c r="AJ596" i="5"/>
  <c r="AK596" i="5" s="1"/>
  <c r="AH596" i="5"/>
  <c r="AF596" i="5"/>
  <c r="AG596" i="5" s="1"/>
  <c r="AD596" i="5"/>
  <c r="AB596" i="5"/>
  <c r="Z596" i="5"/>
  <c r="X596" i="5"/>
  <c r="Y596" i="5" s="1"/>
  <c r="V596" i="5"/>
  <c r="T596" i="5"/>
  <c r="U596" i="5" s="1"/>
  <c r="R596" i="5"/>
  <c r="P596" i="5"/>
  <c r="Q596" i="5" s="1"/>
  <c r="N596" i="5"/>
  <c r="L596" i="5"/>
  <c r="M596" i="5" s="1"/>
  <c r="J596" i="5"/>
  <c r="H596" i="5"/>
  <c r="I596" i="5" s="1"/>
  <c r="BD595" i="5"/>
  <c r="BG595" i="5" s="1"/>
  <c r="BB595" i="5"/>
  <c r="AZ595" i="5"/>
  <c r="BA595" i="5" s="1"/>
  <c r="AX595" i="5"/>
  <c r="AV595" i="5"/>
  <c r="AW595" i="5" s="1"/>
  <c r="AT595" i="5"/>
  <c r="AP595" i="5"/>
  <c r="AL595" i="5"/>
  <c r="AJ595" i="5"/>
  <c r="AK595" i="5" s="1"/>
  <c r="AH595" i="5"/>
  <c r="AF595" i="5"/>
  <c r="AG595" i="5" s="1"/>
  <c r="AD595" i="5"/>
  <c r="AB595" i="5"/>
  <c r="AC595" i="5" s="1"/>
  <c r="Z595" i="5"/>
  <c r="X595" i="5"/>
  <c r="Y595" i="5" s="1"/>
  <c r="V595" i="5"/>
  <c r="T595" i="5"/>
  <c r="U595" i="5" s="1"/>
  <c r="R595" i="5"/>
  <c r="P595" i="5"/>
  <c r="Q595" i="5" s="1"/>
  <c r="N595" i="5"/>
  <c r="L595" i="5"/>
  <c r="J595" i="5"/>
  <c r="H595" i="5"/>
  <c r="I595" i="5" s="1"/>
  <c r="BD594" i="5"/>
  <c r="BG594" i="5" s="1"/>
  <c r="BB594" i="5"/>
  <c r="AZ594" i="5"/>
  <c r="BA594" i="5" s="1"/>
  <c r="AX594" i="5"/>
  <c r="AV594" i="5"/>
  <c r="AW594" i="5" s="1"/>
  <c r="AT594" i="5"/>
  <c r="AP594" i="5"/>
  <c r="AL594" i="5"/>
  <c r="AJ594" i="5"/>
  <c r="AK594" i="5" s="1"/>
  <c r="AH594" i="5"/>
  <c r="AF594" i="5"/>
  <c r="AG594" i="5" s="1"/>
  <c r="AD594" i="5"/>
  <c r="AB594" i="5"/>
  <c r="AC594" i="5" s="1"/>
  <c r="Z594" i="5"/>
  <c r="X594" i="5"/>
  <c r="Y594" i="5" s="1"/>
  <c r="V594" i="5"/>
  <c r="T594" i="5"/>
  <c r="U594" i="5" s="1"/>
  <c r="R594" i="5"/>
  <c r="P594" i="5"/>
  <c r="N594" i="5"/>
  <c r="L594" i="5"/>
  <c r="M594" i="5" s="1"/>
  <c r="J594" i="5"/>
  <c r="H594" i="5"/>
  <c r="I594" i="5" s="1"/>
  <c r="BD593" i="5"/>
  <c r="BG593" i="5" s="1"/>
  <c r="BB593" i="5"/>
  <c r="AZ593" i="5"/>
  <c r="BA593" i="5" s="1"/>
  <c r="AX593" i="5"/>
  <c r="AV593" i="5"/>
  <c r="AW593" i="5" s="1"/>
  <c r="AT593" i="5"/>
  <c r="AP593" i="5"/>
  <c r="AL593" i="5"/>
  <c r="AJ593" i="5"/>
  <c r="AH593" i="5"/>
  <c r="AF593" i="5"/>
  <c r="AG593" i="5" s="1"/>
  <c r="AD593" i="5"/>
  <c r="AB593" i="5"/>
  <c r="AC593" i="5" s="1"/>
  <c r="Z593" i="5"/>
  <c r="X593" i="5"/>
  <c r="Y593" i="5" s="1"/>
  <c r="V593" i="5"/>
  <c r="T593" i="5"/>
  <c r="U593" i="5" s="1"/>
  <c r="R593" i="5"/>
  <c r="P593" i="5"/>
  <c r="Q593" i="5" s="1"/>
  <c r="N593" i="5"/>
  <c r="L593" i="5"/>
  <c r="M593" i="5" s="1"/>
  <c r="J593" i="5"/>
  <c r="H593" i="5"/>
  <c r="BD592" i="5"/>
  <c r="BG592" i="5" s="1"/>
  <c r="BB592" i="5"/>
  <c r="AZ592" i="5"/>
  <c r="BA592" i="5" s="1"/>
  <c r="AX592" i="5"/>
  <c r="AV592" i="5"/>
  <c r="AW592" i="5" s="1"/>
  <c r="AT592" i="5"/>
  <c r="AP592" i="5"/>
  <c r="AL592" i="5"/>
  <c r="AJ592" i="5"/>
  <c r="AK592" i="5" s="1"/>
  <c r="AH592" i="5"/>
  <c r="AF592" i="5"/>
  <c r="AG592" i="5" s="1"/>
  <c r="AD592" i="5"/>
  <c r="AB592" i="5"/>
  <c r="AC592" i="5" s="1"/>
  <c r="Z592" i="5"/>
  <c r="X592" i="5"/>
  <c r="Y592" i="5" s="1"/>
  <c r="V592" i="5"/>
  <c r="T592" i="5"/>
  <c r="U592" i="5" s="1"/>
  <c r="R592" i="5"/>
  <c r="P592" i="5"/>
  <c r="Q592" i="5" s="1"/>
  <c r="N592" i="5"/>
  <c r="L592" i="5"/>
  <c r="J592" i="5"/>
  <c r="H592" i="5"/>
  <c r="I592" i="5" s="1"/>
  <c r="BD591" i="5"/>
  <c r="BG591" i="5" s="1"/>
  <c r="BB591" i="5"/>
  <c r="AZ591" i="5"/>
  <c r="BA591" i="5" s="1"/>
  <c r="AX591" i="5"/>
  <c r="AV591" i="5"/>
  <c r="AW591" i="5" s="1"/>
  <c r="AT591" i="5"/>
  <c r="AP591" i="5"/>
  <c r="AL591" i="5"/>
  <c r="AJ591" i="5"/>
  <c r="AK591" i="5" s="1"/>
  <c r="AH591" i="5"/>
  <c r="AF591" i="5"/>
  <c r="AG591" i="5" s="1"/>
  <c r="AD591" i="5"/>
  <c r="AB591" i="5"/>
  <c r="AC591" i="5" s="1"/>
  <c r="Z591" i="5"/>
  <c r="X591" i="5"/>
  <c r="Y591" i="5" s="1"/>
  <c r="V591" i="5"/>
  <c r="T591" i="5"/>
  <c r="U591" i="5" s="1"/>
  <c r="R591" i="5"/>
  <c r="P591" i="5"/>
  <c r="Q591" i="5" s="1"/>
  <c r="N591" i="5"/>
  <c r="L591" i="5"/>
  <c r="M591" i="5" s="1"/>
  <c r="J591" i="5"/>
  <c r="H591" i="5"/>
  <c r="I591" i="5" s="1"/>
  <c r="BD590" i="5"/>
  <c r="BG590" i="5" s="1"/>
  <c r="BB590" i="5"/>
  <c r="AZ590" i="5"/>
  <c r="BA590" i="5" s="1"/>
  <c r="AX590" i="5"/>
  <c r="AV590" i="5"/>
  <c r="AW590" i="5" s="1"/>
  <c r="AT590" i="5"/>
  <c r="AP590" i="5"/>
  <c r="AL590" i="5"/>
  <c r="AJ590" i="5"/>
  <c r="AK590" i="5" s="1"/>
  <c r="AH590" i="5"/>
  <c r="AF590" i="5"/>
  <c r="AD590" i="5"/>
  <c r="AB590" i="5"/>
  <c r="AC590" i="5" s="1"/>
  <c r="Z590" i="5"/>
  <c r="X590" i="5"/>
  <c r="Y590" i="5" s="1"/>
  <c r="V590" i="5"/>
  <c r="T590" i="5"/>
  <c r="U590" i="5" s="1"/>
  <c r="R590" i="5"/>
  <c r="P590" i="5"/>
  <c r="Q590" i="5" s="1"/>
  <c r="N590" i="5"/>
  <c r="L590" i="5"/>
  <c r="J590" i="5"/>
  <c r="H590" i="5"/>
  <c r="I590" i="5" s="1"/>
  <c r="BD589" i="5"/>
  <c r="BG589" i="5" s="1"/>
  <c r="BB589" i="5"/>
  <c r="AZ589" i="5"/>
  <c r="AX589" i="5"/>
  <c r="AV589" i="5"/>
  <c r="AW589" i="5" s="1"/>
  <c r="AT589" i="5"/>
  <c r="AP589" i="5"/>
  <c r="AL589" i="5"/>
  <c r="AJ589" i="5"/>
  <c r="AK589" i="5" s="1"/>
  <c r="AH589" i="5"/>
  <c r="AF589" i="5"/>
  <c r="AG589" i="5" s="1"/>
  <c r="AD589" i="5"/>
  <c r="AB589" i="5"/>
  <c r="AC589" i="5" s="1"/>
  <c r="Z589" i="5"/>
  <c r="X589" i="5"/>
  <c r="Y589" i="5" s="1"/>
  <c r="V589" i="5"/>
  <c r="T589" i="5"/>
  <c r="R589" i="5"/>
  <c r="P589" i="5"/>
  <c r="Q589" i="5" s="1"/>
  <c r="N589" i="5"/>
  <c r="L589" i="5"/>
  <c r="M589" i="5" s="1"/>
  <c r="J589" i="5"/>
  <c r="H589" i="5"/>
  <c r="I589" i="5" s="1"/>
  <c r="BM588" i="5"/>
  <c r="BL588" i="5"/>
  <c r="BC588" i="5"/>
  <c r="AY588" i="5"/>
  <c r="BB588" i="5" s="1"/>
  <c r="AU588" i="5"/>
  <c r="AQ588" i="5"/>
  <c r="AT588" i="5" s="1"/>
  <c r="AM588" i="5"/>
  <c r="AI588" i="5"/>
  <c r="AL588" i="5" s="1"/>
  <c r="AE588" i="5"/>
  <c r="AA588" i="5"/>
  <c r="AD588" i="5" s="1"/>
  <c r="W588" i="5"/>
  <c r="S588" i="5"/>
  <c r="V588" i="5" s="1"/>
  <c r="O588" i="5"/>
  <c r="K588" i="5"/>
  <c r="N588" i="5" s="1"/>
  <c r="G588" i="5"/>
  <c r="BD587" i="5"/>
  <c r="BG587" i="5" s="1"/>
  <c r="BB587" i="5"/>
  <c r="AZ587" i="5"/>
  <c r="AZ586" i="5" s="1"/>
  <c r="AX587" i="5"/>
  <c r="AV587" i="5"/>
  <c r="AW587" i="5" s="1"/>
  <c r="AT587" i="5"/>
  <c r="AP587" i="5"/>
  <c r="AL587" i="5"/>
  <c r="AJ587" i="5"/>
  <c r="AK587" i="5" s="1"/>
  <c r="AH587" i="5"/>
  <c r="AF587" i="5"/>
  <c r="AG587" i="5" s="1"/>
  <c r="AD587" i="5"/>
  <c r="AB587" i="5"/>
  <c r="AC587" i="5" s="1"/>
  <c r="Z587" i="5"/>
  <c r="X587" i="5"/>
  <c r="Y587" i="5" s="1"/>
  <c r="V587" i="5"/>
  <c r="T587" i="5"/>
  <c r="U587" i="5" s="1"/>
  <c r="R587" i="5"/>
  <c r="P587" i="5"/>
  <c r="Q587" i="5" s="1"/>
  <c r="N587" i="5"/>
  <c r="L587" i="5"/>
  <c r="M587" i="5" s="1"/>
  <c r="J587" i="5"/>
  <c r="H587" i="5"/>
  <c r="BM586" i="5"/>
  <c r="BL586" i="5"/>
  <c r="BG586" i="5"/>
  <c r="BD586" i="5"/>
  <c r="BC586" i="5"/>
  <c r="BB586" i="5"/>
  <c r="AY586" i="5"/>
  <c r="AU586" i="5"/>
  <c r="AX586" i="5" s="1"/>
  <c r="AT586" i="5"/>
  <c r="AQ586" i="5"/>
  <c r="AM586" i="5"/>
  <c r="AP586" i="5" s="1"/>
  <c r="AL586" i="5"/>
  <c r="AI586" i="5"/>
  <c r="AE586" i="5"/>
  <c r="AH586" i="5" s="1"/>
  <c r="AD586" i="5"/>
  <c r="AA586" i="5"/>
  <c r="W586" i="5"/>
  <c r="Z586" i="5" s="1"/>
  <c r="V586" i="5"/>
  <c r="S586" i="5"/>
  <c r="O586" i="5"/>
  <c r="R586" i="5" s="1"/>
  <c r="K586" i="5"/>
  <c r="N586" i="5" s="1"/>
  <c r="G586" i="5"/>
  <c r="J586" i="5" s="1"/>
  <c r="BG585" i="5"/>
  <c r="BD585" i="5"/>
  <c r="BD584" i="5" s="1"/>
  <c r="BG584" i="5" s="1"/>
  <c r="BB585" i="5"/>
  <c r="AZ585" i="5"/>
  <c r="AZ584" i="5" s="1"/>
  <c r="BA584" i="5" s="1"/>
  <c r="AX585" i="5"/>
  <c r="AV585" i="5"/>
  <c r="AV584" i="5" s="1"/>
  <c r="AT585" i="5"/>
  <c r="AP585" i="5"/>
  <c r="AL585" i="5"/>
  <c r="AJ585" i="5"/>
  <c r="AK585" i="5" s="1"/>
  <c r="AH585" i="5"/>
  <c r="AF585" i="5"/>
  <c r="AF584" i="5" s="1"/>
  <c r="AD585" i="5"/>
  <c r="AB585" i="5"/>
  <c r="Z585" i="5"/>
  <c r="X585" i="5"/>
  <c r="Y585" i="5" s="1"/>
  <c r="V585" i="5"/>
  <c r="T585" i="5"/>
  <c r="T584" i="5" s="1"/>
  <c r="U584" i="5" s="1"/>
  <c r="R585" i="5"/>
  <c r="P585" i="5"/>
  <c r="Q585" i="5" s="1"/>
  <c r="N585" i="5"/>
  <c r="L585" i="5"/>
  <c r="L584" i="5" s="1"/>
  <c r="J585" i="5"/>
  <c r="H585" i="5"/>
  <c r="H584" i="5" s="1"/>
  <c r="BM584" i="5"/>
  <c r="BL584" i="5"/>
  <c r="BC584" i="5"/>
  <c r="AY584" i="5"/>
  <c r="BB584" i="5" s="1"/>
  <c r="AX584" i="5"/>
  <c r="AU584" i="5"/>
  <c r="AQ584" i="5"/>
  <c r="AT584" i="5" s="1"/>
  <c r="AP584" i="5"/>
  <c r="AM584" i="5"/>
  <c r="AI584" i="5"/>
  <c r="AL584" i="5" s="1"/>
  <c r="AH584" i="5"/>
  <c r="AE584" i="5"/>
  <c r="AA584" i="5"/>
  <c r="AD584" i="5" s="1"/>
  <c r="W584" i="5"/>
  <c r="Z584" i="5" s="1"/>
  <c r="S584" i="5"/>
  <c r="V584" i="5" s="1"/>
  <c r="O584" i="5"/>
  <c r="R584" i="5" s="1"/>
  <c r="K584" i="5"/>
  <c r="N584" i="5" s="1"/>
  <c r="G584" i="5"/>
  <c r="J584" i="5" s="1"/>
  <c r="BD583" i="5"/>
  <c r="BD582" i="5" s="1"/>
  <c r="BG582" i="5" s="1"/>
  <c r="BB583" i="5"/>
  <c r="AZ583" i="5"/>
  <c r="BA583" i="5" s="1"/>
  <c r="AX583" i="5"/>
  <c r="AV583" i="5"/>
  <c r="AT583" i="5"/>
  <c r="AP583" i="5"/>
  <c r="AL583" i="5"/>
  <c r="AJ583" i="5"/>
  <c r="AK583" i="5" s="1"/>
  <c r="AH583" i="5"/>
  <c r="AF583" i="5"/>
  <c r="AF582" i="5" s="1"/>
  <c r="AG582" i="5" s="1"/>
  <c r="AD583" i="5"/>
  <c r="AB583" i="5"/>
  <c r="AB582" i="5" s="1"/>
  <c r="Z583" i="5"/>
  <c r="X583" i="5"/>
  <c r="X582" i="5" s="1"/>
  <c r="V583" i="5"/>
  <c r="T583" i="5"/>
  <c r="T582" i="5" s="1"/>
  <c r="R583" i="5"/>
  <c r="P583" i="5"/>
  <c r="N583" i="5"/>
  <c r="L583" i="5"/>
  <c r="M583" i="5" s="1"/>
  <c r="J583" i="5"/>
  <c r="H583" i="5"/>
  <c r="BM582" i="5"/>
  <c r="BL582" i="5"/>
  <c r="BC582" i="5"/>
  <c r="BB582" i="5"/>
  <c r="AY582" i="5"/>
  <c r="AX582" i="5"/>
  <c r="AU582" i="5"/>
  <c r="AT582" i="5"/>
  <c r="AQ582" i="5"/>
  <c r="AP582" i="5"/>
  <c r="AM582" i="5"/>
  <c r="AL582" i="5"/>
  <c r="AI582" i="5"/>
  <c r="AH582" i="5"/>
  <c r="AE582" i="5"/>
  <c r="AD582" i="5"/>
  <c r="AA582" i="5"/>
  <c r="W582" i="5"/>
  <c r="Z582" i="5" s="1"/>
  <c r="V582" i="5"/>
  <c r="S582" i="5"/>
  <c r="O582" i="5"/>
  <c r="R582" i="5" s="1"/>
  <c r="K582" i="5"/>
  <c r="N582" i="5" s="1"/>
  <c r="G582" i="5"/>
  <c r="J582" i="5" s="1"/>
  <c r="BG581" i="5"/>
  <c r="BD581" i="5"/>
  <c r="BD580" i="5" s="1"/>
  <c r="BG580" i="5" s="1"/>
  <c r="BB581" i="5"/>
  <c r="AZ581" i="5"/>
  <c r="AZ580" i="5" s="1"/>
  <c r="AX581" i="5"/>
  <c r="AV581" i="5"/>
  <c r="AW581" i="5" s="1"/>
  <c r="AT581" i="5"/>
  <c r="AP581" i="5"/>
  <c r="AL581" i="5"/>
  <c r="AJ581" i="5"/>
  <c r="AH581" i="5"/>
  <c r="AF581" i="5"/>
  <c r="AG581" i="5" s="1"/>
  <c r="AD581" i="5"/>
  <c r="AB581" i="5"/>
  <c r="AC581" i="5" s="1"/>
  <c r="Z581" i="5"/>
  <c r="X581" i="5"/>
  <c r="X580" i="5" s="1"/>
  <c r="V581" i="5"/>
  <c r="T581" i="5"/>
  <c r="T580" i="5" s="1"/>
  <c r="R581" i="5"/>
  <c r="P581" i="5"/>
  <c r="Q581" i="5" s="1"/>
  <c r="N581" i="5"/>
  <c r="L581" i="5"/>
  <c r="M581" i="5" s="1"/>
  <c r="J581" i="5"/>
  <c r="H581" i="5"/>
  <c r="H580" i="5" s="1"/>
  <c r="BM580" i="5"/>
  <c r="BL580" i="5"/>
  <c r="BC580" i="5"/>
  <c r="AY580" i="5"/>
  <c r="AX580" i="5"/>
  <c r="AU580" i="5"/>
  <c r="AQ580" i="5"/>
  <c r="AP580" i="5"/>
  <c r="AM580" i="5"/>
  <c r="AI580" i="5"/>
  <c r="AH580" i="5"/>
  <c r="AE580" i="5"/>
  <c r="AA580" i="5"/>
  <c r="W580" i="5"/>
  <c r="Z580" i="5" s="1"/>
  <c r="S580" i="5"/>
  <c r="O580" i="5"/>
  <c r="R580" i="5" s="1"/>
  <c r="K580" i="5"/>
  <c r="G580" i="5"/>
  <c r="J580" i="5" s="1"/>
  <c r="BD579" i="5"/>
  <c r="BB579" i="5"/>
  <c r="AZ579" i="5"/>
  <c r="BA579" i="5" s="1"/>
  <c r="AX579" i="5"/>
  <c r="AV579" i="5"/>
  <c r="AV578" i="5" s="1"/>
  <c r="AT579" i="5"/>
  <c r="AP579" i="5"/>
  <c r="AL579" i="5"/>
  <c r="AJ579" i="5"/>
  <c r="AJ578" i="5" s="1"/>
  <c r="AH579" i="5"/>
  <c r="AF579" i="5"/>
  <c r="AG579" i="5" s="1"/>
  <c r="AD579" i="5"/>
  <c r="AB579" i="5"/>
  <c r="AB578" i="5" s="1"/>
  <c r="Z579" i="5"/>
  <c r="X579" i="5"/>
  <c r="V579" i="5"/>
  <c r="T579" i="5"/>
  <c r="U579" i="5" s="1"/>
  <c r="R579" i="5"/>
  <c r="P579" i="5"/>
  <c r="P578" i="5" s="1"/>
  <c r="N579" i="5"/>
  <c r="L579" i="5"/>
  <c r="L578" i="5" s="1"/>
  <c r="J579" i="5"/>
  <c r="H579" i="5"/>
  <c r="I579" i="5" s="1"/>
  <c r="BM578" i="5"/>
  <c r="BL578" i="5"/>
  <c r="BC578" i="5"/>
  <c r="AY578" i="5"/>
  <c r="BB578" i="5" s="1"/>
  <c r="AX578" i="5"/>
  <c r="AU578" i="5"/>
  <c r="AQ578" i="5"/>
  <c r="AT578" i="5" s="1"/>
  <c r="AP578" i="5"/>
  <c r="AM578" i="5"/>
  <c r="AI578" i="5"/>
  <c r="AL578" i="5" s="1"/>
  <c r="AH578" i="5"/>
  <c r="AE578" i="5"/>
  <c r="AA578" i="5"/>
  <c r="AD578" i="5" s="1"/>
  <c r="W578" i="5"/>
  <c r="Z578" i="5" s="1"/>
  <c r="S578" i="5"/>
  <c r="V578" i="5" s="1"/>
  <c r="O578" i="5"/>
  <c r="R578" i="5" s="1"/>
  <c r="K578" i="5"/>
  <c r="N578" i="5" s="1"/>
  <c r="G578" i="5"/>
  <c r="J578" i="5" s="1"/>
  <c r="BD577" i="5"/>
  <c r="BB577" i="5"/>
  <c r="AZ577" i="5"/>
  <c r="BA577" i="5" s="1"/>
  <c r="AX577" i="5"/>
  <c r="AV577" i="5"/>
  <c r="AW577" i="5" s="1"/>
  <c r="AJ577" i="5"/>
  <c r="AL577" i="5" s="1"/>
  <c r="AF577" i="5"/>
  <c r="AH577" i="5" s="1"/>
  <c r="AB577" i="5"/>
  <c r="AC577" i="5" s="1"/>
  <c r="X577" i="5"/>
  <c r="Z577" i="5" s="1"/>
  <c r="T577" i="5"/>
  <c r="U577" i="5" s="1"/>
  <c r="P577" i="5"/>
  <c r="L577" i="5"/>
  <c r="M577" i="5" s="1"/>
  <c r="H577" i="5"/>
  <c r="BD576" i="5"/>
  <c r="BG576" i="5" s="1"/>
  <c r="BB576" i="5"/>
  <c r="AZ576" i="5"/>
  <c r="BA576" i="5" s="1"/>
  <c r="AX576" i="5"/>
  <c r="AV576" i="5"/>
  <c r="AW576" i="5" s="1"/>
  <c r="AT576" i="5"/>
  <c r="AP576" i="5"/>
  <c r="AL576" i="5"/>
  <c r="AJ576" i="5"/>
  <c r="AH576" i="5"/>
  <c r="AF576" i="5"/>
  <c r="AD576" i="5"/>
  <c r="AB576" i="5"/>
  <c r="AC576" i="5" s="1"/>
  <c r="Z576" i="5"/>
  <c r="X576" i="5"/>
  <c r="V576" i="5"/>
  <c r="T576" i="5"/>
  <c r="U576" i="5" s="1"/>
  <c r="R576" i="5"/>
  <c r="P576" i="5"/>
  <c r="Q576" i="5" s="1"/>
  <c r="N576" i="5"/>
  <c r="L576" i="5"/>
  <c r="J576" i="5"/>
  <c r="H576" i="5"/>
  <c r="BM575" i="5"/>
  <c r="BL575" i="5"/>
  <c r="BC575" i="5"/>
  <c r="AY575" i="5"/>
  <c r="AU575" i="5"/>
  <c r="AX575" i="5" s="1"/>
  <c r="AQ575" i="5"/>
  <c r="AM575" i="5"/>
  <c r="AI575" i="5"/>
  <c r="AE575" i="5"/>
  <c r="AA575" i="5"/>
  <c r="W575" i="5"/>
  <c r="S575" i="5"/>
  <c r="O575" i="5"/>
  <c r="K575" i="5"/>
  <c r="G575" i="5"/>
  <c r="BD574" i="5"/>
  <c r="BG574" i="5" s="1"/>
  <c r="BB574" i="5"/>
  <c r="AZ574" i="5"/>
  <c r="BA574" i="5" s="1"/>
  <c r="AX574" i="5"/>
  <c r="AV574" i="5"/>
  <c r="AW574" i="5" s="1"/>
  <c r="AT574" i="5"/>
  <c r="AP574" i="5"/>
  <c r="AL574" i="5"/>
  <c r="AJ574" i="5"/>
  <c r="AK574" i="5" s="1"/>
  <c r="AH574" i="5"/>
  <c r="AF574" i="5"/>
  <c r="AG574" i="5" s="1"/>
  <c r="AD574" i="5"/>
  <c r="AB574" i="5"/>
  <c r="AC574" i="5" s="1"/>
  <c r="Z574" i="5"/>
  <c r="X574" i="5"/>
  <c r="Y574" i="5" s="1"/>
  <c r="V574" i="5"/>
  <c r="T574" i="5"/>
  <c r="U574" i="5" s="1"/>
  <c r="R574" i="5"/>
  <c r="P574" i="5"/>
  <c r="Q574" i="5" s="1"/>
  <c r="N574" i="5"/>
  <c r="L574" i="5"/>
  <c r="M574" i="5" s="1"/>
  <c r="J574" i="5"/>
  <c r="H574" i="5"/>
  <c r="I574" i="5" s="1"/>
  <c r="BD573" i="5"/>
  <c r="BG573" i="5" s="1"/>
  <c r="BB573" i="5"/>
  <c r="AZ573" i="5"/>
  <c r="BA573" i="5" s="1"/>
  <c r="AX573" i="5"/>
  <c r="AV573" i="5"/>
  <c r="AW573" i="5" s="1"/>
  <c r="AT573" i="5"/>
  <c r="AP573" i="5"/>
  <c r="AL573" i="5"/>
  <c r="AJ573" i="5"/>
  <c r="AK573" i="5" s="1"/>
  <c r="AH573" i="5"/>
  <c r="AF573" i="5"/>
  <c r="AG573" i="5" s="1"/>
  <c r="AD573" i="5"/>
  <c r="AB573" i="5"/>
  <c r="Z573" i="5"/>
  <c r="X573" i="5"/>
  <c r="Y573" i="5" s="1"/>
  <c r="V573" i="5"/>
  <c r="T573" i="5"/>
  <c r="R573" i="5"/>
  <c r="P573" i="5"/>
  <c r="Q573" i="5" s="1"/>
  <c r="N573" i="5"/>
  <c r="L573" i="5"/>
  <c r="J573" i="5"/>
  <c r="H573" i="5"/>
  <c r="I573" i="5" s="1"/>
  <c r="BM572" i="5"/>
  <c r="BL572" i="5"/>
  <c r="BC572" i="5"/>
  <c r="BB572" i="5"/>
  <c r="AY572" i="5"/>
  <c r="AU572" i="5"/>
  <c r="AX572" i="5" s="1"/>
  <c r="AQ572" i="5"/>
  <c r="AT572" i="5" s="1"/>
  <c r="AM572" i="5"/>
  <c r="AP572" i="5" s="1"/>
  <c r="AI572" i="5"/>
  <c r="AL572" i="5" s="1"/>
  <c r="AE572" i="5"/>
  <c r="AH572" i="5" s="1"/>
  <c r="AA572" i="5"/>
  <c r="AD572" i="5" s="1"/>
  <c r="W572" i="5"/>
  <c r="Z572" i="5" s="1"/>
  <c r="S572" i="5"/>
  <c r="V572" i="5" s="1"/>
  <c r="O572" i="5"/>
  <c r="R572" i="5" s="1"/>
  <c r="K572" i="5"/>
  <c r="N572" i="5" s="1"/>
  <c r="G572" i="5"/>
  <c r="J572" i="5" s="1"/>
  <c r="BD571" i="5"/>
  <c r="BD570" i="5" s="1"/>
  <c r="BG570" i="5" s="1"/>
  <c r="BB571" i="5"/>
  <c r="AZ571" i="5"/>
  <c r="AX571" i="5"/>
  <c r="AV571" i="5"/>
  <c r="AT571" i="5"/>
  <c r="AP571" i="5"/>
  <c r="AL571" i="5"/>
  <c r="AJ571" i="5"/>
  <c r="AJ570" i="5" s="1"/>
  <c r="AK570" i="5" s="1"/>
  <c r="AH571" i="5"/>
  <c r="AF571" i="5"/>
  <c r="AF570" i="5" s="1"/>
  <c r="AD571" i="5"/>
  <c r="AB571" i="5"/>
  <c r="AC571" i="5" s="1"/>
  <c r="Z571" i="5"/>
  <c r="X571" i="5"/>
  <c r="X570" i="5" s="1"/>
  <c r="V571" i="5"/>
  <c r="T571" i="5"/>
  <c r="U571" i="5" s="1"/>
  <c r="R571" i="5"/>
  <c r="P571" i="5"/>
  <c r="N571" i="5"/>
  <c r="L571" i="5"/>
  <c r="J571" i="5"/>
  <c r="H571" i="5"/>
  <c r="I571" i="5" s="1"/>
  <c r="BM570" i="5"/>
  <c r="BL570" i="5"/>
  <c r="BC570" i="5"/>
  <c r="BB570" i="5"/>
  <c r="AY570" i="5"/>
  <c r="AU570" i="5"/>
  <c r="AX570" i="5" s="1"/>
  <c r="AT570" i="5"/>
  <c r="AQ570" i="5"/>
  <c r="AM570" i="5"/>
  <c r="AP570" i="5" s="1"/>
  <c r="AL570" i="5"/>
  <c r="AI570" i="5"/>
  <c r="AE570" i="5"/>
  <c r="AH570" i="5" s="1"/>
  <c r="AD570" i="5"/>
  <c r="AA570" i="5"/>
  <c r="W570" i="5"/>
  <c r="V570" i="5"/>
  <c r="S570" i="5"/>
  <c r="O570" i="5"/>
  <c r="R570" i="5" s="1"/>
  <c r="K570" i="5"/>
  <c r="N570" i="5" s="1"/>
  <c r="G570" i="5"/>
  <c r="J570" i="5" s="1"/>
  <c r="BD569" i="5"/>
  <c r="BB569" i="5"/>
  <c r="AZ569" i="5"/>
  <c r="BA569" i="5" s="1"/>
  <c r="AX569" i="5"/>
  <c r="AV569" i="5"/>
  <c r="AW569" i="5" s="1"/>
  <c r="AT569" i="5"/>
  <c r="AP569" i="5"/>
  <c r="AL569" i="5"/>
  <c r="AJ569" i="5"/>
  <c r="AK569" i="5" s="1"/>
  <c r="AH569" i="5"/>
  <c r="AF569" i="5"/>
  <c r="AG569" i="5" s="1"/>
  <c r="AD569" i="5"/>
  <c r="AB569" i="5"/>
  <c r="AC569" i="5" s="1"/>
  <c r="Z569" i="5"/>
  <c r="X569" i="5"/>
  <c r="Y569" i="5" s="1"/>
  <c r="V569" i="5"/>
  <c r="T569" i="5"/>
  <c r="U569" i="5" s="1"/>
  <c r="R569" i="5"/>
  <c r="P569" i="5"/>
  <c r="Q569" i="5" s="1"/>
  <c r="N569" i="5"/>
  <c r="L569" i="5"/>
  <c r="M569" i="5" s="1"/>
  <c r="J569" i="5"/>
  <c r="H569" i="5"/>
  <c r="BG568" i="5"/>
  <c r="BD568" i="5"/>
  <c r="BB568" i="5"/>
  <c r="AZ568" i="5"/>
  <c r="BA568" i="5" s="1"/>
  <c r="AX568" i="5"/>
  <c r="AV568" i="5"/>
  <c r="AW568" i="5" s="1"/>
  <c r="AT568" i="5"/>
  <c r="AP568" i="5"/>
  <c r="AL568" i="5"/>
  <c r="AJ568" i="5"/>
  <c r="AK568" i="5" s="1"/>
  <c r="AH568" i="5"/>
  <c r="AF568" i="5"/>
  <c r="AG568" i="5" s="1"/>
  <c r="AD568" i="5"/>
  <c r="AB568" i="5"/>
  <c r="AC568" i="5" s="1"/>
  <c r="Z568" i="5"/>
  <c r="X568" i="5"/>
  <c r="Y568" i="5" s="1"/>
  <c r="V568" i="5"/>
  <c r="T568" i="5"/>
  <c r="U568" i="5" s="1"/>
  <c r="R568" i="5"/>
  <c r="P568" i="5"/>
  <c r="N568" i="5"/>
  <c r="L568" i="5"/>
  <c r="M568" i="5" s="1"/>
  <c r="J568" i="5"/>
  <c r="H568" i="5"/>
  <c r="BD567" i="5"/>
  <c r="BB567" i="5"/>
  <c r="AZ567" i="5"/>
  <c r="AX567" i="5"/>
  <c r="AV567" i="5"/>
  <c r="AW567" i="5" s="1"/>
  <c r="AT567" i="5"/>
  <c r="AP567" i="5"/>
  <c r="AL567" i="5"/>
  <c r="AJ567" i="5"/>
  <c r="AH567" i="5"/>
  <c r="AF567" i="5"/>
  <c r="AG567" i="5" s="1"/>
  <c r="AD567" i="5"/>
  <c r="AB567" i="5"/>
  <c r="Z567" i="5"/>
  <c r="X567" i="5"/>
  <c r="T567" i="5"/>
  <c r="V567" i="5" s="1"/>
  <c r="P567" i="5"/>
  <c r="R567" i="5" s="1"/>
  <c r="L567" i="5"/>
  <c r="H567" i="5"/>
  <c r="J567" i="5" s="1"/>
  <c r="BM566" i="5"/>
  <c r="BL566" i="5"/>
  <c r="BC566" i="5"/>
  <c r="BB566" i="5"/>
  <c r="AY566" i="5"/>
  <c r="AU566" i="5"/>
  <c r="AQ566" i="5"/>
  <c r="AT566" i="5" s="1"/>
  <c r="AM566" i="5"/>
  <c r="AP566" i="5" s="1"/>
  <c r="AI566" i="5"/>
  <c r="AL566" i="5" s="1"/>
  <c r="AE566" i="5"/>
  <c r="AH566" i="5" s="1"/>
  <c r="AA566" i="5"/>
  <c r="W566" i="5"/>
  <c r="Z566" i="5" s="1"/>
  <c r="S566" i="5"/>
  <c r="O566" i="5"/>
  <c r="K566" i="5"/>
  <c r="G566" i="5"/>
  <c r="BD565" i="5"/>
  <c r="BG565" i="5" s="1"/>
  <c r="BB565" i="5"/>
  <c r="AZ565" i="5"/>
  <c r="BA565" i="5" s="1"/>
  <c r="AX565" i="5"/>
  <c r="AV565" i="5"/>
  <c r="AW565" i="5" s="1"/>
  <c r="AT565" i="5"/>
  <c r="AP565" i="5"/>
  <c r="AL565" i="5"/>
  <c r="AJ565" i="5"/>
  <c r="AJ564" i="5" s="1"/>
  <c r="AK564" i="5" s="1"/>
  <c r="AH565" i="5"/>
  <c r="AF565" i="5"/>
  <c r="AD565" i="5"/>
  <c r="AB565" i="5"/>
  <c r="AC565" i="5" s="1"/>
  <c r="Z565" i="5"/>
  <c r="X565" i="5"/>
  <c r="Y565" i="5" s="1"/>
  <c r="V565" i="5"/>
  <c r="T565" i="5"/>
  <c r="T564" i="5" s="1"/>
  <c r="R565" i="5"/>
  <c r="P565" i="5"/>
  <c r="N565" i="5"/>
  <c r="L565" i="5"/>
  <c r="M565" i="5" s="1"/>
  <c r="J565" i="5"/>
  <c r="H565" i="5"/>
  <c r="I565" i="5" s="1"/>
  <c r="BM564" i="5"/>
  <c r="BL564" i="5"/>
  <c r="BC564" i="5"/>
  <c r="AY564" i="5"/>
  <c r="BB564" i="5" s="1"/>
  <c r="AX564" i="5"/>
  <c r="AU564" i="5"/>
  <c r="AT564" i="5"/>
  <c r="AQ564" i="5"/>
  <c r="AP564" i="5"/>
  <c r="AM564" i="5"/>
  <c r="AI564" i="5"/>
  <c r="AL564" i="5" s="1"/>
  <c r="AE564" i="5"/>
  <c r="AD564" i="5"/>
  <c r="AA564" i="5"/>
  <c r="W564" i="5"/>
  <c r="Z564" i="5" s="1"/>
  <c r="S564" i="5"/>
  <c r="O564" i="5"/>
  <c r="K564" i="5"/>
  <c r="N564" i="5" s="1"/>
  <c r="G564" i="5"/>
  <c r="J564" i="5" s="1"/>
  <c r="BD563" i="5"/>
  <c r="BG563" i="5" s="1"/>
  <c r="BB563" i="5"/>
  <c r="AZ563" i="5"/>
  <c r="AX563" i="5"/>
  <c r="AV563" i="5"/>
  <c r="AW563" i="5" s="1"/>
  <c r="AT563" i="5"/>
  <c r="AP563" i="5"/>
  <c r="AL563" i="5"/>
  <c r="AJ563" i="5"/>
  <c r="AK563" i="5" s="1"/>
  <c r="AH563" i="5"/>
  <c r="AF563" i="5"/>
  <c r="AG563" i="5" s="1"/>
  <c r="AD563" i="5"/>
  <c r="AB563" i="5"/>
  <c r="AC563" i="5" s="1"/>
  <c r="Z563" i="5"/>
  <c r="X563" i="5"/>
  <c r="Y563" i="5" s="1"/>
  <c r="V563" i="5"/>
  <c r="T563" i="5"/>
  <c r="U563" i="5" s="1"/>
  <c r="R563" i="5"/>
  <c r="P563" i="5"/>
  <c r="Q563" i="5" s="1"/>
  <c r="N563" i="5"/>
  <c r="L563" i="5"/>
  <c r="M563" i="5" s="1"/>
  <c r="J563" i="5"/>
  <c r="H563" i="5"/>
  <c r="BD562" i="5"/>
  <c r="AZ562" i="5"/>
  <c r="BA562" i="5" s="1"/>
  <c r="AV562" i="5"/>
  <c r="AX562" i="5" s="1"/>
  <c r="AJ562" i="5"/>
  <c r="AK562" i="5" s="1"/>
  <c r="AF562" i="5"/>
  <c r="AH562" i="5" s="1"/>
  <c r="AB562" i="5"/>
  <c r="X562" i="5"/>
  <c r="V562" i="5"/>
  <c r="T562" i="5"/>
  <c r="U562" i="5" s="1"/>
  <c r="R562" i="5"/>
  <c r="P562" i="5"/>
  <c r="Q562" i="5" s="1"/>
  <c r="N562" i="5"/>
  <c r="L562" i="5"/>
  <c r="J562" i="5"/>
  <c r="H562" i="5"/>
  <c r="I562" i="5" s="1"/>
  <c r="BM561" i="5"/>
  <c r="BL561" i="5"/>
  <c r="BC561" i="5"/>
  <c r="AY561" i="5"/>
  <c r="AU561" i="5"/>
  <c r="AQ561" i="5"/>
  <c r="AM561" i="5"/>
  <c r="AI561" i="5"/>
  <c r="AE561" i="5"/>
  <c r="AA561" i="5"/>
  <c r="W561" i="5"/>
  <c r="S561" i="5"/>
  <c r="V561" i="5" s="1"/>
  <c r="O561" i="5"/>
  <c r="R561" i="5" s="1"/>
  <c r="K561" i="5"/>
  <c r="N561" i="5" s="1"/>
  <c r="G561" i="5"/>
  <c r="J561" i="5" s="1"/>
  <c r="BL560" i="5"/>
  <c r="AY560" i="5"/>
  <c r="BD559" i="5"/>
  <c r="BD558" i="5" s="1"/>
  <c r="BD557" i="5" s="1"/>
  <c r="BG557" i="5" s="1"/>
  <c r="BB559" i="5"/>
  <c r="AZ559" i="5"/>
  <c r="AZ558" i="5" s="1"/>
  <c r="AX559" i="5"/>
  <c r="AV559" i="5"/>
  <c r="AT559" i="5"/>
  <c r="AP559" i="5"/>
  <c r="AL559" i="5"/>
  <c r="AJ559" i="5"/>
  <c r="AK559" i="5" s="1"/>
  <c r="AH559" i="5"/>
  <c r="AF559" i="5"/>
  <c r="AG559" i="5" s="1"/>
  <c r="AD559" i="5"/>
  <c r="AB559" i="5"/>
  <c r="AC559" i="5" s="1"/>
  <c r="Z559" i="5"/>
  <c r="X559" i="5"/>
  <c r="V559" i="5"/>
  <c r="T559" i="5"/>
  <c r="U559" i="5" s="1"/>
  <c r="R559" i="5"/>
  <c r="P559" i="5"/>
  <c r="Q559" i="5" s="1"/>
  <c r="N559" i="5"/>
  <c r="L559" i="5"/>
  <c r="J559" i="5"/>
  <c r="H559" i="5"/>
  <c r="I559" i="5" s="1"/>
  <c r="BM558" i="5"/>
  <c r="BM557" i="5" s="1"/>
  <c r="BL558" i="5"/>
  <c r="BC558" i="5"/>
  <c r="AY558" i="5"/>
  <c r="BB558" i="5" s="1"/>
  <c r="AX558" i="5"/>
  <c r="AU558" i="5"/>
  <c r="AQ558" i="5"/>
  <c r="AT558" i="5" s="1"/>
  <c r="AM558" i="5"/>
  <c r="AP558" i="5" s="1"/>
  <c r="AI558" i="5"/>
  <c r="AL558" i="5" s="1"/>
  <c r="AH558" i="5"/>
  <c r="AE558" i="5"/>
  <c r="AA558" i="5"/>
  <c r="AD558" i="5" s="1"/>
  <c r="W558" i="5"/>
  <c r="S558" i="5"/>
  <c r="V558" i="5" s="1"/>
  <c r="O558" i="5"/>
  <c r="O557" i="5" s="1"/>
  <c r="R557" i="5" s="1"/>
  <c r="K558" i="5"/>
  <c r="N558" i="5" s="1"/>
  <c r="G558" i="5"/>
  <c r="J558" i="5" s="1"/>
  <c r="BL557" i="5"/>
  <c r="BC557" i="5"/>
  <c r="BB557" i="5"/>
  <c r="AY557" i="5"/>
  <c r="AX557" i="5"/>
  <c r="AU557" i="5"/>
  <c r="AT557" i="5"/>
  <c r="AQ557" i="5"/>
  <c r="AM557" i="5"/>
  <c r="AP557" i="5" s="1"/>
  <c r="AI557" i="5"/>
  <c r="AH557" i="5"/>
  <c r="AE557" i="5"/>
  <c r="AD557" i="5"/>
  <c r="AA557" i="5"/>
  <c r="S557" i="5"/>
  <c r="BD556" i="5"/>
  <c r="BG556" i="5" s="1"/>
  <c r="BB556" i="5"/>
  <c r="AZ556" i="5"/>
  <c r="BA556" i="5" s="1"/>
  <c r="AX556" i="5"/>
  <c r="AV556" i="5"/>
  <c r="AW556" i="5" s="1"/>
  <c r="AT556" i="5"/>
  <c r="AP556" i="5"/>
  <c r="AL556" i="5"/>
  <c r="AJ556" i="5"/>
  <c r="AH556" i="5"/>
  <c r="AF556" i="5"/>
  <c r="AG556" i="5" s="1"/>
  <c r="AD556" i="5"/>
  <c r="AB556" i="5"/>
  <c r="AB555" i="5" s="1"/>
  <c r="Z556" i="5"/>
  <c r="X556" i="5"/>
  <c r="V556" i="5"/>
  <c r="T556" i="5"/>
  <c r="U556" i="5" s="1"/>
  <c r="R556" i="5"/>
  <c r="P556" i="5"/>
  <c r="N556" i="5"/>
  <c r="L556" i="5"/>
  <c r="M556" i="5" s="1"/>
  <c r="J556" i="5"/>
  <c r="H556" i="5"/>
  <c r="BM555" i="5"/>
  <c r="BL555" i="5"/>
  <c r="BC555" i="5"/>
  <c r="AY555" i="5"/>
  <c r="AU555" i="5"/>
  <c r="AX555" i="5" s="1"/>
  <c r="AQ555" i="5"/>
  <c r="AM555" i="5"/>
  <c r="AP555" i="5" s="1"/>
  <c r="AI555" i="5"/>
  <c r="AE555" i="5"/>
  <c r="AH555" i="5" s="1"/>
  <c r="AA555" i="5"/>
  <c r="W555" i="5"/>
  <c r="Z555" i="5" s="1"/>
  <c r="S555" i="5"/>
  <c r="O555" i="5"/>
  <c r="R555" i="5" s="1"/>
  <c r="K555" i="5"/>
  <c r="G555" i="5"/>
  <c r="J555" i="5" s="1"/>
  <c r="BD554" i="5"/>
  <c r="AZ554" i="5"/>
  <c r="BB554" i="5" s="1"/>
  <c r="AV554" i="5"/>
  <c r="AJ554" i="5"/>
  <c r="AF554" i="5"/>
  <c r="AF553" i="5" s="1"/>
  <c r="AH553" i="5" s="1"/>
  <c r="AB554" i="5"/>
  <c r="AD554" i="5" s="1"/>
  <c r="X554" i="5"/>
  <c r="T554" i="5"/>
  <c r="V554" i="5" s="1"/>
  <c r="P554" i="5"/>
  <c r="L554" i="5"/>
  <c r="L553" i="5" s="1"/>
  <c r="H554" i="5"/>
  <c r="I554" i="5" s="1"/>
  <c r="BM553" i="5"/>
  <c r="BL553" i="5"/>
  <c r="BC553" i="5"/>
  <c r="AY553" i="5"/>
  <c r="AU553" i="5"/>
  <c r="AQ553" i="5"/>
  <c r="AM553" i="5"/>
  <c r="AI553" i="5"/>
  <c r="AE553" i="5"/>
  <c r="AA553" i="5"/>
  <c r="W553" i="5"/>
  <c r="S553" i="5"/>
  <c r="O553" i="5"/>
  <c r="K553" i="5"/>
  <c r="G553" i="5"/>
  <c r="BD552" i="5"/>
  <c r="BD551" i="5" s="1"/>
  <c r="AZ552" i="5"/>
  <c r="BA552" i="5" s="1"/>
  <c r="AV552" i="5"/>
  <c r="AJ552" i="5"/>
  <c r="AK552" i="5" s="1"/>
  <c r="AF552" i="5"/>
  <c r="AB552" i="5"/>
  <c r="X552" i="5"/>
  <c r="X551" i="5" s="1"/>
  <c r="T552" i="5"/>
  <c r="U552" i="5" s="1"/>
  <c r="P552" i="5"/>
  <c r="P551" i="5" s="1"/>
  <c r="L552" i="5"/>
  <c r="H552" i="5"/>
  <c r="J552" i="5" s="1"/>
  <c r="BM551" i="5"/>
  <c r="BL551" i="5"/>
  <c r="BC551" i="5"/>
  <c r="AY551" i="5"/>
  <c r="AU551" i="5"/>
  <c r="AQ551" i="5"/>
  <c r="AM551" i="5"/>
  <c r="AI551" i="5"/>
  <c r="AE551" i="5"/>
  <c r="AA551" i="5"/>
  <c r="W551" i="5"/>
  <c r="S551" i="5"/>
  <c r="O551" i="5"/>
  <c r="K551" i="5"/>
  <c r="G551" i="5"/>
  <c r="BD550" i="5"/>
  <c r="BG550" i="5" s="1"/>
  <c r="BB550" i="5"/>
  <c r="AZ550" i="5"/>
  <c r="AZ549" i="5" s="1"/>
  <c r="AX550" i="5"/>
  <c r="AV550" i="5"/>
  <c r="AW550" i="5" s="1"/>
  <c r="AT550" i="5"/>
  <c r="AP550" i="5"/>
  <c r="AL550" i="5"/>
  <c r="AJ550" i="5"/>
  <c r="AJ549" i="5" s="1"/>
  <c r="AH550" i="5"/>
  <c r="AF550" i="5"/>
  <c r="AG550" i="5" s="1"/>
  <c r="AD550" i="5"/>
  <c r="AB550" i="5"/>
  <c r="AB549" i="5" s="1"/>
  <c r="Z550" i="5"/>
  <c r="X550" i="5"/>
  <c r="Y550" i="5" s="1"/>
  <c r="V550" i="5"/>
  <c r="T550" i="5"/>
  <c r="R550" i="5"/>
  <c r="P550" i="5"/>
  <c r="Q550" i="5" s="1"/>
  <c r="N550" i="5"/>
  <c r="L550" i="5"/>
  <c r="L549" i="5" s="1"/>
  <c r="J550" i="5"/>
  <c r="H550" i="5"/>
  <c r="I550" i="5" s="1"/>
  <c r="BM549" i="5"/>
  <c r="BL549" i="5"/>
  <c r="BL548" i="5" s="1"/>
  <c r="BC549" i="5"/>
  <c r="BB549" i="5"/>
  <c r="AY549" i="5"/>
  <c r="AX549" i="5"/>
  <c r="AU549" i="5"/>
  <c r="AT549" i="5"/>
  <c r="AQ549" i="5"/>
  <c r="AP549" i="5"/>
  <c r="AM549" i="5"/>
  <c r="AL549" i="5"/>
  <c r="AI549" i="5"/>
  <c r="AH549" i="5"/>
  <c r="AE549" i="5"/>
  <c r="AD549" i="5"/>
  <c r="AA549" i="5"/>
  <c r="W549" i="5"/>
  <c r="V549" i="5"/>
  <c r="S549" i="5"/>
  <c r="O549" i="5"/>
  <c r="K549" i="5"/>
  <c r="N549" i="5" s="1"/>
  <c r="G549" i="5"/>
  <c r="J549" i="5" s="1"/>
  <c r="BM548" i="5"/>
  <c r="BC548" i="5"/>
  <c r="AU548" i="5"/>
  <c r="AM548" i="5"/>
  <c r="AE548" i="5"/>
  <c r="BD547" i="5"/>
  <c r="BG547" i="5" s="1"/>
  <c r="BB547" i="5"/>
  <c r="AZ547" i="5"/>
  <c r="AZ546" i="5" s="1"/>
  <c r="AX547" i="5"/>
  <c r="AV547" i="5"/>
  <c r="AT547" i="5"/>
  <c r="AP547" i="5"/>
  <c r="AL547" i="5"/>
  <c r="AJ547" i="5"/>
  <c r="AK547" i="5" s="1"/>
  <c r="AH547" i="5"/>
  <c r="AF547" i="5"/>
  <c r="AD547" i="5"/>
  <c r="AB547" i="5"/>
  <c r="AB546" i="5" s="1"/>
  <c r="Z547" i="5"/>
  <c r="X547" i="5"/>
  <c r="Y547" i="5" s="1"/>
  <c r="V547" i="5"/>
  <c r="T547" i="5"/>
  <c r="R547" i="5"/>
  <c r="P547" i="5"/>
  <c r="N547" i="5"/>
  <c r="L547" i="5"/>
  <c r="J547" i="5"/>
  <c r="H547" i="5"/>
  <c r="BM546" i="5"/>
  <c r="BL546" i="5"/>
  <c r="BC546" i="5"/>
  <c r="BB546" i="5"/>
  <c r="AY546" i="5"/>
  <c r="AX546" i="5"/>
  <c r="AU546" i="5"/>
  <c r="AT546" i="5"/>
  <c r="AQ546" i="5"/>
  <c r="AP546" i="5"/>
  <c r="AM546" i="5"/>
  <c r="AL546" i="5"/>
  <c r="AI546" i="5"/>
  <c r="AH546" i="5"/>
  <c r="AE546" i="5"/>
  <c r="AD546" i="5"/>
  <c r="AA546" i="5"/>
  <c r="W546" i="5"/>
  <c r="Z546" i="5" s="1"/>
  <c r="V546" i="5"/>
  <c r="S546" i="5"/>
  <c r="O546" i="5"/>
  <c r="K546" i="5"/>
  <c r="N546" i="5" s="1"/>
  <c r="G546" i="5"/>
  <c r="J546" i="5" s="1"/>
  <c r="BD545" i="5"/>
  <c r="BG545" i="5" s="1"/>
  <c r="BB545" i="5"/>
  <c r="AZ545" i="5"/>
  <c r="AZ544" i="5" s="1"/>
  <c r="BA544" i="5" s="1"/>
  <c r="AX545" i="5"/>
  <c r="AV545" i="5"/>
  <c r="AV544" i="5" s="1"/>
  <c r="AW544" i="5" s="1"/>
  <c r="AT545" i="5"/>
  <c r="AP545" i="5"/>
  <c r="AL545" i="5"/>
  <c r="AJ545" i="5"/>
  <c r="AH545" i="5"/>
  <c r="AF545" i="5"/>
  <c r="AD545" i="5"/>
  <c r="AB545" i="5"/>
  <c r="Z545" i="5"/>
  <c r="X545" i="5"/>
  <c r="X544" i="5" s="1"/>
  <c r="V545" i="5"/>
  <c r="T545" i="5"/>
  <c r="R545" i="5"/>
  <c r="P545" i="5"/>
  <c r="Q545" i="5" s="1"/>
  <c r="N545" i="5"/>
  <c r="L545" i="5"/>
  <c r="L544" i="5" s="1"/>
  <c r="J545" i="5"/>
  <c r="H545" i="5"/>
  <c r="I545" i="5" s="1"/>
  <c r="BM544" i="5"/>
  <c r="BL544" i="5"/>
  <c r="BC544" i="5"/>
  <c r="AY544" i="5"/>
  <c r="BB544" i="5" s="1"/>
  <c r="AU544" i="5"/>
  <c r="AX544" i="5" s="1"/>
  <c r="AQ544" i="5"/>
  <c r="AT544" i="5" s="1"/>
  <c r="AM544" i="5"/>
  <c r="AP544" i="5" s="1"/>
  <c r="AI544" i="5"/>
  <c r="AL544" i="5" s="1"/>
  <c r="AE544" i="5"/>
  <c r="AH544" i="5" s="1"/>
  <c r="AA544" i="5"/>
  <c r="AD544" i="5" s="1"/>
  <c r="W544" i="5"/>
  <c r="Z544" i="5" s="1"/>
  <c r="S544" i="5"/>
  <c r="V544" i="5" s="1"/>
  <c r="O544" i="5"/>
  <c r="R544" i="5" s="1"/>
  <c r="K544" i="5"/>
  <c r="G544" i="5"/>
  <c r="J544" i="5" s="1"/>
  <c r="BD543" i="5"/>
  <c r="BG543" i="5" s="1"/>
  <c r="BB543" i="5"/>
  <c r="AZ543" i="5"/>
  <c r="BA543" i="5" s="1"/>
  <c r="AX543" i="5"/>
  <c r="AV543" i="5"/>
  <c r="AW543" i="5" s="1"/>
  <c r="AT543" i="5"/>
  <c r="AP543" i="5"/>
  <c r="AL543" i="5"/>
  <c r="AJ543" i="5"/>
  <c r="AK543" i="5" s="1"/>
  <c r="AH543" i="5"/>
  <c r="AF543" i="5"/>
  <c r="AG543" i="5" s="1"/>
  <c r="AD543" i="5"/>
  <c r="AB543" i="5"/>
  <c r="Z543" i="5"/>
  <c r="X543" i="5"/>
  <c r="V543" i="5"/>
  <c r="T543" i="5"/>
  <c r="T542" i="5" s="1"/>
  <c r="R543" i="5"/>
  <c r="P543" i="5"/>
  <c r="Q543" i="5" s="1"/>
  <c r="N543" i="5"/>
  <c r="L543" i="5"/>
  <c r="J543" i="5"/>
  <c r="H543" i="5"/>
  <c r="H542" i="5" s="1"/>
  <c r="BM542" i="5"/>
  <c r="BL542" i="5"/>
  <c r="BL541" i="5" s="1"/>
  <c r="BC542" i="5"/>
  <c r="BB542" i="5"/>
  <c r="AY542" i="5"/>
  <c r="AX542" i="5"/>
  <c r="AU542" i="5"/>
  <c r="AT542" i="5"/>
  <c r="AQ542" i="5"/>
  <c r="AM542" i="5"/>
  <c r="AL542" i="5"/>
  <c r="AI542" i="5"/>
  <c r="AH542" i="5"/>
  <c r="AE542" i="5"/>
  <c r="AD542" i="5"/>
  <c r="AA542" i="5"/>
  <c r="W542" i="5"/>
  <c r="Z542" i="5" s="1"/>
  <c r="V542" i="5"/>
  <c r="S542" i="5"/>
  <c r="O542" i="5"/>
  <c r="R542" i="5" s="1"/>
  <c r="K542" i="5"/>
  <c r="N542" i="5" s="1"/>
  <c r="G542" i="5"/>
  <c r="BM541" i="5"/>
  <c r="BC541" i="5"/>
  <c r="AY541" i="5"/>
  <c r="AU541" i="5"/>
  <c r="AX541" i="5" s="1"/>
  <c r="AT541" i="5"/>
  <c r="AQ541" i="5"/>
  <c r="AI541" i="5"/>
  <c r="AE541" i="5"/>
  <c r="AH541" i="5" s="1"/>
  <c r="AD541" i="5"/>
  <c r="AA541" i="5"/>
  <c r="S541" i="5"/>
  <c r="BD540" i="5"/>
  <c r="BG540" i="5" s="1"/>
  <c r="BB540" i="5"/>
  <c r="AZ540" i="5"/>
  <c r="AX540" i="5"/>
  <c r="AV540" i="5"/>
  <c r="AV539" i="5" s="1"/>
  <c r="AT540" i="5"/>
  <c r="AP540" i="5"/>
  <c r="AL540" i="5"/>
  <c r="AJ540" i="5"/>
  <c r="AJ539" i="5" s="1"/>
  <c r="AK539" i="5" s="1"/>
  <c r="AH540" i="5"/>
  <c r="AF540" i="5"/>
  <c r="AG540" i="5" s="1"/>
  <c r="AD540" i="5"/>
  <c r="AB540" i="5"/>
  <c r="AC540" i="5" s="1"/>
  <c r="Z540" i="5"/>
  <c r="X540" i="5"/>
  <c r="V540" i="5"/>
  <c r="T540" i="5"/>
  <c r="R540" i="5"/>
  <c r="P540" i="5"/>
  <c r="P539" i="5" s="1"/>
  <c r="N540" i="5"/>
  <c r="L540" i="5"/>
  <c r="L539" i="5" s="1"/>
  <c r="J540" i="5"/>
  <c r="H540" i="5"/>
  <c r="BM539" i="5"/>
  <c r="BL539" i="5"/>
  <c r="BC539" i="5"/>
  <c r="BB539" i="5"/>
  <c r="AY539" i="5"/>
  <c r="AX539" i="5"/>
  <c r="AU539" i="5"/>
  <c r="AT539" i="5"/>
  <c r="AQ539" i="5"/>
  <c r="AP539" i="5"/>
  <c r="AM539" i="5"/>
  <c r="AL539" i="5"/>
  <c r="AI539" i="5"/>
  <c r="AH539" i="5"/>
  <c r="AE539" i="5"/>
  <c r="AD539" i="5"/>
  <c r="AA539" i="5"/>
  <c r="W539" i="5"/>
  <c r="Z539" i="5" s="1"/>
  <c r="V539" i="5"/>
  <c r="S539" i="5"/>
  <c r="O539" i="5"/>
  <c r="R539" i="5" s="1"/>
  <c r="K539" i="5"/>
  <c r="N539" i="5" s="1"/>
  <c r="G539" i="5"/>
  <c r="J539" i="5" s="1"/>
  <c r="BD538" i="5"/>
  <c r="BG538" i="5" s="1"/>
  <c r="BB538" i="5"/>
  <c r="AZ538" i="5"/>
  <c r="AX538" i="5"/>
  <c r="AV538" i="5"/>
  <c r="AV537" i="5" s="1"/>
  <c r="AT538" i="5"/>
  <c r="AP538" i="5"/>
  <c r="AL538" i="5"/>
  <c r="AJ538" i="5"/>
  <c r="AK538" i="5" s="1"/>
  <c r="AH538" i="5"/>
  <c r="AF538" i="5"/>
  <c r="AF537" i="5" s="1"/>
  <c r="AD538" i="5"/>
  <c r="AB538" i="5"/>
  <c r="Z538" i="5"/>
  <c r="X538" i="5"/>
  <c r="V538" i="5"/>
  <c r="T538" i="5"/>
  <c r="U538" i="5" s="1"/>
  <c r="R538" i="5"/>
  <c r="P538" i="5"/>
  <c r="N538" i="5"/>
  <c r="L538" i="5"/>
  <c r="J538" i="5"/>
  <c r="H538" i="5"/>
  <c r="H537" i="5" s="1"/>
  <c r="BM537" i="5"/>
  <c r="BL537" i="5"/>
  <c r="BC537" i="5"/>
  <c r="AY537" i="5"/>
  <c r="BB537" i="5" s="1"/>
  <c r="AU537" i="5"/>
  <c r="AU530" i="5" s="1"/>
  <c r="AQ537" i="5"/>
  <c r="AT537" i="5" s="1"/>
  <c r="AM537" i="5"/>
  <c r="AP537" i="5" s="1"/>
  <c r="AI537" i="5"/>
  <c r="AE537" i="5"/>
  <c r="AH537" i="5" s="1"/>
  <c r="AA537" i="5"/>
  <c r="AD537" i="5" s="1"/>
  <c r="W537" i="5"/>
  <c r="Z537" i="5" s="1"/>
  <c r="S537" i="5"/>
  <c r="V537" i="5" s="1"/>
  <c r="O537" i="5"/>
  <c r="R537" i="5" s="1"/>
  <c r="K537" i="5"/>
  <c r="N537" i="5" s="1"/>
  <c r="G537" i="5"/>
  <c r="J537" i="5" s="1"/>
  <c r="BD536" i="5"/>
  <c r="BG536" i="5" s="1"/>
  <c r="BB536" i="5"/>
  <c r="AZ536" i="5"/>
  <c r="AZ535" i="5" s="1"/>
  <c r="AX536" i="5"/>
  <c r="AV536" i="5"/>
  <c r="AT536" i="5"/>
  <c r="AP536" i="5"/>
  <c r="AL536" i="5"/>
  <c r="AJ536" i="5"/>
  <c r="AJ535" i="5" s="1"/>
  <c r="AH536" i="5"/>
  <c r="AF536" i="5"/>
  <c r="AG536" i="5" s="1"/>
  <c r="AD536" i="5"/>
  <c r="AB536" i="5"/>
  <c r="AC536" i="5" s="1"/>
  <c r="Z536" i="5"/>
  <c r="X536" i="5"/>
  <c r="Y536" i="5" s="1"/>
  <c r="V536" i="5"/>
  <c r="T536" i="5"/>
  <c r="U536" i="5" s="1"/>
  <c r="R536" i="5"/>
  <c r="P536" i="5"/>
  <c r="N536" i="5"/>
  <c r="L536" i="5"/>
  <c r="L535" i="5" s="1"/>
  <c r="J536" i="5"/>
  <c r="H536" i="5"/>
  <c r="I536" i="5" s="1"/>
  <c r="BM535" i="5"/>
  <c r="BL535" i="5"/>
  <c r="BC535" i="5"/>
  <c r="AY535" i="5"/>
  <c r="AX535" i="5"/>
  <c r="AU535" i="5"/>
  <c r="AT535" i="5"/>
  <c r="AQ535" i="5"/>
  <c r="AP535" i="5"/>
  <c r="AM535" i="5"/>
  <c r="AL535" i="5"/>
  <c r="AI535" i="5"/>
  <c r="AH535" i="5"/>
  <c r="AE535" i="5"/>
  <c r="AA535" i="5"/>
  <c r="W535" i="5"/>
  <c r="Z535" i="5" s="1"/>
  <c r="S535" i="5"/>
  <c r="O535" i="5"/>
  <c r="R535" i="5" s="1"/>
  <c r="K535" i="5"/>
  <c r="N535" i="5" s="1"/>
  <c r="G535" i="5"/>
  <c r="J535" i="5" s="1"/>
  <c r="BD534" i="5"/>
  <c r="BD533" i="5" s="1"/>
  <c r="BG533" i="5" s="1"/>
  <c r="BB534" i="5"/>
  <c r="AZ534" i="5"/>
  <c r="AX534" i="5"/>
  <c r="AV534" i="5"/>
  <c r="AV533" i="5" s="1"/>
  <c r="AW533" i="5" s="1"/>
  <c r="AT534" i="5"/>
  <c r="AP534" i="5"/>
  <c r="AL534" i="5"/>
  <c r="AJ534" i="5"/>
  <c r="AH534" i="5"/>
  <c r="AF534" i="5"/>
  <c r="AG534" i="5" s="1"/>
  <c r="AD534" i="5"/>
  <c r="AB534" i="5"/>
  <c r="AC534" i="5" s="1"/>
  <c r="Z534" i="5"/>
  <c r="X534" i="5"/>
  <c r="V534" i="5"/>
  <c r="T534" i="5"/>
  <c r="U534" i="5" s="1"/>
  <c r="R534" i="5"/>
  <c r="P534" i="5"/>
  <c r="P533" i="5" s="1"/>
  <c r="N534" i="5"/>
  <c r="L534" i="5"/>
  <c r="J534" i="5"/>
  <c r="H534" i="5"/>
  <c r="BM533" i="5"/>
  <c r="BL533" i="5"/>
  <c r="BC533" i="5"/>
  <c r="BC530" i="5" s="1"/>
  <c r="BB533" i="5"/>
  <c r="AY533" i="5"/>
  <c r="AU533" i="5"/>
  <c r="AX533" i="5" s="1"/>
  <c r="AQ533" i="5"/>
  <c r="AT533" i="5" s="1"/>
  <c r="AM533" i="5"/>
  <c r="AL533" i="5"/>
  <c r="AI533" i="5"/>
  <c r="AE533" i="5"/>
  <c r="AD533" i="5"/>
  <c r="AA533" i="5"/>
  <c r="W533" i="5"/>
  <c r="Z533" i="5" s="1"/>
  <c r="V533" i="5"/>
  <c r="S533" i="5"/>
  <c r="O533" i="5"/>
  <c r="R533" i="5" s="1"/>
  <c r="K533" i="5"/>
  <c r="N533" i="5" s="1"/>
  <c r="G533" i="5"/>
  <c r="J533" i="5" s="1"/>
  <c r="BD532" i="5"/>
  <c r="BG532" i="5" s="1"/>
  <c r="BB532" i="5"/>
  <c r="AZ532" i="5"/>
  <c r="AZ531" i="5" s="1"/>
  <c r="AX532" i="5"/>
  <c r="AV532" i="5"/>
  <c r="AW532" i="5" s="1"/>
  <c r="AT532" i="5"/>
  <c r="AP532" i="5"/>
  <c r="AL532" i="5"/>
  <c r="AJ532" i="5"/>
  <c r="AH532" i="5"/>
  <c r="AF532" i="5"/>
  <c r="AG532" i="5" s="1"/>
  <c r="AD532" i="5"/>
  <c r="AB532" i="5"/>
  <c r="Z532" i="5"/>
  <c r="X532" i="5"/>
  <c r="V532" i="5"/>
  <c r="T532" i="5"/>
  <c r="R532" i="5"/>
  <c r="P532" i="5"/>
  <c r="P531" i="5" s="1"/>
  <c r="N532" i="5"/>
  <c r="L532" i="5"/>
  <c r="L531" i="5" s="1"/>
  <c r="J532" i="5"/>
  <c r="H532" i="5"/>
  <c r="I532" i="5" s="1"/>
  <c r="BM531" i="5"/>
  <c r="BL531" i="5"/>
  <c r="BL530" i="5" s="1"/>
  <c r="BC531" i="5"/>
  <c r="BB531" i="5"/>
  <c r="AY531" i="5"/>
  <c r="AX531" i="5"/>
  <c r="AU531" i="5"/>
  <c r="AT531" i="5"/>
  <c r="AQ531" i="5"/>
  <c r="AP531" i="5"/>
  <c r="AM531" i="5"/>
  <c r="AL531" i="5"/>
  <c r="AI531" i="5"/>
  <c r="AI530" i="5" s="1"/>
  <c r="AL530" i="5" s="1"/>
  <c r="AH531" i="5"/>
  <c r="AE531" i="5"/>
  <c r="AD531" i="5"/>
  <c r="AA531" i="5"/>
  <c r="AA530" i="5" s="1"/>
  <c r="W531" i="5"/>
  <c r="Z531" i="5" s="1"/>
  <c r="V531" i="5"/>
  <c r="S531" i="5"/>
  <c r="O531" i="5"/>
  <c r="R531" i="5" s="1"/>
  <c r="K531" i="5"/>
  <c r="N531" i="5" s="1"/>
  <c r="G531" i="5"/>
  <c r="BM530" i="5"/>
  <c r="AQ530" i="5"/>
  <c r="AT530" i="5" s="1"/>
  <c r="S530" i="5"/>
  <c r="BD529" i="5"/>
  <c r="BG529" i="5" s="1"/>
  <c r="BB529" i="5"/>
  <c r="AZ529" i="5"/>
  <c r="AX529" i="5"/>
  <c r="AV529" i="5"/>
  <c r="AW529" i="5" s="1"/>
  <c r="AT529" i="5"/>
  <c r="AP529" i="5"/>
  <c r="AL529" i="5"/>
  <c r="AJ529" i="5"/>
  <c r="AJ528" i="5" s="1"/>
  <c r="AH529" i="5"/>
  <c r="AF529" i="5"/>
  <c r="AG529" i="5" s="1"/>
  <c r="AD529" i="5"/>
  <c r="AB529" i="5"/>
  <c r="Z529" i="5"/>
  <c r="X529" i="5"/>
  <c r="X528" i="5" s="1"/>
  <c r="V529" i="5"/>
  <c r="T529" i="5"/>
  <c r="R529" i="5"/>
  <c r="P529" i="5"/>
  <c r="Q529" i="5" s="1"/>
  <c r="N529" i="5"/>
  <c r="L529" i="5"/>
  <c r="M529" i="5" s="1"/>
  <c r="J529" i="5"/>
  <c r="H529" i="5"/>
  <c r="H528" i="5" s="1"/>
  <c r="BM528" i="5"/>
  <c r="BL528" i="5"/>
  <c r="BD528" i="5"/>
  <c r="BG528" i="5" s="1"/>
  <c r="BC528" i="5"/>
  <c r="BB528" i="5"/>
  <c r="AY528" i="5"/>
  <c r="AX528" i="5"/>
  <c r="AU528" i="5"/>
  <c r="AQ528" i="5"/>
  <c r="AT528" i="5" s="1"/>
  <c r="AM528" i="5"/>
  <c r="AP528" i="5" s="1"/>
  <c r="AI528" i="5"/>
  <c r="AH528" i="5"/>
  <c r="AE528" i="5"/>
  <c r="AD528" i="5"/>
  <c r="AA528" i="5"/>
  <c r="W528" i="5"/>
  <c r="Z528" i="5" s="1"/>
  <c r="S528" i="5"/>
  <c r="O528" i="5"/>
  <c r="R528" i="5" s="1"/>
  <c r="K528" i="5"/>
  <c r="N528" i="5" s="1"/>
  <c r="G528" i="5"/>
  <c r="J528" i="5" s="1"/>
  <c r="BD527" i="5"/>
  <c r="BG527" i="5" s="1"/>
  <c r="BB527" i="5"/>
  <c r="AZ527" i="5"/>
  <c r="AZ526" i="5" s="1"/>
  <c r="BA526" i="5" s="1"/>
  <c r="AX527" i="5"/>
  <c r="AV527" i="5"/>
  <c r="AT527" i="5"/>
  <c r="AP527" i="5"/>
  <c r="AL527" i="5"/>
  <c r="AJ527" i="5"/>
  <c r="AH527" i="5"/>
  <c r="AF527" i="5"/>
  <c r="AF526" i="5" s="1"/>
  <c r="AD527" i="5"/>
  <c r="AB527" i="5"/>
  <c r="Z527" i="5"/>
  <c r="X527" i="5"/>
  <c r="X526" i="5" s="1"/>
  <c r="V527" i="5"/>
  <c r="T527" i="5"/>
  <c r="T526" i="5" s="1"/>
  <c r="R527" i="5"/>
  <c r="P527" i="5"/>
  <c r="Q527" i="5" s="1"/>
  <c r="N527" i="5"/>
  <c r="L527" i="5"/>
  <c r="L526" i="5" s="1"/>
  <c r="J527" i="5"/>
  <c r="H527" i="5"/>
  <c r="BM526" i="5"/>
  <c r="BM521" i="5" s="1"/>
  <c r="BL526" i="5"/>
  <c r="BC526" i="5"/>
  <c r="AY526" i="5"/>
  <c r="BB526" i="5" s="1"/>
  <c r="AU526" i="5"/>
  <c r="AX526" i="5" s="1"/>
  <c r="AQ526" i="5"/>
  <c r="AP526" i="5"/>
  <c r="AM526" i="5"/>
  <c r="AL526" i="5"/>
  <c r="AI526" i="5"/>
  <c r="AH526" i="5"/>
  <c r="AE526" i="5"/>
  <c r="AA526" i="5"/>
  <c r="AD526" i="5" s="1"/>
  <c r="W526" i="5"/>
  <c r="Z526" i="5" s="1"/>
  <c r="S526" i="5"/>
  <c r="V526" i="5" s="1"/>
  <c r="O526" i="5"/>
  <c r="R526" i="5" s="1"/>
  <c r="K526" i="5"/>
  <c r="N526" i="5" s="1"/>
  <c r="G526" i="5"/>
  <c r="BD525" i="5"/>
  <c r="BG525" i="5" s="1"/>
  <c r="BB525" i="5"/>
  <c r="AZ525" i="5"/>
  <c r="BA525" i="5" s="1"/>
  <c r="AX525" i="5"/>
  <c r="AV525" i="5"/>
  <c r="AW525" i="5" s="1"/>
  <c r="AT525" i="5"/>
  <c r="AP525" i="5"/>
  <c r="AL525" i="5"/>
  <c r="AJ525" i="5"/>
  <c r="AK525" i="5" s="1"/>
  <c r="AH525" i="5"/>
  <c r="AF525" i="5"/>
  <c r="AF524" i="5" s="1"/>
  <c r="AG524" i="5" s="1"/>
  <c r="AD525" i="5"/>
  <c r="AB525" i="5"/>
  <c r="Z525" i="5"/>
  <c r="X525" i="5"/>
  <c r="Y525" i="5" s="1"/>
  <c r="V525" i="5"/>
  <c r="T525" i="5"/>
  <c r="U525" i="5" s="1"/>
  <c r="R525" i="5"/>
  <c r="P525" i="5"/>
  <c r="N525" i="5"/>
  <c r="L525" i="5"/>
  <c r="M525" i="5" s="1"/>
  <c r="J525" i="5"/>
  <c r="H525" i="5"/>
  <c r="I525" i="5" s="1"/>
  <c r="BM524" i="5"/>
  <c r="BL524" i="5"/>
  <c r="BL521" i="5" s="1"/>
  <c r="BC524" i="5"/>
  <c r="BB524" i="5"/>
  <c r="AY524" i="5"/>
  <c r="AX524" i="5"/>
  <c r="AU524" i="5"/>
  <c r="AT524" i="5"/>
  <c r="AQ524" i="5"/>
  <c r="AP524" i="5"/>
  <c r="AM524" i="5"/>
  <c r="AL524" i="5"/>
  <c r="AI524" i="5"/>
  <c r="AH524" i="5"/>
  <c r="AE524" i="5"/>
  <c r="AD524" i="5"/>
  <c r="AA524" i="5"/>
  <c r="W524" i="5"/>
  <c r="Z524" i="5" s="1"/>
  <c r="V524" i="5"/>
  <c r="S524" i="5"/>
  <c r="O524" i="5"/>
  <c r="R524" i="5" s="1"/>
  <c r="K524" i="5"/>
  <c r="N524" i="5" s="1"/>
  <c r="G524" i="5"/>
  <c r="J524" i="5" s="1"/>
  <c r="BG523" i="5"/>
  <c r="BD523" i="5"/>
  <c r="BB523" i="5"/>
  <c r="AZ523" i="5"/>
  <c r="BA523" i="5" s="1"/>
  <c r="AX523" i="5"/>
  <c r="AV523" i="5"/>
  <c r="AW523" i="5" s="1"/>
  <c r="AT523" i="5"/>
  <c r="AP523" i="5"/>
  <c r="AL523" i="5"/>
  <c r="AJ523" i="5"/>
  <c r="AJ522" i="5" s="1"/>
  <c r="AK522" i="5" s="1"/>
  <c r="AH523" i="5"/>
  <c r="AF523" i="5"/>
  <c r="AF522" i="5" s="1"/>
  <c r="AD523" i="5"/>
  <c r="AB523" i="5"/>
  <c r="AB522" i="5" s="1"/>
  <c r="Z523" i="5"/>
  <c r="X523" i="5"/>
  <c r="V523" i="5"/>
  <c r="T523" i="5"/>
  <c r="U523" i="5" s="1"/>
  <c r="R523" i="5"/>
  <c r="P523" i="5"/>
  <c r="P522" i="5" s="1"/>
  <c r="N523" i="5"/>
  <c r="L523" i="5"/>
  <c r="J523" i="5"/>
  <c r="H523" i="5"/>
  <c r="BM522" i="5"/>
  <c r="BL522" i="5"/>
  <c r="BG522" i="5"/>
  <c r="BD522" i="5"/>
  <c r="BC522" i="5"/>
  <c r="BC521" i="5" s="1"/>
  <c r="BB522" i="5"/>
  <c r="AY522" i="5"/>
  <c r="AU522" i="5"/>
  <c r="AX522" i="5" s="1"/>
  <c r="AT522" i="5"/>
  <c r="AQ522" i="5"/>
  <c r="AM522" i="5"/>
  <c r="AP522" i="5" s="1"/>
  <c r="AI522" i="5"/>
  <c r="AL522" i="5" s="1"/>
  <c r="AE522" i="5"/>
  <c r="AH522" i="5" s="1"/>
  <c r="AD522" i="5"/>
  <c r="AA522" i="5"/>
  <c r="W522" i="5"/>
  <c r="Z522" i="5" s="1"/>
  <c r="S522" i="5"/>
  <c r="O522" i="5"/>
  <c r="R522" i="5" s="1"/>
  <c r="K522" i="5"/>
  <c r="G522" i="5"/>
  <c r="J522" i="5" s="1"/>
  <c r="AX521" i="5"/>
  <c r="AU521" i="5"/>
  <c r="BD520" i="5"/>
  <c r="BG520" i="5" s="1"/>
  <c r="BB520" i="5"/>
  <c r="AZ520" i="5"/>
  <c r="BA520" i="5" s="1"/>
  <c r="AX520" i="5"/>
  <c r="AV520" i="5"/>
  <c r="AW520" i="5" s="1"/>
  <c r="AT520" i="5"/>
  <c r="AP520" i="5"/>
  <c r="AL520" i="5"/>
  <c r="AJ520" i="5"/>
  <c r="AK520" i="5" s="1"/>
  <c r="AH520" i="5"/>
  <c r="AF520" i="5"/>
  <c r="AG520" i="5" s="1"/>
  <c r="AD520" i="5"/>
  <c r="AB520" i="5"/>
  <c r="AC520" i="5" s="1"/>
  <c r="Z520" i="5"/>
  <c r="X520" i="5"/>
  <c r="Y520" i="5" s="1"/>
  <c r="V520" i="5"/>
  <c r="T520" i="5"/>
  <c r="U520" i="5" s="1"/>
  <c r="R520" i="5"/>
  <c r="P520" i="5"/>
  <c r="Q520" i="5" s="1"/>
  <c r="N520" i="5"/>
  <c r="L520" i="5"/>
  <c r="M520" i="5" s="1"/>
  <c r="J520" i="5"/>
  <c r="H520" i="5"/>
  <c r="I520" i="5" s="1"/>
  <c r="BD519" i="5"/>
  <c r="BG519" i="5" s="1"/>
  <c r="BB519" i="5"/>
  <c r="AZ519" i="5"/>
  <c r="BA519" i="5" s="1"/>
  <c r="AX519" i="5"/>
  <c r="AV519" i="5"/>
  <c r="AW519" i="5" s="1"/>
  <c r="AT519" i="5"/>
  <c r="AP519" i="5"/>
  <c r="AL519" i="5"/>
  <c r="AJ519" i="5"/>
  <c r="AK519" i="5" s="1"/>
  <c r="AH519" i="5"/>
  <c r="AF519" i="5"/>
  <c r="AG519" i="5" s="1"/>
  <c r="AD519" i="5"/>
  <c r="AB519" i="5"/>
  <c r="AC519" i="5" s="1"/>
  <c r="Z519" i="5"/>
  <c r="X519" i="5"/>
  <c r="Y519" i="5" s="1"/>
  <c r="V519" i="5"/>
  <c r="T519" i="5"/>
  <c r="U519" i="5" s="1"/>
  <c r="R519" i="5"/>
  <c r="P519" i="5"/>
  <c r="Q519" i="5" s="1"/>
  <c r="N519" i="5"/>
  <c r="L519" i="5"/>
  <c r="M519" i="5" s="1"/>
  <c r="J519" i="5"/>
  <c r="H519" i="5"/>
  <c r="I519" i="5" s="1"/>
  <c r="BD518" i="5"/>
  <c r="BG518" i="5" s="1"/>
  <c r="BB518" i="5"/>
  <c r="AZ518" i="5"/>
  <c r="BA518" i="5" s="1"/>
  <c r="AX518" i="5"/>
  <c r="AV518" i="5"/>
  <c r="AT518" i="5"/>
  <c r="AP518" i="5"/>
  <c r="AL518" i="5"/>
  <c r="AJ518" i="5"/>
  <c r="AK518" i="5" s="1"/>
  <c r="AH518" i="5"/>
  <c r="AF518" i="5"/>
  <c r="AG518" i="5" s="1"/>
  <c r="AD518" i="5"/>
  <c r="AB518" i="5"/>
  <c r="Z518" i="5"/>
  <c r="X518" i="5"/>
  <c r="V518" i="5"/>
  <c r="T518" i="5"/>
  <c r="U518" i="5" s="1"/>
  <c r="R518" i="5"/>
  <c r="P518" i="5"/>
  <c r="N518" i="5"/>
  <c r="L518" i="5"/>
  <c r="J518" i="5"/>
  <c r="H518" i="5"/>
  <c r="BM517" i="5"/>
  <c r="BL517" i="5"/>
  <c r="BC517" i="5"/>
  <c r="AY517" i="5"/>
  <c r="BB517" i="5" s="1"/>
  <c r="AU517" i="5"/>
  <c r="AQ517" i="5"/>
  <c r="AT517" i="5" s="1"/>
  <c r="AM517" i="5"/>
  <c r="AP517" i="5" s="1"/>
  <c r="AI517" i="5"/>
  <c r="AL517" i="5" s="1"/>
  <c r="AE517" i="5"/>
  <c r="AH517" i="5" s="1"/>
  <c r="AA517" i="5"/>
  <c r="AD517" i="5" s="1"/>
  <c r="W517" i="5"/>
  <c r="Z517" i="5" s="1"/>
  <c r="S517" i="5"/>
  <c r="V517" i="5" s="1"/>
  <c r="O517" i="5"/>
  <c r="R517" i="5" s="1"/>
  <c r="K517" i="5"/>
  <c r="N517" i="5" s="1"/>
  <c r="G517" i="5"/>
  <c r="J517" i="5" s="1"/>
  <c r="BD516" i="5"/>
  <c r="BG516" i="5" s="1"/>
  <c r="BB516" i="5"/>
  <c r="AZ516" i="5"/>
  <c r="AZ515" i="5" s="1"/>
  <c r="AX516" i="5"/>
  <c r="AV516" i="5"/>
  <c r="AW516" i="5" s="1"/>
  <c r="AT516" i="5"/>
  <c r="AP516" i="5"/>
  <c r="AL516" i="5"/>
  <c r="AJ516" i="5"/>
  <c r="AH516" i="5"/>
  <c r="AF516" i="5"/>
  <c r="AG516" i="5" s="1"/>
  <c r="AD516" i="5"/>
  <c r="AB516" i="5"/>
  <c r="AC516" i="5" s="1"/>
  <c r="Z516" i="5"/>
  <c r="X516" i="5"/>
  <c r="Y516" i="5" s="1"/>
  <c r="V516" i="5"/>
  <c r="T516" i="5"/>
  <c r="T515" i="5" s="1"/>
  <c r="R516" i="5"/>
  <c r="P516" i="5"/>
  <c r="Q516" i="5" s="1"/>
  <c r="N516" i="5"/>
  <c r="L516" i="5"/>
  <c r="L515" i="5" s="1"/>
  <c r="J516" i="5"/>
  <c r="H516" i="5"/>
  <c r="I516" i="5" s="1"/>
  <c r="BM515" i="5"/>
  <c r="BL515" i="5"/>
  <c r="BC515" i="5"/>
  <c r="AY515" i="5"/>
  <c r="AX515" i="5"/>
  <c r="AU515" i="5"/>
  <c r="AQ515" i="5"/>
  <c r="AP515" i="5"/>
  <c r="AM515" i="5"/>
  <c r="AI515" i="5"/>
  <c r="AH515" i="5"/>
  <c r="AE515" i="5"/>
  <c r="AA515" i="5"/>
  <c r="W515" i="5"/>
  <c r="Z515" i="5" s="1"/>
  <c r="S515" i="5"/>
  <c r="O515" i="5"/>
  <c r="R515" i="5" s="1"/>
  <c r="K515" i="5"/>
  <c r="G515" i="5"/>
  <c r="J515" i="5" s="1"/>
  <c r="BD514" i="5"/>
  <c r="BB514" i="5"/>
  <c r="AZ514" i="5"/>
  <c r="AX514" i="5"/>
  <c r="AV514" i="5"/>
  <c r="AW514" i="5" s="1"/>
  <c r="AT514" i="5"/>
  <c r="AP514" i="5"/>
  <c r="AL514" i="5"/>
  <c r="AJ514" i="5"/>
  <c r="AK514" i="5" s="1"/>
  <c r="AH514" i="5"/>
  <c r="AF514" i="5"/>
  <c r="AG514" i="5" s="1"/>
  <c r="AD514" i="5"/>
  <c r="AB514" i="5"/>
  <c r="Z514" i="5"/>
  <c r="X514" i="5"/>
  <c r="V514" i="5"/>
  <c r="T514" i="5"/>
  <c r="R514" i="5"/>
  <c r="P514" i="5"/>
  <c r="Q514" i="5" s="1"/>
  <c r="N514" i="5"/>
  <c r="L514" i="5"/>
  <c r="M514" i="5" s="1"/>
  <c r="J514" i="5"/>
  <c r="H514" i="5"/>
  <c r="I514" i="5" s="1"/>
  <c r="BM513" i="5"/>
  <c r="BL513" i="5"/>
  <c r="BC513" i="5"/>
  <c r="BB513" i="5"/>
  <c r="AY513" i="5"/>
  <c r="AU513" i="5"/>
  <c r="AT513" i="5"/>
  <c r="AQ513" i="5"/>
  <c r="AP513" i="5"/>
  <c r="AM513" i="5"/>
  <c r="AL513" i="5"/>
  <c r="AI513" i="5"/>
  <c r="AH513" i="5"/>
  <c r="AE513" i="5"/>
  <c r="AD513" i="5"/>
  <c r="AA513" i="5"/>
  <c r="W513" i="5"/>
  <c r="V513" i="5"/>
  <c r="S513" i="5"/>
  <c r="O513" i="5"/>
  <c r="K513" i="5"/>
  <c r="N513" i="5" s="1"/>
  <c r="G513" i="5"/>
  <c r="J513" i="5" s="1"/>
  <c r="BD512" i="5"/>
  <c r="BD511" i="5" s="1"/>
  <c r="BB512" i="5"/>
  <c r="AZ512" i="5"/>
  <c r="AZ511" i="5" s="1"/>
  <c r="AX512" i="5"/>
  <c r="AV512" i="5"/>
  <c r="AW512" i="5" s="1"/>
  <c r="AJ512" i="5"/>
  <c r="AL512" i="5" s="1"/>
  <c r="AF512" i="5"/>
  <c r="AB512" i="5"/>
  <c r="AB511" i="5" s="1"/>
  <c r="AD511" i="5" s="1"/>
  <c r="X512" i="5"/>
  <c r="Y512" i="5" s="1"/>
  <c r="T512" i="5"/>
  <c r="T511" i="5" s="1"/>
  <c r="P512" i="5"/>
  <c r="P511" i="5" s="1"/>
  <c r="L512" i="5"/>
  <c r="H512" i="5"/>
  <c r="BM511" i="5"/>
  <c r="BL511" i="5"/>
  <c r="BC511" i="5"/>
  <c r="BB511" i="5"/>
  <c r="AY511" i="5"/>
  <c r="AU511" i="5"/>
  <c r="AX511" i="5" s="1"/>
  <c r="AQ511" i="5"/>
  <c r="AM511" i="5"/>
  <c r="AI511" i="5"/>
  <c r="AE511" i="5"/>
  <c r="AA511" i="5"/>
  <c r="W511" i="5"/>
  <c r="S511" i="5"/>
  <c r="O511" i="5"/>
  <c r="K511" i="5"/>
  <c r="G511" i="5"/>
  <c r="BD510" i="5"/>
  <c r="BG510" i="5" s="1"/>
  <c r="BB510" i="5"/>
  <c r="AZ510" i="5"/>
  <c r="BA510" i="5" s="1"/>
  <c r="AX510" i="5"/>
  <c r="AV510" i="5"/>
  <c r="AW510" i="5" s="1"/>
  <c r="AT510" i="5"/>
  <c r="AP510" i="5"/>
  <c r="AL510" i="5"/>
  <c r="AJ510" i="5"/>
  <c r="AH510" i="5"/>
  <c r="AF510" i="5"/>
  <c r="AG510" i="5" s="1"/>
  <c r="AD510" i="5"/>
  <c r="AB510" i="5"/>
  <c r="AC510" i="5" s="1"/>
  <c r="Z510" i="5"/>
  <c r="X510" i="5"/>
  <c r="Y510" i="5" s="1"/>
  <c r="V510" i="5"/>
  <c r="T510" i="5"/>
  <c r="U510" i="5" s="1"/>
  <c r="R510" i="5"/>
  <c r="P510" i="5"/>
  <c r="Q510" i="5" s="1"/>
  <c r="N510" i="5"/>
  <c r="L510" i="5"/>
  <c r="M510" i="5" s="1"/>
  <c r="J510" i="5"/>
  <c r="H510" i="5"/>
  <c r="I510" i="5" s="1"/>
  <c r="BD509" i="5"/>
  <c r="BG509" i="5" s="1"/>
  <c r="BB509" i="5"/>
  <c r="AZ509" i="5"/>
  <c r="BA509" i="5" s="1"/>
  <c r="AX509" i="5"/>
  <c r="AV509" i="5"/>
  <c r="AW509" i="5" s="1"/>
  <c r="AT509" i="5"/>
  <c r="AP509" i="5"/>
  <c r="AL509" i="5"/>
  <c r="AJ509" i="5"/>
  <c r="AK509" i="5" s="1"/>
  <c r="AH509" i="5"/>
  <c r="AF509" i="5"/>
  <c r="AG509" i="5" s="1"/>
  <c r="AD509" i="5"/>
  <c r="AB509" i="5"/>
  <c r="AC509" i="5" s="1"/>
  <c r="Z509" i="5"/>
  <c r="X509" i="5"/>
  <c r="V509" i="5"/>
  <c r="T509" i="5"/>
  <c r="U509" i="5" s="1"/>
  <c r="R509" i="5"/>
  <c r="P509" i="5"/>
  <c r="Q509" i="5" s="1"/>
  <c r="N509" i="5"/>
  <c r="L509" i="5"/>
  <c r="M509" i="5" s="1"/>
  <c r="J509" i="5"/>
  <c r="H509" i="5"/>
  <c r="I509" i="5" s="1"/>
  <c r="BD508" i="5"/>
  <c r="BG508" i="5" s="1"/>
  <c r="BB508" i="5"/>
  <c r="AZ508" i="5"/>
  <c r="BA508" i="5" s="1"/>
  <c r="AX508" i="5"/>
  <c r="AV508" i="5"/>
  <c r="AW508" i="5" s="1"/>
  <c r="AT508" i="5"/>
  <c r="AP508" i="5"/>
  <c r="AL508" i="5"/>
  <c r="AJ508" i="5"/>
  <c r="AK508" i="5" s="1"/>
  <c r="AH508" i="5"/>
  <c r="AF508" i="5"/>
  <c r="AG508" i="5" s="1"/>
  <c r="AD508" i="5"/>
  <c r="AB508" i="5"/>
  <c r="AC508" i="5" s="1"/>
  <c r="Z508" i="5"/>
  <c r="X508" i="5"/>
  <c r="Y508" i="5" s="1"/>
  <c r="V508" i="5"/>
  <c r="T508" i="5"/>
  <c r="R508" i="5"/>
  <c r="P508" i="5"/>
  <c r="N508" i="5"/>
  <c r="L508" i="5"/>
  <c r="M508" i="5" s="1"/>
  <c r="J508" i="5"/>
  <c r="H508" i="5"/>
  <c r="BM507" i="5"/>
  <c r="BL507" i="5"/>
  <c r="BC507" i="5"/>
  <c r="AY507" i="5"/>
  <c r="BB507" i="5" s="1"/>
  <c r="AU507" i="5"/>
  <c r="AX507" i="5" s="1"/>
  <c r="AQ507" i="5"/>
  <c r="AM507" i="5"/>
  <c r="AP507" i="5" s="1"/>
  <c r="AI507" i="5"/>
  <c r="AL507" i="5" s="1"/>
  <c r="AE507" i="5"/>
  <c r="AH507" i="5" s="1"/>
  <c r="AA507" i="5"/>
  <c r="AD507" i="5" s="1"/>
  <c r="W507" i="5"/>
  <c r="S507" i="5"/>
  <c r="V507" i="5" s="1"/>
  <c r="O507" i="5"/>
  <c r="R507" i="5" s="1"/>
  <c r="K507" i="5"/>
  <c r="G507" i="5"/>
  <c r="J507" i="5" s="1"/>
  <c r="BD506" i="5"/>
  <c r="BB506" i="5"/>
  <c r="AZ506" i="5"/>
  <c r="AX506" i="5"/>
  <c r="AV506" i="5"/>
  <c r="AT506" i="5"/>
  <c r="AP506" i="5"/>
  <c r="AL506" i="5"/>
  <c r="AJ506" i="5"/>
  <c r="AJ505" i="5" s="1"/>
  <c r="AH506" i="5"/>
  <c r="AF506" i="5"/>
  <c r="AF505" i="5" s="1"/>
  <c r="AG505" i="5" s="1"/>
  <c r="AD506" i="5"/>
  <c r="AB506" i="5"/>
  <c r="AC506" i="5" s="1"/>
  <c r="Z506" i="5"/>
  <c r="X506" i="5"/>
  <c r="X505" i="5" s="1"/>
  <c r="V506" i="5"/>
  <c r="T506" i="5"/>
  <c r="U506" i="5" s="1"/>
  <c r="R506" i="5"/>
  <c r="P506" i="5"/>
  <c r="N506" i="5"/>
  <c r="L506" i="5"/>
  <c r="L505" i="5" s="1"/>
  <c r="J506" i="5"/>
  <c r="H506" i="5"/>
  <c r="H505" i="5" s="1"/>
  <c r="BM505" i="5"/>
  <c r="BL505" i="5"/>
  <c r="BC505" i="5"/>
  <c r="BB505" i="5"/>
  <c r="AY505" i="5"/>
  <c r="AX505" i="5"/>
  <c r="AU505" i="5"/>
  <c r="AT505" i="5"/>
  <c r="AQ505" i="5"/>
  <c r="AM505" i="5"/>
  <c r="AI505" i="5"/>
  <c r="AL505" i="5" s="1"/>
  <c r="AH505" i="5"/>
  <c r="AE505" i="5"/>
  <c r="AD505" i="5"/>
  <c r="AA505" i="5"/>
  <c r="W505" i="5"/>
  <c r="Z505" i="5" s="1"/>
  <c r="S505" i="5"/>
  <c r="O505" i="5"/>
  <c r="R505" i="5" s="1"/>
  <c r="K505" i="5"/>
  <c r="G505" i="5"/>
  <c r="J505" i="5" s="1"/>
  <c r="BD504" i="5"/>
  <c r="BD503" i="5" s="1"/>
  <c r="BB504" i="5"/>
  <c r="AZ504" i="5"/>
  <c r="AZ503" i="5" s="1"/>
  <c r="AX504" i="5"/>
  <c r="AV504" i="5"/>
  <c r="AW504" i="5" s="1"/>
  <c r="AT504" i="5"/>
  <c r="AP504" i="5"/>
  <c r="AL504" i="5"/>
  <c r="AJ504" i="5"/>
  <c r="AH504" i="5"/>
  <c r="AF504" i="5"/>
  <c r="AG504" i="5" s="1"/>
  <c r="AD504" i="5"/>
  <c r="AB504" i="5"/>
  <c r="AB503" i="5" s="1"/>
  <c r="AC503" i="5" s="1"/>
  <c r="Z504" i="5"/>
  <c r="X504" i="5"/>
  <c r="V504" i="5"/>
  <c r="T504" i="5"/>
  <c r="U504" i="5" s="1"/>
  <c r="R504" i="5"/>
  <c r="P504" i="5"/>
  <c r="Q504" i="5" s="1"/>
  <c r="N504" i="5"/>
  <c r="L504" i="5"/>
  <c r="L503" i="5" s="1"/>
  <c r="J504" i="5"/>
  <c r="H504" i="5"/>
  <c r="I504" i="5" s="1"/>
  <c r="BM503" i="5"/>
  <c r="BL503" i="5"/>
  <c r="BG503" i="5"/>
  <c r="BC503" i="5"/>
  <c r="AY503" i="5"/>
  <c r="AX503" i="5"/>
  <c r="AU503" i="5"/>
  <c r="AQ503" i="5"/>
  <c r="AT503" i="5" s="1"/>
  <c r="AP503" i="5"/>
  <c r="AM503" i="5"/>
  <c r="AL503" i="5"/>
  <c r="AI503" i="5"/>
  <c r="AH503" i="5"/>
  <c r="AE503" i="5"/>
  <c r="AA503" i="5"/>
  <c r="AD503" i="5" s="1"/>
  <c r="W503" i="5"/>
  <c r="Z503" i="5" s="1"/>
  <c r="V503" i="5"/>
  <c r="S503" i="5"/>
  <c r="O503" i="5"/>
  <c r="R503" i="5" s="1"/>
  <c r="K503" i="5"/>
  <c r="N503" i="5" s="1"/>
  <c r="G503" i="5"/>
  <c r="J503" i="5" s="1"/>
  <c r="BD502" i="5"/>
  <c r="BG502" i="5" s="1"/>
  <c r="BB502" i="5"/>
  <c r="AZ502" i="5"/>
  <c r="BA502" i="5" s="1"/>
  <c r="AX502" i="5"/>
  <c r="AV502" i="5"/>
  <c r="AW502" i="5" s="1"/>
  <c r="AT502" i="5"/>
  <c r="AP502" i="5"/>
  <c r="AL502" i="5"/>
  <c r="AJ502" i="5"/>
  <c r="AK502" i="5" s="1"/>
  <c r="AH502" i="5"/>
  <c r="AF502" i="5"/>
  <c r="AG502" i="5" s="1"/>
  <c r="AD502" i="5"/>
  <c r="AB502" i="5"/>
  <c r="AC502" i="5" s="1"/>
  <c r="Z502" i="5"/>
  <c r="X502" i="5"/>
  <c r="Y502" i="5" s="1"/>
  <c r="V502" i="5"/>
  <c r="T502" i="5"/>
  <c r="U502" i="5" s="1"/>
  <c r="R502" i="5"/>
  <c r="P502" i="5"/>
  <c r="P501" i="5" s="1"/>
  <c r="N502" i="5"/>
  <c r="L502" i="5"/>
  <c r="L501" i="5" s="1"/>
  <c r="J502" i="5"/>
  <c r="H502" i="5"/>
  <c r="H501" i="5" s="1"/>
  <c r="BM501" i="5"/>
  <c r="BL501" i="5"/>
  <c r="BC501" i="5"/>
  <c r="AY501" i="5"/>
  <c r="BB501" i="5" s="1"/>
  <c r="AX501" i="5"/>
  <c r="AU501" i="5"/>
  <c r="AQ501" i="5"/>
  <c r="AT501" i="5" s="1"/>
  <c r="AP501" i="5"/>
  <c r="AM501" i="5"/>
  <c r="AI501" i="5"/>
  <c r="AL501" i="5" s="1"/>
  <c r="AE501" i="5"/>
  <c r="AA501" i="5"/>
  <c r="AD501" i="5" s="1"/>
  <c r="W501" i="5"/>
  <c r="Z501" i="5" s="1"/>
  <c r="S501" i="5"/>
  <c r="V501" i="5" s="1"/>
  <c r="O501" i="5"/>
  <c r="R501" i="5" s="1"/>
  <c r="K501" i="5"/>
  <c r="N501" i="5" s="1"/>
  <c r="G501" i="5"/>
  <c r="J501" i="5" s="1"/>
  <c r="BD500" i="5"/>
  <c r="BG500" i="5" s="1"/>
  <c r="BB500" i="5"/>
  <c r="AZ500" i="5"/>
  <c r="BA500" i="5" s="1"/>
  <c r="AX500" i="5"/>
  <c r="AV500" i="5"/>
  <c r="AW500" i="5" s="1"/>
  <c r="AT500" i="5"/>
  <c r="AP500" i="5"/>
  <c r="AL500" i="5"/>
  <c r="AJ500" i="5"/>
  <c r="AK500" i="5" s="1"/>
  <c r="AH500" i="5"/>
  <c r="AF500" i="5"/>
  <c r="AD500" i="5"/>
  <c r="AB500" i="5"/>
  <c r="Z500" i="5"/>
  <c r="X500" i="5"/>
  <c r="Y500" i="5" s="1"/>
  <c r="V500" i="5"/>
  <c r="T500" i="5"/>
  <c r="U500" i="5" s="1"/>
  <c r="R500" i="5"/>
  <c r="P500" i="5"/>
  <c r="N500" i="5"/>
  <c r="L500" i="5"/>
  <c r="M500" i="5" s="1"/>
  <c r="J500" i="5"/>
  <c r="H500" i="5"/>
  <c r="BM499" i="5"/>
  <c r="BL499" i="5"/>
  <c r="BC499" i="5"/>
  <c r="BB499" i="5"/>
  <c r="AY499" i="5"/>
  <c r="AU499" i="5"/>
  <c r="AX499" i="5" s="1"/>
  <c r="AQ499" i="5"/>
  <c r="AM499" i="5"/>
  <c r="AP499" i="5" s="1"/>
  <c r="AI499" i="5"/>
  <c r="AE499" i="5"/>
  <c r="AA499" i="5"/>
  <c r="AD499" i="5" s="1"/>
  <c r="W499" i="5"/>
  <c r="Z499" i="5" s="1"/>
  <c r="V499" i="5"/>
  <c r="S499" i="5"/>
  <c r="O499" i="5"/>
  <c r="R499" i="5" s="1"/>
  <c r="K499" i="5"/>
  <c r="G499" i="5"/>
  <c r="J499" i="5" s="1"/>
  <c r="BD498" i="5"/>
  <c r="BG498" i="5" s="1"/>
  <c r="BB498" i="5"/>
  <c r="AZ498" i="5"/>
  <c r="AX498" i="5"/>
  <c r="AV498" i="5"/>
  <c r="AW498" i="5" s="1"/>
  <c r="AT498" i="5"/>
  <c r="AP498" i="5"/>
  <c r="AL498" i="5"/>
  <c r="AJ498" i="5"/>
  <c r="AH498" i="5"/>
  <c r="AF498" i="5"/>
  <c r="AF497" i="5" s="1"/>
  <c r="AG497" i="5" s="1"/>
  <c r="AD498" i="5"/>
  <c r="AB498" i="5"/>
  <c r="AB497" i="5" s="1"/>
  <c r="Z498" i="5"/>
  <c r="X498" i="5"/>
  <c r="X497" i="5" s="1"/>
  <c r="V498" i="5"/>
  <c r="T498" i="5"/>
  <c r="T497" i="5" s="1"/>
  <c r="U497" i="5" s="1"/>
  <c r="R498" i="5"/>
  <c r="P498" i="5"/>
  <c r="Q498" i="5" s="1"/>
  <c r="N498" i="5"/>
  <c r="L498" i="5"/>
  <c r="L497" i="5" s="1"/>
  <c r="J498" i="5"/>
  <c r="H498" i="5"/>
  <c r="H497" i="5" s="1"/>
  <c r="BM497" i="5"/>
  <c r="BL497" i="5"/>
  <c r="BC497" i="5"/>
  <c r="BC493" i="5" s="1"/>
  <c r="BB497" i="5"/>
  <c r="AY497" i="5"/>
  <c r="AX497" i="5"/>
  <c r="AU497" i="5"/>
  <c r="AT497" i="5"/>
  <c r="AQ497" i="5"/>
  <c r="AP497" i="5"/>
  <c r="AM497" i="5"/>
  <c r="AI497" i="5"/>
  <c r="AE497" i="5"/>
  <c r="AH497" i="5" s="1"/>
  <c r="AA497" i="5"/>
  <c r="AD497" i="5" s="1"/>
  <c r="W497" i="5"/>
  <c r="Z497" i="5" s="1"/>
  <c r="S497" i="5"/>
  <c r="V497" i="5" s="1"/>
  <c r="O497" i="5"/>
  <c r="R497" i="5" s="1"/>
  <c r="K497" i="5"/>
  <c r="N497" i="5" s="1"/>
  <c r="G497" i="5"/>
  <c r="J497" i="5" s="1"/>
  <c r="BD496" i="5"/>
  <c r="BB496" i="5"/>
  <c r="AZ496" i="5"/>
  <c r="BA496" i="5" s="1"/>
  <c r="AX496" i="5"/>
  <c r="AV496" i="5"/>
  <c r="AW496" i="5" s="1"/>
  <c r="AT496" i="5"/>
  <c r="AP496" i="5"/>
  <c r="AL496" i="5"/>
  <c r="AJ496" i="5"/>
  <c r="AK496" i="5" s="1"/>
  <c r="AH496" i="5"/>
  <c r="AF496" i="5"/>
  <c r="AG496" i="5" s="1"/>
  <c r="AD496" i="5"/>
  <c r="AB496" i="5"/>
  <c r="AC496" i="5" s="1"/>
  <c r="Z496" i="5"/>
  <c r="X496" i="5"/>
  <c r="Y496" i="5" s="1"/>
  <c r="V496" i="5"/>
  <c r="T496" i="5"/>
  <c r="U496" i="5" s="1"/>
  <c r="R496" i="5"/>
  <c r="P496" i="5"/>
  <c r="Q496" i="5" s="1"/>
  <c r="N496" i="5"/>
  <c r="L496" i="5"/>
  <c r="M496" i="5" s="1"/>
  <c r="J496" i="5"/>
  <c r="H496" i="5"/>
  <c r="BD495" i="5"/>
  <c r="BG495" i="5" s="1"/>
  <c r="BB495" i="5"/>
  <c r="AZ495" i="5"/>
  <c r="BA495" i="5" s="1"/>
  <c r="AX495" i="5"/>
  <c r="AV495" i="5"/>
  <c r="AT495" i="5"/>
  <c r="AP495" i="5"/>
  <c r="AL495" i="5"/>
  <c r="AJ495" i="5"/>
  <c r="AH495" i="5"/>
  <c r="AF495" i="5"/>
  <c r="AD495" i="5"/>
  <c r="AB495" i="5"/>
  <c r="AC495" i="5" s="1"/>
  <c r="Z495" i="5"/>
  <c r="X495" i="5"/>
  <c r="Y495" i="5" s="1"/>
  <c r="V495" i="5"/>
  <c r="T495" i="5"/>
  <c r="U495" i="5" s="1"/>
  <c r="R495" i="5"/>
  <c r="P495" i="5"/>
  <c r="N495" i="5"/>
  <c r="L495" i="5"/>
  <c r="J495" i="5"/>
  <c r="H495" i="5"/>
  <c r="BM494" i="5"/>
  <c r="BM493" i="5" s="1"/>
  <c r="BL494" i="5"/>
  <c r="BL493" i="5" s="1"/>
  <c r="BC494" i="5"/>
  <c r="BB494" i="5"/>
  <c r="AY494" i="5"/>
  <c r="AU494" i="5"/>
  <c r="AX494" i="5" s="1"/>
  <c r="AQ494" i="5"/>
  <c r="AT494" i="5" s="1"/>
  <c r="AM494" i="5"/>
  <c r="AP494" i="5" s="1"/>
  <c r="AI494" i="5"/>
  <c r="AL494" i="5" s="1"/>
  <c r="AE494" i="5"/>
  <c r="AH494" i="5" s="1"/>
  <c r="AA494" i="5"/>
  <c r="AD494" i="5" s="1"/>
  <c r="W494" i="5"/>
  <c r="Z494" i="5" s="1"/>
  <c r="S494" i="5"/>
  <c r="V494" i="5" s="1"/>
  <c r="O494" i="5"/>
  <c r="R494" i="5" s="1"/>
  <c r="K494" i="5"/>
  <c r="N494" i="5" s="1"/>
  <c r="G494" i="5"/>
  <c r="J494" i="5" s="1"/>
  <c r="BD492" i="5"/>
  <c r="BB492" i="5"/>
  <c r="AZ492" i="5"/>
  <c r="BA492" i="5" s="1"/>
  <c r="AX492" i="5"/>
  <c r="AV492" i="5"/>
  <c r="AW492" i="5" s="1"/>
  <c r="AT492" i="5"/>
  <c r="AP492" i="5"/>
  <c r="AL492" i="5"/>
  <c r="AJ492" i="5"/>
  <c r="AK492" i="5" s="1"/>
  <c r="AH492" i="5"/>
  <c r="AF492" i="5"/>
  <c r="AG492" i="5" s="1"/>
  <c r="AD492" i="5"/>
  <c r="AB492" i="5"/>
  <c r="AC492" i="5" s="1"/>
  <c r="Z492" i="5"/>
  <c r="X492" i="5"/>
  <c r="Y492" i="5" s="1"/>
  <c r="V492" i="5"/>
  <c r="T492" i="5"/>
  <c r="U492" i="5" s="1"/>
  <c r="R492" i="5"/>
  <c r="P492" i="5"/>
  <c r="Q492" i="5" s="1"/>
  <c r="N492" i="5"/>
  <c r="L492" i="5"/>
  <c r="M492" i="5" s="1"/>
  <c r="J492" i="5"/>
  <c r="H492" i="5"/>
  <c r="I492" i="5" s="1"/>
  <c r="BD491" i="5"/>
  <c r="BG491" i="5" s="1"/>
  <c r="BB491" i="5"/>
  <c r="AZ491" i="5"/>
  <c r="BA491" i="5" s="1"/>
  <c r="AX491" i="5"/>
  <c r="AV491" i="5"/>
  <c r="AW491" i="5" s="1"/>
  <c r="AT491" i="5"/>
  <c r="AP491" i="5"/>
  <c r="AL491" i="5"/>
  <c r="AJ491" i="5"/>
  <c r="AK491" i="5" s="1"/>
  <c r="AH491" i="5"/>
  <c r="AF491" i="5"/>
  <c r="AD491" i="5"/>
  <c r="AB491" i="5"/>
  <c r="AC491" i="5" s="1"/>
  <c r="Z491" i="5"/>
  <c r="X491" i="5"/>
  <c r="Y491" i="5" s="1"/>
  <c r="V491" i="5"/>
  <c r="T491" i="5"/>
  <c r="U491" i="5" s="1"/>
  <c r="R491" i="5"/>
  <c r="P491" i="5"/>
  <c r="N491" i="5"/>
  <c r="L491" i="5"/>
  <c r="M491" i="5" s="1"/>
  <c r="J491" i="5"/>
  <c r="H491" i="5"/>
  <c r="I491" i="5" s="1"/>
  <c r="BD490" i="5"/>
  <c r="BG490" i="5" s="1"/>
  <c r="BB490" i="5"/>
  <c r="AZ490" i="5"/>
  <c r="AX490" i="5"/>
  <c r="AV490" i="5"/>
  <c r="AT490" i="5"/>
  <c r="AP490" i="5"/>
  <c r="AL490" i="5"/>
  <c r="AJ490" i="5"/>
  <c r="AK490" i="5" s="1"/>
  <c r="AH490" i="5"/>
  <c r="AF490" i="5"/>
  <c r="AG490" i="5" s="1"/>
  <c r="AD490" i="5"/>
  <c r="AB490" i="5"/>
  <c r="Z490" i="5"/>
  <c r="X490" i="5"/>
  <c r="V490" i="5"/>
  <c r="T490" i="5"/>
  <c r="R490" i="5"/>
  <c r="P490" i="5"/>
  <c r="Q490" i="5" s="1"/>
  <c r="N490" i="5"/>
  <c r="L490" i="5"/>
  <c r="M490" i="5" s="1"/>
  <c r="J490" i="5"/>
  <c r="H490" i="5"/>
  <c r="I490" i="5" s="1"/>
  <c r="BM489" i="5"/>
  <c r="BL489" i="5"/>
  <c r="BC489" i="5"/>
  <c r="BB489" i="5"/>
  <c r="AY489" i="5"/>
  <c r="AU489" i="5"/>
  <c r="AX489" i="5" s="1"/>
  <c r="AQ489" i="5"/>
  <c r="AM489" i="5"/>
  <c r="AP489" i="5" s="1"/>
  <c r="AI489" i="5"/>
  <c r="AE489" i="5"/>
  <c r="AA489" i="5"/>
  <c r="AA484" i="5" s="1"/>
  <c r="W489" i="5"/>
  <c r="Z489" i="5" s="1"/>
  <c r="S489" i="5"/>
  <c r="S484" i="5" s="1"/>
  <c r="V484" i="5" s="1"/>
  <c r="O489" i="5"/>
  <c r="R489" i="5" s="1"/>
  <c r="K489" i="5"/>
  <c r="N489" i="5" s="1"/>
  <c r="G489" i="5"/>
  <c r="J489" i="5" s="1"/>
  <c r="BD488" i="5"/>
  <c r="BG488" i="5" s="1"/>
  <c r="BB488" i="5"/>
  <c r="AZ488" i="5"/>
  <c r="AZ487" i="5" s="1"/>
  <c r="BA487" i="5" s="1"/>
  <c r="AX488" i="5"/>
  <c r="AV488" i="5"/>
  <c r="AW488" i="5" s="1"/>
  <c r="AT488" i="5"/>
  <c r="AP488" i="5"/>
  <c r="AL488" i="5"/>
  <c r="AJ488" i="5"/>
  <c r="AK488" i="5" s="1"/>
  <c r="AH488" i="5"/>
  <c r="AF488" i="5"/>
  <c r="AG488" i="5" s="1"/>
  <c r="AD488" i="5"/>
  <c r="AB488" i="5"/>
  <c r="AB487" i="5" s="1"/>
  <c r="AC487" i="5" s="1"/>
  <c r="Z488" i="5"/>
  <c r="X488" i="5"/>
  <c r="X487" i="5" s="1"/>
  <c r="V488" i="5"/>
  <c r="T488" i="5"/>
  <c r="R488" i="5"/>
  <c r="P488" i="5"/>
  <c r="P487" i="5" s="1"/>
  <c r="N488" i="5"/>
  <c r="L488" i="5"/>
  <c r="J488" i="5"/>
  <c r="H488" i="5"/>
  <c r="BM487" i="5"/>
  <c r="BL487" i="5"/>
  <c r="BC487" i="5"/>
  <c r="AY487" i="5"/>
  <c r="BB487" i="5" s="1"/>
  <c r="AU487" i="5"/>
  <c r="AX487" i="5" s="1"/>
  <c r="AQ487" i="5"/>
  <c r="AT487" i="5" s="1"/>
  <c r="AM487" i="5"/>
  <c r="AP487" i="5" s="1"/>
  <c r="AI487" i="5"/>
  <c r="AL487" i="5" s="1"/>
  <c r="AE487" i="5"/>
  <c r="AH487" i="5" s="1"/>
  <c r="AA487" i="5"/>
  <c r="AD487" i="5" s="1"/>
  <c r="W487" i="5"/>
  <c r="Z487" i="5" s="1"/>
  <c r="S487" i="5"/>
  <c r="V487" i="5" s="1"/>
  <c r="O487" i="5"/>
  <c r="R487" i="5" s="1"/>
  <c r="K487" i="5"/>
  <c r="N487" i="5" s="1"/>
  <c r="G487" i="5"/>
  <c r="J487" i="5" s="1"/>
  <c r="BD486" i="5"/>
  <c r="BG486" i="5" s="1"/>
  <c r="BB486" i="5"/>
  <c r="AZ486" i="5"/>
  <c r="BA486" i="5" s="1"/>
  <c r="AX486" i="5"/>
  <c r="AV486" i="5"/>
  <c r="AW486" i="5" s="1"/>
  <c r="AT486" i="5"/>
  <c r="AP486" i="5"/>
  <c r="AL486" i="5"/>
  <c r="AJ486" i="5"/>
  <c r="AK486" i="5" s="1"/>
  <c r="AH486" i="5"/>
  <c r="AF486" i="5"/>
  <c r="AG486" i="5" s="1"/>
  <c r="AD486" i="5"/>
  <c r="AB486" i="5"/>
  <c r="AB485" i="5" s="1"/>
  <c r="Z486" i="5"/>
  <c r="X486" i="5"/>
  <c r="Y486" i="5" s="1"/>
  <c r="V486" i="5"/>
  <c r="T486" i="5"/>
  <c r="U486" i="5" s="1"/>
  <c r="R486" i="5"/>
  <c r="P486" i="5"/>
  <c r="Q486" i="5" s="1"/>
  <c r="N486" i="5"/>
  <c r="L486" i="5"/>
  <c r="M486" i="5" s="1"/>
  <c r="J486" i="5"/>
  <c r="H486" i="5"/>
  <c r="H485" i="5" s="1"/>
  <c r="BM485" i="5"/>
  <c r="BL485" i="5"/>
  <c r="BC485" i="5"/>
  <c r="BB485" i="5"/>
  <c r="AY485" i="5"/>
  <c r="AU485" i="5"/>
  <c r="AT485" i="5"/>
  <c r="AQ485" i="5"/>
  <c r="AM485" i="5"/>
  <c r="AI485" i="5"/>
  <c r="AE485" i="5"/>
  <c r="AA485" i="5"/>
  <c r="W485" i="5"/>
  <c r="V485" i="5"/>
  <c r="S485" i="5"/>
  <c r="O485" i="5"/>
  <c r="K485" i="5"/>
  <c r="N485" i="5" s="1"/>
  <c r="G485" i="5"/>
  <c r="BM484" i="5"/>
  <c r="BC484" i="5"/>
  <c r="AY484" i="5"/>
  <c r="BB484" i="5" s="1"/>
  <c r="BD483" i="5"/>
  <c r="BD482" i="5" s="1"/>
  <c r="BG482" i="5" s="1"/>
  <c r="BB483" i="5"/>
  <c r="AZ483" i="5"/>
  <c r="BA483" i="5" s="1"/>
  <c r="AX483" i="5"/>
  <c r="AV483" i="5"/>
  <c r="AV482" i="5" s="1"/>
  <c r="AT483" i="5"/>
  <c r="AP483" i="5"/>
  <c r="AL483" i="5"/>
  <c r="AJ483" i="5"/>
  <c r="AH483" i="5"/>
  <c r="AF483" i="5"/>
  <c r="AF482" i="5" s="1"/>
  <c r="AD483" i="5"/>
  <c r="AB483" i="5"/>
  <c r="AB482" i="5" s="1"/>
  <c r="Z483" i="5"/>
  <c r="X483" i="5"/>
  <c r="V483" i="5"/>
  <c r="T483" i="5"/>
  <c r="U483" i="5" s="1"/>
  <c r="R483" i="5"/>
  <c r="P483" i="5"/>
  <c r="P482" i="5" s="1"/>
  <c r="N483" i="5"/>
  <c r="L483" i="5"/>
  <c r="L482" i="5" s="1"/>
  <c r="J483" i="5"/>
  <c r="H483" i="5"/>
  <c r="H482" i="5" s="1"/>
  <c r="H481" i="5" s="1"/>
  <c r="BM482" i="5"/>
  <c r="BL482" i="5"/>
  <c r="BC482" i="5"/>
  <c r="BB482" i="5"/>
  <c r="AY482" i="5"/>
  <c r="AX482" i="5"/>
  <c r="AU482" i="5"/>
  <c r="AT482" i="5"/>
  <c r="AQ482" i="5"/>
  <c r="AP482" i="5"/>
  <c r="AM482" i="5"/>
  <c r="AL482" i="5"/>
  <c r="AI482" i="5"/>
  <c r="AH482" i="5"/>
  <c r="AE482" i="5"/>
  <c r="AD482" i="5"/>
  <c r="AA482" i="5"/>
  <c r="W482" i="5"/>
  <c r="Z482" i="5" s="1"/>
  <c r="V482" i="5"/>
  <c r="S482" i="5"/>
  <c r="O482" i="5"/>
  <c r="O481" i="5" s="1"/>
  <c r="R481" i="5" s="1"/>
  <c r="K482" i="5"/>
  <c r="K481" i="5" s="1"/>
  <c r="N481" i="5" s="1"/>
  <c r="G482" i="5"/>
  <c r="J482" i="5" s="1"/>
  <c r="BM481" i="5"/>
  <c r="BL481" i="5"/>
  <c r="BC481" i="5"/>
  <c r="AY481" i="5"/>
  <c r="BB481" i="5" s="1"/>
  <c r="AU481" i="5"/>
  <c r="AX481" i="5" s="1"/>
  <c r="AQ481" i="5"/>
  <c r="AT481" i="5" s="1"/>
  <c r="AM481" i="5"/>
  <c r="AP481" i="5" s="1"/>
  <c r="AI481" i="5"/>
  <c r="AL481" i="5" s="1"/>
  <c r="AE481" i="5"/>
  <c r="AH481" i="5" s="1"/>
  <c r="AA481" i="5"/>
  <c r="AD481" i="5" s="1"/>
  <c r="S481" i="5"/>
  <c r="V481" i="5" s="1"/>
  <c r="BD480" i="5"/>
  <c r="BG480" i="5" s="1"/>
  <c r="BB480" i="5"/>
  <c r="AZ480" i="5"/>
  <c r="AX480" i="5"/>
  <c r="AV480" i="5"/>
  <c r="AW480" i="5" s="1"/>
  <c r="AT480" i="5"/>
  <c r="AP480" i="5"/>
  <c r="AL480" i="5"/>
  <c r="AJ480" i="5"/>
  <c r="AK480" i="5" s="1"/>
  <c r="AH480" i="5"/>
  <c r="AF480" i="5"/>
  <c r="AG480" i="5" s="1"/>
  <c r="AD480" i="5"/>
  <c r="AB480" i="5"/>
  <c r="AB479" i="5" s="1"/>
  <c r="Z480" i="5"/>
  <c r="X480" i="5"/>
  <c r="Y480" i="5" s="1"/>
  <c r="V480" i="5"/>
  <c r="T480" i="5"/>
  <c r="U480" i="5" s="1"/>
  <c r="R480" i="5"/>
  <c r="P480" i="5"/>
  <c r="P479" i="5" s="1"/>
  <c r="N480" i="5"/>
  <c r="L480" i="5"/>
  <c r="L479" i="5" s="1"/>
  <c r="J480" i="5"/>
  <c r="H480" i="5"/>
  <c r="I480" i="5" s="1"/>
  <c r="BM479" i="5"/>
  <c r="BL479" i="5"/>
  <c r="BC479" i="5"/>
  <c r="BB479" i="5"/>
  <c r="AY479" i="5"/>
  <c r="AX479" i="5"/>
  <c r="AU479" i="5"/>
  <c r="AT479" i="5"/>
  <c r="AQ479" i="5"/>
  <c r="AP479" i="5"/>
  <c r="AM479" i="5"/>
  <c r="AL479" i="5"/>
  <c r="AI479" i="5"/>
  <c r="AE479" i="5"/>
  <c r="AA479" i="5"/>
  <c r="AD479" i="5" s="1"/>
  <c r="W479" i="5"/>
  <c r="V479" i="5"/>
  <c r="S479" i="5"/>
  <c r="O479" i="5"/>
  <c r="R479" i="5" s="1"/>
  <c r="K479" i="5"/>
  <c r="N479" i="5" s="1"/>
  <c r="G479" i="5"/>
  <c r="J479" i="5" s="1"/>
  <c r="BD478" i="5"/>
  <c r="BD477" i="5" s="1"/>
  <c r="BB478" i="5"/>
  <c r="AZ478" i="5"/>
  <c r="BA478" i="5" s="1"/>
  <c r="AX478" i="5"/>
  <c r="AV478" i="5"/>
  <c r="AV477" i="5" s="1"/>
  <c r="AT478" i="5"/>
  <c r="AP478" i="5"/>
  <c r="AL478" i="5"/>
  <c r="AJ478" i="5"/>
  <c r="AK478" i="5" s="1"/>
  <c r="AH478" i="5"/>
  <c r="AF478" i="5"/>
  <c r="AG478" i="5" s="1"/>
  <c r="AD478" i="5"/>
  <c r="AB478" i="5"/>
  <c r="AC478" i="5" s="1"/>
  <c r="Z478" i="5"/>
  <c r="X478" i="5"/>
  <c r="Y478" i="5" s="1"/>
  <c r="V478" i="5"/>
  <c r="T478" i="5"/>
  <c r="U478" i="5" s="1"/>
  <c r="R478" i="5"/>
  <c r="P478" i="5"/>
  <c r="P477" i="5" s="1"/>
  <c r="N478" i="5"/>
  <c r="L478" i="5"/>
  <c r="M478" i="5" s="1"/>
  <c r="J478" i="5"/>
  <c r="H478" i="5"/>
  <c r="I478" i="5" s="1"/>
  <c r="BM477" i="5"/>
  <c r="BM476" i="5" s="1"/>
  <c r="BL477" i="5"/>
  <c r="BL476" i="5" s="1"/>
  <c r="BC477" i="5"/>
  <c r="BB477" i="5"/>
  <c r="AY477" i="5"/>
  <c r="AU477" i="5"/>
  <c r="AX477" i="5" s="1"/>
  <c r="AT477" i="5"/>
  <c r="AQ477" i="5"/>
  <c r="AM477" i="5"/>
  <c r="AP477" i="5" s="1"/>
  <c r="AL477" i="5"/>
  <c r="AI477" i="5"/>
  <c r="AE477" i="5"/>
  <c r="AH477" i="5" s="1"/>
  <c r="AD477" i="5"/>
  <c r="AA477" i="5"/>
  <c r="W477" i="5"/>
  <c r="Z477" i="5" s="1"/>
  <c r="V477" i="5"/>
  <c r="S477" i="5"/>
  <c r="O477" i="5"/>
  <c r="K477" i="5"/>
  <c r="G477" i="5"/>
  <c r="BC476" i="5"/>
  <c r="AY476" i="5"/>
  <c r="BB476" i="5" s="1"/>
  <c r="AU476" i="5"/>
  <c r="AX476" i="5" s="1"/>
  <c r="AQ476" i="5"/>
  <c r="AT476" i="5" s="1"/>
  <c r="AM476" i="5"/>
  <c r="AP476" i="5" s="1"/>
  <c r="AI476" i="5"/>
  <c r="AL476" i="5" s="1"/>
  <c r="AA476" i="5"/>
  <c r="AD476" i="5" s="1"/>
  <c r="S476" i="5"/>
  <c r="V476" i="5" s="1"/>
  <c r="BD475" i="5"/>
  <c r="BG475" i="5" s="1"/>
  <c r="BB475" i="5"/>
  <c r="AZ475" i="5"/>
  <c r="BA475" i="5" s="1"/>
  <c r="AX475" i="5"/>
  <c r="AV475" i="5"/>
  <c r="AW475" i="5" s="1"/>
  <c r="AT475" i="5"/>
  <c r="AP475" i="5"/>
  <c r="AL475" i="5"/>
  <c r="AJ475" i="5"/>
  <c r="AK475" i="5" s="1"/>
  <c r="AH475" i="5"/>
  <c r="AF475" i="5"/>
  <c r="AG475" i="5" s="1"/>
  <c r="AD475" i="5"/>
  <c r="AB475" i="5"/>
  <c r="AC475" i="5" s="1"/>
  <c r="Z475" i="5"/>
  <c r="X475" i="5"/>
  <c r="Y475" i="5" s="1"/>
  <c r="V475" i="5"/>
  <c r="T475" i="5"/>
  <c r="U475" i="5" s="1"/>
  <c r="R475" i="5"/>
  <c r="P475" i="5"/>
  <c r="Q475" i="5" s="1"/>
  <c r="N475" i="5"/>
  <c r="L475" i="5"/>
  <c r="M475" i="5" s="1"/>
  <c r="J475" i="5"/>
  <c r="H475" i="5"/>
  <c r="I475" i="5" s="1"/>
  <c r="BD474" i="5"/>
  <c r="BG474" i="5" s="1"/>
  <c r="BB474" i="5"/>
  <c r="AZ474" i="5"/>
  <c r="BA474" i="5" s="1"/>
  <c r="AX474" i="5"/>
  <c r="AV474" i="5"/>
  <c r="AW474" i="5" s="1"/>
  <c r="AT474" i="5"/>
  <c r="AP474" i="5"/>
  <c r="AL474" i="5"/>
  <c r="AJ474" i="5"/>
  <c r="AK474" i="5" s="1"/>
  <c r="AH474" i="5"/>
  <c r="AF474" i="5"/>
  <c r="AG474" i="5" s="1"/>
  <c r="AD474" i="5"/>
  <c r="AB474" i="5"/>
  <c r="AC474" i="5" s="1"/>
  <c r="Z474" i="5"/>
  <c r="X474" i="5"/>
  <c r="Y474" i="5" s="1"/>
  <c r="V474" i="5"/>
  <c r="T474" i="5"/>
  <c r="U474" i="5" s="1"/>
  <c r="R474" i="5"/>
  <c r="P474" i="5"/>
  <c r="Q474" i="5" s="1"/>
  <c r="N474" i="5"/>
  <c r="L474" i="5"/>
  <c r="M474" i="5" s="1"/>
  <c r="J474" i="5"/>
  <c r="H474" i="5"/>
  <c r="I474" i="5" s="1"/>
  <c r="BD473" i="5"/>
  <c r="BG473" i="5" s="1"/>
  <c r="BB473" i="5"/>
  <c r="AZ473" i="5"/>
  <c r="BA473" i="5" s="1"/>
  <c r="AX473" i="5"/>
  <c r="AV473" i="5"/>
  <c r="AW473" i="5" s="1"/>
  <c r="AT473" i="5"/>
  <c r="AP473" i="5"/>
  <c r="AL473" i="5"/>
  <c r="AJ473" i="5"/>
  <c r="AK473" i="5" s="1"/>
  <c r="AH473" i="5"/>
  <c r="AF473" i="5"/>
  <c r="AG473" i="5" s="1"/>
  <c r="AD473" i="5"/>
  <c r="AB473" i="5"/>
  <c r="Z473" i="5"/>
  <c r="X473" i="5"/>
  <c r="Y473" i="5" s="1"/>
  <c r="V473" i="5"/>
  <c r="T473" i="5"/>
  <c r="U473" i="5" s="1"/>
  <c r="R473" i="5"/>
  <c r="P473" i="5"/>
  <c r="Q473" i="5" s="1"/>
  <c r="N473" i="5"/>
  <c r="L473" i="5"/>
  <c r="J473" i="5"/>
  <c r="H473" i="5"/>
  <c r="I473" i="5" s="1"/>
  <c r="BD472" i="5"/>
  <c r="BG472" i="5" s="1"/>
  <c r="BB472" i="5"/>
  <c r="AZ472" i="5"/>
  <c r="BA472" i="5" s="1"/>
  <c r="AX472" i="5"/>
  <c r="AV472" i="5"/>
  <c r="AW472" i="5" s="1"/>
  <c r="AT472" i="5"/>
  <c r="AP472" i="5"/>
  <c r="AL472" i="5"/>
  <c r="AJ472" i="5"/>
  <c r="AK472" i="5" s="1"/>
  <c r="AH472" i="5"/>
  <c r="AF472" i="5"/>
  <c r="AG472" i="5" s="1"/>
  <c r="AD472" i="5"/>
  <c r="AB472" i="5"/>
  <c r="AC472" i="5" s="1"/>
  <c r="Z472" i="5"/>
  <c r="X472" i="5"/>
  <c r="Y472" i="5" s="1"/>
  <c r="V472" i="5"/>
  <c r="T472" i="5"/>
  <c r="R472" i="5"/>
  <c r="P472" i="5"/>
  <c r="Q472" i="5" s="1"/>
  <c r="N472" i="5"/>
  <c r="L472" i="5"/>
  <c r="M472" i="5" s="1"/>
  <c r="J472" i="5"/>
  <c r="H472" i="5"/>
  <c r="I472" i="5" s="1"/>
  <c r="BM471" i="5"/>
  <c r="BL471" i="5"/>
  <c r="BC471" i="5"/>
  <c r="BB471" i="5"/>
  <c r="AY471" i="5"/>
  <c r="AU471" i="5"/>
  <c r="AU466" i="5" s="1"/>
  <c r="AX466" i="5" s="1"/>
  <c r="AQ471" i="5"/>
  <c r="AQ466" i="5" s="1"/>
  <c r="AT466" i="5" s="1"/>
  <c r="AM471" i="5"/>
  <c r="AP471" i="5" s="1"/>
  <c r="AI471" i="5"/>
  <c r="AE471" i="5"/>
  <c r="AE466" i="5" s="1"/>
  <c r="AH466" i="5" s="1"/>
  <c r="AA471" i="5"/>
  <c r="AA466" i="5" s="1"/>
  <c r="AD466" i="5" s="1"/>
  <c r="W471" i="5"/>
  <c r="Z471" i="5" s="1"/>
  <c r="S471" i="5"/>
  <c r="O471" i="5"/>
  <c r="R471" i="5" s="1"/>
  <c r="K471" i="5"/>
  <c r="N471" i="5" s="1"/>
  <c r="G471" i="5"/>
  <c r="J471" i="5" s="1"/>
  <c r="BD470" i="5"/>
  <c r="BD469" i="5" s="1"/>
  <c r="BG469" i="5" s="1"/>
  <c r="BB470" i="5"/>
  <c r="AZ470" i="5"/>
  <c r="BA470" i="5" s="1"/>
  <c r="AX470" i="5"/>
  <c r="AV470" i="5"/>
  <c r="AT470" i="5"/>
  <c r="AP470" i="5"/>
  <c r="AL470" i="5"/>
  <c r="AJ470" i="5"/>
  <c r="AK470" i="5" s="1"/>
  <c r="AH470" i="5"/>
  <c r="AF470" i="5"/>
  <c r="AG470" i="5" s="1"/>
  <c r="AD470" i="5"/>
  <c r="AB470" i="5"/>
  <c r="AC470" i="5" s="1"/>
  <c r="Z470" i="5"/>
  <c r="X470" i="5"/>
  <c r="X469" i="5" s="1"/>
  <c r="V470" i="5"/>
  <c r="T470" i="5"/>
  <c r="R470" i="5"/>
  <c r="P470" i="5"/>
  <c r="P469" i="5" s="1"/>
  <c r="N470" i="5"/>
  <c r="L470" i="5"/>
  <c r="L469" i="5" s="1"/>
  <c r="J470" i="5"/>
  <c r="H470" i="5"/>
  <c r="H469" i="5" s="1"/>
  <c r="BM469" i="5"/>
  <c r="BL469" i="5"/>
  <c r="BC469" i="5"/>
  <c r="AY469" i="5"/>
  <c r="BB469" i="5" s="1"/>
  <c r="AX469" i="5"/>
  <c r="AU469" i="5"/>
  <c r="AQ469" i="5"/>
  <c r="AT469" i="5" s="1"/>
  <c r="AP469" i="5"/>
  <c r="AM469" i="5"/>
  <c r="AI469" i="5"/>
  <c r="AL469" i="5" s="1"/>
  <c r="AH469" i="5"/>
  <c r="AE469" i="5"/>
  <c r="AA469" i="5"/>
  <c r="AD469" i="5" s="1"/>
  <c r="W469" i="5"/>
  <c r="Z469" i="5" s="1"/>
  <c r="S469" i="5"/>
  <c r="V469" i="5" s="1"/>
  <c r="O469" i="5"/>
  <c r="R469" i="5" s="1"/>
  <c r="K469" i="5"/>
  <c r="G469" i="5"/>
  <c r="J469" i="5" s="1"/>
  <c r="BD468" i="5"/>
  <c r="BG468" i="5" s="1"/>
  <c r="BB468" i="5"/>
  <c r="AZ468" i="5"/>
  <c r="BA468" i="5" s="1"/>
  <c r="AX468" i="5"/>
  <c r="AV468" i="5"/>
  <c r="AW468" i="5" s="1"/>
  <c r="AT468" i="5"/>
  <c r="AP468" i="5"/>
  <c r="AL468" i="5"/>
  <c r="AJ468" i="5"/>
  <c r="AJ467" i="5" s="1"/>
  <c r="AH468" i="5"/>
  <c r="AF468" i="5"/>
  <c r="AD468" i="5"/>
  <c r="AB468" i="5"/>
  <c r="AC468" i="5" s="1"/>
  <c r="Z468" i="5"/>
  <c r="X468" i="5"/>
  <c r="Y468" i="5" s="1"/>
  <c r="V468" i="5"/>
  <c r="T468" i="5"/>
  <c r="U468" i="5" s="1"/>
  <c r="R468" i="5"/>
  <c r="P468" i="5"/>
  <c r="Q468" i="5" s="1"/>
  <c r="N468" i="5"/>
  <c r="L468" i="5"/>
  <c r="M468" i="5" s="1"/>
  <c r="J468" i="5"/>
  <c r="H468" i="5"/>
  <c r="I468" i="5" s="1"/>
  <c r="BM467" i="5"/>
  <c r="BM466" i="5" s="1"/>
  <c r="BL467" i="5"/>
  <c r="BL466" i="5" s="1"/>
  <c r="BC467" i="5"/>
  <c r="AY467" i="5"/>
  <c r="AX467" i="5"/>
  <c r="AU467" i="5"/>
  <c r="AQ467" i="5"/>
  <c r="AP467" i="5"/>
  <c r="AM467" i="5"/>
  <c r="AI467" i="5"/>
  <c r="AH467" i="5"/>
  <c r="AE467" i="5"/>
  <c r="AA467" i="5"/>
  <c r="W467" i="5"/>
  <c r="Z467" i="5" s="1"/>
  <c r="S467" i="5"/>
  <c r="O467" i="5"/>
  <c r="R467" i="5" s="1"/>
  <c r="K467" i="5"/>
  <c r="G467" i="5"/>
  <c r="BC466" i="5"/>
  <c r="AY466" i="5"/>
  <c r="BB466" i="5" s="1"/>
  <c r="BD465" i="5"/>
  <c r="BG465" i="5" s="1"/>
  <c r="BB465" i="5"/>
  <c r="AZ465" i="5"/>
  <c r="AX465" i="5"/>
  <c r="AV465" i="5"/>
  <c r="AW465" i="5" s="1"/>
  <c r="AT465" i="5"/>
  <c r="AP465" i="5"/>
  <c r="AL465" i="5"/>
  <c r="AJ465" i="5"/>
  <c r="AH465" i="5"/>
  <c r="AF465" i="5"/>
  <c r="AG465" i="5" s="1"/>
  <c r="AD465" i="5"/>
  <c r="AB465" i="5"/>
  <c r="AC465" i="5" s="1"/>
  <c r="Z465" i="5"/>
  <c r="X465" i="5"/>
  <c r="Y465" i="5" s="1"/>
  <c r="V465" i="5"/>
  <c r="T465" i="5"/>
  <c r="U465" i="5" s="1"/>
  <c r="R465" i="5"/>
  <c r="P465" i="5"/>
  <c r="Q465" i="5" s="1"/>
  <c r="N465" i="5"/>
  <c r="L465" i="5"/>
  <c r="M465" i="5" s="1"/>
  <c r="J465" i="5"/>
  <c r="H465" i="5"/>
  <c r="BD464" i="5"/>
  <c r="BG464" i="5" s="1"/>
  <c r="BB464" i="5"/>
  <c r="AZ464" i="5"/>
  <c r="BA464" i="5" s="1"/>
  <c r="AX464" i="5"/>
  <c r="AV464" i="5"/>
  <c r="AW464" i="5" s="1"/>
  <c r="AT464" i="5"/>
  <c r="AP464" i="5"/>
  <c r="AL464" i="5"/>
  <c r="AJ464" i="5"/>
  <c r="AK464" i="5" s="1"/>
  <c r="AH464" i="5"/>
  <c r="AF464" i="5"/>
  <c r="AD464" i="5"/>
  <c r="AB464" i="5"/>
  <c r="AC464" i="5" s="1"/>
  <c r="Z464" i="5"/>
  <c r="X464" i="5"/>
  <c r="Y464" i="5" s="1"/>
  <c r="V464" i="5"/>
  <c r="T464" i="5"/>
  <c r="R464" i="5"/>
  <c r="P464" i="5"/>
  <c r="Q464" i="5" s="1"/>
  <c r="N464" i="5"/>
  <c r="L464" i="5"/>
  <c r="J464" i="5"/>
  <c r="H464" i="5"/>
  <c r="BM463" i="5"/>
  <c r="BL463" i="5"/>
  <c r="BC463" i="5"/>
  <c r="BB463" i="5"/>
  <c r="AY463" i="5"/>
  <c r="AU463" i="5"/>
  <c r="AX463" i="5" s="1"/>
  <c r="AQ463" i="5"/>
  <c r="AT463" i="5" s="1"/>
  <c r="AM463" i="5"/>
  <c r="AP463" i="5" s="1"/>
  <c r="AI463" i="5"/>
  <c r="AI458" i="5" s="1"/>
  <c r="AL458" i="5" s="1"/>
  <c r="AE463" i="5"/>
  <c r="AA463" i="5"/>
  <c r="AA458" i="5" s="1"/>
  <c r="AD458" i="5" s="1"/>
  <c r="W463" i="5"/>
  <c r="Z463" i="5" s="1"/>
  <c r="S463" i="5"/>
  <c r="V463" i="5" s="1"/>
  <c r="O463" i="5"/>
  <c r="R463" i="5" s="1"/>
  <c r="K463" i="5"/>
  <c r="N463" i="5" s="1"/>
  <c r="G463" i="5"/>
  <c r="J463" i="5" s="1"/>
  <c r="BD462" i="5"/>
  <c r="BD461" i="5" s="1"/>
  <c r="BG461" i="5" s="1"/>
  <c r="BB462" i="5"/>
  <c r="AZ462" i="5"/>
  <c r="BA462" i="5" s="1"/>
  <c r="AX462" i="5"/>
  <c r="AV462" i="5"/>
  <c r="AW462" i="5" s="1"/>
  <c r="AT462" i="5"/>
  <c r="AP462" i="5"/>
  <c r="AL462" i="5"/>
  <c r="AJ462" i="5"/>
  <c r="AK462" i="5" s="1"/>
  <c r="AH462" i="5"/>
  <c r="AF462" i="5"/>
  <c r="AG462" i="5" s="1"/>
  <c r="AD462" i="5"/>
  <c r="AB462" i="5"/>
  <c r="AC462" i="5" s="1"/>
  <c r="Z462" i="5"/>
  <c r="X462" i="5"/>
  <c r="X461" i="5" s="1"/>
  <c r="V462" i="5"/>
  <c r="T462" i="5"/>
  <c r="U462" i="5" s="1"/>
  <c r="R462" i="5"/>
  <c r="P462" i="5"/>
  <c r="Q462" i="5" s="1"/>
  <c r="N462" i="5"/>
  <c r="L462" i="5"/>
  <c r="M462" i="5" s="1"/>
  <c r="J462" i="5"/>
  <c r="H462" i="5"/>
  <c r="I462" i="5" s="1"/>
  <c r="BM461" i="5"/>
  <c r="BL461" i="5"/>
  <c r="BC461" i="5"/>
  <c r="AY461" i="5"/>
  <c r="BB461" i="5" s="1"/>
  <c r="AU461" i="5"/>
  <c r="AX461" i="5" s="1"/>
  <c r="AQ461" i="5"/>
  <c r="AT461" i="5" s="1"/>
  <c r="AM461" i="5"/>
  <c r="AP461" i="5" s="1"/>
  <c r="AI461" i="5"/>
  <c r="AL461" i="5" s="1"/>
  <c r="AE461" i="5"/>
  <c r="AH461" i="5" s="1"/>
  <c r="AA461" i="5"/>
  <c r="AD461" i="5" s="1"/>
  <c r="W461" i="5"/>
  <c r="Z461" i="5" s="1"/>
  <c r="S461" i="5"/>
  <c r="V461" i="5" s="1"/>
  <c r="O461" i="5"/>
  <c r="R461" i="5" s="1"/>
  <c r="K461" i="5"/>
  <c r="N461" i="5" s="1"/>
  <c r="G461" i="5"/>
  <c r="J461" i="5" s="1"/>
  <c r="BD460" i="5"/>
  <c r="BG460" i="5" s="1"/>
  <c r="BB460" i="5"/>
  <c r="AZ460" i="5"/>
  <c r="BA460" i="5" s="1"/>
  <c r="AX460" i="5"/>
  <c r="AV460" i="5"/>
  <c r="AV459" i="5" s="1"/>
  <c r="AT460" i="5"/>
  <c r="AP460" i="5"/>
  <c r="AL460" i="5"/>
  <c r="AJ460" i="5"/>
  <c r="AK460" i="5" s="1"/>
  <c r="AH460" i="5"/>
  <c r="AF460" i="5"/>
  <c r="AG460" i="5" s="1"/>
  <c r="AD460" i="5"/>
  <c r="AB460" i="5"/>
  <c r="AC460" i="5" s="1"/>
  <c r="Z460" i="5"/>
  <c r="X460" i="5"/>
  <c r="Y460" i="5" s="1"/>
  <c r="V460" i="5"/>
  <c r="T460" i="5"/>
  <c r="U460" i="5" s="1"/>
  <c r="R460" i="5"/>
  <c r="P460" i="5"/>
  <c r="P459" i="5" s="1"/>
  <c r="N460" i="5"/>
  <c r="L460" i="5"/>
  <c r="M460" i="5" s="1"/>
  <c r="J460" i="5"/>
  <c r="H460" i="5"/>
  <c r="BM459" i="5"/>
  <c r="BL459" i="5"/>
  <c r="BL458" i="5" s="1"/>
  <c r="BC459" i="5"/>
  <c r="BB459" i="5"/>
  <c r="AY459" i="5"/>
  <c r="AU459" i="5"/>
  <c r="AT459" i="5"/>
  <c r="AQ459" i="5"/>
  <c r="AM459" i="5"/>
  <c r="AL459" i="5"/>
  <c r="AI459" i="5"/>
  <c r="AE459" i="5"/>
  <c r="AD459" i="5"/>
  <c r="AA459" i="5"/>
  <c r="W459" i="5"/>
  <c r="V459" i="5"/>
  <c r="S459" i="5"/>
  <c r="O459" i="5"/>
  <c r="K459" i="5"/>
  <c r="G459" i="5"/>
  <c r="BM458" i="5"/>
  <c r="BC458" i="5"/>
  <c r="AY458" i="5"/>
  <c r="BB458" i="5" s="1"/>
  <c r="BD457" i="5"/>
  <c r="BB457" i="5"/>
  <c r="AZ457" i="5"/>
  <c r="BA457" i="5" s="1"/>
  <c r="AX457" i="5"/>
  <c r="AV457" i="5"/>
  <c r="AW457" i="5" s="1"/>
  <c r="AJ457" i="5"/>
  <c r="AJ456" i="5" s="1"/>
  <c r="AL456" i="5" s="1"/>
  <c r="AF457" i="5"/>
  <c r="AG457" i="5" s="1"/>
  <c r="AB457" i="5"/>
  <c r="AD457" i="5" s="1"/>
  <c r="X457" i="5"/>
  <c r="Z457" i="5" s="1"/>
  <c r="T457" i="5"/>
  <c r="P457" i="5"/>
  <c r="R457" i="5" s="1"/>
  <c r="L457" i="5"/>
  <c r="M457" i="5" s="1"/>
  <c r="H457" i="5"/>
  <c r="I457" i="5" s="1"/>
  <c r="BM456" i="5"/>
  <c r="BL456" i="5"/>
  <c r="BC456" i="5"/>
  <c r="BB456" i="5"/>
  <c r="AY456" i="5"/>
  <c r="AX456" i="5"/>
  <c r="AU456" i="5"/>
  <c r="AQ456" i="5"/>
  <c r="AM456" i="5"/>
  <c r="AI456" i="5"/>
  <c r="AE456" i="5"/>
  <c r="AA456" i="5"/>
  <c r="W456" i="5"/>
  <c r="S456" i="5"/>
  <c r="O456" i="5"/>
  <c r="K456" i="5"/>
  <c r="G456" i="5"/>
  <c r="BD455" i="5"/>
  <c r="BD454" i="5" s="1"/>
  <c r="BG454" i="5" s="1"/>
  <c r="BB455" i="5"/>
  <c r="AZ455" i="5"/>
  <c r="BA455" i="5" s="1"/>
  <c r="AX455" i="5"/>
  <c r="AV455" i="5"/>
  <c r="AW455" i="5" s="1"/>
  <c r="AT455" i="5"/>
  <c r="AP455" i="5"/>
  <c r="AL455" i="5"/>
  <c r="AJ455" i="5"/>
  <c r="AK455" i="5" s="1"/>
  <c r="AH455" i="5"/>
  <c r="AF455" i="5"/>
  <c r="AG455" i="5" s="1"/>
  <c r="AD455" i="5"/>
  <c r="AB455" i="5"/>
  <c r="Z455" i="5"/>
  <c r="X455" i="5"/>
  <c r="X454" i="5" s="1"/>
  <c r="V455" i="5"/>
  <c r="T455" i="5"/>
  <c r="U455" i="5" s="1"/>
  <c r="R455" i="5"/>
  <c r="P455" i="5"/>
  <c r="Q455" i="5" s="1"/>
  <c r="N455" i="5"/>
  <c r="L455" i="5"/>
  <c r="L454" i="5" s="1"/>
  <c r="J455" i="5"/>
  <c r="H455" i="5"/>
  <c r="H454" i="5" s="1"/>
  <c r="BM454" i="5"/>
  <c r="BL454" i="5"/>
  <c r="BC454" i="5"/>
  <c r="AY454" i="5"/>
  <c r="BB454" i="5" s="1"/>
  <c r="AU454" i="5"/>
  <c r="AX454" i="5" s="1"/>
  <c r="AQ454" i="5"/>
  <c r="AT454" i="5" s="1"/>
  <c r="AM454" i="5"/>
  <c r="AP454" i="5" s="1"/>
  <c r="AI454" i="5"/>
  <c r="AL454" i="5" s="1"/>
  <c r="AE454" i="5"/>
  <c r="AH454" i="5" s="1"/>
  <c r="AA454" i="5"/>
  <c r="AD454" i="5" s="1"/>
  <c r="W454" i="5"/>
  <c r="Z454" i="5" s="1"/>
  <c r="S454" i="5"/>
  <c r="V454" i="5" s="1"/>
  <c r="O454" i="5"/>
  <c r="R454" i="5" s="1"/>
  <c r="K454" i="5"/>
  <c r="N454" i="5" s="1"/>
  <c r="G454" i="5"/>
  <c r="J454" i="5" s="1"/>
  <c r="BD453" i="5"/>
  <c r="BG453" i="5" s="1"/>
  <c r="BB453" i="5"/>
  <c r="AZ453" i="5"/>
  <c r="AX453" i="5"/>
  <c r="AV453" i="5"/>
  <c r="AW453" i="5" s="1"/>
  <c r="AT453" i="5"/>
  <c r="AP453" i="5"/>
  <c r="AL453" i="5"/>
  <c r="AJ453" i="5"/>
  <c r="AK453" i="5" s="1"/>
  <c r="AH453" i="5"/>
  <c r="AF453" i="5"/>
  <c r="AG453" i="5" s="1"/>
  <c r="AD453" i="5"/>
  <c r="AB453" i="5"/>
  <c r="AC453" i="5" s="1"/>
  <c r="Z453" i="5"/>
  <c r="X453" i="5"/>
  <c r="X452" i="5" s="1"/>
  <c r="V453" i="5"/>
  <c r="T453" i="5"/>
  <c r="U453" i="5" s="1"/>
  <c r="R453" i="5"/>
  <c r="P453" i="5"/>
  <c r="Q453" i="5" s="1"/>
  <c r="N453" i="5"/>
  <c r="L453" i="5"/>
  <c r="L452" i="5" s="1"/>
  <c r="J453" i="5"/>
  <c r="H453" i="5"/>
  <c r="I453" i="5" s="1"/>
  <c r="BM452" i="5"/>
  <c r="BL452" i="5"/>
  <c r="BC452" i="5"/>
  <c r="AY452" i="5"/>
  <c r="AX452" i="5"/>
  <c r="AU452" i="5"/>
  <c r="AQ452" i="5"/>
  <c r="AP452" i="5"/>
  <c r="AM452" i="5"/>
  <c r="AI452" i="5"/>
  <c r="AH452" i="5"/>
  <c r="AE452" i="5"/>
  <c r="AA452" i="5"/>
  <c r="W452" i="5"/>
  <c r="Z452" i="5" s="1"/>
  <c r="S452" i="5"/>
  <c r="O452" i="5"/>
  <c r="R452" i="5" s="1"/>
  <c r="K452" i="5"/>
  <c r="G452" i="5"/>
  <c r="J452" i="5" s="1"/>
  <c r="BD451" i="5"/>
  <c r="BD450" i="5" s="1"/>
  <c r="BG450" i="5" s="1"/>
  <c r="BB451" i="5"/>
  <c r="AZ451" i="5"/>
  <c r="AZ450" i="5" s="1"/>
  <c r="AX451" i="5"/>
  <c r="AV451" i="5"/>
  <c r="AV450" i="5" s="1"/>
  <c r="AT451" i="5"/>
  <c r="AP451" i="5"/>
  <c r="AL451" i="5"/>
  <c r="AJ451" i="5"/>
  <c r="AK451" i="5" s="1"/>
  <c r="AH451" i="5"/>
  <c r="AF451" i="5"/>
  <c r="AF450" i="5" s="1"/>
  <c r="AD451" i="5"/>
  <c r="AB451" i="5"/>
  <c r="AC451" i="5" s="1"/>
  <c r="Z451" i="5"/>
  <c r="X451" i="5"/>
  <c r="V451" i="5"/>
  <c r="T451" i="5"/>
  <c r="T450" i="5" s="1"/>
  <c r="R451" i="5"/>
  <c r="P451" i="5"/>
  <c r="P450" i="5" s="1"/>
  <c r="N451" i="5"/>
  <c r="L451" i="5"/>
  <c r="L450" i="5" s="1"/>
  <c r="J451" i="5"/>
  <c r="H451" i="5"/>
  <c r="H450" i="5" s="1"/>
  <c r="BM450" i="5"/>
  <c r="BL450" i="5"/>
  <c r="BC450" i="5"/>
  <c r="AY450" i="5"/>
  <c r="BB450" i="5" s="1"/>
  <c r="AU450" i="5"/>
  <c r="AX450" i="5" s="1"/>
  <c r="AQ450" i="5"/>
  <c r="AT450" i="5" s="1"/>
  <c r="AM450" i="5"/>
  <c r="AP450" i="5" s="1"/>
  <c r="AI450" i="5"/>
  <c r="AL450" i="5" s="1"/>
  <c r="AE450" i="5"/>
  <c r="AH450" i="5" s="1"/>
  <c r="AA450" i="5"/>
  <c r="AD450" i="5" s="1"/>
  <c r="W450" i="5"/>
  <c r="Z450" i="5" s="1"/>
  <c r="S450" i="5"/>
  <c r="V450" i="5" s="1"/>
  <c r="O450" i="5"/>
  <c r="R450" i="5" s="1"/>
  <c r="K450" i="5"/>
  <c r="N450" i="5" s="1"/>
  <c r="G450" i="5"/>
  <c r="J450" i="5" s="1"/>
  <c r="BD449" i="5"/>
  <c r="BG449" i="5" s="1"/>
  <c r="BB449" i="5"/>
  <c r="AZ449" i="5"/>
  <c r="BA449" i="5" s="1"/>
  <c r="AX449" i="5"/>
  <c r="AV449" i="5"/>
  <c r="AT449" i="5"/>
  <c r="AP449" i="5"/>
  <c r="AL449" i="5"/>
  <c r="AJ449" i="5"/>
  <c r="AK449" i="5" s="1"/>
  <c r="AH449" i="5"/>
  <c r="AF449" i="5"/>
  <c r="AG449" i="5" s="1"/>
  <c r="AD449" i="5"/>
  <c r="AB449" i="5"/>
  <c r="AC449" i="5" s="1"/>
  <c r="Z449" i="5"/>
  <c r="X449" i="5"/>
  <c r="Y449" i="5" s="1"/>
  <c r="V449" i="5"/>
  <c r="T449" i="5"/>
  <c r="U449" i="5" s="1"/>
  <c r="R449" i="5"/>
  <c r="P449" i="5"/>
  <c r="Q449" i="5" s="1"/>
  <c r="N449" i="5"/>
  <c r="L449" i="5"/>
  <c r="L448" i="5" s="1"/>
  <c r="J449" i="5"/>
  <c r="H449" i="5"/>
  <c r="BM448" i="5"/>
  <c r="BL448" i="5"/>
  <c r="BC448" i="5"/>
  <c r="BB448" i="5"/>
  <c r="AY448" i="5"/>
  <c r="AX448" i="5"/>
  <c r="AU448" i="5"/>
  <c r="AT448" i="5"/>
  <c r="AQ448" i="5"/>
  <c r="AP448" i="5"/>
  <c r="AM448" i="5"/>
  <c r="AL448" i="5"/>
  <c r="AI448" i="5"/>
  <c r="AH448" i="5"/>
  <c r="AE448" i="5"/>
  <c r="AD448" i="5"/>
  <c r="AA448" i="5"/>
  <c r="W448" i="5"/>
  <c r="Z448" i="5" s="1"/>
  <c r="V448" i="5"/>
  <c r="S448" i="5"/>
  <c r="O448" i="5"/>
  <c r="R448" i="5" s="1"/>
  <c r="K448" i="5"/>
  <c r="N448" i="5" s="1"/>
  <c r="G448" i="5"/>
  <c r="J448" i="5" s="1"/>
  <c r="BD447" i="5"/>
  <c r="BD446" i="5" s="1"/>
  <c r="BG446" i="5" s="1"/>
  <c r="BB447" i="5"/>
  <c r="AZ447" i="5"/>
  <c r="BA447" i="5" s="1"/>
  <c r="AX447" i="5"/>
  <c r="AV447" i="5"/>
  <c r="AV446" i="5" s="1"/>
  <c r="AT447" i="5"/>
  <c r="AP447" i="5"/>
  <c r="AL447" i="5"/>
  <c r="AJ447" i="5"/>
  <c r="AK447" i="5" s="1"/>
  <c r="AH447" i="5"/>
  <c r="AF447" i="5"/>
  <c r="AG447" i="5" s="1"/>
  <c r="AD447" i="5"/>
  <c r="AB447" i="5"/>
  <c r="AC447" i="5" s="1"/>
  <c r="Z447" i="5"/>
  <c r="X447" i="5"/>
  <c r="X446" i="5" s="1"/>
  <c r="V447" i="5"/>
  <c r="T447" i="5"/>
  <c r="U447" i="5" s="1"/>
  <c r="R447" i="5"/>
  <c r="P447" i="5"/>
  <c r="Q447" i="5" s="1"/>
  <c r="N447" i="5"/>
  <c r="L447" i="5"/>
  <c r="M447" i="5" s="1"/>
  <c r="J447" i="5"/>
  <c r="H447" i="5"/>
  <c r="I447" i="5" s="1"/>
  <c r="BM446" i="5"/>
  <c r="BL446" i="5"/>
  <c r="BC446" i="5"/>
  <c r="AY446" i="5"/>
  <c r="BB446" i="5" s="1"/>
  <c r="AU446" i="5"/>
  <c r="AX446" i="5" s="1"/>
  <c r="AQ446" i="5"/>
  <c r="AT446" i="5" s="1"/>
  <c r="AM446" i="5"/>
  <c r="AP446" i="5" s="1"/>
  <c r="AI446" i="5"/>
  <c r="AL446" i="5" s="1"/>
  <c r="AE446" i="5"/>
  <c r="AH446" i="5" s="1"/>
  <c r="AA446" i="5"/>
  <c r="AD446" i="5" s="1"/>
  <c r="W446" i="5"/>
  <c r="Z446" i="5" s="1"/>
  <c r="S446" i="5"/>
  <c r="V446" i="5" s="1"/>
  <c r="O446" i="5"/>
  <c r="R446" i="5" s="1"/>
  <c r="K446" i="5"/>
  <c r="N446" i="5" s="1"/>
  <c r="G446" i="5"/>
  <c r="J446" i="5" s="1"/>
  <c r="BD445" i="5"/>
  <c r="BG445" i="5" s="1"/>
  <c r="BB445" i="5"/>
  <c r="AZ445" i="5"/>
  <c r="BA445" i="5" s="1"/>
  <c r="AX445" i="5"/>
  <c r="AV445" i="5"/>
  <c r="AV444" i="5" s="1"/>
  <c r="AT445" i="5"/>
  <c r="AP445" i="5"/>
  <c r="AL445" i="5"/>
  <c r="AJ445" i="5"/>
  <c r="AK445" i="5" s="1"/>
  <c r="AH445" i="5"/>
  <c r="AF445" i="5"/>
  <c r="AG445" i="5" s="1"/>
  <c r="AD445" i="5"/>
  <c r="AB445" i="5"/>
  <c r="AC445" i="5" s="1"/>
  <c r="Z445" i="5"/>
  <c r="X445" i="5"/>
  <c r="V445" i="5"/>
  <c r="T445" i="5"/>
  <c r="U445" i="5" s="1"/>
  <c r="R445" i="5"/>
  <c r="P445" i="5"/>
  <c r="P444" i="5" s="1"/>
  <c r="N445" i="5"/>
  <c r="L445" i="5"/>
  <c r="M445" i="5" s="1"/>
  <c r="J445" i="5"/>
  <c r="H445" i="5"/>
  <c r="H444" i="5" s="1"/>
  <c r="BM444" i="5"/>
  <c r="BL444" i="5"/>
  <c r="BD444" i="5"/>
  <c r="BG444" i="5" s="1"/>
  <c r="BC444" i="5"/>
  <c r="BB444" i="5"/>
  <c r="AY444" i="5"/>
  <c r="AU444" i="5"/>
  <c r="AT444" i="5"/>
  <c r="AQ444" i="5"/>
  <c r="AM444" i="5"/>
  <c r="AL444" i="5"/>
  <c r="AI444" i="5"/>
  <c r="AE444" i="5"/>
  <c r="AD444" i="5"/>
  <c r="AA444" i="5"/>
  <c r="W444" i="5"/>
  <c r="V444" i="5"/>
  <c r="S444" i="5"/>
  <c r="O444" i="5"/>
  <c r="K444" i="5"/>
  <c r="N444" i="5" s="1"/>
  <c r="G444" i="5"/>
  <c r="BD443" i="5"/>
  <c r="BG443" i="5" s="1"/>
  <c r="BB443" i="5"/>
  <c r="AZ443" i="5"/>
  <c r="BA443" i="5" s="1"/>
  <c r="AX443" i="5"/>
  <c r="AV443" i="5"/>
  <c r="AW443" i="5" s="1"/>
  <c r="AT443" i="5"/>
  <c r="AP443" i="5"/>
  <c r="AL443" i="5"/>
  <c r="AJ443" i="5"/>
  <c r="AH443" i="5"/>
  <c r="AF443" i="5"/>
  <c r="AF442" i="5" s="1"/>
  <c r="AD443" i="5"/>
  <c r="AB443" i="5"/>
  <c r="AC443" i="5" s="1"/>
  <c r="Z443" i="5"/>
  <c r="X443" i="5"/>
  <c r="V443" i="5"/>
  <c r="T443" i="5"/>
  <c r="U443" i="5" s="1"/>
  <c r="R443" i="5"/>
  <c r="P443" i="5"/>
  <c r="P442" i="5" s="1"/>
  <c r="N443" i="5"/>
  <c r="L443" i="5"/>
  <c r="M443" i="5" s="1"/>
  <c r="J443" i="5"/>
  <c r="H443" i="5"/>
  <c r="H442" i="5" s="1"/>
  <c r="BM442" i="5"/>
  <c r="BL442" i="5"/>
  <c r="BD442" i="5"/>
  <c r="BG442" i="5" s="1"/>
  <c r="BC442" i="5"/>
  <c r="AY442" i="5"/>
  <c r="AU442" i="5"/>
  <c r="AX442" i="5" s="1"/>
  <c r="AQ442" i="5"/>
  <c r="AM442" i="5"/>
  <c r="AP442" i="5" s="1"/>
  <c r="AI442" i="5"/>
  <c r="AE442" i="5"/>
  <c r="AH442" i="5" s="1"/>
  <c r="AA442" i="5"/>
  <c r="W442" i="5"/>
  <c r="Z442" i="5" s="1"/>
  <c r="S442" i="5"/>
  <c r="O442" i="5"/>
  <c r="R442" i="5" s="1"/>
  <c r="K442" i="5"/>
  <c r="G442" i="5"/>
  <c r="J442" i="5" s="1"/>
  <c r="BD441" i="5"/>
  <c r="BB441" i="5"/>
  <c r="AZ441" i="5"/>
  <c r="BA441" i="5" s="1"/>
  <c r="AX441" i="5"/>
  <c r="AV441" i="5"/>
  <c r="AW441" i="5" s="1"/>
  <c r="AT441" i="5"/>
  <c r="AP441" i="5"/>
  <c r="AL441" i="5"/>
  <c r="AJ441" i="5"/>
  <c r="AK441" i="5" s="1"/>
  <c r="AH441" i="5"/>
  <c r="AF441" i="5"/>
  <c r="AG441" i="5" s="1"/>
  <c r="AD441" i="5"/>
  <c r="AB441" i="5"/>
  <c r="AB440" i="5" s="1"/>
  <c r="AC440" i="5" s="1"/>
  <c r="Z441" i="5"/>
  <c r="X441" i="5"/>
  <c r="V441" i="5"/>
  <c r="T441" i="5"/>
  <c r="U441" i="5" s="1"/>
  <c r="R441" i="5"/>
  <c r="P441" i="5"/>
  <c r="N441" i="5"/>
  <c r="L441" i="5"/>
  <c r="L440" i="5" s="1"/>
  <c r="J441" i="5"/>
  <c r="H441" i="5"/>
  <c r="BM440" i="5"/>
  <c r="BL440" i="5"/>
  <c r="BC440" i="5"/>
  <c r="BB440" i="5"/>
  <c r="AY440" i="5"/>
  <c r="AX440" i="5"/>
  <c r="AU440" i="5"/>
  <c r="AT440" i="5"/>
  <c r="AQ440" i="5"/>
  <c r="AP440" i="5"/>
  <c r="AM440" i="5"/>
  <c r="AL440" i="5"/>
  <c r="AI440" i="5"/>
  <c r="AH440" i="5"/>
  <c r="AE440" i="5"/>
  <c r="AD440" i="5"/>
  <c r="AA440" i="5"/>
  <c r="W440" i="5"/>
  <c r="Z440" i="5" s="1"/>
  <c r="V440" i="5"/>
  <c r="S440" i="5"/>
  <c r="O440" i="5"/>
  <c r="R440" i="5" s="1"/>
  <c r="K440" i="5"/>
  <c r="N440" i="5" s="1"/>
  <c r="G440" i="5"/>
  <c r="J440" i="5" s="1"/>
  <c r="BD439" i="5"/>
  <c r="BD438" i="5" s="1"/>
  <c r="BB439" i="5"/>
  <c r="AZ439" i="5"/>
  <c r="BA439" i="5" s="1"/>
  <c r="AX439" i="5"/>
  <c r="AV439" i="5"/>
  <c r="AV438" i="5" s="1"/>
  <c r="AW438" i="5" s="1"/>
  <c r="AT439" i="5"/>
  <c r="AP439" i="5"/>
  <c r="AL439" i="5"/>
  <c r="AJ439" i="5"/>
  <c r="AJ438" i="5" s="1"/>
  <c r="AH439" i="5"/>
  <c r="AF439" i="5"/>
  <c r="AD439" i="5"/>
  <c r="AB439" i="5"/>
  <c r="AC439" i="5" s="1"/>
  <c r="Z439" i="5"/>
  <c r="X439" i="5"/>
  <c r="Y439" i="5" s="1"/>
  <c r="V439" i="5"/>
  <c r="T439" i="5"/>
  <c r="U439" i="5" s="1"/>
  <c r="R439" i="5"/>
  <c r="P439" i="5"/>
  <c r="P438" i="5" s="1"/>
  <c r="N439" i="5"/>
  <c r="L439" i="5"/>
  <c r="M439" i="5" s="1"/>
  <c r="J439" i="5"/>
  <c r="H439" i="5"/>
  <c r="H438" i="5" s="1"/>
  <c r="BM438" i="5"/>
  <c r="BL438" i="5"/>
  <c r="BG438" i="5"/>
  <c r="BC438" i="5"/>
  <c r="AY438" i="5"/>
  <c r="BB438" i="5" s="1"/>
  <c r="AU438" i="5"/>
  <c r="AX438" i="5" s="1"/>
  <c r="AQ438" i="5"/>
  <c r="AT438" i="5" s="1"/>
  <c r="AM438" i="5"/>
  <c r="AP438" i="5" s="1"/>
  <c r="AI438" i="5"/>
  <c r="AL438" i="5" s="1"/>
  <c r="AE438" i="5"/>
  <c r="AH438" i="5" s="1"/>
  <c r="AA438" i="5"/>
  <c r="AD438" i="5" s="1"/>
  <c r="W438" i="5"/>
  <c r="Z438" i="5" s="1"/>
  <c r="S438" i="5"/>
  <c r="V438" i="5" s="1"/>
  <c r="O438" i="5"/>
  <c r="R438" i="5" s="1"/>
  <c r="K438" i="5"/>
  <c r="N438" i="5" s="1"/>
  <c r="G438" i="5"/>
  <c r="J438" i="5" s="1"/>
  <c r="BD437" i="5"/>
  <c r="BG437" i="5" s="1"/>
  <c r="BB437" i="5"/>
  <c r="AZ437" i="5"/>
  <c r="AZ436" i="5" s="1"/>
  <c r="AX437" i="5"/>
  <c r="AV437" i="5"/>
  <c r="AW437" i="5" s="1"/>
  <c r="AT437" i="5"/>
  <c r="AP437" i="5"/>
  <c r="AL437" i="5"/>
  <c r="AJ437" i="5"/>
  <c r="AK437" i="5" s="1"/>
  <c r="AH437" i="5"/>
  <c r="AF437" i="5"/>
  <c r="AG437" i="5" s="1"/>
  <c r="AD437" i="5"/>
  <c r="AB437" i="5"/>
  <c r="AC437" i="5" s="1"/>
  <c r="Z437" i="5"/>
  <c r="X437" i="5"/>
  <c r="V437" i="5"/>
  <c r="T437" i="5"/>
  <c r="U437" i="5" s="1"/>
  <c r="R437" i="5"/>
  <c r="P437" i="5"/>
  <c r="Q437" i="5" s="1"/>
  <c r="N437" i="5"/>
  <c r="L437" i="5"/>
  <c r="L436" i="5" s="1"/>
  <c r="J437" i="5"/>
  <c r="H437" i="5"/>
  <c r="H436" i="5" s="1"/>
  <c r="BM436" i="5"/>
  <c r="BL436" i="5"/>
  <c r="BC436" i="5"/>
  <c r="BB436" i="5"/>
  <c r="AY436" i="5"/>
  <c r="AX436" i="5"/>
  <c r="AU436" i="5"/>
  <c r="AT436" i="5"/>
  <c r="AQ436" i="5"/>
  <c r="AM436" i="5"/>
  <c r="AI436" i="5"/>
  <c r="AE436" i="5"/>
  <c r="AA436" i="5"/>
  <c r="W436" i="5"/>
  <c r="Z436" i="5" s="1"/>
  <c r="V436" i="5"/>
  <c r="S436" i="5"/>
  <c r="O436" i="5"/>
  <c r="R436" i="5" s="1"/>
  <c r="K436" i="5"/>
  <c r="N436" i="5" s="1"/>
  <c r="G436" i="5"/>
  <c r="BD435" i="5"/>
  <c r="BD434" i="5" s="1"/>
  <c r="BG434" i="5" s="1"/>
  <c r="BB435" i="5"/>
  <c r="AZ435" i="5"/>
  <c r="AX435" i="5"/>
  <c r="AV435" i="5"/>
  <c r="AV434" i="5" s="1"/>
  <c r="AW434" i="5" s="1"/>
  <c r="AT435" i="5"/>
  <c r="AP435" i="5"/>
  <c r="AL435" i="5"/>
  <c r="AJ435" i="5"/>
  <c r="AH435" i="5"/>
  <c r="AF435" i="5"/>
  <c r="AF434" i="5" s="1"/>
  <c r="AG434" i="5" s="1"/>
  <c r="AD435" i="5"/>
  <c r="AB435" i="5"/>
  <c r="AC435" i="5" s="1"/>
  <c r="Z435" i="5"/>
  <c r="X435" i="5"/>
  <c r="X434" i="5" s="1"/>
  <c r="V435" i="5"/>
  <c r="T435" i="5"/>
  <c r="U435" i="5" s="1"/>
  <c r="R435" i="5"/>
  <c r="P435" i="5"/>
  <c r="P434" i="5" s="1"/>
  <c r="N435" i="5"/>
  <c r="L435" i="5"/>
  <c r="L434" i="5" s="1"/>
  <c r="J435" i="5"/>
  <c r="H435" i="5"/>
  <c r="BM434" i="5"/>
  <c r="BL434" i="5"/>
  <c r="BC434" i="5"/>
  <c r="AY434" i="5"/>
  <c r="BB434" i="5" s="1"/>
  <c r="AU434" i="5"/>
  <c r="AX434" i="5" s="1"/>
  <c r="AQ434" i="5"/>
  <c r="AT434" i="5" s="1"/>
  <c r="AM434" i="5"/>
  <c r="AP434" i="5" s="1"/>
  <c r="AI434" i="5"/>
  <c r="AL434" i="5" s="1"/>
  <c r="AE434" i="5"/>
  <c r="AH434" i="5" s="1"/>
  <c r="AA434" i="5"/>
  <c r="AD434" i="5" s="1"/>
  <c r="W434" i="5"/>
  <c r="Z434" i="5" s="1"/>
  <c r="S434" i="5"/>
  <c r="V434" i="5" s="1"/>
  <c r="O434" i="5"/>
  <c r="R434" i="5" s="1"/>
  <c r="K434" i="5"/>
  <c r="N434" i="5" s="1"/>
  <c r="G434" i="5"/>
  <c r="J434" i="5" s="1"/>
  <c r="BD433" i="5"/>
  <c r="BG433" i="5" s="1"/>
  <c r="AZ433" i="5"/>
  <c r="AX433" i="5"/>
  <c r="AV433" i="5"/>
  <c r="AW433" i="5" s="1"/>
  <c r="AT433" i="5"/>
  <c r="AP433" i="5"/>
  <c r="AL433" i="5"/>
  <c r="AJ433" i="5"/>
  <c r="AK433" i="5" s="1"/>
  <c r="AH433" i="5"/>
  <c r="AF433" i="5"/>
  <c r="AD433" i="5"/>
  <c r="AB433" i="5"/>
  <c r="AC433" i="5" s="1"/>
  <c r="Z433" i="5"/>
  <c r="X433" i="5"/>
  <c r="Y433" i="5" s="1"/>
  <c r="V433" i="5"/>
  <c r="T433" i="5"/>
  <c r="R433" i="5"/>
  <c r="P433" i="5"/>
  <c r="Q433" i="5" s="1"/>
  <c r="N433" i="5"/>
  <c r="L433" i="5"/>
  <c r="M433" i="5" s="1"/>
  <c r="J433" i="5"/>
  <c r="H433" i="5"/>
  <c r="BD432" i="5"/>
  <c r="BG432" i="5" s="1"/>
  <c r="BB432" i="5"/>
  <c r="AZ432" i="5"/>
  <c r="BA432" i="5" s="1"/>
  <c r="AX432" i="5"/>
  <c r="AV432" i="5"/>
  <c r="AW432" i="5" s="1"/>
  <c r="AT432" i="5"/>
  <c r="AP432" i="5"/>
  <c r="AL432" i="5"/>
  <c r="AJ432" i="5"/>
  <c r="AK432" i="5" s="1"/>
  <c r="AH432" i="5"/>
  <c r="AF432" i="5"/>
  <c r="AG432" i="5" s="1"/>
  <c r="AD432" i="5"/>
  <c r="AB432" i="5"/>
  <c r="Z432" i="5"/>
  <c r="X432" i="5"/>
  <c r="Y432" i="5" s="1"/>
  <c r="V432" i="5"/>
  <c r="T432" i="5"/>
  <c r="U432" i="5" s="1"/>
  <c r="R432" i="5"/>
  <c r="P432" i="5"/>
  <c r="Q432" i="5" s="1"/>
  <c r="N432" i="5"/>
  <c r="L432" i="5"/>
  <c r="J432" i="5"/>
  <c r="H432" i="5"/>
  <c r="BM431" i="5"/>
  <c r="BL431" i="5"/>
  <c r="BC431" i="5"/>
  <c r="BB431" i="5"/>
  <c r="AY431" i="5"/>
  <c r="AU431" i="5"/>
  <c r="AX431" i="5" s="1"/>
  <c r="AT431" i="5"/>
  <c r="AQ431" i="5"/>
  <c r="AM431" i="5"/>
  <c r="AP431" i="5" s="1"/>
  <c r="AL431" i="5"/>
  <c r="AI431" i="5"/>
  <c r="AE431" i="5"/>
  <c r="AH431" i="5" s="1"/>
  <c r="AD431" i="5"/>
  <c r="AA431" i="5"/>
  <c r="W431" i="5"/>
  <c r="Z431" i="5" s="1"/>
  <c r="V431" i="5"/>
  <c r="S431" i="5"/>
  <c r="O431" i="5"/>
  <c r="R431" i="5" s="1"/>
  <c r="N431" i="5"/>
  <c r="K431" i="5"/>
  <c r="G431" i="5"/>
  <c r="J431" i="5" s="1"/>
  <c r="BD430" i="5"/>
  <c r="BG430" i="5" s="1"/>
  <c r="BB430" i="5"/>
  <c r="AZ430" i="5"/>
  <c r="BA430" i="5" s="1"/>
  <c r="AX430" i="5"/>
  <c r="AV430" i="5"/>
  <c r="AV429" i="5" s="1"/>
  <c r="AT430" i="5"/>
  <c r="AP430" i="5"/>
  <c r="AL430" i="5"/>
  <c r="AJ430" i="5"/>
  <c r="AK430" i="5" s="1"/>
  <c r="AH430" i="5"/>
  <c r="AF430" i="5"/>
  <c r="AG430" i="5" s="1"/>
  <c r="AD430" i="5"/>
  <c r="AB430" i="5"/>
  <c r="AB429" i="5" s="1"/>
  <c r="Z430" i="5"/>
  <c r="X430" i="5"/>
  <c r="V430" i="5"/>
  <c r="T430" i="5"/>
  <c r="T429" i="5" s="1"/>
  <c r="R430" i="5"/>
  <c r="P430" i="5"/>
  <c r="P429" i="5" s="1"/>
  <c r="N430" i="5"/>
  <c r="L430" i="5"/>
  <c r="L429" i="5" s="1"/>
  <c r="J430" i="5"/>
  <c r="H430" i="5"/>
  <c r="BM429" i="5"/>
  <c r="BL429" i="5"/>
  <c r="BC429" i="5"/>
  <c r="AY429" i="5"/>
  <c r="BB429" i="5" s="1"/>
  <c r="AU429" i="5"/>
  <c r="AX429" i="5" s="1"/>
  <c r="AQ429" i="5"/>
  <c r="AT429" i="5" s="1"/>
  <c r="AM429" i="5"/>
  <c r="AP429" i="5" s="1"/>
  <c r="AI429" i="5"/>
  <c r="AL429" i="5" s="1"/>
  <c r="AE429" i="5"/>
  <c r="AH429" i="5" s="1"/>
  <c r="AA429" i="5"/>
  <c r="AD429" i="5" s="1"/>
  <c r="W429" i="5"/>
  <c r="Z429" i="5" s="1"/>
  <c r="S429" i="5"/>
  <c r="V429" i="5" s="1"/>
  <c r="O429" i="5"/>
  <c r="R429" i="5" s="1"/>
  <c r="K429" i="5"/>
  <c r="N429" i="5" s="1"/>
  <c r="G429" i="5"/>
  <c r="J429" i="5" s="1"/>
  <c r="BD428" i="5"/>
  <c r="BD427" i="5" s="1"/>
  <c r="BG427" i="5" s="1"/>
  <c r="BB428" i="5"/>
  <c r="AZ428" i="5"/>
  <c r="BA428" i="5" s="1"/>
  <c r="AX428" i="5"/>
  <c r="AV428" i="5"/>
  <c r="AV427" i="5" s="1"/>
  <c r="AT428" i="5"/>
  <c r="AP428" i="5"/>
  <c r="AL428" i="5"/>
  <c r="AJ428" i="5"/>
  <c r="AJ427" i="5" s="1"/>
  <c r="AK427" i="5" s="1"/>
  <c r="AH428" i="5"/>
  <c r="AF428" i="5"/>
  <c r="AG428" i="5" s="1"/>
  <c r="AD428" i="5"/>
  <c r="AB428" i="5"/>
  <c r="AC428" i="5" s="1"/>
  <c r="Z428" i="5"/>
  <c r="X428" i="5"/>
  <c r="Y428" i="5" s="1"/>
  <c r="V428" i="5"/>
  <c r="T428" i="5"/>
  <c r="U428" i="5" s="1"/>
  <c r="R428" i="5"/>
  <c r="P428" i="5"/>
  <c r="P427" i="5" s="1"/>
  <c r="N428" i="5"/>
  <c r="L428" i="5"/>
  <c r="L427" i="5" s="1"/>
  <c r="J428" i="5"/>
  <c r="H428" i="5"/>
  <c r="I428" i="5" s="1"/>
  <c r="BM427" i="5"/>
  <c r="BL427" i="5"/>
  <c r="BC427" i="5"/>
  <c r="AY427" i="5"/>
  <c r="BB427" i="5" s="1"/>
  <c r="AU427" i="5"/>
  <c r="AX427" i="5" s="1"/>
  <c r="AQ427" i="5"/>
  <c r="AT427" i="5" s="1"/>
  <c r="AM427" i="5"/>
  <c r="AP427" i="5" s="1"/>
  <c r="AI427" i="5"/>
  <c r="AL427" i="5" s="1"/>
  <c r="AE427" i="5"/>
  <c r="AH427" i="5" s="1"/>
  <c r="AA427" i="5"/>
  <c r="AD427" i="5" s="1"/>
  <c r="W427" i="5"/>
  <c r="Z427" i="5" s="1"/>
  <c r="S427" i="5"/>
  <c r="V427" i="5" s="1"/>
  <c r="O427" i="5"/>
  <c r="R427" i="5" s="1"/>
  <c r="K427" i="5"/>
  <c r="N427" i="5" s="1"/>
  <c r="G427" i="5"/>
  <c r="J427" i="5" s="1"/>
  <c r="BD426" i="5"/>
  <c r="BD425" i="5" s="1"/>
  <c r="BG425" i="5" s="1"/>
  <c r="BB426" i="5"/>
  <c r="AZ426" i="5"/>
  <c r="BA426" i="5" s="1"/>
  <c r="AX426" i="5"/>
  <c r="AV426" i="5"/>
  <c r="AV425" i="5" s="1"/>
  <c r="AW425" i="5" s="1"/>
  <c r="AT426" i="5"/>
  <c r="AP426" i="5"/>
  <c r="AL426" i="5"/>
  <c r="AJ426" i="5"/>
  <c r="AK426" i="5" s="1"/>
  <c r="AH426" i="5"/>
  <c r="AF426" i="5"/>
  <c r="AD426" i="5"/>
  <c r="AB426" i="5"/>
  <c r="AB425" i="5" s="1"/>
  <c r="Z426" i="5"/>
  <c r="X426" i="5"/>
  <c r="X425" i="5" s="1"/>
  <c r="V426" i="5"/>
  <c r="T426" i="5"/>
  <c r="U426" i="5" s="1"/>
  <c r="R426" i="5"/>
  <c r="P426" i="5"/>
  <c r="P425" i="5" s="1"/>
  <c r="N426" i="5"/>
  <c r="L426" i="5"/>
  <c r="M426" i="5" s="1"/>
  <c r="J426" i="5"/>
  <c r="H426" i="5"/>
  <c r="H425" i="5" s="1"/>
  <c r="BM425" i="5"/>
  <c r="BL425" i="5"/>
  <c r="BC425" i="5"/>
  <c r="AY425" i="5"/>
  <c r="BB425" i="5" s="1"/>
  <c r="AX425" i="5"/>
  <c r="AU425" i="5"/>
  <c r="AQ425" i="5"/>
  <c r="AT425" i="5" s="1"/>
  <c r="AP425" i="5"/>
  <c r="AM425" i="5"/>
  <c r="AI425" i="5"/>
  <c r="AL425" i="5" s="1"/>
  <c r="AH425" i="5"/>
  <c r="AE425" i="5"/>
  <c r="AA425" i="5"/>
  <c r="AD425" i="5" s="1"/>
  <c r="W425" i="5"/>
  <c r="Z425" i="5" s="1"/>
  <c r="S425" i="5"/>
  <c r="V425" i="5" s="1"/>
  <c r="O425" i="5"/>
  <c r="R425" i="5" s="1"/>
  <c r="K425" i="5"/>
  <c r="N425" i="5" s="1"/>
  <c r="G425" i="5"/>
  <c r="J425" i="5" s="1"/>
  <c r="BD424" i="5"/>
  <c r="BD423" i="5" s="1"/>
  <c r="BG423" i="5" s="1"/>
  <c r="BB424" i="5"/>
  <c r="AZ424" i="5"/>
  <c r="AX424" i="5"/>
  <c r="AV424" i="5"/>
  <c r="AW424" i="5" s="1"/>
  <c r="AT424" i="5"/>
  <c r="AP424" i="5"/>
  <c r="AL424" i="5"/>
  <c r="AJ424" i="5"/>
  <c r="AK424" i="5" s="1"/>
  <c r="AH424" i="5"/>
  <c r="AF424" i="5"/>
  <c r="AD424" i="5"/>
  <c r="AB424" i="5"/>
  <c r="AC424" i="5" s="1"/>
  <c r="Z424" i="5"/>
  <c r="X424" i="5"/>
  <c r="X423" i="5" s="1"/>
  <c r="V424" i="5"/>
  <c r="T424" i="5"/>
  <c r="U424" i="5" s="1"/>
  <c r="R424" i="5"/>
  <c r="P424" i="5"/>
  <c r="P423" i="5" s="1"/>
  <c r="N424" i="5"/>
  <c r="L424" i="5"/>
  <c r="M424" i="5" s="1"/>
  <c r="J424" i="5"/>
  <c r="H424" i="5"/>
  <c r="I424" i="5" s="1"/>
  <c r="BM423" i="5"/>
  <c r="BL423" i="5"/>
  <c r="BC423" i="5"/>
  <c r="AY423" i="5"/>
  <c r="BB423" i="5" s="1"/>
  <c r="AX423" i="5"/>
  <c r="AU423" i="5"/>
  <c r="AQ423" i="5"/>
  <c r="AT423" i="5" s="1"/>
  <c r="AP423" i="5"/>
  <c r="AM423" i="5"/>
  <c r="AI423" i="5"/>
  <c r="AL423" i="5" s="1"/>
  <c r="AH423" i="5"/>
  <c r="AE423" i="5"/>
  <c r="AA423" i="5"/>
  <c r="AD423" i="5" s="1"/>
  <c r="W423" i="5"/>
  <c r="Z423" i="5" s="1"/>
  <c r="S423" i="5"/>
  <c r="V423" i="5" s="1"/>
  <c r="O423" i="5"/>
  <c r="R423" i="5" s="1"/>
  <c r="K423" i="5"/>
  <c r="N423" i="5" s="1"/>
  <c r="G423" i="5"/>
  <c r="J423" i="5" s="1"/>
  <c r="BD422" i="5"/>
  <c r="BD421" i="5" s="1"/>
  <c r="BG421" i="5" s="1"/>
  <c r="BB422" i="5"/>
  <c r="AZ422" i="5"/>
  <c r="BA422" i="5" s="1"/>
  <c r="AX422" i="5"/>
  <c r="AV422" i="5"/>
  <c r="AV421" i="5" s="1"/>
  <c r="AW421" i="5" s="1"/>
  <c r="AT422" i="5"/>
  <c r="AP422" i="5"/>
  <c r="AL422" i="5"/>
  <c r="AJ422" i="5"/>
  <c r="AH422" i="5"/>
  <c r="AF422" i="5"/>
  <c r="AG422" i="5" s="1"/>
  <c r="AD422" i="5"/>
  <c r="AB422" i="5"/>
  <c r="Z422" i="5"/>
  <c r="X422" i="5"/>
  <c r="V422" i="5"/>
  <c r="T422" i="5"/>
  <c r="U422" i="5" s="1"/>
  <c r="R422" i="5"/>
  <c r="P422" i="5"/>
  <c r="P421" i="5" s="1"/>
  <c r="N422" i="5"/>
  <c r="L422" i="5"/>
  <c r="L421" i="5" s="1"/>
  <c r="J422" i="5"/>
  <c r="H422" i="5"/>
  <c r="I422" i="5" s="1"/>
  <c r="BM421" i="5"/>
  <c r="BL421" i="5"/>
  <c r="BC421" i="5"/>
  <c r="AY421" i="5"/>
  <c r="BB421" i="5" s="1"/>
  <c r="AU421" i="5"/>
  <c r="AX421" i="5" s="1"/>
  <c r="AQ421" i="5"/>
  <c r="AT421" i="5" s="1"/>
  <c r="AM421" i="5"/>
  <c r="AP421" i="5" s="1"/>
  <c r="AI421" i="5"/>
  <c r="AL421" i="5" s="1"/>
  <c r="AE421" i="5"/>
  <c r="AH421" i="5" s="1"/>
  <c r="AA421" i="5"/>
  <c r="AD421" i="5" s="1"/>
  <c r="W421" i="5"/>
  <c r="Z421" i="5" s="1"/>
  <c r="S421" i="5"/>
  <c r="V421" i="5" s="1"/>
  <c r="O421" i="5"/>
  <c r="R421" i="5" s="1"/>
  <c r="K421" i="5"/>
  <c r="N421" i="5" s="1"/>
  <c r="G421" i="5"/>
  <c r="J421" i="5" s="1"/>
  <c r="BD420" i="5"/>
  <c r="BG420" i="5" s="1"/>
  <c r="BB420" i="5"/>
  <c r="AZ420" i="5"/>
  <c r="AZ419" i="5" s="1"/>
  <c r="AX420" i="5"/>
  <c r="AV420" i="5"/>
  <c r="AT420" i="5"/>
  <c r="AP420" i="5"/>
  <c r="AL420" i="5"/>
  <c r="AJ420" i="5"/>
  <c r="AK420" i="5" s="1"/>
  <c r="AH420" i="5"/>
  <c r="AF420" i="5"/>
  <c r="AD420" i="5"/>
  <c r="AB420" i="5"/>
  <c r="AB419" i="5" s="1"/>
  <c r="Z420" i="5"/>
  <c r="X420" i="5"/>
  <c r="Y420" i="5" s="1"/>
  <c r="V420" i="5"/>
  <c r="T420" i="5"/>
  <c r="R420" i="5"/>
  <c r="P420" i="5"/>
  <c r="N420" i="5"/>
  <c r="L420" i="5"/>
  <c r="L419" i="5" s="1"/>
  <c r="J420" i="5"/>
  <c r="H420" i="5"/>
  <c r="I420" i="5" s="1"/>
  <c r="BM419" i="5"/>
  <c r="BL419" i="5"/>
  <c r="BC419" i="5"/>
  <c r="AY419" i="5"/>
  <c r="BB419" i="5" s="1"/>
  <c r="AX419" i="5"/>
  <c r="AU419" i="5"/>
  <c r="AQ419" i="5"/>
  <c r="AT419" i="5" s="1"/>
  <c r="AP419" i="5"/>
  <c r="AM419" i="5"/>
  <c r="AI419" i="5"/>
  <c r="AL419" i="5" s="1"/>
  <c r="AH419" i="5"/>
  <c r="AE419" i="5"/>
  <c r="AA419" i="5"/>
  <c r="AD419" i="5" s="1"/>
  <c r="W419" i="5"/>
  <c r="Z419" i="5" s="1"/>
  <c r="S419" i="5"/>
  <c r="V419" i="5" s="1"/>
  <c r="O419" i="5"/>
  <c r="R419" i="5" s="1"/>
  <c r="K419" i="5"/>
  <c r="N419" i="5" s="1"/>
  <c r="G419" i="5"/>
  <c r="J419" i="5" s="1"/>
  <c r="BD418" i="5"/>
  <c r="BG418" i="5" s="1"/>
  <c r="BB418" i="5"/>
  <c r="AZ418" i="5"/>
  <c r="AZ417" i="5" s="1"/>
  <c r="AX418" i="5"/>
  <c r="AV418" i="5"/>
  <c r="AW418" i="5" s="1"/>
  <c r="AT418" i="5"/>
  <c r="AP418" i="5"/>
  <c r="AL418" i="5"/>
  <c r="AJ418" i="5"/>
  <c r="AK418" i="5" s="1"/>
  <c r="AH418" i="5"/>
  <c r="AF418" i="5"/>
  <c r="AG418" i="5" s="1"/>
  <c r="AD418" i="5"/>
  <c r="AB418" i="5"/>
  <c r="AC418" i="5" s="1"/>
  <c r="Z418" i="5"/>
  <c r="X418" i="5"/>
  <c r="Y418" i="5" s="1"/>
  <c r="V418" i="5"/>
  <c r="T418" i="5"/>
  <c r="T417" i="5" s="1"/>
  <c r="R418" i="5"/>
  <c r="P418" i="5"/>
  <c r="P417" i="5" s="1"/>
  <c r="N418" i="5"/>
  <c r="L418" i="5"/>
  <c r="L417" i="5" s="1"/>
  <c r="J418" i="5"/>
  <c r="H418" i="5"/>
  <c r="I418" i="5" s="1"/>
  <c r="BM417" i="5"/>
  <c r="BL417" i="5"/>
  <c r="BC417" i="5"/>
  <c r="BB417" i="5"/>
  <c r="AY417" i="5"/>
  <c r="AX417" i="5"/>
  <c r="AU417" i="5"/>
  <c r="AT417" i="5"/>
  <c r="AQ417" i="5"/>
  <c r="AP417" i="5"/>
  <c r="AM417" i="5"/>
  <c r="AL417" i="5"/>
  <c r="AI417" i="5"/>
  <c r="AH417" i="5"/>
  <c r="AE417" i="5"/>
  <c r="AD417" i="5"/>
  <c r="AA417" i="5"/>
  <c r="W417" i="5"/>
  <c r="Z417" i="5" s="1"/>
  <c r="V417" i="5"/>
  <c r="S417" i="5"/>
  <c r="O417" i="5"/>
  <c r="R417" i="5" s="1"/>
  <c r="K417" i="5"/>
  <c r="N417" i="5" s="1"/>
  <c r="G417" i="5"/>
  <c r="J417" i="5" s="1"/>
  <c r="BD416" i="5"/>
  <c r="BD415" i="5" s="1"/>
  <c r="BG415" i="5" s="1"/>
  <c r="BB416" i="5"/>
  <c r="AZ416" i="5"/>
  <c r="AX416" i="5"/>
  <c r="AV416" i="5"/>
  <c r="AW416" i="5" s="1"/>
  <c r="AT416" i="5"/>
  <c r="AP416" i="5"/>
  <c r="AL416" i="5"/>
  <c r="AJ416" i="5"/>
  <c r="AH416" i="5"/>
  <c r="AF416" i="5"/>
  <c r="AG416" i="5" s="1"/>
  <c r="AD416" i="5"/>
  <c r="AB416" i="5"/>
  <c r="AB415" i="5" s="1"/>
  <c r="Z416" i="5"/>
  <c r="X416" i="5"/>
  <c r="X415" i="5" s="1"/>
  <c r="V416" i="5"/>
  <c r="T416" i="5"/>
  <c r="U416" i="5" s="1"/>
  <c r="R416" i="5"/>
  <c r="P416" i="5"/>
  <c r="Q416" i="5" s="1"/>
  <c r="N416" i="5"/>
  <c r="L416" i="5"/>
  <c r="L415" i="5" s="1"/>
  <c r="J416" i="5"/>
  <c r="H416" i="5"/>
  <c r="BM415" i="5"/>
  <c r="BL415" i="5"/>
  <c r="BC415" i="5"/>
  <c r="BB415" i="5"/>
  <c r="AY415" i="5"/>
  <c r="AU415" i="5"/>
  <c r="AX415" i="5" s="1"/>
  <c r="AT415" i="5"/>
  <c r="AQ415" i="5"/>
  <c r="AM415" i="5"/>
  <c r="AP415" i="5" s="1"/>
  <c r="AL415" i="5"/>
  <c r="AI415" i="5"/>
  <c r="AE415" i="5"/>
  <c r="AH415" i="5" s="1"/>
  <c r="AD415" i="5"/>
  <c r="AA415" i="5"/>
  <c r="W415" i="5"/>
  <c r="V415" i="5"/>
  <c r="S415" i="5"/>
  <c r="O415" i="5"/>
  <c r="R415" i="5" s="1"/>
  <c r="K415" i="5"/>
  <c r="N415" i="5" s="1"/>
  <c r="G415" i="5"/>
  <c r="J415" i="5" s="1"/>
  <c r="BD414" i="5"/>
  <c r="BG414" i="5" s="1"/>
  <c r="BB414" i="5"/>
  <c r="AZ414" i="5"/>
  <c r="BA414" i="5" s="1"/>
  <c r="AX414" i="5"/>
  <c r="AV414" i="5"/>
  <c r="AT414" i="5"/>
  <c r="AP414" i="5"/>
  <c r="AL414" i="5"/>
  <c r="AJ414" i="5"/>
  <c r="AK414" i="5" s="1"/>
  <c r="AH414" i="5"/>
  <c r="AF414" i="5"/>
  <c r="AD414" i="5"/>
  <c r="AB414" i="5"/>
  <c r="AB413" i="5" s="1"/>
  <c r="Z414" i="5"/>
  <c r="X414" i="5"/>
  <c r="Y414" i="5" s="1"/>
  <c r="V414" i="5"/>
  <c r="T414" i="5"/>
  <c r="R414" i="5"/>
  <c r="P414" i="5"/>
  <c r="P413" i="5" s="1"/>
  <c r="N414" i="5"/>
  <c r="L414" i="5"/>
  <c r="L413" i="5" s="1"/>
  <c r="J414" i="5"/>
  <c r="H414" i="5"/>
  <c r="I414" i="5" s="1"/>
  <c r="BM413" i="5"/>
  <c r="BM412" i="5" s="1"/>
  <c r="BL413" i="5"/>
  <c r="BC413" i="5"/>
  <c r="AY413" i="5"/>
  <c r="AY412" i="5" s="1"/>
  <c r="AU413" i="5"/>
  <c r="AX413" i="5" s="1"/>
  <c r="AQ413" i="5"/>
  <c r="AQ412" i="5" s="1"/>
  <c r="AM413" i="5"/>
  <c r="AP413" i="5" s="1"/>
  <c r="AI413" i="5"/>
  <c r="AI412" i="5" s="1"/>
  <c r="AE413" i="5"/>
  <c r="AH413" i="5" s="1"/>
  <c r="AA413" i="5"/>
  <c r="AA412" i="5" s="1"/>
  <c r="W413" i="5"/>
  <c r="Z413" i="5" s="1"/>
  <c r="S413" i="5"/>
  <c r="S412" i="5" s="1"/>
  <c r="O413" i="5"/>
  <c r="R413" i="5" s="1"/>
  <c r="K413" i="5"/>
  <c r="G413" i="5"/>
  <c r="BL412" i="5"/>
  <c r="BC412" i="5"/>
  <c r="AU412" i="5"/>
  <c r="AX412" i="5" s="1"/>
  <c r="AM412" i="5"/>
  <c r="AE412" i="5"/>
  <c r="BD410" i="5"/>
  <c r="BG410" i="5" s="1"/>
  <c r="BB410" i="5"/>
  <c r="AZ410" i="5"/>
  <c r="AX410" i="5"/>
  <c r="AV410" i="5"/>
  <c r="AV409" i="5" s="1"/>
  <c r="AW409" i="5" s="1"/>
  <c r="AT410" i="5"/>
  <c r="AP410" i="5"/>
  <c r="AL410" i="5"/>
  <c r="AJ410" i="5"/>
  <c r="AJ409" i="5" s="1"/>
  <c r="AK409" i="5" s="1"/>
  <c r="AH410" i="5"/>
  <c r="AF410" i="5"/>
  <c r="AG410" i="5" s="1"/>
  <c r="AD410" i="5"/>
  <c r="AB410" i="5"/>
  <c r="AC410" i="5" s="1"/>
  <c r="Z410" i="5"/>
  <c r="X410" i="5"/>
  <c r="V410" i="5"/>
  <c r="T410" i="5"/>
  <c r="T409" i="5" s="1"/>
  <c r="U409" i="5" s="1"/>
  <c r="R410" i="5"/>
  <c r="P410" i="5"/>
  <c r="P409" i="5" s="1"/>
  <c r="N410" i="5"/>
  <c r="L410" i="5"/>
  <c r="M410" i="5" s="1"/>
  <c r="J410" i="5"/>
  <c r="H410" i="5"/>
  <c r="I410" i="5" s="1"/>
  <c r="BM409" i="5"/>
  <c r="BL409" i="5"/>
  <c r="BD409" i="5"/>
  <c r="BG409" i="5" s="1"/>
  <c r="BC409" i="5"/>
  <c r="AY409" i="5"/>
  <c r="BB409" i="5" s="1"/>
  <c r="AX409" i="5"/>
  <c r="AU409" i="5"/>
  <c r="AQ409" i="5"/>
  <c r="AT409" i="5" s="1"/>
  <c r="AP409" i="5"/>
  <c r="AM409" i="5"/>
  <c r="AI409" i="5"/>
  <c r="AL409" i="5" s="1"/>
  <c r="AH409" i="5"/>
  <c r="AE409" i="5"/>
  <c r="AA409" i="5"/>
  <c r="AD409" i="5" s="1"/>
  <c r="W409" i="5"/>
  <c r="Z409" i="5" s="1"/>
  <c r="S409" i="5"/>
  <c r="V409" i="5" s="1"/>
  <c r="O409" i="5"/>
  <c r="R409" i="5" s="1"/>
  <c r="K409" i="5"/>
  <c r="N409" i="5" s="1"/>
  <c r="G409" i="5"/>
  <c r="J409" i="5" s="1"/>
  <c r="BD408" i="5"/>
  <c r="BG408" i="5" s="1"/>
  <c r="BB408" i="5"/>
  <c r="AZ408" i="5"/>
  <c r="BA408" i="5" s="1"/>
  <c r="AX408" i="5"/>
  <c r="AV408" i="5"/>
  <c r="AT408" i="5"/>
  <c r="AP408" i="5"/>
  <c r="AL408" i="5"/>
  <c r="AJ408" i="5"/>
  <c r="AH408" i="5"/>
  <c r="AF408" i="5"/>
  <c r="AG408" i="5" s="1"/>
  <c r="AD408" i="5"/>
  <c r="AB408" i="5"/>
  <c r="AC408" i="5" s="1"/>
  <c r="Z408" i="5"/>
  <c r="X408" i="5"/>
  <c r="X407" i="5" s="1"/>
  <c r="V408" i="5"/>
  <c r="T408" i="5"/>
  <c r="U408" i="5" s="1"/>
  <c r="R408" i="5"/>
  <c r="P408" i="5"/>
  <c r="N408" i="5"/>
  <c r="L408" i="5"/>
  <c r="L407" i="5" s="1"/>
  <c r="J408" i="5"/>
  <c r="H408" i="5"/>
  <c r="H407" i="5" s="1"/>
  <c r="BM407" i="5"/>
  <c r="BL407" i="5"/>
  <c r="BL402" i="5" s="1"/>
  <c r="BC407" i="5"/>
  <c r="AY407" i="5"/>
  <c r="BB407" i="5" s="1"/>
  <c r="AU407" i="5"/>
  <c r="AX407" i="5" s="1"/>
  <c r="AQ407" i="5"/>
  <c r="AT407" i="5" s="1"/>
  <c r="AM407" i="5"/>
  <c r="AP407" i="5" s="1"/>
  <c r="AI407" i="5"/>
  <c r="AL407" i="5" s="1"/>
  <c r="AE407" i="5"/>
  <c r="AH407" i="5" s="1"/>
  <c r="AA407" i="5"/>
  <c r="AD407" i="5" s="1"/>
  <c r="W407" i="5"/>
  <c r="Z407" i="5" s="1"/>
  <c r="S407" i="5"/>
  <c r="V407" i="5" s="1"/>
  <c r="O407" i="5"/>
  <c r="R407" i="5" s="1"/>
  <c r="K407" i="5"/>
  <c r="N407" i="5" s="1"/>
  <c r="G407" i="5"/>
  <c r="J407" i="5" s="1"/>
  <c r="BD406" i="5"/>
  <c r="BG406" i="5" s="1"/>
  <c r="BB406" i="5"/>
  <c r="AZ406" i="5"/>
  <c r="AZ405" i="5" s="1"/>
  <c r="AX406" i="5"/>
  <c r="AV406" i="5"/>
  <c r="AW406" i="5" s="1"/>
  <c r="AT406" i="5"/>
  <c r="AP406" i="5"/>
  <c r="AL406" i="5"/>
  <c r="AJ406" i="5"/>
  <c r="AH406" i="5"/>
  <c r="AF406" i="5"/>
  <c r="AG406" i="5" s="1"/>
  <c r="AD406" i="5"/>
  <c r="AB406" i="5"/>
  <c r="AC406" i="5" s="1"/>
  <c r="Z406" i="5"/>
  <c r="X406" i="5"/>
  <c r="V406" i="5"/>
  <c r="T406" i="5"/>
  <c r="T405" i="5" s="1"/>
  <c r="R406" i="5"/>
  <c r="P406" i="5"/>
  <c r="Q406" i="5" s="1"/>
  <c r="N406" i="5"/>
  <c r="L406" i="5"/>
  <c r="L405" i="5" s="1"/>
  <c r="J406" i="5"/>
  <c r="H406" i="5"/>
  <c r="I406" i="5" s="1"/>
  <c r="BM405" i="5"/>
  <c r="BL405" i="5"/>
  <c r="BC405" i="5"/>
  <c r="AY405" i="5"/>
  <c r="AU405" i="5"/>
  <c r="AX405" i="5" s="1"/>
  <c r="AQ405" i="5"/>
  <c r="AM405" i="5"/>
  <c r="AP405" i="5" s="1"/>
  <c r="AI405" i="5"/>
  <c r="AE405" i="5"/>
  <c r="AH405" i="5" s="1"/>
  <c r="AA405" i="5"/>
  <c r="W405" i="5"/>
  <c r="Z405" i="5" s="1"/>
  <c r="S405" i="5"/>
  <c r="O405" i="5"/>
  <c r="R405" i="5" s="1"/>
  <c r="K405" i="5"/>
  <c r="G405" i="5"/>
  <c r="J405" i="5" s="1"/>
  <c r="BD404" i="5"/>
  <c r="BB404" i="5"/>
  <c r="AZ404" i="5"/>
  <c r="AZ403" i="5" s="1"/>
  <c r="AX404" i="5"/>
  <c r="AV404" i="5"/>
  <c r="AV403" i="5" s="1"/>
  <c r="AT404" i="5"/>
  <c r="AP404" i="5"/>
  <c r="AL404" i="5"/>
  <c r="AJ404" i="5"/>
  <c r="AH404" i="5"/>
  <c r="AF404" i="5"/>
  <c r="AD404" i="5"/>
  <c r="AB404" i="5"/>
  <c r="AC404" i="5" s="1"/>
  <c r="Z404" i="5"/>
  <c r="X404" i="5"/>
  <c r="V404" i="5"/>
  <c r="T404" i="5"/>
  <c r="T403" i="5" s="1"/>
  <c r="R404" i="5"/>
  <c r="P404" i="5"/>
  <c r="P403" i="5" s="1"/>
  <c r="N404" i="5"/>
  <c r="L404" i="5"/>
  <c r="J404" i="5"/>
  <c r="H404" i="5"/>
  <c r="I404" i="5" s="1"/>
  <c r="BM403" i="5"/>
  <c r="BM402" i="5" s="1"/>
  <c r="BL403" i="5"/>
  <c r="BC403" i="5"/>
  <c r="BC402" i="5" s="1"/>
  <c r="BB403" i="5"/>
  <c r="AY403" i="5"/>
  <c r="AX403" i="5"/>
  <c r="AU403" i="5"/>
  <c r="AT403" i="5"/>
  <c r="AQ403" i="5"/>
  <c r="AP403" i="5"/>
  <c r="AM403" i="5"/>
  <c r="AL403" i="5"/>
  <c r="AI403" i="5"/>
  <c r="AH403" i="5"/>
  <c r="AE403" i="5"/>
  <c r="AD403" i="5"/>
  <c r="AA403" i="5"/>
  <c r="W403" i="5"/>
  <c r="Z403" i="5" s="1"/>
  <c r="V403" i="5"/>
  <c r="S403" i="5"/>
  <c r="O403" i="5"/>
  <c r="R403" i="5" s="1"/>
  <c r="K403" i="5"/>
  <c r="N403" i="5" s="1"/>
  <c r="G403" i="5"/>
  <c r="J403" i="5" s="1"/>
  <c r="BD401" i="5"/>
  <c r="BG401" i="5" s="1"/>
  <c r="BB401" i="5"/>
  <c r="AZ401" i="5"/>
  <c r="BA401" i="5" s="1"/>
  <c r="AX401" i="5"/>
  <c r="AV401" i="5"/>
  <c r="AW401" i="5" s="1"/>
  <c r="AT401" i="5"/>
  <c r="AP401" i="5"/>
  <c r="AL401" i="5"/>
  <c r="AJ401" i="5"/>
  <c r="AK401" i="5" s="1"/>
  <c r="AH401" i="5"/>
  <c r="AF401" i="5"/>
  <c r="AD401" i="5"/>
  <c r="AB401" i="5"/>
  <c r="AC401" i="5" s="1"/>
  <c r="Z401" i="5"/>
  <c r="X401" i="5"/>
  <c r="Y401" i="5" s="1"/>
  <c r="V401" i="5"/>
  <c r="T401" i="5"/>
  <c r="U401" i="5" s="1"/>
  <c r="R401" i="5"/>
  <c r="P401" i="5"/>
  <c r="Q401" i="5" s="1"/>
  <c r="N401" i="5"/>
  <c r="L401" i="5"/>
  <c r="M401" i="5" s="1"/>
  <c r="J401" i="5"/>
  <c r="H401" i="5"/>
  <c r="I401" i="5" s="1"/>
  <c r="BD400" i="5"/>
  <c r="BG400" i="5" s="1"/>
  <c r="BB400" i="5"/>
  <c r="AZ400" i="5"/>
  <c r="BA400" i="5" s="1"/>
  <c r="AX400" i="5"/>
  <c r="AV400" i="5"/>
  <c r="AW400" i="5" s="1"/>
  <c r="AT400" i="5"/>
  <c r="AP400" i="5"/>
  <c r="AL400" i="5"/>
  <c r="AJ400" i="5"/>
  <c r="AK400" i="5" s="1"/>
  <c r="AH400" i="5"/>
  <c r="AF400" i="5"/>
  <c r="AG400" i="5" s="1"/>
  <c r="AD400" i="5"/>
  <c r="AB400" i="5"/>
  <c r="AC400" i="5" s="1"/>
  <c r="Z400" i="5"/>
  <c r="X400" i="5"/>
  <c r="Y400" i="5" s="1"/>
  <c r="V400" i="5"/>
  <c r="T400" i="5"/>
  <c r="U400" i="5" s="1"/>
  <c r="R400" i="5"/>
  <c r="P400" i="5"/>
  <c r="Q400" i="5" s="1"/>
  <c r="N400" i="5"/>
  <c r="L400" i="5"/>
  <c r="M400" i="5" s="1"/>
  <c r="J400" i="5"/>
  <c r="H400" i="5"/>
  <c r="I400" i="5" s="1"/>
  <c r="BD399" i="5"/>
  <c r="BG399" i="5" s="1"/>
  <c r="BB399" i="5"/>
  <c r="AZ399" i="5"/>
  <c r="BA399" i="5" s="1"/>
  <c r="AX399" i="5"/>
  <c r="AV399" i="5"/>
  <c r="AW399" i="5" s="1"/>
  <c r="AT399" i="5"/>
  <c r="AP399" i="5"/>
  <c r="AL399" i="5"/>
  <c r="AJ399" i="5"/>
  <c r="AK399" i="5" s="1"/>
  <c r="AH399" i="5"/>
  <c r="AF399" i="5"/>
  <c r="AG399" i="5" s="1"/>
  <c r="AD399" i="5"/>
  <c r="AB399" i="5"/>
  <c r="AC399" i="5" s="1"/>
  <c r="Z399" i="5"/>
  <c r="X399" i="5"/>
  <c r="Y399" i="5" s="1"/>
  <c r="V399" i="5"/>
  <c r="T399" i="5"/>
  <c r="U399" i="5" s="1"/>
  <c r="R399" i="5"/>
  <c r="P399" i="5"/>
  <c r="N399" i="5"/>
  <c r="L399" i="5"/>
  <c r="M399" i="5" s="1"/>
  <c r="J399" i="5"/>
  <c r="H399" i="5"/>
  <c r="I399" i="5" s="1"/>
  <c r="BD398" i="5"/>
  <c r="BG398" i="5" s="1"/>
  <c r="BB398" i="5"/>
  <c r="AZ398" i="5"/>
  <c r="BA398" i="5" s="1"/>
  <c r="AX398" i="5"/>
  <c r="AV398" i="5"/>
  <c r="AW398" i="5" s="1"/>
  <c r="AT398" i="5"/>
  <c r="AP398" i="5"/>
  <c r="AL398" i="5"/>
  <c r="AJ398" i="5"/>
  <c r="AK398" i="5" s="1"/>
  <c r="AH398" i="5"/>
  <c r="AF398" i="5"/>
  <c r="AG398" i="5" s="1"/>
  <c r="AD398" i="5"/>
  <c r="AB398" i="5"/>
  <c r="AC398" i="5" s="1"/>
  <c r="Z398" i="5"/>
  <c r="X398" i="5"/>
  <c r="Y398" i="5" s="1"/>
  <c r="V398" i="5"/>
  <c r="T398" i="5"/>
  <c r="U398" i="5" s="1"/>
  <c r="R398" i="5"/>
  <c r="P398" i="5"/>
  <c r="Q398" i="5" s="1"/>
  <c r="N398" i="5"/>
  <c r="L398" i="5"/>
  <c r="M398" i="5" s="1"/>
  <c r="J398" i="5"/>
  <c r="H398" i="5"/>
  <c r="I398" i="5" s="1"/>
  <c r="BD397" i="5"/>
  <c r="BG397" i="5" s="1"/>
  <c r="BB397" i="5"/>
  <c r="AZ397" i="5"/>
  <c r="BA397" i="5" s="1"/>
  <c r="AX397" i="5"/>
  <c r="AV397" i="5"/>
  <c r="AW397" i="5" s="1"/>
  <c r="AT397" i="5"/>
  <c r="AP397" i="5"/>
  <c r="AL397" i="5"/>
  <c r="AJ397" i="5"/>
  <c r="AK397" i="5" s="1"/>
  <c r="AH397" i="5"/>
  <c r="AF397" i="5"/>
  <c r="AG397" i="5" s="1"/>
  <c r="AD397" i="5"/>
  <c r="AB397" i="5"/>
  <c r="AC397" i="5" s="1"/>
  <c r="Z397" i="5"/>
  <c r="X397" i="5"/>
  <c r="Y397" i="5" s="1"/>
  <c r="V397" i="5"/>
  <c r="T397" i="5"/>
  <c r="U397" i="5" s="1"/>
  <c r="R397" i="5"/>
  <c r="P397" i="5"/>
  <c r="Q397" i="5" s="1"/>
  <c r="N397" i="5"/>
  <c r="L397" i="5"/>
  <c r="J397" i="5"/>
  <c r="H397" i="5"/>
  <c r="I397" i="5" s="1"/>
  <c r="BD396" i="5"/>
  <c r="BG396" i="5" s="1"/>
  <c r="BB396" i="5"/>
  <c r="AZ396" i="5"/>
  <c r="BA396" i="5" s="1"/>
  <c r="AX396" i="5"/>
  <c r="AV396" i="5"/>
  <c r="AW396" i="5" s="1"/>
  <c r="AT396" i="5"/>
  <c r="AP396" i="5"/>
  <c r="AL396" i="5"/>
  <c r="AJ396" i="5"/>
  <c r="AK396" i="5" s="1"/>
  <c r="AH396" i="5"/>
  <c r="AF396" i="5"/>
  <c r="AG396" i="5" s="1"/>
  <c r="AD396" i="5"/>
  <c r="AB396" i="5"/>
  <c r="AC396" i="5" s="1"/>
  <c r="Z396" i="5"/>
  <c r="X396" i="5"/>
  <c r="Y396" i="5" s="1"/>
  <c r="V396" i="5"/>
  <c r="T396" i="5"/>
  <c r="U396" i="5" s="1"/>
  <c r="R396" i="5"/>
  <c r="P396" i="5"/>
  <c r="Q396" i="5" s="1"/>
  <c r="N396" i="5"/>
  <c r="L396" i="5"/>
  <c r="M396" i="5" s="1"/>
  <c r="J396" i="5"/>
  <c r="H396" i="5"/>
  <c r="I396" i="5" s="1"/>
  <c r="BD395" i="5"/>
  <c r="BG395" i="5" s="1"/>
  <c r="BB395" i="5"/>
  <c r="AZ395" i="5"/>
  <c r="BA395" i="5" s="1"/>
  <c r="AX395" i="5"/>
  <c r="AV395" i="5"/>
  <c r="AW395" i="5" s="1"/>
  <c r="AT395" i="5"/>
  <c r="AP395" i="5"/>
  <c r="AL395" i="5"/>
  <c r="AJ395" i="5"/>
  <c r="AK395" i="5" s="1"/>
  <c r="AH395" i="5"/>
  <c r="AF395" i="5"/>
  <c r="AG395" i="5" s="1"/>
  <c r="AD395" i="5"/>
  <c r="AB395" i="5"/>
  <c r="AC395" i="5" s="1"/>
  <c r="Z395" i="5"/>
  <c r="X395" i="5"/>
  <c r="Y395" i="5" s="1"/>
  <c r="V395" i="5"/>
  <c r="T395" i="5"/>
  <c r="U395" i="5" s="1"/>
  <c r="R395" i="5"/>
  <c r="P395" i="5"/>
  <c r="Q395" i="5" s="1"/>
  <c r="N395" i="5"/>
  <c r="L395" i="5"/>
  <c r="M395" i="5" s="1"/>
  <c r="J395" i="5"/>
  <c r="H395" i="5"/>
  <c r="I395" i="5" s="1"/>
  <c r="BD394" i="5"/>
  <c r="BG394" i="5" s="1"/>
  <c r="BB394" i="5"/>
  <c r="AZ394" i="5"/>
  <c r="AX394" i="5"/>
  <c r="AV394" i="5"/>
  <c r="AT394" i="5"/>
  <c r="AP394" i="5"/>
  <c r="AL394" i="5"/>
  <c r="AJ394" i="5"/>
  <c r="AH394" i="5"/>
  <c r="AF394" i="5"/>
  <c r="AG394" i="5" s="1"/>
  <c r="AD394" i="5"/>
  <c r="AB394" i="5"/>
  <c r="AC394" i="5" s="1"/>
  <c r="Z394" i="5"/>
  <c r="X394" i="5"/>
  <c r="Y394" i="5" s="1"/>
  <c r="V394" i="5"/>
  <c r="T394" i="5"/>
  <c r="U394" i="5" s="1"/>
  <c r="R394" i="5"/>
  <c r="P394" i="5"/>
  <c r="Q394" i="5" s="1"/>
  <c r="N394" i="5"/>
  <c r="L394" i="5"/>
  <c r="M394" i="5" s="1"/>
  <c r="J394" i="5"/>
  <c r="H394" i="5"/>
  <c r="I394" i="5" s="1"/>
  <c r="BD393" i="5"/>
  <c r="BG393" i="5" s="1"/>
  <c r="BB393" i="5"/>
  <c r="AZ393" i="5"/>
  <c r="BA393" i="5" s="1"/>
  <c r="AX393" i="5"/>
  <c r="AV393" i="5"/>
  <c r="AW393" i="5" s="1"/>
  <c r="AT393" i="5"/>
  <c r="AP393" i="5"/>
  <c r="AL393" i="5"/>
  <c r="AJ393" i="5"/>
  <c r="AK393" i="5" s="1"/>
  <c r="AH393" i="5"/>
  <c r="AF393" i="5"/>
  <c r="AG393" i="5" s="1"/>
  <c r="AD393" i="5"/>
  <c r="AB393" i="5"/>
  <c r="AC393" i="5" s="1"/>
  <c r="Z393" i="5"/>
  <c r="X393" i="5"/>
  <c r="Y393" i="5" s="1"/>
  <c r="V393" i="5"/>
  <c r="T393" i="5"/>
  <c r="U393" i="5" s="1"/>
  <c r="R393" i="5"/>
  <c r="P393" i="5"/>
  <c r="N393" i="5"/>
  <c r="L393" i="5"/>
  <c r="M393" i="5" s="1"/>
  <c r="J393" i="5"/>
  <c r="H393" i="5"/>
  <c r="I393" i="5" s="1"/>
  <c r="BD392" i="5"/>
  <c r="BG392" i="5" s="1"/>
  <c r="BB392" i="5"/>
  <c r="AZ392" i="5"/>
  <c r="BA392" i="5" s="1"/>
  <c r="AX392" i="5"/>
  <c r="AV392" i="5"/>
  <c r="AW392" i="5" s="1"/>
  <c r="AT392" i="5"/>
  <c r="AP392" i="5"/>
  <c r="AL392" i="5"/>
  <c r="AJ392" i="5"/>
  <c r="AK392" i="5" s="1"/>
  <c r="AH392" i="5"/>
  <c r="AF392" i="5"/>
  <c r="AG392" i="5" s="1"/>
  <c r="AD392" i="5"/>
  <c r="AB392" i="5"/>
  <c r="AC392" i="5" s="1"/>
  <c r="Z392" i="5"/>
  <c r="X392" i="5"/>
  <c r="Y392" i="5" s="1"/>
  <c r="V392" i="5"/>
  <c r="T392" i="5"/>
  <c r="U392" i="5" s="1"/>
  <c r="R392" i="5"/>
  <c r="P392" i="5"/>
  <c r="Q392" i="5" s="1"/>
  <c r="N392" i="5"/>
  <c r="L392" i="5"/>
  <c r="M392" i="5" s="1"/>
  <c r="J392" i="5"/>
  <c r="H392" i="5"/>
  <c r="BD391" i="5"/>
  <c r="BG391" i="5" s="1"/>
  <c r="BB391" i="5"/>
  <c r="AZ391" i="5"/>
  <c r="BA391" i="5" s="1"/>
  <c r="AX391" i="5"/>
  <c r="AV391" i="5"/>
  <c r="AW391" i="5" s="1"/>
  <c r="AT391" i="5"/>
  <c r="AP391" i="5"/>
  <c r="AL391" i="5"/>
  <c r="AJ391" i="5"/>
  <c r="AK391" i="5" s="1"/>
  <c r="AH391" i="5"/>
  <c r="AF391" i="5"/>
  <c r="AD391" i="5"/>
  <c r="AB391" i="5"/>
  <c r="Z391" i="5"/>
  <c r="X391" i="5"/>
  <c r="Y391" i="5" s="1"/>
  <c r="V391" i="5"/>
  <c r="T391" i="5"/>
  <c r="U391" i="5" s="1"/>
  <c r="R391" i="5"/>
  <c r="P391" i="5"/>
  <c r="Q391" i="5" s="1"/>
  <c r="N391" i="5"/>
  <c r="L391" i="5"/>
  <c r="M391" i="5" s="1"/>
  <c r="J391" i="5"/>
  <c r="H391" i="5"/>
  <c r="I391" i="5" s="1"/>
  <c r="BM390" i="5"/>
  <c r="BL390" i="5"/>
  <c r="BC390" i="5"/>
  <c r="AY390" i="5"/>
  <c r="AU390" i="5"/>
  <c r="AX390" i="5" s="1"/>
  <c r="AQ390" i="5"/>
  <c r="AT390" i="5" s="1"/>
  <c r="AM390" i="5"/>
  <c r="AP390" i="5" s="1"/>
  <c r="AI390" i="5"/>
  <c r="AL390" i="5" s="1"/>
  <c r="AE390" i="5"/>
  <c r="AH390" i="5" s="1"/>
  <c r="AA390" i="5"/>
  <c r="AD390" i="5" s="1"/>
  <c r="W390" i="5"/>
  <c r="S390" i="5"/>
  <c r="V390" i="5" s="1"/>
  <c r="O390" i="5"/>
  <c r="R390" i="5" s="1"/>
  <c r="K390" i="5"/>
  <c r="N390" i="5" s="1"/>
  <c r="G390" i="5"/>
  <c r="J390" i="5" s="1"/>
  <c r="BD389" i="5"/>
  <c r="BG389" i="5" s="1"/>
  <c r="BB389" i="5"/>
  <c r="AZ389" i="5"/>
  <c r="AZ388" i="5" s="1"/>
  <c r="BA388" i="5" s="1"/>
  <c r="AX389" i="5"/>
  <c r="AV389" i="5"/>
  <c r="AT389" i="5"/>
  <c r="AP389" i="5"/>
  <c r="AL389" i="5"/>
  <c r="AJ389" i="5"/>
  <c r="AJ388" i="5" s="1"/>
  <c r="AH389" i="5"/>
  <c r="AF389" i="5"/>
  <c r="AG389" i="5" s="1"/>
  <c r="AD389" i="5"/>
  <c r="AB389" i="5"/>
  <c r="AB388" i="5" s="1"/>
  <c r="Z389" i="5"/>
  <c r="X389" i="5"/>
  <c r="Y389" i="5" s="1"/>
  <c r="V389" i="5"/>
  <c r="T389" i="5"/>
  <c r="T388" i="5" s="1"/>
  <c r="R389" i="5"/>
  <c r="P389" i="5"/>
  <c r="N389" i="5"/>
  <c r="L389" i="5"/>
  <c r="L388" i="5" s="1"/>
  <c r="J389" i="5"/>
  <c r="H389" i="5"/>
  <c r="BM388" i="5"/>
  <c r="BL388" i="5"/>
  <c r="BC388" i="5"/>
  <c r="AY388" i="5"/>
  <c r="BB388" i="5" s="1"/>
  <c r="AX388" i="5"/>
  <c r="AU388" i="5"/>
  <c r="AQ388" i="5"/>
  <c r="AT388" i="5" s="1"/>
  <c r="AP388" i="5"/>
  <c r="AM388" i="5"/>
  <c r="AI388" i="5"/>
  <c r="AL388" i="5" s="1"/>
  <c r="AE388" i="5"/>
  <c r="AD388" i="5"/>
  <c r="AA388" i="5"/>
  <c r="W388" i="5"/>
  <c r="Z388" i="5" s="1"/>
  <c r="V388" i="5"/>
  <c r="S388" i="5"/>
  <c r="O388" i="5"/>
  <c r="R388" i="5" s="1"/>
  <c r="K388" i="5"/>
  <c r="N388" i="5" s="1"/>
  <c r="G388" i="5"/>
  <c r="BD387" i="5"/>
  <c r="BD386" i="5" s="1"/>
  <c r="BG386" i="5" s="1"/>
  <c r="BB387" i="5"/>
  <c r="AZ387" i="5"/>
  <c r="BA387" i="5" s="1"/>
  <c r="AX387" i="5"/>
  <c r="AV387" i="5"/>
  <c r="AV386" i="5" s="1"/>
  <c r="AT387" i="5"/>
  <c r="AP387" i="5"/>
  <c r="AL387" i="5"/>
  <c r="AJ387" i="5"/>
  <c r="AJ386" i="5" s="1"/>
  <c r="AH387" i="5"/>
  <c r="AF387" i="5"/>
  <c r="AD387" i="5"/>
  <c r="AB387" i="5"/>
  <c r="AB386" i="5" s="1"/>
  <c r="Z387" i="5"/>
  <c r="X387" i="5"/>
  <c r="V387" i="5"/>
  <c r="T387" i="5"/>
  <c r="U387" i="5" s="1"/>
  <c r="R387" i="5"/>
  <c r="P387" i="5"/>
  <c r="P386" i="5" s="1"/>
  <c r="N387" i="5"/>
  <c r="L387" i="5"/>
  <c r="M387" i="5" s="1"/>
  <c r="J387" i="5"/>
  <c r="H387" i="5"/>
  <c r="H386" i="5" s="1"/>
  <c r="BM386" i="5"/>
  <c r="BL386" i="5"/>
  <c r="BC386" i="5"/>
  <c r="AY386" i="5"/>
  <c r="BB386" i="5" s="1"/>
  <c r="AU386" i="5"/>
  <c r="AT386" i="5"/>
  <c r="AQ386" i="5"/>
  <c r="AP386" i="5"/>
  <c r="AM386" i="5"/>
  <c r="AL386" i="5"/>
  <c r="AI386" i="5"/>
  <c r="AE386" i="5"/>
  <c r="AH386" i="5" s="1"/>
  <c r="AD386" i="5"/>
  <c r="AA386" i="5"/>
  <c r="W386" i="5"/>
  <c r="Z386" i="5" s="1"/>
  <c r="V386" i="5"/>
  <c r="S386" i="5"/>
  <c r="O386" i="5"/>
  <c r="R386" i="5" s="1"/>
  <c r="K386" i="5"/>
  <c r="N386" i="5" s="1"/>
  <c r="G386" i="5"/>
  <c r="J386" i="5" s="1"/>
  <c r="BD385" i="5"/>
  <c r="BG385" i="5" s="1"/>
  <c r="BB385" i="5"/>
  <c r="AZ385" i="5"/>
  <c r="AZ384" i="5" s="1"/>
  <c r="AX385" i="5"/>
  <c r="AV385" i="5"/>
  <c r="AT385" i="5"/>
  <c r="AP385" i="5"/>
  <c r="AL385" i="5"/>
  <c r="AJ385" i="5"/>
  <c r="AH385" i="5"/>
  <c r="AF385" i="5"/>
  <c r="AG385" i="5" s="1"/>
  <c r="AD385" i="5"/>
  <c r="AB385" i="5"/>
  <c r="AC385" i="5" s="1"/>
  <c r="Z385" i="5"/>
  <c r="X385" i="5"/>
  <c r="V385" i="5"/>
  <c r="T385" i="5"/>
  <c r="U385" i="5" s="1"/>
  <c r="R385" i="5"/>
  <c r="P385" i="5"/>
  <c r="Q385" i="5" s="1"/>
  <c r="N385" i="5"/>
  <c r="L385" i="5"/>
  <c r="J385" i="5"/>
  <c r="H385" i="5"/>
  <c r="BM384" i="5"/>
  <c r="BL384" i="5"/>
  <c r="BC384" i="5"/>
  <c r="AY384" i="5"/>
  <c r="BB384" i="5" s="1"/>
  <c r="AX384" i="5"/>
  <c r="AU384" i="5"/>
  <c r="AQ384" i="5"/>
  <c r="AT384" i="5" s="1"/>
  <c r="AP384" i="5"/>
  <c r="AM384" i="5"/>
  <c r="AI384" i="5"/>
  <c r="AL384" i="5" s="1"/>
  <c r="AH384" i="5"/>
  <c r="AE384" i="5"/>
  <c r="AA384" i="5"/>
  <c r="AD384" i="5" s="1"/>
  <c r="W384" i="5"/>
  <c r="Z384" i="5" s="1"/>
  <c r="S384" i="5"/>
  <c r="V384" i="5" s="1"/>
  <c r="O384" i="5"/>
  <c r="R384" i="5" s="1"/>
  <c r="K384" i="5"/>
  <c r="N384" i="5" s="1"/>
  <c r="G384" i="5"/>
  <c r="J384" i="5" s="1"/>
  <c r="BD383" i="5"/>
  <c r="BD382" i="5" s="1"/>
  <c r="BG382" i="5" s="1"/>
  <c r="BB383" i="5"/>
  <c r="AZ383" i="5"/>
  <c r="AX383" i="5"/>
  <c r="AV383" i="5"/>
  <c r="AW383" i="5" s="1"/>
  <c r="AT383" i="5"/>
  <c r="AP383" i="5"/>
  <c r="AL383" i="5"/>
  <c r="AJ383" i="5"/>
  <c r="AK383" i="5" s="1"/>
  <c r="AH383" i="5"/>
  <c r="AF383" i="5"/>
  <c r="AF382" i="5" s="1"/>
  <c r="AD383" i="5"/>
  <c r="AB383" i="5"/>
  <c r="AC383" i="5" s="1"/>
  <c r="Z383" i="5"/>
  <c r="X383" i="5"/>
  <c r="X382" i="5" s="1"/>
  <c r="V383" i="5"/>
  <c r="T383" i="5"/>
  <c r="T382" i="5" s="1"/>
  <c r="R383" i="5"/>
  <c r="P383" i="5"/>
  <c r="Q383" i="5" s="1"/>
  <c r="N383" i="5"/>
  <c r="L383" i="5"/>
  <c r="J383" i="5"/>
  <c r="H383" i="5"/>
  <c r="H382" i="5" s="1"/>
  <c r="BM382" i="5"/>
  <c r="BL382" i="5"/>
  <c r="BC382" i="5"/>
  <c r="AY382" i="5"/>
  <c r="BB382" i="5" s="1"/>
  <c r="AU382" i="5"/>
  <c r="AX382" i="5" s="1"/>
  <c r="AQ382" i="5"/>
  <c r="AT382" i="5" s="1"/>
  <c r="AM382" i="5"/>
  <c r="AP382" i="5" s="1"/>
  <c r="AI382" i="5"/>
  <c r="AH382" i="5"/>
  <c r="AE382" i="5"/>
  <c r="AA382" i="5"/>
  <c r="AD382" i="5" s="1"/>
  <c r="W382" i="5"/>
  <c r="Z382" i="5" s="1"/>
  <c r="S382" i="5"/>
  <c r="V382" i="5" s="1"/>
  <c r="O382" i="5"/>
  <c r="R382" i="5" s="1"/>
  <c r="K382" i="5"/>
  <c r="N382" i="5" s="1"/>
  <c r="G382" i="5"/>
  <c r="J382" i="5" s="1"/>
  <c r="BD381" i="5"/>
  <c r="BG381" i="5" s="1"/>
  <c r="BB381" i="5"/>
  <c r="AZ381" i="5"/>
  <c r="AZ380" i="5" s="1"/>
  <c r="BA380" i="5" s="1"/>
  <c r="AX381" i="5"/>
  <c r="AV381" i="5"/>
  <c r="AW381" i="5" s="1"/>
  <c r="AT381" i="5"/>
  <c r="AP381" i="5"/>
  <c r="AL381" i="5"/>
  <c r="AJ381" i="5"/>
  <c r="AK381" i="5" s="1"/>
  <c r="AH381" i="5"/>
  <c r="AF381" i="5"/>
  <c r="AD381" i="5"/>
  <c r="AB381" i="5"/>
  <c r="Z381" i="5"/>
  <c r="X381" i="5"/>
  <c r="V381" i="5"/>
  <c r="T381" i="5"/>
  <c r="U381" i="5" s="1"/>
  <c r="R381" i="5"/>
  <c r="P381" i="5"/>
  <c r="Q381" i="5" s="1"/>
  <c r="N381" i="5"/>
  <c r="L381" i="5"/>
  <c r="M381" i="5" s="1"/>
  <c r="J381" i="5"/>
  <c r="H381" i="5"/>
  <c r="H380" i="5" s="1"/>
  <c r="BM380" i="5"/>
  <c r="BL380" i="5"/>
  <c r="BD380" i="5"/>
  <c r="BG380" i="5" s="1"/>
  <c r="BC380" i="5"/>
  <c r="BB380" i="5"/>
  <c r="AY380" i="5"/>
  <c r="AU380" i="5"/>
  <c r="AX380" i="5" s="1"/>
  <c r="AT380" i="5"/>
  <c r="AQ380" i="5"/>
  <c r="AM380" i="5"/>
  <c r="AP380" i="5" s="1"/>
  <c r="AL380" i="5"/>
  <c r="AI380" i="5"/>
  <c r="AE380" i="5"/>
  <c r="AH380" i="5" s="1"/>
  <c r="AD380" i="5"/>
  <c r="AA380" i="5"/>
  <c r="W380" i="5"/>
  <c r="Z380" i="5" s="1"/>
  <c r="V380" i="5"/>
  <c r="S380" i="5"/>
  <c r="O380" i="5"/>
  <c r="R380" i="5" s="1"/>
  <c r="K380" i="5"/>
  <c r="N380" i="5" s="1"/>
  <c r="G380" i="5"/>
  <c r="J380" i="5" s="1"/>
  <c r="BD379" i="5"/>
  <c r="BD378" i="5" s="1"/>
  <c r="BG378" i="5" s="1"/>
  <c r="BB379" i="5"/>
  <c r="AZ379" i="5"/>
  <c r="BA379" i="5" s="1"/>
  <c r="AX379" i="5"/>
  <c r="AV379" i="5"/>
  <c r="AT379" i="5"/>
  <c r="AP379" i="5"/>
  <c r="AL379" i="5"/>
  <c r="AJ379" i="5"/>
  <c r="AJ378" i="5" s="1"/>
  <c r="AH379" i="5"/>
  <c r="AF379" i="5"/>
  <c r="AG379" i="5" s="1"/>
  <c r="AD379" i="5"/>
  <c r="AB379" i="5"/>
  <c r="AC379" i="5" s="1"/>
  <c r="Z379" i="5"/>
  <c r="X379" i="5"/>
  <c r="V379" i="5"/>
  <c r="T379" i="5"/>
  <c r="U379" i="5" s="1"/>
  <c r="R379" i="5"/>
  <c r="P379" i="5"/>
  <c r="N379" i="5"/>
  <c r="L379" i="5"/>
  <c r="J379" i="5"/>
  <c r="H379" i="5"/>
  <c r="H378" i="5" s="1"/>
  <c r="BM378" i="5"/>
  <c r="BL378" i="5"/>
  <c r="BC378" i="5"/>
  <c r="AY378" i="5"/>
  <c r="BB378" i="5" s="1"/>
  <c r="AU378" i="5"/>
  <c r="AX378" i="5" s="1"/>
  <c r="AQ378" i="5"/>
  <c r="AT378" i="5" s="1"/>
  <c r="AM378" i="5"/>
  <c r="AP378" i="5" s="1"/>
  <c r="AI378" i="5"/>
  <c r="AL378" i="5" s="1"/>
  <c r="AE378" i="5"/>
  <c r="AH378" i="5" s="1"/>
  <c r="AA378" i="5"/>
  <c r="AD378" i="5" s="1"/>
  <c r="W378" i="5"/>
  <c r="Z378" i="5" s="1"/>
  <c r="S378" i="5"/>
  <c r="V378" i="5" s="1"/>
  <c r="O378" i="5"/>
  <c r="R378" i="5" s="1"/>
  <c r="K378" i="5"/>
  <c r="N378" i="5" s="1"/>
  <c r="G378" i="5"/>
  <c r="J378" i="5" s="1"/>
  <c r="BD377" i="5"/>
  <c r="BG377" i="5" s="1"/>
  <c r="BB377" i="5"/>
  <c r="AZ377" i="5"/>
  <c r="AX377" i="5"/>
  <c r="AV377" i="5"/>
  <c r="AW377" i="5" s="1"/>
  <c r="AT377" i="5"/>
  <c r="AP377" i="5"/>
  <c r="AL377" i="5"/>
  <c r="AJ377" i="5"/>
  <c r="AH377" i="5"/>
  <c r="AF377" i="5"/>
  <c r="AG377" i="5" s="1"/>
  <c r="AD377" i="5"/>
  <c r="AB377" i="5"/>
  <c r="AC377" i="5" s="1"/>
  <c r="Z377" i="5"/>
  <c r="X377" i="5"/>
  <c r="V377" i="5"/>
  <c r="T377" i="5"/>
  <c r="U377" i="5" s="1"/>
  <c r="R377" i="5"/>
  <c r="P377" i="5"/>
  <c r="Q377" i="5" s="1"/>
  <c r="N377" i="5"/>
  <c r="L377" i="5"/>
  <c r="J377" i="5"/>
  <c r="H377" i="5"/>
  <c r="H376" i="5" s="1"/>
  <c r="BM376" i="5"/>
  <c r="BL376" i="5"/>
  <c r="BC376" i="5"/>
  <c r="AY376" i="5"/>
  <c r="AX376" i="5"/>
  <c r="AU376" i="5"/>
  <c r="AQ376" i="5"/>
  <c r="AP376" i="5"/>
  <c r="AM376" i="5"/>
  <c r="AI376" i="5"/>
  <c r="AH376" i="5"/>
  <c r="AE376" i="5"/>
  <c r="AA376" i="5"/>
  <c r="W376" i="5"/>
  <c r="Z376" i="5" s="1"/>
  <c r="S376" i="5"/>
  <c r="O376" i="5"/>
  <c r="R376" i="5" s="1"/>
  <c r="K376" i="5"/>
  <c r="G376" i="5"/>
  <c r="J376" i="5" s="1"/>
  <c r="BD375" i="5"/>
  <c r="BG375" i="5" s="1"/>
  <c r="BB375" i="5"/>
  <c r="AZ375" i="5"/>
  <c r="BA375" i="5" s="1"/>
  <c r="AX375" i="5"/>
  <c r="AV375" i="5"/>
  <c r="AW375" i="5" s="1"/>
  <c r="AT375" i="5"/>
  <c r="AP375" i="5"/>
  <c r="AL375" i="5"/>
  <c r="AJ375" i="5"/>
  <c r="AK375" i="5" s="1"/>
  <c r="AH375" i="5"/>
  <c r="AF375" i="5"/>
  <c r="AG375" i="5" s="1"/>
  <c r="AD375" i="5"/>
  <c r="AB375" i="5"/>
  <c r="AC375" i="5" s="1"/>
  <c r="Z375" i="5"/>
  <c r="X375" i="5"/>
  <c r="Y375" i="5" s="1"/>
  <c r="V375" i="5"/>
  <c r="T375" i="5"/>
  <c r="U375" i="5" s="1"/>
  <c r="R375" i="5"/>
  <c r="P375" i="5"/>
  <c r="Q375" i="5" s="1"/>
  <c r="N375" i="5"/>
  <c r="L375" i="5"/>
  <c r="M375" i="5" s="1"/>
  <c r="J375" i="5"/>
  <c r="H375" i="5"/>
  <c r="I375" i="5" s="1"/>
  <c r="BD374" i="5"/>
  <c r="BG374" i="5" s="1"/>
  <c r="BB374" i="5"/>
  <c r="AZ374" i="5"/>
  <c r="BA374" i="5" s="1"/>
  <c r="AX374" i="5"/>
  <c r="AV374" i="5"/>
  <c r="AW374" i="5" s="1"/>
  <c r="AT374" i="5"/>
  <c r="AP374" i="5"/>
  <c r="AL374" i="5"/>
  <c r="AJ374" i="5"/>
  <c r="AK374" i="5" s="1"/>
  <c r="AH374" i="5"/>
  <c r="AF374" i="5"/>
  <c r="AG374" i="5" s="1"/>
  <c r="AD374" i="5"/>
  <c r="AB374" i="5"/>
  <c r="AC374" i="5" s="1"/>
  <c r="Z374" i="5"/>
  <c r="X374" i="5"/>
  <c r="Y374" i="5" s="1"/>
  <c r="V374" i="5"/>
  <c r="T374" i="5"/>
  <c r="U374" i="5" s="1"/>
  <c r="R374" i="5"/>
  <c r="P374" i="5"/>
  <c r="Q374" i="5" s="1"/>
  <c r="N374" i="5"/>
  <c r="L374" i="5"/>
  <c r="J374" i="5"/>
  <c r="H374" i="5"/>
  <c r="I374" i="5" s="1"/>
  <c r="BD373" i="5"/>
  <c r="BG373" i="5" s="1"/>
  <c r="BB373" i="5"/>
  <c r="AZ373" i="5"/>
  <c r="BA373" i="5" s="1"/>
  <c r="AX373" i="5"/>
  <c r="AV373" i="5"/>
  <c r="AW373" i="5" s="1"/>
  <c r="AT373" i="5"/>
  <c r="AP373" i="5"/>
  <c r="AL373" i="5"/>
  <c r="AJ373" i="5"/>
  <c r="AK373" i="5" s="1"/>
  <c r="AH373" i="5"/>
  <c r="AF373" i="5"/>
  <c r="AD373" i="5"/>
  <c r="AB373" i="5"/>
  <c r="AC373" i="5" s="1"/>
  <c r="Z373" i="5"/>
  <c r="X373" i="5"/>
  <c r="Y373" i="5" s="1"/>
  <c r="V373" i="5"/>
  <c r="T373" i="5"/>
  <c r="U373" i="5" s="1"/>
  <c r="R373" i="5"/>
  <c r="P373" i="5"/>
  <c r="Q373" i="5" s="1"/>
  <c r="N373" i="5"/>
  <c r="L373" i="5"/>
  <c r="M373" i="5" s="1"/>
  <c r="J373" i="5"/>
  <c r="H373" i="5"/>
  <c r="I373" i="5" s="1"/>
  <c r="BD372" i="5"/>
  <c r="BG372" i="5" s="1"/>
  <c r="BB372" i="5"/>
  <c r="AZ372" i="5"/>
  <c r="BA372" i="5" s="1"/>
  <c r="AX372" i="5"/>
  <c r="AV372" i="5"/>
  <c r="AW372" i="5" s="1"/>
  <c r="AT372" i="5"/>
  <c r="AP372" i="5"/>
  <c r="AL372" i="5"/>
  <c r="AJ372" i="5"/>
  <c r="AK372" i="5" s="1"/>
  <c r="AH372" i="5"/>
  <c r="AF372" i="5"/>
  <c r="AG372" i="5" s="1"/>
  <c r="AD372" i="5"/>
  <c r="AB372" i="5"/>
  <c r="AC372" i="5" s="1"/>
  <c r="Z372" i="5"/>
  <c r="X372" i="5"/>
  <c r="Y372" i="5" s="1"/>
  <c r="V372" i="5"/>
  <c r="T372" i="5"/>
  <c r="U372" i="5" s="1"/>
  <c r="R372" i="5"/>
  <c r="P372" i="5"/>
  <c r="Q372" i="5" s="1"/>
  <c r="N372" i="5"/>
  <c r="L372" i="5"/>
  <c r="M372" i="5" s="1"/>
  <c r="J372" i="5"/>
  <c r="H372" i="5"/>
  <c r="I372" i="5" s="1"/>
  <c r="BD371" i="5"/>
  <c r="BB371" i="5"/>
  <c r="AZ371" i="5"/>
  <c r="AX371" i="5"/>
  <c r="AV371" i="5"/>
  <c r="AT371" i="5"/>
  <c r="AP371" i="5"/>
  <c r="AL371" i="5"/>
  <c r="AJ371" i="5"/>
  <c r="AK371" i="5" s="1"/>
  <c r="AH371" i="5"/>
  <c r="AF371" i="5"/>
  <c r="AG371" i="5" s="1"/>
  <c r="AD371" i="5"/>
  <c r="AB371" i="5"/>
  <c r="Z371" i="5"/>
  <c r="X371" i="5"/>
  <c r="V371" i="5"/>
  <c r="T371" i="5"/>
  <c r="U371" i="5" s="1"/>
  <c r="R371" i="5"/>
  <c r="P371" i="5"/>
  <c r="N371" i="5"/>
  <c r="L371" i="5"/>
  <c r="M371" i="5" s="1"/>
  <c r="J371" i="5"/>
  <c r="H371" i="5"/>
  <c r="I371" i="5" s="1"/>
  <c r="BM370" i="5"/>
  <c r="BL370" i="5"/>
  <c r="BC370" i="5"/>
  <c r="AY370" i="5"/>
  <c r="BB370" i="5" s="1"/>
  <c r="AU370" i="5"/>
  <c r="AX370" i="5" s="1"/>
  <c r="AQ370" i="5"/>
  <c r="AT370" i="5" s="1"/>
  <c r="AM370" i="5"/>
  <c r="AI370" i="5"/>
  <c r="AL370" i="5" s="1"/>
  <c r="AE370" i="5"/>
  <c r="AH370" i="5" s="1"/>
  <c r="AA370" i="5"/>
  <c r="AD370" i="5" s="1"/>
  <c r="W370" i="5"/>
  <c r="Z370" i="5" s="1"/>
  <c r="S370" i="5"/>
  <c r="V370" i="5" s="1"/>
  <c r="O370" i="5"/>
  <c r="R370" i="5" s="1"/>
  <c r="K370" i="5"/>
  <c r="N370" i="5" s="1"/>
  <c r="G370" i="5"/>
  <c r="J370" i="5" s="1"/>
  <c r="BD369" i="5"/>
  <c r="BG369" i="5" s="1"/>
  <c r="BB369" i="5"/>
  <c r="AZ369" i="5"/>
  <c r="BA369" i="5" s="1"/>
  <c r="AX369" i="5"/>
  <c r="AV369" i="5"/>
  <c r="AW369" i="5" s="1"/>
  <c r="AT369" i="5"/>
  <c r="AP369" i="5"/>
  <c r="AL369" i="5"/>
  <c r="AJ369" i="5"/>
  <c r="AK369" i="5" s="1"/>
  <c r="AH369" i="5"/>
  <c r="AF369" i="5"/>
  <c r="AG369" i="5" s="1"/>
  <c r="AD369" i="5"/>
  <c r="AB369" i="5"/>
  <c r="AC369" i="5" s="1"/>
  <c r="Z369" i="5"/>
  <c r="X369" i="5"/>
  <c r="Y369" i="5" s="1"/>
  <c r="V369" i="5"/>
  <c r="T369" i="5"/>
  <c r="U369" i="5" s="1"/>
  <c r="R369" i="5"/>
  <c r="P369" i="5"/>
  <c r="Q369" i="5" s="1"/>
  <c r="N369" i="5"/>
  <c r="L369" i="5"/>
  <c r="M369" i="5" s="1"/>
  <c r="J369" i="5"/>
  <c r="H369" i="5"/>
  <c r="I369" i="5" s="1"/>
  <c r="BD368" i="5"/>
  <c r="BG368" i="5" s="1"/>
  <c r="BB368" i="5"/>
  <c r="AZ368" i="5"/>
  <c r="AX368" i="5"/>
  <c r="AV368" i="5"/>
  <c r="AW368" i="5" s="1"/>
  <c r="AT368" i="5"/>
  <c r="AP368" i="5"/>
  <c r="AL368" i="5"/>
  <c r="AJ368" i="5"/>
  <c r="AH368" i="5"/>
  <c r="AF368" i="5"/>
  <c r="AD368" i="5"/>
  <c r="AB368" i="5"/>
  <c r="AC368" i="5" s="1"/>
  <c r="Z368" i="5"/>
  <c r="X368" i="5"/>
  <c r="Y368" i="5" s="1"/>
  <c r="V368" i="5"/>
  <c r="T368" i="5"/>
  <c r="R368" i="5"/>
  <c r="P368" i="5"/>
  <c r="Q368" i="5" s="1"/>
  <c r="N368" i="5"/>
  <c r="L368" i="5"/>
  <c r="M368" i="5" s="1"/>
  <c r="J368" i="5"/>
  <c r="H368" i="5"/>
  <c r="I368" i="5" s="1"/>
  <c r="BM367" i="5"/>
  <c r="BL367" i="5"/>
  <c r="BC367" i="5"/>
  <c r="AY367" i="5"/>
  <c r="AU367" i="5"/>
  <c r="AX367" i="5" s="1"/>
  <c r="AQ367" i="5"/>
  <c r="AM367" i="5"/>
  <c r="AP367" i="5" s="1"/>
  <c r="AI367" i="5"/>
  <c r="AE367" i="5"/>
  <c r="AH367" i="5" s="1"/>
  <c r="AA367" i="5"/>
  <c r="W367" i="5"/>
  <c r="Z367" i="5" s="1"/>
  <c r="S367" i="5"/>
  <c r="O367" i="5"/>
  <c r="R367" i="5" s="1"/>
  <c r="K367" i="5"/>
  <c r="G367" i="5"/>
  <c r="J367" i="5" s="1"/>
  <c r="BD366" i="5"/>
  <c r="BG366" i="5" s="1"/>
  <c r="BB366" i="5"/>
  <c r="AZ366" i="5"/>
  <c r="BA366" i="5" s="1"/>
  <c r="AX366" i="5"/>
  <c r="AV366" i="5"/>
  <c r="AV365" i="5" s="1"/>
  <c r="AW365" i="5" s="1"/>
  <c r="AT366" i="5"/>
  <c r="AP366" i="5"/>
  <c r="AL366" i="5"/>
  <c r="AJ366" i="5"/>
  <c r="AK366" i="5" s="1"/>
  <c r="AH366" i="5"/>
  <c r="AF366" i="5"/>
  <c r="AG366" i="5" s="1"/>
  <c r="AD366" i="5"/>
  <c r="AB366" i="5"/>
  <c r="Z366" i="5"/>
  <c r="X366" i="5"/>
  <c r="X365" i="5" s="1"/>
  <c r="V366" i="5"/>
  <c r="T366" i="5"/>
  <c r="T365" i="5" s="1"/>
  <c r="U365" i="5" s="1"/>
  <c r="R366" i="5"/>
  <c r="P366" i="5"/>
  <c r="N366" i="5"/>
  <c r="L366" i="5"/>
  <c r="J366" i="5"/>
  <c r="H366" i="5"/>
  <c r="BM365" i="5"/>
  <c r="BL365" i="5"/>
  <c r="BD365" i="5"/>
  <c r="BG365" i="5" s="1"/>
  <c r="BC365" i="5"/>
  <c r="AY365" i="5"/>
  <c r="BB365" i="5" s="1"/>
  <c r="AX365" i="5"/>
  <c r="AU365" i="5"/>
  <c r="AQ365" i="5"/>
  <c r="AT365" i="5" s="1"/>
  <c r="AP365" i="5"/>
  <c r="AM365" i="5"/>
  <c r="AI365" i="5"/>
  <c r="AL365" i="5" s="1"/>
  <c r="AH365" i="5"/>
  <c r="AE365" i="5"/>
  <c r="AA365" i="5"/>
  <c r="AD365" i="5" s="1"/>
  <c r="W365" i="5"/>
  <c r="Z365" i="5" s="1"/>
  <c r="S365" i="5"/>
  <c r="V365" i="5" s="1"/>
  <c r="O365" i="5"/>
  <c r="R365" i="5" s="1"/>
  <c r="K365" i="5"/>
  <c r="N365" i="5" s="1"/>
  <c r="G365" i="5"/>
  <c r="J365" i="5" s="1"/>
  <c r="BD364" i="5"/>
  <c r="BG364" i="5" s="1"/>
  <c r="BB364" i="5"/>
  <c r="AZ364" i="5"/>
  <c r="BA364" i="5" s="1"/>
  <c r="AX364" i="5"/>
  <c r="AV364" i="5"/>
  <c r="AW364" i="5" s="1"/>
  <c r="AT364" i="5"/>
  <c r="AP364" i="5"/>
  <c r="AL364" i="5"/>
  <c r="AJ364" i="5"/>
  <c r="AJ363" i="5" s="1"/>
  <c r="AH364" i="5"/>
  <c r="AF364" i="5"/>
  <c r="AD364" i="5"/>
  <c r="AB364" i="5"/>
  <c r="AB363" i="5" s="1"/>
  <c r="Z364" i="5"/>
  <c r="X364" i="5"/>
  <c r="X363" i="5" s="1"/>
  <c r="V364" i="5"/>
  <c r="T364" i="5"/>
  <c r="R364" i="5"/>
  <c r="P364" i="5"/>
  <c r="Q364" i="5" s="1"/>
  <c r="N364" i="5"/>
  <c r="L364" i="5"/>
  <c r="M364" i="5" s="1"/>
  <c r="J364" i="5"/>
  <c r="H364" i="5"/>
  <c r="I364" i="5" s="1"/>
  <c r="BM363" i="5"/>
  <c r="BL363" i="5"/>
  <c r="BC363" i="5"/>
  <c r="AY363" i="5"/>
  <c r="BB363" i="5" s="1"/>
  <c r="AX363" i="5"/>
  <c r="AU363" i="5"/>
  <c r="AQ363" i="5"/>
  <c r="AM363" i="5"/>
  <c r="AP363" i="5" s="1"/>
  <c r="AL363" i="5"/>
  <c r="AI363" i="5"/>
  <c r="AH363" i="5"/>
  <c r="AE363" i="5"/>
  <c r="AD363" i="5"/>
  <c r="AA363" i="5"/>
  <c r="W363" i="5"/>
  <c r="Z363" i="5" s="1"/>
  <c r="S363" i="5"/>
  <c r="O363" i="5"/>
  <c r="K363" i="5"/>
  <c r="N363" i="5" s="1"/>
  <c r="G363" i="5"/>
  <c r="J363" i="5" s="1"/>
  <c r="BD362" i="5"/>
  <c r="BG362" i="5" s="1"/>
  <c r="BB362" i="5"/>
  <c r="AZ362" i="5"/>
  <c r="AX362" i="5"/>
  <c r="AV362" i="5"/>
  <c r="AV361" i="5" s="1"/>
  <c r="AT362" i="5"/>
  <c r="AP362" i="5"/>
  <c r="AL362" i="5"/>
  <c r="AJ362" i="5"/>
  <c r="AH362" i="5"/>
  <c r="AF362" i="5"/>
  <c r="AF361" i="5" s="1"/>
  <c r="AG361" i="5" s="1"/>
  <c r="AD362" i="5"/>
  <c r="AB362" i="5"/>
  <c r="AB361" i="5" s="1"/>
  <c r="AC361" i="5" s="1"/>
  <c r="Z362" i="5"/>
  <c r="X362" i="5"/>
  <c r="V362" i="5"/>
  <c r="T362" i="5"/>
  <c r="T361" i="5" s="1"/>
  <c r="R362" i="5"/>
  <c r="P362" i="5"/>
  <c r="P361" i="5" s="1"/>
  <c r="N362" i="5"/>
  <c r="L362" i="5"/>
  <c r="J362" i="5"/>
  <c r="H362" i="5"/>
  <c r="H361" i="5" s="1"/>
  <c r="BM361" i="5"/>
  <c r="BL361" i="5"/>
  <c r="BC361" i="5"/>
  <c r="AY361" i="5"/>
  <c r="BB361" i="5" s="1"/>
  <c r="AU361" i="5"/>
  <c r="AX361" i="5" s="1"/>
  <c r="AQ361" i="5"/>
  <c r="AT361" i="5" s="1"/>
  <c r="AP361" i="5"/>
  <c r="AM361" i="5"/>
  <c r="AL361" i="5"/>
  <c r="AI361" i="5"/>
  <c r="AH361" i="5"/>
  <c r="AE361" i="5"/>
  <c r="AA361" i="5"/>
  <c r="AD361" i="5" s="1"/>
  <c r="W361" i="5"/>
  <c r="Z361" i="5" s="1"/>
  <c r="S361" i="5"/>
  <c r="O361" i="5"/>
  <c r="R361" i="5" s="1"/>
  <c r="K361" i="5"/>
  <c r="N361" i="5" s="1"/>
  <c r="G361" i="5"/>
  <c r="J361" i="5" s="1"/>
  <c r="BD360" i="5"/>
  <c r="BD359" i="5" s="1"/>
  <c r="BG359" i="5" s="1"/>
  <c r="BB360" i="5"/>
  <c r="AZ360" i="5"/>
  <c r="AX360" i="5"/>
  <c r="AV360" i="5"/>
  <c r="AV359" i="5" s="1"/>
  <c r="AT360" i="5"/>
  <c r="AP360" i="5"/>
  <c r="AL360" i="5"/>
  <c r="AJ360" i="5"/>
  <c r="AH360" i="5"/>
  <c r="AF360" i="5"/>
  <c r="AF359" i="5" s="1"/>
  <c r="AD360" i="5"/>
  <c r="AB360" i="5"/>
  <c r="AC360" i="5" s="1"/>
  <c r="Z360" i="5"/>
  <c r="X360" i="5"/>
  <c r="Y360" i="5" s="1"/>
  <c r="V360" i="5"/>
  <c r="T360" i="5"/>
  <c r="U360" i="5" s="1"/>
  <c r="R360" i="5"/>
  <c r="P360" i="5"/>
  <c r="P359" i="5" s="1"/>
  <c r="N360" i="5"/>
  <c r="L360" i="5"/>
  <c r="J360" i="5"/>
  <c r="H360" i="5"/>
  <c r="I360" i="5" s="1"/>
  <c r="BM359" i="5"/>
  <c r="BL359" i="5"/>
  <c r="BL358" i="5" s="1"/>
  <c r="BC359" i="5"/>
  <c r="BB359" i="5"/>
  <c r="AY359" i="5"/>
  <c r="AX359" i="5"/>
  <c r="AU359" i="5"/>
  <c r="AT359" i="5"/>
  <c r="AQ359" i="5"/>
  <c r="AP359" i="5"/>
  <c r="AM359" i="5"/>
  <c r="AL359" i="5"/>
  <c r="AI359" i="5"/>
  <c r="AH359" i="5"/>
  <c r="AE359" i="5"/>
  <c r="AD359" i="5"/>
  <c r="AA359" i="5"/>
  <c r="W359" i="5"/>
  <c r="V359" i="5"/>
  <c r="S359" i="5"/>
  <c r="O359" i="5"/>
  <c r="R359" i="5" s="1"/>
  <c r="K359" i="5"/>
  <c r="N359" i="5" s="1"/>
  <c r="G359" i="5"/>
  <c r="J359" i="5" s="1"/>
  <c r="BM358" i="5"/>
  <c r="BC358" i="5"/>
  <c r="AY358" i="5"/>
  <c r="BB358" i="5" s="1"/>
  <c r="BG357" i="5"/>
  <c r="BD357" i="5"/>
  <c r="BD356" i="5" s="1"/>
  <c r="BG356" i="5" s="1"/>
  <c r="BB357" i="5"/>
  <c r="AZ357" i="5"/>
  <c r="BA357" i="5" s="1"/>
  <c r="AX357" i="5"/>
  <c r="AV357" i="5"/>
  <c r="AT357" i="5"/>
  <c r="AP357" i="5"/>
  <c r="AL357" i="5"/>
  <c r="AJ357" i="5"/>
  <c r="AJ356" i="5" s="1"/>
  <c r="AK356" i="5" s="1"/>
  <c r="AH357" i="5"/>
  <c r="AF357" i="5"/>
  <c r="AG357" i="5" s="1"/>
  <c r="AD357" i="5"/>
  <c r="AB357" i="5"/>
  <c r="Z357" i="5"/>
  <c r="X357" i="5"/>
  <c r="Y357" i="5" s="1"/>
  <c r="V357" i="5"/>
  <c r="T357" i="5"/>
  <c r="R357" i="5"/>
  <c r="P357" i="5"/>
  <c r="P356" i="5" s="1"/>
  <c r="N357" i="5"/>
  <c r="L357" i="5"/>
  <c r="M357" i="5" s="1"/>
  <c r="J357" i="5"/>
  <c r="H357" i="5"/>
  <c r="I357" i="5" s="1"/>
  <c r="BM356" i="5"/>
  <c r="BL356" i="5"/>
  <c r="BC356" i="5"/>
  <c r="BC351" i="5" s="1"/>
  <c r="AY356" i="5"/>
  <c r="BB356" i="5" s="1"/>
  <c r="AU356" i="5"/>
  <c r="AT356" i="5"/>
  <c r="AQ356" i="5"/>
  <c r="AP356" i="5"/>
  <c r="AM356" i="5"/>
  <c r="AL356" i="5"/>
  <c r="AI356" i="5"/>
  <c r="AE356" i="5"/>
  <c r="AA356" i="5"/>
  <c r="AD356" i="5" s="1"/>
  <c r="W356" i="5"/>
  <c r="S356" i="5"/>
  <c r="V356" i="5" s="1"/>
  <c r="O356" i="5"/>
  <c r="R356" i="5" s="1"/>
  <c r="K356" i="5"/>
  <c r="N356" i="5" s="1"/>
  <c r="G356" i="5"/>
  <c r="J356" i="5" s="1"/>
  <c r="BD355" i="5"/>
  <c r="BD354" i="5" s="1"/>
  <c r="BG354" i="5" s="1"/>
  <c r="BB355" i="5"/>
  <c r="AZ355" i="5"/>
  <c r="BA355" i="5" s="1"/>
  <c r="AX355" i="5"/>
  <c r="AV355" i="5"/>
  <c r="AV354" i="5" s="1"/>
  <c r="AW354" i="5" s="1"/>
  <c r="AT355" i="5"/>
  <c r="AP355" i="5"/>
  <c r="AL355" i="5"/>
  <c r="AJ355" i="5"/>
  <c r="AK355" i="5" s="1"/>
  <c r="AH355" i="5"/>
  <c r="AF355" i="5"/>
  <c r="AD355" i="5"/>
  <c r="AB355" i="5"/>
  <c r="AC355" i="5" s="1"/>
  <c r="Z355" i="5"/>
  <c r="X355" i="5"/>
  <c r="X354" i="5" s="1"/>
  <c r="V355" i="5"/>
  <c r="T355" i="5"/>
  <c r="U355" i="5" s="1"/>
  <c r="R355" i="5"/>
  <c r="P355" i="5"/>
  <c r="P354" i="5" s="1"/>
  <c r="N355" i="5"/>
  <c r="L355" i="5"/>
  <c r="L354" i="5" s="1"/>
  <c r="J355" i="5"/>
  <c r="H355" i="5"/>
  <c r="H354" i="5" s="1"/>
  <c r="BM354" i="5"/>
  <c r="BL354" i="5"/>
  <c r="BC354" i="5"/>
  <c r="AY354" i="5"/>
  <c r="BB354" i="5" s="1"/>
  <c r="AU354" i="5"/>
  <c r="AX354" i="5" s="1"/>
  <c r="AQ354" i="5"/>
  <c r="AT354" i="5" s="1"/>
  <c r="AM354" i="5"/>
  <c r="AP354" i="5" s="1"/>
  <c r="AI354" i="5"/>
  <c r="AL354" i="5" s="1"/>
  <c r="AE354" i="5"/>
  <c r="AH354" i="5" s="1"/>
  <c r="AA354" i="5"/>
  <c r="AD354" i="5" s="1"/>
  <c r="W354" i="5"/>
  <c r="Z354" i="5" s="1"/>
  <c r="V354" i="5"/>
  <c r="S354" i="5"/>
  <c r="O354" i="5"/>
  <c r="R354" i="5" s="1"/>
  <c r="K354" i="5"/>
  <c r="N354" i="5" s="1"/>
  <c r="G354" i="5"/>
  <c r="BD353" i="5"/>
  <c r="BB353" i="5"/>
  <c r="AZ353" i="5"/>
  <c r="AX353" i="5"/>
  <c r="AV353" i="5"/>
  <c r="AV352" i="5" s="1"/>
  <c r="AW352" i="5" s="1"/>
  <c r="AT353" i="5"/>
  <c r="AP353" i="5"/>
  <c r="AL353" i="5"/>
  <c r="AJ353" i="5"/>
  <c r="AJ352" i="5" s="1"/>
  <c r="AH353" i="5"/>
  <c r="AF353" i="5"/>
  <c r="AG353" i="5" s="1"/>
  <c r="AD353" i="5"/>
  <c r="AB353" i="5"/>
  <c r="Z353" i="5"/>
  <c r="X353" i="5"/>
  <c r="Y353" i="5" s="1"/>
  <c r="V353" i="5"/>
  <c r="T353" i="5"/>
  <c r="R353" i="5"/>
  <c r="P353" i="5"/>
  <c r="Q353" i="5" s="1"/>
  <c r="N353" i="5"/>
  <c r="L353" i="5"/>
  <c r="L352" i="5" s="1"/>
  <c r="J353" i="5"/>
  <c r="H353" i="5"/>
  <c r="I353" i="5" s="1"/>
  <c r="BM352" i="5"/>
  <c r="BM351" i="5" s="1"/>
  <c r="BL352" i="5"/>
  <c r="BC352" i="5"/>
  <c r="AY352" i="5"/>
  <c r="BB352" i="5" s="1"/>
  <c r="AX352" i="5"/>
  <c r="AU352" i="5"/>
  <c r="AQ352" i="5"/>
  <c r="AT352" i="5" s="1"/>
  <c r="AP352" i="5"/>
  <c r="AM352" i="5"/>
  <c r="AI352" i="5"/>
  <c r="AI351" i="5" s="1"/>
  <c r="AH352" i="5"/>
  <c r="AE352" i="5"/>
  <c r="AA352" i="5"/>
  <c r="AA351" i="5" s="1"/>
  <c r="W352" i="5"/>
  <c r="Z352" i="5" s="1"/>
  <c r="S352" i="5"/>
  <c r="V352" i="5" s="1"/>
  <c r="O352" i="5"/>
  <c r="R352" i="5" s="1"/>
  <c r="K352" i="5"/>
  <c r="G352" i="5"/>
  <c r="J352" i="5" s="1"/>
  <c r="BL351" i="5"/>
  <c r="AY351" i="5"/>
  <c r="BB351" i="5" s="1"/>
  <c r="AU351" i="5"/>
  <c r="AX351" i="5" s="1"/>
  <c r="S351" i="5"/>
  <c r="V351" i="5" s="1"/>
  <c r="BD350" i="5"/>
  <c r="BB350" i="5"/>
  <c r="AZ350" i="5"/>
  <c r="BA350" i="5" s="1"/>
  <c r="AX350" i="5"/>
  <c r="AV350" i="5"/>
  <c r="AW350" i="5" s="1"/>
  <c r="AT350" i="5"/>
  <c r="AP350" i="5"/>
  <c r="AL350" i="5"/>
  <c r="AJ350" i="5"/>
  <c r="AJ349" i="5" s="1"/>
  <c r="AH350" i="5"/>
  <c r="AF350" i="5"/>
  <c r="AF349" i="5" s="1"/>
  <c r="AD350" i="5"/>
  <c r="AB350" i="5"/>
  <c r="AC350" i="5" s="1"/>
  <c r="Z350" i="5"/>
  <c r="X350" i="5"/>
  <c r="Y350" i="5" s="1"/>
  <c r="V350" i="5"/>
  <c r="T350" i="5"/>
  <c r="T349" i="5" s="1"/>
  <c r="R350" i="5"/>
  <c r="P350" i="5"/>
  <c r="Q350" i="5" s="1"/>
  <c r="N350" i="5"/>
  <c r="L350" i="5"/>
  <c r="J350" i="5"/>
  <c r="H350" i="5"/>
  <c r="H349" i="5" s="1"/>
  <c r="BM349" i="5"/>
  <c r="BL349" i="5"/>
  <c r="BC349" i="5"/>
  <c r="BB349" i="5"/>
  <c r="AY349" i="5"/>
  <c r="AU349" i="5"/>
  <c r="AX349" i="5" s="1"/>
  <c r="AQ349" i="5"/>
  <c r="AP349" i="5"/>
  <c r="AM349" i="5"/>
  <c r="AL349" i="5"/>
  <c r="AI349" i="5"/>
  <c r="AE349" i="5"/>
  <c r="AH349" i="5" s="1"/>
  <c r="AA349" i="5"/>
  <c r="W349" i="5"/>
  <c r="Z349" i="5" s="1"/>
  <c r="V349" i="5"/>
  <c r="S349" i="5"/>
  <c r="O349" i="5"/>
  <c r="R349" i="5" s="1"/>
  <c r="K349" i="5"/>
  <c r="N349" i="5" s="1"/>
  <c r="G349" i="5"/>
  <c r="J349" i="5" s="1"/>
  <c r="BD348" i="5"/>
  <c r="BD347" i="5" s="1"/>
  <c r="BG347" i="5" s="1"/>
  <c r="BB348" i="5"/>
  <c r="AZ348" i="5"/>
  <c r="AZ347" i="5" s="1"/>
  <c r="BA347" i="5" s="1"/>
  <c r="AX348" i="5"/>
  <c r="AV348" i="5"/>
  <c r="AW348" i="5" s="1"/>
  <c r="AT348" i="5"/>
  <c r="AP348" i="5"/>
  <c r="AL348" i="5"/>
  <c r="AJ348" i="5"/>
  <c r="AH348" i="5"/>
  <c r="AF348" i="5"/>
  <c r="AF347" i="5" s="1"/>
  <c r="AG347" i="5" s="1"/>
  <c r="AD348" i="5"/>
  <c r="AB348" i="5"/>
  <c r="AB347" i="5" s="1"/>
  <c r="Z348" i="5"/>
  <c r="X348" i="5"/>
  <c r="V348" i="5"/>
  <c r="T348" i="5"/>
  <c r="T347" i="5" s="1"/>
  <c r="U347" i="5" s="1"/>
  <c r="R348" i="5"/>
  <c r="P348" i="5"/>
  <c r="N348" i="5"/>
  <c r="L348" i="5"/>
  <c r="L347" i="5" s="1"/>
  <c r="J348" i="5"/>
  <c r="H348" i="5"/>
  <c r="I348" i="5" s="1"/>
  <c r="BM347" i="5"/>
  <c r="BL347" i="5"/>
  <c r="BC347" i="5"/>
  <c r="BB347" i="5"/>
  <c r="AY347" i="5"/>
  <c r="AU347" i="5"/>
  <c r="AX347" i="5" s="1"/>
  <c r="AQ347" i="5"/>
  <c r="AT347" i="5" s="1"/>
  <c r="AM347" i="5"/>
  <c r="AP347" i="5" s="1"/>
  <c r="AI347" i="5"/>
  <c r="AL347" i="5" s="1"/>
  <c r="AH347" i="5"/>
  <c r="AE347" i="5"/>
  <c r="AD347" i="5"/>
  <c r="AA347" i="5"/>
  <c r="W347" i="5"/>
  <c r="Z347" i="5" s="1"/>
  <c r="S347" i="5"/>
  <c r="V347" i="5" s="1"/>
  <c r="O347" i="5"/>
  <c r="R347" i="5" s="1"/>
  <c r="K347" i="5"/>
  <c r="N347" i="5" s="1"/>
  <c r="G347" i="5"/>
  <c r="J347" i="5" s="1"/>
  <c r="BD346" i="5"/>
  <c r="BG346" i="5" s="1"/>
  <c r="BB346" i="5"/>
  <c r="AZ346" i="5"/>
  <c r="BA346" i="5" s="1"/>
  <c r="AX346" i="5"/>
  <c r="AV346" i="5"/>
  <c r="AV345" i="5" s="1"/>
  <c r="AT346" i="5"/>
  <c r="AP346" i="5"/>
  <c r="AL346" i="5"/>
  <c r="AJ346" i="5"/>
  <c r="AJ345" i="5" s="1"/>
  <c r="AK345" i="5" s="1"/>
  <c r="AH346" i="5"/>
  <c r="AF346" i="5"/>
  <c r="AF345" i="5" s="1"/>
  <c r="AD346" i="5"/>
  <c r="AB346" i="5"/>
  <c r="AC346" i="5" s="1"/>
  <c r="Z346" i="5"/>
  <c r="X346" i="5"/>
  <c r="Y346" i="5" s="1"/>
  <c r="V346" i="5"/>
  <c r="T346" i="5"/>
  <c r="T345" i="5" s="1"/>
  <c r="U345" i="5" s="1"/>
  <c r="R346" i="5"/>
  <c r="P346" i="5"/>
  <c r="Q346" i="5" s="1"/>
  <c r="N346" i="5"/>
  <c r="L346" i="5"/>
  <c r="L345" i="5" s="1"/>
  <c r="J346" i="5"/>
  <c r="H346" i="5"/>
  <c r="H345" i="5" s="1"/>
  <c r="BM345" i="5"/>
  <c r="BL345" i="5"/>
  <c r="BC345" i="5"/>
  <c r="BB345" i="5"/>
  <c r="AY345" i="5"/>
  <c r="AU345" i="5"/>
  <c r="AX345" i="5" s="1"/>
  <c r="AT345" i="5"/>
  <c r="AQ345" i="5"/>
  <c r="AM345" i="5"/>
  <c r="AP345" i="5" s="1"/>
  <c r="AL345" i="5"/>
  <c r="AI345" i="5"/>
  <c r="AE345" i="5"/>
  <c r="AH345" i="5" s="1"/>
  <c r="AD345" i="5"/>
  <c r="AA345" i="5"/>
  <c r="W345" i="5"/>
  <c r="Z345" i="5" s="1"/>
  <c r="V345" i="5"/>
  <c r="S345" i="5"/>
  <c r="O345" i="5"/>
  <c r="R345" i="5" s="1"/>
  <c r="K345" i="5"/>
  <c r="N345" i="5" s="1"/>
  <c r="G345" i="5"/>
  <c r="J345" i="5" s="1"/>
  <c r="BD344" i="5"/>
  <c r="BG344" i="5" s="1"/>
  <c r="BB344" i="5"/>
  <c r="AZ344" i="5"/>
  <c r="BA344" i="5" s="1"/>
  <c r="AX344" i="5"/>
  <c r="AV344" i="5"/>
  <c r="AT344" i="5"/>
  <c r="AP344" i="5"/>
  <c r="AL344" i="5"/>
  <c r="AJ344" i="5"/>
  <c r="AK344" i="5" s="1"/>
  <c r="AH344" i="5"/>
  <c r="AF344" i="5"/>
  <c r="AD344" i="5"/>
  <c r="AB344" i="5"/>
  <c r="Z344" i="5"/>
  <c r="X344" i="5"/>
  <c r="Y344" i="5" s="1"/>
  <c r="V344" i="5"/>
  <c r="T344" i="5"/>
  <c r="U344" i="5" s="1"/>
  <c r="R344" i="5"/>
  <c r="P344" i="5"/>
  <c r="P343" i="5" s="1"/>
  <c r="N344" i="5"/>
  <c r="L344" i="5"/>
  <c r="J344" i="5"/>
  <c r="H344" i="5"/>
  <c r="I344" i="5" s="1"/>
  <c r="BM343" i="5"/>
  <c r="BL343" i="5"/>
  <c r="BD343" i="5"/>
  <c r="BG343" i="5" s="1"/>
  <c r="BC343" i="5"/>
  <c r="AY343" i="5"/>
  <c r="BB343" i="5" s="1"/>
  <c r="AU343" i="5"/>
  <c r="AX343" i="5" s="1"/>
  <c r="AT343" i="5"/>
  <c r="AQ343" i="5"/>
  <c r="AM343" i="5"/>
  <c r="AP343" i="5" s="1"/>
  <c r="AL343" i="5"/>
  <c r="AI343" i="5"/>
  <c r="AE343" i="5"/>
  <c r="AH343" i="5" s="1"/>
  <c r="AD343" i="5"/>
  <c r="AA343" i="5"/>
  <c r="W343" i="5"/>
  <c r="Z343" i="5" s="1"/>
  <c r="S343" i="5"/>
  <c r="V343" i="5" s="1"/>
  <c r="O343" i="5"/>
  <c r="R343" i="5" s="1"/>
  <c r="K343" i="5"/>
  <c r="N343" i="5" s="1"/>
  <c r="G343" i="5"/>
  <c r="J343" i="5" s="1"/>
  <c r="BD342" i="5"/>
  <c r="BG342" i="5" s="1"/>
  <c r="BB342" i="5"/>
  <c r="AZ342" i="5"/>
  <c r="AX342" i="5"/>
  <c r="AV342" i="5"/>
  <c r="AW342" i="5" s="1"/>
  <c r="AT342" i="5"/>
  <c r="AP342" i="5"/>
  <c r="AL342" i="5"/>
  <c r="AJ342" i="5"/>
  <c r="AK342" i="5" s="1"/>
  <c r="AH342" i="5"/>
  <c r="AF342" i="5"/>
  <c r="AF341" i="5" s="1"/>
  <c r="AG341" i="5" s="1"/>
  <c r="AD342" i="5"/>
  <c r="AB342" i="5"/>
  <c r="AC342" i="5" s="1"/>
  <c r="Z342" i="5"/>
  <c r="X342" i="5"/>
  <c r="Y342" i="5" s="1"/>
  <c r="V342" i="5"/>
  <c r="T342" i="5"/>
  <c r="U342" i="5" s="1"/>
  <c r="R342" i="5"/>
  <c r="P342" i="5"/>
  <c r="Q342" i="5" s="1"/>
  <c r="N342" i="5"/>
  <c r="L342" i="5"/>
  <c r="M342" i="5" s="1"/>
  <c r="J342" i="5"/>
  <c r="H342" i="5"/>
  <c r="BM341" i="5"/>
  <c r="BL341" i="5"/>
  <c r="BL340" i="5" s="1"/>
  <c r="BC341" i="5"/>
  <c r="BC340" i="5" s="1"/>
  <c r="BB341" i="5"/>
  <c r="AY341" i="5"/>
  <c r="AX341" i="5"/>
  <c r="AU341" i="5"/>
  <c r="AU340" i="5" s="1"/>
  <c r="AT341" i="5"/>
  <c r="AQ341" i="5"/>
  <c r="AP341" i="5"/>
  <c r="AM341" i="5"/>
  <c r="AM340" i="5" s="1"/>
  <c r="AL341" i="5"/>
  <c r="AI341" i="5"/>
  <c r="AH341" i="5"/>
  <c r="AE341" i="5"/>
  <c r="AE340" i="5" s="1"/>
  <c r="AD341" i="5"/>
  <c r="AA341" i="5"/>
  <c r="W341" i="5"/>
  <c r="V341" i="5"/>
  <c r="S341" i="5"/>
  <c r="O341" i="5"/>
  <c r="K341" i="5"/>
  <c r="G341" i="5"/>
  <c r="J341" i="5" s="1"/>
  <c r="BM340" i="5"/>
  <c r="AY340" i="5"/>
  <c r="BB340" i="5" s="1"/>
  <c r="AQ340" i="5"/>
  <c r="AT340" i="5" s="1"/>
  <c r="AI340" i="5"/>
  <c r="AL340" i="5" s="1"/>
  <c r="AA340" i="5"/>
  <c r="AD340" i="5" s="1"/>
  <c r="S340" i="5"/>
  <c r="V340" i="5" s="1"/>
  <c r="BD339" i="5"/>
  <c r="BG339" i="5" s="1"/>
  <c r="BB339" i="5"/>
  <c r="AZ339" i="5"/>
  <c r="AZ338" i="5" s="1"/>
  <c r="AX339" i="5"/>
  <c r="AV339" i="5"/>
  <c r="AT339" i="5"/>
  <c r="AP339" i="5"/>
  <c r="AL339" i="5"/>
  <c r="AJ339" i="5"/>
  <c r="AH339" i="5"/>
  <c r="AF339" i="5"/>
  <c r="AG339" i="5" s="1"/>
  <c r="AD339" i="5"/>
  <c r="AB339" i="5"/>
  <c r="AC339" i="5" s="1"/>
  <c r="Z339" i="5"/>
  <c r="X339" i="5"/>
  <c r="V339" i="5"/>
  <c r="T339" i="5"/>
  <c r="R339" i="5"/>
  <c r="P339" i="5"/>
  <c r="P338" i="5" s="1"/>
  <c r="N339" i="5"/>
  <c r="L339" i="5"/>
  <c r="M339" i="5" s="1"/>
  <c r="J339" i="5"/>
  <c r="H339" i="5"/>
  <c r="I339" i="5" s="1"/>
  <c r="BM338" i="5"/>
  <c r="BL338" i="5"/>
  <c r="BC338" i="5"/>
  <c r="AY338" i="5"/>
  <c r="BB338" i="5" s="1"/>
  <c r="AX338" i="5"/>
  <c r="AU338" i="5"/>
  <c r="AQ338" i="5"/>
  <c r="AT338" i="5" s="1"/>
  <c r="AP338" i="5"/>
  <c r="AM338" i="5"/>
  <c r="AI338" i="5"/>
  <c r="AL338" i="5" s="1"/>
  <c r="AH338" i="5"/>
  <c r="AE338" i="5"/>
  <c r="AA338" i="5"/>
  <c r="AD338" i="5" s="1"/>
  <c r="W338" i="5"/>
  <c r="Z338" i="5" s="1"/>
  <c r="S338" i="5"/>
  <c r="V338" i="5" s="1"/>
  <c r="O338" i="5"/>
  <c r="R338" i="5" s="1"/>
  <c r="K338" i="5"/>
  <c r="N338" i="5" s="1"/>
  <c r="G338" i="5"/>
  <c r="J338" i="5" s="1"/>
  <c r="BD337" i="5"/>
  <c r="BD336" i="5" s="1"/>
  <c r="BG336" i="5" s="1"/>
  <c r="BB337" i="5"/>
  <c r="AZ337" i="5"/>
  <c r="BA337" i="5" s="1"/>
  <c r="AX337" i="5"/>
  <c r="AV337" i="5"/>
  <c r="AV336" i="5" s="1"/>
  <c r="AT337" i="5"/>
  <c r="AP337" i="5"/>
  <c r="AL337" i="5"/>
  <c r="AJ337" i="5"/>
  <c r="AK337" i="5" s="1"/>
  <c r="AH337" i="5"/>
  <c r="AF337" i="5"/>
  <c r="AD337" i="5"/>
  <c r="AB337" i="5"/>
  <c r="AB336" i="5" s="1"/>
  <c r="Z337" i="5"/>
  <c r="X337" i="5"/>
  <c r="X336" i="5" s="1"/>
  <c r="V337" i="5"/>
  <c r="T337" i="5"/>
  <c r="U337" i="5" s="1"/>
  <c r="R337" i="5"/>
  <c r="P337" i="5"/>
  <c r="P336" i="5" s="1"/>
  <c r="N337" i="5"/>
  <c r="L337" i="5"/>
  <c r="M337" i="5" s="1"/>
  <c r="J337" i="5"/>
  <c r="H337" i="5"/>
  <c r="H336" i="5" s="1"/>
  <c r="BM336" i="5"/>
  <c r="BL336" i="5"/>
  <c r="BC336" i="5"/>
  <c r="AY336" i="5"/>
  <c r="BB336" i="5" s="1"/>
  <c r="AU336" i="5"/>
  <c r="AX336" i="5" s="1"/>
  <c r="AQ336" i="5"/>
  <c r="AT336" i="5" s="1"/>
  <c r="AM336" i="5"/>
  <c r="AP336" i="5" s="1"/>
  <c r="AI336" i="5"/>
  <c r="AL336" i="5" s="1"/>
  <c r="AE336" i="5"/>
  <c r="AH336" i="5" s="1"/>
  <c r="AA336" i="5"/>
  <c r="AD336" i="5" s="1"/>
  <c r="W336" i="5"/>
  <c r="Z336" i="5" s="1"/>
  <c r="S336" i="5"/>
  <c r="V336" i="5" s="1"/>
  <c r="O336" i="5"/>
  <c r="R336" i="5" s="1"/>
  <c r="K336" i="5"/>
  <c r="N336" i="5" s="1"/>
  <c r="G336" i="5"/>
  <c r="J336" i="5" s="1"/>
  <c r="BD335" i="5"/>
  <c r="BG335" i="5" s="1"/>
  <c r="BB335" i="5"/>
  <c r="AZ335" i="5"/>
  <c r="AX335" i="5"/>
  <c r="AV335" i="5"/>
  <c r="AW335" i="5" s="1"/>
  <c r="AT335" i="5"/>
  <c r="AP335" i="5"/>
  <c r="AL335" i="5"/>
  <c r="AJ335" i="5"/>
  <c r="AK335" i="5" s="1"/>
  <c r="AH335" i="5"/>
  <c r="AF335" i="5"/>
  <c r="AG335" i="5" s="1"/>
  <c r="AD335" i="5"/>
  <c r="AB335" i="5"/>
  <c r="Z335" i="5"/>
  <c r="X335" i="5"/>
  <c r="V335" i="5"/>
  <c r="T335" i="5"/>
  <c r="T334" i="5" s="1"/>
  <c r="R335" i="5"/>
  <c r="P335" i="5"/>
  <c r="P334" i="5" s="1"/>
  <c r="N335" i="5"/>
  <c r="L335" i="5"/>
  <c r="L334" i="5" s="1"/>
  <c r="J335" i="5"/>
  <c r="H335" i="5"/>
  <c r="H334" i="5" s="1"/>
  <c r="BM334" i="5"/>
  <c r="BL334" i="5"/>
  <c r="BD334" i="5"/>
  <c r="BG334" i="5" s="1"/>
  <c r="BC334" i="5"/>
  <c r="BB334" i="5"/>
  <c r="AY334" i="5"/>
  <c r="AX334" i="5"/>
  <c r="AU334" i="5"/>
  <c r="AT334" i="5"/>
  <c r="AQ334" i="5"/>
  <c r="AP334" i="5"/>
  <c r="AM334" i="5"/>
  <c r="AL334" i="5"/>
  <c r="AI334" i="5"/>
  <c r="AH334" i="5"/>
  <c r="AE334" i="5"/>
  <c r="AD334" i="5"/>
  <c r="AA334" i="5"/>
  <c r="W334" i="5"/>
  <c r="Z334" i="5" s="1"/>
  <c r="V334" i="5"/>
  <c r="S334" i="5"/>
  <c r="O334" i="5"/>
  <c r="R334" i="5" s="1"/>
  <c r="K334" i="5"/>
  <c r="N334" i="5" s="1"/>
  <c r="G334" i="5"/>
  <c r="J334" i="5" s="1"/>
  <c r="BD333" i="5"/>
  <c r="BD332" i="5" s="1"/>
  <c r="BB333" i="5"/>
  <c r="AZ333" i="5"/>
  <c r="BA333" i="5" s="1"/>
  <c r="AX333" i="5"/>
  <c r="AV333" i="5"/>
  <c r="AV332" i="5" s="1"/>
  <c r="AT333" i="5"/>
  <c r="AP333" i="5"/>
  <c r="AL333" i="5"/>
  <c r="AJ333" i="5"/>
  <c r="AH333" i="5"/>
  <c r="AF333" i="5"/>
  <c r="AG333" i="5" s="1"/>
  <c r="AD333" i="5"/>
  <c r="AB333" i="5"/>
  <c r="AC333" i="5" s="1"/>
  <c r="Z333" i="5"/>
  <c r="X333" i="5"/>
  <c r="X332" i="5" s="1"/>
  <c r="V333" i="5"/>
  <c r="T333" i="5"/>
  <c r="U333" i="5" s="1"/>
  <c r="R333" i="5"/>
  <c r="P333" i="5"/>
  <c r="N333" i="5"/>
  <c r="L333" i="5"/>
  <c r="L332" i="5" s="1"/>
  <c r="J333" i="5"/>
  <c r="H333" i="5"/>
  <c r="H332" i="5" s="1"/>
  <c r="BM332" i="5"/>
  <c r="BM331" i="5" s="1"/>
  <c r="BL332" i="5"/>
  <c r="BC332" i="5"/>
  <c r="BC331" i="5" s="1"/>
  <c r="BB332" i="5"/>
  <c r="AY332" i="5"/>
  <c r="AU332" i="5"/>
  <c r="AU331" i="5" s="1"/>
  <c r="AT332" i="5"/>
  <c r="AQ332" i="5"/>
  <c r="AM332" i="5"/>
  <c r="AM331" i="5" s="1"/>
  <c r="AL332" i="5"/>
  <c r="AI332" i="5"/>
  <c r="AE332" i="5"/>
  <c r="AE331" i="5" s="1"/>
  <c r="AD332" i="5"/>
  <c r="AA332" i="5"/>
  <c r="W332" i="5"/>
  <c r="V332" i="5"/>
  <c r="S332" i="5"/>
  <c r="O332" i="5"/>
  <c r="K332" i="5"/>
  <c r="N332" i="5" s="1"/>
  <c r="G332" i="5"/>
  <c r="BL331" i="5"/>
  <c r="BB331" i="5"/>
  <c r="AY331" i="5"/>
  <c r="AT331" i="5"/>
  <c r="AQ331" i="5"/>
  <c r="AL331" i="5"/>
  <c r="AI331" i="5"/>
  <c r="AD331" i="5"/>
  <c r="AA331" i="5"/>
  <c r="V331" i="5"/>
  <c r="S331" i="5"/>
  <c r="BD330" i="5"/>
  <c r="BD329" i="5" s="1"/>
  <c r="BG329" i="5" s="1"/>
  <c r="BB330" i="5"/>
  <c r="AZ330" i="5"/>
  <c r="AZ329" i="5" s="1"/>
  <c r="AX330" i="5"/>
  <c r="AV330" i="5"/>
  <c r="AW330" i="5" s="1"/>
  <c r="AT330" i="5"/>
  <c r="AP330" i="5"/>
  <c r="AL330" i="5"/>
  <c r="AJ330" i="5"/>
  <c r="AK330" i="5" s="1"/>
  <c r="AH330" i="5"/>
  <c r="AF330" i="5"/>
  <c r="AD330" i="5"/>
  <c r="AB330" i="5"/>
  <c r="AC330" i="5" s="1"/>
  <c r="Z330" i="5"/>
  <c r="X330" i="5"/>
  <c r="X329" i="5" s="1"/>
  <c r="V330" i="5"/>
  <c r="T330" i="5"/>
  <c r="T329" i="5" s="1"/>
  <c r="R330" i="5"/>
  <c r="P330" i="5"/>
  <c r="N330" i="5"/>
  <c r="L330" i="5"/>
  <c r="L329" i="5" s="1"/>
  <c r="J330" i="5"/>
  <c r="H330" i="5"/>
  <c r="I330" i="5" s="1"/>
  <c r="BM329" i="5"/>
  <c r="BL329" i="5"/>
  <c r="BC329" i="5"/>
  <c r="AY329" i="5"/>
  <c r="BB329" i="5" s="1"/>
  <c r="AU329" i="5"/>
  <c r="AX329" i="5" s="1"/>
  <c r="AQ329" i="5"/>
  <c r="AT329" i="5" s="1"/>
  <c r="AM329" i="5"/>
  <c r="AP329" i="5" s="1"/>
  <c r="AI329" i="5"/>
  <c r="AL329" i="5" s="1"/>
  <c r="AE329" i="5"/>
  <c r="AH329" i="5" s="1"/>
  <c r="AA329" i="5"/>
  <c r="AD329" i="5" s="1"/>
  <c r="W329" i="5"/>
  <c r="Z329" i="5" s="1"/>
  <c r="S329" i="5"/>
  <c r="V329" i="5" s="1"/>
  <c r="O329" i="5"/>
  <c r="R329" i="5" s="1"/>
  <c r="K329" i="5"/>
  <c r="N329" i="5" s="1"/>
  <c r="G329" i="5"/>
  <c r="J329" i="5" s="1"/>
  <c r="BD328" i="5"/>
  <c r="BG328" i="5" s="1"/>
  <c r="BB328" i="5"/>
  <c r="AZ328" i="5"/>
  <c r="BA328" i="5" s="1"/>
  <c r="AX328" i="5"/>
  <c r="AV328" i="5"/>
  <c r="AW328" i="5" s="1"/>
  <c r="AT328" i="5"/>
  <c r="AP328" i="5"/>
  <c r="AL328" i="5"/>
  <c r="AJ328" i="5"/>
  <c r="AK328" i="5" s="1"/>
  <c r="AH328" i="5"/>
  <c r="AF328" i="5"/>
  <c r="AG328" i="5" s="1"/>
  <c r="AD328" i="5"/>
  <c r="AB328" i="5"/>
  <c r="AC328" i="5" s="1"/>
  <c r="Z328" i="5"/>
  <c r="X328" i="5"/>
  <c r="Y328" i="5" s="1"/>
  <c r="V328" i="5"/>
  <c r="T328" i="5"/>
  <c r="R328" i="5"/>
  <c r="P328" i="5"/>
  <c r="Q328" i="5" s="1"/>
  <c r="N328" i="5"/>
  <c r="L328" i="5"/>
  <c r="M328" i="5" s="1"/>
  <c r="J328" i="5"/>
  <c r="H328" i="5"/>
  <c r="BM327" i="5"/>
  <c r="BL327" i="5"/>
  <c r="BC327" i="5"/>
  <c r="BB327" i="5"/>
  <c r="AY327" i="5"/>
  <c r="AX327" i="5"/>
  <c r="AU327" i="5"/>
  <c r="AT327" i="5"/>
  <c r="AQ327" i="5"/>
  <c r="AP327" i="5"/>
  <c r="AM327" i="5"/>
  <c r="AL327" i="5"/>
  <c r="AI327" i="5"/>
  <c r="AH327" i="5"/>
  <c r="AE327" i="5"/>
  <c r="AD327" i="5"/>
  <c r="AA327" i="5"/>
  <c r="W327" i="5"/>
  <c r="Z327" i="5" s="1"/>
  <c r="V327" i="5"/>
  <c r="S327" i="5"/>
  <c r="O327" i="5"/>
  <c r="R327" i="5" s="1"/>
  <c r="K327" i="5"/>
  <c r="N327" i="5" s="1"/>
  <c r="G327" i="5"/>
  <c r="J327" i="5" s="1"/>
  <c r="BD326" i="5"/>
  <c r="BG326" i="5" s="1"/>
  <c r="BB326" i="5"/>
  <c r="AZ326" i="5"/>
  <c r="BA326" i="5" s="1"/>
  <c r="AX326" i="5"/>
  <c r="AV326" i="5"/>
  <c r="AW326" i="5" s="1"/>
  <c r="AT326" i="5"/>
  <c r="AP326" i="5"/>
  <c r="AL326" i="5"/>
  <c r="AJ326" i="5"/>
  <c r="AK326" i="5" s="1"/>
  <c r="AH326" i="5"/>
  <c r="AF326" i="5"/>
  <c r="AG326" i="5" s="1"/>
  <c r="AD326" i="5"/>
  <c r="AB326" i="5"/>
  <c r="AB325" i="5" s="1"/>
  <c r="Z326" i="5"/>
  <c r="X326" i="5"/>
  <c r="V326" i="5"/>
  <c r="T326" i="5"/>
  <c r="U326" i="5" s="1"/>
  <c r="R326" i="5"/>
  <c r="P326" i="5"/>
  <c r="P325" i="5" s="1"/>
  <c r="N326" i="5"/>
  <c r="L326" i="5"/>
  <c r="L325" i="5" s="1"/>
  <c r="J326" i="5"/>
  <c r="H326" i="5"/>
  <c r="BM325" i="5"/>
  <c r="BL325" i="5"/>
  <c r="BC325" i="5"/>
  <c r="AY325" i="5"/>
  <c r="BB325" i="5" s="1"/>
  <c r="AU325" i="5"/>
  <c r="AX325" i="5" s="1"/>
  <c r="AQ325" i="5"/>
  <c r="AT325" i="5" s="1"/>
  <c r="AM325" i="5"/>
  <c r="AP325" i="5" s="1"/>
  <c r="AI325" i="5"/>
  <c r="AL325" i="5" s="1"/>
  <c r="AE325" i="5"/>
  <c r="AH325" i="5" s="1"/>
  <c r="AA325" i="5"/>
  <c r="AD325" i="5" s="1"/>
  <c r="W325" i="5"/>
  <c r="Z325" i="5" s="1"/>
  <c r="S325" i="5"/>
  <c r="V325" i="5" s="1"/>
  <c r="O325" i="5"/>
  <c r="R325" i="5" s="1"/>
  <c r="K325" i="5"/>
  <c r="N325" i="5" s="1"/>
  <c r="G325" i="5"/>
  <c r="J325" i="5" s="1"/>
  <c r="BD324" i="5"/>
  <c r="BG324" i="5" s="1"/>
  <c r="BB324" i="5"/>
  <c r="AZ324" i="5"/>
  <c r="BA324" i="5" s="1"/>
  <c r="AX324" i="5"/>
  <c r="AV324" i="5"/>
  <c r="AW324" i="5" s="1"/>
  <c r="AT324" i="5"/>
  <c r="AP324" i="5"/>
  <c r="AL324" i="5"/>
  <c r="AJ324" i="5"/>
  <c r="AK324" i="5" s="1"/>
  <c r="AH324" i="5"/>
  <c r="AF324" i="5"/>
  <c r="AD324" i="5"/>
  <c r="AB324" i="5"/>
  <c r="AC324" i="5" s="1"/>
  <c r="Z324" i="5"/>
  <c r="X324" i="5"/>
  <c r="Y324" i="5" s="1"/>
  <c r="V324" i="5"/>
  <c r="T324" i="5"/>
  <c r="U324" i="5" s="1"/>
  <c r="R324" i="5"/>
  <c r="P324" i="5"/>
  <c r="Q324" i="5" s="1"/>
  <c r="N324" i="5"/>
  <c r="L324" i="5"/>
  <c r="M324" i="5" s="1"/>
  <c r="J324" i="5"/>
  <c r="H324" i="5"/>
  <c r="I324" i="5" s="1"/>
  <c r="BD323" i="5"/>
  <c r="BG323" i="5" s="1"/>
  <c r="BB323" i="5"/>
  <c r="AZ323" i="5"/>
  <c r="AX323" i="5"/>
  <c r="AV323" i="5"/>
  <c r="AT323" i="5"/>
  <c r="AP323" i="5"/>
  <c r="AL323" i="5"/>
  <c r="AJ323" i="5"/>
  <c r="AK323" i="5" s="1"/>
  <c r="AH323" i="5"/>
  <c r="AF323" i="5"/>
  <c r="AG323" i="5" s="1"/>
  <c r="AD323" i="5"/>
  <c r="AB323" i="5"/>
  <c r="Z323" i="5"/>
  <c r="X323" i="5"/>
  <c r="Y323" i="5" s="1"/>
  <c r="V323" i="5"/>
  <c r="T323" i="5"/>
  <c r="R323" i="5"/>
  <c r="P323" i="5"/>
  <c r="N323" i="5"/>
  <c r="L323" i="5"/>
  <c r="M323" i="5" s="1"/>
  <c r="J323" i="5"/>
  <c r="H323" i="5"/>
  <c r="BM322" i="5"/>
  <c r="BM321" i="5" s="1"/>
  <c r="BL322" i="5"/>
  <c r="BL321" i="5" s="1"/>
  <c r="BC322" i="5"/>
  <c r="AY322" i="5"/>
  <c r="BB322" i="5" s="1"/>
  <c r="AU322" i="5"/>
  <c r="AX322" i="5" s="1"/>
  <c r="AQ322" i="5"/>
  <c r="AT322" i="5" s="1"/>
  <c r="AM322" i="5"/>
  <c r="AP322" i="5" s="1"/>
  <c r="AI322" i="5"/>
  <c r="AL322" i="5" s="1"/>
  <c r="AE322" i="5"/>
  <c r="AE321" i="5" s="1"/>
  <c r="AH321" i="5" s="1"/>
  <c r="AA322" i="5"/>
  <c r="AD322" i="5" s="1"/>
  <c r="W322" i="5"/>
  <c r="Z322" i="5" s="1"/>
  <c r="S322" i="5"/>
  <c r="V322" i="5" s="1"/>
  <c r="O322" i="5"/>
  <c r="K322" i="5"/>
  <c r="G322" i="5"/>
  <c r="J322" i="5" s="1"/>
  <c r="BC321" i="5"/>
  <c r="AY321" i="5"/>
  <c r="BD320" i="5"/>
  <c r="BB320" i="5"/>
  <c r="AZ320" i="5"/>
  <c r="AX320" i="5"/>
  <c r="AV320" i="5"/>
  <c r="AW320" i="5" s="1"/>
  <c r="AT320" i="5"/>
  <c r="AP320" i="5"/>
  <c r="AL320" i="5"/>
  <c r="AJ320" i="5"/>
  <c r="AK320" i="5" s="1"/>
  <c r="AH320" i="5"/>
  <c r="AF320" i="5"/>
  <c r="AG320" i="5" s="1"/>
  <c r="AD320" i="5"/>
  <c r="AB320" i="5"/>
  <c r="AB319" i="5" s="1"/>
  <c r="AC319" i="5" s="1"/>
  <c r="Z320" i="5"/>
  <c r="X320" i="5"/>
  <c r="V320" i="5"/>
  <c r="T320" i="5"/>
  <c r="T319" i="5" s="1"/>
  <c r="U319" i="5" s="1"/>
  <c r="R320" i="5"/>
  <c r="P320" i="5"/>
  <c r="P319" i="5" s="1"/>
  <c r="N320" i="5"/>
  <c r="L320" i="5"/>
  <c r="L319" i="5" s="1"/>
  <c r="J320" i="5"/>
  <c r="H320" i="5"/>
  <c r="H319" i="5" s="1"/>
  <c r="BM319" i="5"/>
  <c r="BL319" i="5"/>
  <c r="BC319" i="5"/>
  <c r="BB319" i="5"/>
  <c r="AY319" i="5"/>
  <c r="AX319" i="5"/>
  <c r="AU319" i="5"/>
  <c r="AT319" i="5"/>
  <c r="AQ319" i="5"/>
  <c r="AP319" i="5"/>
  <c r="AM319" i="5"/>
  <c r="AL319" i="5"/>
  <c r="AI319" i="5"/>
  <c r="AH319" i="5"/>
  <c r="AE319" i="5"/>
  <c r="AD319" i="5"/>
  <c r="AA319" i="5"/>
  <c r="W319" i="5"/>
  <c r="Z319" i="5" s="1"/>
  <c r="V319" i="5"/>
  <c r="S319" i="5"/>
  <c r="O319" i="5"/>
  <c r="R319" i="5" s="1"/>
  <c r="K319" i="5"/>
  <c r="N319" i="5" s="1"/>
  <c r="G319" i="5"/>
  <c r="J319" i="5" s="1"/>
  <c r="BD318" i="5"/>
  <c r="BG318" i="5" s="1"/>
  <c r="BB318" i="5"/>
  <c r="AZ318" i="5"/>
  <c r="AX318" i="5"/>
  <c r="AV318" i="5"/>
  <c r="AW318" i="5" s="1"/>
  <c r="AT318" i="5"/>
  <c r="AP318" i="5"/>
  <c r="AL318" i="5"/>
  <c r="AJ318" i="5"/>
  <c r="AH318" i="5"/>
  <c r="AF318" i="5"/>
  <c r="AF317" i="5" s="1"/>
  <c r="AD318" i="5"/>
  <c r="AB318" i="5"/>
  <c r="Z318" i="5"/>
  <c r="X318" i="5"/>
  <c r="X317" i="5" s="1"/>
  <c r="V318" i="5"/>
  <c r="T318" i="5"/>
  <c r="T317" i="5" s="1"/>
  <c r="U317" i="5" s="1"/>
  <c r="R318" i="5"/>
  <c r="P318" i="5"/>
  <c r="N318" i="5"/>
  <c r="L318" i="5"/>
  <c r="J318" i="5"/>
  <c r="H318" i="5"/>
  <c r="I318" i="5" s="1"/>
  <c r="BM317" i="5"/>
  <c r="BL317" i="5"/>
  <c r="BD317" i="5"/>
  <c r="BG317" i="5" s="1"/>
  <c r="BC317" i="5"/>
  <c r="AY317" i="5"/>
  <c r="BB317" i="5" s="1"/>
  <c r="AU317" i="5"/>
  <c r="AX317" i="5" s="1"/>
  <c r="AQ317" i="5"/>
  <c r="AT317" i="5" s="1"/>
  <c r="AM317" i="5"/>
  <c r="AP317" i="5" s="1"/>
  <c r="AI317" i="5"/>
  <c r="AL317" i="5" s="1"/>
  <c r="AE317" i="5"/>
  <c r="AH317" i="5" s="1"/>
  <c r="AA317" i="5"/>
  <c r="AD317" i="5" s="1"/>
  <c r="W317" i="5"/>
  <c r="Z317" i="5" s="1"/>
  <c r="S317" i="5"/>
  <c r="V317" i="5" s="1"/>
  <c r="O317" i="5"/>
  <c r="R317" i="5" s="1"/>
  <c r="K317" i="5"/>
  <c r="N317" i="5" s="1"/>
  <c r="G317" i="5"/>
  <c r="J317" i="5" s="1"/>
  <c r="BD316" i="5"/>
  <c r="BG316" i="5" s="1"/>
  <c r="BB316" i="5"/>
  <c r="AZ316" i="5"/>
  <c r="BA316" i="5" s="1"/>
  <c r="AX316" i="5"/>
  <c r="AV316" i="5"/>
  <c r="AW316" i="5" s="1"/>
  <c r="AT316" i="5"/>
  <c r="AP316" i="5"/>
  <c r="AL316" i="5"/>
  <c r="AJ316" i="5"/>
  <c r="AK316" i="5" s="1"/>
  <c r="AH316" i="5"/>
  <c r="AF316" i="5"/>
  <c r="AD316" i="5"/>
  <c r="AB316" i="5"/>
  <c r="Z316" i="5"/>
  <c r="X316" i="5"/>
  <c r="Y316" i="5" s="1"/>
  <c r="V316" i="5"/>
  <c r="T316" i="5"/>
  <c r="R316" i="5"/>
  <c r="P316" i="5"/>
  <c r="P315" i="5" s="1"/>
  <c r="N316" i="5"/>
  <c r="L316" i="5"/>
  <c r="L315" i="5" s="1"/>
  <c r="J316" i="5"/>
  <c r="H316" i="5"/>
  <c r="H315" i="5" s="1"/>
  <c r="BM315" i="5"/>
  <c r="BL315" i="5"/>
  <c r="BC315" i="5"/>
  <c r="AY315" i="5"/>
  <c r="AU315" i="5"/>
  <c r="AT315" i="5"/>
  <c r="AQ315" i="5"/>
  <c r="AM315" i="5"/>
  <c r="AL315" i="5"/>
  <c r="AI315" i="5"/>
  <c r="AE315" i="5"/>
  <c r="AA315" i="5"/>
  <c r="AD315" i="5" s="1"/>
  <c r="W315" i="5"/>
  <c r="S315" i="5"/>
  <c r="O315" i="5"/>
  <c r="K315" i="5"/>
  <c r="N315" i="5" s="1"/>
  <c r="G315" i="5"/>
  <c r="BD314" i="5"/>
  <c r="BB314" i="5"/>
  <c r="AZ314" i="5"/>
  <c r="BA314" i="5" s="1"/>
  <c r="AX314" i="5"/>
  <c r="AV314" i="5"/>
  <c r="AV313" i="5" s="1"/>
  <c r="AW313" i="5" s="1"/>
  <c r="AT314" i="5"/>
  <c r="AP314" i="5"/>
  <c r="AL314" i="5"/>
  <c r="AJ314" i="5"/>
  <c r="AH314" i="5"/>
  <c r="AF314" i="5"/>
  <c r="AG314" i="5" s="1"/>
  <c r="AD314" i="5"/>
  <c r="AB314" i="5"/>
  <c r="Z314" i="5"/>
  <c r="X314" i="5"/>
  <c r="V314" i="5"/>
  <c r="T314" i="5"/>
  <c r="U314" i="5" s="1"/>
  <c r="R314" i="5"/>
  <c r="P314" i="5"/>
  <c r="P313" i="5" s="1"/>
  <c r="N314" i="5"/>
  <c r="L314" i="5"/>
  <c r="J314" i="5"/>
  <c r="H314" i="5"/>
  <c r="H313" i="5" s="1"/>
  <c r="BM313" i="5"/>
  <c r="BL313" i="5"/>
  <c r="BC313" i="5"/>
  <c r="AY313" i="5"/>
  <c r="AU313" i="5"/>
  <c r="AX313" i="5" s="1"/>
  <c r="AQ313" i="5"/>
  <c r="AM313" i="5"/>
  <c r="AP313" i="5" s="1"/>
  <c r="AI313" i="5"/>
  <c r="AE313" i="5"/>
  <c r="AH313" i="5" s="1"/>
  <c r="AA313" i="5"/>
  <c r="W313" i="5"/>
  <c r="Z313" i="5" s="1"/>
  <c r="S313" i="5"/>
  <c r="O313" i="5"/>
  <c r="R313" i="5" s="1"/>
  <c r="K313" i="5"/>
  <c r="G313" i="5"/>
  <c r="J313" i="5" s="1"/>
  <c r="BD312" i="5"/>
  <c r="BG312" i="5" s="1"/>
  <c r="BB312" i="5"/>
  <c r="AZ312" i="5"/>
  <c r="BA312" i="5" s="1"/>
  <c r="AX312" i="5"/>
  <c r="AV312" i="5"/>
  <c r="AW312" i="5" s="1"/>
  <c r="AT312" i="5"/>
  <c r="AP312" i="5"/>
  <c r="AL312" i="5"/>
  <c r="AJ312" i="5"/>
  <c r="AH312" i="5"/>
  <c r="AF312" i="5"/>
  <c r="AG312" i="5" s="1"/>
  <c r="AD312" i="5"/>
  <c r="AB312" i="5"/>
  <c r="AC312" i="5" s="1"/>
  <c r="Z312" i="5"/>
  <c r="X312" i="5"/>
  <c r="Y312" i="5" s="1"/>
  <c r="V312" i="5"/>
  <c r="T312" i="5"/>
  <c r="U312" i="5" s="1"/>
  <c r="R312" i="5"/>
  <c r="P312" i="5"/>
  <c r="Q312" i="5" s="1"/>
  <c r="N312" i="5"/>
  <c r="L312" i="5"/>
  <c r="J312" i="5"/>
  <c r="H312" i="5"/>
  <c r="I312" i="5" s="1"/>
  <c r="BD311" i="5"/>
  <c r="BB311" i="5"/>
  <c r="AZ311" i="5"/>
  <c r="BA311" i="5" s="1"/>
  <c r="AX311" i="5"/>
  <c r="AV311" i="5"/>
  <c r="AW311" i="5" s="1"/>
  <c r="AT311" i="5"/>
  <c r="AP311" i="5"/>
  <c r="AL311" i="5"/>
  <c r="AJ311" i="5"/>
  <c r="AK311" i="5" s="1"/>
  <c r="AH311" i="5"/>
  <c r="AF311" i="5"/>
  <c r="AD311" i="5"/>
  <c r="AB311" i="5"/>
  <c r="AC311" i="5" s="1"/>
  <c r="Z311" i="5"/>
  <c r="X311" i="5"/>
  <c r="V311" i="5"/>
  <c r="T311" i="5"/>
  <c r="R311" i="5"/>
  <c r="P311" i="5"/>
  <c r="Q311" i="5" s="1"/>
  <c r="N311" i="5"/>
  <c r="L311" i="5"/>
  <c r="M311" i="5" s="1"/>
  <c r="J311" i="5"/>
  <c r="H311" i="5"/>
  <c r="I311" i="5" s="1"/>
  <c r="BM310" i="5"/>
  <c r="BL310" i="5"/>
  <c r="BC310" i="5"/>
  <c r="AY310" i="5"/>
  <c r="BB310" i="5" s="1"/>
  <c r="AU310" i="5"/>
  <c r="AX310" i="5" s="1"/>
  <c r="AQ310" i="5"/>
  <c r="AT310" i="5" s="1"/>
  <c r="AM310" i="5"/>
  <c r="AP310" i="5" s="1"/>
  <c r="AI310" i="5"/>
  <c r="AL310" i="5" s="1"/>
  <c r="AE310" i="5"/>
  <c r="AH310" i="5" s="1"/>
  <c r="AA310" i="5"/>
  <c r="AD310" i="5" s="1"/>
  <c r="W310" i="5"/>
  <c r="Z310" i="5" s="1"/>
  <c r="S310" i="5"/>
  <c r="V310" i="5" s="1"/>
  <c r="O310" i="5"/>
  <c r="R310" i="5" s="1"/>
  <c r="K310" i="5"/>
  <c r="N310" i="5" s="1"/>
  <c r="G310" i="5"/>
  <c r="J310" i="5" s="1"/>
  <c r="BD309" i="5"/>
  <c r="BG309" i="5" s="1"/>
  <c r="BB309" i="5"/>
  <c r="AZ309" i="5"/>
  <c r="BA309" i="5" s="1"/>
  <c r="AX309" i="5"/>
  <c r="AV309" i="5"/>
  <c r="AW309" i="5" s="1"/>
  <c r="AT309" i="5"/>
  <c r="AP309" i="5"/>
  <c r="AL309" i="5"/>
  <c r="AJ309" i="5"/>
  <c r="AK309" i="5" s="1"/>
  <c r="AH309" i="5"/>
  <c r="AF309" i="5"/>
  <c r="AG309" i="5" s="1"/>
  <c r="AD309" i="5"/>
  <c r="AB309" i="5"/>
  <c r="Z309" i="5"/>
  <c r="X309" i="5"/>
  <c r="Y309" i="5" s="1"/>
  <c r="V309" i="5"/>
  <c r="T309" i="5"/>
  <c r="U309" i="5" s="1"/>
  <c r="R309" i="5"/>
  <c r="P309" i="5"/>
  <c r="Q309" i="5" s="1"/>
  <c r="N309" i="5"/>
  <c r="L309" i="5"/>
  <c r="J309" i="5"/>
  <c r="H309" i="5"/>
  <c r="I309" i="5" s="1"/>
  <c r="BD308" i="5"/>
  <c r="BG308" i="5" s="1"/>
  <c r="BB308" i="5"/>
  <c r="AZ308" i="5"/>
  <c r="BA308" i="5" s="1"/>
  <c r="AX308" i="5"/>
  <c r="AV308" i="5"/>
  <c r="AW308" i="5" s="1"/>
  <c r="AT308" i="5"/>
  <c r="AP308" i="5"/>
  <c r="AL308" i="5"/>
  <c r="AJ308" i="5"/>
  <c r="AH308" i="5"/>
  <c r="AF308" i="5"/>
  <c r="AD308" i="5"/>
  <c r="AB308" i="5"/>
  <c r="AC308" i="5" s="1"/>
  <c r="Z308" i="5"/>
  <c r="X308" i="5"/>
  <c r="V308" i="5"/>
  <c r="T308" i="5"/>
  <c r="U308" i="5" s="1"/>
  <c r="R308" i="5"/>
  <c r="P308" i="5"/>
  <c r="Q308" i="5" s="1"/>
  <c r="N308" i="5"/>
  <c r="L308" i="5"/>
  <c r="J308" i="5"/>
  <c r="H308" i="5"/>
  <c r="BM307" i="5"/>
  <c r="BM306" i="5" s="1"/>
  <c r="BL307" i="5"/>
  <c r="BL306" i="5" s="1"/>
  <c r="BC307" i="5"/>
  <c r="BC306" i="5" s="1"/>
  <c r="AY307" i="5"/>
  <c r="BB307" i="5" s="1"/>
  <c r="AU307" i="5"/>
  <c r="AX307" i="5" s="1"/>
  <c r="AQ307" i="5"/>
  <c r="AT307" i="5" s="1"/>
  <c r="AM307" i="5"/>
  <c r="AP307" i="5" s="1"/>
  <c r="AI307" i="5"/>
  <c r="AL307" i="5" s="1"/>
  <c r="AE307" i="5"/>
  <c r="AH307" i="5" s="1"/>
  <c r="AA307" i="5"/>
  <c r="AD307" i="5" s="1"/>
  <c r="W307" i="5"/>
  <c r="Z307" i="5" s="1"/>
  <c r="S307" i="5"/>
  <c r="V307" i="5" s="1"/>
  <c r="O307" i="5"/>
  <c r="R307" i="5" s="1"/>
  <c r="K307" i="5"/>
  <c r="N307" i="5" s="1"/>
  <c r="G307" i="5"/>
  <c r="J307" i="5" s="1"/>
  <c r="BD305" i="5"/>
  <c r="BD304" i="5" s="1"/>
  <c r="BG304" i="5" s="1"/>
  <c r="BB305" i="5"/>
  <c r="AZ305" i="5"/>
  <c r="AX305" i="5"/>
  <c r="AV305" i="5"/>
  <c r="AV304" i="5" s="1"/>
  <c r="AT305" i="5"/>
  <c r="AP305" i="5"/>
  <c r="AL305" i="5"/>
  <c r="AJ305" i="5"/>
  <c r="AK305" i="5" s="1"/>
  <c r="AH305" i="5"/>
  <c r="AF305" i="5"/>
  <c r="AG305" i="5" s="1"/>
  <c r="AD305" i="5"/>
  <c r="AB305" i="5"/>
  <c r="AB304" i="5" s="1"/>
  <c r="AC304" i="5" s="1"/>
  <c r="Z305" i="5"/>
  <c r="X305" i="5"/>
  <c r="Y305" i="5" s="1"/>
  <c r="V305" i="5"/>
  <c r="T305" i="5"/>
  <c r="R305" i="5"/>
  <c r="P305" i="5"/>
  <c r="Q305" i="5" s="1"/>
  <c r="N305" i="5"/>
  <c r="L305" i="5"/>
  <c r="L304" i="5" s="1"/>
  <c r="J305" i="5"/>
  <c r="H305" i="5"/>
  <c r="I305" i="5" s="1"/>
  <c r="BM304" i="5"/>
  <c r="BL304" i="5"/>
  <c r="BC304" i="5"/>
  <c r="BB304" i="5"/>
  <c r="AY304" i="5"/>
  <c r="AU304" i="5"/>
  <c r="AT304" i="5"/>
  <c r="AQ304" i="5"/>
  <c r="AM304" i="5"/>
  <c r="AL304" i="5"/>
  <c r="AI304" i="5"/>
  <c r="AE304" i="5"/>
  <c r="AD304" i="5"/>
  <c r="AA304" i="5"/>
  <c r="W304" i="5"/>
  <c r="V304" i="5"/>
  <c r="S304" i="5"/>
  <c r="O304" i="5"/>
  <c r="K304" i="5"/>
  <c r="N304" i="5" s="1"/>
  <c r="G304" i="5"/>
  <c r="BD303" i="5"/>
  <c r="BG303" i="5" s="1"/>
  <c r="BB303" i="5"/>
  <c r="AZ303" i="5"/>
  <c r="BA303" i="5" s="1"/>
  <c r="AX303" i="5"/>
  <c r="AV303" i="5"/>
  <c r="AW303" i="5" s="1"/>
  <c r="AT303" i="5"/>
  <c r="AP303" i="5"/>
  <c r="AL303" i="5"/>
  <c r="AJ303" i="5"/>
  <c r="AK303" i="5" s="1"/>
  <c r="AH303" i="5"/>
  <c r="AF303" i="5"/>
  <c r="AG303" i="5" s="1"/>
  <c r="AD303" i="5"/>
  <c r="AB303" i="5"/>
  <c r="Z303" i="5"/>
  <c r="X303" i="5"/>
  <c r="V303" i="5"/>
  <c r="T303" i="5"/>
  <c r="U303" i="5" s="1"/>
  <c r="R303" i="5"/>
  <c r="P303" i="5"/>
  <c r="N303" i="5"/>
  <c r="L303" i="5"/>
  <c r="M303" i="5" s="1"/>
  <c r="J303" i="5"/>
  <c r="H303" i="5"/>
  <c r="BM302" i="5"/>
  <c r="BL302" i="5"/>
  <c r="BC302" i="5"/>
  <c r="BB302" i="5"/>
  <c r="AY302" i="5"/>
  <c r="AU302" i="5"/>
  <c r="AX302" i="5" s="1"/>
  <c r="AT302" i="5"/>
  <c r="AQ302" i="5"/>
  <c r="AM302" i="5"/>
  <c r="AP302" i="5" s="1"/>
  <c r="AL302" i="5"/>
  <c r="AI302" i="5"/>
  <c r="AE302" i="5"/>
  <c r="AH302" i="5" s="1"/>
  <c r="AD302" i="5"/>
  <c r="AA302" i="5"/>
  <c r="W302" i="5"/>
  <c r="Z302" i="5" s="1"/>
  <c r="V302" i="5"/>
  <c r="S302" i="5"/>
  <c r="O302" i="5"/>
  <c r="R302" i="5" s="1"/>
  <c r="K302" i="5"/>
  <c r="N302" i="5" s="1"/>
  <c r="G302" i="5"/>
  <c r="J302" i="5" s="1"/>
  <c r="BD301" i="5"/>
  <c r="BG301" i="5" s="1"/>
  <c r="BB301" i="5"/>
  <c r="AZ301" i="5"/>
  <c r="BA301" i="5" s="1"/>
  <c r="AX301" i="5"/>
  <c r="AV301" i="5"/>
  <c r="AW301" i="5" s="1"/>
  <c r="AT301" i="5"/>
  <c r="AP301" i="5"/>
  <c r="AL301" i="5"/>
  <c r="AJ301" i="5"/>
  <c r="AK301" i="5" s="1"/>
  <c r="AH301" i="5"/>
  <c r="AF301" i="5"/>
  <c r="AD301" i="5"/>
  <c r="AB301" i="5"/>
  <c r="Z301" i="5"/>
  <c r="X301" i="5"/>
  <c r="Y301" i="5" s="1"/>
  <c r="V301" i="5"/>
  <c r="T301" i="5"/>
  <c r="R301" i="5"/>
  <c r="P301" i="5"/>
  <c r="N301" i="5"/>
  <c r="L301" i="5"/>
  <c r="J301" i="5"/>
  <c r="H301" i="5"/>
  <c r="BM300" i="5"/>
  <c r="BM297" i="5" s="1"/>
  <c r="BL300" i="5"/>
  <c r="BD300" i="5"/>
  <c r="BG300" i="5" s="1"/>
  <c r="BC300" i="5"/>
  <c r="AY300" i="5"/>
  <c r="BB300" i="5" s="1"/>
  <c r="AU300" i="5"/>
  <c r="AX300" i="5" s="1"/>
  <c r="AQ300" i="5"/>
  <c r="AT300" i="5" s="1"/>
  <c r="AM300" i="5"/>
  <c r="AP300" i="5" s="1"/>
  <c r="AI300" i="5"/>
  <c r="AL300" i="5" s="1"/>
  <c r="AE300" i="5"/>
  <c r="AH300" i="5" s="1"/>
  <c r="AA300" i="5"/>
  <c r="AD300" i="5" s="1"/>
  <c r="W300" i="5"/>
  <c r="Z300" i="5" s="1"/>
  <c r="S300" i="5"/>
  <c r="V300" i="5" s="1"/>
  <c r="O300" i="5"/>
  <c r="R300" i="5" s="1"/>
  <c r="K300" i="5"/>
  <c r="N300" i="5" s="1"/>
  <c r="G300" i="5"/>
  <c r="J300" i="5" s="1"/>
  <c r="BD299" i="5"/>
  <c r="BD298" i="5" s="1"/>
  <c r="BB299" i="5"/>
  <c r="AZ299" i="5"/>
  <c r="BA299" i="5" s="1"/>
  <c r="AX299" i="5"/>
  <c r="AV299" i="5"/>
  <c r="AT299" i="5"/>
  <c r="AP299" i="5"/>
  <c r="AL299" i="5"/>
  <c r="AJ299" i="5"/>
  <c r="AH299" i="5"/>
  <c r="AF299" i="5"/>
  <c r="AG299" i="5" s="1"/>
  <c r="AD299" i="5"/>
  <c r="AB299" i="5"/>
  <c r="AC299" i="5" s="1"/>
  <c r="Z299" i="5"/>
  <c r="X299" i="5"/>
  <c r="X298" i="5" s="1"/>
  <c r="V299" i="5"/>
  <c r="T299" i="5"/>
  <c r="R299" i="5"/>
  <c r="P299" i="5"/>
  <c r="N299" i="5"/>
  <c r="L299" i="5"/>
  <c r="M299" i="5" s="1"/>
  <c r="J299" i="5"/>
  <c r="H299" i="5"/>
  <c r="H298" i="5" s="1"/>
  <c r="BM298" i="5"/>
  <c r="BL298" i="5"/>
  <c r="BL297" i="5" s="1"/>
  <c r="BC298" i="5"/>
  <c r="BB298" i="5"/>
  <c r="AY298" i="5"/>
  <c r="AU298" i="5"/>
  <c r="AT298" i="5"/>
  <c r="AQ298" i="5"/>
  <c r="AM298" i="5"/>
  <c r="AL298" i="5"/>
  <c r="AI298" i="5"/>
  <c r="AE298" i="5"/>
  <c r="AD298" i="5"/>
  <c r="AA298" i="5"/>
  <c r="W298" i="5"/>
  <c r="V298" i="5"/>
  <c r="S298" i="5"/>
  <c r="O298" i="5"/>
  <c r="K298" i="5"/>
  <c r="N298" i="5" s="1"/>
  <c r="G298" i="5"/>
  <c r="AY297" i="5"/>
  <c r="AQ297" i="5"/>
  <c r="AI297" i="5"/>
  <c r="AA297" i="5"/>
  <c r="S297" i="5"/>
  <c r="BD296" i="5"/>
  <c r="BG296" i="5" s="1"/>
  <c r="BB296" i="5"/>
  <c r="AZ296" i="5"/>
  <c r="BA296" i="5" s="1"/>
  <c r="AX296" i="5"/>
  <c r="AV296" i="5"/>
  <c r="AW296" i="5" s="1"/>
  <c r="AT296" i="5"/>
  <c r="AP296" i="5"/>
  <c r="AL296" i="5"/>
  <c r="AJ296" i="5"/>
  <c r="AK296" i="5" s="1"/>
  <c r="AH296" i="5"/>
  <c r="AF296" i="5"/>
  <c r="AG296" i="5" s="1"/>
  <c r="AD296" i="5"/>
  <c r="AB296" i="5"/>
  <c r="AC296" i="5" s="1"/>
  <c r="Z296" i="5"/>
  <c r="X296" i="5"/>
  <c r="Y296" i="5" s="1"/>
  <c r="V296" i="5"/>
  <c r="T296" i="5"/>
  <c r="U296" i="5" s="1"/>
  <c r="R296" i="5"/>
  <c r="P296" i="5"/>
  <c r="Q296" i="5" s="1"/>
  <c r="N296" i="5"/>
  <c r="L296" i="5"/>
  <c r="M296" i="5" s="1"/>
  <c r="J296" i="5"/>
  <c r="H296" i="5"/>
  <c r="I296" i="5" s="1"/>
  <c r="BD295" i="5"/>
  <c r="BG295" i="5" s="1"/>
  <c r="BB295" i="5"/>
  <c r="AZ295" i="5"/>
  <c r="AX295" i="5"/>
  <c r="AV295" i="5"/>
  <c r="AW295" i="5" s="1"/>
  <c r="AT295" i="5"/>
  <c r="AP295" i="5"/>
  <c r="AL295" i="5"/>
  <c r="AJ295" i="5"/>
  <c r="AK295" i="5" s="1"/>
  <c r="AH295" i="5"/>
  <c r="AF295" i="5"/>
  <c r="AG295" i="5" s="1"/>
  <c r="AD295" i="5"/>
  <c r="AB295" i="5"/>
  <c r="AC295" i="5" s="1"/>
  <c r="Z295" i="5"/>
  <c r="X295" i="5"/>
  <c r="Y295" i="5" s="1"/>
  <c r="V295" i="5"/>
  <c r="T295" i="5"/>
  <c r="U295" i="5" s="1"/>
  <c r="R295" i="5"/>
  <c r="P295" i="5"/>
  <c r="Q295" i="5" s="1"/>
  <c r="N295" i="5"/>
  <c r="L295" i="5"/>
  <c r="M295" i="5" s="1"/>
  <c r="J295" i="5"/>
  <c r="H295" i="5"/>
  <c r="I295" i="5" s="1"/>
  <c r="BD294" i="5"/>
  <c r="BB294" i="5"/>
  <c r="AZ294" i="5"/>
  <c r="BA294" i="5" s="1"/>
  <c r="AX294" i="5"/>
  <c r="AV294" i="5"/>
  <c r="AW294" i="5" s="1"/>
  <c r="AT294" i="5"/>
  <c r="AP294" i="5"/>
  <c r="AL294" i="5"/>
  <c r="AJ294" i="5"/>
  <c r="AH294" i="5"/>
  <c r="AF294" i="5"/>
  <c r="AG294" i="5" s="1"/>
  <c r="AD294" i="5"/>
  <c r="AB294" i="5"/>
  <c r="AC294" i="5" s="1"/>
  <c r="Z294" i="5"/>
  <c r="X294" i="5"/>
  <c r="V294" i="5"/>
  <c r="T294" i="5"/>
  <c r="U294" i="5" s="1"/>
  <c r="R294" i="5"/>
  <c r="P294" i="5"/>
  <c r="Q294" i="5" s="1"/>
  <c r="N294" i="5"/>
  <c r="L294" i="5"/>
  <c r="J294" i="5"/>
  <c r="H294" i="5"/>
  <c r="I294" i="5" s="1"/>
  <c r="BM293" i="5"/>
  <c r="BL293" i="5"/>
  <c r="BC293" i="5"/>
  <c r="AY293" i="5"/>
  <c r="BB293" i="5" s="1"/>
  <c r="AU293" i="5"/>
  <c r="AX293" i="5" s="1"/>
  <c r="AQ293" i="5"/>
  <c r="AT293" i="5" s="1"/>
  <c r="AM293" i="5"/>
  <c r="AP293" i="5" s="1"/>
  <c r="AI293" i="5"/>
  <c r="AL293" i="5" s="1"/>
  <c r="AE293" i="5"/>
  <c r="AH293" i="5" s="1"/>
  <c r="AA293" i="5"/>
  <c r="AD293" i="5" s="1"/>
  <c r="W293" i="5"/>
  <c r="Z293" i="5" s="1"/>
  <c r="S293" i="5"/>
  <c r="V293" i="5" s="1"/>
  <c r="O293" i="5"/>
  <c r="R293" i="5" s="1"/>
  <c r="K293" i="5"/>
  <c r="N293" i="5" s="1"/>
  <c r="G293" i="5"/>
  <c r="J293" i="5" s="1"/>
  <c r="BD292" i="5"/>
  <c r="BD291" i="5" s="1"/>
  <c r="AZ292" i="5"/>
  <c r="AZ291" i="5" s="1"/>
  <c r="AV292" i="5"/>
  <c r="AX292" i="5" s="1"/>
  <c r="AJ292" i="5"/>
  <c r="AL292" i="5" s="1"/>
  <c r="AF292" i="5"/>
  <c r="AF291" i="5" s="1"/>
  <c r="AG291" i="5" s="1"/>
  <c r="AB292" i="5"/>
  <c r="AB291" i="5" s="1"/>
  <c r="X292" i="5"/>
  <c r="T292" i="5"/>
  <c r="V292" i="5" s="1"/>
  <c r="P292" i="5"/>
  <c r="R292" i="5" s="1"/>
  <c r="L292" i="5"/>
  <c r="H292" i="5"/>
  <c r="I292" i="5" s="1"/>
  <c r="BM291" i="5"/>
  <c r="BL291" i="5"/>
  <c r="BC291" i="5"/>
  <c r="AY291" i="5"/>
  <c r="AU291" i="5"/>
  <c r="AQ291" i="5"/>
  <c r="AM291" i="5"/>
  <c r="AI291" i="5"/>
  <c r="AE291" i="5"/>
  <c r="AA291" i="5"/>
  <c r="W291" i="5"/>
  <c r="S291" i="5"/>
  <c r="O291" i="5"/>
  <c r="K291" i="5"/>
  <c r="G291" i="5"/>
  <c r="BD290" i="5"/>
  <c r="BG290" i="5" s="1"/>
  <c r="BB290" i="5"/>
  <c r="AZ290" i="5"/>
  <c r="AZ289" i="5" s="1"/>
  <c r="AX290" i="5"/>
  <c r="AV290" i="5"/>
  <c r="AW290" i="5" s="1"/>
  <c r="AT290" i="5"/>
  <c r="AP290" i="5"/>
  <c r="AL290" i="5"/>
  <c r="AJ290" i="5"/>
  <c r="AK290" i="5" s="1"/>
  <c r="AH290" i="5"/>
  <c r="AF290" i="5"/>
  <c r="AG290" i="5" s="1"/>
  <c r="AD290" i="5"/>
  <c r="AB290" i="5"/>
  <c r="AC290" i="5" s="1"/>
  <c r="Z290" i="5"/>
  <c r="X290" i="5"/>
  <c r="X289" i="5" s="1"/>
  <c r="V290" i="5"/>
  <c r="T290" i="5"/>
  <c r="T289" i="5" s="1"/>
  <c r="R290" i="5"/>
  <c r="P290" i="5"/>
  <c r="N290" i="5"/>
  <c r="L290" i="5"/>
  <c r="L289" i="5" s="1"/>
  <c r="J290" i="5"/>
  <c r="H290" i="5"/>
  <c r="H289" i="5" s="1"/>
  <c r="BM289" i="5"/>
  <c r="BL289" i="5"/>
  <c r="BC289" i="5"/>
  <c r="AY289" i="5"/>
  <c r="AX289" i="5"/>
  <c r="AU289" i="5"/>
  <c r="AQ289" i="5"/>
  <c r="AP289" i="5"/>
  <c r="AM289" i="5"/>
  <c r="AI289" i="5"/>
  <c r="AH289" i="5"/>
  <c r="AE289" i="5"/>
  <c r="AA289" i="5"/>
  <c r="W289" i="5"/>
  <c r="Z289" i="5" s="1"/>
  <c r="S289" i="5"/>
  <c r="O289" i="5"/>
  <c r="R289" i="5" s="1"/>
  <c r="K289" i="5"/>
  <c r="G289" i="5"/>
  <c r="J289" i="5" s="1"/>
  <c r="BD288" i="5"/>
  <c r="BD287" i="5" s="1"/>
  <c r="BG287" i="5" s="1"/>
  <c r="BB288" i="5"/>
  <c r="AZ288" i="5"/>
  <c r="AX288" i="5"/>
  <c r="AV288" i="5"/>
  <c r="AV287" i="5" s="1"/>
  <c r="AT288" i="5"/>
  <c r="AP288" i="5"/>
  <c r="AL288" i="5"/>
  <c r="AJ288" i="5"/>
  <c r="AK288" i="5" s="1"/>
  <c r="AH288" i="5"/>
  <c r="AF288" i="5"/>
  <c r="AG288" i="5" s="1"/>
  <c r="AD288" i="5"/>
  <c r="AB288" i="5"/>
  <c r="AB287" i="5" s="1"/>
  <c r="AC287" i="5" s="1"/>
  <c r="Z288" i="5"/>
  <c r="X288" i="5"/>
  <c r="Y288" i="5" s="1"/>
  <c r="V288" i="5"/>
  <c r="T288" i="5"/>
  <c r="R288" i="5"/>
  <c r="P288" i="5"/>
  <c r="Q288" i="5" s="1"/>
  <c r="N288" i="5"/>
  <c r="L288" i="5"/>
  <c r="L287" i="5" s="1"/>
  <c r="J288" i="5"/>
  <c r="H288" i="5"/>
  <c r="I288" i="5" s="1"/>
  <c r="BM287" i="5"/>
  <c r="BL287" i="5"/>
  <c r="BC287" i="5"/>
  <c r="BB287" i="5"/>
  <c r="AY287" i="5"/>
  <c r="AU287" i="5"/>
  <c r="AT287" i="5"/>
  <c r="AQ287" i="5"/>
  <c r="AM287" i="5"/>
  <c r="AL287" i="5"/>
  <c r="AI287" i="5"/>
  <c r="AE287" i="5"/>
  <c r="AD287" i="5"/>
  <c r="AA287" i="5"/>
  <c r="W287" i="5"/>
  <c r="V287" i="5"/>
  <c r="S287" i="5"/>
  <c r="O287" i="5"/>
  <c r="K287" i="5"/>
  <c r="N287" i="5" s="1"/>
  <c r="G287" i="5"/>
  <c r="BD286" i="5"/>
  <c r="BG286" i="5" s="1"/>
  <c r="BB286" i="5"/>
  <c r="AZ286" i="5"/>
  <c r="AX286" i="5"/>
  <c r="AV286" i="5"/>
  <c r="AW286" i="5" s="1"/>
  <c r="AT286" i="5"/>
  <c r="AP286" i="5"/>
  <c r="AL286" i="5"/>
  <c r="AJ286" i="5"/>
  <c r="AJ285" i="5" s="1"/>
  <c r="AK285" i="5" s="1"/>
  <c r="AH286" i="5"/>
  <c r="AF286" i="5"/>
  <c r="AG286" i="5" s="1"/>
  <c r="AD286" i="5"/>
  <c r="AB286" i="5"/>
  <c r="AB285" i="5" s="1"/>
  <c r="AC285" i="5" s="1"/>
  <c r="Z286" i="5"/>
  <c r="X286" i="5"/>
  <c r="V286" i="5"/>
  <c r="T286" i="5"/>
  <c r="U286" i="5" s="1"/>
  <c r="R286" i="5"/>
  <c r="P286" i="5"/>
  <c r="Q286" i="5" s="1"/>
  <c r="N286" i="5"/>
  <c r="L286" i="5"/>
  <c r="M286" i="5" s="1"/>
  <c r="J286" i="5"/>
  <c r="H286" i="5"/>
  <c r="BM285" i="5"/>
  <c r="BL285" i="5"/>
  <c r="BC285" i="5"/>
  <c r="BB285" i="5"/>
  <c r="AY285" i="5"/>
  <c r="AU285" i="5"/>
  <c r="AX285" i="5" s="1"/>
  <c r="AT285" i="5"/>
  <c r="AQ285" i="5"/>
  <c r="AM285" i="5"/>
  <c r="AP285" i="5" s="1"/>
  <c r="AL285" i="5"/>
  <c r="AI285" i="5"/>
  <c r="AE285" i="5"/>
  <c r="AH285" i="5" s="1"/>
  <c r="AD285" i="5"/>
  <c r="AA285" i="5"/>
  <c r="W285" i="5"/>
  <c r="Z285" i="5" s="1"/>
  <c r="V285" i="5"/>
  <c r="S285" i="5"/>
  <c r="O285" i="5"/>
  <c r="R285" i="5" s="1"/>
  <c r="K285" i="5"/>
  <c r="N285" i="5" s="1"/>
  <c r="G285" i="5"/>
  <c r="J285" i="5" s="1"/>
  <c r="BD284" i="5"/>
  <c r="BG284" i="5" s="1"/>
  <c r="BB284" i="5"/>
  <c r="AZ284" i="5"/>
  <c r="BA284" i="5" s="1"/>
  <c r="AX284" i="5"/>
  <c r="AV284" i="5"/>
  <c r="AW284" i="5" s="1"/>
  <c r="AT284" i="5"/>
  <c r="AP284" i="5"/>
  <c r="AL284" i="5"/>
  <c r="AJ284" i="5"/>
  <c r="AK284" i="5" s="1"/>
  <c r="AH284" i="5"/>
  <c r="AF284" i="5"/>
  <c r="AG284" i="5" s="1"/>
  <c r="AD284" i="5"/>
  <c r="AB284" i="5"/>
  <c r="AC284" i="5" s="1"/>
  <c r="Z284" i="5"/>
  <c r="X284" i="5"/>
  <c r="Y284" i="5" s="1"/>
  <c r="V284" i="5"/>
  <c r="T284" i="5"/>
  <c r="U284" i="5" s="1"/>
  <c r="R284" i="5"/>
  <c r="P284" i="5"/>
  <c r="N284" i="5"/>
  <c r="L284" i="5"/>
  <c r="M284" i="5" s="1"/>
  <c r="J284" i="5"/>
  <c r="H284" i="5"/>
  <c r="I284" i="5" s="1"/>
  <c r="BD283" i="5"/>
  <c r="BG283" i="5" s="1"/>
  <c r="BB283" i="5"/>
  <c r="AZ283" i="5"/>
  <c r="BA283" i="5" s="1"/>
  <c r="AX283" i="5"/>
  <c r="AV283" i="5"/>
  <c r="AW283" i="5" s="1"/>
  <c r="AT283" i="5"/>
  <c r="AP283" i="5"/>
  <c r="AL283" i="5"/>
  <c r="AJ283" i="5"/>
  <c r="AK283" i="5" s="1"/>
  <c r="AH283" i="5"/>
  <c r="AF283" i="5"/>
  <c r="AG283" i="5" s="1"/>
  <c r="AD283" i="5"/>
  <c r="AB283" i="5"/>
  <c r="AC283" i="5" s="1"/>
  <c r="Z283" i="5"/>
  <c r="X283" i="5"/>
  <c r="Y283" i="5" s="1"/>
  <c r="V283" i="5"/>
  <c r="T283" i="5"/>
  <c r="U283" i="5" s="1"/>
  <c r="R283" i="5"/>
  <c r="P283" i="5"/>
  <c r="Q283" i="5" s="1"/>
  <c r="N283" i="5"/>
  <c r="L283" i="5"/>
  <c r="J283" i="5"/>
  <c r="H283" i="5"/>
  <c r="I283" i="5" s="1"/>
  <c r="BD282" i="5"/>
  <c r="BG282" i="5" s="1"/>
  <c r="BB282" i="5"/>
  <c r="AZ282" i="5"/>
  <c r="BA282" i="5" s="1"/>
  <c r="AX282" i="5"/>
  <c r="AV282" i="5"/>
  <c r="AW282" i="5" s="1"/>
  <c r="AT282" i="5"/>
  <c r="AP282" i="5"/>
  <c r="AL282" i="5"/>
  <c r="AJ282" i="5"/>
  <c r="AK282" i="5" s="1"/>
  <c r="AH282" i="5"/>
  <c r="AF282" i="5"/>
  <c r="AG282" i="5" s="1"/>
  <c r="AD282" i="5"/>
  <c r="AB282" i="5"/>
  <c r="AC282" i="5" s="1"/>
  <c r="Z282" i="5"/>
  <c r="X282" i="5"/>
  <c r="Y282" i="5" s="1"/>
  <c r="V282" i="5"/>
  <c r="T282" i="5"/>
  <c r="U282" i="5" s="1"/>
  <c r="R282" i="5"/>
  <c r="P282" i="5"/>
  <c r="N282" i="5"/>
  <c r="L282" i="5"/>
  <c r="M282" i="5" s="1"/>
  <c r="J282" i="5"/>
  <c r="H282" i="5"/>
  <c r="I282" i="5" s="1"/>
  <c r="BD281" i="5"/>
  <c r="AZ281" i="5"/>
  <c r="BB281" i="5" s="1"/>
  <c r="AV281" i="5"/>
  <c r="AX281" i="5" s="1"/>
  <c r="AJ281" i="5"/>
  <c r="AL281" i="5" s="1"/>
  <c r="AF281" i="5"/>
  <c r="AH281" i="5" s="1"/>
  <c r="AB281" i="5"/>
  <c r="X281" i="5"/>
  <c r="Y281" i="5" s="1"/>
  <c r="T281" i="5"/>
  <c r="V281" i="5" s="1"/>
  <c r="P281" i="5"/>
  <c r="R281" i="5" s="1"/>
  <c r="L281" i="5"/>
  <c r="M281" i="5" s="1"/>
  <c r="H281" i="5"/>
  <c r="BD280" i="5"/>
  <c r="BG280" i="5" s="1"/>
  <c r="BB280" i="5"/>
  <c r="AZ280" i="5"/>
  <c r="BA280" i="5" s="1"/>
  <c r="AX280" i="5"/>
  <c r="AV280" i="5"/>
  <c r="AW280" i="5" s="1"/>
  <c r="AT280" i="5"/>
  <c r="AP280" i="5"/>
  <c r="AL280" i="5"/>
  <c r="AJ280" i="5"/>
  <c r="AK280" i="5" s="1"/>
  <c r="AH280" i="5"/>
  <c r="AF280" i="5"/>
  <c r="AG280" i="5" s="1"/>
  <c r="AD280" i="5"/>
  <c r="AB280" i="5"/>
  <c r="Z280" i="5"/>
  <c r="X280" i="5"/>
  <c r="Y280" i="5" s="1"/>
  <c r="V280" i="5"/>
  <c r="T280" i="5"/>
  <c r="U280" i="5" s="1"/>
  <c r="R280" i="5"/>
  <c r="P280" i="5"/>
  <c r="N280" i="5"/>
  <c r="L280" i="5"/>
  <c r="M280" i="5" s="1"/>
  <c r="J280" i="5"/>
  <c r="H280" i="5"/>
  <c r="I280" i="5" s="1"/>
  <c r="BM279" i="5"/>
  <c r="BL279" i="5"/>
  <c r="BC279" i="5"/>
  <c r="AY279" i="5"/>
  <c r="AU279" i="5"/>
  <c r="AQ279" i="5"/>
  <c r="AM279" i="5"/>
  <c r="AI279" i="5"/>
  <c r="AE279" i="5"/>
  <c r="AA279" i="5"/>
  <c r="W279" i="5"/>
  <c r="S279" i="5"/>
  <c r="O279" i="5"/>
  <c r="K279" i="5"/>
  <c r="G279" i="5"/>
  <c r="BD278" i="5"/>
  <c r="BG278" i="5" s="1"/>
  <c r="BB278" i="5"/>
  <c r="AZ278" i="5"/>
  <c r="BA278" i="5" s="1"/>
  <c r="AX278" i="5"/>
  <c r="AV278" i="5"/>
  <c r="AW278" i="5" s="1"/>
  <c r="AT278" i="5"/>
  <c r="AP278" i="5"/>
  <c r="AL278" i="5"/>
  <c r="AJ278" i="5"/>
  <c r="AK278" i="5" s="1"/>
  <c r="AH278" i="5"/>
  <c r="AF278" i="5"/>
  <c r="AG278" i="5" s="1"/>
  <c r="AD278" i="5"/>
  <c r="AB278" i="5"/>
  <c r="AC278" i="5" s="1"/>
  <c r="Z278" i="5"/>
  <c r="X278" i="5"/>
  <c r="Y278" i="5" s="1"/>
  <c r="V278" i="5"/>
  <c r="T278" i="5"/>
  <c r="U278" i="5" s="1"/>
  <c r="R278" i="5"/>
  <c r="P278" i="5"/>
  <c r="N278" i="5"/>
  <c r="L278" i="5"/>
  <c r="J278" i="5"/>
  <c r="H278" i="5"/>
  <c r="I278" i="5" s="1"/>
  <c r="BD277" i="5"/>
  <c r="BB277" i="5"/>
  <c r="AZ277" i="5"/>
  <c r="BA277" i="5" s="1"/>
  <c r="AX277" i="5"/>
  <c r="AV277" i="5"/>
  <c r="AT277" i="5"/>
  <c r="AP277" i="5"/>
  <c r="AL277" i="5"/>
  <c r="AJ277" i="5"/>
  <c r="AK277" i="5" s="1"/>
  <c r="AH277" i="5"/>
  <c r="AF277" i="5"/>
  <c r="AG277" i="5" s="1"/>
  <c r="AD277" i="5"/>
  <c r="AB277" i="5"/>
  <c r="Z277" i="5"/>
  <c r="X277" i="5"/>
  <c r="Y277" i="5" s="1"/>
  <c r="V277" i="5"/>
  <c r="T277" i="5"/>
  <c r="U277" i="5" s="1"/>
  <c r="R277" i="5"/>
  <c r="P277" i="5"/>
  <c r="N277" i="5"/>
  <c r="L277" i="5"/>
  <c r="M277" i="5" s="1"/>
  <c r="J277" i="5"/>
  <c r="H277" i="5"/>
  <c r="BM276" i="5"/>
  <c r="BL276" i="5"/>
  <c r="BC276" i="5"/>
  <c r="AY276" i="5"/>
  <c r="BB276" i="5" s="1"/>
  <c r="AU276" i="5"/>
  <c r="AQ276" i="5"/>
  <c r="AT276" i="5" s="1"/>
  <c r="AM276" i="5"/>
  <c r="AI276" i="5"/>
  <c r="AL276" i="5" s="1"/>
  <c r="AE276" i="5"/>
  <c r="AA276" i="5"/>
  <c r="AD276" i="5" s="1"/>
  <c r="W276" i="5"/>
  <c r="S276" i="5"/>
  <c r="V276" i="5" s="1"/>
  <c r="O276" i="5"/>
  <c r="K276" i="5"/>
  <c r="N276" i="5" s="1"/>
  <c r="G276" i="5"/>
  <c r="BD275" i="5"/>
  <c r="BG275" i="5" s="1"/>
  <c r="BB275" i="5"/>
  <c r="AZ275" i="5"/>
  <c r="BA275" i="5" s="1"/>
  <c r="AX275" i="5"/>
  <c r="AV275" i="5"/>
  <c r="AW275" i="5" s="1"/>
  <c r="AT275" i="5"/>
  <c r="AP275" i="5"/>
  <c r="AL275" i="5"/>
  <c r="AJ275" i="5"/>
  <c r="AK275" i="5" s="1"/>
  <c r="AH275" i="5"/>
  <c r="AF275" i="5"/>
  <c r="AG275" i="5" s="1"/>
  <c r="AD275" i="5"/>
  <c r="AB275" i="5"/>
  <c r="AC275" i="5" s="1"/>
  <c r="Z275" i="5"/>
  <c r="X275" i="5"/>
  <c r="Y275" i="5" s="1"/>
  <c r="V275" i="5"/>
  <c r="T275" i="5"/>
  <c r="U275" i="5" s="1"/>
  <c r="R275" i="5"/>
  <c r="P275" i="5"/>
  <c r="Q275" i="5" s="1"/>
  <c r="N275" i="5"/>
  <c r="L275" i="5"/>
  <c r="M275" i="5" s="1"/>
  <c r="J275" i="5"/>
  <c r="H275" i="5"/>
  <c r="I275" i="5" s="1"/>
  <c r="BD274" i="5"/>
  <c r="BB274" i="5"/>
  <c r="AZ274" i="5"/>
  <c r="AX274" i="5"/>
  <c r="AV274" i="5"/>
  <c r="AW274" i="5" s="1"/>
  <c r="AT274" i="5"/>
  <c r="AP274" i="5"/>
  <c r="AL274" i="5"/>
  <c r="AJ274" i="5"/>
  <c r="AH274" i="5"/>
  <c r="AF274" i="5"/>
  <c r="AD274" i="5"/>
  <c r="AB274" i="5"/>
  <c r="AC274" i="5" s="1"/>
  <c r="Z274" i="5"/>
  <c r="X274" i="5"/>
  <c r="V274" i="5"/>
  <c r="T274" i="5"/>
  <c r="R274" i="5"/>
  <c r="P274" i="5"/>
  <c r="Q274" i="5" s="1"/>
  <c r="N274" i="5"/>
  <c r="L274" i="5"/>
  <c r="J274" i="5"/>
  <c r="H274" i="5"/>
  <c r="BM273" i="5"/>
  <c r="BL273" i="5"/>
  <c r="BC273" i="5"/>
  <c r="AY273" i="5"/>
  <c r="BB273" i="5" s="1"/>
  <c r="AU273" i="5"/>
  <c r="AX273" i="5" s="1"/>
  <c r="AQ273" i="5"/>
  <c r="AT273" i="5" s="1"/>
  <c r="AM273" i="5"/>
  <c r="AP273" i="5" s="1"/>
  <c r="AI273" i="5"/>
  <c r="AL273" i="5" s="1"/>
  <c r="AE273" i="5"/>
  <c r="AH273" i="5" s="1"/>
  <c r="AA273" i="5"/>
  <c r="AD273" i="5" s="1"/>
  <c r="W273" i="5"/>
  <c r="S273" i="5"/>
  <c r="V273" i="5" s="1"/>
  <c r="O273" i="5"/>
  <c r="R273" i="5" s="1"/>
  <c r="K273" i="5"/>
  <c r="N273" i="5" s="1"/>
  <c r="G273" i="5"/>
  <c r="J273" i="5" s="1"/>
  <c r="BD272" i="5"/>
  <c r="BB272" i="5"/>
  <c r="AZ272" i="5"/>
  <c r="BA272" i="5" s="1"/>
  <c r="AX272" i="5"/>
  <c r="AV272" i="5"/>
  <c r="AT272" i="5"/>
  <c r="AP272" i="5"/>
  <c r="AL272" i="5"/>
  <c r="AJ272" i="5"/>
  <c r="AK272" i="5" s="1"/>
  <c r="AH272" i="5"/>
  <c r="AF272" i="5"/>
  <c r="AG272" i="5" s="1"/>
  <c r="AD272" i="5"/>
  <c r="AB272" i="5"/>
  <c r="AC272" i="5" s="1"/>
  <c r="Z272" i="5"/>
  <c r="X272" i="5"/>
  <c r="V272" i="5"/>
  <c r="T272" i="5"/>
  <c r="U272" i="5" s="1"/>
  <c r="R272" i="5"/>
  <c r="P272" i="5"/>
  <c r="P271" i="5" s="1"/>
  <c r="N272" i="5"/>
  <c r="L272" i="5"/>
  <c r="M272" i="5" s="1"/>
  <c r="J272" i="5"/>
  <c r="H272" i="5"/>
  <c r="I272" i="5" s="1"/>
  <c r="BM271" i="5"/>
  <c r="BM263" i="5" s="1"/>
  <c r="BL271" i="5"/>
  <c r="BC271" i="5"/>
  <c r="AY271" i="5"/>
  <c r="BB271" i="5" s="1"/>
  <c r="AX271" i="5"/>
  <c r="AU271" i="5"/>
  <c r="AQ271" i="5"/>
  <c r="AT271" i="5" s="1"/>
  <c r="AP271" i="5"/>
  <c r="AM271" i="5"/>
  <c r="AI271" i="5"/>
  <c r="AL271" i="5" s="1"/>
  <c r="AH271" i="5"/>
  <c r="AE271" i="5"/>
  <c r="AA271" i="5"/>
  <c r="AD271" i="5" s="1"/>
  <c r="W271" i="5"/>
  <c r="Z271" i="5" s="1"/>
  <c r="S271" i="5"/>
  <c r="V271" i="5" s="1"/>
  <c r="O271" i="5"/>
  <c r="R271" i="5" s="1"/>
  <c r="K271" i="5"/>
  <c r="N271" i="5" s="1"/>
  <c r="G271" i="5"/>
  <c r="J271" i="5" s="1"/>
  <c r="BD270" i="5"/>
  <c r="BG270" i="5" s="1"/>
  <c r="BB270" i="5"/>
  <c r="AZ270" i="5"/>
  <c r="AZ269" i="5" s="1"/>
  <c r="AX270" i="5"/>
  <c r="AV270" i="5"/>
  <c r="AW270" i="5" s="1"/>
  <c r="AT270" i="5"/>
  <c r="AP270" i="5"/>
  <c r="AL270" i="5"/>
  <c r="AJ270" i="5"/>
  <c r="AH270" i="5"/>
  <c r="AF270" i="5"/>
  <c r="AF269" i="5" s="1"/>
  <c r="AG269" i="5" s="1"/>
  <c r="AD270" i="5"/>
  <c r="AB270" i="5"/>
  <c r="Z270" i="5"/>
  <c r="X270" i="5"/>
  <c r="V270" i="5"/>
  <c r="T270" i="5"/>
  <c r="R270" i="5"/>
  <c r="P270" i="5"/>
  <c r="Q270" i="5" s="1"/>
  <c r="N270" i="5"/>
  <c r="L270" i="5"/>
  <c r="M270" i="5" s="1"/>
  <c r="J270" i="5"/>
  <c r="H270" i="5"/>
  <c r="I270" i="5" s="1"/>
  <c r="BM269" i="5"/>
  <c r="BL269" i="5"/>
  <c r="BC269" i="5"/>
  <c r="AY269" i="5"/>
  <c r="AU269" i="5"/>
  <c r="AX269" i="5" s="1"/>
  <c r="AQ269" i="5"/>
  <c r="AM269" i="5"/>
  <c r="AP269" i="5" s="1"/>
  <c r="AI269" i="5"/>
  <c r="AE269" i="5"/>
  <c r="AH269" i="5" s="1"/>
  <c r="AA269" i="5"/>
  <c r="W269" i="5"/>
  <c r="Z269" i="5" s="1"/>
  <c r="S269" i="5"/>
  <c r="O269" i="5"/>
  <c r="R269" i="5" s="1"/>
  <c r="K269" i="5"/>
  <c r="G269" i="5"/>
  <c r="J269" i="5" s="1"/>
  <c r="BD268" i="5"/>
  <c r="BG268" i="5" s="1"/>
  <c r="BB268" i="5"/>
  <c r="AZ268" i="5"/>
  <c r="AZ267" i="5" s="1"/>
  <c r="AX268" i="5"/>
  <c r="AV268" i="5"/>
  <c r="AW268" i="5" s="1"/>
  <c r="AT268" i="5"/>
  <c r="AP268" i="5"/>
  <c r="AL268" i="5"/>
  <c r="AJ268" i="5"/>
  <c r="AH268" i="5"/>
  <c r="AF268" i="5"/>
  <c r="AG268" i="5" s="1"/>
  <c r="AD268" i="5"/>
  <c r="AB268" i="5"/>
  <c r="AC268" i="5" s="1"/>
  <c r="Z268" i="5"/>
  <c r="X268" i="5"/>
  <c r="Y268" i="5" s="1"/>
  <c r="V268" i="5"/>
  <c r="T268" i="5"/>
  <c r="R268" i="5"/>
  <c r="P268" i="5"/>
  <c r="Q268" i="5" s="1"/>
  <c r="N268" i="5"/>
  <c r="L268" i="5"/>
  <c r="L267" i="5" s="1"/>
  <c r="J268" i="5"/>
  <c r="H268" i="5"/>
  <c r="BM267" i="5"/>
  <c r="BL267" i="5"/>
  <c r="BC267" i="5"/>
  <c r="AY267" i="5"/>
  <c r="AU267" i="5"/>
  <c r="AQ267" i="5"/>
  <c r="AM267" i="5"/>
  <c r="AI267" i="5"/>
  <c r="AH267" i="5"/>
  <c r="AE267" i="5"/>
  <c r="AA267" i="5"/>
  <c r="W267" i="5"/>
  <c r="Z267" i="5" s="1"/>
  <c r="S267" i="5"/>
  <c r="O267" i="5"/>
  <c r="R267" i="5" s="1"/>
  <c r="K267" i="5"/>
  <c r="G267" i="5"/>
  <c r="BD266" i="5"/>
  <c r="BG266" i="5" s="1"/>
  <c r="BB266" i="5"/>
  <c r="AZ266" i="5"/>
  <c r="BA266" i="5" s="1"/>
  <c r="AX266" i="5"/>
  <c r="AV266" i="5"/>
  <c r="AW266" i="5" s="1"/>
  <c r="AT266" i="5"/>
  <c r="AP266" i="5"/>
  <c r="AL266" i="5"/>
  <c r="AJ266" i="5"/>
  <c r="AK266" i="5" s="1"/>
  <c r="AH266" i="5"/>
  <c r="AF266" i="5"/>
  <c r="AG266" i="5" s="1"/>
  <c r="AD266" i="5"/>
  <c r="AB266" i="5"/>
  <c r="AC266" i="5" s="1"/>
  <c r="Z266" i="5"/>
  <c r="X266" i="5"/>
  <c r="Y266" i="5" s="1"/>
  <c r="V266" i="5"/>
  <c r="T266" i="5"/>
  <c r="U266" i="5" s="1"/>
  <c r="R266" i="5"/>
  <c r="P266" i="5"/>
  <c r="Q266" i="5" s="1"/>
  <c r="N266" i="5"/>
  <c r="L266" i="5"/>
  <c r="M266" i="5" s="1"/>
  <c r="J266" i="5"/>
  <c r="H266" i="5"/>
  <c r="I266" i="5" s="1"/>
  <c r="BD265" i="5"/>
  <c r="BB265" i="5"/>
  <c r="AZ265" i="5"/>
  <c r="AX265" i="5"/>
  <c r="AV265" i="5"/>
  <c r="AT265" i="5"/>
  <c r="AP265" i="5"/>
  <c r="AL265" i="5"/>
  <c r="AJ265" i="5"/>
  <c r="AK265" i="5" s="1"/>
  <c r="AH265" i="5"/>
  <c r="AF265" i="5"/>
  <c r="AG265" i="5" s="1"/>
  <c r="AD265" i="5"/>
  <c r="AB265" i="5"/>
  <c r="Z265" i="5"/>
  <c r="X265" i="5"/>
  <c r="V265" i="5"/>
  <c r="T265" i="5"/>
  <c r="R265" i="5"/>
  <c r="P265" i="5"/>
  <c r="Q265" i="5" s="1"/>
  <c r="N265" i="5"/>
  <c r="L265" i="5"/>
  <c r="M265" i="5" s="1"/>
  <c r="J265" i="5"/>
  <c r="H265" i="5"/>
  <c r="BM264" i="5"/>
  <c r="BL264" i="5"/>
  <c r="BC264" i="5"/>
  <c r="BB264" i="5"/>
  <c r="AY264" i="5"/>
  <c r="AU264" i="5"/>
  <c r="AX264" i="5" s="1"/>
  <c r="AQ264" i="5"/>
  <c r="AT264" i="5" s="1"/>
  <c r="AM264" i="5"/>
  <c r="AI264" i="5"/>
  <c r="AL264" i="5" s="1"/>
  <c r="AE264" i="5"/>
  <c r="AH264" i="5" s="1"/>
  <c r="AA264" i="5"/>
  <c r="AD264" i="5" s="1"/>
  <c r="W264" i="5"/>
  <c r="Z264" i="5" s="1"/>
  <c r="S264" i="5"/>
  <c r="V264" i="5" s="1"/>
  <c r="O264" i="5"/>
  <c r="K264" i="5"/>
  <c r="N264" i="5" s="1"/>
  <c r="G264" i="5"/>
  <c r="J264" i="5" s="1"/>
  <c r="BL263" i="5"/>
  <c r="BD262" i="5"/>
  <c r="BG262" i="5" s="1"/>
  <c r="BB262" i="5"/>
  <c r="AZ262" i="5"/>
  <c r="BA262" i="5" s="1"/>
  <c r="AX262" i="5"/>
  <c r="AV262" i="5"/>
  <c r="AW262" i="5" s="1"/>
  <c r="AT262" i="5"/>
  <c r="AP262" i="5"/>
  <c r="AL262" i="5"/>
  <c r="AJ262" i="5"/>
  <c r="AK262" i="5" s="1"/>
  <c r="AH262" i="5"/>
  <c r="AF262" i="5"/>
  <c r="AG262" i="5" s="1"/>
  <c r="AD262" i="5"/>
  <c r="AB262" i="5"/>
  <c r="AC262" i="5" s="1"/>
  <c r="Z262" i="5"/>
  <c r="X262" i="5"/>
  <c r="V262" i="5"/>
  <c r="T262" i="5"/>
  <c r="U262" i="5" s="1"/>
  <c r="R262" i="5"/>
  <c r="P262" i="5"/>
  <c r="Q262" i="5" s="1"/>
  <c r="N262" i="5"/>
  <c r="L262" i="5"/>
  <c r="M262" i="5" s="1"/>
  <c r="J262" i="5"/>
  <c r="H262" i="5"/>
  <c r="BD261" i="5"/>
  <c r="BG261" i="5" s="1"/>
  <c r="BB261" i="5"/>
  <c r="AZ261" i="5"/>
  <c r="BA261" i="5" s="1"/>
  <c r="AX261" i="5"/>
  <c r="AV261" i="5"/>
  <c r="AT261" i="5"/>
  <c r="AP261" i="5"/>
  <c r="AL261" i="5"/>
  <c r="AJ261" i="5"/>
  <c r="AH261" i="5"/>
  <c r="AF261" i="5"/>
  <c r="AD261" i="5"/>
  <c r="AB261" i="5"/>
  <c r="Z261" i="5"/>
  <c r="X261" i="5"/>
  <c r="Y261" i="5" s="1"/>
  <c r="V261" i="5"/>
  <c r="T261" i="5"/>
  <c r="R261" i="5"/>
  <c r="P261" i="5"/>
  <c r="N261" i="5"/>
  <c r="L261" i="5"/>
  <c r="M261" i="5" s="1"/>
  <c r="J261" i="5"/>
  <c r="H261" i="5"/>
  <c r="BM260" i="5"/>
  <c r="BL260" i="5"/>
  <c r="BC260" i="5"/>
  <c r="AY260" i="5"/>
  <c r="BB260" i="5" s="1"/>
  <c r="AU260" i="5"/>
  <c r="AX260" i="5" s="1"/>
  <c r="AQ260" i="5"/>
  <c r="AT260" i="5" s="1"/>
  <c r="AM260" i="5"/>
  <c r="AP260" i="5" s="1"/>
  <c r="AI260" i="5"/>
  <c r="AL260" i="5" s="1"/>
  <c r="AE260" i="5"/>
  <c r="AH260" i="5" s="1"/>
  <c r="AA260" i="5"/>
  <c r="AD260" i="5" s="1"/>
  <c r="W260" i="5"/>
  <c r="Z260" i="5" s="1"/>
  <c r="S260" i="5"/>
  <c r="V260" i="5" s="1"/>
  <c r="O260" i="5"/>
  <c r="R260" i="5" s="1"/>
  <c r="K260" i="5"/>
  <c r="N260" i="5" s="1"/>
  <c r="G260" i="5"/>
  <c r="J260" i="5" s="1"/>
  <c r="BD259" i="5"/>
  <c r="BG259" i="5" s="1"/>
  <c r="BB259" i="5"/>
  <c r="AZ259" i="5"/>
  <c r="BA259" i="5" s="1"/>
  <c r="AX259" i="5"/>
  <c r="AV259" i="5"/>
  <c r="AW259" i="5" s="1"/>
  <c r="AT259" i="5"/>
  <c r="AP259" i="5"/>
  <c r="AL259" i="5"/>
  <c r="AJ259" i="5"/>
  <c r="AJ258" i="5" s="1"/>
  <c r="AH259" i="5"/>
  <c r="AF259" i="5"/>
  <c r="AD259" i="5"/>
  <c r="AB259" i="5"/>
  <c r="AB258" i="5" s="1"/>
  <c r="Z259" i="5"/>
  <c r="X259" i="5"/>
  <c r="V259" i="5"/>
  <c r="T259" i="5"/>
  <c r="U259" i="5" s="1"/>
  <c r="R259" i="5"/>
  <c r="P259" i="5"/>
  <c r="P258" i="5" s="1"/>
  <c r="N259" i="5"/>
  <c r="L259" i="5"/>
  <c r="M259" i="5" s="1"/>
  <c r="J259" i="5"/>
  <c r="H259" i="5"/>
  <c r="I259" i="5" s="1"/>
  <c r="BM258" i="5"/>
  <c r="BL258" i="5"/>
  <c r="BC258" i="5"/>
  <c r="BB258" i="5"/>
  <c r="AY258" i="5"/>
  <c r="AX258" i="5"/>
  <c r="AU258" i="5"/>
  <c r="AQ258" i="5"/>
  <c r="AT258" i="5" s="1"/>
  <c r="AM258" i="5"/>
  <c r="AL258" i="5"/>
  <c r="AI258" i="5"/>
  <c r="AE258" i="5"/>
  <c r="AA258" i="5"/>
  <c r="AD258" i="5" s="1"/>
  <c r="W258" i="5"/>
  <c r="Z258" i="5" s="1"/>
  <c r="V258" i="5"/>
  <c r="S258" i="5"/>
  <c r="O258" i="5"/>
  <c r="K258" i="5"/>
  <c r="N258" i="5" s="1"/>
  <c r="G258" i="5"/>
  <c r="BD257" i="5"/>
  <c r="BD256" i="5" s="1"/>
  <c r="BG256" i="5" s="1"/>
  <c r="BB257" i="5"/>
  <c r="AZ257" i="5"/>
  <c r="AX257" i="5"/>
  <c r="AV257" i="5"/>
  <c r="AV256" i="5" s="1"/>
  <c r="AT257" i="5"/>
  <c r="AP257" i="5"/>
  <c r="AL257" i="5"/>
  <c r="AJ257" i="5"/>
  <c r="AJ256" i="5" s="1"/>
  <c r="AK256" i="5" s="1"/>
  <c r="AH257" i="5"/>
  <c r="AF257" i="5"/>
  <c r="AD257" i="5"/>
  <c r="AB257" i="5"/>
  <c r="AB256" i="5" s="1"/>
  <c r="AC256" i="5" s="1"/>
  <c r="Z257" i="5"/>
  <c r="X257" i="5"/>
  <c r="X256" i="5" s="1"/>
  <c r="V257" i="5"/>
  <c r="T257" i="5"/>
  <c r="U257" i="5" s="1"/>
  <c r="R257" i="5"/>
  <c r="P257" i="5"/>
  <c r="P256" i="5" s="1"/>
  <c r="N257" i="5"/>
  <c r="L257" i="5"/>
  <c r="J257" i="5"/>
  <c r="H257" i="5"/>
  <c r="H256" i="5" s="1"/>
  <c r="BM256" i="5"/>
  <c r="BL256" i="5"/>
  <c r="BC256" i="5"/>
  <c r="BB256" i="5"/>
  <c r="AY256" i="5"/>
  <c r="AU256" i="5"/>
  <c r="AX256" i="5" s="1"/>
  <c r="AQ256" i="5"/>
  <c r="AT256" i="5" s="1"/>
  <c r="AP256" i="5"/>
  <c r="AM256" i="5"/>
  <c r="AL256" i="5"/>
  <c r="AI256" i="5"/>
  <c r="AH256" i="5"/>
  <c r="AE256" i="5"/>
  <c r="AD256" i="5"/>
  <c r="AA256" i="5"/>
  <c r="W256" i="5"/>
  <c r="Z256" i="5" s="1"/>
  <c r="S256" i="5"/>
  <c r="V256" i="5" s="1"/>
  <c r="O256" i="5"/>
  <c r="R256" i="5" s="1"/>
  <c r="K256" i="5"/>
  <c r="N256" i="5" s="1"/>
  <c r="G256" i="5"/>
  <c r="BD255" i="5"/>
  <c r="BG255" i="5" s="1"/>
  <c r="BB255" i="5"/>
  <c r="AZ255" i="5"/>
  <c r="AZ254" i="5" s="1"/>
  <c r="AX255" i="5"/>
  <c r="AV255" i="5"/>
  <c r="AW255" i="5" s="1"/>
  <c r="AT255" i="5"/>
  <c r="AP255" i="5"/>
  <c r="AL255" i="5"/>
  <c r="AJ255" i="5"/>
  <c r="AJ254" i="5" s="1"/>
  <c r="AH255" i="5"/>
  <c r="AF255" i="5"/>
  <c r="AD255" i="5"/>
  <c r="AB255" i="5"/>
  <c r="AC255" i="5" s="1"/>
  <c r="Z255" i="5"/>
  <c r="X255" i="5"/>
  <c r="X254" i="5" s="1"/>
  <c r="V255" i="5"/>
  <c r="T255" i="5"/>
  <c r="U255" i="5" s="1"/>
  <c r="R255" i="5"/>
  <c r="P255" i="5"/>
  <c r="Q255" i="5" s="1"/>
  <c r="N255" i="5"/>
  <c r="L255" i="5"/>
  <c r="L254" i="5" s="1"/>
  <c r="J255" i="5"/>
  <c r="H255" i="5"/>
  <c r="BM254" i="5"/>
  <c r="BL254" i="5"/>
  <c r="BC254" i="5"/>
  <c r="BB254" i="5"/>
  <c r="AY254" i="5"/>
  <c r="AX254" i="5"/>
  <c r="AU254" i="5"/>
  <c r="AT254" i="5"/>
  <c r="AQ254" i="5"/>
  <c r="AP254" i="5"/>
  <c r="AM254" i="5"/>
  <c r="AL254" i="5"/>
  <c r="AI254" i="5"/>
  <c r="AH254" i="5"/>
  <c r="AE254" i="5"/>
  <c r="AD254" i="5"/>
  <c r="AA254" i="5"/>
  <c r="W254" i="5"/>
  <c r="Z254" i="5" s="1"/>
  <c r="V254" i="5"/>
  <c r="S254" i="5"/>
  <c r="O254" i="5"/>
  <c r="R254" i="5" s="1"/>
  <c r="K254" i="5"/>
  <c r="N254" i="5" s="1"/>
  <c r="G254" i="5"/>
  <c r="J254" i="5" s="1"/>
  <c r="BD253" i="5"/>
  <c r="BG253" i="5" s="1"/>
  <c r="BB253" i="5"/>
  <c r="AZ253" i="5"/>
  <c r="BA253" i="5" s="1"/>
  <c r="AX253" i="5"/>
  <c r="AV253" i="5"/>
  <c r="AW253" i="5" s="1"/>
  <c r="AT253" i="5"/>
  <c r="AP253" i="5"/>
  <c r="AL253" i="5"/>
  <c r="AJ253" i="5"/>
  <c r="AK253" i="5" s="1"/>
  <c r="AH253" i="5"/>
  <c r="AF253" i="5"/>
  <c r="AF252" i="5" s="1"/>
  <c r="AD253" i="5"/>
  <c r="AB253" i="5"/>
  <c r="AC253" i="5" s="1"/>
  <c r="Z253" i="5"/>
  <c r="X253" i="5"/>
  <c r="Y253" i="5" s="1"/>
  <c r="V253" i="5"/>
  <c r="T253" i="5"/>
  <c r="T252" i="5" s="1"/>
  <c r="R253" i="5"/>
  <c r="P253" i="5"/>
  <c r="N253" i="5"/>
  <c r="L253" i="5"/>
  <c r="J253" i="5"/>
  <c r="H253" i="5"/>
  <c r="I253" i="5" s="1"/>
  <c r="BM252" i="5"/>
  <c r="BL252" i="5"/>
  <c r="BC252" i="5"/>
  <c r="AY252" i="5"/>
  <c r="BB252" i="5" s="1"/>
  <c r="AU252" i="5"/>
  <c r="AX252" i="5" s="1"/>
  <c r="AQ252" i="5"/>
  <c r="AT252" i="5" s="1"/>
  <c r="AP252" i="5"/>
  <c r="AM252" i="5"/>
  <c r="AI252" i="5"/>
  <c r="AL252" i="5" s="1"/>
  <c r="AE252" i="5"/>
  <c r="AH252" i="5" s="1"/>
  <c r="AA252" i="5"/>
  <c r="AD252" i="5" s="1"/>
  <c r="W252" i="5"/>
  <c r="Z252" i="5" s="1"/>
  <c r="S252" i="5"/>
  <c r="V252" i="5" s="1"/>
  <c r="O252" i="5"/>
  <c r="R252" i="5" s="1"/>
  <c r="K252" i="5"/>
  <c r="N252" i="5" s="1"/>
  <c r="G252" i="5"/>
  <c r="J252" i="5" s="1"/>
  <c r="BD251" i="5"/>
  <c r="BG251" i="5" s="1"/>
  <c r="BB251" i="5"/>
  <c r="AZ251" i="5"/>
  <c r="BA251" i="5" s="1"/>
  <c r="AX251" i="5"/>
  <c r="AV251" i="5"/>
  <c r="AW251" i="5" s="1"/>
  <c r="AT251" i="5"/>
  <c r="AP251" i="5"/>
  <c r="AL251" i="5"/>
  <c r="AJ251" i="5"/>
  <c r="AJ250" i="5" s="1"/>
  <c r="AH251" i="5"/>
  <c r="AF251" i="5"/>
  <c r="AD251" i="5"/>
  <c r="AB251" i="5"/>
  <c r="AC251" i="5" s="1"/>
  <c r="Z251" i="5"/>
  <c r="X251" i="5"/>
  <c r="V251" i="5"/>
  <c r="T251" i="5"/>
  <c r="T250" i="5" s="1"/>
  <c r="R251" i="5"/>
  <c r="P251" i="5"/>
  <c r="Q251" i="5" s="1"/>
  <c r="N251" i="5"/>
  <c r="L251" i="5"/>
  <c r="M251" i="5" s="1"/>
  <c r="J251" i="5"/>
  <c r="H251" i="5"/>
  <c r="H250" i="5" s="1"/>
  <c r="BM250" i="5"/>
  <c r="BL250" i="5"/>
  <c r="BC250" i="5"/>
  <c r="AY250" i="5"/>
  <c r="AU250" i="5"/>
  <c r="AX250" i="5" s="1"/>
  <c r="AT250" i="5"/>
  <c r="AQ250" i="5"/>
  <c r="AP250" i="5"/>
  <c r="AM250" i="5"/>
  <c r="AL250" i="5"/>
  <c r="AI250" i="5"/>
  <c r="AE250" i="5"/>
  <c r="AH250" i="5" s="1"/>
  <c r="AA250" i="5"/>
  <c r="W250" i="5"/>
  <c r="Z250" i="5" s="1"/>
  <c r="S250" i="5"/>
  <c r="V250" i="5" s="1"/>
  <c r="O250" i="5"/>
  <c r="R250" i="5" s="1"/>
  <c r="K250" i="5"/>
  <c r="N250" i="5" s="1"/>
  <c r="G250" i="5"/>
  <c r="J250" i="5" s="1"/>
  <c r="BD249" i="5"/>
  <c r="BD248" i="5" s="1"/>
  <c r="BG248" i="5" s="1"/>
  <c r="BB249" i="5"/>
  <c r="AZ249" i="5"/>
  <c r="AX249" i="5"/>
  <c r="AV249" i="5"/>
  <c r="AV248" i="5" s="1"/>
  <c r="AW248" i="5" s="1"/>
  <c r="AT249" i="5"/>
  <c r="AP249" i="5"/>
  <c r="AL249" i="5"/>
  <c r="AJ249" i="5"/>
  <c r="AH249" i="5"/>
  <c r="AF249" i="5"/>
  <c r="AD249" i="5"/>
  <c r="AB249" i="5"/>
  <c r="AB248" i="5" s="1"/>
  <c r="Z249" i="5"/>
  <c r="X249" i="5"/>
  <c r="V249" i="5"/>
  <c r="T249" i="5"/>
  <c r="T248" i="5" s="1"/>
  <c r="U248" i="5" s="1"/>
  <c r="R249" i="5"/>
  <c r="P249" i="5"/>
  <c r="P248" i="5" s="1"/>
  <c r="N249" i="5"/>
  <c r="L249" i="5"/>
  <c r="L248" i="5" s="1"/>
  <c r="J249" i="5"/>
  <c r="H249" i="5"/>
  <c r="BM248" i="5"/>
  <c r="BL248" i="5"/>
  <c r="BC248" i="5"/>
  <c r="BB248" i="5"/>
  <c r="AY248" i="5"/>
  <c r="AX248" i="5"/>
  <c r="AU248" i="5"/>
  <c r="AQ248" i="5"/>
  <c r="AT248" i="5" s="1"/>
  <c r="AM248" i="5"/>
  <c r="AP248" i="5" s="1"/>
  <c r="AI248" i="5"/>
  <c r="AL248" i="5" s="1"/>
  <c r="AH248" i="5"/>
  <c r="AE248" i="5"/>
  <c r="AA248" i="5"/>
  <c r="W248" i="5"/>
  <c r="Z248" i="5" s="1"/>
  <c r="V248" i="5"/>
  <c r="S248" i="5"/>
  <c r="O248" i="5"/>
  <c r="R248" i="5" s="1"/>
  <c r="K248" i="5"/>
  <c r="N248" i="5" s="1"/>
  <c r="G248" i="5"/>
  <c r="J248" i="5" s="1"/>
  <c r="BD247" i="5"/>
  <c r="BG247" i="5" s="1"/>
  <c r="BB247" i="5"/>
  <c r="AZ247" i="5"/>
  <c r="BA247" i="5" s="1"/>
  <c r="AX247" i="5"/>
  <c r="AV247" i="5"/>
  <c r="AV246" i="5" s="1"/>
  <c r="AW246" i="5" s="1"/>
  <c r="AT247" i="5"/>
  <c r="AP247" i="5"/>
  <c r="AL247" i="5"/>
  <c r="AJ247" i="5"/>
  <c r="AK247" i="5" s="1"/>
  <c r="AH247" i="5"/>
  <c r="AF247" i="5"/>
  <c r="AF246" i="5" s="1"/>
  <c r="AG246" i="5" s="1"/>
  <c r="AD247" i="5"/>
  <c r="AB247" i="5"/>
  <c r="AC247" i="5" s="1"/>
  <c r="Z247" i="5"/>
  <c r="X247" i="5"/>
  <c r="Y247" i="5" s="1"/>
  <c r="V247" i="5"/>
  <c r="T247" i="5"/>
  <c r="R247" i="5"/>
  <c r="P247" i="5"/>
  <c r="Q247" i="5" s="1"/>
  <c r="N247" i="5"/>
  <c r="L247" i="5"/>
  <c r="L246" i="5" s="1"/>
  <c r="J247" i="5"/>
  <c r="H247" i="5"/>
  <c r="H246" i="5" s="1"/>
  <c r="BM246" i="5"/>
  <c r="BL246" i="5"/>
  <c r="BC246" i="5"/>
  <c r="BB246" i="5"/>
  <c r="AY246" i="5"/>
  <c r="AU246" i="5"/>
  <c r="AX246" i="5" s="1"/>
  <c r="AT246" i="5"/>
  <c r="AQ246" i="5"/>
  <c r="AM246" i="5"/>
  <c r="AP246" i="5" s="1"/>
  <c r="AL246" i="5"/>
  <c r="AI246" i="5"/>
  <c r="AE246" i="5"/>
  <c r="AH246" i="5" s="1"/>
  <c r="AD246" i="5"/>
  <c r="AA246" i="5"/>
  <c r="W246" i="5"/>
  <c r="Z246" i="5" s="1"/>
  <c r="V246" i="5"/>
  <c r="S246" i="5"/>
  <c r="O246" i="5"/>
  <c r="R246" i="5" s="1"/>
  <c r="K246" i="5"/>
  <c r="N246" i="5" s="1"/>
  <c r="G246" i="5"/>
  <c r="J246" i="5" s="1"/>
  <c r="BD245" i="5"/>
  <c r="BD244" i="5" s="1"/>
  <c r="BG244" i="5" s="1"/>
  <c r="BB245" i="5"/>
  <c r="AZ245" i="5"/>
  <c r="AX245" i="5"/>
  <c r="AV245" i="5"/>
  <c r="AW245" i="5" s="1"/>
  <c r="AT245" i="5"/>
  <c r="AP245" i="5"/>
  <c r="AL245" i="5"/>
  <c r="AJ245" i="5"/>
  <c r="AK245" i="5" s="1"/>
  <c r="AH245" i="5"/>
  <c r="AF245" i="5"/>
  <c r="AD245" i="5"/>
  <c r="AB245" i="5"/>
  <c r="AC245" i="5" s="1"/>
  <c r="Z245" i="5"/>
  <c r="X245" i="5"/>
  <c r="Y245" i="5" s="1"/>
  <c r="V245" i="5"/>
  <c r="T245" i="5"/>
  <c r="T244" i="5" s="1"/>
  <c r="U244" i="5" s="1"/>
  <c r="R245" i="5"/>
  <c r="P245" i="5"/>
  <c r="N245" i="5"/>
  <c r="L245" i="5"/>
  <c r="M245" i="5" s="1"/>
  <c r="J245" i="5"/>
  <c r="H245" i="5"/>
  <c r="BM244" i="5"/>
  <c r="BL244" i="5"/>
  <c r="BC244" i="5"/>
  <c r="AY244" i="5"/>
  <c r="BB244" i="5" s="1"/>
  <c r="AU244" i="5"/>
  <c r="AX244" i="5" s="1"/>
  <c r="AT244" i="5"/>
  <c r="AQ244" i="5"/>
  <c r="AM244" i="5"/>
  <c r="AP244" i="5" s="1"/>
  <c r="AI244" i="5"/>
  <c r="AL244" i="5" s="1"/>
  <c r="AE244" i="5"/>
  <c r="AH244" i="5" s="1"/>
  <c r="AD244" i="5"/>
  <c r="AA244" i="5"/>
  <c r="W244" i="5"/>
  <c r="Z244" i="5" s="1"/>
  <c r="S244" i="5"/>
  <c r="V244" i="5" s="1"/>
  <c r="O244" i="5"/>
  <c r="R244" i="5" s="1"/>
  <c r="K244" i="5"/>
  <c r="N244" i="5" s="1"/>
  <c r="G244" i="5"/>
  <c r="J244" i="5" s="1"/>
  <c r="BD243" i="5"/>
  <c r="BB243" i="5"/>
  <c r="AZ243" i="5"/>
  <c r="AZ242" i="5" s="1"/>
  <c r="AX243" i="5"/>
  <c r="AV243" i="5"/>
  <c r="AV242" i="5" s="1"/>
  <c r="AT243" i="5"/>
  <c r="AP243" i="5"/>
  <c r="AL243" i="5"/>
  <c r="AJ243" i="5"/>
  <c r="AK243" i="5" s="1"/>
  <c r="AH243" i="5"/>
  <c r="AF243" i="5"/>
  <c r="AG243" i="5" s="1"/>
  <c r="AD243" i="5"/>
  <c r="AB243" i="5"/>
  <c r="AB242" i="5" s="1"/>
  <c r="AC242" i="5" s="1"/>
  <c r="Z243" i="5"/>
  <c r="X243" i="5"/>
  <c r="Y243" i="5" s="1"/>
  <c r="V243" i="5"/>
  <c r="T243" i="5"/>
  <c r="R243" i="5"/>
  <c r="P243" i="5"/>
  <c r="P242" i="5" s="1"/>
  <c r="N243" i="5"/>
  <c r="L243" i="5"/>
  <c r="L242" i="5" s="1"/>
  <c r="J243" i="5"/>
  <c r="H243" i="5"/>
  <c r="I243" i="5" s="1"/>
  <c r="BM242" i="5"/>
  <c r="BL242" i="5"/>
  <c r="BC242" i="5"/>
  <c r="BB242" i="5"/>
  <c r="AY242" i="5"/>
  <c r="AU242" i="5"/>
  <c r="AX242" i="5" s="1"/>
  <c r="AQ242" i="5"/>
  <c r="AT242" i="5" s="1"/>
  <c r="AP242" i="5"/>
  <c r="AM242" i="5"/>
  <c r="AL242" i="5"/>
  <c r="AI242" i="5"/>
  <c r="AH242" i="5"/>
  <c r="AE242" i="5"/>
  <c r="AA242" i="5"/>
  <c r="AD242" i="5" s="1"/>
  <c r="W242" i="5"/>
  <c r="V242" i="5"/>
  <c r="S242" i="5"/>
  <c r="O242" i="5"/>
  <c r="K242" i="5"/>
  <c r="G242" i="5"/>
  <c r="J242" i="5" s="1"/>
  <c r="BD241" i="5"/>
  <c r="BB241" i="5"/>
  <c r="AZ241" i="5"/>
  <c r="BA241" i="5" s="1"/>
  <c r="AX241" i="5"/>
  <c r="AV241" i="5"/>
  <c r="AV240" i="5" s="1"/>
  <c r="AW240" i="5" s="1"/>
  <c r="AT241" i="5"/>
  <c r="AP241" i="5"/>
  <c r="AL241" i="5"/>
  <c r="AJ241" i="5"/>
  <c r="AJ240" i="5" s="1"/>
  <c r="AH241" i="5"/>
  <c r="AF241" i="5"/>
  <c r="AD241" i="5"/>
  <c r="AB241" i="5"/>
  <c r="AB240" i="5" s="1"/>
  <c r="Z241" i="5"/>
  <c r="X241" i="5"/>
  <c r="V241" i="5"/>
  <c r="T241" i="5"/>
  <c r="U241" i="5" s="1"/>
  <c r="R241" i="5"/>
  <c r="P241" i="5"/>
  <c r="P240" i="5" s="1"/>
  <c r="N241" i="5"/>
  <c r="L241" i="5"/>
  <c r="L240" i="5" s="1"/>
  <c r="J241" i="5"/>
  <c r="H241" i="5"/>
  <c r="H240" i="5" s="1"/>
  <c r="BM240" i="5"/>
  <c r="BL240" i="5"/>
  <c r="BC240" i="5"/>
  <c r="BB240" i="5"/>
  <c r="AY240" i="5"/>
  <c r="AX240" i="5"/>
  <c r="AU240" i="5"/>
  <c r="AQ240" i="5"/>
  <c r="AT240" i="5" s="1"/>
  <c r="AM240" i="5"/>
  <c r="AP240" i="5" s="1"/>
  <c r="AL240" i="5"/>
  <c r="AI240" i="5"/>
  <c r="AH240" i="5"/>
  <c r="AE240" i="5"/>
  <c r="AD240" i="5"/>
  <c r="AA240" i="5"/>
  <c r="W240" i="5"/>
  <c r="S240" i="5"/>
  <c r="V240" i="5" s="1"/>
  <c r="O240" i="5"/>
  <c r="R240" i="5" s="1"/>
  <c r="K240" i="5"/>
  <c r="N240" i="5" s="1"/>
  <c r="G240" i="5"/>
  <c r="BD239" i="5"/>
  <c r="BG239" i="5" s="1"/>
  <c r="BB239" i="5"/>
  <c r="AZ239" i="5"/>
  <c r="AX239" i="5"/>
  <c r="AV239" i="5"/>
  <c r="AW239" i="5" s="1"/>
  <c r="AT239" i="5"/>
  <c r="AP239" i="5"/>
  <c r="AL239" i="5"/>
  <c r="AJ239" i="5"/>
  <c r="AJ238" i="5" s="1"/>
  <c r="AK238" i="5" s="1"/>
  <c r="AH239" i="5"/>
  <c r="AF239" i="5"/>
  <c r="AF238" i="5" s="1"/>
  <c r="AG238" i="5" s="1"/>
  <c r="AD239" i="5"/>
  <c r="AB239" i="5"/>
  <c r="AC239" i="5" s="1"/>
  <c r="Z239" i="5"/>
  <c r="X239" i="5"/>
  <c r="V239" i="5"/>
  <c r="T239" i="5"/>
  <c r="T238" i="5" s="1"/>
  <c r="U238" i="5" s="1"/>
  <c r="R239" i="5"/>
  <c r="P239" i="5"/>
  <c r="Q239" i="5" s="1"/>
  <c r="N239" i="5"/>
  <c r="L239" i="5"/>
  <c r="L238" i="5" s="1"/>
  <c r="J239" i="5"/>
  <c r="H239" i="5"/>
  <c r="I239" i="5" s="1"/>
  <c r="BM238" i="5"/>
  <c r="BL238" i="5"/>
  <c r="BL235" i="5" s="1"/>
  <c r="BC238" i="5"/>
  <c r="BB238" i="5"/>
  <c r="AY238" i="5"/>
  <c r="AX238" i="5"/>
  <c r="AU238" i="5"/>
  <c r="AT238" i="5"/>
  <c r="AQ238" i="5"/>
  <c r="AP238" i="5"/>
  <c r="AM238" i="5"/>
  <c r="AL238" i="5"/>
  <c r="AI238" i="5"/>
  <c r="AH238" i="5"/>
  <c r="AE238" i="5"/>
  <c r="AD238" i="5"/>
  <c r="AA238" i="5"/>
  <c r="W238" i="5"/>
  <c r="Z238" i="5" s="1"/>
  <c r="V238" i="5"/>
  <c r="S238" i="5"/>
  <c r="O238" i="5"/>
  <c r="R238" i="5" s="1"/>
  <c r="K238" i="5"/>
  <c r="N238" i="5" s="1"/>
  <c r="G238" i="5"/>
  <c r="J238" i="5" s="1"/>
  <c r="BD237" i="5"/>
  <c r="BG237" i="5" s="1"/>
  <c r="BB237" i="5"/>
  <c r="AZ237" i="5"/>
  <c r="AZ236" i="5" s="1"/>
  <c r="AX237" i="5"/>
  <c r="AV237" i="5"/>
  <c r="AT237" i="5"/>
  <c r="AP237" i="5"/>
  <c r="AL237" i="5"/>
  <c r="AJ237" i="5"/>
  <c r="AK237" i="5" s="1"/>
  <c r="AH237" i="5"/>
  <c r="AF237" i="5"/>
  <c r="AD237" i="5"/>
  <c r="AB237" i="5"/>
  <c r="Z237" i="5"/>
  <c r="X237" i="5"/>
  <c r="X236" i="5" s="1"/>
  <c r="V237" i="5"/>
  <c r="T237" i="5"/>
  <c r="T236" i="5" s="1"/>
  <c r="R237" i="5"/>
  <c r="P237" i="5"/>
  <c r="Q237" i="5" s="1"/>
  <c r="N237" i="5"/>
  <c r="L237" i="5"/>
  <c r="L236" i="5" s="1"/>
  <c r="J237" i="5"/>
  <c r="H237" i="5"/>
  <c r="H236" i="5" s="1"/>
  <c r="BM236" i="5"/>
  <c r="BL236" i="5"/>
  <c r="BC236" i="5"/>
  <c r="AY236" i="5"/>
  <c r="BB236" i="5" s="1"/>
  <c r="AU236" i="5"/>
  <c r="AQ236" i="5"/>
  <c r="AT236" i="5" s="1"/>
  <c r="AP236" i="5"/>
  <c r="AM236" i="5"/>
  <c r="AI236" i="5"/>
  <c r="AL236" i="5" s="1"/>
  <c r="AE236" i="5"/>
  <c r="AH236" i="5" s="1"/>
  <c r="AA236" i="5"/>
  <c r="AD236" i="5" s="1"/>
  <c r="W236" i="5"/>
  <c r="Z236" i="5" s="1"/>
  <c r="S236" i="5"/>
  <c r="O236" i="5"/>
  <c r="R236" i="5" s="1"/>
  <c r="K236" i="5"/>
  <c r="N236" i="5" s="1"/>
  <c r="G236" i="5"/>
  <c r="J236" i="5" s="1"/>
  <c r="BC235" i="5"/>
  <c r="BD234" i="5"/>
  <c r="BG234" i="5" s="1"/>
  <c r="BB234" i="5"/>
  <c r="AZ234" i="5"/>
  <c r="AZ233" i="5" s="1"/>
  <c r="BA233" i="5" s="1"/>
  <c r="AX234" i="5"/>
  <c r="AV234" i="5"/>
  <c r="AW234" i="5" s="1"/>
  <c r="AT234" i="5"/>
  <c r="AP234" i="5"/>
  <c r="AL234" i="5"/>
  <c r="AJ234" i="5"/>
  <c r="AH234" i="5"/>
  <c r="AF234" i="5"/>
  <c r="AF233" i="5" s="1"/>
  <c r="AD234" i="5"/>
  <c r="AB234" i="5"/>
  <c r="Z234" i="5"/>
  <c r="X234" i="5"/>
  <c r="X233" i="5" s="1"/>
  <c r="V234" i="5"/>
  <c r="T234" i="5"/>
  <c r="R234" i="5"/>
  <c r="P234" i="5"/>
  <c r="N234" i="5"/>
  <c r="L234" i="5"/>
  <c r="L233" i="5" s="1"/>
  <c r="J234" i="5"/>
  <c r="H234" i="5"/>
  <c r="I234" i="5" s="1"/>
  <c r="BM233" i="5"/>
  <c r="BL233" i="5"/>
  <c r="BC233" i="5"/>
  <c r="BB233" i="5"/>
  <c r="AY233" i="5"/>
  <c r="AX233" i="5"/>
  <c r="AU233" i="5"/>
  <c r="AT233" i="5"/>
  <c r="AQ233" i="5"/>
  <c r="AM233" i="5"/>
  <c r="AP233" i="5" s="1"/>
  <c r="AI233" i="5"/>
  <c r="AL233" i="5" s="1"/>
  <c r="AH233" i="5"/>
  <c r="AE233" i="5"/>
  <c r="AA233" i="5"/>
  <c r="W233" i="5"/>
  <c r="Z233" i="5" s="1"/>
  <c r="S233" i="5"/>
  <c r="V233" i="5" s="1"/>
  <c r="O233" i="5"/>
  <c r="R233" i="5" s="1"/>
  <c r="K233" i="5"/>
  <c r="N233" i="5" s="1"/>
  <c r="G233" i="5"/>
  <c r="J233" i="5" s="1"/>
  <c r="BD232" i="5"/>
  <c r="BB232" i="5"/>
  <c r="AZ232" i="5"/>
  <c r="AX232" i="5"/>
  <c r="AV232" i="5"/>
  <c r="AT232" i="5"/>
  <c r="AP232" i="5"/>
  <c r="AL232" i="5"/>
  <c r="AJ232" i="5"/>
  <c r="AK232" i="5" s="1"/>
  <c r="AH232" i="5"/>
  <c r="AF232" i="5"/>
  <c r="AD232" i="5"/>
  <c r="AB232" i="5"/>
  <c r="AC232" i="5" s="1"/>
  <c r="Z232" i="5"/>
  <c r="X232" i="5"/>
  <c r="Y232" i="5" s="1"/>
  <c r="V232" i="5"/>
  <c r="T232" i="5"/>
  <c r="U232" i="5" s="1"/>
  <c r="R232" i="5"/>
  <c r="P232" i="5"/>
  <c r="P231" i="5" s="1"/>
  <c r="N232" i="5"/>
  <c r="L232" i="5"/>
  <c r="J232" i="5"/>
  <c r="H232" i="5"/>
  <c r="BM231" i="5"/>
  <c r="BL231" i="5"/>
  <c r="BC231" i="5"/>
  <c r="BB231" i="5"/>
  <c r="AY231" i="5"/>
  <c r="AU231" i="5"/>
  <c r="AX231" i="5" s="1"/>
  <c r="AT231" i="5"/>
  <c r="AQ231" i="5"/>
  <c r="AM231" i="5"/>
  <c r="AP231" i="5" s="1"/>
  <c r="AL231" i="5"/>
  <c r="AI231" i="5"/>
  <c r="AE231" i="5"/>
  <c r="AH231" i="5" s="1"/>
  <c r="AD231" i="5"/>
  <c r="AA231" i="5"/>
  <c r="W231" i="5"/>
  <c r="Z231" i="5" s="1"/>
  <c r="V231" i="5"/>
  <c r="S231" i="5"/>
  <c r="O231" i="5"/>
  <c r="R231" i="5" s="1"/>
  <c r="K231" i="5"/>
  <c r="N231" i="5" s="1"/>
  <c r="G231" i="5"/>
  <c r="J231" i="5" s="1"/>
  <c r="BD230" i="5"/>
  <c r="BG230" i="5" s="1"/>
  <c r="BB230" i="5"/>
  <c r="AZ230" i="5"/>
  <c r="AX230" i="5"/>
  <c r="AV230" i="5"/>
  <c r="AT230" i="5"/>
  <c r="AP230" i="5"/>
  <c r="AL230" i="5"/>
  <c r="AJ230" i="5"/>
  <c r="AH230" i="5"/>
  <c r="AF230" i="5"/>
  <c r="AD230" i="5"/>
  <c r="AB230" i="5"/>
  <c r="AC230" i="5" s="1"/>
  <c r="Z230" i="5"/>
  <c r="X230" i="5"/>
  <c r="V230" i="5"/>
  <c r="T230" i="5"/>
  <c r="U230" i="5" s="1"/>
  <c r="R230" i="5"/>
  <c r="P230" i="5"/>
  <c r="Q230" i="5" s="1"/>
  <c r="N230" i="5"/>
  <c r="L230" i="5"/>
  <c r="J230" i="5"/>
  <c r="H230" i="5"/>
  <c r="I230" i="5" s="1"/>
  <c r="BM229" i="5"/>
  <c r="BL229" i="5"/>
  <c r="BL226" i="5" s="1"/>
  <c r="BC229" i="5"/>
  <c r="BC226" i="5" s="1"/>
  <c r="AY229" i="5"/>
  <c r="BB229" i="5" s="1"/>
  <c r="AU229" i="5"/>
  <c r="AX229" i="5" s="1"/>
  <c r="AT229" i="5"/>
  <c r="AQ229" i="5"/>
  <c r="AM229" i="5"/>
  <c r="AL229" i="5"/>
  <c r="AI229" i="5"/>
  <c r="AI226" i="5" s="1"/>
  <c r="AL226" i="5" s="1"/>
  <c r="AE229" i="5"/>
  <c r="AH229" i="5" s="1"/>
  <c r="AD229" i="5"/>
  <c r="AA229" i="5"/>
  <c r="W229" i="5"/>
  <c r="Z229" i="5" s="1"/>
  <c r="S229" i="5"/>
  <c r="V229" i="5" s="1"/>
  <c r="O229" i="5"/>
  <c r="R229" i="5" s="1"/>
  <c r="K229" i="5"/>
  <c r="N229" i="5" s="1"/>
  <c r="G229" i="5"/>
  <c r="J229" i="5" s="1"/>
  <c r="BD228" i="5"/>
  <c r="BG228" i="5" s="1"/>
  <c r="BB228" i="5"/>
  <c r="AZ228" i="5"/>
  <c r="AX228" i="5"/>
  <c r="AV228" i="5"/>
  <c r="AW228" i="5" s="1"/>
  <c r="AT228" i="5"/>
  <c r="AP228" i="5"/>
  <c r="AL228" i="5"/>
  <c r="AJ228" i="5"/>
  <c r="AK228" i="5" s="1"/>
  <c r="AH228" i="5"/>
  <c r="AF228" i="5"/>
  <c r="AG228" i="5" s="1"/>
  <c r="AD228" i="5"/>
  <c r="AB228" i="5"/>
  <c r="AC228" i="5" s="1"/>
  <c r="Z228" i="5"/>
  <c r="X228" i="5"/>
  <c r="X227" i="5" s="1"/>
  <c r="V228" i="5"/>
  <c r="T228" i="5"/>
  <c r="R228" i="5"/>
  <c r="P228" i="5"/>
  <c r="N228" i="5"/>
  <c r="L228" i="5"/>
  <c r="L227" i="5" s="1"/>
  <c r="J228" i="5"/>
  <c r="H228" i="5"/>
  <c r="H227" i="5" s="1"/>
  <c r="BM227" i="5"/>
  <c r="BL227" i="5"/>
  <c r="BD227" i="5"/>
  <c r="BC227" i="5"/>
  <c r="BB227" i="5"/>
  <c r="AY227" i="5"/>
  <c r="AU227" i="5"/>
  <c r="AQ227" i="5"/>
  <c r="AT227" i="5" s="1"/>
  <c r="AM227" i="5"/>
  <c r="AL227" i="5"/>
  <c r="AI227" i="5"/>
  <c r="AE227" i="5"/>
  <c r="AA227" i="5"/>
  <c r="AD227" i="5" s="1"/>
  <c r="W227" i="5"/>
  <c r="V227" i="5"/>
  <c r="S227" i="5"/>
  <c r="O227" i="5"/>
  <c r="R227" i="5" s="1"/>
  <c r="K227" i="5"/>
  <c r="G227" i="5"/>
  <c r="J227" i="5" s="1"/>
  <c r="BM226" i="5"/>
  <c r="AU226" i="5"/>
  <c r="AQ226" i="5"/>
  <c r="AT226" i="5" s="1"/>
  <c r="AE226" i="5"/>
  <c r="AH226" i="5" s="1"/>
  <c r="BD225" i="5"/>
  <c r="BG225" i="5" s="1"/>
  <c r="BB225" i="5"/>
  <c r="AZ225" i="5"/>
  <c r="AX225" i="5"/>
  <c r="AV225" i="5"/>
  <c r="AV224" i="5" s="1"/>
  <c r="AW224" i="5" s="1"/>
  <c r="AT225" i="5"/>
  <c r="AP225" i="5"/>
  <c r="AL225" i="5"/>
  <c r="AJ225" i="5"/>
  <c r="AK225" i="5" s="1"/>
  <c r="AH225" i="5"/>
  <c r="AF225" i="5"/>
  <c r="AD225" i="5"/>
  <c r="AB225" i="5"/>
  <c r="AC225" i="5" s="1"/>
  <c r="Z225" i="5"/>
  <c r="X225" i="5"/>
  <c r="V225" i="5"/>
  <c r="T225" i="5"/>
  <c r="R225" i="5"/>
  <c r="P225" i="5"/>
  <c r="N225" i="5"/>
  <c r="L225" i="5"/>
  <c r="J225" i="5"/>
  <c r="H225" i="5"/>
  <c r="BM224" i="5"/>
  <c r="BL224" i="5"/>
  <c r="BC224" i="5"/>
  <c r="AY224" i="5"/>
  <c r="BB224" i="5" s="1"/>
  <c r="AU224" i="5"/>
  <c r="AX224" i="5" s="1"/>
  <c r="AQ224" i="5"/>
  <c r="AT224" i="5" s="1"/>
  <c r="AM224" i="5"/>
  <c r="AP224" i="5" s="1"/>
  <c r="AI224" i="5"/>
  <c r="AL224" i="5" s="1"/>
  <c r="AE224" i="5"/>
  <c r="AH224" i="5" s="1"/>
  <c r="AA224" i="5"/>
  <c r="AD224" i="5" s="1"/>
  <c r="W224" i="5"/>
  <c r="Z224" i="5" s="1"/>
  <c r="S224" i="5"/>
  <c r="V224" i="5" s="1"/>
  <c r="O224" i="5"/>
  <c r="R224" i="5" s="1"/>
  <c r="K224" i="5"/>
  <c r="N224" i="5" s="1"/>
  <c r="G224" i="5"/>
  <c r="J224" i="5" s="1"/>
  <c r="BD223" i="5"/>
  <c r="BB223" i="5"/>
  <c r="AZ223" i="5"/>
  <c r="AX223" i="5"/>
  <c r="AV223" i="5"/>
  <c r="AW223" i="5" s="1"/>
  <c r="AT223" i="5"/>
  <c r="AP223" i="5"/>
  <c r="AL223" i="5"/>
  <c r="AJ223" i="5"/>
  <c r="AJ222" i="5" s="1"/>
  <c r="AH223" i="5"/>
  <c r="AF223" i="5"/>
  <c r="AG223" i="5" s="1"/>
  <c r="AD223" i="5"/>
  <c r="AB223" i="5"/>
  <c r="Z223" i="5"/>
  <c r="X223" i="5"/>
  <c r="V223" i="5"/>
  <c r="T223" i="5"/>
  <c r="R223" i="5"/>
  <c r="P223" i="5"/>
  <c r="Q223" i="5" s="1"/>
  <c r="N223" i="5"/>
  <c r="L223" i="5"/>
  <c r="J223" i="5"/>
  <c r="H223" i="5"/>
  <c r="H222" i="5" s="1"/>
  <c r="BM222" i="5"/>
  <c r="BL222" i="5"/>
  <c r="BC222" i="5"/>
  <c r="BB222" i="5"/>
  <c r="AY222" i="5"/>
  <c r="AU222" i="5"/>
  <c r="AX222" i="5" s="1"/>
  <c r="AT222" i="5"/>
  <c r="AQ222" i="5"/>
  <c r="AM222" i="5"/>
  <c r="AP222" i="5" s="1"/>
  <c r="AL222" i="5"/>
  <c r="AI222" i="5"/>
  <c r="AE222" i="5"/>
  <c r="AH222" i="5" s="1"/>
  <c r="AD222" i="5"/>
  <c r="AA222" i="5"/>
  <c r="W222" i="5"/>
  <c r="Z222" i="5" s="1"/>
  <c r="V222" i="5"/>
  <c r="S222" i="5"/>
  <c r="O222" i="5"/>
  <c r="R222" i="5" s="1"/>
  <c r="K222" i="5"/>
  <c r="N222" i="5" s="1"/>
  <c r="G222" i="5"/>
  <c r="J222" i="5" s="1"/>
  <c r="BD221" i="5"/>
  <c r="BB221" i="5"/>
  <c r="AZ221" i="5"/>
  <c r="AX221" i="5"/>
  <c r="AV221" i="5"/>
  <c r="AW221" i="5" s="1"/>
  <c r="AT221" i="5"/>
  <c r="AP221" i="5"/>
  <c r="AL221" i="5"/>
  <c r="AJ221" i="5"/>
  <c r="AK221" i="5" s="1"/>
  <c r="AH221" i="5"/>
  <c r="AF221" i="5"/>
  <c r="AD221" i="5"/>
  <c r="AB221" i="5"/>
  <c r="Z221" i="5"/>
  <c r="X221" i="5"/>
  <c r="V221" i="5"/>
  <c r="T221" i="5"/>
  <c r="R221" i="5"/>
  <c r="P221" i="5"/>
  <c r="N221" i="5"/>
  <c r="L221" i="5"/>
  <c r="L220" i="5" s="1"/>
  <c r="J221" i="5"/>
  <c r="H221" i="5"/>
  <c r="H220" i="5" s="1"/>
  <c r="BM220" i="5"/>
  <c r="BL220" i="5"/>
  <c r="BC220" i="5"/>
  <c r="BC213" i="5" s="1"/>
  <c r="AY220" i="5"/>
  <c r="BB220" i="5" s="1"/>
  <c r="AU220" i="5"/>
  <c r="AQ220" i="5"/>
  <c r="AT220" i="5" s="1"/>
  <c r="AM220" i="5"/>
  <c r="AI220" i="5"/>
  <c r="AL220" i="5" s="1"/>
  <c r="AE220" i="5"/>
  <c r="AA220" i="5"/>
  <c r="AD220" i="5" s="1"/>
  <c r="W220" i="5"/>
  <c r="S220" i="5"/>
  <c r="V220" i="5" s="1"/>
  <c r="O220" i="5"/>
  <c r="K220" i="5"/>
  <c r="N220" i="5" s="1"/>
  <c r="G220" i="5"/>
  <c r="BD219" i="5"/>
  <c r="BD218" i="5" s="1"/>
  <c r="BG218" i="5" s="1"/>
  <c r="BB219" i="5"/>
  <c r="AZ219" i="5"/>
  <c r="BA219" i="5" s="1"/>
  <c r="AX219" i="5"/>
  <c r="AV219" i="5"/>
  <c r="AV218" i="5" s="1"/>
  <c r="AW218" i="5" s="1"/>
  <c r="AT219" i="5"/>
  <c r="AP219" i="5"/>
  <c r="AL219" i="5"/>
  <c r="AJ219" i="5"/>
  <c r="AK219" i="5" s="1"/>
  <c r="AH219" i="5"/>
  <c r="AF219" i="5"/>
  <c r="AD219" i="5"/>
  <c r="AB219" i="5"/>
  <c r="AC219" i="5" s="1"/>
  <c r="Z219" i="5"/>
  <c r="X219" i="5"/>
  <c r="X218" i="5" s="1"/>
  <c r="V219" i="5"/>
  <c r="T219" i="5"/>
  <c r="U219" i="5" s="1"/>
  <c r="R219" i="5"/>
  <c r="P219" i="5"/>
  <c r="P218" i="5" s="1"/>
  <c r="N219" i="5"/>
  <c r="L219" i="5"/>
  <c r="L218" i="5" s="1"/>
  <c r="J219" i="5"/>
  <c r="H219" i="5"/>
  <c r="BM218" i="5"/>
  <c r="BL218" i="5"/>
  <c r="BC218" i="5"/>
  <c r="BB218" i="5"/>
  <c r="AY218" i="5"/>
  <c r="AX218" i="5"/>
  <c r="AU218" i="5"/>
  <c r="AT218" i="5"/>
  <c r="AQ218" i="5"/>
  <c r="AP218" i="5"/>
  <c r="AM218" i="5"/>
  <c r="AL218" i="5"/>
  <c r="AI218" i="5"/>
  <c r="AH218" i="5"/>
  <c r="AE218" i="5"/>
  <c r="AD218" i="5"/>
  <c r="AA218" i="5"/>
  <c r="W218" i="5"/>
  <c r="Z218" i="5" s="1"/>
  <c r="V218" i="5"/>
  <c r="S218" i="5"/>
  <c r="O218" i="5"/>
  <c r="R218" i="5" s="1"/>
  <c r="K218" i="5"/>
  <c r="N218" i="5" s="1"/>
  <c r="G218" i="5"/>
  <c r="J218" i="5" s="1"/>
  <c r="BD217" i="5"/>
  <c r="BD216" i="5" s="1"/>
  <c r="BB217" i="5"/>
  <c r="AZ217" i="5"/>
  <c r="AX217" i="5"/>
  <c r="AV217" i="5"/>
  <c r="AV216" i="5" s="1"/>
  <c r="AW216" i="5" s="1"/>
  <c r="AT217" i="5"/>
  <c r="AP217" i="5"/>
  <c r="AL217" i="5"/>
  <c r="AJ217" i="5"/>
  <c r="AK217" i="5" s="1"/>
  <c r="AH217" i="5"/>
  <c r="AF217" i="5"/>
  <c r="AG217" i="5" s="1"/>
  <c r="AD217" i="5"/>
  <c r="AB217" i="5"/>
  <c r="Z217" i="5"/>
  <c r="X217" i="5"/>
  <c r="X216" i="5" s="1"/>
  <c r="V217" i="5"/>
  <c r="T217" i="5"/>
  <c r="U217" i="5" s="1"/>
  <c r="R217" i="5"/>
  <c r="P217" i="5"/>
  <c r="P216" i="5" s="1"/>
  <c r="N217" i="5"/>
  <c r="L217" i="5"/>
  <c r="M217" i="5" s="1"/>
  <c r="J217" i="5"/>
  <c r="H217" i="5"/>
  <c r="H216" i="5" s="1"/>
  <c r="BM216" i="5"/>
  <c r="BM213" i="5" s="1"/>
  <c r="BL216" i="5"/>
  <c r="BC216" i="5"/>
  <c r="AY216" i="5"/>
  <c r="BB216" i="5" s="1"/>
  <c r="AX216" i="5"/>
  <c r="AU216" i="5"/>
  <c r="AQ216" i="5"/>
  <c r="AT216" i="5" s="1"/>
  <c r="AP216" i="5"/>
  <c r="AM216" i="5"/>
  <c r="AI216" i="5"/>
  <c r="AL216" i="5" s="1"/>
  <c r="AH216" i="5"/>
  <c r="AE216" i="5"/>
  <c r="AA216" i="5"/>
  <c r="AD216" i="5" s="1"/>
  <c r="W216" i="5"/>
  <c r="Z216" i="5" s="1"/>
  <c r="S216" i="5"/>
  <c r="V216" i="5" s="1"/>
  <c r="O216" i="5"/>
  <c r="R216" i="5" s="1"/>
  <c r="K216" i="5"/>
  <c r="N216" i="5" s="1"/>
  <c r="G216" i="5"/>
  <c r="J216" i="5" s="1"/>
  <c r="BD215" i="5"/>
  <c r="BG215" i="5" s="1"/>
  <c r="BB215" i="5"/>
  <c r="AZ215" i="5"/>
  <c r="BA215" i="5" s="1"/>
  <c r="AX215" i="5"/>
  <c r="AV215" i="5"/>
  <c r="AT215" i="5"/>
  <c r="AP215" i="5"/>
  <c r="AL215" i="5"/>
  <c r="AJ215" i="5"/>
  <c r="AH215" i="5"/>
  <c r="AF215" i="5"/>
  <c r="AF214" i="5" s="1"/>
  <c r="AG214" i="5" s="1"/>
  <c r="AD215" i="5"/>
  <c r="AB215" i="5"/>
  <c r="AC215" i="5" s="1"/>
  <c r="Z215" i="5"/>
  <c r="X215" i="5"/>
  <c r="X214" i="5" s="1"/>
  <c r="V215" i="5"/>
  <c r="T215" i="5"/>
  <c r="T214" i="5" s="1"/>
  <c r="R215" i="5"/>
  <c r="P215" i="5"/>
  <c r="N215" i="5"/>
  <c r="L215" i="5"/>
  <c r="L214" i="5" s="1"/>
  <c r="J215" i="5"/>
  <c r="H215" i="5"/>
  <c r="BM214" i="5"/>
  <c r="BL214" i="5"/>
  <c r="BL213" i="5" s="1"/>
  <c r="BC214" i="5"/>
  <c r="AY214" i="5"/>
  <c r="BB214" i="5" s="1"/>
  <c r="AX214" i="5"/>
  <c r="AU214" i="5"/>
  <c r="AQ214" i="5"/>
  <c r="AT214" i="5" s="1"/>
  <c r="AP214" i="5"/>
  <c r="AM214" i="5"/>
  <c r="AI214" i="5"/>
  <c r="AL214" i="5" s="1"/>
  <c r="AH214" i="5"/>
  <c r="AE214" i="5"/>
  <c r="AA214" i="5"/>
  <c r="AD214" i="5" s="1"/>
  <c r="W214" i="5"/>
  <c r="Z214" i="5" s="1"/>
  <c r="S214" i="5"/>
  <c r="V214" i="5" s="1"/>
  <c r="O214" i="5"/>
  <c r="R214" i="5" s="1"/>
  <c r="K214" i="5"/>
  <c r="N214" i="5" s="1"/>
  <c r="G214" i="5"/>
  <c r="J214" i="5" s="1"/>
  <c r="AY213" i="5"/>
  <c r="AQ213" i="5"/>
  <c r="AI213" i="5"/>
  <c r="AA213" i="5"/>
  <c r="S213" i="5"/>
  <c r="BD212" i="5"/>
  <c r="BG212" i="5" s="1"/>
  <c r="BB212" i="5"/>
  <c r="AZ212" i="5"/>
  <c r="BA212" i="5" s="1"/>
  <c r="AX212" i="5"/>
  <c r="AV212" i="5"/>
  <c r="AW212" i="5" s="1"/>
  <c r="AT212" i="5"/>
  <c r="AP212" i="5"/>
  <c r="AL212" i="5"/>
  <c r="AJ212" i="5"/>
  <c r="AK212" i="5" s="1"/>
  <c r="AH212" i="5"/>
  <c r="AF212" i="5"/>
  <c r="AG212" i="5" s="1"/>
  <c r="AD212" i="5"/>
  <c r="AB212" i="5"/>
  <c r="AC212" i="5" s="1"/>
  <c r="Z212" i="5"/>
  <c r="X212" i="5"/>
  <c r="Y212" i="5" s="1"/>
  <c r="V212" i="5"/>
  <c r="T212" i="5"/>
  <c r="U212" i="5" s="1"/>
  <c r="R212" i="5"/>
  <c r="P212" i="5"/>
  <c r="Q212" i="5" s="1"/>
  <c r="N212" i="5"/>
  <c r="L212" i="5"/>
  <c r="M212" i="5" s="1"/>
  <c r="J212" i="5"/>
  <c r="H212" i="5"/>
  <c r="BD211" i="5"/>
  <c r="BG211" i="5" s="1"/>
  <c r="BB211" i="5"/>
  <c r="AZ211" i="5"/>
  <c r="BA211" i="5" s="1"/>
  <c r="AX211" i="5"/>
  <c r="AV211" i="5"/>
  <c r="AW211" i="5" s="1"/>
  <c r="AT211" i="5"/>
  <c r="AP211" i="5"/>
  <c r="AL211" i="5"/>
  <c r="AJ211" i="5"/>
  <c r="AK211" i="5" s="1"/>
  <c r="AH211" i="5"/>
  <c r="AF211" i="5"/>
  <c r="AG211" i="5" s="1"/>
  <c r="AD211" i="5"/>
  <c r="AB211" i="5"/>
  <c r="AC211" i="5" s="1"/>
  <c r="Z211" i="5"/>
  <c r="X211" i="5"/>
  <c r="Y211" i="5" s="1"/>
  <c r="V211" i="5"/>
  <c r="T211" i="5"/>
  <c r="U211" i="5" s="1"/>
  <c r="R211" i="5"/>
  <c r="P211" i="5"/>
  <c r="Q211" i="5" s="1"/>
  <c r="N211" i="5"/>
  <c r="L211" i="5"/>
  <c r="M211" i="5" s="1"/>
  <c r="J211" i="5"/>
  <c r="H211" i="5"/>
  <c r="BD210" i="5"/>
  <c r="BG210" i="5" s="1"/>
  <c r="BB210" i="5"/>
  <c r="AZ210" i="5"/>
  <c r="BA210" i="5" s="1"/>
  <c r="AX210" i="5"/>
  <c r="AV210" i="5"/>
  <c r="AW210" i="5" s="1"/>
  <c r="AT210" i="5"/>
  <c r="AP210" i="5"/>
  <c r="AL210" i="5"/>
  <c r="AJ210" i="5"/>
  <c r="AK210" i="5" s="1"/>
  <c r="AH210" i="5"/>
  <c r="AF210" i="5"/>
  <c r="AG210" i="5" s="1"/>
  <c r="AD210" i="5"/>
  <c r="AB210" i="5"/>
  <c r="AC210" i="5" s="1"/>
  <c r="Z210" i="5"/>
  <c r="X210" i="5"/>
  <c r="Y210" i="5" s="1"/>
  <c r="V210" i="5"/>
  <c r="T210" i="5"/>
  <c r="U210" i="5" s="1"/>
  <c r="R210" i="5"/>
  <c r="P210" i="5"/>
  <c r="Q210" i="5" s="1"/>
  <c r="N210" i="5"/>
  <c r="L210" i="5"/>
  <c r="M210" i="5" s="1"/>
  <c r="J210" i="5"/>
  <c r="H210" i="5"/>
  <c r="BD209" i="5"/>
  <c r="BG209" i="5" s="1"/>
  <c r="BB209" i="5"/>
  <c r="AZ209" i="5"/>
  <c r="BA209" i="5" s="1"/>
  <c r="AX209" i="5"/>
  <c r="AV209" i="5"/>
  <c r="AW209" i="5" s="1"/>
  <c r="AT209" i="5"/>
  <c r="AP209" i="5"/>
  <c r="AL209" i="5"/>
  <c r="AJ209" i="5"/>
  <c r="AK209" i="5" s="1"/>
  <c r="AH209" i="5"/>
  <c r="AF209" i="5"/>
  <c r="AG209" i="5" s="1"/>
  <c r="AD209" i="5"/>
  <c r="AB209" i="5"/>
  <c r="AC209" i="5" s="1"/>
  <c r="Z209" i="5"/>
  <c r="X209" i="5"/>
  <c r="Y209" i="5" s="1"/>
  <c r="V209" i="5"/>
  <c r="T209" i="5"/>
  <c r="U209" i="5" s="1"/>
  <c r="R209" i="5"/>
  <c r="P209" i="5"/>
  <c r="Q209" i="5" s="1"/>
  <c r="N209" i="5"/>
  <c r="L209" i="5"/>
  <c r="M209" i="5" s="1"/>
  <c r="J209" i="5"/>
  <c r="H209" i="5"/>
  <c r="BD208" i="5"/>
  <c r="AZ208" i="5"/>
  <c r="AV208" i="5"/>
  <c r="AX208" i="5" s="1"/>
  <c r="AJ208" i="5"/>
  <c r="AK208" i="5" s="1"/>
  <c r="AF208" i="5"/>
  <c r="AH208" i="5" s="1"/>
  <c r="AB208" i="5"/>
  <c r="AD208" i="5" s="1"/>
  <c r="X208" i="5"/>
  <c r="T208" i="5"/>
  <c r="P208" i="5"/>
  <c r="R208" i="5" s="1"/>
  <c r="L208" i="5"/>
  <c r="H208" i="5"/>
  <c r="I208" i="5" s="1"/>
  <c r="BM207" i="5"/>
  <c r="BL207" i="5"/>
  <c r="BC207" i="5"/>
  <c r="AY207" i="5"/>
  <c r="AU207" i="5"/>
  <c r="AQ207" i="5"/>
  <c r="AQ194" i="5" s="1"/>
  <c r="AM207" i="5"/>
  <c r="AI207" i="5"/>
  <c r="AI194" i="5" s="1"/>
  <c r="AE207" i="5"/>
  <c r="AA207" i="5"/>
  <c r="AA194" i="5" s="1"/>
  <c r="W207" i="5"/>
  <c r="S207" i="5"/>
  <c r="S194" i="5" s="1"/>
  <c r="O207" i="5"/>
  <c r="K207" i="5"/>
  <c r="G207" i="5"/>
  <c r="BD206" i="5"/>
  <c r="BD205" i="5" s="1"/>
  <c r="BG205" i="5" s="1"/>
  <c r="BB206" i="5"/>
  <c r="AZ206" i="5"/>
  <c r="AZ205" i="5" s="1"/>
  <c r="AX206" i="5"/>
  <c r="AV206" i="5"/>
  <c r="AW206" i="5" s="1"/>
  <c r="AT206" i="5"/>
  <c r="AP206" i="5"/>
  <c r="AL206" i="5"/>
  <c r="AJ206" i="5"/>
  <c r="AK206" i="5" s="1"/>
  <c r="AH206" i="5"/>
  <c r="AF206" i="5"/>
  <c r="AG206" i="5" s="1"/>
  <c r="AD206" i="5"/>
  <c r="AB206" i="5"/>
  <c r="Z206" i="5"/>
  <c r="X206" i="5"/>
  <c r="Y206" i="5" s="1"/>
  <c r="V206" i="5"/>
  <c r="T206" i="5"/>
  <c r="T205" i="5" s="1"/>
  <c r="R206" i="5"/>
  <c r="P206" i="5"/>
  <c r="P205" i="5" s="1"/>
  <c r="N206" i="5"/>
  <c r="L206" i="5"/>
  <c r="J206" i="5"/>
  <c r="H206" i="5"/>
  <c r="BM205" i="5"/>
  <c r="BL205" i="5"/>
  <c r="BC205" i="5"/>
  <c r="BB205" i="5"/>
  <c r="AY205" i="5"/>
  <c r="AU205" i="5"/>
  <c r="AX205" i="5" s="1"/>
  <c r="AT205" i="5"/>
  <c r="AQ205" i="5"/>
  <c r="AM205" i="5"/>
  <c r="AP205" i="5" s="1"/>
  <c r="AL205" i="5"/>
  <c r="AI205" i="5"/>
  <c r="AE205" i="5"/>
  <c r="AH205" i="5" s="1"/>
  <c r="AD205" i="5"/>
  <c r="AA205" i="5"/>
  <c r="W205" i="5"/>
  <c r="Z205" i="5" s="1"/>
  <c r="V205" i="5"/>
  <c r="S205" i="5"/>
  <c r="O205" i="5"/>
  <c r="R205" i="5" s="1"/>
  <c r="K205" i="5"/>
  <c r="N205" i="5" s="1"/>
  <c r="G205" i="5"/>
  <c r="J205" i="5" s="1"/>
  <c r="BD204" i="5"/>
  <c r="BD203" i="5" s="1"/>
  <c r="BG203" i="5" s="1"/>
  <c r="BB204" i="5"/>
  <c r="AZ204" i="5"/>
  <c r="AZ203" i="5" s="1"/>
  <c r="BA203" i="5" s="1"/>
  <c r="AX204" i="5"/>
  <c r="AV204" i="5"/>
  <c r="AW204" i="5" s="1"/>
  <c r="AT204" i="5"/>
  <c r="AP204" i="5"/>
  <c r="AL204" i="5"/>
  <c r="AJ204" i="5"/>
  <c r="AJ203" i="5" s="1"/>
  <c r="AK203" i="5" s="1"/>
  <c r="AH204" i="5"/>
  <c r="AF204" i="5"/>
  <c r="AD204" i="5"/>
  <c r="AB204" i="5"/>
  <c r="AB203" i="5" s="1"/>
  <c r="AC203" i="5" s="1"/>
  <c r="Z204" i="5"/>
  <c r="X204" i="5"/>
  <c r="Y204" i="5" s="1"/>
  <c r="V204" i="5"/>
  <c r="T204" i="5"/>
  <c r="T203" i="5" s="1"/>
  <c r="U203" i="5" s="1"/>
  <c r="R204" i="5"/>
  <c r="P204" i="5"/>
  <c r="P203" i="5" s="1"/>
  <c r="N204" i="5"/>
  <c r="L204" i="5"/>
  <c r="M204" i="5" s="1"/>
  <c r="J204" i="5"/>
  <c r="H204" i="5"/>
  <c r="H203" i="5" s="1"/>
  <c r="BM203" i="5"/>
  <c r="BL203" i="5"/>
  <c r="BC203" i="5"/>
  <c r="BB203" i="5"/>
  <c r="AY203" i="5"/>
  <c r="AU203" i="5"/>
  <c r="AX203" i="5" s="1"/>
  <c r="AT203" i="5"/>
  <c r="AQ203" i="5"/>
  <c r="AM203" i="5"/>
  <c r="AP203" i="5" s="1"/>
  <c r="AL203" i="5"/>
  <c r="AI203" i="5"/>
  <c r="AE203" i="5"/>
  <c r="AH203" i="5" s="1"/>
  <c r="AD203" i="5"/>
  <c r="AA203" i="5"/>
  <c r="W203" i="5"/>
  <c r="Z203" i="5" s="1"/>
  <c r="V203" i="5"/>
  <c r="S203" i="5"/>
  <c r="O203" i="5"/>
  <c r="R203" i="5" s="1"/>
  <c r="K203" i="5"/>
  <c r="N203" i="5" s="1"/>
  <c r="G203" i="5"/>
  <c r="J203" i="5" s="1"/>
  <c r="BD202" i="5"/>
  <c r="BB202" i="5"/>
  <c r="AZ202" i="5"/>
  <c r="AX202" i="5"/>
  <c r="AV202" i="5"/>
  <c r="AV201" i="5" s="1"/>
  <c r="AT202" i="5"/>
  <c r="AP202" i="5"/>
  <c r="AL202" i="5"/>
  <c r="AJ202" i="5"/>
  <c r="AJ201" i="5" s="1"/>
  <c r="AH202" i="5"/>
  <c r="AF202" i="5"/>
  <c r="AD202" i="5"/>
  <c r="AB202" i="5"/>
  <c r="AC202" i="5" s="1"/>
  <c r="Z202" i="5"/>
  <c r="X202" i="5"/>
  <c r="V202" i="5"/>
  <c r="T202" i="5"/>
  <c r="R202" i="5"/>
  <c r="P202" i="5"/>
  <c r="P201" i="5" s="1"/>
  <c r="N202" i="5"/>
  <c r="L202" i="5"/>
  <c r="M202" i="5" s="1"/>
  <c r="J202" i="5"/>
  <c r="H202" i="5"/>
  <c r="I202" i="5" s="1"/>
  <c r="BM201" i="5"/>
  <c r="BL201" i="5"/>
  <c r="BC201" i="5"/>
  <c r="BC194" i="5" s="1"/>
  <c r="BB201" i="5"/>
  <c r="AY201" i="5"/>
  <c r="AU201" i="5"/>
  <c r="AT201" i="5"/>
  <c r="AQ201" i="5"/>
  <c r="AM201" i="5"/>
  <c r="AL201" i="5"/>
  <c r="AI201" i="5"/>
  <c r="AE201" i="5"/>
  <c r="AD201" i="5"/>
  <c r="AA201" i="5"/>
  <c r="W201" i="5"/>
  <c r="V201" i="5"/>
  <c r="S201" i="5"/>
  <c r="O201" i="5"/>
  <c r="K201" i="5"/>
  <c r="N201" i="5" s="1"/>
  <c r="G201" i="5"/>
  <c r="BG200" i="5"/>
  <c r="BD200" i="5"/>
  <c r="BD199" i="5" s="1"/>
  <c r="BG199" i="5" s="1"/>
  <c r="BB200" i="5"/>
  <c r="AZ200" i="5"/>
  <c r="BA200" i="5" s="1"/>
  <c r="AX200" i="5"/>
  <c r="AV200" i="5"/>
  <c r="AV199" i="5" s="1"/>
  <c r="AW199" i="5" s="1"/>
  <c r="AT200" i="5"/>
  <c r="AP200" i="5"/>
  <c r="AL200" i="5"/>
  <c r="AJ200" i="5"/>
  <c r="AK200" i="5" s="1"/>
  <c r="AH200" i="5"/>
  <c r="AF200" i="5"/>
  <c r="AG200" i="5" s="1"/>
  <c r="AD200" i="5"/>
  <c r="AB200" i="5"/>
  <c r="AB199" i="5" s="1"/>
  <c r="Z200" i="5"/>
  <c r="X200" i="5"/>
  <c r="V200" i="5"/>
  <c r="T200" i="5"/>
  <c r="T199" i="5" s="1"/>
  <c r="R200" i="5"/>
  <c r="P200" i="5"/>
  <c r="N200" i="5"/>
  <c r="L200" i="5"/>
  <c r="L199" i="5" s="1"/>
  <c r="J200" i="5"/>
  <c r="H200" i="5"/>
  <c r="BM199" i="5"/>
  <c r="BL199" i="5"/>
  <c r="BC199" i="5"/>
  <c r="BB199" i="5"/>
  <c r="AY199" i="5"/>
  <c r="AX199" i="5"/>
  <c r="AU199" i="5"/>
  <c r="AT199" i="5"/>
  <c r="AQ199" i="5"/>
  <c r="AP199" i="5"/>
  <c r="AM199" i="5"/>
  <c r="AL199" i="5"/>
  <c r="AI199" i="5"/>
  <c r="AH199" i="5"/>
  <c r="AE199" i="5"/>
  <c r="AD199" i="5"/>
  <c r="AA199" i="5"/>
  <c r="W199" i="5"/>
  <c r="Z199" i="5" s="1"/>
  <c r="V199" i="5"/>
  <c r="S199" i="5"/>
  <c r="O199" i="5"/>
  <c r="R199" i="5" s="1"/>
  <c r="K199" i="5"/>
  <c r="N199" i="5" s="1"/>
  <c r="G199" i="5"/>
  <c r="J199" i="5" s="1"/>
  <c r="BG198" i="5"/>
  <c r="BD198" i="5"/>
  <c r="BD197" i="5" s="1"/>
  <c r="BB198" i="5"/>
  <c r="AZ198" i="5"/>
  <c r="AX198" i="5"/>
  <c r="AV198" i="5"/>
  <c r="AV197" i="5" s="1"/>
  <c r="AW197" i="5" s="1"/>
  <c r="AT198" i="5"/>
  <c r="AP198" i="5"/>
  <c r="AL198" i="5"/>
  <c r="AJ198" i="5"/>
  <c r="AK198" i="5" s="1"/>
  <c r="AH198" i="5"/>
  <c r="AF198" i="5"/>
  <c r="AF197" i="5" s="1"/>
  <c r="AG197" i="5" s="1"/>
  <c r="AD198" i="5"/>
  <c r="AB198" i="5"/>
  <c r="Z198" i="5"/>
  <c r="X198" i="5"/>
  <c r="X197" i="5" s="1"/>
  <c r="V198" i="5"/>
  <c r="T198" i="5"/>
  <c r="U198" i="5" s="1"/>
  <c r="R198" i="5"/>
  <c r="P198" i="5"/>
  <c r="N198" i="5"/>
  <c r="L198" i="5"/>
  <c r="L197" i="5" s="1"/>
  <c r="J198" i="5"/>
  <c r="H198" i="5"/>
  <c r="BM197" i="5"/>
  <c r="BM194" i="5" s="1"/>
  <c r="BL197" i="5"/>
  <c r="BC197" i="5"/>
  <c r="AY197" i="5"/>
  <c r="BB197" i="5" s="1"/>
  <c r="AX197" i="5"/>
  <c r="AU197" i="5"/>
  <c r="AQ197" i="5"/>
  <c r="AT197" i="5" s="1"/>
  <c r="AP197" i="5"/>
  <c r="AM197" i="5"/>
  <c r="AI197" i="5"/>
  <c r="AL197" i="5" s="1"/>
  <c r="AH197" i="5"/>
  <c r="AE197" i="5"/>
  <c r="AA197" i="5"/>
  <c r="AD197" i="5" s="1"/>
  <c r="W197" i="5"/>
  <c r="Z197" i="5" s="1"/>
  <c r="S197" i="5"/>
  <c r="V197" i="5" s="1"/>
  <c r="O197" i="5"/>
  <c r="R197" i="5" s="1"/>
  <c r="K197" i="5"/>
  <c r="N197" i="5" s="1"/>
  <c r="G197" i="5"/>
  <c r="J197" i="5" s="1"/>
  <c r="BD196" i="5"/>
  <c r="BD195" i="5" s="1"/>
  <c r="AZ196" i="5"/>
  <c r="BB196" i="5" s="1"/>
  <c r="AV196" i="5"/>
  <c r="AJ196" i="5"/>
  <c r="AL196" i="5" s="1"/>
  <c r="AF196" i="5"/>
  <c r="AB196" i="5"/>
  <c r="AC196" i="5" s="1"/>
  <c r="X196" i="5"/>
  <c r="X195" i="5" s="1"/>
  <c r="T196" i="5"/>
  <c r="V196" i="5" s="1"/>
  <c r="P196" i="5"/>
  <c r="L196" i="5"/>
  <c r="N196" i="5" s="1"/>
  <c r="H196" i="5"/>
  <c r="I196" i="5" s="1"/>
  <c r="BM195" i="5"/>
  <c r="BL195" i="5"/>
  <c r="BL194" i="5" s="1"/>
  <c r="BC195" i="5"/>
  <c r="AY195" i="5"/>
  <c r="AU195" i="5"/>
  <c r="AQ195" i="5"/>
  <c r="AM195" i="5"/>
  <c r="AI195" i="5"/>
  <c r="AE195" i="5"/>
  <c r="AA195" i="5"/>
  <c r="W195" i="5"/>
  <c r="S195" i="5"/>
  <c r="O195" i="5"/>
  <c r="K195" i="5"/>
  <c r="G195" i="5"/>
  <c r="AY194" i="5"/>
  <c r="BD193" i="5"/>
  <c r="BG193" i="5" s="1"/>
  <c r="BB193" i="5"/>
  <c r="AZ193" i="5"/>
  <c r="BA193" i="5" s="1"/>
  <c r="AX193" i="5"/>
  <c r="AV193" i="5"/>
  <c r="AW193" i="5" s="1"/>
  <c r="AT193" i="5"/>
  <c r="AP193" i="5"/>
  <c r="AL193" i="5"/>
  <c r="AJ193" i="5"/>
  <c r="AH193" i="5"/>
  <c r="AF193" i="5"/>
  <c r="AD193" i="5"/>
  <c r="AB193" i="5"/>
  <c r="AC193" i="5" s="1"/>
  <c r="Z193" i="5"/>
  <c r="X193" i="5"/>
  <c r="V193" i="5"/>
  <c r="T193" i="5"/>
  <c r="T191" i="5" s="1"/>
  <c r="R193" i="5"/>
  <c r="P193" i="5"/>
  <c r="Q193" i="5" s="1"/>
  <c r="N193" i="5"/>
  <c r="L193" i="5"/>
  <c r="L191" i="5" s="1"/>
  <c r="J193" i="5"/>
  <c r="H193" i="5"/>
  <c r="BD192" i="5"/>
  <c r="BB192" i="5"/>
  <c r="AZ192" i="5"/>
  <c r="AX192" i="5"/>
  <c r="AV192" i="5"/>
  <c r="AW192" i="5" s="1"/>
  <c r="AT192" i="5"/>
  <c r="AP192" i="5"/>
  <c r="AO192" i="5"/>
  <c r="AL192" i="5"/>
  <c r="AK192" i="5"/>
  <c r="AH192" i="5"/>
  <c r="AG192" i="5"/>
  <c r="AD192" i="5"/>
  <c r="AC192" i="5"/>
  <c r="Z192" i="5"/>
  <c r="Y192" i="5"/>
  <c r="V192" i="5"/>
  <c r="U192" i="5"/>
  <c r="R192" i="5"/>
  <c r="Q192" i="5"/>
  <c r="N192" i="5"/>
  <c r="M192" i="5"/>
  <c r="J192" i="5"/>
  <c r="I192" i="5"/>
  <c r="BM191" i="5"/>
  <c r="BL191" i="5"/>
  <c r="BC191" i="5"/>
  <c r="BB191" i="5"/>
  <c r="AY191" i="5"/>
  <c r="AU191" i="5"/>
  <c r="AX191" i="5" s="1"/>
  <c r="AT191" i="5"/>
  <c r="AQ191" i="5"/>
  <c r="AM191" i="5"/>
  <c r="AP191" i="5" s="1"/>
  <c r="AL191" i="5"/>
  <c r="AI191" i="5"/>
  <c r="AE191" i="5"/>
  <c r="AH191" i="5" s="1"/>
  <c r="AD191" i="5"/>
  <c r="AA191" i="5"/>
  <c r="W191" i="5"/>
  <c r="Z191" i="5" s="1"/>
  <c r="V191" i="5"/>
  <c r="S191" i="5"/>
  <c r="O191" i="5"/>
  <c r="R191" i="5" s="1"/>
  <c r="N191" i="5"/>
  <c r="K191" i="5"/>
  <c r="G191" i="5"/>
  <c r="J191" i="5" s="1"/>
  <c r="BD190" i="5"/>
  <c r="BG190" i="5" s="1"/>
  <c r="BB190" i="5"/>
  <c r="AZ190" i="5"/>
  <c r="AX190" i="5"/>
  <c r="AV190" i="5"/>
  <c r="AW190" i="5" s="1"/>
  <c r="AT190" i="5"/>
  <c r="AP190" i="5"/>
  <c r="AL190" i="5"/>
  <c r="AJ190" i="5"/>
  <c r="AK190" i="5" s="1"/>
  <c r="AH190" i="5"/>
  <c r="AF190" i="5"/>
  <c r="AG190" i="5" s="1"/>
  <c r="AD190" i="5"/>
  <c r="AB190" i="5"/>
  <c r="AB189" i="5" s="1"/>
  <c r="AC189" i="5" s="1"/>
  <c r="Z190" i="5"/>
  <c r="X190" i="5"/>
  <c r="Y190" i="5" s="1"/>
  <c r="V190" i="5"/>
  <c r="T190" i="5"/>
  <c r="T189" i="5" s="1"/>
  <c r="U189" i="5" s="1"/>
  <c r="R190" i="5"/>
  <c r="P190" i="5"/>
  <c r="Q190" i="5" s="1"/>
  <c r="N190" i="5"/>
  <c r="L190" i="5"/>
  <c r="J190" i="5"/>
  <c r="H190" i="5"/>
  <c r="H189" i="5" s="1"/>
  <c r="BM189" i="5"/>
  <c r="BL189" i="5"/>
  <c r="BC189" i="5"/>
  <c r="BB189" i="5"/>
  <c r="AY189" i="5"/>
  <c r="AU189" i="5"/>
  <c r="AX189" i="5" s="1"/>
  <c r="AT189" i="5"/>
  <c r="AQ189" i="5"/>
  <c r="AM189" i="5"/>
  <c r="AP189" i="5" s="1"/>
  <c r="AL189" i="5"/>
  <c r="AI189" i="5"/>
  <c r="AE189" i="5"/>
  <c r="AH189" i="5" s="1"/>
  <c r="AD189" i="5"/>
  <c r="AA189" i="5"/>
  <c r="W189" i="5"/>
  <c r="Z189" i="5" s="1"/>
  <c r="V189" i="5"/>
  <c r="S189" i="5"/>
  <c r="O189" i="5"/>
  <c r="R189" i="5" s="1"/>
  <c r="K189" i="5"/>
  <c r="N189" i="5" s="1"/>
  <c r="G189" i="5"/>
  <c r="J189" i="5" s="1"/>
  <c r="BD188" i="5"/>
  <c r="BB188" i="5"/>
  <c r="AZ188" i="5"/>
  <c r="AX188" i="5"/>
  <c r="AV188" i="5"/>
  <c r="AV187" i="5" s="1"/>
  <c r="AT188" i="5"/>
  <c r="AP188" i="5"/>
  <c r="AL188" i="5"/>
  <c r="AJ188" i="5"/>
  <c r="AJ187" i="5" s="1"/>
  <c r="AH188" i="5"/>
  <c r="AF188" i="5"/>
  <c r="AD188" i="5"/>
  <c r="AB188" i="5"/>
  <c r="AC188" i="5" s="1"/>
  <c r="Z188" i="5"/>
  <c r="X188" i="5"/>
  <c r="V188" i="5"/>
  <c r="T188" i="5"/>
  <c r="R188" i="5"/>
  <c r="P188" i="5"/>
  <c r="P187" i="5" s="1"/>
  <c r="N188" i="5"/>
  <c r="L188" i="5"/>
  <c r="M188" i="5" s="1"/>
  <c r="J188" i="5"/>
  <c r="H188" i="5"/>
  <c r="BM187" i="5"/>
  <c r="BL187" i="5"/>
  <c r="BC187" i="5"/>
  <c r="BB187" i="5"/>
  <c r="AY187" i="5"/>
  <c r="AU187" i="5"/>
  <c r="AT187" i="5"/>
  <c r="AQ187" i="5"/>
  <c r="AM187" i="5"/>
  <c r="AL187" i="5"/>
  <c r="AI187" i="5"/>
  <c r="AE187" i="5"/>
  <c r="AD187" i="5"/>
  <c r="AA187" i="5"/>
  <c r="W187" i="5"/>
  <c r="V187" i="5"/>
  <c r="S187" i="5"/>
  <c r="O187" i="5"/>
  <c r="K187" i="5"/>
  <c r="N187" i="5" s="1"/>
  <c r="G187" i="5"/>
  <c r="BG186" i="5"/>
  <c r="BD186" i="5"/>
  <c r="BD185" i="5" s="1"/>
  <c r="BG185" i="5" s="1"/>
  <c r="BB186" i="5"/>
  <c r="AZ186" i="5"/>
  <c r="BA186" i="5" s="1"/>
  <c r="AX186" i="5"/>
  <c r="AV186" i="5"/>
  <c r="AW186" i="5" s="1"/>
  <c r="AT186" i="5"/>
  <c r="AP186" i="5"/>
  <c r="AL186" i="5"/>
  <c r="AJ186" i="5"/>
  <c r="AH186" i="5"/>
  <c r="AF186" i="5"/>
  <c r="AG186" i="5" s="1"/>
  <c r="AD186" i="5"/>
  <c r="AB186" i="5"/>
  <c r="Z186" i="5"/>
  <c r="X186" i="5"/>
  <c r="Y186" i="5" s="1"/>
  <c r="V186" i="5"/>
  <c r="T186" i="5"/>
  <c r="T185" i="5" s="1"/>
  <c r="R186" i="5"/>
  <c r="P186" i="5"/>
  <c r="P185" i="5" s="1"/>
  <c r="N186" i="5"/>
  <c r="L186" i="5"/>
  <c r="M186" i="5" s="1"/>
  <c r="J186" i="5"/>
  <c r="H186" i="5"/>
  <c r="BM185" i="5"/>
  <c r="BL185" i="5"/>
  <c r="BC185" i="5"/>
  <c r="BB185" i="5"/>
  <c r="AY185" i="5"/>
  <c r="AX185" i="5"/>
  <c r="AU185" i="5"/>
  <c r="AT185" i="5"/>
  <c r="AQ185" i="5"/>
  <c r="AP185" i="5"/>
  <c r="AM185" i="5"/>
  <c r="AL185" i="5"/>
  <c r="AI185" i="5"/>
  <c r="AH185" i="5"/>
  <c r="AE185" i="5"/>
  <c r="AA185" i="5"/>
  <c r="AD185" i="5" s="1"/>
  <c r="W185" i="5"/>
  <c r="Z185" i="5" s="1"/>
  <c r="V185" i="5"/>
  <c r="S185" i="5"/>
  <c r="O185" i="5"/>
  <c r="R185" i="5" s="1"/>
  <c r="K185" i="5"/>
  <c r="N185" i="5" s="1"/>
  <c r="G185" i="5"/>
  <c r="J185" i="5" s="1"/>
  <c r="BD184" i="5"/>
  <c r="BD183" i="5" s="1"/>
  <c r="BG183" i="5" s="1"/>
  <c r="BB184" i="5"/>
  <c r="AZ184" i="5"/>
  <c r="BA184" i="5" s="1"/>
  <c r="AX184" i="5"/>
  <c r="AV184" i="5"/>
  <c r="AV183" i="5" s="1"/>
  <c r="AT184" i="5"/>
  <c r="AP184" i="5"/>
  <c r="AL184" i="5"/>
  <c r="AJ184" i="5"/>
  <c r="AH184" i="5"/>
  <c r="AF184" i="5"/>
  <c r="AG184" i="5" s="1"/>
  <c r="AD184" i="5"/>
  <c r="AB184" i="5"/>
  <c r="AC184" i="5" s="1"/>
  <c r="Z184" i="5"/>
  <c r="X184" i="5"/>
  <c r="V184" i="5"/>
  <c r="T184" i="5"/>
  <c r="U184" i="5" s="1"/>
  <c r="R184" i="5"/>
  <c r="P184" i="5"/>
  <c r="N184" i="5"/>
  <c r="L184" i="5"/>
  <c r="L183" i="5" s="1"/>
  <c r="J184" i="5"/>
  <c r="H184" i="5"/>
  <c r="H183" i="5" s="1"/>
  <c r="BM183" i="5"/>
  <c r="BL183" i="5"/>
  <c r="BC183" i="5"/>
  <c r="AY183" i="5"/>
  <c r="BB183" i="5" s="1"/>
  <c r="AX183" i="5"/>
  <c r="AU183" i="5"/>
  <c r="AQ183" i="5"/>
  <c r="AT183" i="5" s="1"/>
  <c r="AP183" i="5"/>
  <c r="AM183" i="5"/>
  <c r="AI183" i="5"/>
  <c r="AL183" i="5" s="1"/>
  <c r="AH183" i="5"/>
  <c r="AE183" i="5"/>
  <c r="AA183" i="5"/>
  <c r="AD183" i="5" s="1"/>
  <c r="W183" i="5"/>
  <c r="Z183" i="5" s="1"/>
  <c r="S183" i="5"/>
  <c r="V183" i="5" s="1"/>
  <c r="O183" i="5"/>
  <c r="R183" i="5" s="1"/>
  <c r="K183" i="5"/>
  <c r="N183" i="5" s="1"/>
  <c r="G183" i="5"/>
  <c r="J183" i="5" s="1"/>
  <c r="BD182" i="5"/>
  <c r="BG182" i="5" s="1"/>
  <c r="BB182" i="5"/>
  <c r="AZ182" i="5"/>
  <c r="BA182" i="5" s="1"/>
  <c r="AX182" i="5"/>
  <c r="AV182" i="5"/>
  <c r="AT182" i="5"/>
  <c r="AP182" i="5"/>
  <c r="AL182" i="5"/>
  <c r="AJ182" i="5"/>
  <c r="AJ181" i="5" s="1"/>
  <c r="AH182" i="5"/>
  <c r="AF182" i="5"/>
  <c r="AD182" i="5"/>
  <c r="AB182" i="5"/>
  <c r="AB181" i="5" s="1"/>
  <c r="Z182" i="5"/>
  <c r="X182" i="5"/>
  <c r="X181" i="5" s="1"/>
  <c r="V182" i="5"/>
  <c r="T182" i="5"/>
  <c r="U182" i="5" s="1"/>
  <c r="R182" i="5"/>
  <c r="P182" i="5"/>
  <c r="N182" i="5"/>
  <c r="L182" i="5"/>
  <c r="J182" i="5"/>
  <c r="H182" i="5"/>
  <c r="BM181" i="5"/>
  <c r="BL181" i="5"/>
  <c r="BC181" i="5"/>
  <c r="BB181" i="5"/>
  <c r="AY181" i="5"/>
  <c r="AX181" i="5"/>
  <c r="AU181" i="5"/>
  <c r="AQ181" i="5"/>
  <c r="AP181" i="5"/>
  <c r="AM181" i="5"/>
  <c r="AI181" i="5"/>
  <c r="AH181" i="5"/>
  <c r="AE181" i="5"/>
  <c r="AD181" i="5"/>
  <c r="AA181" i="5"/>
  <c r="W181" i="5"/>
  <c r="Z181" i="5" s="1"/>
  <c r="V181" i="5"/>
  <c r="S181" i="5"/>
  <c r="O181" i="5"/>
  <c r="R181" i="5" s="1"/>
  <c r="K181" i="5"/>
  <c r="N181" i="5" s="1"/>
  <c r="G181" i="5"/>
  <c r="J181" i="5" s="1"/>
  <c r="BD180" i="5"/>
  <c r="BG180" i="5" s="1"/>
  <c r="BB180" i="5"/>
  <c r="AZ180" i="5"/>
  <c r="AZ179" i="5" s="1"/>
  <c r="AX180" i="5"/>
  <c r="AV180" i="5"/>
  <c r="AW180" i="5" s="1"/>
  <c r="AT180" i="5"/>
  <c r="AP180" i="5"/>
  <c r="AL180" i="5"/>
  <c r="AJ180" i="5"/>
  <c r="AH180" i="5"/>
  <c r="AF180" i="5"/>
  <c r="AG180" i="5" s="1"/>
  <c r="AD180" i="5"/>
  <c r="AB180" i="5"/>
  <c r="Z180" i="5"/>
  <c r="X180" i="5"/>
  <c r="X179" i="5" s="1"/>
  <c r="V180" i="5"/>
  <c r="T180" i="5"/>
  <c r="T179" i="5" s="1"/>
  <c r="U179" i="5" s="1"/>
  <c r="R180" i="5"/>
  <c r="P180" i="5"/>
  <c r="Q180" i="5" s="1"/>
  <c r="N180" i="5"/>
  <c r="L180" i="5"/>
  <c r="L179" i="5" s="1"/>
  <c r="J180" i="5"/>
  <c r="H180" i="5"/>
  <c r="I180" i="5" s="1"/>
  <c r="BM179" i="5"/>
  <c r="BL179" i="5"/>
  <c r="BC179" i="5"/>
  <c r="AY179" i="5"/>
  <c r="AX179" i="5"/>
  <c r="AU179" i="5"/>
  <c r="AQ179" i="5"/>
  <c r="AT179" i="5" s="1"/>
  <c r="AM179" i="5"/>
  <c r="AI179" i="5"/>
  <c r="AL179" i="5" s="1"/>
  <c r="AE179" i="5"/>
  <c r="AH179" i="5" s="1"/>
  <c r="AA179" i="5"/>
  <c r="W179" i="5"/>
  <c r="Z179" i="5" s="1"/>
  <c r="S179" i="5"/>
  <c r="V179" i="5" s="1"/>
  <c r="O179" i="5"/>
  <c r="R179" i="5" s="1"/>
  <c r="K179" i="5"/>
  <c r="N179" i="5" s="1"/>
  <c r="G179" i="5"/>
  <c r="BD178" i="5"/>
  <c r="BB178" i="5"/>
  <c r="AZ178" i="5"/>
  <c r="AZ177" i="5" s="1"/>
  <c r="AX178" i="5"/>
  <c r="AV178" i="5"/>
  <c r="AT178" i="5"/>
  <c r="AP178" i="5"/>
  <c r="AL178" i="5"/>
  <c r="AJ178" i="5"/>
  <c r="AK178" i="5" s="1"/>
  <c r="AH178" i="5"/>
  <c r="AF178" i="5"/>
  <c r="AG178" i="5" s="1"/>
  <c r="AD178" i="5"/>
  <c r="AB178" i="5"/>
  <c r="AC178" i="5" s="1"/>
  <c r="Z178" i="5"/>
  <c r="X178" i="5"/>
  <c r="V178" i="5"/>
  <c r="T178" i="5"/>
  <c r="U178" i="5" s="1"/>
  <c r="R178" i="5"/>
  <c r="P178" i="5"/>
  <c r="Q178" i="5" s="1"/>
  <c r="N178" i="5"/>
  <c r="L178" i="5"/>
  <c r="J178" i="5"/>
  <c r="H178" i="5"/>
  <c r="I178" i="5" s="1"/>
  <c r="BM177" i="5"/>
  <c r="BL177" i="5"/>
  <c r="BL174" i="5" s="1"/>
  <c r="BC177" i="5"/>
  <c r="BB177" i="5"/>
  <c r="AY177" i="5"/>
  <c r="AU177" i="5"/>
  <c r="AT177" i="5"/>
  <c r="AQ177" i="5"/>
  <c r="AM177" i="5"/>
  <c r="AP177" i="5" s="1"/>
  <c r="AL177" i="5"/>
  <c r="AI177" i="5"/>
  <c r="AH177" i="5"/>
  <c r="AE177" i="5"/>
  <c r="AD177" i="5"/>
  <c r="AA177" i="5"/>
  <c r="W177" i="5"/>
  <c r="Z177" i="5" s="1"/>
  <c r="V177" i="5"/>
  <c r="S177" i="5"/>
  <c r="O177" i="5"/>
  <c r="R177" i="5" s="1"/>
  <c r="K177" i="5"/>
  <c r="N177" i="5" s="1"/>
  <c r="G177" i="5"/>
  <c r="BD176" i="5"/>
  <c r="BD175" i="5" s="1"/>
  <c r="BG175" i="5" s="1"/>
  <c r="BB176" i="5"/>
  <c r="AZ176" i="5"/>
  <c r="AX176" i="5"/>
  <c r="AV176" i="5"/>
  <c r="AW176" i="5" s="1"/>
  <c r="AT176" i="5"/>
  <c r="AP176" i="5"/>
  <c r="AL176" i="5"/>
  <c r="AJ176" i="5"/>
  <c r="AK176" i="5" s="1"/>
  <c r="AH176" i="5"/>
  <c r="AF176" i="5"/>
  <c r="AF175" i="5" s="1"/>
  <c r="AD176" i="5"/>
  <c r="AB176" i="5"/>
  <c r="Z176" i="5"/>
  <c r="X176" i="5"/>
  <c r="Y176" i="5" s="1"/>
  <c r="V176" i="5"/>
  <c r="T176" i="5"/>
  <c r="R176" i="5"/>
  <c r="P176" i="5"/>
  <c r="N176" i="5"/>
  <c r="L176" i="5"/>
  <c r="M176" i="5" s="1"/>
  <c r="J176" i="5"/>
  <c r="H176" i="5"/>
  <c r="BM175" i="5"/>
  <c r="BL175" i="5"/>
  <c r="BC175" i="5"/>
  <c r="BB175" i="5"/>
  <c r="AY175" i="5"/>
  <c r="AU175" i="5"/>
  <c r="AX175" i="5" s="1"/>
  <c r="AQ175" i="5"/>
  <c r="AT175" i="5" s="1"/>
  <c r="AM175" i="5"/>
  <c r="AP175" i="5" s="1"/>
  <c r="AI175" i="5"/>
  <c r="AE175" i="5"/>
  <c r="AH175" i="5" s="1"/>
  <c r="AA175" i="5"/>
  <c r="AD175" i="5" s="1"/>
  <c r="W175" i="5"/>
  <c r="Z175" i="5" s="1"/>
  <c r="V175" i="5"/>
  <c r="S175" i="5"/>
  <c r="O175" i="5"/>
  <c r="R175" i="5" s="1"/>
  <c r="K175" i="5"/>
  <c r="N175" i="5" s="1"/>
  <c r="G175" i="5"/>
  <c r="BM174" i="5"/>
  <c r="AI174" i="5"/>
  <c r="AH174" i="5"/>
  <c r="AE174" i="5"/>
  <c r="V174" i="5"/>
  <c r="S174" i="5"/>
  <c r="BD173" i="5"/>
  <c r="BD172" i="5" s="1"/>
  <c r="BG172" i="5" s="1"/>
  <c r="BB173" i="5"/>
  <c r="AZ173" i="5"/>
  <c r="BA173" i="5" s="1"/>
  <c r="AX173" i="5"/>
  <c r="AV173" i="5"/>
  <c r="AV172" i="5" s="1"/>
  <c r="AW172" i="5" s="1"/>
  <c r="AT173" i="5"/>
  <c r="AP173" i="5"/>
  <c r="AL173" i="5"/>
  <c r="AJ173" i="5"/>
  <c r="AJ172" i="5" s="1"/>
  <c r="AH173" i="5"/>
  <c r="AF173" i="5"/>
  <c r="AG173" i="5" s="1"/>
  <c r="AD173" i="5"/>
  <c r="AB173" i="5"/>
  <c r="Z173" i="5"/>
  <c r="X173" i="5"/>
  <c r="X172" i="5" s="1"/>
  <c r="V173" i="5"/>
  <c r="T173" i="5"/>
  <c r="U173" i="5" s="1"/>
  <c r="R173" i="5"/>
  <c r="P173" i="5"/>
  <c r="N173" i="5"/>
  <c r="L173" i="5"/>
  <c r="J173" i="5"/>
  <c r="H173" i="5"/>
  <c r="H172" i="5" s="1"/>
  <c r="BM172" i="5"/>
  <c r="BL172" i="5"/>
  <c r="BC172" i="5"/>
  <c r="AY172" i="5"/>
  <c r="AX172" i="5"/>
  <c r="AU172" i="5"/>
  <c r="AQ172" i="5"/>
  <c r="AT172" i="5" s="1"/>
  <c r="AP172" i="5"/>
  <c r="AM172" i="5"/>
  <c r="AI172" i="5"/>
  <c r="AL172" i="5" s="1"/>
  <c r="AH172" i="5"/>
  <c r="AE172" i="5"/>
  <c r="AA172" i="5"/>
  <c r="AD172" i="5" s="1"/>
  <c r="W172" i="5"/>
  <c r="Z172" i="5" s="1"/>
  <c r="S172" i="5"/>
  <c r="V172" i="5" s="1"/>
  <c r="O172" i="5"/>
  <c r="K172" i="5"/>
  <c r="N172" i="5" s="1"/>
  <c r="G172" i="5"/>
  <c r="J172" i="5" s="1"/>
  <c r="BD171" i="5"/>
  <c r="BB171" i="5"/>
  <c r="AZ171" i="5"/>
  <c r="BA171" i="5" s="1"/>
  <c r="AX171" i="5"/>
  <c r="AV171" i="5"/>
  <c r="AT171" i="5"/>
  <c r="AP171" i="5"/>
  <c r="AL171" i="5"/>
  <c r="AJ171" i="5"/>
  <c r="AJ170" i="5" s="1"/>
  <c r="AK170" i="5" s="1"/>
  <c r="AH171" i="5"/>
  <c r="AF171" i="5"/>
  <c r="AG171" i="5" s="1"/>
  <c r="AD171" i="5"/>
  <c r="AB171" i="5"/>
  <c r="Z171" i="5"/>
  <c r="X171" i="5"/>
  <c r="X170" i="5" s="1"/>
  <c r="V171" i="5"/>
  <c r="T171" i="5"/>
  <c r="U171" i="5" s="1"/>
  <c r="R171" i="5"/>
  <c r="P171" i="5"/>
  <c r="P170" i="5" s="1"/>
  <c r="N171" i="5"/>
  <c r="L171" i="5"/>
  <c r="J171" i="5"/>
  <c r="H171" i="5"/>
  <c r="BM170" i="5"/>
  <c r="BL170" i="5"/>
  <c r="BC170" i="5"/>
  <c r="BB170" i="5"/>
  <c r="AY170" i="5"/>
  <c r="AU170" i="5"/>
  <c r="AX170" i="5" s="1"/>
  <c r="AT170" i="5"/>
  <c r="AQ170" i="5"/>
  <c r="AM170" i="5"/>
  <c r="AP170" i="5" s="1"/>
  <c r="AL170" i="5"/>
  <c r="AI170" i="5"/>
  <c r="AE170" i="5"/>
  <c r="AH170" i="5" s="1"/>
  <c r="AD170" i="5"/>
  <c r="AA170" i="5"/>
  <c r="W170" i="5"/>
  <c r="Z170" i="5" s="1"/>
  <c r="V170" i="5"/>
  <c r="S170" i="5"/>
  <c r="O170" i="5"/>
  <c r="R170" i="5" s="1"/>
  <c r="K170" i="5"/>
  <c r="N170" i="5" s="1"/>
  <c r="G170" i="5"/>
  <c r="J170" i="5" s="1"/>
  <c r="BD169" i="5"/>
  <c r="BB169" i="5"/>
  <c r="AZ169" i="5"/>
  <c r="BA169" i="5" s="1"/>
  <c r="AX169" i="5"/>
  <c r="AV169" i="5"/>
  <c r="AT169" i="5"/>
  <c r="AP169" i="5"/>
  <c r="AL169" i="5"/>
  <c r="AJ169" i="5"/>
  <c r="AK169" i="5" s="1"/>
  <c r="AH169" i="5"/>
  <c r="AF169" i="5"/>
  <c r="AG169" i="5" s="1"/>
  <c r="AD169" i="5"/>
  <c r="AB169" i="5"/>
  <c r="AC169" i="5" s="1"/>
  <c r="Z169" i="5"/>
  <c r="X169" i="5"/>
  <c r="V169" i="5"/>
  <c r="T169" i="5"/>
  <c r="R169" i="5"/>
  <c r="P169" i="5"/>
  <c r="N169" i="5"/>
  <c r="L169" i="5"/>
  <c r="L168" i="5" s="1"/>
  <c r="J169" i="5"/>
  <c r="H169" i="5"/>
  <c r="BM168" i="5"/>
  <c r="BL168" i="5"/>
  <c r="BC168" i="5"/>
  <c r="AY168" i="5"/>
  <c r="BB168" i="5" s="1"/>
  <c r="AU168" i="5"/>
  <c r="AX168" i="5" s="1"/>
  <c r="AQ168" i="5"/>
  <c r="AT168" i="5" s="1"/>
  <c r="AM168" i="5"/>
  <c r="AP168" i="5" s="1"/>
  <c r="AI168" i="5"/>
  <c r="AL168" i="5" s="1"/>
  <c r="AE168" i="5"/>
  <c r="AH168" i="5" s="1"/>
  <c r="AA168" i="5"/>
  <c r="AD168" i="5" s="1"/>
  <c r="W168" i="5"/>
  <c r="Z168" i="5" s="1"/>
  <c r="S168" i="5"/>
  <c r="V168" i="5" s="1"/>
  <c r="O168" i="5"/>
  <c r="R168" i="5" s="1"/>
  <c r="K168" i="5"/>
  <c r="N168" i="5" s="1"/>
  <c r="G168" i="5"/>
  <c r="J168" i="5" s="1"/>
  <c r="BD167" i="5"/>
  <c r="BD166" i="5" s="1"/>
  <c r="BG166" i="5" s="1"/>
  <c r="BB167" i="5"/>
  <c r="AZ167" i="5"/>
  <c r="BA167" i="5" s="1"/>
  <c r="AX167" i="5"/>
  <c r="AV167" i="5"/>
  <c r="AV166" i="5" s="1"/>
  <c r="AW166" i="5" s="1"/>
  <c r="AT167" i="5"/>
  <c r="AP167" i="5"/>
  <c r="AL167" i="5"/>
  <c r="AJ167" i="5"/>
  <c r="AH167" i="5"/>
  <c r="AF167" i="5"/>
  <c r="AD167" i="5"/>
  <c r="AB167" i="5"/>
  <c r="AB166" i="5" s="1"/>
  <c r="Z167" i="5"/>
  <c r="X167" i="5"/>
  <c r="X166" i="5" s="1"/>
  <c r="V167" i="5"/>
  <c r="T167" i="5"/>
  <c r="R167" i="5"/>
  <c r="P167" i="5"/>
  <c r="P166" i="5" s="1"/>
  <c r="N167" i="5"/>
  <c r="L167" i="5"/>
  <c r="M167" i="5" s="1"/>
  <c r="J167" i="5"/>
  <c r="H167" i="5"/>
  <c r="H166" i="5" s="1"/>
  <c r="BM166" i="5"/>
  <c r="BL166" i="5"/>
  <c r="BC166" i="5"/>
  <c r="AY166" i="5"/>
  <c r="AX166" i="5"/>
  <c r="AU166" i="5"/>
  <c r="AQ166" i="5"/>
  <c r="AP166" i="5"/>
  <c r="AM166" i="5"/>
  <c r="AI166" i="5"/>
  <c r="AH166" i="5"/>
  <c r="AE166" i="5"/>
  <c r="AA166" i="5"/>
  <c r="W166" i="5"/>
  <c r="Z166" i="5" s="1"/>
  <c r="S166" i="5"/>
  <c r="O166" i="5"/>
  <c r="R166" i="5" s="1"/>
  <c r="K166" i="5"/>
  <c r="G166" i="5"/>
  <c r="J166" i="5" s="1"/>
  <c r="BD165" i="5"/>
  <c r="BB165" i="5"/>
  <c r="AZ165" i="5"/>
  <c r="BA165" i="5" s="1"/>
  <c r="AX165" i="5"/>
  <c r="AV165" i="5"/>
  <c r="AV164" i="5" s="1"/>
  <c r="AW164" i="5" s="1"/>
  <c r="AT165" i="5"/>
  <c r="AP165" i="5"/>
  <c r="AL165" i="5"/>
  <c r="AJ165" i="5"/>
  <c r="AK165" i="5" s="1"/>
  <c r="AH165" i="5"/>
  <c r="AF165" i="5"/>
  <c r="AG165" i="5" s="1"/>
  <c r="AD165" i="5"/>
  <c r="AB165" i="5"/>
  <c r="AC165" i="5" s="1"/>
  <c r="Z165" i="5"/>
  <c r="X165" i="5"/>
  <c r="V165" i="5"/>
  <c r="T165" i="5"/>
  <c r="U165" i="5" s="1"/>
  <c r="R165" i="5"/>
  <c r="P165" i="5"/>
  <c r="P164" i="5" s="1"/>
  <c r="N165" i="5"/>
  <c r="L165" i="5"/>
  <c r="J165" i="5"/>
  <c r="H165" i="5"/>
  <c r="BM164" i="5"/>
  <c r="BL164" i="5"/>
  <c r="BC164" i="5"/>
  <c r="AY164" i="5"/>
  <c r="BB164" i="5" s="1"/>
  <c r="AX164" i="5"/>
  <c r="AU164" i="5"/>
  <c r="AQ164" i="5"/>
  <c r="AT164" i="5" s="1"/>
  <c r="AP164" i="5"/>
  <c r="AM164" i="5"/>
  <c r="AI164" i="5"/>
  <c r="AL164" i="5" s="1"/>
  <c r="AH164" i="5"/>
  <c r="AE164" i="5"/>
  <c r="AA164" i="5"/>
  <c r="AD164" i="5" s="1"/>
  <c r="W164" i="5"/>
  <c r="Z164" i="5" s="1"/>
  <c r="S164" i="5"/>
  <c r="V164" i="5" s="1"/>
  <c r="O164" i="5"/>
  <c r="R164" i="5" s="1"/>
  <c r="K164" i="5"/>
  <c r="N164" i="5" s="1"/>
  <c r="G164" i="5"/>
  <c r="J164" i="5" s="1"/>
  <c r="BD163" i="5"/>
  <c r="BD162" i="5" s="1"/>
  <c r="BG162" i="5" s="1"/>
  <c r="BB163" i="5"/>
  <c r="AZ163" i="5"/>
  <c r="BA163" i="5" s="1"/>
  <c r="AX163" i="5"/>
  <c r="AV163" i="5"/>
  <c r="AW163" i="5" s="1"/>
  <c r="AT163" i="5"/>
  <c r="AP163" i="5"/>
  <c r="AL163" i="5"/>
  <c r="AJ163" i="5"/>
  <c r="AJ162" i="5" s="1"/>
  <c r="AH163" i="5"/>
  <c r="AF163" i="5"/>
  <c r="AD163" i="5"/>
  <c r="AB163" i="5"/>
  <c r="AC163" i="5" s="1"/>
  <c r="Z163" i="5"/>
  <c r="X163" i="5"/>
  <c r="X162" i="5" s="1"/>
  <c r="V163" i="5"/>
  <c r="T163" i="5"/>
  <c r="U163" i="5" s="1"/>
  <c r="R163" i="5"/>
  <c r="P163" i="5"/>
  <c r="P162" i="5" s="1"/>
  <c r="N163" i="5"/>
  <c r="L163" i="5"/>
  <c r="J163" i="5"/>
  <c r="H163" i="5"/>
  <c r="BM162" i="5"/>
  <c r="BL162" i="5"/>
  <c r="BC162" i="5"/>
  <c r="AY162" i="5"/>
  <c r="BB162" i="5" s="1"/>
  <c r="AX162" i="5"/>
  <c r="AU162" i="5"/>
  <c r="AQ162" i="5"/>
  <c r="AT162" i="5" s="1"/>
  <c r="AP162" i="5"/>
  <c r="AM162" i="5"/>
  <c r="AI162" i="5"/>
  <c r="AL162" i="5" s="1"/>
  <c r="AH162" i="5"/>
  <c r="AE162" i="5"/>
  <c r="AA162" i="5"/>
  <c r="AD162" i="5" s="1"/>
  <c r="W162" i="5"/>
  <c r="Z162" i="5" s="1"/>
  <c r="S162" i="5"/>
  <c r="V162" i="5" s="1"/>
  <c r="O162" i="5"/>
  <c r="R162" i="5" s="1"/>
  <c r="K162" i="5"/>
  <c r="N162" i="5" s="1"/>
  <c r="G162" i="5"/>
  <c r="J162" i="5" s="1"/>
  <c r="BD161" i="5"/>
  <c r="BB161" i="5"/>
  <c r="AZ161" i="5"/>
  <c r="AZ160" i="5" s="1"/>
  <c r="AX161" i="5"/>
  <c r="AV161" i="5"/>
  <c r="AT161" i="5"/>
  <c r="AP161" i="5"/>
  <c r="AL161" i="5"/>
  <c r="AJ161" i="5"/>
  <c r="AK161" i="5" s="1"/>
  <c r="AH161" i="5"/>
  <c r="AF161" i="5"/>
  <c r="AG161" i="5" s="1"/>
  <c r="AD161" i="5"/>
  <c r="AB161" i="5"/>
  <c r="AC161" i="5" s="1"/>
  <c r="Z161" i="5"/>
  <c r="X161" i="5"/>
  <c r="V161" i="5"/>
  <c r="T161" i="5"/>
  <c r="R161" i="5"/>
  <c r="P161" i="5"/>
  <c r="Q161" i="5" s="1"/>
  <c r="N161" i="5"/>
  <c r="L161" i="5"/>
  <c r="L160" i="5" s="1"/>
  <c r="J161" i="5"/>
  <c r="H161" i="5"/>
  <c r="H160" i="5" s="1"/>
  <c r="BM160" i="5"/>
  <c r="BL160" i="5"/>
  <c r="BC160" i="5"/>
  <c r="AY160" i="5"/>
  <c r="BB160" i="5" s="1"/>
  <c r="AU160" i="5"/>
  <c r="AX160" i="5" s="1"/>
  <c r="AQ160" i="5"/>
  <c r="AT160" i="5" s="1"/>
  <c r="AM160" i="5"/>
  <c r="AP160" i="5" s="1"/>
  <c r="AI160" i="5"/>
  <c r="AL160" i="5" s="1"/>
  <c r="AE160" i="5"/>
  <c r="AH160" i="5" s="1"/>
  <c r="AA160" i="5"/>
  <c r="AD160" i="5" s="1"/>
  <c r="W160" i="5"/>
  <c r="Z160" i="5" s="1"/>
  <c r="S160" i="5"/>
  <c r="V160" i="5" s="1"/>
  <c r="O160" i="5"/>
  <c r="R160" i="5" s="1"/>
  <c r="K160" i="5"/>
  <c r="N160" i="5" s="1"/>
  <c r="G160" i="5"/>
  <c r="J160" i="5" s="1"/>
  <c r="BD159" i="5"/>
  <c r="BG159" i="5" s="1"/>
  <c r="BB159" i="5"/>
  <c r="AZ159" i="5"/>
  <c r="AX159" i="5"/>
  <c r="AV159" i="5"/>
  <c r="AV158" i="5" s="1"/>
  <c r="AT159" i="5"/>
  <c r="AP159" i="5"/>
  <c r="AL159" i="5"/>
  <c r="AJ159" i="5"/>
  <c r="AK159" i="5" s="1"/>
  <c r="AH159" i="5"/>
  <c r="AF159" i="5"/>
  <c r="AD159" i="5"/>
  <c r="AB159" i="5"/>
  <c r="AB158" i="5" s="1"/>
  <c r="Z159" i="5"/>
  <c r="X159" i="5"/>
  <c r="Y159" i="5" s="1"/>
  <c r="V159" i="5"/>
  <c r="T159" i="5"/>
  <c r="R159" i="5"/>
  <c r="P159" i="5"/>
  <c r="N159" i="5"/>
  <c r="L159" i="5"/>
  <c r="L158" i="5" s="1"/>
  <c r="J159" i="5"/>
  <c r="H159" i="5"/>
  <c r="BM158" i="5"/>
  <c r="BL158" i="5"/>
  <c r="BC158" i="5"/>
  <c r="BB158" i="5"/>
  <c r="AY158" i="5"/>
  <c r="AU158" i="5"/>
  <c r="AT158" i="5"/>
  <c r="AQ158" i="5"/>
  <c r="AM158" i="5"/>
  <c r="AL158" i="5"/>
  <c r="AI158" i="5"/>
  <c r="AE158" i="5"/>
  <c r="AD158" i="5"/>
  <c r="AA158" i="5"/>
  <c r="W158" i="5"/>
  <c r="V158" i="5"/>
  <c r="S158" i="5"/>
  <c r="O158" i="5"/>
  <c r="K158" i="5"/>
  <c r="N158" i="5" s="1"/>
  <c r="G158" i="5"/>
  <c r="BD157" i="5"/>
  <c r="BD156" i="5" s="1"/>
  <c r="BG156" i="5" s="1"/>
  <c r="BB157" i="5"/>
  <c r="AZ157" i="5"/>
  <c r="AZ156" i="5" s="1"/>
  <c r="BA156" i="5" s="1"/>
  <c r="AX157" i="5"/>
  <c r="AV157" i="5"/>
  <c r="AV156" i="5" s="1"/>
  <c r="AT157" i="5"/>
  <c r="AP157" i="5"/>
  <c r="AL157" i="5"/>
  <c r="AJ157" i="5"/>
  <c r="AK157" i="5" s="1"/>
  <c r="AH157" i="5"/>
  <c r="AF157" i="5"/>
  <c r="AG157" i="5" s="1"/>
  <c r="AD157" i="5"/>
  <c r="AB157" i="5"/>
  <c r="Z157" i="5"/>
  <c r="X157" i="5"/>
  <c r="Y157" i="5" s="1"/>
  <c r="V157" i="5"/>
  <c r="T157" i="5"/>
  <c r="T156" i="5" s="1"/>
  <c r="U156" i="5" s="1"/>
  <c r="R157" i="5"/>
  <c r="P157" i="5"/>
  <c r="P156" i="5" s="1"/>
  <c r="N157" i="5"/>
  <c r="L157" i="5"/>
  <c r="L156" i="5" s="1"/>
  <c r="J157" i="5"/>
  <c r="H157" i="5"/>
  <c r="BM156" i="5"/>
  <c r="BL156" i="5"/>
  <c r="BC156" i="5"/>
  <c r="BB156" i="5"/>
  <c r="AY156" i="5"/>
  <c r="AU156" i="5"/>
  <c r="AX156" i="5" s="1"/>
  <c r="AT156" i="5"/>
  <c r="AQ156" i="5"/>
  <c r="AM156" i="5"/>
  <c r="AP156" i="5" s="1"/>
  <c r="AL156" i="5"/>
  <c r="AI156" i="5"/>
  <c r="AE156" i="5"/>
  <c r="AH156" i="5" s="1"/>
  <c r="AD156" i="5"/>
  <c r="AA156" i="5"/>
  <c r="W156" i="5"/>
  <c r="Z156" i="5" s="1"/>
  <c r="V156" i="5"/>
  <c r="S156" i="5"/>
  <c r="O156" i="5"/>
  <c r="R156" i="5" s="1"/>
  <c r="K156" i="5"/>
  <c r="N156" i="5" s="1"/>
  <c r="G156" i="5"/>
  <c r="J156" i="5" s="1"/>
  <c r="BD155" i="5"/>
  <c r="BG155" i="5" s="1"/>
  <c r="BB155" i="5"/>
  <c r="AZ155" i="5"/>
  <c r="AZ154" i="5" s="1"/>
  <c r="BA154" i="5" s="1"/>
  <c r="AX155" i="5"/>
  <c r="AV155" i="5"/>
  <c r="AV154" i="5" s="1"/>
  <c r="AW154" i="5" s="1"/>
  <c r="AT155" i="5"/>
  <c r="AP155" i="5"/>
  <c r="AL155" i="5"/>
  <c r="AJ155" i="5"/>
  <c r="AH155" i="5"/>
  <c r="AF155" i="5"/>
  <c r="AG155" i="5" s="1"/>
  <c r="AD155" i="5"/>
  <c r="AB155" i="5"/>
  <c r="Z155" i="5"/>
  <c r="X155" i="5"/>
  <c r="V155" i="5"/>
  <c r="T155" i="5"/>
  <c r="U155" i="5" s="1"/>
  <c r="R155" i="5"/>
  <c r="P155" i="5"/>
  <c r="N155" i="5"/>
  <c r="L155" i="5"/>
  <c r="J155" i="5"/>
  <c r="H155" i="5"/>
  <c r="BM154" i="5"/>
  <c r="BL154" i="5"/>
  <c r="BC154" i="5"/>
  <c r="BB154" i="5"/>
  <c r="AY154" i="5"/>
  <c r="AU154" i="5"/>
  <c r="AX154" i="5" s="1"/>
  <c r="AT154" i="5"/>
  <c r="AQ154" i="5"/>
  <c r="AM154" i="5"/>
  <c r="AP154" i="5" s="1"/>
  <c r="AL154" i="5"/>
  <c r="AI154" i="5"/>
  <c r="AE154" i="5"/>
  <c r="AH154" i="5" s="1"/>
  <c r="AD154" i="5"/>
  <c r="AA154" i="5"/>
  <c r="W154" i="5"/>
  <c r="Z154" i="5" s="1"/>
  <c r="V154" i="5"/>
  <c r="S154" i="5"/>
  <c r="O154" i="5"/>
  <c r="R154" i="5" s="1"/>
  <c r="K154" i="5"/>
  <c r="N154" i="5" s="1"/>
  <c r="G154" i="5"/>
  <c r="J154" i="5" s="1"/>
  <c r="BD153" i="5"/>
  <c r="BG153" i="5" s="1"/>
  <c r="BB153" i="5"/>
  <c r="AZ153" i="5"/>
  <c r="AX153" i="5"/>
  <c r="AV153" i="5"/>
  <c r="AT153" i="5"/>
  <c r="AP153" i="5"/>
  <c r="AL153" i="5"/>
  <c r="AJ153" i="5"/>
  <c r="AJ152" i="5" s="1"/>
  <c r="AK152" i="5" s="1"/>
  <c r="AH153" i="5"/>
  <c r="AF153" i="5"/>
  <c r="AG153" i="5" s="1"/>
  <c r="AD153" i="5"/>
  <c r="AB153" i="5"/>
  <c r="Z153" i="5"/>
  <c r="X153" i="5"/>
  <c r="Y153" i="5" s="1"/>
  <c r="V153" i="5"/>
  <c r="T153" i="5"/>
  <c r="U153" i="5" s="1"/>
  <c r="R153" i="5"/>
  <c r="P153" i="5"/>
  <c r="N153" i="5"/>
  <c r="L153" i="5"/>
  <c r="L152" i="5" s="1"/>
  <c r="J153" i="5"/>
  <c r="H153" i="5"/>
  <c r="H152" i="5" s="1"/>
  <c r="BM152" i="5"/>
  <c r="BL152" i="5"/>
  <c r="BC152" i="5"/>
  <c r="AY152" i="5"/>
  <c r="BB152" i="5" s="1"/>
  <c r="AU152" i="5"/>
  <c r="AX152" i="5" s="1"/>
  <c r="AQ152" i="5"/>
  <c r="AT152" i="5" s="1"/>
  <c r="AM152" i="5"/>
  <c r="AP152" i="5" s="1"/>
  <c r="AI152" i="5"/>
  <c r="AL152" i="5" s="1"/>
  <c r="AE152" i="5"/>
  <c r="AH152" i="5" s="1"/>
  <c r="AA152" i="5"/>
  <c r="AD152" i="5" s="1"/>
  <c r="W152" i="5"/>
  <c r="Z152" i="5" s="1"/>
  <c r="S152" i="5"/>
  <c r="V152" i="5" s="1"/>
  <c r="O152" i="5"/>
  <c r="R152" i="5" s="1"/>
  <c r="K152" i="5"/>
  <c r="N152" i="5" s="1"/>
  <c r="G152" i="5"/>
  <c r="J152" i="5" s="1"/>
  <c r="BD151" i="5"/>
  <c r="BD150" i="5" s="1"/>
  <c r="BG150" i="5" s="1"/>
  <c r="BB151" i="5"/>
  <c r="AZ151" i="5"/>
  <c r="BA151" i="5" s="1"/>
  <c r="AX151" i="5"/>
  <c r="AV151" i="5"/>
  <c r="AV150" i="5" s="1"/>
  <c r="AT151" i="5"/>
  <c r="AP151" i="5"/>
  <c r="AL151" i="5"/>
  <c r="AJ151" i="5"/>
  <c r="AH151" i="5"/>
  <c r="AF151" i="5"/>
  <c r="AD151" i="5"/>
  <c r="AB151" i="5"/>
  <c r="AC151" i="5" s="1"/>
  <c r="Z151" i="5"/>
  <c r="X151" i="5"/>
  <c r="X150" i="5" s="1"/>
  <c r="V151" i="5"/>
  <c r="T151" i="5"/>
  <c r="R151" i="5"/>
  <c r="P151" i="5"/>
  <c r="P150" i="5" s="1"/>
  <c r="N151" i="5"/>
  <c r="L151" i="5"/>
  <c r="M151" i="5" s="1"/>
  <c r="J151" i="5"/>
  <c r="H151" i="5"/>
  <c r="H150" i="5" s="1"/>
  <c r="BM150" i="5"/>
  <c r="BL150" i="5"/>
  <c r="BC150" i="5"/>
  <c r="AY150" i="5"/>
  <c r="AX150" i="5"/>
  <c r="AU150" i="5"/>
  <c r="AQ150" i="5"/>
  <c r="AP150" i="5"/>
  <c r="AM150" i="5"/>
  <c r="AI150" i="5"/>
  <c r="AH150" i="5"/>
  <c r="AE150" i="5"/>
  <c r="AA150" i="5"/>
  <c r="W150" i="5"/>
  <c r="Z150" i="5" s="1"/>
  <c r="S150" i="5"/>
  <c r="O150" i="5"/>
  <c r="R150" i="5" s="1"/>
  <c r="K150" i="5"/>
  <c r="G150" i="5"/>
  <c r="J150" i="5" s="1"/>
  <c r="BD149" i="5"/>
  <c r="BB149" i="5"/>
  <c r="AZ149" i="5"/>
  <c r="AZ148" i="5" s="1"/>
  <c r="AX149" i="5"/>
  <c r="AV149" i="5"/>
  <c r="AT149" i="5"/>
  <c r="AP149" i="5"/>
  <c r="AL149" i="5"/>
  <c r="AJ149" i="5"/>
  <c r="AK149" i="5" s="1"/>
  <c r="AH149" i="5"/>
  <c r="AF149" i="5"/>
  <c r="AG149" i="5" s="1"/>
  <c r="AD149" i="5"/>
  <c r="AB149" i="5"/>
  <c r="AC149" i="5" s="1"/>
  <c r="Z149" i="5"/>
  <c r="X149" i="5"/>
  <c r="V149" i="5"/>
  <c r="T149" i="5"/>
  <c r="U149" i="5" s="1"/>
  <c r="R149" i="5"/>
  <c r="P149" i="5"/>
  <c r="P148" i="5" s="1"/>
  <c r="N149" i="5"/>
  <c r="L149" i="5"/>
  <c r="L148" i="5" s="1"/>
  <c r="J149" i="5"/>
  <c r="H149" i="5"/>
  <c r="H148" i="5" s="1"/>
  <c r="BM148" i="5"/>
  <c r="BL148" i="5"/>
  <c r="BC148" i="5"/>
  <c r="AY148" i="5"/>
  <c r="BB148" i="5" s="1"/>
  <c r="AX148" i="5"/>
  <c r="AU148" i="5"/>
  <c r="AQ148" i="5"/>
  <c r="AT148" i="5" s="1"/>
  <c r="AP148" i="5"/>
  <c r="AM148" i="5"/>
  <c r="AI148" i="5"/>
  <c r="AL148" i="5" s="1"/>
  <c r="AH148" i="5"/>
  <c r="AE148" i="5"/>
  <c r="AA148" i="5"/>
  <c r="AD148" i="5" s="1"/>
  <c r="W148" i="5"/>
  <c r="Z148" i="5" s="1"/>
  <c r="S148" i="5"/>
  <c r="V148" i="5" s="1"/>
  <c r="O148" i="5"/>
  <c r="R148" i="5" s="1"/>
  <c r="K148" i="5"/>
  <c r="N148" i="5" s="1"/>
  <c r="G148" i="5"/>
  <c r="J148" i="5" s="1"/>
  <c r="BD147" i="5"/>
  <c r="BD146" i="5" s="1"/>
  <c r="BG146" i="5" s="1"/>
  <c r="BB147" i="5"/>
  <c r="AZ147" i="5"/>
  <c r="BA147" i="5" s="1"/>
  <c r="AX147" i="5"/>
  <c r="AV147" i="5"/>
  <c r="AW147" i="5" s="1"/>
  <c r="AT147" i="5"/>
  <c r="AP147" i="5"/>
  <c r="AL147" i="5"/>
  <c r="AJ147" i="5"/>
  <c r="AH147" i="5"/>
  <c r="AF147" i="5"/>
  <c r="AG147" i="5" s="1"/>
  <c r="AD147" i="5"/>
  <c r="AB147" i="5"/>
  <c r="AC147" i="5" s="1"/>
  <c r="Z147" i="5"/>
  <c r="X147" i="5"/>
  <c r="X146" i="5" s="1"/>
  <c r="V147" i="5"/>
  <c r="T147" i="5"/>
  <c r="U147" i="5" s="1"/>
  <c r="R147" i="5"/>
  <c r="P147" i="5"/>
  <c r="P146" i="5" s="1"/>
  <c r="N147" i="5"/>
  <c r="L147" i="5"/>
  <c r="J147" i="5"/>
  <c r="H147" i="5"/>
  <c r="H146" i="5" s="1"/>
  <c r="BM146" i="5"/>
  <c r="BL146" i="5"/>
  <c r="BC146" i="5"/>
  <c r="AY146" i="5"/>
  <c r="BB146" i="5" s="1"/>
  <c r="AX146" i="5"/>
  <c r="AU146" i="5"/>
  <c r="AQ146" i="5"/>
  <c r="AT146" i="5" s="1"/>
  <c r="AP146" i="5"/>
  <c r="AM146" i="5"/>
  <c r="AI146" i="5"/>
  <c r="AL146" i="5" s="1"/>
  <c r="AH146" i="5"/>
  <c r="AE146" i="5"/>
  <c r="AA146" i="5"/>
  <c r="AD146" i="5" s="1"/>
  <c r="W146" i="5"/>
  <c r="Z146" i="5" s="1"/>
  <c r="S146" i="5"/>
  <c r="V146" i="5" s="1"/>
  <c r="O146" i="5"/>
  <c r="R146" i="5" s="1"/>
  <c r="K146" i="5"/>
  <c r="N146" i="5" s="1"/>
  <c r="G146" i="5"/>
  <c r="J146" i="5" s="1"/>
  <c r="BD145" i="5"/>
  <c r="BG145" i="5" s="1"/>
  <c r="BB145" i="5"/>
  <c r="AZ145" i="5"/>
  <c r="AZ144" i="5" s="1"/>
  <c r="AX145" i="5"/>
  <c r="AV145" i="5"/>
  <c r="AW145" i="5" s="1"/>
  <c r="AT145" i="5"/>
  <c r="AP145" i="5"/>
  <c r="AL145" i="5"/>
  <c r="AJ145" i="5"/>
  <c r="AK145" i="5" s="1"/>
  <c r="AH145" i="5"/>
  <c r="AF145" i="5"/>
  <c r="AG145" i="5" s="1"/>
  <c r="AD145" i="5"/>
  <c r="AB145" i="5"/>
  <c r="Z145" i="5"/>
  <c r="X145" i="5"/>
  <c r="Y145" i="5" s="1"/>
  <c r="V145" i="5"/>
  <c r="T145" i="5"/>
  <c r="R145" i="5"/>
  <c r="P145" i="5"/>
  <c r="N145" i="5"/>
  <c r="L145" i="5"/>
  <c r="L144" i="5" s="1"/>
  <c r="J145" i="5"/>
  <c r="H145" i="5"/>
  <c r="I145" i="5" s="1"/>
  <c r="BM144" i="5"/>
  <c r="BL144" i="5"/>
  <c r="BD144" i="5"/>
  <c r="BG144" i="5" s="1"/>
  <c r="BC144" i="5"/>
  <c r="AY144" i="5"/>
  <c r="BB144" i="5" s="1"/>
  <c r="AU144" i="5"/>
  <c r="AX144" i="5" s="1"/>
  <c r="AQ144" i="5"/>
  <c r="AT144" i="5" s="1"/>
  <c r="AM144" i="5"/>
  <c r="AP144" i="5" s="1"/>
  <c r="AI144" i="5"/>
  <c r="AL144" i="5" s="1"/>
  <c r="AE144" i="5"/>
  <c r="AH144" i="5" s="1"/>
  <c r="AA144" i="5"/>
  <c r="AD144" i="5" s="1"/>
  <c r="W144" i="5"/>
  <c r="Z144" i="5" s="1"/>
  <c r="S144" i="5"/>
  <c r="V144" i="5" s="1"/>
  <c r="O144" i="5"/>
  <c r="R144" i="5" s="1"/>
  <c r="K144" i="5"/>
  <c r="N144" i="5" s="1"/>
  <c r="G144" i="5"/>
  <c r="J144" i="5" s="1"/>
  <c r="BD143" i="5"/>
  <c r="BG143" i="5" s="1"/>
  <c r="BB143" i="5"/>
  <c r="AZ143" i="5"/>
  <c r="AX143" i="5"/>
  <c r="AV143" i="5"/>
  <c r="AT143" i="5"/>
  <c r="AP143" i="5"/>
  <c r="AL143" i="5"/>
  <c r="AJ143" i="5"/>
  <c r="AK143" i="5" s="1"/>
  <c r="AH143" i="5"/>
  <c r="AF143" i="5"/>
  <c r="AD143" i="5"/>
  <c r="AB143" i="5"/>
  <c r="Z143" i="5"/>
  <c r="X143" i="5"/>
  <c r="V143" i="5"/>
  <c r="T143" i="5"/>
  <c r="R143" i="5"/>
  <c r="P143" i="5"/>
  <c r="P142" i="5" s="1"/>
  <c r="N143" i="5"/>
  <c r="L143" i="5"/>
  <c r="M143" i="5" s="1"/>
  <c r="J143" i="5"/>
  <c r="H143" i="5"/>
  <c r="H142" i="5" s="1"/>
  <c r="BM142" i="5"/>
  <c r="BL142" i="5"/>
  <c r="BC142" i="5"/>
  <c r="BB142" i="5"/>
  <c r="AY142" i="5"/>
  <c r="AU142" i="5"/>
  <c r="AT142" i="5"/>
  <c r="AQ142" i="5"/>
  <c r="AM142" i="5"/>
  <c r="AL142" i="5"/>
  <c r="AI142" i="5"/>
  <c r="AE142" i="5"/>
  <c r="AD142" i="5"/>
  <c r="AA142" i="5"/>
  <c r="W142" i="5"/>
  <c r="V142" i="5"/>
  <c r="S142" i="5"/>
  <c r="O142" i="5"/>
  <c r="K142" i="5"/>
  <c r="N142" i="5" s="1"/>
  <c r="G142" i="5"/>
  <c r="BD141" i="5"/>
  <c r="BG141" i="5" s="1"/>
  <c r="BB141" i="5"/>
  <c r="AZ141" i="5"/>
  <c r="AX141" i="5"/>
  <c r="AV141" i="5"/>
  <c r="AT141" i="5"/>
  <c r="AP141" i="5"/>
  <c r="AL141" i="5"/>
  <c r="AJ141" i="5"/>
  <c r="AK141" i="5" s="1"/>
  <c r="AH141" i="5"/>
  <c r="AF141" i="5"/>
  <c r="AG141" i="5" s="1"/>
  <c r="AD141" i="5"/>
  <c r="AB141" i="5"/>
  <c r="AC141" i="5" s="1"/>
  <c r="Z141" i="5"/>
  <c r="X141" i="5"/>
  <c r="Y141" i="5" s="1"/>
  <c r="V141" i="5"/>
  <c r="T141" i="5"/>
  <c r="R141" i="5"/>
  <c r="P141" i="5"/>
  <c r="N141" i="5"/>
  <c r="L141" i="5"/>
  <c r="J141" i="5"/>
  <c r="H141" i="5"/>
  <c r="BD140" i="5"/>
  <c r="BG140" i="5" s="1"/>
  <c r="BB140" i="5"/>
  <c r="AZ140" i="5"/>
  <c r="BA140" i="5" s="1"/>
  <c r="AX140" i="5"/>
  <c r="AV140" i="5"/>
  <c r="AW140" i="5" s="1"/>
  <c r="AT140" i="5"/>
  <c r="AP140" i="5"/>
  <c r="AL140" i="5"/>
  <c r="AJ140" i="5"/>
  <c r="AH140" i="5"/>
  <c r="AF140" i="5"/>
  <c r="AG140" i="5" s="1"/>
  <c r="AD140" i="5"/>
  <c r="AB140" i="5"/>
  <c r="AC140" i="5" s="1"/>
  <c r="Z140" i="5"/>
  <c r="X140" i="5"/>
  <c r="Y140" i="5" s="1"/>
  <c r="V140" i="5"/>
  <c r="T140" i="5"/>
  <c r="U140" i="5" s="1"/>
  <c r="R140" i="5"/>
  <c r="P140" i="5"/>
  <c r="Q140" i="5" s="1"/>
  <c r="N140" i="5"/>
  <c r="L140" i="5"/>
  <c r="M140" i="5" s="1"/>
  <c r="J140" i="5"/>
  <c r="H140" i="5"/>
  <c r="BM139" i="5"/>
  <c r="BL139" i="5"/>
  <c r="BC139" i="5"/>
  <c r="BB139" i="5"/>
  <c r="AY139" i="5"/>
  <c r="AU139" i="5"/>
  <c r="AX139" i="5" s="1"/>
  <c r="AQ139" i="5"/>
  <c r="AT139" i="5" s="1"/>
  <c r="AM139" i="5"/>
  <c r="AP139" i="5" s="1"/>
  <c r="AI139" i="5"/>
  <c r="AL139" i="5" s="1"/>
  <c r="AE139" i="5"/>
  <c r="AH139" i="5" s="1"/>
  <c r="AA139" i="5"/>
  <c r="AD139" i="5" s="1"/>
  <c r="W139" i="5"/>
  <c r="Z139" i="5" s="1"/>
  <c r="S139" i="5"/>
  <c r="V139" i="5" s="1"/>
  <c r="O139" i="5"/>
  <c r="R139" i="5" s="1"/>
  <c r="K139" i="5"/>
  <c r="N139" i="5" s="1"/>
  <c r="G139" i="5"/>
  <c r="J139" i="5" s="1"/>
  <c r="BD138" i="5"/>
  <c r="BD137" i="5" s="1"/>
  <c r="AZ138" i="5"/>
  <c r="BB138" i="5" s="1"/>
  <c r="AV138" i="5"/>
  <c r="AJ138" i="5"/>
  <c r="AL138" i="5" s="1"/>
  <c r="AF138" i="5"/>
  <c r="AH138" i="5" s="1"/>
  <c r="AB138" i="5"/>
  <c r="X138" i="5"/>
  <c r="T138" i="5"/>
  <c r="P138" i="5"/>
  <c r="L138" i="5"/>
  <c r="H138" i="5"/>
  <c r="BM137" i="5"/>
  <c r="BL137" i="5"/>
  <c r="BC137" i="5"/>
  <c r="AY137" i="5"/>
  <c r="AU137" i="5"/>
  <c r="AQ137" i="5"/>
  <c r="AM137" i="5"/>
  <c r="AI137" i="5"/>
  <c r="AE137" i="5"/>
  <c r="AA137" i="5"/>
  <c r="W137" i="5"/>
  <c r="S137" i="5"/>
  <c r="O137" i="5"/>
  <c r="K137" i="5"/>
  <c r="G137" i="5"/>
  <c r="BD136" i="5"/>
  <c r="AZ136" i="5"/>
  <c r="BB136" i="5" s="1"/>
  <c r="AV136" i="5"/>
  <c r="AJ136" i="5"/>
  <c r="AF136" i="5"/>
  <c r="AB136" i="5"/>
  <c r="X136" i="5"/>
  <c r="Z136" i="5" s="1"/>
  <c r="T136" i="5"/>
  <c r="V136" i="5" s="1"/>
  <c r="P136" i="5"/>
  <c r="L136" i="5"/>
  <c r="N136" i="5" s="1"/>
  <c r="H136" i="5"/>
  <c r="BM135" i="5"/>
  <c r="BL135" i="5"/>
  <c r="BD135" i="5"/>
  <c r="BC135" i="5"/>
  <c r="AY135" i="5"/>
  <c r="AU135" i="5"/>
  <c r="AQ135" i="5"/>
  <c r="AM135" i="5"/>
  <c r="AI135" i="5"/>
  <c r="AE135" i="5"/>
  <c r="AA135" i="5"/>
  <c r="W135" i="5"/>
  <c r="S135" i="5"/>
  <c r="O135" i="5"/>
  <c r="K135" i="5"/>
  <c r="G135" i="5"/>
  <c r="BD134" i="5"/>
  <c r="BD133" i="5" s="1"/>
  <c r="AZ134" i="5"/>
  <c r="BB134" i="5" s="1"/>
  <c r="AV134" i="5"/>
  <c r="AV133" i="5" s="1"/>
  <c r="AX133" i="5" s="1"/>
  <c r="AJ134" i="5"/>
  <c r="AF134" i="5"/>
  <c r="AG134" i="5" s="1"/>
  <c r="AB134" i="5"/>
  <c r="AD134" i="5" s="1"/>
  <c r="X134" i="5"/>
  <c r="T134" i="5"/>
  <c r="V134" i="5" s="1"/>
  <c r="P134" i="5"/>
  <c r="P133" i="5" s="1"/>
  <c r="L134" i="5"/>
  <c r="N134" i="5" s="1"/>
  <c r="H134" i="5"/>
  <c r="J134" i="5" s="1"/>
  <c r="BM133" i="5"/>
  <c r="BL133" i="5"/>
  <c r="BC133" i="5"/>
  <c r="AY133" i="5"/>
  <c r="AU133" i="5"/>
  <c r="AQ133" i="5"/>
  <c r="AM133" i="5"/>
  <c r="AI133" i="5"/>
  <c r="AE133" i="5"/>
  <c r="AA133" i="5"/>
  <c r="W133" i="5"/>
  <c r="S133" i="5"/>
  <c r="O133" i="5"/>
  <c r="K133" i="5"/>
  <c r="G133" i="5"/>
  <c r="BD132" i="5"/>
  <c r="AZ132" i="5"/>
  <c r="AV132" i="5"/>
  <c r="AX132" i="5" s="1"/>
  <c r="AJ132" i="5"/>
  <c r="AL132" i="5" s="1"/>
  <c r="AF132" i="5"/>
  <c r="AH132" i="5" s="1"/>
  <c r="AB132" i="5"/>
  <c r="AD132" i="5" s="1"/>
  <c r="X132" i="5"/>
  <c r="T132" i="5"/>
  <c r="P132" i="5"/>
  <c r="Q132" i="5" s="1"/>
  <c r="L132" i="5"/>
  <c r="L131" i="5" s="1"/>
  <c r="H132" i="5"/>
  <c r="J132" i="5" s="1"/>
  <c r="BM131" i="5"/>
  <c r="BL131" i="5"/>
  <c r="BC131" i="5"/>
  <c r="AY131" i="5"/>
  <c r="AU131" i="5"/>
  <c r="AQ131" i="5"/>
  <c r="AM131" i="5"/>
  <c r="AI131" i="5"/>
  <c r="AE131" i="5"/>
  <c r="AA131" i="5"/>
  <c r="W131" i="5"/>
  <c r="S131" i="5"/>
  <c r="O131" i="5"/>
  <c r="K131" i="5"/>
  <c r="G131" i="5"/>
  <c r="BD130" i="5"/>
  <c r="BD129" i="5" s="1"/>
  <c r="AZ130" i="5"/>
  <c r="AV130" i="5"/>
  <c r="AV129" i="5" s="1"/>
  <c r="AJ130" i="5"/>
  <c r="AL130" i="5" s="1"/>
  <c r="AF130" i="5"/>
  <c r="AH130" i="5" s="1"/>
  <c r="AB130" i="5"/>
  <c r="X130" i="5"/>
  <c r="X129" i="5" s="1"/>
  <c r="T130" i="5"/>
  <c r="V130" i="5" s="1"/>
  <c r="P130" i="5"/>
  <c r="P129" i="5" s="1"/>
  <c r="L130" i="5"/>
  <c r="H130" i="5"/>
  <c r="BM129" i="5"/>
  <c r="BL129" i="5"/>
  <c r="BC129" i="5"/>
  <c r="AY129" i="5"/>
  <c r="AU129" i="5"/>
  <c r="AQ129" i="5"/>
  <c r="AM129" i="5"/>
  <c r="AI129" i="5"/>
  <c r="AE129" i="5"/>
  <c r="AA129" i="5"/>
  <c r="W129" i="5"/>
  <c r="S129" i="5"/>
  <c r="O129" i="5"/>
  <c r="K129" i="5"/>
  <c r="G129" i="5"/>
  <c r="BD128" i="5"/>
  <c r="BD127" i="5" s="1"/>
  <c r="BG127" i="5" s="1"/>
  <c r="BB128" i="5"/>
  <c r="AZ128" i="5"/>
  <c r="AX128" i="5"/>
  <c r="AV128" i="5"/>
  <c r="AW128" i="5" s="1"/>
  <c r="AT128" i="5"/>
  <c r="AP128" i="5"/>
  <c r="AL128" i="5"/>
  <c r="AJ128" i="5"/>
  <c r="AK128" i="5" s="1"/>
  <c r="AH128" i="5"/>
  <c r="AF128" i="5"/>
  <c r="AG128" i="5" s="1"/>
  <c r="AD128" i="5"/>
  <c r="AB128" i="5"/>
  <c r="Z128" i="5"/>
  <c r="X128" i="5"/>
  <c r="Y128" i="5" s="1"/>
  <c r="V128" i="5"/>
  <c r="T128" i="5"/>
  <c r="T127" i="5" s="1"/>
  <c r="R128" i="5"/>
  <c r="P128" i="5"/>
  <c r="Q128" i="5" s="1"/>
  <c r="N128" i="5"/>
  <c r="L128" i="5"/>
  <c r="L127" i="5" s="1"/>
  <c r="J128" i="5"/>
  <c r="H128" i="5"/>
  <c r="H127" i="5" s="1"/>
  <c r="BM127" i="5"/>
  <c r="BL127" i="5"/>
  <c r="BC127" i="5"/>
  <c r="AY127" i="5"/>
  <c r="BB127" i="5" s="1"/>
  <c r="AU127" i="5"/>
  <c r="AX127" i="5" s="1"/>
  <c r="AQ127" i="5"/>
  <c r="AT127" i="5" s="1"/>
  <c r="AM127" i="5"/>
  <c r="AP127" i="5" s="1"/>
  <c r="AI127" i="5"/>
  <c r="AL127" i="5" s="1"/>
  <c r="AE127" i="5"/>
  <c r="AH127" i="5" s="1"/>
  <c r="AA127" i="5"/>
  <c r="AD127" i="5" s="1"/>
  <c r="W127" i="5"/>
  <c r="Z127" i="5" s="1"/>
  <c r="S127" i="5"/>
  <c r="V127" i="5" s="1"/>
  <c r="O127" i="5"/>
  <c r="R127" i="5" s="1"/>
  <c r="K127" i="5"/>
  <c r="N127" i="5" s="1"/>
  <c r="G127" i="5"/>
  <c r="J127" i="5" s="1"/>
  <c r="BD126" i="5"/>
  <c r="BG126" i="5" s="1"/>
  <c r="BB126" i="5"/>
  <c r="AZ126" i="5"/>
  <c r="AX126" i="5"/>
  <c r="AV126" i="5"/>
  <c r="AT126" i="5"/>
  <c r="AP126" i="5"/>
  <c r="AL126" i="5"/>
  <c r="AJ126" i="5"/>
  <c r="AK126" i="5" s="1"/>
  <c r="AH126" i="5"/>
  <c r="AF126" i="5"/>
  <c r="AG126" i="5" s="1"/>
  <c r="AD126" i="5"/>
  <c r="AB126" i="5"/>
  <c r="AB125" i="5" s="1"/>
  <c r="Z126" i="5"/>
  <c r="X126" i="5"/>
  <c r="Y126" i="5" s="1"/>
  <c r="V126" i="5"/>
  <c r="T126" i="5"/>
  <c r="R126" i="5"/>
  <c r="P126" i="5"/>
  <c r="P125" i="5" s="1"/>
  <c r="N126" i="5"/>
  <c r="L126" i="5"/>
  <c r="L125" i="5" s="1"/>
  <c r="J126" i="5"/>
  <c r="H126" i="5"/>
  <c r="H125" i="5" s="1"/>
  <c r="BM125" i="5"/>
  <c r="BL125" i="5"/>
  <c r="BC125" i="5"/>
  <c r="BB125" i="5"/>
  <c r="AY125" i="5"/>
  <c r="AU125" i="5"/>
  <c r="AT125" i="5"/>
  <c r="AQ125" i="5"/>
  <c r="AM125" i="5"/>
  <c r="AL125" i="5"/>
  <c r="AI125" i="5"/>
  <c r="AE125" i="5"/>
  <c r="AD125" i="5"/>
  <c r="AA125" i="5"/>
  <c r="W125" i="5"/>
  <c r="V125" i="5"/>
  <c r="S125" i="5"/>
  <c r="O125" i="5"/>
  <c r="K125" i="5"/>
  <c r="N125" i="5" s="1"/>
  <c r="G125" i="5"/>
  <c r="BD124" i="5"/>
  <c r="BD123" i="5" s="1"/>
  <c r="AZ124" i="5"/>
  <c r="AZ123" i="5" s="1"/>
  <c r="BA123" i="5" s="1"/>
  <c r="AV124" i="5"/>
  <c r="AV123" i="5" s="1"/>
  <c r="AJ124" i="5"/>
  <c r="AK124" i="5" s="1"/>
  <c r="AF124" i="5"/>
  <c r="AF123" i="5" s="1"/>
  <c r="AB124" i="5"/>
  <c r="X124" i="5"/>
  <c r="Z124" i="5" s="1"/>
  <c r="T124" i="5"/>
  <c r="T123" i="5" s="1"/>
  <c r="U123" i="5" s="1"/>
  <c r="P124" i="5"/>
  <c r="L124" i="5"/>
  <c r="L123" i="5" s="1"/>
  <c r="H124" i="5"/>
  <c r="BM123" i="5"/>
  <c r="BL123" i="5"/>
  <c r="BC123" i="5"/>
  <c r="AY123" i="5"/>
  <c r="AU123" i="5"/>
  <c r="AQ123" i="5"/>
  <c r="AM123" i="5"/>
  <c r="AI123" i="5"/>
  <c r="AE123" i="5"/>
  <c r="AA123" i="5"/>
  <c r="W123" i="5"/>
  <c r="S123" i="5"/>
  <c r="O123" i="5"/>
  <c r="K123" i="5"/>
  <c r="G123" i="5"/>
  <c r="BD122" i="5"/>
  <c r="BD121" i="5" s="1"/>
  <c r="BG121" i="5" s="1"/>
  <c r="BB122" i="5"/>
  <c r="AZ122" i="5"/>
  <c r="AX122" i="5"/>
  <c r="AV122" i="5"/>
  <c r="AT122" i="5"/>
  <c r="AP122" i="5"/>
  <c r="AL122" i="5"/>
  <c r="AJ122" i="5"/>
  <c r="AJ121" i="5" s="1"/>
  <c r="AK121" i="5" s="1"/>
  <c r="AH122" i="5"/>
  <c r="AF122" i="5"/>
  <c r="AG122" i="5" s="1"/>
  <c r="AD122" i="5"/>
  <c r="AB122" i="5"/>
  <c r="AB121" i="5" s="1"/>
  <c r="AC121" i="5" s="1"/>
  <c r="Z122" i="5"/>
  <c r="X122" i="5"/>
  <c r="V122" i="5"/>
  <c r="T122" i="5"/>
  <c r="U122" i="5" s="1"/>
  <c r="R122" i="5"/>
  <c r="P122" i="5"/>
  <c r="Q122" i="5" s="1"/>
  <c r="N122" i="5"/>
  <c r="L122" i="5"/>
  <c r="M122" i="5" s="1"/>
  <c r="J122" i="5"/>
  <c r="H122" i="5"/>
  <c r="BM121" i="5"/>
  <c r="BL121" i="5"/>
  <c r="BC121" i="5"/>
  <c r="BB121" i="5"/>
  <c r="AY121" i="5"/>
  <c r="AX121" i="5"/>
  <c r="AU121" i="5"/>
  <c r="AT121" i="5"/>
  <c r="AQ121" i="5"/>
  <c r="AP121" i="5"/>
  <c r="AM121" i="5"/>
  <c r="AL121" i="5"/>
  <c r="AI121" i="5"/>
  <c r="AH121" i="5"/>
  <c r="AE121" i="5"/>
  <c r="AD121" i="5"/>
  <c r="AA121" i="5"/>
  <c r="W121" i="5"/>
  <c r="Z121" i="5" s="1"/>
  <c r="V121" i="5"/>
  <c r="S121" i="5"/>
  <c r="O121" i="5"/>
  <c r="R121" i="5" s="1"/>
  <c r="K121" i="5"/>
  <c r="N121" i="5" s="1"/>
  <c r="G121" i="5"/>
  <c r="J121" i="5" s="1"/>
  <c r="BD120" i="5"/>
  <c r="BD119" i="5" s="1"/>
  <c r="BG119" i="5" s="1"/>
  <c r="BB120" i="5"/>
  <c r="AZ120" i="5"/>
  <c r="AX120" i="5"/>
  <c r="AV120" i="5"/>
  <c r="AV119" i="5" s="1"/>
  <c r="AT120" i="5"/>
  <c r="AP120" i="5"/>
  <c r="AL120" i="5"/>
  <c r="AJ120" i="5"/>
  <c r="AH120" i="5"/>
  <c r="AF120" i="5"/>
  <c r="AG120" i="5" s="1"/>
  <c r="AD120" i="5"/>
  <c r="AB120" i="5"/>
  <c r="AC120" i="5" s="1"/>
  <c r="Z120" i="5"/>
  <c r="X120" i="5"/>
  <c r="Y120" i="5" s="1"/>
  <c r="V120" i="5"/>
  <c r="T120" i="5"/>
  <c r="R120" i="5"/>
  <c r="P120" i="5"/>
  <c r="Q120" i="5" s="1"/>
  <c r="N120" i="5"/>
  <c r="L120" i="5"/>
  <c r="L119" i="5" s="1"/>
  <c r="J120" i="5"/>
  <c r="H120" i="5"/>
  <c r="H119" i="5" s="1"/>
  <c r="BM119" i="5"/>
  <c r="BL119" i="5"/>
  <c r="BC119" i="5"/>
  <c r="BC112" i="5" s="1"/>
  <c r="AY119" i="5"/>
  <c r="BB119" i="5" s="1"/>
  <c r="AU119" i="5"/>
  <c r="AQ119" i="5"/>
  <c r="AT119" i="5" s="1"/>
  <c r="AM119" i="5"/>
  <c r="AI119" i="5"/>
  <c r="AL119" i="5" s="1"/>
  <c r="AE119" i="5"/>
  <c r="AA119" i="5"/>
  <c r="AD119" i="5" s="1"/>
  <c r="W119" i="5"/>
  <c r="S119" i="5"/>
  <c r="V119" i="5" s="1"/>
  <c r="O119" i="5"/>
  <c r="K119" i="5"/>
  <c r="N119" i="5" s="1"/>
  <c r="G119" i="5"/>
  <c r="BD118" i="5"/>
  <c r="BD117" i="5" s="1"/>
  <c r="BG117" i="5" s="1"/>
  <c r="BB118" i="5"/>
  <c r="AZ118" i="5"/>
  <c r="AX118" i="5"/>
  <c r="AV118" i="5"/>
  <c r="AT118" i="5"/>
  <c r="AP118" i="5"/>
  <c r="AL118" i="5"/>
  <c r="AJ118" i="5"/>
  <c r="AH118" i="5"/>
  <c r="AF118" i="5"/>
  <c r="AG118" i="5" s="1"/>
  <c r="AD118" i="5"/>
  <c r="AB118" i="5"/>
  <c r="AC118" i="5" s="1"/>
  <c r="Z118" i="5"/>
  <c r="X118" i="5"/>
  <c r="X117" i="5" s="1"/>
  <c r="V118" i="5"/>
  <c r="T118" i="5"/>
  <c r="U118" i="5" s="1"/>
  <c r="R118" i="5"/>
  <c r="P118" i="5"/>
  <c r="N118" i="5"/>
  <c r="L118" i="5"/>
  <c r="M118" i="5" s="1"/>
  <c r="J118" i="5"/>
  <c r="H118" i="5"/>
  <c r="BM117" i="5"/>
  <c r="BL117" i="5"/>
  <c r="BC117" i="5"/>
  <c r="AY117" i="5"/>
  <c r="AX117" i="5"/>
  <c r="AU117" i="5"/>
  <c r="AT117" i="5"/>
  <c r="AQ117" i="5"/>
  <c r="AP117" i="5"/>
  <c r="AM117" i="5"/>
  <c r="AL117" i="5"/>
  <c r="AI117" i="5"/>
  <c r="AH117" i="5"/>
  <c r="AE117" i="5"/>
  <c r="AA117" i="5"/>
  <c r="W117" i="5"/>
  <c r="Z117" i="5" s="1"/>
  <c r="V117" i="5"/>
  <c r="S117" i="5"/>
  <c r="O117" i="5"/>
  <c r="R117" i="5" s="1"/>
  <c r="K117" i="5"/>
  <c r="N117" i="5" s="1"/>
  <c r="G117" i="5"/>
  <c r="J117" i="5" s="1"/>
  <c r="BD116" i="5"/>
  <c r="BD115" i="5" s="1"/>
  <c r="AZ116" i="5"/>
  <c r="AZ115" i="5" s="1"/>
  <c r="BA115" i="5" s="1"/>
  <c r="AV116" i="5"/>
  <c r="AW116" i="5" s="1"/>
  <c r="AJ116" i="5"/>
  <c r="AF116" i="5"/>
  <c r="AG116" i="5" s="1"/>
  <c r="AB116" i="5"/>
  <c r="X116" i="5"/>
  <c r="Y116" i="5" s="1"/>
  <c r="T116" i="5"/>
  <c r="P116" i="5"/>
  <c r="L116" i="5"/>
  <c r="H116" i="5"/>
  <c r="J116" i="5" s="1"/>
  <c r="BM115" i="5"/>
  <c r="BL115" i="5"/>
  <c r="BC115" i="5"/>
  <c r="AY115" i="5"/>
  <c r="AU115" i="5"/>
  <c r="AQ115" i="5"/>
  <c r="AM115" i="5"/>
  <c r="AI115" i="5"/>
  <c r="AI112" i="5" s="1"/>
  <c r="AE115" i="5"/>
  <c r="AA115" i="5"/>
  <c r="W115" i="5"/>
  <c r="S115" i="5"/>
  <c r="O115" i="5"/>
  <c r="K115" i="5"/>
  <c r="G115" i="5"/>
  <c r="BD114" i="5"/>
  <c r="BB114" i="5"/>
  <c r="AZ114" i="5"/>
  <c r="AX114" i="5"/>
  <c r="AV114" i="5"/>
  <c r="AT114" i="5"/>
  <c r="AP114" i="5"/>
  <c r="AL114" i="5"/>
  <c r="AJ114" i="5"/>
  <c r="AJ113" i="5" s="1"/>
  <c r="AH114" i="5"/>
  <c r="AF114" i="5"/>
  <c r="AG114" i="5" s="1"/>
  <c r="AD114" i="5"/>
  <c r="AB114" i="5"/>
  <c r="AC114" i="5" s="1"/>
  <c r="Z114" i="5"/>
  <c r="X114" i="5"/>
  <c r="V114" i="5"/>
  <c r="T114" i="5"/>
  <c r="T113" i="5" s="1"/>
  <c r="R114" i="5"/>
  <c r="P114" i="5"/>
  <c r="N114" i="5"/>
  <c r="L114" i="5"/>
  <c r="J114" i="5"/>
  <c r="H114" i="5"/>
  <c r="H113" i="5" s="1"/>
  <c r="BM113" i="5"/>
  <c r="BL113" i="5"/>
  <c r="BC113" i="5"/>
  <c r="BB113" i="5"/>
  <c r="AY113" i="5"/>
  <c r="AX113" i="5"/>
  <c r="AU113" i="5"/>
  <c r="AT113" i="5"/>
  <c r="AQ113" i="5"/>
  <c r="AP113" i="5"/>
  <c r="AM113" i="5"/>
  <c r="AL113" i="5"/>
  <c r="AI113" i="5"/>
  <c r="AH113" i="5"/>
  <c r="AE113" i="5"/>
  <c r="AD113" i="5"/>
  <c r="AA113" i="5"/>
  <c r="W113" i="5"/>
  <c r="Z113" i="5" s="1"/>
  <c r="V113" i="5"/>
  <c r="S113" i="5"/>
  <c r="O113" i="5"/>
  <c r="R113" i="5" s="1"/>
  <c r="K113" i="5"/>
  <c r="N113" i="5" s="1"/>
  <c r="G113" i="5"/>
  <c r="J113" i="5" s="1"/>
  <c r="AY112" i="5"/>
  <c r="BD109" i="5"/>
  <c r="BD108" i="5" s="1"/>
  <c r="BB109" i="5"/>
  <c r="AZ109" i="5"/>
  <c r="AX109" i="5"/>
  <c r="AV109" i="5"/>
  <c r="AW109" i="5" s="1"/>
  <c r="AT109" i="5"/>
  <c r="AP109" i="5"/>
  <c r="AL109" i="5"/>
  <c r="AJ109" i="5"/>
  <c r="AK109" i="5" s="1"/>
  <c r="AH109" i="5"/>
  <c r="AF109" i="5"/>
  <c r="AG109" i="5" s="1"/>
  <c r="AD109" i="5"/>
  <c r="AB109" i="5"/>
  <c r="AC109" i="5" s="1"/>
  <c r="Z109" i="5"/>
  <c r="X109" i="5"/>
  <c r="Y109" i="5" s="1"/>
  <c r="V109" i="5"/>
  <c r="T109" i="5"/>
  <c r="U109" i="5" s="1"/>
  <c r="R109" i="5"/>
  <c r="P109" i="5"/>
  <c r="N109" i="5"/>
  <c r="L109" i="5"/>
  <c r="M109" i="5" s="1"/>
  <c r="J109" i="5"/>
  <c r="H109" i="5"/>
  <c r="H108" i="5" s="1"/>
  <c r="BM108" i="5"/>
  <c r="BM107" i="5" s="1"/>
  <c r="BL108" i="5"/>
  <c r="BC108" i="5"/>
  <c r="BB108" i="5"/>
  <c r="AY108" i="5"/>
  <c r="AX108" i="5"/>
  <c r="AU108" i="5"/>
  <c r="AT108" i="5"/>
  <c r="AQ108" i="5"/>
  <c r="AP108" i="5"/>
  <c r="AM108" i="5"/>
  <c r="AL108" i="5"/>
  <c r="AI108" i="5"/>
  <c r="AH108" i="5"/>
  <c r="AE108" i="5"/>
  <c r="AD108" i="5"/>
  <c r="AA108" i="5"/>
  <c r="Z108" i="5"/>
  <c r="W108" i="5"/>
  <c r="V108" i="5"/>
  <c r="S108" i="5"/>
  <c r="R108" i="5"/>
  <c r="O108" i="5"/>
  <c r="N108" i="5"/>
  <c r="K108" i="5"/>
  <c r="J108" i="5"/>
  <c r="G108" i="5"/>
  <c r="BL107" i="5"/>
  <c r="BC107" i="5"/>
  <c r="AY107" i="5"/>
  <c r="AU107" i="5"/>
  <c r="AQ107" i="5"/>
  <c r="AT107" i="5" s="1"/>
  <c r="AM107" i="5"/>
  <c r="AI107" i="5"/>
  <c r="AE107" i="5"/>
  <c r="AA107" i="5"/>
  <c r="AD107" i="5" s="1"/>
  <c r="W107" i="5"/>
  <c r="S107" i="5"/>
  <c r="O107" i="5"/>
  <c r="K107" i="5"/>
  <c r="N107" i="5" s="1"/>
  <c r="G107" i="5"/>
  <c r="BD106" i="5"/>
  <c r="BB106" i="5"/>
  <c r="AZ106" i="5"/>
  <c r="AX106" i="5"/>
  <c r="AV106" i="5"/>
  <c r="AT106" i="5"/>
  <c r="AP106" i="5"/>
  <c r="AL106" i="5"/>
  <c r="AJ106" i="5"/>
  <c r="AH106" i="5"/>
  <c r="AF106" i="5"/>
  <c r="AF105" i="5" s="1"/>
  <c r="AD106" i="5"/>
  <c r="AB106" i="5"/>
  <c r="AC106" i="5" s="1"/>
  <c r="Z106" i="5"/>
  <c r="X106" i="5"/>
  <c r="V106" i="5"/>
  <c r="T106" i="5"/>
  <c r="U106" i="5" s="1"/>
  <c r="R106" i="5"/>
  <c r="P106" i="5"/>
  <c r="N106" i="5"/>
  <c r="L106" i="5"/>
  <c r="M106" i="5" s="1"/>
  <c r="J106" i="5"/>
  <c r="H106" i="5"/>
  <c r="BM105" i="5"/>
  <c r="BL105" i="5"/>
  <c r="BC105" i="5"/>
  <c r="BB105" i="5"/>
  <c r="AY105" i="5"/>
  <c r="AX105" i="5"/>
  <c r="AU105" i="5"/>
  <c r="AT105" i="5"/>
  <c r="AQ105" i="5"/>
  <c r="AP105" i="5"/>
  <c r="AM105" i="5"/>
  <c r="AI105" i="5"/>
  <c r="AH105" i="5"/>
  <c r="AE105" i="5"/>
  <c r="AD105" i="5"/>
  <c r="AA105" i="5"/>
  <c r="Z105" i="5"/>
  <c r="W105" i="5"/>
  <c r="V105" i="5"/>
  <c r="S105" i="5"/>
  <c r="R105" i="5"/>
  <c r="O105" i="5"/>
  <c r="K105" i="5"/>
  <c r="J105" i="5"/>
  <c r="G105" i="5"/>
  <c r="BD104" i="5"/>
  <c r="BD103" i="5" s="1"/>
  <c r="BG103" i="5" s="1"/>
  <c r="BB104" i="5"/>
  <c r="AZ104" i="5"/>
  <c r="AZ103" i="5" s="1"/>
  <c r="BA103" i="5" s="1"/>
  <c r="AX104" i="5"/>
  <c r="AV104" i="5"/>
  <c r="AW104" i="5" s="1"/>
  <c r="AT104" i="5"/>
  <c r="AP104" i="5"/>
  <c r="AL104" i="5"/>
  <c r="AJ104" i="5"/>
  <c r="AH104" i="5"/>
  <c r="AF104" i="5"/>
  <c r="AD104" i="5"/>
  <c r="AB104" i="5"/>
  <c r="Z104" i="5"/>
  <c r="X104" i="5"/>
  <c r="X103" i="5" s="1"/>
  <c r="V104" i="5"/>
  <c r="T104" i="5"/>
  <c r="R104" i="5"/>
  <c r="P104" i="5"/>
  <c r="Q104" i="5" s="1"/>
  <c r="N104" i="5"/>
  <c r="L104" i="5"/>
  <c r="L103" i="5" s="1"/>
  <c r="J104" i="5"/>
  <c r="H104" i="5"/>
  <c r="H103" i="5" s="1"/>
  <c r="BM103" i="5"/>
  <c r="BL103" i="5"/>
  <c r="BC103" i="5"/>
  <c r="AY103" i="5"/>
  <c r="BB103" i="5" s="1"/>
  <c r="AX103" i="5"/>
  <c r="AU103" i="5"/>
  <c r="AQ103" i="5"/>
  <c r="AT103" i="5" s="1"/>
  <c r="AP103" i="5"/>
  <c r="AM103" i="5"/>
  <c r="AI103" i="5"/>
  <c r="AH103" i="5"/>
  <c r="AE103" i="5"/>
  <c r="AA103" i="5"/>
  <c r="AD103" i="5" s="1"/>
  <c r="W103" i="5"/>
  <c r="Z103" i="5" s="1"/>
  <c r="S103" i="5"/>
  <c r="V103" i="5" s="1"/>
  <c r="O103" i="5"/>
  <c r="R103" i="5" s="1"/>
  <c r="K103" i="5"/>
  <c r="N103" i="5" s="1"/>
  <c r="G103" i="5"/>
  <c r="J103" i="5" s="1"/>
  <c r="BD102" i="5"/>
  <c r="BG102" i="5" s="1"/>
  <c r="BB102" i="5"/>
  <c r="AZ102" i="5"/>
  <c r="BA102" i="5" s="1"/>
  <c r="AX102" i="5"/>
  <c r="AV102" i="5"/>
  <c r="AW102" i="5" s="1"/>
  <c r="AT102" i="5"/>
  <c r="AP102" i="5"/>
  <c r="AL102" i="5"/>
  <c r="AJ102" i="5"/>
  <c r="AJ101" i="5" s="1"/>
  <c r="AK101" i="5" s="1"/>
  <c r="AH102" i="5"/>
  <c r="AF102" i="5"/>
  <c r="AF101" i="5" s="1"/>
  <c r="AG101" i="5" s="1"/>
  <c r="AD102" i="5"/>
  <c r="AB102" i="5"/>
  <c r="Z102" i="5"/>
  <c r="X102" i="5"/>
  <c r="Y102" i="5" s="1"/>
  <c r="V102" i="5"/>
  <c r="T102" i="5"/>
  <c r="U102" i="5" s="1"/>
  <c r="R102" i="5"/>
  <c r="P102" i="5"/>
  <c r="N102" i="5"/>
  <c r="L102" i="5"/>
  <c r="J102" i="5"/>
  <c r="H102" i="5"/>
  <c r="BM101" i="5"/>
  <c r="BL101" i="5"/>
  <c r="BC101" i="5"/>
  <c r="BB101" i="5"/>
  <c r="AY101" i="5"/>
  <c r="AU101" i="5"/>
  <c r="AX101" i="5" s="1"/>
  <c r="AT101" i="5"/>
  <c r="AQ101" i="5"/>
  <c r="AM101" i="5"/>
  <c r="AP101" i="5" s="1"/>
  <c r="AL101" i="5"/>
  <c r="AI101" i="5"/>
  <c r="AE101" i="5"/>
  <c r="AH101" i="5" s="1"/>
  <c r="AD101" i="5"/>
  <c r="AA101" i="5"/>
  <c r="W101" i="5"/>
  <c r="Z101" i="5" s="1"/>
  <c r="V101" i="5"/>
  <c r="S101" i="5"/>
  <c r="O101" i="5"/>
  <c r="R101" i="5" s="1"/>
  <c r="K101" i="5"/>
  <c r="N101" i="5" s="1"/>
  <c r="G101" i="5"/>
  <c r="J101" i="5" s="1"/>
  <c r="BD100" i="5"/>
  <c r="BD99" i="5" s="1"/>
  <c r="BG99" i="5" s="1"/>
  <c r="BB100" i="5"/>
  <c r="AZ100" i="5"/>
  <c r="BA100" i="5" s="1"/>
  <c r="AX100" i="5"/>
  <c r="AV100" i="5"/>
  <c r="AW100" i="5" s="1"/>
  <c r="AT100" i="5"/>
  <c r="AP100" i="5"/>
  <c r="AL100" i="5"/>
  <c r="AJ100" i="5"/>
  <c r="AK100" i="5" s="1"/>
  <c r="AH100" i="5"/>
  <c r="AF100" i="5"/>
  <c r="AD100" i="5"/>
  <c r="AB100" i="5"/>
  <c r="AB99" i="5" s="1"/>
  <c r="Z100" i="5"/>
  <c r="X100" i="5"/>
  <c r="Y100" i="5" s="1"/>
  <c r="V100" i="5"/>
  <c r="T100" i="5"/>
  <c r="U100" i="5" s="1"/>
  <c r="R100" i="5"/>
  <c r="P100" i="5"/>
  <c r="Q100" i="5" s="1"/>
  <c r="N100" i="5"/>
  <c r="L100" i="5"/>
  <c r="M100" i="5" s="1"/>
  <c r="J100" i="5"/>
  <c r="H100" i="5"/>
  <c r="BM99" i="5"/>
  <c r="BL99" i="5"/>
  <c r="BC99" i="5"/>
  <c r="BB99" i="5"/>
  <c r="AY99" i="5"/>
  <c r="AU99" i="5"/>
  <c r="AX99" i="5" s="1"/>
  <c r="AQ99" i="5"/>
  <c r="AM99" i="5"/>
  <c r="AP99" i="5" s="1"/>
  <c r="AI99" i="5"/>
  <c r="AE99" i="5"/>
  <c r="AH99" i="5" s="1"/>
  <c r="AA99" i="5"/>
  <c r="W99" i="5"/>
  <c r="Z99" i="5" s="1"/>
  <c r="V99" i="5"/>
  <c r="S99" i="5"/>
  <c r="O99" i="5"/>
  <c r="R99" i="5" s="1"/>
  <c r="K99" i="5"/>
  <c r="G99" i="5"/>
  <c r="J99" i="5" s="1"/>
  <c r="BD98" i="5"/>
  <c r="BG98" i="5" s="1"/>
  <c r="BB98" i="5"/>
  <c r="AZ98" i="5"/>
  <c r="AX98" i="5"/>
  <c r="AV98" i="5"/>
  <c r="AT98" i="5"/>
  <c r="AP98" i="5"/>
  <c r="AL98" i="5"/>
  <c r="AJ98" i="5"/>
  <c r="AH98" i="5"/>
  <c r="AF98" i="5"/>
  <c r="AD98" i="5"/>
  <c r="AB98" i="5"/>
  <c r="Z98" i="5"/>
  <c r="X98" i="5"/>
  <c r="V98" i="5"/>
  <c r="T98" i="5"/>
  <c r="T97" i="5" s="1"/>
  <c r="U97" i="5" s="1"/>
  <c r="R98" i="5"/>
  <c r="P98" i="5"/>
  <c r="Q98" i="5" s="1"/>
  <c r="N98" i="5"/>
  <c r="L98" i="5"/>
  <c r="L97" i="5" s="1"/>
  <c r="J98" i="5"/>
  <c r="H98" i="5"/>
  <c r="BM97" i="5"/>
  <c r="BL97" i="5"/>
  <c r="BC97" i="5"/>
  <c r="AY97" i="5"/>
  <c r="AY89" i="5" s="1"/>
  <c r="AU97" i="5"/>
  <c r="AQ97" i="5"/>
  <c r="AP97" i="5"/>
  <c r="AM97" i="5"/>
  <c r="AI97" i="5"/>
  <c r="AL97" i="5" s="1"/>
  <c r="AE97" i="5"/>
  <c r="AE89" i="5" s="1"/>
  <c r="AA97" i="5"/>
  <c r="AD97" i="5" s="1"/>
  <c r="W97" i="5"/>
  <c r="V97" i="5"/>
  <c r="S97" i="5"/>
  <c r="O97" i="5"/>
  <c r="R97" i="5" s="1"/>
  <c r="K97" i="5"/>
  <c r="G97" i="5"/>
  <c r="BD96" i="5"/>
  <c r="BD95" i="5" s="1"/>
  <c r="BG95" i="5" s="1"/>
  <c r="BB96" i="5"/>
  <c r="AZ96" i="5"/>
  <c r="BA96" i="5" s="1"/>
  <c r="AX96" i="5"/>
  <c r="AV96" i="5"/>
  <c r="AV95" i="5" s="1"/>
  <c r="AW95" i="5" s="1"/>
  <c r="AT96" i="5"/>
  <c r="AP96" i="5"/>
  <c r="AL96" i="5"/>
  <c r="AJ96" i="5"/>
  <c r="AH96" i="5"/>
  <c r="AF96" i="5"/>
  <c r="AG96" i="5" s="1"/>
  <c r="AD96" i="5"/>
  <c r="AB96" i="5"/>
  <c r="AC96" i="5" s="1"/>
  <c r="Z96" i="5"/>
  <c r="X96" i="5"/>
  <c r="V96" i="5"/>
  <c r="T96" i="5"/>
  <c r="U96" i="5" s="1"/>
  <c r="R96" i="5"/>
  <c r="P96" i="5"/>
  <c r="N96" i="5"/>
  <c r="L96" i="5"/>
  <c r="M96" i="5" s="1"/>
  <c r="J96" i="5"/>
  <c r="H96" i="5"/>
  <c r="BM95" i="5"/>
  <c r="BL95" i="5"/>
  <c r="BC95" i="5"/>
  <c r="BB95" i="5"/>
  <c r="AY95" i="5"/>
  <c r="AU95" i="5"/>
  <c r="AX95" i="5" s="1"/>
  <c r="AT95" i="5"/>
  <c r="AQ95" i="5"/>
  <c r="AP95" i="5"/>
  <c r="AM95" i="5"/>
  <c r="AL95" i="5"/>
  <c r="AI95" i="5"/>
  <c r="AH95" i="5"/>
  <c r="AE95" i="5"/>
  <c r="AD95" i="5"/>
  <c r="AA95" i="5"/>
  <c r="W95" i="5"/>
  <c r="Z95" i="5" s="1"/>
  <c r="V95" i="5"/>
  <c r="S95" i="5"/>
  <c r="O95" i="5"/>
  <c r="K95" i="5"/>
  <c r="N95" i="5" s="1"/>
  <c r="G95" i="5"/>
  <c r="BD94" i="5"/>
  <c r="BD93" i="5" s="1"/>
  <c r="BG93" i="5" s="1"/>
  <c r="BB94" i="5"/>
  <c r="AZ94" i="5"/>
  <c r="BA94" i="5" s="1"/>
  <c r="AX94" i="5"/>
  <c r="AV94" i="5"/>
  <c r="AT94" i="5"/>
  <c r="AP94" i="5"/>
  <c r="AL94" i="5"/>
  <c r="AJ94" i="5"/>
  <c r="AJ93" i="5" s="1"/>
  <c r="AH94" i="5"/>
  <c r="AF94" i="5"/>
  <c r="AG94" i="5" s="1"/>
  <c r="AD94" i="5"/>
  <c r="AB94" i="5"/>
  <c r="AB93" i="5" s="1"/>
  <c r="Z94" i="5"/>
  <c r="X94" i="5"/>
  <c r="X93" i="5" s="1"/>
  <c r="V94" i="5"/>
  <c r="T94" i="5"/>
  <c r="U94" i="5" s="1"/>
  <c r="R94" i="5"/>
  <c r="P94" i="5"/>
  <c r="N94" i="5"/>
  <c r="L94" i="5"/>
  <c r="M94" i="5" s="1"/>
  <c r="J94" i="5"/>
  <c r="H94" i="5"/>
  <c r="BM93" i="5"/>
  <c r="BL93" i="5"/>
  <c r="BC93" i="5"/>
  <c r="AY93" i="5"/>
  <c r="BB93" i="5" s="1"/>
  <c r="AX93" i="5"/>
  <c r="AU93" i="5"/>
  <c r="AQ93" i="5"/>
  <c r="AT93" i="5" s="1"/>
  <c r="AP93" i="5"/>
  <c r="AM93" i="5"/>
  <c r="AI93" i="5"/>
  <c r="AL93" i="5" s="1"/>
  <c r="AH93" i="5"/>
  <c r="AE93" i="5"/>
  <c r="AA93" i="5"/>
  <c r="AD93" i="5" s="1"/>
  <c r="W93" i="5"/>
  <c r="Z93" i="5" s="1"/>
  <c r="S93" i="5"/>
  <c r="V93" i="5" s="1"/>
  <c r="O93" i="5"/>
  <c r="R93" i="5" s="1"/>
  <c r="K93" i="5"/>
  <c r="N93" i="5" s="1"/>
  <c r="G93" i="5"/>
  <c r="J93" i="5" s="1"/>
  <c r="BD92" i="5"/>
  <c r="BG92" i="5" s="1"/>
  <c r="BB92" i="5"/>
  <c r="AZ92" i="5"/>
  <c r="BA92" i="5" s="1"/>
  <c r="AX92" i="5"/>
  <c r="AV92" i="5"/>
  <c r="AW92" i="5" s="1"/>
  <c r="AT92" i="5"/>
  <c r="AP92" i="5"/>
  <c r="AL92" i="5"/>
  <c r="AJ92" i="5"/>
  <c r="AK92" i="5" s="1"/>
  <c r="AH92" i="5"/>
  <c r="AF92" i="5"/>
  <c r="AD92" i="5"/>
  <c r="AB92" i="5"/>
  <c r="AC92" i="5" s="1"/>
  <c r="Z92" i="5"/>
  <c r="X92" i="5"/>
  <c r="Y92" i="5" s="1"/>
  <c r="V92" i="5"/>
  <c r="T92" i="5"/>
  <c r="U92" i="5" s="1"/>
  <c r="R92" i="5"/>
  <c r="P92" i="5"/>
  <c r="Q92" i="5" s="1"/>
  <c r="N92" i="5"/>
  <c r="L92" i="5"/>
  <c r="J92" i="5"/>
  <c r="H92" i="5"/>
  <c r="I92" i="5" s="1"/>
  <c r="BD91" i="5"/>
  <c r="BG91" i="5" s="1"/>
  <c r="BB91" i="5"/>
  <c r="AZ91" i="5"/>
  <c r="AX91" i="5"/>
  <c r="AV91" i="5"/>
  <c r="AW91" i="5" s="1"/>
  <c r="AT91" i="5"/>
  <c r="AP91" i="5"/>
  <c r="AL91" i="5"/>
  <c r="AJ91" i="5"/>
  <c r="AK91" i="5" s="1"/>
  <c r="AH91" i="5"/>
  <c r="AF91" i="5"/>
  <c r="AG91" i="5" s="1"/>
  <c r="AD91" i="5"/>
  <c r="AB91" i="5"/>
  <c r="AC91" i="5" s="1"/>
  <c r="Z91" i="5"/>
  <c r="X91" i="5"/>
  <c r="Y91" i="5" s="1"/>
  <c r="V91" i="5"/>
  <c r="T91" i="5"/>
  <c r="R91" i="5"/>
  <c r="P91" i="5"/>
  <c r="Q91" i="5" s="1"/>
  <c r="N91" i="5"/>
  <c r="L91" i="5"/>
  <c r="M91" i="5" s="1"/>
  <c r="J91" i="5"/>
  <c r="H91" i="5"/>
  <c r="BM90" i="5"/>
  <c r="BL90" i="5"/>
  <c r="BC90" i="5"/>
  <c r="AY90" i="5"/>
  <c r="BB90" i="5" s="1"/>
  <c r="AU90" i="5"/>
  <c r="AX90" i="5" s="1"/>
  <c r="AQ90" i="5"/>
  <c r="AT90" i="5" s="1"/>
  <c r="AP90" i="5"/>
  <c r="AM90" i="5"/>
  <c r="AI90" i="5"/>
  <c r="AH90" i="5"/>
  <c r="AE90" i="5"/>
  <c r="AA90" i="5"/>
  <c r="AD90" i="5" s="1"/>
  <c r="Z90" i="5"/>
  <c r="W90" i="5"/>
  <c r="S90" i="5"/>
  <c r="V90" i="5" s="1"/>
  <c r="O90" i="5"/>
  <c r="R90" i="5" s="1"/>
  <c r="K90" i="5"/>
  <c r="N90" i="5" s="1"/>
  <c r="G90" i="5"/>
  <c r="J90" i="5" s="1"/>
  <c r="BC89" i="5"/>
  <c r="BB89" i="5"/>
  <c r="AU89" i="5"/>
  <c r="AX89" i="5" s="1"/>
  <c r="S89" i="5"/>
  <c r="BD88" i="5"/>
  <c r="BG88" i="5" s="1"/>
  <c r="BB88" i="5"/>
  <c r="AZ88" i="5"/>
  <c r="AX88" i="5"/>
  <c r="AV88" i="5"/>
  <c r="AW88" i="5" s="1"/>
  <c r="AT88" i="5"/>
  <c r="AP88" i="5"/>
  <c r="AL88" i="5"/>
  <c r="AJ88" i="5"/>
  <c r="AH88" i="5"/>
  <c r="AF88" i="5"/>
  <c r="AG88" i="5" s="1"/>
  <c r="AD88" i="5"/>
  <c r="AB88" i="5"/>
  <c r="Z88" i="5"/>
  <c r="X88" i="5"/>
  <c r="Y88" i="5" s="1"/>
  <c r="V88" i="5"/>
  <c r="T88" i="5"/>
  <c r="T87" i="5" s="1"/>
  <c r="U87" i="5" s="1"/>
  <c r="R88" i="5"/>
  <c r="P88" i="5"/>
  <c r="Q88" i="5" s="1"/>
  <c r="N88" i="5"/>
  <c r="L88" i="5"/>
  <c r="L87" i="5" s="1"/>
  <c r="J88" i="5"/>
  <c r="H88" i="5"/>
  <c r="BM87" i="5"/>
  <c r="BL87" i="5"/>
  <c r="BC87" i="5"/>
  <c r="AY87" i="5"/>
  <c r="AY84" i="5" s="1"/>
  <c r="AX87" i="5"/>
  <c r="AU87" i="5"/>
  <c r="AQ87" i="5"/>
  <c r="AP87" i="5"/>
  <c r="AM87" i="5"/>
  <c r="AI87" i="5"/>
  <c r="AL87" i="5" s="1"/>
  <c r="AH87" i="5"/>
  <c r="AE87" i="5"/>
  <c r="AA87" i="5"/>
  <c r="AD87" i="5" s="1"/>
  <c r="W87" i="5"/>
  <c r="V87" i="5"/>
  <c r="S87" i="5"/>
  <c r="O87" i="5"/>
  <c r="R87" i="5" s="1"/>
  <c r="K87" i="5"/>
  <c r="N87" i="5" s="1"/>
  <c r="G87" i="5"/>
  <c r="BD86" i="5"/>
  <c r="BD85" i="5" s="1"/>
  <c r="BG85" i="5" s="1"/>
  <c r="BB86" i="5"/>
  <c r="AZ86" i="5"/>
  <c r="BA86" i="5" s="1"/>
  <c r="AX86" i="5"/>
  <c r="AV86" i="5"/>
  <c r="AV85" i="5" s="1"/>
  <c r="AT86" i="5"/>
  <c r="AP86" i="5"/>
  <c r="AL86" i="5"/>
  <c r="AJ86" i="5"/>
  <c r="AK86" i="5" s="1"/>
  <c r="AH86" i="5"/>
  <c r="AF86" i="5"/>
  <c r="AD86" i="5"/>
  <c r="AB86" i="5"/>
  <c r="Z86" i="5"/>
  <c r="X86" i="5"/>
  <c r="Y86" i="5" s="1"/>
  <c r="V86" i="5"/>
  <c r="T86" i="5"/>
  <c r="U86" i="5" s="1"/>
  <c r="R86" i="5"/>
  <c r="P86" i="5"/>
  <c r="N86" i="5"/>
  <c r="L86" i="5"/>
  <c r="M86" i="5" s="1"/>
  <c r="J86" i="5"/>
  <c r="H86" i="5"/>
  <c r="BM85" i="5"/>
  <c r="BL85" i="5"/>
  <c r="BL84" i="5" s="1"/>
  <c r="BC85" i="5"/>
  <c r="BC84" i="5" s="1"/>
  <c r="BB85" i="5"/>
  <c r="AY85" i="5"/>
  <c r="AX85" i="5"/>
  <c r="AU85" i="5"/>
  <c r="AT85" i="5"/>
  <c r="AQ85" i="5"/>
  <c r="AP85" i="5"/>
  <c r="AM85" i="5"/>
  <c r="AL85" i="5"/>
  <c r="AI85" i="5"/>
  <c r="AH85" i="5"/>
  <c r="AE85" i="5"/>
  <c r="AD85" i="5"/>
  <c r="AA85" i="5"/>
  <c r="W85" i="5"/>
  <c r="Z85" i="5" s="1"/>
  <c r="V85" i="5"/>
  <c r="S85" i="5"/>
  <c r="O85" i="5"/>
  <c r="R85" i="5" s="1"/>
  <c r="K85" i="5"/>
  <c r="N85" i="5" s="1"/>
  <c r="G85" i="5"/>
  <c r="J85" i="5" s="1"/>
  <c r="AU84" i="5"/>
  <c r="AX84" i="5" s="1"/>
  <c r="AM84" i="5"/>
  <c r="AL84" i="5"/>
  <c r="AI84" i="5"/>
  <c r="AE84" i="5"/>
  <c r="AD84" i="5"/>
  <c r="AA84" i="5"/>
  <c r="V84" i="5"/>
  <c r="S84" i="5"/>
  <c r="BD83" i="5"/>
  <c r="BD82" i="5" s="1"/>
  <c r="BG82" i="5" s="1"/>
  <c r="BB83" i="5"/>
  <c r="AZ83" i="5"/>
  <c r="AZ82" i="5" s="1"/>
  <c r="AX83" i="5"/>
  <c r="AV83" i="5"/>
  <c r="AW83" i="5" s="1"/>
  <c r="AT83" i="5"/>
  <c r="AP83" i="5"/>
  <c r="AL83" i="5"/>
  <c r="AJ83" i="5"/>
  <c r="AH83" i="5"/>
  <c r="AF83" i="5"/>
  <c r="AG83" i="5" s="1"/>
  <c r="AD83" i="5"/>
  <c r="AB83" i="5"/>
  <c r="Z83" i="5"/>
  <c r="X83" i="5"/>
  <c r="Y83" i="5" s="1"/>
  <c r="V83" i="5"/>
  <c r="T83" i="5"/>
  <c r="T82" i="5" s="1"/>
  <c r="R83" i="5"/>
  <c r="P83" i="5"/>
  <c r="Q83" i="5" s="1"/>
  <c r="N83" i="5"/>
  <c r="L83" i="5"/>
  <c r="J83" i="5"/>
  <c r="H83" i="5"/>
  <c r="BM82" i="5"/>
  <c r="BL82" i="5"/>
  <c r="BC82" i="5"/>
  <c r="BB82" i="5"/>
  <c r="AY82" i="5"/>
  <c r="AU82" i="5"/>
  <c r="AX82" i="5" s="1"/>
  <c r="AT82" i="5"/>
  <c r="AQ82" i="5"/>
  <c r="AM82" i="5"/>
  <c r="AP82" i="5" s="1"/>
  <c r="AL82" i="5"/>
  <c r="AI82" i="5"/>
  <c r="AE82" i="5"/>
  <c r="AH82" i="5" s="1"/>
  <c r="AD82" i="5"/>
  <c r="AA82" i="5"/>
  <c r="W82" i="5"/>
  <c r="Z82" i="5" s="1"/>
  <c r="V82" i="5"/>
  <c r="S82" i="5"/>
  <c r="O82" i="5"/>
  <c r="R82" i="5" s="1"/>
  <c r="K82" i="5"/>
  <c r="K81" i="5" s="1"/>
  <c r="N81" i="5" s="1"/>
  <c r="G82" i="5"/>
  <c r="J82" i="5" s="1"/>
  <c r="BM81" i="5"/>
  <c r="BL81" i="5"/>
  <c r="BC81" i="5"/>
  <c r="BB81" i="5"/>
  <c r="AY81" i="5"/>
  <c r="AU81" i="5"/>
  <c r="AX81" i="5" s="1"/>
  <c r="AT81" i="5"/>
  <c r="AQ81" i="5"/>
  <c r="AM81" i="5"/>
  <c r="AP81" i="5" s="1"/>
  <c r="AL81" i="5"/>
  <c r="AI81" i="5"/>
  <c r="AE81" i="5"/>
  <c r="AH81" i="5" s="1"/>
  <c r="AD81" i="5"/>
  <c r="AA81" i="5"/>
  <c r="V81" i="5"/>
  <c r="S81" i="5"/>
  <c r="BD80" i="5"/>
  <c r="BB80" i="5"/>
  <c r="AZ80" i="5"/>
  <c r="BA80" i="5" s="1"/>
  <c r="AX80" i="5"/>
  <c r="AV80" i="5"/>
  <c r="AT80" i="5"/>
  <c r="AP80" i="5"/>
  <c r="AL80" i="5"/>
  <c r="AJ80" i="5"/>
  <c r="AK80" i="5" s="1"/>
  <c r="AH80" i="5"/>
  <c r="AF80" i="5"/>
  <c r="AD80" i="5"/>
  <c r="AB80" i="5"/>
  <c r="AB79" i="5" s="1"/>
  <c r="Z80" i="5"/>
  <c r="X80" i="5"/>
  <c r="V80" i="5"/>
  <c r="T80" i="5"/>
  <c r="T79" i="5" s="1"/>
  <c r="R80" i="5"/>
  <c r="P80" i="5"/>
  <c r="N80" i="5"/>
  <c r="L80" i="5"/>
  <c r="M80" i="5" s="1"/>
  <c r="J80" i="5"/>
  <c r="H80" i="5"/>
  <c r="H79" i="5" s="1"/>
  <c r="BM79" i="5"/>
  <c r="BL79" i="5"/>
  <c r="BC79" i="5"/>
  <c r="AY79" i="5"/>
  <c r="BB79" i="5" s="1"/>
  <c r="AX79" i="5"/>
  <c r="AU79" i="5"/>
  <c r="AQ79" i="5"/>
  <c r="AT79" i="5" s="1"/>
  <c r="AP79" i="5"/>
  <c r="AM79" i="5"/>
  <c r="AI79" i="5"/>
  <c r="AL79" i="5" s="1"/>
  <c r="AH79" i="5"/>
  <c r="AE79" i="5"/>
  <c r="AA79" i="5"/>
  <c r="AD79" i="5" s="1"/>
  <c r="W79" i="5"/>
  <c r="Z79" i="5" s="1"/>
  <c r="S79" i="5"/>
  <c r="V79" i="5" s="1"/>
  <c r="O79" i="5"/>
  <c r="R79" i="5" s="1"/>
  <c r="K79" i="5"/>
  <c r="N79" i="5" s="1"/>
  <c r="G79" i="5"/>
  <c r="J79" i="5" s="1"/>
  <c r="BD78" i="5"/>
  <c r="BD77" i="5" s="1"/>
  <c r="BG77" i="5" s="1"/>
  <c r="BB78" i="5"/>
  <c r="AZ78" i="5"/>
  <c r="BA78" i="5" s="1"/>
  <c r="AX78" i="5"/>
  <c r="AV78" i="5"/>
  <c r="AV77" i="5" s="1"/>
  <c r="AW77" i="5" s="1"/>
  <c r="AT78" i="5"/>
  <c r="AP78" i="5"/>
  <c r="AL78" i="5"/>
  <c r="AJ78" i="5"/>
  <c r="AH78" i="5"/>
  <c r="AF78" i="5"/>
  <c r="AG78" i="5" s="1"/>
  <c r="AD78" i="5"/>
  <c r="AB78" i="5"/>
  <c r="Z78" i="5"/>
  <c r="X78" i="5"/>
  <c r="X77" i="5" s="1"/>
  <c r="V78" i="5"/>
  <c r="T78" i="5"/>
  <c r="U78" i="5" s="1"/>
  <c r="R78" i="5"/>
  <c r="P78" i="5"/>
  <c r="P77" i="5" s="1"/>
  <c r="N78" i="5"/>
  <c r="L78" i="5"/>
  <c r="L77" i="5" s="1"/>
  <c r="J78" i="5"/>
  <c r="H78" i="5"/>
  <c r="I78" i="5" s="1"/>
  <c r="BM77" i="5"/>
  <c r="BL77" i="5"/>
  <c r="BC77" i="5"/>
  <c r="AY77" i="5"/>
  <c r="AX77" i="5"/>
  <c r="AU77" i="5"/>
  <c r="AQ77" i="5"/>
  <c r="AP77" i="5"/>
  <c r="AM77" i="5"/>
  <c r="AI77" i="5"/>
  <c r="AH77" i="5"/>
  <c r="AE77" i="5"/>
  <c r="AA77" i="5"/>
  <c r="W77" i="5"/>
  <c r="Z77" i="5" s="1"/>
  <c r="S77" i="5"/>
  <c r="O77" i="5"/>
  <c r="R77" i="5" s="1"/>
  <c r="K77" i="5"/>
  <c r="G77" i="5"/>
  <c r="J77" i="5" s="1"/>
  <c r="BD76" i="5"/>
  <c r="BB76" i="5"/>
  <c r="AZ76" i="5"/>
  <c r="AX76" i="5"/>
  <c r="AV76" i="5"/>
  <c r="AV75" i="5" s="1"/>
  <c r="AW75" i="5" s="1"/>
  <c r="AT76" i="5"/>
  <c r="AP76" i="5"/>
  <c r="AL76" i="5"/>
  <c r="AJ76" i="5"/>
  <c r="AH76" i="5"/>
  <c r="AF76" i="5"/>
  <c r="AG76" i="5" s="1"/>
  <c r="AD76" i="5"/>
  <c r="AB76" i="5"/>
  <c r="AC76" i="5" s="1"/>
  <c r="Z76" i="5"/>
  <c r="X76" i="5"/>
  <c r="V76" i="5"/>
  <c r="T76" i="5"/>
  <c r="R76" i="5"/>
  <c r="P76" i="5"/>
  <c r="P75" i="5" s="1"/>
  <c r="N76" i="5"/>
  <c r="L76" i="5"/>
  <c r="L75" i="5" s="1"/>
  <c r="J76" i="5"/>
  <c r="H76" i="5"/>
  <c r="H75" i="5" s="1"/>
  <c r="BM75" i="5"/>
  <c r="BL75" i="5"/>
  <c r="BC75" i="5"/>
  <c r="AY75" i="5"/>
  <c r="BB75" i="5" s="1"/>
  <c r="AX75" i="5"/>
  <c r="AU75" i="5"/>
  <c r="AQ75" i="5"/>
  <c r="AT75" i="5" s="1"/>
  <c r="AP75" i="5"/>
  <c r="AM75" i="5"/>
  <c r="AI75" i="5"/>
  <c r="AL75" i="5" s="1"/>
  <c r="AH75" i="5"/>
  <c r="AE75" i="5"/>
  <c r="AA75" i="5"/>
  <c r="AD75" i="5" s="1"/>
  <c r="W75" i="5"/>
  <c r="S75" i="5"/>
  <c r="V75" i="5" s="1"/>
  <c r="O75" i="5"/>
  <c r="R75" i="5" s="1"/>
  <c r="K75" i="5"/>
  <c r="N75" i="5" s="1"/>
  <c r="G75" i="5"/>
  <c r="J75" i="5" s="1"/>
  <c r="BD74" i="5"/>
  <c r="BG74" i="5" s="1"/>
  <c r="BB74" i="5"/>
  <c r="AZ74" i="5"/>
  <c r="AZ73" i="5" s="1"/>
  <c r="AX74" i="5"/>
  <c r="AV74" i="5"/>
  <c r="AW74" i="5" s="1"/>
  <c r="AT74" i="5"/>
  <c r="AP74" i="5"/>
  <c r="AL74" i="5"/>
  <c r="AJ74" i="5"/>
  <c r="AK74" i="5" s="1"/>
  <c r="AH74" i="5"/>
  <c r="AF74" i="5"/>
  <c r="AG74" i="5" s="1"/>
  <c r="AD74" i="5"/>
  <c r="AB74" i="5"/>
  <c r="AC74" i="5" s="1"/>
  <c r="Z74" i="5"/>
  <c r="X74" i="5"/>
  <c r="Y74" i="5" s="1"/>
  <c r="V74" i="5"/>
  <c r="T74" i="5"/>
  <c r="T73" i="5" s="1"/>
  <c r="R74" i="5"/>
  <c r="P74" i="5"/>
  <c r="Q74" i="5" s="1"/>
  <c r="N74" i="5"/>
  <c r="L74" i="5"/>
  <c r="J74" i="5"/>
  <c r="H74" i="5"/>
  <c r="I74" i="5" s="1"/>
  <c r="BM73" i="5"/>
  <c r="BL73" i="5"/>
  <c r="BL72" i="5" s="1"/>
  <c r="BC73" i="5"/>
  <c r="AY73" i="5"/>
  <c r="BB73" i="5" s="1"/>
  <c r="AX73" i="5"/>
  <c r="AU73" i="5"/>
  <c r="AQ73" i="5"/>
  <c r="AT73" i="5" s="1"/>
  <c r="AP73" i="5"/>
  <c r="AM73" i="5"/>
  <c r="AI73" i="5"/>
  <c r="AL73" i="5" s="1"/>
  <c r="AH73" i="5"/>
  <c r="AE73" i="5"/>
  <c r="AA73" i="5"/>
  <c r="AD73" i="5" s="1"/>
  <c r="W73" i="5"/>
  <c r="Z73" i="5" s="1"/>
  <c r="S73" i="5"/>
  <c r="V73" i="5" s="1"/>
  <c r="O73" i="5"/>
  <c r="R73" i="5" s="1"/>
  <c r="K73" i="5"/>
  <c r="N73" i="5" s="1"/>
  <c r="G73" i="5"/>
  <c r="J73" i="5" s="1"/>
  <c r="BM72" i="5"/>
  <c r="BC72" i="5"/>
  <c r="AU72" i="5"/>
  <c r="AX72" i="5" s="1"/>
  <c r="AM72" i="5"/>
  <c r="AP72" i="5" s="1"/>
  <c r="AE72" i="5"/>
  <c r="AH72" i="5" s="1"/>
  <c r="BD71" i="5"/>
  <c r="BB71" i="5"/>
  <c r="AZ71" i="5"/>
  <c r="BA71" i="5" s="1"/>
  <c r="AX71" i="5"/>
  <c r="AV71" i="5"/>
  <c r="AW71" i="5" s="1"/>
  <c r="AT71" i="5"/>
  <c r="AP71" i="5"/>
  <c r="AL71" i="5"/>
  <c r="AJ71" i="5"/>
  <c r="AK71" i="5" s="1"/>
  <c r="AH71" i="5"/>
  <c r="AF71" i="5"/>
  <c r="AG71" i="5" s="1"/>
  <c r="AD71" i="5"/>
  <c r="AB71" i="5"/>
  <c r="AC71" i="5" s="1"/>
  <c r="Z71" i="5"/>
  <c r="X71" i="5"/>
  <c r="Y71" i="5" s="1"/>
  <c r="V71" i="5"/>
  <c r="T71" i="5"/>
  <c r="U71" i="5" s="1"/>
  <c r="R71" i="5"/>
  <c r="P71" i="5"/>
  <c r="Q71" i="5" s="1"/>
  <c r="N71" i="5"/>
  <c r="L71" i="5"/>
  <c r="M71" i="5" s="1"/>
  <c r="J71" i="5"/>
  <c r="H71" i="5"/>
  <c r="I71" i="5" s="1"/>
  <c r="BD70" i="5"/>
  <c r="BG70" i="5" s="1"/>
  <c r="BB70" i="5"/>
  <c r="AZ70" i="5"/>
  <c r="AX70" i="5"/>
  <c r="AV70" i="5"/>
  <c r="AW70" i="5" s="1"/>
  <c r="AT70" i="5"/>
  <c r="AP70" i="5"/>
  <c r="AL70" i="5"/>
  <c r="AJ70" i="5"/>
  <c r="AK70" i="5" s="1"/>
  <c r="AH70" i="5"/>
  <c r="AF70" i="5"/>
  <c r="AG70" i="5" s="1"/>
  <c r="AD70" i="5"/>
  <c r="AB70" i="5"/>
  <c r="Z70" i="5"/>
  <c r="X70" i="5"/>
  <c r="V70" i="5"/>
  <c r="T70" i="5"/>
  <c r="R70" i="5"/>
  <c r="P70" i="5"/>
  <c r="Q70" i="5" s="1"/>
  <c r="N70" i="5"/>
  <c r="L70" i="5"/>
  <c r="J70" i="5"/>
  <c r="H70" i="5"/>
  <c r="I70" i="5" s="1"/>
  <c r="BM69" i="5"/>
  <c r="BL69" i="5"/>
  <c r="BL68" i="5" s="1"/>
  <c r="BC69" i="5"/>
  <c r="BC68" i="5" s="1"/>
  <c r="BB69" i="5"/>
  <c r="AY69" i="5"/>
  <c r="AU69" i="5"/>
  <c r="AQ69" i="5"/>
  <c r="AT69" i="5" s="1"/>
  <c r="AM69" i="5"/>
  <c r="AI69" i="5"/>
  <c r="AI68" i="5" s="1"/>
  <c r="AL68" i="5" s="1"/>
  <c r="AE69" i="5"/>
  <c r="AA69" i="5"/>
  <c r="AD69" i="5" s="1"/>
  <c r="W69" i="5"/>
  <c r="S69" i="5"/>
  <c r="V69" i="5" s="1"/>
  <c r="O69" i="5"/>
  <c r="K69" i="5"/>
  <c r="N69" i="5" s="1"/>
  <c r="G69" i="5"/>
  <c r="BM68" i="5"/>
  <c r="BB68" i="5"/>
  <c r="AY68" i="5"/>
  <c r="BD67" i="5"/>
  <c r="BD66" i="5" s="1"/>
  <c r="BG66" i="5" s="1"/>
  <c r="BB67" i="5"/>
  <c r="AZ67" i="5"/>
  <c r="BA67" i="5" s="1"/>
  <c r="AX67" i="5"/>
  <c r="AV67" i="5"/>
  <c r="AV66" i="5" s="1"/>
  <c r="AT67" i="5"/>
  <c r="AP67" i="5"/>
  <c r="AL67" i="5"/>
  <c r="AJ67" i="5"/>
  <c r="AK67" i="5" s="1"/>
  <c r="AH67" i="5"/>
  <c r="AF67" i="5"/>
  <c r="AD67" i="5"/>
  <c r="AB67" i="5"/>
  <c r="Z67" i="5"/>
  <c r="X67" i="5"/>
  <c r="Y67" i="5" s="1"/>
  <c r="V67" i="5"/>
  <c r="T67" i="5"/>
  <c r="U67" i="5" s="1"/>
  <c r="R67" i="5"/>
  <c r="P67" i="5"/>
  <c r="P66" i="5" s="1"/>
  <c r="N67" i="5"/>
  <c r="L67" i="5"/>
  <c r="M67" i="5" s="1"/>
  <c r="J67" i="5"/>
  <c r="H67" i="5"/>
  <c r="I67" i="5" s="1"/>
  <c r="BM66" i="5"/>
  <c r="BM63" i="5" s="1"/>
  <c r="BL66" i="5"/>
  <c r="BC66" i="5"/>
  <c r="BC63" i="5" s="1"/>
  <c r="BB66" i="5"/>
  <c r="AY66" i="5"/>
  <c r="AU66" i="5"/>
  <c r="AX66" i="5" s="1"/>
  <c r="AT66" i="5"/>
  <c r="AQ66" i="5"/>
  <c r="AM66" i="5"/>
  <c r="AP66" i="5" s="1"/>
  <c r="AL66" i="5"/>
  <c r="AI66" i="5"/>
  <c r="AE66" i="5"/>
  <c r="AH66" i="5" s="1"/>
  <c r="AD66" i="5"/>
  <c r="AA66" i="5"/>
  <c r="W66" i="5"/>
  <c r="Z66" i="5" s="1"/>
  <c r="V66" i="5"/>
  <c r="S66" i="5"/>
  <c r="O66" i="5"/>
  <c r="R66" i="5" s="1"/>
  <c r="K66" i="5"/>
  <c r="G66" i="5"/>
  <c r="J66" i="5" s="1"/>
  <c r="BD65" i="5"/>
  <c r="BD64" i="5" s="1"/>
  <c r="BB65" i="5"/>
  <c r="AZ65" i="5"/>
  <c r="BA65" i="5" s="1"/>
  <c r="AX65" i="5"/>
  <c r="AV65" i="5"/>
  <c r="AT65" i="5"/>
  <c r="AP65" i="5"/>
  <c r="AL65" i="5"/>
  <c r="AJ65" i="5"/>
  <c r="AK65" i="5" s="1"/>
  <c r="AH65" i="5"/>
  <c r="AF65" i="5"/>
  <c r="AG65" i="5" s="1"/>
  <c r="AD65" i="5"/>
  <c r="AB65" i="5"/>
  <c r="AB64" i="5" s="1"/>
  <c r="Z65" i="5"/>
  <c r="X65" i="5"/>
  <c r="V65" i="5"/>
  <c r="T65" i="5"/>
  <c r="T64" i="5" s="1"/>
  <c r="R65" i="5"/>
  <c r="P65" i="5"/>
  <c r="N65" i="5"/>
  <c r="L65" i="5"/>
  <c r="M65" i="5" s="1"/>
  <c r="J65" i="5"/>
  <c r="H65" i="5"/>
  <c r="H64" i="5" s="1"/>
  <c r="BM64" i="5"/>
  <c r="BL64" i="5"/>
  <c r="BL63" i="5" s="1"/>
  <c r="BC64" i="5"/>
  <c r="AY64" i="5"/>
  <c r="BB64" i="5" s="1"/>
  <c r="AX64" i="5"/>
  <c r="AU64" i="5"/>
  <c r="AQ64" i="5"/>
  <c r="AT64" i="5" s="1"/>
  <c r="AP64" i="5"/>
  <c r="AM64" i="5"/>
  <c r="AI64" i="5"/>
  <c r="AL64" i="5" s="1"/>
  <c r="AH64" i="5"/>
  <c r="AE64" i="5"/>
  <c r="AA64" i="5"/>
  <c r="AD64" i="5" s="1"/>
  <c r="W64" i="5"/>
  <c r="Z64" i="5" s="1"/>
  <c r="S64" i="5"/>
  <c r="V64" i="5" s="1"/>
  <c r="O64" i="5"/>
  <c r="R64" i="5" s="1"/>
  <c r="K64" i="5"/>
  <c r="N64" i="5" s="1"/>
  <c r="G64" i="5"/>
  <c r="J64" i="5" s="1"/>
  <c r="AY63" i="5"/>
  <c r="AQ63" i="5"/>
  <c r="AI63" i="5"/>
  <c r="AA63" i="5"/>
  <c r="S63" i="5"/>
  <c r="BD62" i="5"/>
  <c r="BB62" i="5"/>
  <c r="AZ62" i="5"/>
  <c r="BA62" i="5" s="1"/>
  <c r="AX62" i="5"/>
  <c r="AV62" i="5"/>
  <c r="AV61" i="5" s="1"/>
  <c r="AT62" i="5"/>
  <c r="AP62" i="5"/>
  <c r="AL62" i="5"/>
  <c r="AJ62" i="5"/>
  <c r="AK62" i="5" s="1"/>
  <c r="AH62" i="5"/>
  <c r="AF62" i="5"/>
  <c r="AF61" i="5" s="1"/>
  <c r="AF60" i="5" s="1"/>
  <c r="AD62" i="5"/>
  <c r="AB62" i="5"/>
  <c r="AC62" i="5" s="1"/>
  <c r="Z62" i="5"/>
  <c r="X62" i="5"/>
  <c r="V62" i="5"/>
  <c r="T62" i="5"/>
  <c r="U62" i="5" s="1"/>
  <c r="R62" i="5"/>
  <c r="P62" i="5"/>
  <c r="P61" i="5" s="1"/>
  <c r="N62" i="5"/>
  <c r="L62" i="5"/>
  <c r="L61" i="5" s="1"/>
  <c r="L60" i="5" s="1"/>
  <c r="J62" i="5"/>
  <c r="H62" i="5"/>
  <c r="I62" i="5" s="1"/>
  <c r="BM61" i="5"/>
  <c r="BM60" i="5" s="1"/>
  <c r="BL61" i="5"/>
  <c r="BL60" i="5" s="1"/>
  <c r="BC61" i="5"/>
  <c r="BC60" i="5" s="1"/>
  <c r="AY61" i="5"/>
  <c r="BB61" i="5" s="1"/>
  <c r="AX61" i="5"/>
  <c r="AU61" i="5"/>
  <c r="AU60" i="5" s="1"/>
  <c r="AX60" i="5" s="1"/>
  <c r="AQ61" i="5"/>
  <c r="AT61" i="5" s="1"/>
  <c r="AP61" i="5"/>
  <c r="AM61" i="5"/>
  <c r="AM60" i="5" s="1"/>
  <c r="AP60" i="5" s="1"/>
  <c r="AI61" i="5"/>
  <c r="AL61" i="5" s="1"/>
  <c r="AH61" i="5"/>
  <c r="AE61" i="5"/>
  <c r="AE60" i="5" s="1"/>
  <c r="AH60" i="5" s="1"/>
  <c r="AA61" i="5"/>
  <c r="AD61" i="5" s="1"/>
  <c r="Z61" i="5"/>
  <c r="W61" i="5"/>
  <c r="W60" i="5" s="1"/>
  <c r="Z60" i="5" s="1"/>
  <c r="S61" i="5"/>
  <c r="V61" i="5" s="1"/>
  <c r="R61" i="5"/>
  <c r="O61" i="5"/>
  <c r="O60" i="5" s="1"/>
  <c r="R60" i="5" s="1"/>
  <c r="K61" i="5"/>
  <c r="N61" i="5" s="1"/>
  <c r="G61" i="5"/>
  <c r="G60" i="5" s="1"/>
  <c r="J60" i="5" s="1"/>
  <c r="AY60" i="5"/>
  <c r="BB60" i="5" s="1"/>
  <c r="AQ60" i="5"/>
  <c r="AT60" i="5" s="1"/>
  <c r="AI60" i="5"/>
  <c r="AL60" i="5" s="1"/>
  <c r="AA60" i="5"/>
  <c r="AD60" i="5" s="1"/>
  <c r="S60" i="5"/>
  <c r="V60" i="5" s="1"/>
  <c r="K60" i="5"/>
  <c r="N60" i="5" s="1"/>
  <c r="BD59" i="5"/>
  <c r="BG59" i="5" s="1"/>
  <c r="BB59" i="5"/>
  <c r="AZ59" i="5"/>
  <c r="BA59" i="5" s="1"/>
  <c r="AX59" i="5"/>
  <c r="AV59" i="5"/>
  <c r="AW59" i="5" s="1"/>
  <c r="AT59" i="5"/>
  <c r="AP59" i="5"/>
  <c r="AL59" i="5"/>
  <c r="AJ59" i="5"/>
  <c r="AK59" i="5" s="1"/>
  <c r="AH59" i="5"/>
  <c r="AF59" i="5"/>
  <c r="AG59" i="5" s="1"/>
  <c r="AD59" i="5"/>
  <c r="AB59" i="5"/>
  <c r="AC59" i="5" s="1"/>
  <c r="Z59" i="5"/>
  <c r="X59" i="5"/>
  <c r="Y59" i="5" s="1"/>
  <c r="V59" i="5"/>
  <c r="T59" i="5"/>
  <c r="U59" i="5" s="1"/>
  <c r="R59" i="5"/>
  <c r="P59" i="5"/>
  <c r="Q59" i="5" s="1"/>
  <c r="N59" i="5"/>
  <c r="L59" i="5"/>
  <c r="M59" i="5" s="1"/>
  <c r="J59" i="5"/>
  <c r="H59" i="5"/>
  <c r="I59" i="5" s="1"/>
  <c r="BD58" i="5"/>
  <c r="BG58" i="5" s="1"/>
  <c r="BB58" i="5"/>
  <c r="AZ58" i="5"/>
  <c r="AX58" i="5"/>
  <c r="AV58" i="5"/>
  <c r="AW58" i="5" s="1"/>
  <c r="AT58" i="5"/>
  <c r="AP58" i="5"/>
  <c r="AL58" i="5"/>
  <c r="AJ58" i="5"/>
  <c r="AK58" i="5" s="1"/>
  <c r="AH58" i="5"/>
  <c r="AF58" i="5"/>
  <c r="AG58" i="5" s="1"/>
  <c r="AD58" i="5"/>
  <c r="AB58" i="5"/>
  <c r="AC58" i="5" s="1"/>
  <c r="Z58" i="5"/>
  <c r="X58" i="5"/>
  <c r="V58" i="5"/>
  <c r="T58" i="5"/>
  <c r="U58" i="5" s="1"/>
  <c r="R58" i="5"/>
  <c r="P58" i="5"/>
  <c r="Q58" i="5" s="1"/>
  <c r="N58" i="5"/>
  <c r="L58" i="5"/>
  <c r="L57" i="5" s="1"/>
  <c r="J58" i="5"/>
  <c r="H58" i="5"/>
  <c r="BM57" i="5"/>
  <c r="BM56" i="5" s="1"/>
  <c r="BL57" i="5"/>
  <c r="BC57" i="5"/>
  <c r="BB57" i="5"/>
  <c r="AY57" i="5"/>
  <c r="AU57" i="5"/>
  <c r="AX57" i="5" s="1"/>
  <c r="AT57" i="5"/>
  <c r="AQ57" i="5"/>
  <c r="AM57" i="5"/>
  <c r="AP57" i="5" s="1"/>
  <c r="AL57" i="5"/>
  <c r="AI57" i="5"/>
  <c r="AE57" i="5"/>
  <c r="AH57" i="5" s="1"/>
  <c r="AD57" i="5"/>
  <c r="AA57" i="5"/>
  <c r="W57" i="5"/>
  <c r="Z57" i="5" s="1"/>
  <c r="V57" i="5"/>
  <c r="S57" i="5"/>
  <c r="O57" i="5"/>
  <c r="R57" i="5" s="1"/>
  <c r="N57" i="5"/>
  <c r="K57" i="5"/>
  <c r="G57" i="5"/>
  <c r="J57" i="5" s="1"/>
  <c r="BL56" i="5"/>
  <c r="BC56" i="5"/>
  <c r="BB56" i="5"/>
  <c r="AY56" i="5"/>
  <c r="AU56" i="5"/>
  <c r="AT56" i="5"/>
  <c r="AQ56" i="5"/>
  <c r="AM56" i="5"/>
  <c r="AL56" i="5"/>
  <c r="AI56" i="5"/>
  <c r="AE56" i="5"/>
  <c r="AD56" i="5"/>
  <c r="AA56" i="5"/>
  <c r="W56" i="5"/>
  <c r="V56" i="5"/>
  <c r="S56" i="5"/>
  <c r="O56" i="5"/>
  <c r="N56" i="5"/>
  <c r="K56" i="5"/>
  <c r="G56" i="5"/>
  <c r="BD55" i="5"/>
  <c r="BD54" i="5" s="1"/>
  <c r="BG54" i="5" s="1"/>
  <c r="BB55" i="5"/>
  <c r="AZ55" i="5"/>
  <c r="AZ54" i="5" s="1"/>
  <c r="AX55" i="5"/>
  <c r="AV55" i="5"/>
  <c r="AT55" i="5"/>
  <c r="AP55" i="5"/>
  <c r="AL55" i="5"/>
  <c r="AJ55" i="5"/>
  <c r="AK55" i="5" s="1"/>
  <c r="AH55" i="5"/>
  <c r="AF55" i="5"/>
  <c r="AD55" i="5"/>
  <c r="AB55" i="5"/>
  <c r="AB54" i="5" s="1"/>
  <c r="Z55" i="5"/>
  <c r="X55" i="5"/>
  <c r="Y55" i="5" s="1"/>
  <c r="V55" i="5"/>
  <c r="T55" i="5"/>
  <c r="T54" i="5" s="1"/>
  <c r="R55" i="5"/>
  <c r="P55" i="5"/>
  <c r="N55" i="5"/>
  <c r="L55" i="5"/>
  <c r="M55" i="5" s="1"/>
  <c r="J55" i="5"/>
  <c r="H55" i="5"/>
  <c r="BM54" i="5"/>
  <c r="BL54" i="5"/>
  <c r="BC54" i="5"/>
  <c r="BB54" i="5"/>
  <c r="AY54" i="5"/>
  <c r="AY53" i="5" s="1"/>
  <c r="BB53" i="5" s="1"/>
  <c r="AU54" i="5"/>
  <c r="AX54" i="5" s="1"/>
  <c r="AT54" i="5"/>
  <c r="AQ54" i="5"/>
  <c r="AQ53" i="5" s="1"/>
  <c r="AT53" i="5" s="1"/>
  <c r="AM54" i="5"/>
  <c r="AP54" i="5" s="1"/>
  <c r="AL54" i="5"/>
  <c r="AI54" i="5"/>
  <c r="AI53" i="5" s="1"/>
  <c r="AL53" i="5" s="1"/>
  <c r="AE54" i="5"/>
  <c r="AH54" i="5" s="1"/>
  <c r="AD54" i="5"/>
  <c r="AA54" i="5"/>
  <c r="AA53" i="5" s="1"/>
  <c r="AD53" i="5" s="1"/>
  <c r="W54" i="5"/>
  <c r="Z54" i="5" s="1"/>
  <c r="V54" i="5"/>
  <c r="S54" i="5"/>
  <c r="S53" i="5" s="1"/>
  <c r="V53" i="5" s="1"/>
  <c r="O54" i="5"/>
  <c r="R54" i="5" s="1"/>
  <c r="N54" i="5"/>
  <c r="K54" i="5"/>
  <c r="K53" i="5" s="1"/>
  <c r="N53" i="5" s="1"/>
  <c r="G54" i="5"/>
  <c r="J54" i="5" s="1"/>
  <c r="BM53" i="5"/>
  <c r="BL53" i="5"/>
  <c r="BC53" i="5"/>
  <c r="AU53" i="5"/>
  <c r="AX53" i="5" s="1"/>
  <c r="AM53" i="5"/>
  <c r="AP53" i="5" s="1"/>
  <c r="AE53" i="5"/>
  <c r="AH53" i="5" s="1"/>
  <c r="W53" i="5"/>
  <c r="Z53" i="5" s="1"/>
  <c r="O53" i="5"/>
  <c r="R53" i="5" s="1"/>
  <c r="G53" i="5"/>
  <c r="J53" i="5" s="1"/>
  <c r="BD52" i="5"/>
  <c r="BD51" i="5" s="1"/>
  <c r="BB52" i="5"/>
  <c r="AZ52" i="5"/>
  <c r="BA52" i="5" s="1"/>
  <c r="AX52" i="5"/>
  <c r="AV52" i="5"/>
  <c r="AT52" i="5"/>
  <c r="AP52" i="5"/>
  <c r="AL52" i="5"/>
  <c r="AJ52" i="5"/>
  <c r="AJ51" i="5" s="1"/>
  <c r="AJ50" i="5" s="1"/>
  <c r="AH52" i="5"/>
  <c r="AF52" i="5"/>
  <c r="AG52" i="5" s="1"/>
  <c r="AD52" i="5"/>
  <c r="AB52" i="5"/>
  <c r="AB51" i="5" s="1"/>
  <c r="AB50" i="5" s="1"/>
  <c r="Z52" i="5"/>
  <c r="X52" i="5"/>
  <c r="X51" i="5" s="1"/>
  <c r="V52" i="5"/>
  <c r="T52" i="5"/>
  <c r="U52" i="5" s="1"/>
  <c r="R52" i="5"/>
  <c r="P52" i="5"/>
  <c r="N52" i="5"/>
  <c r="L52" i="5"/>
  <c r="M52" i="5" s="1"/>
  <c r="J52" i="5"/>
  <c r="H52" i="5"/>
  <c r="H51" i="5" s="1"/>
  <c r="BM51" i="5"/>
  <c r="BL51" i="5"/>
  <c r="BL50" i="5" s="1"/>
  <c r="BC51" i="5"/>
  <c r="BC50" i="5" s="1"/>
  <c r="AY51" i="5"/>
  <c r="BB51" i="5" s="1"/>
  <c r="AX51" i="5"/>
  <c r="AU51" i="5"/>
  <c r="AU50" i="5" s="1"/>
  <c r="AQ51" i="5"/>
  <c r="AT51" i="5" s="1"/>
  <c r="AP51" i="5"/>
  <c r="AM51" i="5"/>
  <c r="AM50" i="5" s="1"/>
  <c r="AI51" i="5"/>
  <c r="AL51" i="5" s="1"/>
  <c r="AH51" i="5"/>
  <c r="AE51" i="5"/>
  <c r="AE50" i="5" s="1"/>
  <c r="AA51" i="5"/>
  <c r="AD51" i="5" s="1"/>
  <c r="W51" i="5"/>
  <c r="W50" i="5" s="1"/>
  <c r="S51" i="5"/>
  <c r="V51" i="5" s="1"/>
  <c r="O51" i="5"/>
  <c r="O50" i="5" s="1"/>
  <c r="K51" i="5"/>
  <c r="N51" i="5" s="1"/>
  <c r="G51" i="5"/>
  <c r="G50" i="5" s="1"/>
  <c r="BM50" i="5"/>
  <c r="AY50" i="5"/>
  <c r="AQ50" i="5"/>
  <c r="AI50" i="5"/>
  <c r="AA50" i="5"/>
  <c r="S50" i="5"/>
  <c r="BD49" i="5"/>
  <c r="BB49" i="5"/>
  <c r="AZ49" i="5"/>
  <c r="BA49" i="5" s="1"/>
  <c r="AX49" i="5"/>
  <c r="AV49" i="5"/>
  <c r="AV48" i="5" s="1"/>
  <c r="AT49" i="5"/>
  <c r="AP49" i="5"/>
  <c r="AL49" i="5"/>
  <c r="AJ49" i="5"/>
  <c r="AK49" i="5" s="1"/>
  <c r="AH49" i="5"/>
  <c r="AF49" i="5"/>
  <c r="AG49" i="5" s="1"/>
  <c r="AD49" i="5"/>
  <c r="AB49" i="5"/>
  <c r="AC49" i="5" s="1"/>
  <c r="Z49" i="5"/>
  <c r="X49" i="5"/>
  <c r="V49" i="5"/>
  <c r="T49" i="5"/>
  <c r="U49" i="5" s="1"/>
  <c r="R49" i="5"/>
  <c r="P49" i="5"/>
  <c r="P48" i="5" s="1"/>
  <c r="N49" i="5"/>
  <c r="L49" i="5"/>
  <c r="L48" i="5" s="1"/>
  <c r="L47" i="5" s="1"/>
  <c r="J49" i="5"/>
  <c r="H49" i="5"/>
  <c r="H48" i="5" s="1"/>
  <c r="BM48" i="5"/>
  <c r="BM47" i="5" s="1"/>
  <c r="BL48" i="5"/>
  <c r="BL47" i="5" s="1"/>
  <c r="BC48" i="5"/>
  <c r="BC47" i="5" s="1"/>
  <c r="AY48" i="5"/>
  <c r="BB48" i="5" s="1"/>
  <c r="AX48" i="5"/>
  <c r="AU48" i="5"/>
  <c r="AU47" i="5" s="1"/>
  <c r="AX47" i="5" s="1"/>
  <c r="AQ48" i="5"/>
  <c r="AT48" i="5" s="1"/>
  <c r="AP48" i="5"/>
  <c r="AM48" i="5"/>
  <c r="AM47" i="5" s="1"/>
  <c r="AP47" i="5" s="1"/>
  <c r="AI48" i="5"/>
  <c r="AL48" i="5" s="1"/>
  <c r="AH48" i="5"/>
  <c r="AE48" i="5"/>
  <c r="AE47" i="5" s="1"/>
  <c r="AH47" i="5" s="1"/>
  <c r="AA48" i="5"/>
  <c r="AD48" i="5" s="1"/>
  <c r="W48" i="5"/>
  <c r="W47" i="5" s="1"/>
  <c r="Z47" i="5" s="1"/>
  <c r="S48" i="5"/>
  <c r="V48" i="5" s="1"/>
  <c r="O48" i="5"/>
  <c r="O47" i="5" s="1"/>
  <c r="R47" i="5" s="1"/>
  <c r="K48" i="5"/>
  <c r="N48" i="5" s="1"/>
  <c r="G48" i="5"/>
  <c r="G47" i="5" s="1"/>
  <c r="J47" i="5" s="1"/>
  <c r="AY47" i="5"/>
  <c r="BB47" i="5" s="1"/>
  <c r="AQ47" i="5"/>
  <c r="AT47" i="5" s="1"/>
  <c r="AI47" i="5"/>
  <c r="AL47" i="5" s="1"/>
  <c r="AA47" i="5"/>
  <c r="AD47" i="5" s="1"/>
  <c r="S47" i="5"/>
  <c r="V47" i="5" s="1"/>
  <c r="BD46" i="5"/>
  <c r="BG46" i="5" s="1"/>
  <c r="BB46" i="5"/>
  <c r="AZ46" i="5"/>
  <c r="AZ45" i="5" s="1"/>
  <c r="BA45" i="5" s="1"/>
  <c r="AX46" i="5"/>
  <c r="AV46" i="5"/>
  <c r="AV45" i="5" s="1"/>
  <c r="AT46" i="5"/>
  <c r="AP46" i="5"/>
  <c r="AL46" i="5"/>
  <c r="AJ46" i="5"/>
  <c r="AK46" i="5" s="1"/>
  <c r="AH46" i="5"/>
  <c r="AF46" i="5"/>
  <c r="AG46" i="5" s="1"/>
  <c r="AD46" i="5"/>
  <c r="AB46" i="5"/>
  <c r="AC46" i="5" s="1"/>
  <c r="Z46" i="5"/>
  <c r="X46" i="5"/>
  <c r="Y46" i="5" s="1"/>
  <c r="V46" i="5"/>
  <c r="T46" i="5"/>
  <c r="T45" i="5" s="1"/>
  <c r="U45" i="5" s="1"/>
  <c r="R46" i="5"/>
  <c r="P46" i="5"/>
  <c r="Q46" i="5" s="1"/>
  <c r="N46" i="5"/>
  <c r="L46" i="5"/>
  <c r="L45" i="5" s="1"/>
  <c r="J46" i="5"/>
  <c r="H46" i="5"/>
  <c r="I46" i="5" s="1"/>
  <c r="BM45" i="5"/>
  <c r="BL45" i="5"/>
  <c r="BD45" i="5"/>
  <c r="BG45" i="5" s="1"/>
  <c r="BC45" i="5"/>
  <c r="BB45" i="5"/>
  <c r="AY45" i="5"/>
  <c r="AU45" i="5"/>
  <c r="AX45" i="5" s="1"/>
  <c r="AT45" i="5"/>
  <c r="AQ45" i="5"/>
  <c r="AM45" i="5"/>
  <c r="AP45" i="5" s="1"/>
  <c r="AL45" i="5"/>
  <c r="AI45" i="5"/>
  <c r="AE45" i="5"/>
  <c r="AH45" i="5" s="1"/>
  <c r="AD45" i="5"/>
  <c r="AA45" i="5"/>
  <c r="W45" i="5"/>
  <c r="Z45" i="5" s="1"/>
  <c r="V45" i="5"/>
  <c r="S45" i="5"/>
  <c r="O45" i="5"/>
  <c r="R45" i="5" s="1"/>
  <c r="K45" i="5"/>
  <c r="N45" i="5" s="1"/>
  <c r="G45" i="5"/>
  <c r="J45" i="5" s="1"/>
  <c r="BD44" i="5"/>
  <c r="BD43" i="5" s="1"/>
  <c r="BG43" i="5" s="1"/>
  <c r="BB44" i="5"/>
  <c r="AZ44" i="5"/>
  <c r="AX44" i="5"/>
  <c r="AV44" i="5"/>
  <c r="AW44" i="5" s="1"/>
  <c r="AT44" i="5"/>
  <c r="AP44" i="5"/>
  <c r="AL44" i="5"/>
  <c r="AJ44" i="5"/>
  <c r="AJ43" i="5" s="1"/>
  <c r="AK43" i="5" s="1"/>
  <c r="AH44" i="5"/>
  <c r="AF44" i="5"/>
  <c r="AF43" i="5" s="1"/>
  <c r="AD44" i="5"/>
  <c r="AB44" i="5"/>
  <c r="AB43" i="5" s="1"/>
  <c r="AC43" i="5" s="1"/>
  <c r="Z44" i="5"/>
  <c r="X44" i="5"/>
  <c r="Y44" i="5" s="1"/>
  <c r="V44" i="5"/>
  <c r="T44" i="5"/>
  <c r="R44" i="5"/>
  <c r="P44" i="5"/>
  <c r="Q44" i="5" s="1"/>
  <c r="N44" i="5"/>
  <c r="L44" i="5"/>
  <c r="M44" i="5" s="1"/>
  <c r="J44" i="5"/>
  <c r="H44" i="5"/>
  <c r="I44" i="5" s="1"/>
  <c r="BM43" i="5"/>
  <c r="BL43" i="5"/>
  <c r="BC43" i="5"/>
  <c r="BC34" i="5" s="1"/>
  <c r="BB43" i="5"/>
  <c r="AY43" i="5"/>
  <c r="AU43" i="5"/>
  <c r="AT43" i="5"/>
  <c r="AQ43" i="5"/>
  <c r="AM43" i="5"/>
  <c r="AL43" i="5"/>
  <c r="AI43" i="5"/>
  <c r="AE43" i="5"/>
  <c r="AD43" i="5"/>
  <c r="AA43" i="5"/>
  <c r="W43" i="5"/>
  <c r="V43" i="5"/>
  <c r="S43" i="5"/>
  <c r="O43" i="5"/>
  <c r="K43" i="5"/>
  <c r="N43" i="5" s="1"/>
  <c r="G43" i="5"/>
  <c r="BD42" i="5"/>
  <c r="BG42" i="5" s="1"/>
  <c r="BB42" i="5"/>
  <c r="AZ42" i="5"/>
  <c r="AZ41" i="5" s="1"/>
  <c r="BA41" i="5" s="1"/>
  <c r="AX42" i="5"/>
  <c r="AV42" i="5"/>
  <c r="AW42" i="5" s="1"/>
  <c r="AT42" i="5"/>
  <c r="AP42" i="5"/>
  <c r="AL42" i="5"/>
  <c r="AJ42" i="5"/>
  <c r="AK42" i="5" s="1"/>
  <c r="AH42" i="5"/>
  <c r="AF42" i="5"/>
  <c r="AG42" i="5" s="1"/>
  <c r="AD42" i="5"/>
  <c r="AB42" i="5"/>
  <c r="AB41" i="5" s="1"/>
  <c r="AC41" i="5" s="1"/>
  <c r="Z42" i="5"/>
  <c r="X42" i="5"/>
  <c r="Y42" i="5" s="1"/>
  <c r="V42" i="5"/>
  <c r="T42" i="5"/>
  <c r="R42" i="5"/>
  <c r="P42" i="5"/>
  <c r="P41" i="5" s="1"/>
  <c r="N42" i="5"/>
  <c r="L42" i="5"/>
  <c r="J42" i="5"/>
  <c r="H42" i="5"/>
  <c r="BM41" i="5"/>
  <c r="BL41" i="5"/>
  <c r="BC41" i="5"/>
  <c r="BB41" i="5"/>
  <c r="AY41" i="5"/>
  <c r="AU41" i="5"/>
  <c r="AX41" i="5" s="1"/>
  <c r="AT41" i="5"/>
  <c r="AQ41" i="5"/>
  <c r="AM41" i="5"/>
  <c r="AP41" i="5" s="1"/>
  <c r="AL41" i="5"/>
  <c r="AI41" i="5"/>
  <c r="AE41" i="5"/>
  <c r="AH41" i="5" s="1"/>
  <c r="AD41" i="5"/>
  <c r="AA41" i="5"/>
  <c r="W41" i="5"/>
  <c r="Z41" i="5" s="1"/>
  <c r="V41" i="5"/>
  <c r="S41" i="5"/>
  <c r="O41" i="5"/>
  <c r="R41" i="5" s="1"/>
  <c r="K41" i="5"/>
  <c r="N41" i="5" s="1"/>
  <c r="G41" i="5"/>
  <c r="J41" i="5" s="1"/>
  <c r="BD40" i="5"/>
  <c r="BD39" i="5" s="1"/>
  <c r="BG39" i="5" s="1"/>
  <c r="BB40" i="5"/>
  <c r="AZ40" i="5"/>
  <c r="BA40" i="5" s="1"/>
  <c r="AX40" i="5"/>
  <c r="AV40" i="5"/>
  <c r="AT40" i="5"/>
  <c r="AP40" i="5"/>
  <c r="AL40" i="5"/>
  <c r="AJ40" i="5"/>
  <c r="AK40" i="5" s="1"/>
  <c r="AH40" i="5"/>
  <c r="AF40" i="5"/>
  <c r="AD40" i="5"/>
  <c r="AB40" i="5"/>
  <c r="AC40" i="5" s="1"/>
  <c r="Z40" i="5"/>
  <c r="X40" i="5"/>
  <c r="Y40" i="5" s="1"/>
  <c r="V40" i="5"/>
  <c r="T40" i="5"/>
  <c r="U40" i="5" s="1"/>
  <c r="R40" i="5"/>
  <c r="P40" i="5"/>
  <c r="P39" i="5" s="1"/>
  <c r="N40" i="5"/>
  <c r="L40" i="5"/>
  <c r="M40" i="5" s="1"/>
  <c r="J40" i="5"/>
  <c r="H40" i="5"/>
  <c r="I40" i="5" s="1"/>
  <c r="BM39" i="5"/>
  <c r="BL39" i="5"/>
  <c r="BC39" i="5"/>
  <c r="BB39" i="5"/>
  <c r="AY39" i="5"/>
  <c r="AX39" i="5"/>
  <c r="AU39" i="5"/>
  <c r="AT39" i="5"/>
  <c r="AQ39" i="5"/>
  <c r="AP39" i="5"/>
  <c r="AM39" i="5"/>
  <c r="AL39" i="5"/>
  <c r="AI39" i="5"/>
  <c r="AH39" i="5"/>
  <c r="AE39" i="5"/>
  <c r="AD39" i="5"/>
  <c r="AA39" i="5"/>
  <c r="W39" i="5"/>
  <c r="Z39" i="5" s="1"/>
  <c r="V39" i="5"/>
  <c r="S39" i="5"/>
  <c r="O39" i="5"/>
  <c r="R39" i="5" s="1"/>
  <c r="K39" i="5"/>
  <c r="N39" i="5" s="1"/>
  <c r="G39" i="5"/>
  <c r="J39" i="5" s="1"/>
  <c r="BD38" i="5"/>
  <c r="BD37" i="5" s="1"/>
  <c r="BG37" i="5" s="1"/>
  <c r="BB38" i="5"/>
  <c r="AZ38" i="5"/>
  <c r="BA38" i="5" s="1"/>
  <c r="AX38" i="5"/>
  <c r="AV38" i="5"/>
  <c r="AT38" i="5"/>
  <c r="AP38" i="5"/>
  <c r="AL38" i="5"/>
  <c r="AJ38" i="5"/>
  <c r="AJ37" i="5" s="1"/>
  <c r="AH38" i="5"/>
  <c r="AF38" i="5"/>
  <c r="AG38" i="5" s="1"/>
  <c r="AD38" i="5"/>
  <c r="AB38" i="5"/>
  <c r="AC38" i="5" s="1"/>
  <c r="Z38" i="5"/>
  <c r="X38" i="5"/>
  <c r="X37" i="5" s="1"/>
  <c r="V38" i="5"/>
  <c r="T38" i="5"/>
  <c r="R38" i="5"/>
  <c r="P38" i="5"/>
  <c r="N38" i="5"/>
  <c r="L38" i="5"/>
  <c r="M38" i="5" s="1"/>
  <c r="J38" i="5"/>
  <c r="H38" i="5"/>
  <c r="H37" i="5" s="1"/>
  <c r="BM37" i="5"/>
  <c r="BL37" i="5"/>
  <c r="BC37" i="5"/>
  <c r="AY37" i="5"/>
  <c r="AX37" i="5"/>
  <c r="AU37" i="5"/>
  <c r="AQ37" i="5"/>
  <c r="AP37" i="5"/>
  <c r="AM37" i="5"/>
  <c r="AI37" i="5"/>
  <c r="AH37" i="5"/>
  <c r="AE37" i="5"/>
  <c r="AA37" i="5"/>
  <c r="W37" i="5"/>
  <c r="Z37" i="5" s="1"/>
  <c r="S37" i="5"/>
  <c r="O37" i="5"/>
  <c r="R37" i="5" s="1"/>
  <c r="K37" i="5"/>
  <c r="G37" i="5"/>
  <c r="J37" i="5" s="1"/>
  <c r="BD36" i="5"/>
  <c r="BB36" i="5"/>
  <c r="AZ36" i="5"/>
  <c r="AZ35" i="5" s="1"/>
  <c r="AX36" i="5"/>
  <c r="AV36" i="5"/>
  <c r="AW36" i="5" s="1"/>
  <c r="AT36" i="5"/>
  <c r="AP36" i="5"/>
  <c r="AL36" i="5"/>
  <c r="AJ36" i="5"/>
  <c r="AH36" i="5"/>
  <c r="AF36" i="5"/>
  <c r="AG36" i="5" s="1"/>
  <c r="AD36" i="5"/>
  <c r="AB36" i="5"/>
  <c r="AC36" i="5" s="1"/>
  <c r="Z36" i="5"/>
  <c r="X36" i="5"/>
  <c r="X35" i="5" s="1"/>
  <c r="V36" i="5"/>
  <c r="T36" i="5"/>
  <c r="T35" i="5" s="1"/>
  <c r="R36" i="5"/>
  <c r="P36" i="5"/>
  <c r="P35" i="5" s="1"/>
  <c r="N36" i="5"/>
  <c r="L36" i="5"/>
  <c r="M36" i="5" s="1"/>
  <c r="J36" i="5"/>
  <c r="H36" i="5"/>
  <c r="I36" i="5" s="1"/>
  <c r="BM35" i="5"/>
  <c r="BM34" i="5" s="1"/>
  <c r="BL35" i="5"/>
  <c r="BC35" i="5"/>
  <c r="AY35" i="5"/>
  <c r="AX35" i="5"/>
  <c r="AU35" i="5"/>
  <c r="AQ35" i="5"/>
  <c r="AP35" i="5"/>
  <c r="AM35" i="5"/>
  <c r="AI35" i="5"/>
  <c r="AH35" i="5"/>
  <c r="AE35" i="5"/>
  <c r="AA35" i="5"/>
  <c r="W35" i="5"/>
  <c r="Z35" i="5" s="1"/>
  <c r="S35" i="5"/>
  <c r="O35" i="5"/>
  <c r="R35" i="5" s="1"/>
  <c r="K35" i="5"/>
  <c r="G35" i="5"/>
  <c r="J35" i="5" s="1"/>
  <c r="BD32" i="5"/>
  <c r="BG32" i="5" s="1"/>
  <c r="BB32" i="5"/>
  <c r="AZ32" i="5"/>
  <c r="BA32" i="5" s="1"/>
  <c r="AX32" i="5"/>
  <c r="AV32" i="5"/>
  <c r="AW32" i="5" s="1"/>
  <c r="AT32" i="5"/>
  <c r="AP32" i="5"/>
  <c r="AL32" i="5"/>
  <c r="AJ32" i="5"/>
  <c r="AK32" i="5" s="1"/>
  <c r="AH32" i="5"/>
  <c r="AF32" i="5"/>
  <c r="AG32" i="5" s="1"/>
  <c r="AD32" i="5"/>
  <c r="AB32" i="5"/>
  <c r="AC32" i="5" s="1"/>
  <c r="Z32" i="5"/>
  <c r="X32" i="5"/>
  <c r="Y32" i="5" s="1"/>
  <c r="V32" i="5"/>
  <c r="T32" i="5"/>
  <c r="U32" i="5" s="1"/>
  <c r="R32" i="5"/>
  <c r="P32" i="5"/>
  <c r="Q32" i="5" s="1"/>
  <c r="N32" i="5"/>
  <c r="L32" i="5"/>
  <c r="M32" i="5" s="1"/>
  <c r="J32" i="5"/>
  <c r="H32" i="5"/>
  <c r="I32" i="5" s="1"/>
  <c r="BD31" i="5"/>
  <c r="BB31" i="5"/>
  <c r="AZ31" i="5"/>
  <c r="AX31" i="5"/>
  <c r="AV31" i="5"/>
  <c r="AT31" i="5"/>
  <c r="AP31" i="5"/>
  <c r="AL31" i="5"/>
  <c r="AJ31" i="5"/>
  <c r="AK31" i="5" s="1"/>
  <c r="AH31" i="5"/>
  <c r="AF31" i="5"/>
  <c r="AG31" i="5" s="1"/>
  <c r="AD31" i="5"/>
  <c r="AB31" i="5"/>
  <c r="AC31" i="5" s="1"/>
  <c r="Z31" i="5"/>
  <c r="X31" i="5"/>
  <c r="Y31" i="5" s="1"/>
  <c r="V31" i="5"/>
  <c r="T31" i="5"/>
  <c r="U31" i="5" s="1"/>
  <c r="R31" i="5"/>
  <c r="P31" i="5"/>
  <c r="Q31" i="5" s="1"/>
  <c r="N31" i="5"/>
  <c r="L31" i="5"/>
  <c r="J31" i="5"/>
  <c r="H31" i="5"/>
  <c r="I31" i="5" s="1"/>
  <c r="BM30" i="5"/>
  <c r="BL30" i="5"/>
  <c r="BC30" i="5"/>
  <c r="BB30" i="5"/>
  <c r="AY30" i="5"/>
  <c r="AU30" i="5"/>
  <c r="AQ30" i="5"/>
  <c r="AT30" i="5" s="1"/>
  <c r="AM30" i="5"/>
  <c r="AI30" i="5"/>
  <c r="AL30" i="5" s="1"/>
  <c r="AE30" i="5"/>
  <c r="AA30" i="5"/>
  <c r="AA27" i="5" s="1"/>
  <c r="AD27" i="5" s="1"/>
  <c r="W30" i="5"/>
  <c r="S30" i="5"/>
  <c r="V30" i="5" s="1"/>
  <c r="O30" i="5"/>
  <c r="K30" i="5"/>
  <c r="N30" i="5" s="1"/>
  <c r="G30" i="5"/>
  <c r="BD29" i="5"/>
  <c r="BG29" i="5" s="1"/>
  <c r="BB29" i="5"/>
  <c r="AZ29" i="5"/>
  <c r="AX29" i="5"/>
  <c r="AV29" i="5"/>
  <c r="AW29" i="5" s="1"/>
  <c r="AT29" i="5"/>
  <c r="AP29" i="5"/>
  <c r="AL29" i="5"/>
  <c r="AJ29" i="5"/>
  <c r="AK29" i="5" s="1"/>
  <c r="AH29" i="5"/>
  <c r="AF29" i="5"/>
  <c r="AG29" i="5" s="1"/>
  <c r="AD29" i="5"/>
  <c r="AB29" i="5"/>
  <c r="AB28" i="5" s="1"/>
  <c r="AC28" i="5" s="1"/>
  <c r="Z29" i="5"/>
  <c r="X29" i="5"/>
  <c r="Y29" i="5" s="1"/>
  <c r="V29" i="5"/>
  <c r="T29" i="5"/>
  <c r="R29" i="5"/>
  <c r="P29" i="5"/>
  <c r="Q29" i="5" s="1"/>
  <c r="N29" i="5"/>
  <c r="L29" i="5"/>
  <c r="M29" i="5" s="1"/>
  <c r="J29" i="5"/>
  <c r="H29" i="5"/>
  <c r="BM28" i="5"/>
  <c r="BL28" i="5"/>
  <c r="BL27" i="5" s="1"/>
  <c r="BC28" i="5"/>
  <c r="BB28" i="5"/>
  <c r="AY28" i="5"/>
  <c r="AU28" i="5"/>
  <c r="AT28" i="5"/>
  <c r="AQ28" i="5"/>
  <c r="AM28" i="5"/>
  <c r="AL28" i="5"/>
  <c r="AI28" i="5"/>
  <c r="AE28" i="5"/>
  <c r="AD28" i="5"/>
  <c r="AA28" i="5"/>
  <c r="W28" i="5"/>
  <c r="V28" i="5"/>
  <c r="S28" i="5"/>
  <c r="O28" i="5"/>
  <c r="K28" i="5"/>
  <c r="N28" i="5" s="1"/>
  <c r="G28" i="5"/>
  <c r="BM27" i="5"/>
  <c r="BB27" i="5"/>
  <c r="AY27" i="5"/>
  <c r="BD26" i="5"/>
  <c r="BG26" i="5" s="1"/>
  <c r="BB26" i="5"/>
  <c r="AZ26" i="5"/>
  <c r="BA26" i="5" s="1"/>
  <c r="AX26" i="5"/>
  <c r="AV26" i="5"/>
  <c r="AW26" i="5" s="1"/>
  <c r="AT26" i="5"/>
  <c r="AP26" i="5"/>
  <c r="AL26" i="5"/>
  <c r="AJ26" i="5"/>
  <c r="AK26" i="5" s="1"/>
  <c r="AH26" i="5"/>
  <c r="AF26" i="5"/>
  <c r="AG26" i="5" s="1"/>
  <c r="AD26" i="5"/>
  <c r="AB26" i="5"/>
  <c r="AC26" i="5" s="1"/>
  <c r="Z26" i="5"/>
  <c r="X26" i="5"/>
  <c r="Y26" i="5" s="1"/>
  <c r="V26" i="5"/>
  <c r="T26" i="5"/>
  <c r="U26" i="5" s="1"/>
  <c r="R26" i="5"/>
  <c r="P26" i="5"/>
  <c r="Q26" i="5" s="1"/>
  <c r="N26" i="5"/>
  <c r="L26" i="5"/>
  <c r="M26" i="5" s="1"/>
  <c r="J26" i="5"/>
  <c r="H26" i="5"/>
  <c r="BD25" i="5"/>
  <c r="BG25" i="5" s="1"/>
  <c r="BB25" i="5"/>
  <c r="AZ25" i="5"/>
  <c r="BA25" i="5" s="1"/>
  <c r="AX25" i="5"/>
  <c r="AV25" i="5"/>
  <c r="AW25" i="5" s="1"/>
  <c r="AT25" i="5"/>
  <c r="AP25" i="5"/>
  <c r="AL25" i="5"/>
  <c r="AJ25" i="5"/>
  <c r="AK25" i="5" s="1"/>
  <c r="AH25" i="5"/>
  <c r="AF25" i="5"/>
  <c r="AG25" i="5" s="1"/>
  <c r="AD25" i="5"/>
  <c r="AB25" i="5"/>
  <c r="AC25" i="5" s="1"/>
  <c r="Z25" i="5"/>
  <c r="X25" i="5"/>
  <c r="Y25" i="5" s="1"/>
  <c r="V25" i="5"/>
  <c r="T25" i="5"/>
  <c r="U25" i="5" s="1"/>
  <c r="R25" i="5"/>
  <c r="P25" i="5"/>
  <c r="Q25" i="5" s="1"/>
  <c r="N25" i="5"/>
  <c r="L25" i="5"/>
  <c r="M25" i="5" s="1"/>
  <c r="J25" i="5"/>
  <c r="H25" i="5"/>
  <c r="BD24" i="5"/>
  <c r="BG24" i="5" s="1"/>
  <c r="BB24" i="5"/>
  <c r="AZ24" i="5"/>
  <c r="BA24" i="5" s="1"/>
  <c r="AX24" i="5"/>
  <c r="AV24" i="5"/>
  <c r="AW24" i="5" s="1"/>
  <c r="AT24" i="5"/>
  <c r="AP24" i="5"/>
  <c r="AL24" i="5"/>
  <c r="AJ24" i="5"/>
  <c r="AK24" i="5" s="1"/>
  <c r="AH24" i="5"/>
  <c r="AF24" i="5"/>
  <c r="AG24" i="5" s="1"/>
  <c r="AD24" i="5"/>
  <c r="AB24" i="5"/>
  <c r="AC24" i="5" s="1"/>
  <c r="Z24" i="5"/>
  <c r="X24" i="5"/>
  <c r="Y24" i="5" s="1"/>
  <c r="V24" i="5"/>
  <c r="T24" i="5"/>
  <c r="U24" i="5" s="1"/>
  <c r="R24" i="5"/>
  <c r="P24" i="5"/>
  <c r="Q24" i="5" s="1"/>
  <c r="N24" i="5"/>
  <c r="L24" i="5"/>
  <c r="M24" i="5" s="1"/>
  <c r="J24" i="5"/>
  <c r="H24" i="5"/>
  <c r="BD23" i="5"/>
  <c r="BG23" i="5" s="1"/>
  <c r="BB23" i="5"/>
  <c r="AZ23" i="5"/>
  <c r="BA23" i="5" s="1"/>
  <c r="AX23" i="5"/>
  <c r="AV23" i="5"/>
  <c r="AW23" i="5" s="1"/>
  <c r="AT23" i="5"/>
  <c r="AP23" i="5"/>
  <c r="AL23" i="5"/>
  <c r="AJ23" i="5"/>
  <c r="AK23" i="5" s="1"/>
  <c r="AH23" i="5"/>
  <c r="AF23" i="5"/>
  <c r="AG23" i="5" s="1"/>
  <c r="AD23" i="5"/>
  <c r="AB23" i="5"/>
  <c r="AC23" i="5" s="1"/>
  <c r="Z23" i="5"/>
  <c r="X23" i="5"/>
  <c r="Y23" i="5" s="1"/>
  <c r="V23" i="5"/>
  <c r="T23" i="5"/>
  <c r="U23" i="5" s="1"/>
  <c r="R23" i="5"/>
  <c r="P23" i="5"/>
  <c r="Q23" i="5" s="1"/>
  <c r="N23" i="5"/>
  <c r="L23" i="5"/>
  <c r="M23" i="5" s="1"/>
  <c r="J23" i="5"/>
  <c r="H23" i="5"/>
  <c r="I23" i="5" s="1"/>
  <c r="BG22" i="5"/>
  <c r="BD22" i="5"/>
  <c r="BB22" i="5"/>
  <c r="AZ22" i="5"/>
  <c r="BA22" i="5" s="1"/>
  <c r="AX22" i="5"/>
  <c r="AV22" i="5"/>
  <c r="AW22" i="5" s="1"/>
  <c r="AT22" i="5"/>
  <c r="AP22" i="5"/>
  <c r="AL22" i="5"/>
  <c r="AJ22" i="5"/>
  <c r="AK22" i="5" s="1"/>
  <c r="AH22" i="5"/>
  <c r="AF22" i="5"/>
  <c r="AG22" i="5" s="1"/>
  <c r="AD22" i="5"/>
  <c r="AB22" i="5"/>
  <c r="AC22" i="5" s="1"/>
  <c r="Z22" i="5"/>
  <c r="X22" i="5"/>
  <c r="Y22" i="5" s="1"/>
  <c r="V22" i="5"/>
  <c r="T22" i="5"/>
  <c r="U22" i="5" s="1"/>
  <c r="R22" i="5"/>
  <c r="P22" i="5"/>
  <c r="Q22" i="5" s="1"/>
  <c r="N22" i="5"/>
  <c r="L22" i="5"/>
  <c r="M22" i="5" s="1"/>
  <c r="J22" i="5"/>
  <c r="H22" i="5"/>
  <c r="I22" i="5" s="1"/>
  <c r="BD21" i="5"/>
  <c r="BG21" i="5" s="1"/>
  <c r="BB21" i="5"/>
  <c r="AZ21" i="5"/>
  <c r="BA21" i="5" s="1"/>
  <c r="AX21" i="5"/>
  <c r="AV21" i="5"/>
  <c r="AW21" i="5" s="1"/>
  <c r="AT21" i="5"/>
  <c r="AP21" i="5"/>
  <c r="AL21" i="5"/>
  <c r="AJ21" i="5"/>
  <c r="AK21" i="5" s="1"/>
  <c r="AH21" i="5"/>
  <c r="AF21" i="5"/>
  <c r="AG21" i="5" s="1"/>
  <c r="AD21" i="5"/>
  <c r="AB21" i="5"/>
  <c r="AC21" i="5" s="1"/>
  <c r="Z21" i="5"/>
  <c r="X21" i="5"/>
  <c r="Y21" i="5" s="1"/>
  <c r="V21" i="5"/>
  <c r="T21" i="5"/>
  <c r="U21" i="5" s="1"/>
  <c r="R21" i="5"/>
  <c r="P21" i="5"/>
  <c r="Q21" i="5" s="1"/>
  <c r="N21" i="5"/>
  <c r="L21" i="5"/>
  <c r="M21" i="5" s="1"/>
  <c r="J21" i="5"/>
  <c r="H21" i="5"/>
  <c r="BD20" i="5"/>
  <c r="BG20" i="5" s="1"/>
  <c r="BB20" i="5"/>
  <c r="AZ20" i="5"/>
  <c r="BA20" i="5" s="1"/>
  <c r="AX20" i="5"/>
  <c r="AV20" i="5"/>
  <c r="AW20" i="5" s="1"/>
  <c r="AT20" i="5"/>
  <c r="AP20" i="5"/>
  <c r="AL20" i="5"/>
  <c r="AJ20" i="5"/>
  <c r="AH20" i="5"/>
  <c r="AF20" i="5"/>
  <c r="AG20" i="5" s="1"/>
  <c r="AD20" i="5"/>
  <c r="AB20" i="5"/>
  <c r="AC20" i="5" s="1"/>
  <c r="Z20" i="5"/>
  <c r="X20" i="5"/>
  <c r="V20" i="5"/>
  <c r="T20" i="5"/>
  <c r="U20" i="5" s="1"/>
  <c r="R20" i="5"/>
  <c r="P20" i="5"/>
  <c r="Q20" i="5" s="1"/>
  <c r="N20" i="5"/>
  <c r="L20" i="5"/>
  <c r="M20" i="5" s="1"/>
  <c r="J20" i="5"/>
  <c r="H20" i="5"/>
  <c r="I20" i="5" s="1"/>
  <c r="BM19" i="5"/>
  <c r="BM18" i="5" s="1"/>
  <c r="BL19" i="5"/>
  <c r="BC19" i="5"/>
  <c r="BC18" i="5" s="1"/>
  <c r="BB19" i="5"/>
  <c r="AY19" i="5"/>
  <c r="AU19" i="5"/>
  <c r="AQ19" i="5"/>
  <c r="AQ18" i="5" s="1"/>
  <c r="AM19" i="5"/>
  <c r="AI19" i="5"/>
  <c r="AL19" i="5" s="1"/>
  <c r="AE19" i="5"/>
  <c r="AA19" i="5"/>
  <c r="AD19" i="5" s="1"/>
  <c r="W19" i="5"/>
  <c r="S19" i="5"/>
  <c r="V19" i="5" s="1"/>
  <c r="O19" i="5"/>
  <c r="K19" i="5"/>
  <c r="K18" i="5" s="1"/>
  <c r="N18" i="5" s="1"/>
  <c r="G19" i="5"/>
  <c r="BL18" i="5"/>
  <c r="AY18" i="5"/>
  <c r="BB18" i="5" s="1"/>
  <c r="BD17" i="5"/>
  <c r="BG17" i="5" s="1"/>
  <c r="BB17" i="5"/>
  <c r="AZ17" i="5"/>
  <c r="BA17" i="5" s="1"/>
  <c r="AX17" i="5"/>
  <c r="AV17" i="5"/>
  <c r="AT17" i="5"/>
  <c r="AP17" i="5"/>
  <c r="AL17" i="5"/>
  <c r="AJ17" i="5"/>
  <c r="AK17" i="5" s="1"/>
  <c r="AH17" i="5"/>
  <c r="AF17" i="5"/>
  <c r="AG17" i="5" s="1"/>
  <c r="AD17" i="5"/>
  <c r="AB17" i="5"/>
  <c r="AC17" i="5" s="1"/>
  <c r="Z17" i="5"/>
  <c r="X17" i="5"/>
  <c r="Y17" i="5" s="1"/>
  <c r="V17" i="5"/>
  <c r="T17" i="5"/>
  <c r="U17" i="5" s="1"/>
  <c r="R17" i="5"/>
  <c r="P17" i="5"/>
  <c r="Q17" i="5" s="1"/>
  <c r="N17" i="5"/>
  <c r="L17" i="5"/>
  <c r="M17" i="5" s="1"/>
  <c r="J17" i="5"/>
  <c r="H17" i="5"/>
  <c r="I17" i="5" s="1"/>
  <c r="BD16" i="5"/>
  <c r="AZ16" i="5"/>
  <c r="AV16" i="5"/>
  <c r="AX16" i="5" s="1"/>
  <c r="AJ16" i="5"/>
  <c r="AL16" i="5" s="1"/>
  <c r="AF16" i="5"/>
  <c r="AH16" i="5" s="1"/>
  <c r="AB16" i="5"/>
  <c r="AD16" i="5" s="1"/>
  <c r="X16" i="5"/>
  <c r="T16" i="5"/>
  <c r="V16" i="5" s="1"/>
  <c r="P16" i="5"/>
  <c r="Q16" i="5" s="1"/>
  <c r="L16" i="5"/>
  <c r="N16" i="5" s="1"/>
  <c r="H16" i="5"/>
  <c r="I16" i="5" s="1"/>
  <c r="BM15" i="5"/>
  <c r="BL15" i="5"/>
  <c r="BL7" i="5" s="1"/>
  <c r="BL6" i="5" s="1"/>
  <c r="BC15" i="5"/>
  <c r="AY15" i="5"/>
  <c r="AU15" i="5"/>
  <c r="AQ15" i="5"/>
  <c r="AM15" i="5"/>
  <c r="AI15" i="5"/>
  <c r="AE15" i="5"/>
  <c r="AE7" i="5" s="1"/>
  <c r="AA15" i="5"/>
  <c r="W15" i="5"/>
  <c r="S15" i="5"/>
  <c r="O15" i="5"/>
  <c r="K15" i="5"/>
  <c r="G15" i="5"/>
  <c r="BD14" i="5"/>
  <c r="BG14" i="5" s="1"/>
  <c r="BB14" i="5"/>
  <c r="AZ14" i="5"/>
  <c r="BA14" i="5" s="1"/>
  <c r="AX14" i="5"/>
  <c r="AV14" i="5"/>
  <c r="AW14" i="5" s="1"/>
  <c r="AT14" i="5"/>
  <c r="AP14" i="5"/>
  <c r="AL14" i="5"/>
  <c r="AJ14" i="5"/>
  <c r="AK14" i="5" s="1"/>
  <c r="AH14" i="5"/>
  <c r="AF14" i="5"/>
  <c r="AG14" i="5" s="1"/>
  <c r="AD14" i="5"/>
  <c r="AB14" i="5"/>
  <c r="AC14" i="5" s="1"/>
  <c r="Z14" i="5"/>
  <c r="X14" i="5"/>
  <c r="Y14" i="5" s="1"/>
  <c r="V14" i="5"/>
  <c r="T14" i="5"/>
  <c r="U14" i="5" s="1"/>
  <c r="R14" i="5"/>
  <c r="P14" i="5"/>
  <c r="N14" i="5"/>
  <c r="L14" i="5"/>
  <c r="M14" i="5" s="1"/>
  <c r="J14" i="5"/>
  <c r="H14" i="5"/>
  <c r="I14" i="5" s="1"/>
  <c r="BD13" i="5"/>
  <c r="BG13" i="5" s="1"/>
  <c r="BB13" i="5"/>
  <c r="AZ13" i="5"/>
  <c r="BA13" i="5" s="1"/>
  <c r="AX13" i="5"/>
  <c r="AV13" i="5"/>
  <c r="AW13" i="5" s="1"/>
  <c r="AT13" i="5"/>
  <c r="AP13" i="5"/>
  <c r="AL13" i="5"/>
  <c r="AJ13" i="5"/>
  <c r="AK13" i="5" s="1"/>
  <c r="AH13" i="5"/>
  <c r="AF13" i="5"/>
  <c r="AG13" i="5" s="1"/>
  <c r="AD13" i="5"/>
  <c r="AB13" i="5"/>
  <c r="AC13" i="5" s="1"/>
  <c r="Z13" i="5"/>
  <c r="X13" i="5"/>
  <c r="Y13" i="5" s="1"/>
  <c r="V13" i="5"/>
  <c r="T13" i="5"/>
  <c r="U13" i="5" s="1"/>
  <c r="R13" i="5"/>
  <c r="P13" i="5"/>
  <c r="Q13" i="5" s="1"/>
  <c r="N13" i="5"/>
  <c r="L13" i="5"/>
  <c r="J13" i="5"/>
  <c r="H13" i="5"/>
  <c r="I13" i="5" s="1"/>
  <c r="BD12" i="5"/>
  <c r="BG12" i="5" s="1"/>
  <c r="BB12" i="5"/>
  <c r="AZ12" i="5"/>
  <c r="BA12" i="5" s="1"/>
  <c r="AX12" i="5"/>
  <c r="AV12" i="5"/>
  <c r="AW12" i="5" s="1"/>
  <c r="AT12" i="5"/>
  <c r="AP12" i="5"/>
  <c r="AL12" i="5"/>
  <c r="AJ12" i="5"/>
  <c r="AK12" i="5" s="1"/>
  <c r="AH12" i="5"/>
  <c r="AF12" i="5"/>
  <c r="AG12" i="5" s="1"/>
  <c r="AD12" i="5"/>
  <c r="AB12" i="5"/>
  <c r="AC12" i="5" s="1"/>
  <c r="Z12" i="5"/>
  <c r="X12" i="5"/>
  <c r="Y12" i="5" s="1"/>
  <c r="V12" i="5"/>
  <c r="T12" i="5"/>
  <c r="U12" i="5" s="1"/>
  <c r="R12" i="5"/>
  <c r="P12" i="5"/>
  <c r="N12" i="5"/>
  <c r="L12" i="5"/>
  <c r="M12" i="5" s="1"/>
  <c r="J12" i="5"/>
  <c r="H12" i="5"/>
  <c r="I12" i="5" s="1"/>
  <c r="BD11" i="5"/>
  <c r="BG11" i="5" s="1"/>
  <c r="BB11" i="5"/>
  <c r="AZ11" i="5"/>
  <c r="BA11" i="5" s="1"/>
  <c r="AX11" i="5"/>
  <c r="AV11" i="5"/>
  <c r="AW11" i="5" s="1"/>
  <c r="AT11" i="5"/>
  <c r="AP11" i="5"/>
  <c r="AL11" i="5"/>
  <c r="AJ11" i="5"/>
  <c r="AH11" i="5"/>
  <c r="AF11" i="5"/>
  <c r="AG11" i="5" s="1"/>
  <c r="AD11" i="5"/>
  <c r="AB11" i="5"/>
  <c r="AC11" i="5" s="1"/>
  <c r="Z11" i="5"/>
  <c r="X11" i="5"/>
  <c r="Y11" i="5" s="1"/>
  <c r="V11" i="5"/>
  <c r="T11" i="5"/>
  <c r="U11" i="5" s="1"/>
  <c r="R11" i="5"/>
  <c r="P11" i="5"/>
  <c r="Q11" i="5" s="1"/>
  <c r="N11" i="5"/>
  <c r="L11" i="5"/>
  <c r="M11" i="5" s="1"/>
  <c r="J11" i="5"/>
  <c r="H11" i="5"/>
  <c r="BD10" i="5"/>
  <c r="BG10" i="5" s="1"/>
  <c r="BB10" i="5"/>
  <c r="AZ10" i="5"/>
  <c r="BA10" i="5" s="1"/>
  <c r="AX10" i="5"/>
  <c r="AV10" i="5"/>
  <c r="AW10" i="5" s="1"/>
  <c r="AT10" i="5"/>
  <c r="AP10" i="5"/>
  <c r="AL10" i="5"/>
  <c r="AJ10" i="5"/>
  <c r="AK10" i="5" s="1"/>
  <c r="AH10" i="5"/>
  <c r="AF10" i="5"/>
  <c r="AG10" i="5" s="1"/>
  <c r="AD10" i="5"/>
  <c r="AB10" i="5"/>
  <c r="AC10" i="5" s="1"/>
  <c r="Z10" i="5"/>
  <c r="X10" i="5"/>
  <c r="Y10" i="5" s="1"/>
  <c r="V10" i="5"/>
  <c r="T10" i="5"/>
  <c r="U10" i="5" s="1"/>
  <c r="R10" i="5"/>
  <c r="P10" i="5"/>
  <c r="N10" i="5"/>
  <c r="L10" i="5"/>
  <c r="J10" i="5"/>
  <c r="H10" i="5"/>
  <c r="I10" i="5" s="1"/>
  <c r="BD9" i="5"/>
  <c r="BG9" i="5" s="1"/>
  <c r="BB9" i="5"/>
  <c r="AZ9" i="5"/>
  <c r="BA9" i="5" s="1"/>
  <c r="AX9" i="5"/>
  <c r="AV9" i="5"/>
  <c r="AW9" i="5" s="1"/>
  <c r="AT9" i="5"/>
  <c r="AP9" i="5"/>
  <c r="AL9" i="5"/>
  <c r="AJ9" i="5"/>
  <c r="AK9" i="5" s="1"/>
  <c r="AH9" i="5"/>
  <c r="AF9" i="5"/>
  <c r="AG9" i="5" s="1"/>
  <c r="AD9" i="5"/>
  <c r="AB9" i="5"/>
  <c r="AC9" i="5" s="1"/>
  <c r="Z9" i="5"/>
  <c r="X9" i="5"/>
  <c r="Y9" i="5" s="1"/>
  <c r="V9" i="5"/>
  <c r="T9" i="5"/>
  <c r="U9" i="5" s="1"/>
  <c r="R9" i="5"/>
  <c r="P9" i="5"/>
  <c r="Q9" i="5" s="1"/>
  <c r="N9" i="5"/>
  <c r="L9" i="5"/>
  <c r="J9" i="5"/>
  <c r="H9" i="5"/>
  <c r="I9" i="5" s="1"/>
  <c r="BM8" i="5"/>
  <c r="BM7" i="5" s="1"/>
  <c r="BM6" i="5" s="1"/>
  <c r="BL8" i="5"/>
  <c r="BC8" i="5"/>
  <c r="AY8" i="5"/>
  <c r="BB8" i="5" s="1"/>
  <c r="AU8" i="5"/>
  <c r="AX8" i="5" s="1"/>
  <c r="AQ8" i="5"/>
  <c r="AT8" i="5" s="1"/>
  <c r="AM8" i="5"/>
  <c r="AP8" i="5" s="1"/>
  <c r="AI8" i="5"/>
  <c r="AL8" i="5" s="1"/>
  <c r="AH8" i="5"/>
  <c r="AE8" i="5"/>
  <c r="AA8" i="5"/>
  <c r="AD8" i="5" s="1"/>
  <c r="W8" i="5"/>
  <c r="Z8" i="5" s="1"/>
  <c r="S8" i="5"/>
  <c r="V8" i="5" s="1"/>
  <c r="O8" i="5"/>
  <c r="R8" i="5" s="1"/>
  <c r="K8" i="5"/>
  <c r="N8" i="5" s="1"/>
  <c r="G8" i="5"/>
  <c r="BC7" i="5"/>
  <c r="X376" i="6" l="1"/>
  <c r="AU466" i="6"/>
  <c r="AX466" i="6" s="1"/>
  <c r="Y641" i="6"/>
  <c r="O466" i="6"/>
  <c r="R466" i="6" s="1"/>
  <c r="G557" i="5"/>
  <c r="J557" i="5" s="1"/>
  <c r="AD30" i="5"/>
  <c r="N482" i="5"/>
  <c r="AU484" i="5"/>
  <c r="AX484" i="5" s="1"/>
  <c r="J19" i="6"/>
  <c r="Q524" i="6"/>
  <c r="S235" i="6"/>
  <c r="V235" i="6" s="1"/>
  <c r="I425" i="5"/>
  <c r="Q222" i="6"/>
  <c r="AM466" i="6"/>
  <c r="AP466" i="6" s="1"/>
  <c r="AD471" i="5"/>
  <c r="AM458" i="5"/>
  <c r="AP458" i="5" s="1"/>
  <c r="AF513" i="6"/>
  <c r="AG513" i="6" s="1"/>
  <c r="R482" i="6"/>
  <c r="AQ458" i="5"/>
  <c r="AT458" i="5" s="1"/>
  <c r="W81" i="6"/>
  <c r="Z81" i="6" s="1"/>
  <c r="I415" i="6"/>
  <c r="R51" i="5"/>
  <c r="AU235" i="5"/>
  <c r="AX235" i="5" s="1"/>
  <c r="AU235" i="6"/>
  <c r="AX235" i="6" s="1"/>
  <c r="AI18" i="5"/>
  <c r="AL18" i="5" s="1"/>
  <c r="AE466" i="6"/>
  <c r="AH466" i="6" s="1"/>
  <c r="G481" i="5"/>
  <c r="J481" i="5" s="1"/>
  <c r="AM7" i="6"/>
  <c r="AP8" i="6"/>
  <c r="K321" i="6"/>
  <c r="N321" i="6" s="1"/>
  <c r="Z48" i="5"/>
  <c r="Q438" i="5"/>
  <c r="M356" i="6"/>
  <c r="AQ493" i="6"/>
  <c r="Y66" i="6"/>
  <c r="AA306" i="6"/>
  <c r="AD306" i="6" s="1"/>
  <c r="AA663" i="5"/>
  <c r="AD663" i="5" s="1"/>
  <c r="Y459" i="6"/>
  <c r="Q499" i="6"/>
  <c r="AE560" i="6"/>
  <c r="W481" i="5"/>
  <c r="Z481" i="5" s="1"/>
  <c r="AI663" i="5"/>
  <c r="AL663" i="5" s="1"/>
  <c r="I229" i="6"/>
  <c r="AE235" i="6"/>
  <c r="AH235" i="6" s="1"/>
  <c r="Q675" i="6"/>
  <c r="Y218" i="5"/>
  <c r="S484" i="6"/>
  <c r="V484" i="6" s="1"/>
  <c r="G84" i="5"/>
  <c r="J84" i="5" s="1"/>
  <c r="AQ27" i="5"/>
  <c r="AT27" i="5" s="1"/>
  <c r="S68" i="5"/>
  <c r="V68" i="5" s="1"/>
  <c r="M156" i="5"/>
  <c r="AX471" i="5"/>
  <c r="W7" i="6"/>
  <c r="AP19" i="6"/>
  <c r="N82" i="6"/>
  <c r="X349" i="6"/>
  <c r="Y349" i="6" s="1"/>
  <c r="K47" i="5"/>
  <c r="N47" i="5" s="1"/>
  <c r="W476" i="5"/>
  <c r="Z476" i="5" s="1"/>
  <c r="AT19" i="6"/>
  <c r="R82" i="6"/>
  <c r="Y97" i="6"/>
  <c r="V322" i="6"/>
  <c r="AI493" i="6"/>
  <c r="M664" i="6"/>
  <c r="M238" i="5"/>
  <c r="O466" i="5"/>
  <c r="R466" i="5" s="1"/>
  <c r="Y635" i="5"/>
  <c r="AE27" i="6"/>
  <c r="AH27" i="6" s="1"/>
  <c r="G81" i="6"/>
  <c r="J81" i="6" s="1"/>
  <c r="AA194" i="6"/>
  <c r="M183" i="5"/>
  <c r="AM321" i="5"/>
  <c r="AP321" i="5" s="1"/>
  <c r="M236" i="5"/>
  <c r="N48" i="6"/>
  <c r="I125" i="6"/>
  <c r="Q238" i="6"/>
  <c r="Q254" i="6"/>
  <c r="AE493" i="6"/>
  <c r="Q75" i="5"/>
  <c r="M417" i="5"/>
  <c r="AT471" i="5"/>
  <c r="Y582" i="5"/>
  <c r="W63" i="6"/>
  <c r="Z63" i="6" s="1"/>
  <c r="Y75" i="6"/>
  <c r="AU493" i="6"/>
  <c r="AX493" i="6" s="1"/>
  <c r="AA604" i="6"/>
  <c r="N19" i="5"/>
  <c r="K84" i="5"/>
  <c r="N84" i="5" s="1"/>
  <c r="M179" i="5"/>
  <c r="W331" i="5"/>
  <c r="Z331" i="5" s="1"/>
  <c r="AA358" i="5"/>
  <c r="AD358" i="5" s="1"/>
  <c r="Y425" i="5"/>
  <c r="Q434" i="5"/>
  <c r="AD463" i="5"/>
  <c r="AH471" i="5"/>
  <c r="R558" i="5"/>
  <c r="Y580" i="5"/>
  <c r="AQ663" i="5"/>
  <c r="AT663" i="5" s="1"/>
  <c r="R19" i="6"/>
  <c r="K84" i="6"/>
  <c r="N84" i="6" s="1"/>
  <c r="AM235" i="6"/>
  <c r="AP235" i="6" s="1"/>
  <c r="N322" i="6"/>
  <c r="Y384" i="6"/>
  <c r="I421" i="6"/>
  <c r="S458" i="5"/>
  <c r="V458" i="5" s="1"/>
  <c r="I162" i="6"/>
  <c r="Q289" i="6"/>
  <c r="O521" i="6"/>
  <c r="R521" i="6" s="1"/>
  <c r="Q185" i="5"/>
  <c r="M479" i="5"/>
  <c r="K541" i="5"/>
  <c r="N541" i="5" s="1"/>
  <c r="W27" i="6"/>
  <c r="Z27" i="6" s="1"/>
  <c r="AT322" i="6"/>
  <c r="Q378" i="6"/>
  <c r="M409" i="6"/>
  <c r="W72" i="5"/>
  <c r="Z72" i="5" s="1"/>
  <c r="M197" i="5"/>
  <c r="AL463" i="5"/>
  <c r="W466" i="5"/>
  <c r="Z466" i="5" s="1"/>
  <c r="Y505" i="5"/>
  <c r="Q629" i="5"/>
  <c r="M661" i="5"/>
  <c r="AQ7" i="6"/>
  <c r="AQ6" i="6" s="1"/>
  <c r="AQ700" i="6" s="1"/>
  <c r="AX19" i="6"/>
  <c r="I87" i="6"/>
  <c r="Q365" i="6"/>
  <c r="S235" i="5"/>
  <c r="V235" i="5" s="1"/>
  <c r="I319" i="5"/>
  <c r="AQ321" i="5"/>
  <c r="AT321" i="5" s="1"/>
  <c r="M526" i="5"/>
  <c r="Q125" i="6"/>
  <c r="AT260" i="6"/>
  <c r="O297" i="6"/>
  <c r="R297" i="6" s="1"/>
  <c r="M334" i="6"/>
  <c r="Y535" i="6"/>
  <c r="AI7" i="5"/>
  <c r="K68" i="5"/>
  <c r="N68" i="5" s="1"/>
  <c r="Q162" i="5"/>
  <c r="AM7" i="5"/>
  <c r="W81" i="5"/>
  <c r="Z81" i="5" s="1"/>
  <c r="Y181" i="5"/>
  <c r="K194" i="5"/>
  <c r="AU321" i="5"/>
  <c r="AX321" i="5" s="1"/>
  <c r="K340" i="5"/>
  <c r="N340" i="5" s="1"/>
  <c r="W18" i="6"/>
  <c r="Z18" i="6" s="1"/>
  <c r="AI194" i="6"/>
  <c r="W548" i="6"/>
  <c r="AU647" i="6"/>
  <c r="AX647" i="6" s="1"/>
  <c r="W7" i="5"/>
  <c r="AQ68" i="5"/>
  <c r="AT68" i="5" s="1"/>
  <c r="Q205" i="5"/>
  <c r="I246" i="5"/>
  <c r="M319" i="5"/>
  <c r="Y551" i="5"/>
  <c r="I645" i="5"/>
  <c r="Y645" i="5"/>
  <c r="AE18" i="6"/>
  <c r="AH18" i="6" s="1"/>
  <c r="M117" i="6"/>
  <c r="I166" i="6"/>
  <c r="Y172" i="6"/>
  <c r="Q440" i="6"/>
  <c r="K481" i="6"/>
  <c r="N481" i="6" s="1"/>
  <c r="Q528" i="6"/>
  <c r="AI560" i="6"/>
  <c r="K476" i="5"/>
  <c r="N476" i="5" s="1"/>
  <c r="N477" i="5"/>
  <c r="AA18" i="5"/>
  <c r="AD18" i="5" s="1"/>
  <c r="M45" i="5"/>
  <c r="AA68" i="5"/>
  <c r="AD68" i="5" s="1"/>
  <c r="Y179" i="5"/>
  <c r="Q240" i="5"/>
  <c r="Q271" i="5"/>
  <c r="AM358" i="5"/>
  <c r="AP358" i="5" s="1"/>
  <c r="AP370" i="5"/>
  <c r="O458" i="5"/>
  <c r="R458" i="5" s="1"/>
  <c r="J51" i="6"/>
  <c r="G50" i="6"/>
  <c r="J50" i="6" s="1"/>
  <c r="AY7" i="5"/>
  <c r="AY6" i="5" s="1"/>
  <c r="S7" i="5"/>
  <c r="K27" i="5"/>
  <c r="N27" i="5" s="1"/>
  <c r="K226" i="5"/>
  <c r="N226" i="5" s="1"/>
  <c r="Q313" i="5"/>
  <c r="W358" i="5"/>
  <c r="Z358" i="5" s="1"/>
  <c r="Q501" i="5"/>
  <c r="Q675" i="5"/>
  <c r="AE112" i="6"/>
  <c r="AI466" i="5"/>
  <c r="AL466" i="5" s="1"/>
  <c r="AL471" i="5"/>
  <c r="I236" i="5"/>
  <c r="J48" i="5"/>
  <c r="K63" i="5"/>
  <c r="N63" i="5" s="1"/>
  <c r="Z75" i="5"/>
  <c r="Y77" i="5"/>
  <c r="O84" i="5"/>
  <c r="R84" i="5" s="1"/>
  <c r="M119" i="5"/>
  <c r="M152" i="5"/>
  <c r="Y254" i="5"/>
  <c r="Q256" i="5"/>
  <c r="S321" i="5"/>
  <c r="V321" i="5" s="1"/>
  <c r="G351" i="5"/>
  <c r="J351" i="5" s="1"/>
  <c r="J354" i="5"/>
  <c r="AM466" i="5"/>
  <c r="AP466" i="5" s="1"/>
  <c r="R477" i="5"/>
  <c r="O476" i="5"/>
  <c r="R476" i="5" s="1"/>
  <c r="W530" i="5"/>
  <c r="Z530" i="5" s="1"/>
  <c r="J413" i="5"/>
  <c r="G412" i="5"/>
  <c r="I37" i="5"/>
  <c r="Y37" i="5"/>
  <c r="J51" i="5"/>
  <c r="G81" i="5"/>
  <c r="J81" i="5" s="1"/>
  <c r="W84" i="5"/>
  <c r="Z84" i="5" s="1"/>
  <c r="M87" i="5"/>
  <c r="Q146" i="5"/>
  <c r="Y172" i="5"/>
  <c r="Y317" i="5"/>
  <c r="AA321" i="5"/>
  <c r="AD321" i="5" s="1"/>
  <c r="Q631" i="5"/>
  <c r="G72" i="5"/>
  <c r="J72" i="5" s="1"/>
  <c r="I79" i="5"/>
  <c r="K213" i="5"/>
  <c r="N213" i="5" s="1"/>
  <c r="Q218" i="5"/>
  <c r="M240" i="5"/>
  <c r="Y382" i="5"/>
  <c r="I618" i="5"/>
  <c r="Y618" i="5"/>
  <c r="G174" i="5"/>
  <c r="J174" i="5" s="1"/>
  <c r="K600" i="5"/>
  <c r="N600" i="5" s="1"/>
  <c r="N601" i="5"/>
  <c r="S466" i="5"/>
  <c r="V466" i="5" s="1"/>
  <c r="V471" i="5"/>
  <c r="S18" i="5"/>
  <c r="V18" i="5" s="1"/>
  <c r="I250" i="5"/>
  <c r="W263" i="5"/>
  <c r="N459" i="5"/>
  <c r="K458" i="5"/>
  <c r="N458" i="5" s="1"/>
  <c r="AH489" i="5"/>
  <c r="AE484" i="5"/>
  <c r="AH484" i="5" s="1"/>
  <c r="AP69" i="6"/>
  <c r="AM68" i="6"/>
  <c r="AP68" i="6" s="1"/>
  <c r="M345" i="5"/>
  <c r="I454" i="5"/>
  <c r="O521" i="5"/>
  <c r="R521" i="5" s="1"/>
  <c r="AM112" i="6"/>
  <c r="I158" i="6"/>
  <c r="Q203" i="6"/>
  <c r="Q267" i="6"/>
  <c r="Y271" i="6"/>
  <c r="Y345" i="6"/>
  <c r="AE358" i="6"/>
  <c r="AH358" i="6" s="1"/>
  <c r="AL494" i="6"/>
  <c r="O493" i="6"/>
  <c r="K541" i="6"/>
  <c r="N541" i="6" s="1"/>
  <c r="O626" i="6"/>
  <c r="R626" i="6" s="1"/>
  <c r="K484" i="6"/>
  <c r="N484" i="6" s="1"/>
  <c r="N87" i="6"/>
  <c r="G194" i="6"/>
  <c r="W213" i="6"/>
  <c r="Z213" i="6" s="1"/>
  <c r="AL260" i="6"/>
  <c r="AE263" i="6"/>
  <c r="Q446" i="6"/>
  <c r="I467" i="6"/>
  <c r="AH507" i="6"/>
  <c r="AU560" i="6"/>
  <c r="G466" i="5"/>
  <c r="J466" i="5" s="1"/>
  <c r="Y487" i="5"/>
  <c r="W521" i="5"/>
  <c r="Z521" i="5" s="1"/>
  <c r="O548" i="5"/>
  <c r="O604" i="5"/>
  <c r="R604" i="5" s="1"/>
  <c r="AE647" i="5"/>
  <c r="AH647" i="5" s="1"/>
  <c r="M648" i="5"/>
  <c r="W50" i="6"/>
  <c r="Z50" i="6" s="1"/>
  <c r="Z69" i="6"/>
  <c r="AX69" i="6"/>
  <c r="G112" i="6"/>
  <c r="AQ194" i="6"/>
  <c r="I244" i="6"/>
  <c r="Y244" i="6"/>
  <c r="AM263" i="6"/>
  <c r="AQ306" i="6"/>
  <c r="AT306" i="6" s="1"/>
  <c r="Y417" i="6"/>
  <c r="M544" i="6"/>
  <c r="I555" i="6"/>
  <c r="I584" i="6"/>
  <c r="Y584" i="6"/>
  <c r="AI663" i="6"/>
  <c r="AL663" i="6" s="1"/>
  <c r="M624" i="5"/>
  <c r="AL668" i="5"/>
  <c r="O7" i="6"/>
  <c r="G84" i="6"/>
  <c r="J84" i="6" s="1"/>
  <c r="Y131" i="6"/>
  <c r="Y154" i="6"/>
  <c r="Y166" i="6"/>
  <c r="I203" i="6"/>
  <c r="W235" i="6"/>
  <c r="Z235" i="6" s="1"/>
  <c r="I250" i="6"/>
  <c r="Y250" i="6"/>
  <c r="W297" i="6"/>
  <c r="Z297" i="6" s="1"/>
  <c r="Y313" i="6"/>
  <c r="M378" i="6"/>
  <c r="AI484" i="6"/>
  <c r="AL484" i="6" s="1"/>
  <c r="G530" i="6"/>
  <c r="J530" i="6" s="1"/>
  <c r="O647" i="6"/>
  <c r="R647" i="6" s="1"/>
  <c r="M501" i="5"/>
  <c r="I580" i="5"/>
  <c r="AU604" i="5"/>
  <c r="AX604" i="5" s="1"/>
  <c r="Y673" i="5"/>
  <c r="S194" i="6"/>
  <c r="O340" i="6"/>
  <c r="R340" i="6" s="1"/>
  <c r="I365" i="6"/>
  <c r="Y365" i="6"/>
  <c r="K476" i="6"/>
  <c r="N476" i="6" s="1"/>
  <c r="AQ484" i="6"/>
  <c r="AT484" i="6" s="1"/>
  <c r="W340" i="5"/>
  <c r="Z340" i="5" s="1"/>
  <c r="M388" i="5"/>
  <c r="G458" i="5"/>
  <c r="J458" i="5" s="1"/>
  <c r="Q469" i="5"/>
  <c r="Y544" i="5"/>
  <c r="Q618" i="5"/>
  <c r="Y629" i="5"/>
  <c r="AE68" i="6"/>
  <c r="AH68" i="6" s="1"/>
  <c r="J69" i="6"/>
  <c r="K72" i="6"/>
  <c r="N72" i="6" s="1"/>
  <c r="M189" i="6"/>
  <c r="M246" i="6"/>
  <c r="M482" i="6"/>
  <c r="Y503" i="6"/>
  <c r="G626" i="6"/>
  <c r="J626" i="6" s="1"/>
  <c r="BD325" i="5"/>
  <c r="BG325" i="5" s="1"/>
  <c r="BG330" i="5"/>
  <c r="BD494" i="5"/>
  <c r="BG494" i="5" s="1"/>
  <c r="BD561" i="5"/>
  <c r="BD652" i="5"/>
  <c r="BG652" i="5" s="1"/>
  <c r="BD64" i="6"/>
  <c r="BD95" i="6"/>
  <c r="BG95" i="6" s="1"/>
  <c r="BG342" i="6"/>
  <c r="BG387" i="6"/>
  <c r="BD229" i="5"/>
  <c r="BG229" i="5" s="1"/>
  <c r="BD345" i="5"/>
  <c r="BG345" i="5" s="1"/>
  <c r="BD187" i="6"/>
  <c r="BG187" i="6" s="1"/>
  <c r="BD627" i="6"/>
  <c r="BG627" i="6" s="1"/>
  <c r="BD254" i="5"/>
  <c r="BG254" i="5" s="1"/>
  <c r="BG379" i="5"/>
  <c r="BD487" i="5"/>
  <c r="BG487" i="5" s="1"/>
  <c r="BD531" i="5"/>
  <c r="BG531" i="5" s="1"/>
  <c r="BG167" i="6"/>
  <c r="BD688" i="6"/>
  <c r="BG688" i="6" s="1"/>
  <c r="BD531" i="6"/>
  <c r="BG531" i="6" s="1"/>
  <c r="BD578" i="6"/>
  <c r="BG578" i="6" s="1"/>
  <c r="BD624" i="6"/>
  <c r="BG624" i="6" s="1"/>
  <c r="BD30" i="5"/>
  <c r="BG30" i="5" s="1"/>
  <c r="BG102" i="6"/>
  <c r="BG108" i="6"/>
  <c r="BD639" i="5"/>
  <c r="BG639" i="5" s="1"/>
  <c r="BD643" i="5"/>
  <c r="BG643" i="5" s="1"/>
  <c r="BG674" i="5"/>
  <c r="BD15" i="6"/>
  <c r="BG206" i="6"/>
  <c r="BD338" i="6"/>
  <c r="BG338" i="6" s="1"/>
  <c r="I673" i="5"/>
  <c r="BG644" i="6"/>
  <c r="BG173" i="5"/>
  <c r="BD189" i="5"/>
  <c r="BG189" i="5" s="1"/>
  <c r="BD338" i="5"/>
  <c r="BG338" i="5" s="1"/>
  <c r="BD429" i="5"/>
  <c r="BG429" i="5" s="1"/>
  <c r="BD162" i="6"/>
  <c r="BG162" i="6" s="1"/>
  <c r="BD343" i="6"/>
  <c r="BG343" i="6" s="1"/>
  <c r="BD471" i="6"/>
  <c r="BG471" i="6" s="1"/>
  <c r="BD361" i="5"/>
  <c r="BG361" i="5" s="1"/>
  <c r="BG470" i="5"/>
  <c r="BD35" i="6"/>
  <c r="BG316" i="6"/>
  <c r="BG333" i="6"/>
  <c r="BG426" i="6"/>
  <c r="BG86" i="5"/>
  <c r="BD227" i="6"/>
  <c r="BG227" i="6" s="1"/>
  <c r="BG326" i="6"/>
  <c r="BG432" i="6"/>
  <c r="BG585" i="6"/>
  <c r="BD41" i="5"/>
  <c r="BG41" i="5" s="1"/>
  <c r="BG249" i="5"/>
  <c r="BD260" i="6"/>
  <c r="BG260" i="6" s="1"/>
  <c r="BD611" i="6"/>
  <c r="BG611" i="6" s="1"/>
  <c r="BG184" i="5"/>
  <c r="BG38" i="5"/>
  <c r="BG245" i="5"/>
  <c r="BG504" i="5"/>
  <c r="BG143" i="6"/>
  <c r="BG337" i="6"/>
  <c r="BD380" i="6"/>
  <c r="BG380" i="6" s="1"/>
  <c r="BD535" i="6"/>
  <c r="BG535" i="6" s="1"/>
  <c r="BD564" i="6"/>
  <c r="BG564" i="6" s="1"/>
  <c r="BD8" i="5"/>
  <c r="BG8" i="5" s="1"/>
  <c r="BD363" i="5"/>
  <c r="BG363" i="5" s="1"/>
  <c r="BG649" i="5"/>
  <c r="BG98" i="6"/>
  <c r="BG157" i="6"/>
  <c r="BG122" i="5"/>
  <c r="BD69" i="5"/>
  <c r="BG69" i="5" s="1"/>
  <c r="BG204" i="5"/>
  <c r="BD214" i="5"/>
  <c r="BG214" i="5" s="1"/>
  <c r="BD236" i="5"/>
  <c r="BG236" i="5" s="1"/>
  <c r="BD384" i="5"/>
  <c r="BG384" i="5" s="1"/>
  <c r="BD388" i="5"/>
  <c r="BG388" i="5" s="1"/>
  <c r="BG558" i="5"/>
  <c r="BD564" i="5"/>
  <c r="BG564" i="5" s="1"/>
  <c r="BD170" i="6"/>
  <c r="BG170" i="6" s="1"/>
  <c r="BG383" i="6"/>
  <c r="BG439" i="6"/>
  <c r="BG468" i="6"/>
  <c r="BG488" i="6"/>
  <c r="BG514" i="6"/>
  <c r="BG529" i="6"/>
  <c r="BD572" i="6"/>
  <c r="BG572" i="6" s="1"/>
  <c r="BD633" i="6"/>
  <c r="BG633" i="6" s="1"/>
  <c r="BG646" i="6"/>
  <c r="AJ115" i="6"/>
  <c r="AL115" i="6" s="1"/>
  <c r="T254" i="6"/>
  <c r="U254" i="6" s="1"/>
  <c r="H648" i="6"/>
  <c r="I648" i="6" s="1"/>
  <c r="X181" i="6"/>
  <c r="Y181" i="6" s="1"/>
  <c r="BG688" i="5"/>
  <c r="BD687" i="5"/>
  <c r="BD47" i="6"/>
  <c r="BG47" i="6" s="1"/>
  <c r="BG48" i="6"/>
  <c r="G7" i="5"/>
  <c r="BG44" i="5"/>
  <c r="BG71" i="5"/>
  <c r="BG83" i="5"/>
  <c r="BG100" i="5"/>
  <c r="BG120" i="5"/>
  <c r="BD125" i="5"/>
  <c r="BG125" i="5" s="1"/>
  <c r="BD142" i="5"/>
  <c r="BG142" i="5" s="1"/>
  <c r="BD158" i="5"/>
  <c r="BG158" i="5" s="1"/>
  <c r="BG206" i="5"/>
  <c r="BG217" i="5"/>
  <c r="BD224" i="5"/>
  <c r="BG224" i="5" s="1"/>
  <c r="BD238" i="5"/>
  <c r="BG238" i="5" s="1"/>
  <c r="BD252" i="5"/>
  <c r="BG252" i="5" s="1"/>
  <c r="BD302" i="5"/>
  <c r="BG302" i="5" s="1"/>
  <c r="BG416" i="5"/>
  <c r="BD431" i="5"/>
  <c r="BG431" i="5" s="1"/>
  <c r="BD436" i="5"/>
  <c r="BG436" i="5" s="1"/>
  <c r="BD526" i="5"/>
  <c r="BG526" i="5" s="1"/>
  <c r="BD627" i="5"/>
  <c r="BG689" i="5"/>
  <c r="BG38" i="6"/>
  <c r="BG46" i="6"/>
  <c r="BD164" i="6"/>
  <c r="BG164" i="6" s="1"/>
  <c r="BG182" i="6"/>
  <c r="BD242" i="6"/>
  <c r="BG242" i="6" s="1"/>
  <c r="BG262" i="6"/>
  <c r="BD279" i="6"/>
  <c r="BD287" i="6"/>
  <c r="BG287" i="6" s="1"/>
  <c r="BG301" i="6"/>
  <c r="BD370" i="6"/>
  <c r="BG370" i="6" s="1"/>
  <c r="BD384" i="6"/>
  <c r="BG384" i="6" s="1"/>
  <c r="BG410" i="6"/>
  <c r="BG473" i="6"/>
  <c r="BD561" i="6"/>
  <c r="BG571" i="6"/>
  <c r="BD580" i="6"/>
  <c r="BG580" i="6" s="1"/>
  <c r="BG612" i="6"/>
  <c r="BD648" i="6"/>
  <c r="BG225" i="6"/>
  <c r="BD517" i="6"/>
  <c r="BG517" i="6" s="1"/>
  <c r="BG676" i="6"/>
  <c r="BD687" i="6"/>
  <c r="BG687" i="6" s="1"/>
  <c r="BD694" i="6"/>
  <c r="BD693" i="6" s="1"/>
  <c r="BG40" i="5"/>
  <c r="BG67" i="5"/>
  <c r="BG109" i="5"/>
  <c r="BG333" i="5"/>
  <c r="BG355" i="5"/>
  <c r="BD390" i="5"/>
  <c r="BG390" i="5" s="1"/>
  <c r="BD405" i="5"/>
  <c r="BG405" i="5" s="1"/>
  <c r="BG447" i="5"/>
  <c r="BG455" i="5"/>
  <c r="BG462" i="5"/>
  <c r="BG534" i="5"/>
  <c r="BG623" i="5"/>
  <c r="BG625" i="5"/>
  <c r="BG118" i="6"/>
  <c r="BG126" i="6"/>
  <c r="BD139" i="6"/>
  <c r="BG139" i="6" s="1"/>
  <c r="BG255" i="6"/>
  <c r="BD276" i="6"/>
  <c r="BG276" i="6" s="1"/>
  <c r="BG453" i="6"/>
  <c r="BD507" i="6"/>
  <c r="BG507" i="6" s="1"/>
  <c r="BG519" i="6"/>
  <c r="BD609" i="6"/>
  <c r="BG609" i="6" s="1"/>
  <c r="BD207" i="6"/>
  <c r="BD15" i="5"/>
  <c r="BG55" i="5"/>
  <c r="BG65" i="5"/>
  <c r="BD101" i="5"/>
  <c r="BG101" i="5" s="1"/>
  <c r="BG104" i="5"/>
  <c r="BD154" i="5"/>
  <c r="BG154" i="5" s="1"/>
  <c r="BG176" i="5"/>
  <c r="BG257" i="5"/>
  <c r="BD267" i="5"/>
  <c r="BG267" i="5" s="1"/>
  <c r="BG478" i="5"/>
  <c r="BD515" i="5"/>
  <c r="BG515" i="5" s="1"/>
  <c r="BD542" i="5"/>
  <c r="BD566" i="5"/>
  <c r="BG571" i="5"/>
  <c r="BG638" i="5"/>
  <c r="BD641" i="5"/>
  <c r="BG641" i="5" s="1"/>
  <c r="BD690" i="5"/>
  <c r="BG690" i="5" s="1"/>
  <c r="BD30" i="6"/>
  <c r="BG30" i="6" s="1"/>
  <c r="BD172" i="6"/>
  <c r="BG172" i="6" s="1"/>
  <c r="BD220" i="6"/>
  <c r="BG220" i="6" s="1"/>
  <c r="BG239" i="6"/>
  <c r="BD359" i="6"/>
  <c r="BD454" i="6"/>
  <c r="BG454" i="6" s="1"/>
  <c r="BG516" i="6"/>
  <c r="BG573" i="6"/>
  <c r="BG602" i="6"/>
  <c r="BG617" i="6"/>
  <c r="G687" i="6"/>
  <c r="BD181" i="5"/>
  <c r="BG181" i="5" s="1"/>
  <c r="BD246" i="5"/>
  <c r="BG246" i="5" s="1"/>
  <c r="BD260" i="5"/>
  <c r="BG260" i="5" s="1"/>
  <c r="BD279" i="5"/>
  <c r="BD507" i="5"/>
  <c r="BG507" i="5" s="1"/>
  <c r="BD544" i="5"/>
  <c r="BG544" i="5" s="1"/>
  <c r="BD549" i="5"/>
  <c r="BG569" i="5"/>
  <c r="BD668" i="5"/>
  <c r="BG668" i="5" s="1"/>
  <c r="BF697" i="5"/>
  <c r="BG31" i="6"/>
  <c r="BD57" i="6"/>
  <c r="BG57" i="6" s="1"/>
  <c r="BD66" i="6"/>
  <c r="BG66" i="6" s="1"/>
  <c r="BD152" i="6"/>
  <c r="BG152" i="6" s="1"/>
  <c r="BD310" i="6"/>
  <c r="BG310" i="6" s="1"/>
  <c r="BG357" i="6"/>
  <c r="BD463" i="6"/>
  <c r="BG463" i="6" s="1"/>
  <c r="BG630" i="6"/>
  <c r="BD28" i="5"/>
  <c r="BG28" i="5" s="1"/>
  <c r="BD289" i="5"/>
  <c r="BG289" i="5" s="1"/>
  <c r="BD315" i="5"/>
  <c r="BG315" i="5" s="1"/>
  <c r="BG360" i="5"/>
  <c r="BD370" i="5"/>
  <c r="BG370" i="5" s="1"/>
  <c r="BD413" i="5"/>
  <c r="BG413" i="5" s="1"/>
  <c r="BD459" i="5"/>
  <c r="BG459" i="5" s="1"/>
  <c r="BD537" i="5"/>
  <c r="BG537" i="5" s="1"/>
  <c r="I313" i="6"/>
  <c r="BD390" i="6"/>
  <c r="BG390" i="6" s="1"/>
  <c r="BD450" i="6"/>
  <c r="BG450" i="6" s="1"/>
  <c r="BD494" i="6"/>
  <c r="T380" i="5"/>
  <c r="U380" i="5" s="1"/>
  <c r="X103" i="6"/>
  <c r="Y103" i="6" s="1"/>
  <c r="T214" i="6"/>
  <c r="U214" i="6" s="1"/>
  <c r="X454" i="6"/>
  <c r="Y454" i="6" s="1"/>
  <c r="T415" i="6"/>
  <c r="U415" i="6" s="1"/>
  <c r="AJ93" i="6"/>
  <c r="AK93" i="6" s="1"/>
  <c r="X409" i="6"/>
  <c r="Y409" i="6" s="1"/>
  <c r="P450" i="6"/>
  <c r="Q450" i="6" s="1"/>
  <c r="BG31" i="5"/>
  <c r="J61" i="5"/>
  <c r="BD90" i="5"/>
  <c r="BG90" i="5" s="1"/>
  <c r="BG171" i="5"/>
  <c r="BD170" i="5"/>
  <c r="BG170" i="5" s="1"/>
  <c r="BG94" i="5"/>
  <c r="BG128" i="5"/>
  <c r="BD168" i="5"/>
  <c r="BG168" i="5" s="1"/>
  <c r="BG169" i="5"/>
  <c r="BD187" i="5"/>
  <c r="BG187" i="5" s="1"/>
  <c r="BG188" i="5"/>
  <c r="BG243" i="5"/>
  <c r="BD242" i="5"/>
  <c r="BG242" i="5" s="1"/>
  <c r="BD322" i="5"/>
  <c r="BG322" i="5" s="1"/>
  <c r="BD56" i="6"/>
  <c r="BG56" i="6" s="1"/>
  <c r="BD600" i="6"/>
  <c r="BG600" i="6" s="1"/>
  <c r="BG601" i="6"/>
  <c r="BG52" i="5"/>
  <c r="BD68" i="5"/>
  <c r="BG68" i="5" s="1"/>
  <c r="BG232" i="5"/>
  <c r="BD231" i="5"/>
  <c r="BG231" i="5" s="1"/>
  <c r="BD269" i="5"/>
  <c r="BG269" i="5" s="1"/>
  <c r="BD19" i="5"/>
  <c r="BD57" i="5"/>
  <c r="BD73" i="5"/>
  <c r="BG73" i="5" s="1"/>
  <c r="BD79" i="5"/>
  <c r="BG79" i="5" s="1"/>
  <c r="BG80" i="5"/>
  <c r="BD258" i="5"/>
  <c r="BG258" i="5" s="1"/>
  <c r="BD285" i="5"/>
  <c r="BG285" i="5" s="1"/>
  <c r="BG320" i="5"/>
  <c r="BD319" i="5"/>
  <c r="BG319" i="5" s="1"/>
  <c r="BD152" i="5"/>
  <c r="BG152" i="5" s="1"/>
  <c r="BG161" i="5"/>
  <c r="BD160" i="5"/>
  <c r="BG160" i="5" s="1"/>
  <c r="BG178" i="5"/>
  <c r="BD177" i="5"/>
  <c r="BG223" i="5"/>
  <c r="BD222" i="5"/>
  <c r="BG222" i="5" s="1"/>
  <c r="BD240" i="5"/>
  <c r="BG240" i="5" s="1"/>
  <c r="BG241" i="5"/>
  <c r="BD276" i="5"/>
  <c r="BG276" i="5" s="1"/>
  <c r="BD313" i="5"/>
  <c r="BG313" i="5" s="1"/>
  <c r="BG314" i="5"/>
  <c r="BD201" i="5"/>
  <c r="BG201" i="5" s="1"/>
  <c r="BG202" i="5"/>
  <c r="BG350" i="5"/>
  <c r="BD349" i="5"/>
  <c r="BG349" i="5" s="1"/>
  <c r="BG157" i="5"/>
  <c r="BG221" i="5"/>
  <c r="BD220" i="5"/>
  <c r="BG220" i="5" s="1"/>
  <c r="BD352" i="5"/>
  <c r="BG353" i="5"/>
  <c r="BD250" i="5"/>
  <c r="BG250" i="5" s="1"/>
  <c r="BD452" i="5"/>
  <c r="BG452" i="5" s="1"/>
  <c r="BD479" i="5"/>
  <c r="BG479" i="5" s="1"/>
  <c r="G493" i="5"/>
  <c r="BD499" i="5"/>
  <c r="BG499" i="5" s="1"/>
  <c r="BD517" i="5"/>
  <c r="BG517" i="5" s="1"/>
  <c r="BD524" i="5"/>
  <c r="BG524" i="5" s="1"/>
  <c r="BD555" i="5"/>
  <c r="BG555" i="5" s="1"/>
  <c r="BD611" i="5"/>
  <c r="BG611" i="5" s="1"/>
  <c r="BG653" i="5"/>
  <c r="BD694" i="5"/>
  <c r="BD693" i="5" s="1"/>
  <c r="BD692" i="5" s="1"/>
  <c r="BD28" i="6"/>
  <c r="BD43" i="6"/>
  <c r="BG43" i="6" s="1"/>
  <c r="BG74" i="6"/>
  <c r="BG104" i="6"/>
  <c r="BG149" i="6"/>
  <c r="BD160" i="6"/>
  <c r="BG160" i="6" s="1"/>
  <c r="BG176" i="6"/>
  <c r="BG178" i="6"/>
  <c r="BG180" i="6"/>
  <c r="BD191" i="6"/>
  <c r="BG191" i="6" s="1"/>
  <c r="BG237" i="6"/>
  <c r="BD258" i="6"/>
  <c r="BG258" i="6" s="1"/>
  <c r="BD304" i="6"/>
  <c r="BG304" i="6" s="1"/>
  <c r="BD307" i="6"/>
  <c r="BG311" i="6"/>
  <c r="BG318" i="6"/>
  <c r="BG355" i="6"/>
  <c r="BG372" i="6"/>
  <c r="BG379" i="6"/>
  <c r="BG414" i="6"/>
  <c r="BD444" i="6"/>
  <c r="BG444" i="6" s="1"/>
  <c r="BD503" i="6"/>
  <c r="BG503" i="6" s="1"/>
  <c r="BG508" i="6"/>
  <c r="BD546" i="6"/>
  <c r="BG546" i="6" s="1"/>
  <c r="BD549" i="6"/>
  <c r="BD666" i="6"/>
  <c r="BG666" i="6" s="1"/>
  <c r="BD673" i="6"/>
  <c r="BG673" i="6" s="1"/>
  <c r="BD139" i="5"/>
  <c r="BG139" i="5" s="1"/>
  <c r="BD367" i="5"/>
  <c r="BG367" i="5" s="1"/>
  <c r="BG387" i="5"/>
  <c r="BD407" i="5"/>
  <c r="BG407" i="5" s="1"/>
  <c r="BD419" i="5"/>
  <c r="BG419" i="5" s="1"/>
  <c r="BD481" i="5"/>
  <c r="BG481" i="5" s="1"/>
  <c r="BD631" i="5"/>
  <c r="BG631" i="5" s="1"/>
  <c r="BD666" i="5"/>
  <c r="BG666" i="5" s="1"/>
  <c r="G687" i="5"/>
  <c r="J687" i="5" s="1"/>
  <c r="BD51" i="6"/>
  <c r="BD85" i="6"/>
  <c r="BD87" i="6"/>
  <c r="BG87" i="6" s="1"/>
  <c r="BD214" i="6"/>
  <c r="BG214" i="6" s="1"/>
  <c r="BD367" i="6"/>
  <c r="BG367" i="6" s="1"/>
  <c r="BD407" i="6"/>
  <c r="BG407" i="6" s="1"/>
  <c r="BD479" i="6"/>
  <c r="BG479" i="6" s="1"/>
  <c r="BD499" i="6"/>
  <c r="BG499" i="6" s="1"/>
  <c r="BD533" i="6"/>
  <c r="BD544" i="6"/>
  <c r="BG544" i="6" s="1"/>
  <c r="BG642" i="6"/>
  <c r="BG696" i="6"/>
  <c r="BD677" i="5"/>
  <c r="BG677" i="5" s="1"/>
  <c r="BD113" i="6"/>
  <c r="BD121" i="6"/>
  <c r="BG121" i="6" s="1"/>
  <c r="BD146" i="6"/>
  <c r="BG146" i="6" s="1"/>
  <c r="BG151" i="6"/>
  <c r="BD154" i="6"/>
  <c r="BG154" i="6" s="1"/>
  <c r="BG159" i="6"/>
  <c r="BD229" i="6"/>
  <c r="BG229" i="6" s="1"/>
  <c r="BD244" i="6"/>
  <c r="BG244" i="6" s="1"/>
  <c r="BD361" i="6"/>
  <c r="BG361" i="6" s="1"/>
  <c r="BG368" i="6"/>
  <c r="BG478" i="6"/>
  <c r="BG439" i="5"/>
  <c r="BD448" i="5"/>
  <c r="BG448" i="5" s="1"/>
  <c r="BD463" i="5"/>
  <c r="BG463" i="5" s="1"/>
  <c r="BD467" i="5"/>
  <c r="BG467" i="5" s="1"/>
  <c r="BD485" i="5"/>
  <c r="BG485" i="5" s="1"/>
  <c r="BG496" i="5"/>
  <c r="BG646" i="5"/>
  <c r="BD39" i="6"/>
  <c r="BG39" i="6" s="1"/>
  <c r="BD75" i="6"/>
  <c r="BG75" i="6" s="1"/>
  <c r="BD250" i="6"/>
  <c r="BG250" i="6" s="1"/>
  <c r="BD489" i="6"/>
  <c r="BG489" i="6" s="1"/>
  <c r="BD661" i="6"/>
  <c r="BG661" i="6" s="1"/>
  <c r="BD501" i="5"/>
  <c r="BG501" i="5" s="1"/>
  <c r="BD575" i="5"/>
  <c r="BD267" i="6"/>
  <c r="BG267" i="6" s="1"/>
  <c r="BD415" i="6"/>
  <c r="BG415" i="6" s="1"/>
  <c r="BD421" i="6"/>
  <c r="BG421" i="6" s="1"/>
  <c r="BD434" i="6"/>
  <c r="BG434" i="6" s="1"/>
  <c r="BD639" i="6"/>
  <c r="BG639" i="6" s="1"/>
  <c r="BD668" i="6"/>
  <c r="BG668" i="6" s="1"/>
  <c r="BD273" i="5"/>
  <c r="BG273" i="5" s="1"/>
  <c r="BG483" i="5"/>
  <c r="BG59" i="6"/>
  <c r="BG61" i="6"/>
  <c r="BG106" i="6"/>
  <c r="BG278" i="6"/>
  <c r="BD322" i="6"/>
  <c r="BG322" i="6" s="1"/>
  <c r="BG441" i="6"/>
  <c r="L421" i="6"/>
  <c r="M421" i="6" s="1"/>
  <c r="X349" i="5"/>
  <c r="Y349" i="5" s="1"/>
  <c r="P361" i="6"/>
  <c r="Q361" i="6" s="1"/>
  <c r="L156" i="6"/>
  <c r="M156" i="6" s="1"/>
  <c r="T156" i="6"/>
  <c r="U156" i="6" s="1"/>
  <c r="L376" i="6"/>
  <c r="M376" i="6" s="1"/>
  <c r="L513" i="6"/>
  <c r="AX30" i="6"/>
  <c r="AU27" i="6"/>
  <c r="AX27" i="6" s="1"/>
  <c r="J347" i="6"/>
  <c r="G340" i="6"/>
  <c r="J340" i="6" s="1"/>
  <c r="J8" i="5"/>
  <c r="S27" i="5"/>
  <c r="V27" i="5" s="1"/>
  <c r="AL69" i="5"/>
  <c r="O72" i="5"/>
  <c r="R72" i="5" s="1"/>
  <c r="N82" i="5"/>
  <c r="Z87" i="5"/>
  <c r="W89" i="5"/>
  <c r="Z89" i="5" s="1"/>
  <c r="I103" i="5"/>
  <c r="Y103" i="5"/>
  <c r="I127" i="5"/>
  <c r="Q148" i="5"/>
  <c r="I166" i="5"/>
  <c r="Y166" i="5"/>
  <c r="J177" i="5"/>
  <c r="Q216" i="5"/>
  <c r="O226" i="5"/>
  <c r="R226" i="5" s="1"/>
  <c r="AA235" i="5"/>
  <c r="AD235" i="5" s="1"/>
  <c r="M248" i="5"/>
  <c r="Z273" i="5"/>
  <c r="AH322" i="5"/>
  <c r="AQ358" i="5"/>
  <c r="AT358" i="5" s="1"/>
  <c r="O626" i="5"/>
  <c r="R626" i="5" s="1"/>
  <c r="AL19" i="6"/>
  <c r="O27" i="6"/>
  <c r="Z236" i="6"/>
  <c r="R343" i="6"/>
  <c r="O548" i="6"/>
  <c r="R549" i="6"/>
  <c r="AL307" i="6"/>
  <c r="AI306" i="6"/>
  <c r="AL306" i="6" s="1"/>
  <c r="AQ7" i="5"/>
  <c r="R48" i="5"/>
  <c r="Z51" i="5"/>
  <c r="N66" i="5"/>
  <c r="M103" i="5"/>
  <c r="M168" i="5"/>
  <c r="K174" i="5"/>
  <c r="N174" i="5" s="1"/>
  <c r="Q248" i="5"/>
  <c r="K297" i="5"/>
  <c r="N297" i="5" s="1"/>
  <c r="AI321" i="5"/>
  <c r="AL321" i="5" s="1"/>
  <c r="N322" i="5"/>
  <c r="K321" i="5"/>
  <c r="N321" i="5" s="1"/>
  <c r="R363" i="5"/>
  <c r="O358" i="5"/>
  <c r="R358" i="5" s="1"/>
  <c r="Z415" i="5"/>
  <c r="W412" i="5"/>
  <c r="Y415" i="5"/>
  <c r="Q421" i="5"/>
  <c r="J477" i="5"/>
  <c r="G476" i="5"/>
  <c r="J476" i="5" s="1"/>
  <c r="W626" i="5"/>
  <c r="Z626" i="5" s="1"/>
  <c r="Z85" i="6"/>
  <c r="W84" i="6"/>
  <c r="Z84" i="6" s="1"/>
  <c r="N307" i="6"/>
  <c r="K306" i="6"/>
  <c r="N306" i="6" s="1"/>
  <c r="G548" i="5"/>
  <c r="K7" i="5"/>
  <c r="O7" i="5"/>
  <c r="AU7" i="5"/>
  <c r="I75" i="5"/>
  <c r="R133" i="5"/>
  <c r="Y162" i="5"/>
  <c r="O174" i="5"/>
  <c r="R174" i="5" s="1"/>
  <c r="O321" i="5"/>
  <c r="R321" i="5" s="1"/>
  <c r="R322" i="5"/>
  <c r="Z359" i="5"/>
  <c r="AE458" i="5"/>
  <c r="AH458" i="5" s="1"/>
  <c r="AH463" i="5"/>
  <c r="Q511" i="5"/>
  <c r="O541" i="5"/>
  <c r="R541" i="5" s="1"/>
  <c r="R546" i="5"/>
  <c r="AI27" i="5"/>
  <c r="K50" i="5"/>
  <c r="N50" i="5" s="1"/>
  <c r="O81" i="5"/>
  <c r="R81" i="5" s="1"/>
  <c r="I113" i="5"/>
  <c r="I148" i="5"/>
  <c r="Q166" i="5"/>
  <c r="I216" i="5"/>
  <c r="W235" i="5"/>
  <c r="Z235" i="5" s="1"/>
  <c r="N341" i="5"/>
  <c r="O351" i="5"/>
  <c r="R351" i="5" s="1"/>
  <c r="K351" i="5"/>
  <c r="N351" i="5" s="1"/>
  <c r="K412" i="5"/>
  <c r="K484" i="5"/>
  <c r="N484" i="5" s="1"/>
  <c r="G530" i="5"/>
  <c r="J530" i="5" s="1"/>
  <c r="W548" i="5"/>
  <c r="Z549" i="5"/>
  <c r="R64" i="6"/>
  <c r="O63" i="6"/>
  <c r="R63" i="6" s="1"/>
  <c r="J66" i="6"/>
  <c r="G63" i="6"/>
  <c r="J63" i="6" s="1"/>
  <c r="I66" i="6"/>
  <c r="V507" i="6"/>
  <c r="S493" i="6"/>
  <c r="W663" i="6"/>
  <c r="Z663" i="6" s="1"/>
  <c r="Y93" i="5"/>
  <c r="K235" i="5"/>
  <c r="N235" i="5" s="1"/>
  <c r="AX517" i="5"/>
  <c r="AU493" i="5"/>
  <c r="AX493" i="5" s="1"/>
  <c r="Q77" i="5"/>
  <c r="K89" i="5"/>
  <c r="N89" i="5" s="1"/>
  <c r="I160" i="5"/>
  <c r="Q164" i="5"/>
  <c r="Z195" i="5"/>
  <c r="O340" i="5"/>
  <c r="R340" i="5" s="1"/>
  <c r="R341" i="5"/>
  <c r="O412" i="5"/>
  <c r="J467" i="5"/>
  <c r="N469" i="5"/>
  <c r="K466" i="5"/>
  <c r="N466" i="5" s="1"/>
  <c r="R482" i="5"/>
  <c r="AT489" i="5"/>
  <c r="AQ484" i="5"/>
  <c r="AT484" i="5" s="1"/>
  <c r="AA560" i="5"/>
  <c r="G626" i="5"/>
  <c r="J626" i="5" s="1"/>
  <c r="J627" i="5"/>
  <c r="Q643" i="5"/>
  <c r="J267" i="6"/>
  <c r="G263" i="6"/>
  <c r="R69" i="6"/>
  <c r="O68" i="6"/>
  <c r="R68" i="6" s="1"/>
  <c r="AA7" i="5"/>
  <c r="O89" i="5"/>
  <c r="R89" i="5" s="1"/>
  <c r="I146" i="5"/>
  <c r="Y146" i="5"/>
  <c r="Y214" i="5"/>
  <c r="G235" i="5"/>
  <c r="J235" i="5" s="1"/>
  <c r="O263" i="5"/>
  <c r="AU263" i="5"/>
  <c r="AM263" i="5"/>
  <c r="G321" i="5"/>
  <c r="J321" i="5" s="1"/>
  <c r="AU458" i="5"/>
  <c r="AX458" i="5" s="1"/>
  <c r="V489" i="5"/>
  <c r="O560" i="5"/>
  <c r="O50" i="6"/>
  <c r="R50" i="6" s="1"/>
  <c r="Z378" i="6"/>
  <c r="W358" i="6"/>
  <c r="Z358" i="6" s="1"/>
  <c r="AP566" i="6"/>
  <c r="AM560" i="6"/>
  <c r="Z601" i="6"/>
  <c r="W600" i="6"/>
  <c r="Z600" i="6" s="1"/>
  <c r="K331" i="5"/>
  <c r="N331" i="5" s="1"/>
  <c r="O331" i="5"/>
  <c r="R331" i="5" s="1"/>
  <c r="Z341" i="5"/>
  <c r="M354" i="5"/>
  <c r="K358" i="5"/>
  <c r="N358" i="5" s="1"/>
  <c r="G358" i="5"/>
  <c r="J358" i="5" s="1"/>
  <c r="AE358" i="5"/>
  <c r="AH358" i="5" s="1"/>
  <c r="I386" i="5"/>
  <c r="K493" i="5"/>
  <c r="I497" i="5"/>
  <c r="R549" i="5"/>
  <c r="J601" i="5"/>
  <c r="Q616" i="5"/>
  <c r="I661" i="5"/>
  <c r="N227" i="6"/>
  <c r="K226" i="6"/>
  <c r="N226" i="6" s="1"/>
  <c r="I380" i="6"/>
  <c r="G493" i="6"/>
  <c r="J494" i="6"/>
  <c r="I635" i="6"/>
  <c r="Q423" i="5"/>
  <c r="I505" i="5"/>
  <c r="Q551" i="5"/>
  <c r="Q633" i="5"/>
  <c r="W194" i="6"/>
  <c r="Z201" i="6"/>
  <c r="AA235" i="6"/>
  <c r="AD235" i="6" s="1"/>
  <c r="AD260" i="6"/>
  <c r="V310" i="6"/>
  <c r="S306" i="6"/>
  <c r="V306" i="6" s="1"/>
  <c r="AX390" i="6"/>
  <c r="AU358" i="6"/>
  <c r="AX358" i="6" s="1"/>
  <c r="Z522" i="6"/>
  <c r="W521" i="6"/>
  <c r="Z521" i="6" s="1"/>
  <c r="Z648" i="6"/>
  <c r="W647" i="6"/>
  <c r="Z647" i="6" s="1"/>
  <c r="Q409" i="5"/>
  <c r="W458" i="5"/>
  <c r="Z458" i="5" s="1"/>
  <c r="G484" i="5"/>
  <c r="J484" i="5" s="1"/>
  <c r="Y526" i="5"/>
  <c r="M539" i="5"/>
  <c r="K557" i="5"/>
  <c r="N557" i="5" s="1"/>
  <c r="Q661" i="5"/>
  <c r="R87" i="6"/>
  <c r="O84" i="6"/>
  <c r="R84" i="6" s="1"/>
  <c r="Z264" i="6"/>
  <c r="W263" i="6"/>
  <c r="G521" i="6"/>
  <c r="J521" i="6" s="1"/>
  <c r="AP668" i="6"/>
  <c r="AM663" i="6"/>
  <c r="AP663" i="6" s="1"/>
  <c r="M315" i="5"/>
  <c r="Q325" i="5"/>
  <c r="G331" i="5"/>
  <c r="J331" i="5" s="1"/>
  <c r="S358" i="5"/>
  <c r="V358" i="5" s="1"/>
  <c r="Y363" i="5"/>
  <c r="Y423" i="5"/>
  <c r="M427" i="5"/>
  <c r="Y434" i="5"/>
  <c r="Q482" i="5"/>
  <c r="W484" i="5"/>
  <c r="Z484" i="5" s="1"/>
  <c r="W604" i="5"/>
  <c r="Z604" i="5" s="1"/>
  <c r="Y631" i="5"/>
  <c r="I639" i="5"/>
  <c r="AI647" i="5"/>
  <c r="AL647" i="5" s="1"/>
  <c r="K7" i="6"/>
  <c r="AA321" i="6"/>
  <c r="AD321" i="6" s="1"/>
  <c r="AD322" i="6"/>
  <c r="K340" i="6"/>
  <c r="N340" i="6" s="1"/>
  <c r="N341" i="6"/>
  <c r="W481" i="6"/>
  <c r="Z481" i="6" s="1"/>
  <c r="Z482" i="6"/>
  <c r="V561" i="6"/>
  <c r="S560" i="6"/>
  <c r="I313" i="5"/>
  <c r="Q319" i="5"/>
  <c r="I354" i="5"/>
  <c r="Y354" i="5"/>
  <c r="M440" i="5"/>
  <c r="Y454" i="5"/>
  <c r="I469" i="5"/>
  <c r="Y469" i="5"/>
  <c r="AM484" i="5"/>
  <c r="AP484" i="5" s="1"/>
  <c r="Q487" i="5"/>
  <c r="O493" i="5"/>
  <c r="J531" i="5"/>
  <c r="Q531" i="5"/>
  <c r="G604" i="5"/>
  <c r="J604" i="5" s="1"/>
  <c r="I675" i="5"/>
  <c r="BG697" i="5"/>
  <c r="AI7" i="6"/>
  <c r="G481" i="6"/>
  <c r="J481" i="6" s="1"/>
  <c r="J482" i="6"/>
  <c r="N564" i="6"/>
  <c r="K560" i="6"/>
  <c r="M287" i="5"/>
  <c r="M304" i="5"/>
  <c r="W321" i="5"/>
  <c r="Z321" i="5" s="1"/>
  <c r="G340" i="5"/>
  <c r="J340" i="5" s="1"/>
  <c r="Q425" i="5"/>
  <c r="M434" i="5"/>
  <c r="I438" i="5"/>
  <c r="O484" i="5"/>
  <c r="R484" i="5" s="1"/>
  <c r="W541" i="5"/>
  <c r="Z541" i="5" s="1"/>
  <c r="M584" i="5"/>
  <c r="Y643" i="5"/>
  <c r="K663" i="5"/>
  <c r="N663" i="5" s="1"/>
  <c r="G7" i="6"/>
  <c r="AL8" i="6"/>
  <c r="G27" i="6"/>
  <c r="J27" i="6" s="1"/>
  <c r="AM27" i="6"/>
  <c r="AP27" i="6" s="1"/>
  <c r="Y203" i="6"/>
  <c r="G213" i="6"/>
  <c r="J213" i="6" s="1"/>
  <c r="J218" i="6"/>
  <c r="Z494" i="6"/>
  <c r="W493" i="6"/>
  <c r="N542" i="6"/>
  <c r="AA560" i="6"/>
  <c r="K194" i="6"/>
  <c r="I195" i="6"/>
  <c r="M227" i="6"/>
  <c r="M229" i="6"/>
  <c r="G235" i="6"/>
  <c r="Y252" i="6"/>
  <c r="AU263" i="6"/>
  <c r="M315" i="6"/>
  <c r="Z456" i="6"/>
  <c r="M513" i="6"/>
  <c r="Q526" i="6"/>
  <c r="Q580" i="6"/>
  <c r="M75" i="6"/>
  <c r="M81" i="6"/>
  <c r="W112" i="6"/>
  <c r="Y156" i="6"/>
  <c r="O194" i="6"/>
  <c r="I214" i="6"/>
  <c r="Q246" i="6"/>
  <c r="Q269" i="6"/>
  <c r="Y423" i="6"/>
  <c r="Y425" i="6"/>
  <c r="M436" i="6"/>
  <c r="O458" i="6"/>
  <c r="R458" i="6" s="1"/>
  <c r="N489" i="6"/>
  <c r="AD489" i="6"/>
  <c r="Y505" i="6"/>
  <c r="Q117" i="6"/>
  <c r="I222" i="6"/>
  <c r="Y222" i="6"/>
  <c r="Q229" i="6"/>
  <c r="K235" i="6"/>
  <c r="N235" i="6" s="1"/>
  <c r="Y238" i="6"/>
  <c r="M244" i="6"/>
  <c r="Y256" i="6"/>
  <c r="M415" i="6"/>
  <c r="I450" i="6"/>
  <c r="AU458" i="6"/>
  <c r="AX458" i="6" s="1"/>
  <c r="J522" i="6"/>
  <c r="O560" i="6"/>
  <c r="Q641" i="6"/>
  <c r="K663" i="6"/>
  <c r="N663" i="6" s="1"/>
  <c r="Z664" i="6"/>
  <c r="AD668" i="6"/>
  <c r="I675" i="6"/>
  <c r="Y675" i="6"/>
  <c r="Q75" i="6"/>
  <c r="Y87" i="6"/>
  <c r="M95" i="6"/>
  <c r="M164" i="6"/>
  <c r="K213" i="6"/>
  <c r="N213" i="6" s="1"/>
  <c r="O235" i="6"/>
  <c r="R235" i="6" s="1"/>
  <c r="I271" i="6"/>
  <c r="I289" i="6"/>
  <c r="Q317" i="6"/>
  <c r="AL322" i="6"/>
  <c r="I347" i="6"/>
  <c r="I382" i="6"/>
  <c r="M448" i="6"/>
  <c r="S458" i="6"/>
  <c r="V458" i="6" s="1"/>
  <c r="I531" i="6"/>
  <c r="I546" i="6"/>
  <c r="Y546" i="6"/>
  <c r="Y555" i="6"/>
  <c r="G647" i="6"/>
  <c r="J647" i="6" s="1"/>
  <c r="I103" i="6"/>
  <c r="O213" i="6"/>
  <c r="R213" i="6" s="1"/>
  <c r="N214" i="6"/>
  <c r="M222" i="6"/>
  <c r="R236" i="6"/>
  <c r="M238" i="6"/>
  <c r="Q244" i="6"/>
  <c r="O263" i="6"/>
  <c r="I378" i="6"/>
  <c r="K402" i="6"/>
  <c r="N402" i="6" s="1"/>
  <c r="M452" i="6"/>
  <c r="Y526" i="6"/>
  <c r="O530" i="6"/>
  <c r="R530" i="6" s="1"/>
  <c r="G548" i="6"/>
  <c r="I580" i="6"/>
  <c r="Y601" i="6"/>
  <c r="Q624" i="6"/>
  <c r="I142" i="6"/>
  <c r="Y148" i="6"/>
  <c r="W340" i="6"/>
  <c r="Z340" i="6" s="1"/>
  <c r="Q363" i="6"/>
  <c r="Q386" i="6"/>
  <c r="I403" i="6"/>
  <c r="Y403" i="6"/>
  <c r="Y440" i="6"/>
  <c r="Y524" i="6"/>
  <c r="M528" i="6"/>
  <c r="Y551" i="6"/>
  <c r="J553" i="6"/>
  <c r="Q584" i="6"/>
  <c r="M627" i="6"/>
  <c r="Q645" i="6"/>
  <c r="I664" i="6"/>
  <c r="L564" i="5"/>
  <c r="M564" i="5" s="1"/>
  <c r="X54" i="5"/>
  <c r="X53" i="5" s="1"/>
  <c r="Y53" i="5" s="1"/>
  <c r="X205" i="5"/>
  <c r="Y205" i="5" s="1"/>
  <c r="AF469" i="5"/>
  <c r="AG469" i="5" s="1"/>
  <c r="AJ558" i="5"/>
  <c r="AJ557" i="5" s="1"/>
  <c r="AK557" i="5" s="1"/>
  <c r="AB250" i="5"/>
  <c r="AC250" i="5" s="1"/>
  <c r="T285" i="5"/>
  <c r="U285" i="5" s="1"/>
  <c r="AB229" i="5"/>
  <c r="AC229" i="5" s="1"/>
  <c r="AF183" i="5"/>
  <c r="AG183" i="5" s="1"/>
  <c r="AB43" i="6"/>
  <c r="AC43" i="6" s="1"/>
  <c r="I553" i="6"/>
  <c r="AF271" i="5"/>
  <c r="AG271" i="5" s="1"/>
  <c r="AZ386" i="6"/>
  <c r="BA386" i="6" s="1"/>
  <c r="P627" i="5"/>
  <c r="Q627" i="5" s="1"/>
  <c r="L479" i="6"/>
  <c r="M479" i="6" s="1"/>
  <c r="AB627" i="5"/>
  <c r="AC627" i="5" s="1"/>
  <c r="AV356" i="6"/>
  <c r="AV351" i="6" s="1"/>
  <c r="AJ531" i="6"/>
  <c r="AK531" i="6" s="1"/>
  <c r="T101" i="5"/>
  <c r="U101" i="5" s="1"/>
  <c r="AJ154" i="6"/>
  <c r="AK154" i="6" s="1"/>
  <c r="M241" i="6"/>
  <c r="AZ438" i="6"/>
  <c r="BA438" i="6" s="1"/>
  <c r="T635" i="5"/>
  <c r="U635" i="5" s="1"/>
  <c r="AB285" i="6"/>
  <c r="AC285" i="6" s="1"/>
  <c r="AK617" i="6"/>
  <c r="AF135" i="6"/>
  <c r="AH135" i="6" s="1"/>
  <c r="H248" i="6"/>
  <c r="I248" i="6" s="1"/>
  <c r="AF551" i="6"/>
  <c r="AG551" i="6" s="1"/>
  <c r="AG552" i="6"/>
  <c r="I554" i="6"/>
  <c r="T616" i="6"/>
  <c r="U616" i="6" s="1"/>
  <c r="T222" i="6"/>
  <c r="U222" i="6" s="1"/>
  <c r="AJ246" i="6"/>
  <c r="AK246" i="6" s="1"/>
  <c r="L352" i="6"/>
  <c r="M352" i="6" s="1"/>
  <c r="AV448" i="6"/>
  <c r="AW448" i="6" s="1"/>
  <c r="U621" i="6"/>
  <c r="AC193" i="6"/>
  <c r="AB248" i="6"/>
  <c r="AC248" i="6" s="1"/>
  <c r="AF252" i="6"/>
  <c r="AG252" i="6" s="1"/>
  <c r="AF694" i="6"/>
  <c r="AH694" i="6" s="1"/>
  <c r="Y98" i="6"/>
  <c r="AZ220" i="6"/>
  <c r="BA220" i="6" s="1"/>
  <c r="P248" i="6"/>
  <c r="Q248" i="6" s="1"/>
  <c r="AF580" i="6"/>
  <c r="AG580" i="6" s="1"/>
  <c r="Q674" i="6"/>
  <c r="L205" i="6"/>
  <c r="M205" i="6" s="1"/>
  <c r="AG272" i="6"/>
  <c r="Q333" i="6"/>
  <c r="BA381" i="6"/>
  <c r="T511" i="6"/>
  <c r="V511" i="6" s="1"/>
  <c r="AK36" i="6"/>
  <c r="I74" i="6"/>
  <c r="AG126" i="6"/>
  <c r="AB187" i="6"/>
  <c r="AC187" i="6" s="1"/>
  <c r="Q516" i="6"/>
  <c r="P515" i="6"/>
  <c r="Q515" i="6" s="1"/>
  <c r="Q326" i="6"/>
  <c r="U339" i="6"/>
  <c r="U486" i="6"/>
  <c r="T485" i="6"/>
  <c r="U485" i="6" s="1"/>
  <c r="M502" i="6"/>
  <c r="M587" i="6"/>
  <c r="L586" i="6"/>
  <c r="M586" i="6" s="1"/>
  <c r="H304" i="6"/>
  <c r="I304" i="6" s="1"/>
  <c r="P310" i="6"/>
  <c r="Q310" i="6" s="1"/>
  <c r="AZ431" i="6"/>
  <c r="BA431" i="6" s="1"/>
  <c r="Q478" i="6"/>
  <c r="T499" i="6"/>
  <c r="U499" i="6" s="1"/>
  <c r="M183" i="6"/>
  <c r="Y205" i="6"/>
  <c r="H220" i="6"/>
  <c r="I220" i="6" s="1"/>
  <c r="L242" i="6"/>
  <c r="M242" i="6" s="1"/>
  <c r="P343" i="6"/>
  <c r="Q343" i="6" s="1"/>
  <c r="T434" i="6"/>
  <c r="U434" i="6" s="1"/>
  <c r="AF452" i="6"/>
  <c r="AG452" i="6" s="1"/>
  <c r="M335" i="5"/>
  <c r="AF133" i="6"/>
  <c r="AH133" i="6" s="1"/>
  <c r="Y173" i="6"/>
  <c r="P179" i="6"/>
  <c r="Q179" i="6" s="1"/>
  <c r="T269" i="6"/>
  <c r="U269" i="6" s="1"/>
  <c r="AK437" i="6"/>
  <c r="AJ436" i="6"/>
  <c r="AK436" i="6" s="1"/>
  <c r="AJ85" i="5"/>
  <c r="AK85" i="5" s="1"/>
  <c r="X113" i="6"/>
  <c r="Y113" i="6" s="1"/>
  <c r="R136" i="6"/>
  <c r="AV139" i="6"/>
  <c r="AW139" i="6" s="1"/>
  <c r="H170" i="6"/>
  <c r="I170" i="6" s="1"/>
  <c r="Q196" i="6"/>
  <c r="AF220" i="6"/>
  <c r="AG220" i="6" s="1"/>
  <c r="AV220" i="6"/>
  <c r="AW220" i="6" s="1"/>
  <c r="H236" i="6"/>
  <c r="I236" i="6" s="1"/>
  <c r="X322" i="6"/>
  <c r="Y322" i="6" s="1"/>
  <c r="M389" i="5"/>
  <c r="X139" i="6"/>
  <c r="Y139" i="6" s="1"/>
  <c r="BA538" i="6"/>
  <c r="AZ537" i="6"/>
  <c r="BA537" i="6" s="1"/>
  <c r="AF677" i="6"/>
  <c r="AG677" i="6" s="1"/>
  <c r="X664" i="6"/>
  <c r="Y664" i="6" s="1"/>
  <c r="L694" i="6"/>
  <c r="L693" i="6" s="1"/>
  <c r="L692" i="6" s="1"/>
  <c r="L708" i="6" s="1"/>
  <c r="Y562" i="6"/>
  <c r="H633" i="6"/>
  <c r="I633" i="6" s="1"/>
  <c r="T254" i="5"/>
  <c r="U254" i="5" s="1"/>
  <c r="AZ43" i="6"/>
  <c r="BA43" i="6" s="1"/>
  <c r="T97" i="6"/>
  <c r="U97" i="6" s="1"/>
  <c r="I186" i="6"/>
  <c r="T189" i="6"/>
  <c r="U189" i="6" s="1"/>
  <c r="M231" i="6"/>
  <c r="AG247" i="6"/>
  <c r="AV248" i="6"/>
  <c r="AW248" i="6" s="1"/>
  <c r="AZ258" i="6"/>
  <c r="BA258" i="6" s="1"/>
  <c r="AV279" i="6"/>
  <c r="AW279" i="6" s="1"/>
  <c r="AK290" i="6"/>
  <c r="AW341" i="6"/>
  <c r="AZ352" i="6"/>
  <c r="BA352" i="6" s="1"/>
  <c r="AJ356" i="6"/>
  <c r="AK356" i="6" s="1"/>
  <c r="M364" i="6"/>
  <c r="M426" i="6"/>
  <c r="AZ429" i="6"/>
  <c r="BA429" i="6" s="1"/>
  <c r="Y500" i="6"/>
  <c r="H526" i="6"/>
  <c r="I526" i="6" s="1"/>
  <c r="Y527" i="6"/>
  <c r="I581" i="6"/>
  <c r="AB682" i="6"/>
  <c r="AC682" i="6" s="1"/>
  <c r="AZ325" i="5"/>
  <c r="BA325" i="5" s="1"/>
  <c r="X43" i="6"/>
  <c r="Y43" i="6" s="1"/>
  <c r="H51" i="6"/>
  <c r="H50" i="6" s="1"/>
  <c r="P85" i="6"/>
  <c r="Q85" i="6" s="1"/>
  <c r="H95" i="6"/>
  <c r="I95" i="6" s="1"/>
  <c r="AF127" i="6"/>
  <c r="AG127" i="6" s="1"/>
  <c r="X201" i="6"/>
  <c r="Y201" i="6" s="1"/>
  <c r="AZ236" i="6"/>
  <c r="BA236" i="6" s="1"/>
  <c r="AF256" i="6"/>
  <c r="AG256" i="6" s="1"/>
  <c r="AW256" i="6"/>
  <c r="AZ349" i="6"/>
  <c r="BA349" i="6" s="1"/>
  <c r="AB382" i="6"/>
  <c r="AC382" i="6" s="1"/>
  <c r="AZ403" i="6"/>
  <c r="BA403" i="6" s="1"/>
  <c r="L429" i="6"/>
  <c r="M429" i="6" s="1"/>
  <c r="X434" i="6"/>
  <c r="Y434" i="6" s="1"/>
  <c r="AB459" i="6"/>
  <c r="AC459" i="6" s="1"/>
  <c r="AW468" i="6"/>
  <c r="P517" i="6"/>
  <c r="Q517" i="6" s="1"/>
  <c r="P546" i="6"/>
  <c r="Q546" i="6" s="1"/>
  <c r="Y552" i="6"/>
  <c r="AB570" i="6"/>
  <c r="AC570" i="6" s="1"/>
  <c r="BA579" i="6"/>
  <c r="AK625" i="6"/>
  <c r="H694" i="6"/>
  <c r="J694" i="6" s="1"/>
  <c r="AJ694" i="6"/>
  <c r="AJ693" i="6" s="1"/>
  <c r="AJ692" i="6" s="1"/>
  <c r="AJ708" i="6" s="1"/>
  <c r="AF156" i="5"/>
  <c r="AG156" i="5" s="1"/>
  <c r="T150" i="6"/>
  <c r="U150" i="6" s="1"/>
  <c r="AJ183" i="6"/>
  <c r="AK183" i="6" s="1"/>
  <c r="M190" i="6"/>
  <c r="I205" i="6"/>
  <c r="AV285" i="6"/>
  <c r="AW285" i="6" s="1"/>
  <c r="AG404" i="6"/>
  <c r="P469" i="6"/>
  <c r="Q469" i="6" s="1"/>
  <c r="Y504" i="6"/>
  <c r="I545" i="6"/>
  <c r="Y610" i="6"/>
  <c r="AJ643" i="6"/>
  <c r="AK643" i="6" s="1"/>
  <c r="M665" i="6"/>
  <c r="AF436" i="6"/>
  <c r="AG436" i="6" s="1"/>
  <c r="I453" i="6"/>
  <c r="T682" i="6"/>
  <c r="U682" i="6" s="1"/>
  <c r="AJ690" i="6"/>
  <c r="AK690" i="6" s="1"/>
  <c r="BA691" i="6"/>
  <c r="P694" i="6"/>
  <c r="R694" i="6" s="1"/>
  <c r="AV694" i="6"/>
  <c r="AX694" i="6" s="1"/>
  <c r="AV131" i="5"/>
  <c r="AX131" i="5" s="1"/>
  <c r="X48" i="6"/>
  <c r="X47" i="6" s="1"/>
  <c r="Y47" i="6" s="1"/>
  <c r="AB79" i="6"/>
  <c r="AC79" i="6" s="1"/>
  <c r="U130" i="6"/>
  <c r="AL134" i="6"/>
  <c r="AJ162" i="6"/>
  <c r="AK162" i="6" s="1"/>
  <c r="AC196" i="6"/>
  <c r="AC202" i="6"/>
  <c r="AV244" i="6"/>
  <c r="AW244" i="6" s="1"/>
  <c r="AB250" i="6"/>
  <c r="AC250" i="6" s="1"/>
  <c r="AW257" i="6"/>
  <c r="L258" i="6"/>
  <c r="M258" i="6" s="1"/>
  <c r="AJ285" i="6"/>
  <c r="AK285" i="6" s="1"/>
  <c r="M286" i="6"/>
  <c r="T363" i="6"/>
  <c r="U363" i="6" s="1"/>
  <c r="L438" i="6"/>
  <c r="M438" i="6" s="1"/>
  <c r="I460" i="6"/>
  <c r="P463" i="6"/>
  <c r="Q463" i="6" s="1"/>
  <c r="H505" i="6"/>
  <c r="I505" i="6" s="1"/>
  <c r="Y536" i="6"/>
  <c r="T564" i="6"/>
  <c r="U564" i="6" s="1"/>
  <c r="P570" i="6"/>
  <c r="Q570" i="6" s="1"/>
  <c r="AC675" i="6"/>
  <c r="X471" i="6"/>
  <c r="Y471" i="6" s="1"/>
  <c r="T584" i="6"/>
  <c r="U584" i="6" s="1"/>
  <c r="Y155" i="6"/>
  <c r="AW239" i="6"/>
  <c r="Y437" i="6"/>
  <c r="P578" i="6"/>
  <c r="Q578" i="6" s="1"/>
  <c r="H620" i="6"/>
  <c r="I620" i="6" s="1"/>
  <c r="AB183" i="5"/>
  <c r="AC183" i="5" s="1"/>
  <c r="AV61" i="6"/>
  <c r="AW61" i="6" s="1"/>
  <c r="H79" i="6"/>
  <c r="I79" i="6" s="1"/>
  <c r="AF79" i="6"/>
  <c r="AG79" i="6" s="1"/>
  <c r="X93" i="6"/>
  <c r="Y93" i="6" s="1"/>
  <c r="AF103" i="6"/>
  <c r="AG103" i="6" s="1"/>
  <c r="AB115" i="6"/>
  <c r="AD115" i="6" s="1"/>
  <c r="AZ117" i="6"/>
  <c r="BA117" i="6" s="1"/>
  <c r="M118" i="6"/>
  <c r="J124" i="6"/>
  <c r="AL124" i="6"/>
  <c r="AF137" i="6"/>
  <c r="AH137" i="6" s="1"/>
  <c r="L146" i="6"/>
  <c r="M146" i="6" s="1"/>
  <c r="AF160" i="6"/>
  <c r="AG160" i="6" s="1"/>
  <c r="X273" i="6"/>
  <c r="Y273" i="6" s="1"/>
  <c r="AF363" i="6"/>
  <c r="AG363" i="6" s="1"/>
  <c r="X367" i="6"/>
  <c r="Y367" i="6" s="1"/>
  <c r="L386" i="6"/>
  <c r="M386" i="6" s="1"/>
  <c r="T425" i="6"/>
  <c r="U425" i="6" s="1"/>
  <c r="AV434" i="6"/>
  <c r="AW434" i="6" s="1"/>
  <c r="H438" i="6"/>
  <c r="I438" i="6" s="1"/>
  <c r="AF505" i="6"/>
  <c r="AG505" i="6" s="1"/>
  <c r="AJ30" i="6"/>
  <c r="AK30" i="6" s="1"/>
  <c r="AF61" i="6"/>
  <c r="AG61" i="6" s="1"/>
  <c r="M216" i="6"/>
  <c r="L256" i="6"/>
  <c r="M256" i="6" s="1"/>
  <c r="AV304" i="6"/>
  <c r="AW304" i="6" s="1"/>
  <c r="P423" i="6"/>
  <c r="Q423" i="6" s="1"/>
  <c r="P431" i="6"/>
  <c r="Q431" i="6" s="1"/>
  <c r="AF434" i="6"/>
  <c r="AG434" i="6" s="1"/>
  <c r="L489" i="6"/>
  <c r="M489" i="6" s="1"/>
  <c r="AG638" i="6"/>
  <c r="I667" i="6"/>
  <c r="M98" i="5"/>
  <c r="AJ39" i="6"/>
  <c r="AK39" i="6" s="1"/>
  <c r="M42" i="6"/>
  <c r="AF51" i="6"/>
  <c r="AF50" i="6" s="1"/>
  <c r="AG50" i="6" s="1"/>
  <c r="AZ123" i="6"/>
  <c r="BA123" i="6" s="1"/>
  <c r="P146" i="6"/>
  <c r="Q146" i="6" s="1"/>
  <c r="T160" i="6"/>
  <c r="U160" i="6" s="1"/>
  <c r="AW171" i="6"/>
  <c r="AF185" i="6"/>
  <c r="AG185" i="6" s="1"/>
  <c r="V292" i="6"/>
  <c r="X317" i="6"/>
  <c r="Y317" i="6" s="1"/>
  <c r="U318" i="6"/>
  <c r="AB367" i="6"/>
  <c r="AC367" i="6" s="1"/>
  <c r="I414" i="6"/>
  <c r="U470" i="6"/>
  <c r="AL512" i="6"/>
  <c r="AH606" i="6"/>
  <c r="AF41" i="6"/>
  <c r="AG41" i="6" s="1"/>
  <c r="H93" i="6"/>
  <c r="I93" i="6" s="1"/>
  <c r="Q127" i="6"/>
  <c r="AJ133" i="6"/>
  <c r="AL133" i="6" s="1"/>
  <c r="X229" i="6"/>
  <c r="Y229" i="6" s="1"/>
  <c r="AG237" i="6"/>
  <c r="BA255" i="6"/>
  <c r="P315" i="6"/>
  <c r="Q315" i="6" s="1"/>
  <c r="AB329" i="6"/>
  <c r="AC329" i="6" s="1"/>
  <c r="AC333" i="6"/>
  <c r="L345" i="6"/>
  <c r="M345" i="6" s="1"/>
  <c r="Q353" i="6"/>
  <c r="AK355" i="6"/>
  <c r="AW355" i="6"/>
  <c r="AZ388" i="6"/>
  <c r="BA388" i="6" s="1"/>
  <c r="BA457" i="6"/>
  <c r="AF459" i="6"/>
  <c r="AG459" i="6" s="1"/>
  <c r="U462" i="6"/>
  <c r="AV471" i="6"/>
  <c r="AW471" i="6" s="1"/>
  <c r="M483" i="6"/>
  <c r="P497" i="6"/>
  <c r="Q497" i="6" s="1"/>
  <c r="Q500" i="6"/>
  <c r="AJ507" i="6"/>
  <c r="AK507" i="6" s="1"/>
  <c r="P549" i="6"/>
  <c r="Q549" i="6" s="1"/>
  <c r="AW556" i="6"/>
  <c r="T570" i="6"/>
  <c r="U570" i="6" s="1"/>
  <c r="P629" i="6"/>
  <c r="Q629" i="6" s="1"/>
  <c r="P633" i="6"/>
  <c r="Q633" i="6" s="1"/>
  <c r="T661" i="6"/>
  <c r="U661" i="6" s="1"/>
  <c r="P285" i="5"/>
  <c r="Q285" i="5" s="1"/>
  <c r="T641" i="6"/>
  <c r="U641" i="6" s="1"/>
  <c r="AF664" i="6"/>
  <c r="AG664" i="6" s="1"/>
  <c r="AV690" i="6"/>
  <c r="AW690" i="6" s="1"/>
  <c r="AZ635" i="5"/>
  <c r="BA635" i="5" s="1"/>
  <c r="BA52" i="6"/>
  <c r="Y88" i="6"/>
  <c r="AW120" i="6"/>
  <c r="H123" i="6"/>
  <c r="I123" i="6" s="1"/>
  <c r="AF142" i="6"/>
  <c r="AG142" i="6" s="1"/>
  <c r="AC208" i="6"/>
  <c r="L233" i="6"/>
  <c r="L226" i="6" s="1"/>
  <c r="M226" i="6" s="1"/>
  <c r="T256" i="6"/>
  <c r="U256" i="6" s="1"/>
  <c r="AB264" i="6"/>
  <c r="AC264" i="6" s="1"/>
  <c r="AF313" i="6"/>
  <c r="AG313" i="6" s="1"/>
  <c r="AW326" i="6"/>
  <c r="X338" i="6"/>
  <c r="Y338" i="6" s="1"/>
  <c r="T376" i="6"/>
  <c r="U376" i="6" s="1"/>
  <c r="I386" i="6"/>
  <c r="H407" i="6"/>
  <c r="I407" i="6" s="1"/>
  <c r="U451" i="6"/>
  <c r="AJ479" i="6"/>
  <c r="AK479" i="6" s="1"/>
  <c r="BA486" i="6"/>
  <c r="AW488" i="6"/>
  <c r="AF601" i="6"/>
  <c r="AF600" i="6" s="1"/>
  <c r="AG600" i="6" s="1"/>
  <c r="AZ620" i="6"/>
  <c r="BA620" i="6" s="1"/>
  <c r="AC621" i="6"/>
  <c r="AV650" i="6"/>
  <c r="AW650" i="6" s="1"/>
  <c r="AV673" i="6"/>
  <c r="AW673" i="6" s="1"/>
  <c r="AB146" i="6"/>
  <c r="AC146" i="6" s="1"/>
  <c r="X258" i="6"/>
  <c r="Y258" i="6" s="1"/>
  <c r="AB279" i="6"/>
  <c r="AD279" i="6" s="1"/>
  <c r="AV310" i="6"/>
  <c r="AW310" i="6" s="1"/>
  <c r="X343" i="6"/>
  <c r="AB363" i="6"/>
  <c r="AC363" i="6" s="1"/>
  <c r="T388" i="6"/>
  <c r="U388" i="6" s="1"/>
  <c r="AB423" i="6"/>
  <c r="AC423" i="6" s="1"/>
  <c r="L434" i="6"/>
  <c r="M434" i="6" s="1"/>
  <c r="AV450" i="6"/>
  <c r="AW450" i="6" s="1"/>
  <c r="AV456" i="6"/>
  <c r="AW456" i="6" s="1"/>
  <c r="X494" i="6"/>
  <c r="Y494" i="6" s="1"/>
  <c r="H507" i="6"/>
  <c r="I507" i="6" s="1"/>
  <c r="AV533" i="6"/>
  <c r="AW533" i="6" s="1"/>
  <c r="AB535" i="6"/>
  <c r="AC535" i="6" s="1"/>
  <c r="T637" i="6"/>
  <c r="U637" i="6" s="1"/>
  <c r="AF668" i="6"/>
  <c r="AG668" i="6" s="1"/>
  <c r="AF137" i="5"/>
  <c r="AH137" i="5" s="1"/>
  <c r="T43" i="6"/>
  <c r="U43" i="6" s="1"/>
  <c r="AF45" i="6"/>
  <c r="AG45" i="6" s="1"/>
  <c r="AF108" i="6"/>
  <c r="AF107" i="6" s="1"/>
  <c r="M145" i="6"/>
  <c r="P154" i="6"/>
  <c r="Q154" i="6" s="1"/>
  <c r="H252" i="6"/>
  <c r="I252" i="6" s="1"/>
  <c r="AF260" i="6"/>
  <c r="AG260" i="6" s="1"/>
  <c r="AB302" i="6"/>
  <c r="AC302" i="6" s="1"/>
  <c r="AF427" i="6"/>
  <c r="AG427" i="6" s="1"/>
  <c r="L450" i="6"/>
  <c r="M450" i="6" s="1"/>
  <c r="Y456" i="6"/>
  <c r="AF487" i="6"/>
  <c r="AG487" i="6" s="1"/>
  <c r="AB546" i="6"/>
  <c r="AB541" i="6" s="1"/>
  <c r="AC541" i="6" s="1"/>
  <c r="L187" i="5"/>
  <c r="M187" i="5" s="1"/>
  <c r="T572" i="5"/>
  <c r="U572" i="5" s="1"/>
  <c r="L694" i="5"/>
  <c r="L693" i="5" s="1"/>
  <c r="L692" i="5" s="1"/>
  <c r="L708" i="5" s="1"/>
  <c r="AJ15" i="6"/>
  <c r="AL15" i="6" s="1"/>
  <c r="Z16" i="6"/>
  <c r="AX16" i="6"/>
  <c r="T28" i="6"/>
  <c r="X30" i="6"/>
  <c r="Y30" i="6" s="1"/>
  <c r="L35" i="6"/>
  <c r="M35" i="6" s="1"/>
  <c r="P39" i="6"/>
  <c r="Q39" i="6" s="1"/>
  <c r="P66" i="6"/>
  <c r="Q66" i="6" s="1"/>
  <c r="AB77" i="6"/>
  <c r="AC77" i="6" s="1"/>
  <c r="AB87" i="6"/>
  <c r="AC87" i="6" s="1"/>
  <c r="L99" i="6"/>
  <c r="M99" i="6" s="1"/>
  <c r="M106" i="6"/>
  <c r="M120" i="6"/>
  <c r="Z124" i="6"/>
  <c r="Q126" i="6"/>
  <c r="H129" i="6"/>
  <c r="I129" i="6" s="1"/>
  <c r="T139" i="6"/>
  <c r="U139" i="6" s="1"/>
  <c r="M144" i="6"/>
  <c r="AW151" i="6"/>
  <c r="P164" i="6"/>
  <c r="Q164" i="6" s="1"/>
  <c r="M169" i="6"/>
  <c r="AF179" i="6"/>
  <c r="AG179" i="6" s="1"/>
  <c r="AZ187" i="6"/>
  <c r="BA187" i="6" s="1"/>
  <c r="AJ222" i="6"/>
  <c r="AK222" i="6" s="1"/>
  <c r="AZ222" i="6"/>
  <c r="BA222" i="6" s="1"/>
  <c r="L224" i="6"/>
  <c r="M224" i="6" s="1"/>
  <c r="AF227" i="6"/>
  <c r="I243" i="6"/>
  <c r="AK243" i="6"/>
  <c r="Q245" i="6"/>
  <c r="BA251" i="6"/>
  <c r="T252" i="6"/>
  <c r="U252" i="6" s="1"/>
  <c r="AK259" i="6"/>
  <c r="AJ258" i="6"/>
  <c r="AK258" i="6" s="1"/>
  <c r="L273" i="6"/>
  <c r="M273" i="6" s="1"/>
  <c r="Q285" i="6"/>
  <c r="AF285" i="6"/>
  <c r="AG285" i="6" s="1"/>
  <c r="H293" i="6"/>
  <c r="I293" i="6" s="1"/>
  <c r="AV307" i="6"/>
  <c r="AW307" i="6" s="1"/>
  <c r="T313" i="6"/>
  <c r="U313" i="6" s="1"/>
  <c r="U316" i="6"/>
  <c r="T315" i="6"/>
  <c r="U315" i="6" s="1"/>
  <c r="BA339" i="6"/>
  <c r="I483" i="6"/>
  <c r="H482" i="6"/>
  <c r="I482" i="6" s="1"/>
  <c r="P287" i="5"/>
  <c r="Q287" i="5" s="1"/>
  <c r="AZ103" i="6"/>
  <c r="BA103" i="6" s="1"/>
  <c r="AZ108" i="6"/>
  <c r="AZ107" i="6" s="1"/>
  <c r="BA107" i="6" s="1"/>
  <c r="AF175" i="6"/>
  <c r="AG175" i="6" s="1"/>
  <c r="AV175" i="6"/>
  <c r="AW175" i="6" s="1"/>
  <c r="AZ229" i="6"/>
  <c r="BA229" i="6" s="1"/>
  <c r="AV242" i="6"/>
  <c r="AW242" i="6" s="1"/>
  <c r="Q301" i="6"/>
  <c r="P300" i="6"/>
  <c r="Q300" i="6" s="1"/>
  <c r="AK323" i="6"/>
  <c r="AJ322" i="6"/>
  <c r="AK322" i="6" s="1"/>
  <c r="AV336" i="6"/>
  <c r="AW336" i="6" s="1"/>
  <c r="X341" i="6"/>
  <c r="Y341" i="6" s="1"/>
  <c r="AW348" i="6"/>
  <c r="AV347" i="6"/>
  <c r="AW347" i="6" s="1"/>
  <c r="AB349" i="6"/>
  <c r="AC349" i="6" s="1"/>
  <c r="Q381" i="6"/>
  <c r="P380" i="6"/>
  <c r="Q380" i="6" s="1"/>
  <c r="AC414" i="6"/>
  <c r="AB413" i="6"/>
  <c r="AC413" i="6" s="1"/>
  <c r="T423" i="6"/>
  <c r="U423" i="6" s="1"/>
  <c r="AC435" i="6"/>
  <c r="AB434" i="6"/>
  <c r="AC434" i="6" s="1"/>
  <c r="AZ137" i="5"/>
  <c r="T148" i="5"/>
  <c r="U148" i="5" s="1"/>
  <c r="I150" i="5"/>
  <c r="AZ218" i="5"/>
  <c r="BA218" i="5" s="1"/>
  <c r="AV8" i="6"/>
  <c r="AW8" i="6" s="1"/>
  <c r="AZ87" i="6"/>
  <c r="BA87" i="6" s="1"/>
  <c r="T90" i="6"/>
  <c r="U90" i="6" s="1"/>
  <c r="BA124" i="6"/>
  <c r="BA167" i="6"/>
  <c r="AC182" i="6"/>
  <c r="P195" i="6"/>
  <c r="Q195" i="6" s="1"/>
  <c r="J196" i="6"/>
  <c r="AG200" i="6"/>
  <c r="AF199" i="6"/>
  <c r="AG199" i="6" s="1"/>
  <c r="AB216" i="6"/>
  <c r="AC216" i="6" s="1"/>
  <c r="AG232" i="6"/>
  <c r="Q239" i="6"/>
  <c r="X242" i="6"/>
  <c r="Y242" i="6" s="1"/>
  <c r="AK245" i="6"/>
  <c r="AJ244" i="6"/>
  <c r="AK244" i="6" s="1"/>
  <c r="X254" i="6"/>
  <c r="Y254" i="6" s="1"/>
  <c r="Y255" i="6"/>
  <c r="BA270" i="6"/>
  <c r="T273" i="6"/>
  <c r="U273" i="6" s="1"/>
  <c r="Y286" i="6"/>
  <c r="X285" i="6"/>
  <c r="Y285" i="6" s="1"/>
  <c r="Q299" i="6"/>
  <c r="U305" i="6"/>
  <c r="AC318" i="6"/>
  <c r="H434" i="6"/>
  <c r="I434" i="6" s="1"/>
  <c r="AG451" i="6"/>
  <c r="AF450" i="6"/>
  <c r="AG450" i="6" s="1"/>
  <c r="AV325" i="5"/>
  <c r="AW325" i="5" s="1"/>
  <c r="X694" i="5"/>
  <c r="Z694" i="5" s="1"/>
  <c r="P8" i="6"/>
  <c r="Q8" i="6" s="1"/>
  <c r="H15" i="6"/>
  <c r="I15" i="6" s="1"/>
  <c r="AB30" i="6"/>
  <c r="AC30" i="6" s="1"/>
  <c r="L85" i="6"/>
  <c r="M85" i="6" s="1"/>
  <c r="X123" i="6"/>
  <c r="Z123" i="6" s="1"/>
  <c r="L137" i="6"/>
  <c r="AJ139" i="6"/>
  <c r="AK139" i="6" s="1"/>
  <c r="P166" i="6"/>
  <c r="Q166" i="6" s="1"/>
  <c r="Y288" i="6"/>
  <c r="X287" i="6"/>
  <c r="Y287" i="6" s="1"/>
  <c r="AJ341" i="6"/>
  <c r="AK341" i="6" s="1"/>
  <c r="AK342" i="6"/>
  <c r="U368" i="6"/>
  <c r="T367" i="6"/>
  <c r="U367" i="6" s="1"/>
  <c r="AV254" i="5"/>
  <c r="AW254" i="5" s="1"/>
  <c r="M316" i="5"/>
  <c r="Y318" i="5"/>
  <c r="AW366" i="5"/>
  <c r="L30" i="6"/>
  <c r="M30" i="6" s="1"/>
  <c r="AG55" i="6"/>
  <c r="AV79" i="6"/>
  <c r="AW79" i="6" s="1"/>
  <c r="X90" i="6"/>
  <c r="Y90" i="6" s="1"/>
  <c r="T131" i="6"/>
  <c r="V131" i="6" s="1"/>
  <c r="Y149" i="6"/>
  <c r="AK153" i="6"/>
  <c r="AK180" i="6"/>
  <c r="AZ201" i="6"/>
  <c r="BA201" i="6" s="1"/>
  <c r="AF240" i="6"/>
  <c r="AG240" i="6" s="1"/>
  <c r="Y272" i="6"/>
  <c r="X279" i="6"/>
  <c r="Z279" i="6" s="1"/>
  <c r="Y281" i="6"/>
  <c r="H291" i="6"/>
  <c r="J291" i="6" s="1"/>
  <c r="I292" i="6"/>
  <c r="AZ315" i="6"/>
  <c r="BA315" i="6" s="1"/>
  <c r="AZ322" i="6"/>
  <c r="BA322" i="6" s="1"/>
  <c r="AB427" i="6"/>
  <c r="AC427" i="6" s="1"/>
  <c r="AC428" i="6"/>
  <c r="P438" i="6"/>
  <c r="Q438" i="6" s="1"/>
  <c r="Q439" i="6"/>
  <c r="AZ452" i="6"/>
  <c r="BA452" i="6" s="1"/>
  <c r="L271" i="6"/>
  <c r="M271" i="6" s="1"/>
  <c r="M272" i="6"/>
  <c r="Q328" i="6"/>
  <c r="P327" i="6"/>
  <c r="Q327" i="6" s="1"/>
  <c r="X332" i="6"/>
  <c r="Y332" i="6" s="1"/>
  <c r="Y333" i="6"/>
  <c r="AW350" i="6"/>
  <c r="AV349" i="6"/>
  <c r="AW349" i="6" s="1"/>
  <c r="I377" i="6"/>
  <c r="H376" i="6"/>
  <c r="I376" i="6" s="1"/>
  <c r="Q385" i="6"/>
  <c r="P384" i="6"/>
  <c r="Q384" i="6" s="1"/>
  <c r="Y453" i="5"/>
  <c r="U16" i="6"/>
  <c r="AW52" i="6"/>
  <c r="Y62" i="6"/>
  <c r="AG67" i="6"/>
  <c r="P69" i="6"/>
  <c r="P68" i="6" s="1"/>
  <c r="M78" i="6"/>
  <c r="AC122" i="6"/>
  <c r="Y140" i="6"/>
  <c r="AK190" i="6"/>
  <c r="I200" i="6"/>
  <c r="N208" i="6"/>
  <c r="AK237" i="6"/>
  <c r="P264" i="6"/>
  <c r="Q264" i="6" s="1"/>
  <c r="AV300" i="6"/>
  <c r="AW300" i="6" s="1"/>
  <c r="AJ313" i="6"/>
  <c r="AK313" i="6" s="1"/>
  <c r="AF319" i="6"/>
  <c r="AG319" i="6" s="1"/>
  <c r="AG320" i="6"/>
  <c r="Y360" i="6"/>
  <c r="X359" i="6"/>
  <c r="Y359" i="6" s="1"/>
  <c r="AF367" i="6"/>
  <c r="AG367" i="6" s="1"/>
  <c r="Y389" i="6"/>
  <c r="X388" i="6"/>
  <c r="Y388" i="6" s="1"/>
  <c r="H423" i="6"/>
  <c r="I423" i="6" s="1"/>
  <c r="I424" i="6"/>
  <c r="X431" i="6"/>
  <c r="Y431" i="6" s="1"/>
  <c r="Y432" i="6"/>
  <c r="L338" i="5"/>
  <c r="M338" i="5" s="1"/>
  <c r="H30" i="6"/>
  <c r="I30" i="6" s="1"/>
  <c r="AB39" i="6"/>
  <c r="AC39" i="6" s="1"/>
  <c r="AZ45" i="6"/>
  <c r="BA45" i="6" s="1"/>
  <c r="T108" i="6"/>
  <c r="T107" i="6" s="1"/>
  <c r="U107" i="6" s="1"/>
  <c r="Y120" i="6"/>
  <c r="Y132" i="6"/>
  <c r="AJ216" i="6"/>
  <c r="AK216" i="6" s="1"/>
  <c r="BA216" i="6"/>
  <c r="H218" i="6"/>
  <c r="I218" i="6" s="1"/>
  <c r="AV218" i="6"/>
  <c r="AW218" i="6" s="1"/>
  <c r="H264" i="6"/>
  <c r="I264" i="6" s="1"/>
  <c r="AZ271" i="6"/>
  <c r="BA271" i="6" s="1"/>
  <c r="Y337" i="6"/>
  <c r="X336" i="6"/>
  <c r="Y336" i="6" s="1"/>
  <c r="AK339" i="6"/>
  <c r="AJ338" i="6"/>
  <c r="AK338" i="6" s="1"/>
  <c r="M342" i="6"/>
  <c r="L341" i="6"/>
  <c r="M341" i="6" s="1"/>
  <c r="I346" i="6"/>
  <c r="H345" i="6"/>
  <c r="I345" i="6" s="1"/>
  <c r="AG353" i="6"/>
  <c r="AF352" i="6"/>
  <c r="AG352" i="6" s="1"/>
  <c r="AJ363" i="6"/>
  <c r="AK363" i="6" s="1"/>
  <c r="AK364" i="6"/>
  <c r="BA364" i="6"/>
  <c r="AZ363" i="6"/>
  <c r="BA363" i="6" s="1"/>
  <c r="AJ370" i="6"/>
  <c r="AK370" i="6" s="1"/>
  <c r="AZ370" i="6"/>
  <c r="BA370" i="6" s="1"/>
  <c r="AB454" i="6"/>
  <c r="AC454" i="6" s="1"/>
  <c r="U506" i="6"/>
  <c r="AC516" i="6"/>
  <c r="Y547" i="6"/>
  <c r="AK547" i="6"/>
  <c r="Y556" i="6"/>
  <c r="BA556" i="6"/>
  <c r="T561" i="6"/>
  <c r="U561" i="6" s="1"/>
  <c r="AG565" i="6"/>
  <c r="Y571" i="6"/>
  <c r="AG585" i="6"/>
  <c r="I623" i="6"/>
  <c r="T624" i="6"/>
  <c r="U624" i="6" s="1"/>
  <c r="M625" i="6"/>
  <c r="T627" i="6"/>
  <c r="U627" i="6" s="1"/>
  <c r="BA632" i="6"/>
  <c r="P639" i="6"/>
  <c r="Q639" i="6" s="1"/>
  <c r="L643" i="6"/>
  <c r="M643" i="6" s="1"/>
  <c r="AK651" i="6"/>
  <c r="Y662" i="6"/>
  <c r="I674" i="6"/>
  <c r="Q676" i="6"/>
  <c r="AF688" i="6"/>
  <c r="AF687" i="6" s="1"/>
  <c r="AF686" i="6" s="1"/>
  <c r="AF707" i="6" s="1"/>
  <c r="AG707" i="6" s="1"/>
  <c r="AF322" i="6"/>
  <c r="AG322" i="6" s="1"/>
  <c r="I348" i="6"/>
  <c r="AW352" i="6"/>
  <c r="M357" i="6"/>
  <c r="BA357" i="6"/>
  <c r="AW362" i="6"/>
  <c r="L370" i="6"/>
  <c r="M370" i="6" s="1"/>
  <c r="BA380" i="6"/>
  <c r="H384" i="6"/>
  <c r="I384" i="6" s="1"/>
  <c r="T384" i="6"/>
  <c r="U384" i="6" s="1"/>
  <c r="H429" i="6"/>
  <c r="I429" i="6" s="1"/>
  <c r="P434" i="6"/>
  <c r="Q434" i="6" s="1"/>
  <c r="AF471" i="6"/>
  <c r="AG471" i="6" s="1"/>
  <c r="Q488" i="6"/>
  <c r="X497" i="6"/>
  <c r="Y497" i="6" s="1"/>
  <c r="AW504" i="6"/>
  <c r="AZ531" i="6"/>
  <c r="BA531" i="6" s="1"/>
  <c r="AK540" i="6"/>
  <c r="L542" i="6"/>
  <c r="M542" i="6" s="1"/>
  <c r="AZ546" i="6"/>
  <c r="BA546" i="6" s="1"/>
  <c r="U562" i="6"/>
  <c r="AZ586" i="6"/>
  <c r="BA586" i="6" s="1"/>
  <c r="AV633" i="6"/>
  <c r="AW633" i="6" s="1"/>
  <c r="X666" i="6"/>
  <c r="Y666" i="6" s="1"/>
  <c r="P501" i="6"/>
  <c r="Q501" i="6" s="1"/>
  <c r="H570" i="6"/>
  <c r="I570" i="6" s="1"/>
  <c r="AJ664" i="6"/>
  <c r="AK664" i="6" s="1"/>
  <c r="X668" i="6"/>
  <c r="Y668" i="6" s="1"/>
  <c r="AV264" i="6"/>
  <c r="AW264" i="6" s="1"/>
  <c r="H310" i="6"/>
  <c r="I310" i="6" s="1"/>
  <c r="M359" i="6"/>
  <c r="AG406" i="6"/>
  <c r="U420" i="6"/>
  <c r="Y426" i="6"/>
  <c r="AV438" i="6"/>
  <c r="AW438" i="6" s="1"/>
  <c r="U439" i="6"/>
  <c r="AC441" i="6"/>
  <c r="M449" i="6"/>
  <c r="H463" i="6"/>
  <c r="I463" i="6" s="1"/>
  <c r="AW478" i="6"/>
  <c r="L487" i="6"/>
  <c r="M487" i="6" s="1"/>
  <c r="AV494" i="6"/>
  <c r="AW494" i="6" s="1"/>
  <c r="I504" i="6"/>
  <c r="P505" i="6"/>
  <c r="Q505" i="6" s="1"/>
  <c r="AV517" i="6"/>
  <c r="AW517" i="6" s="1"/>
  <c r="AG534" i="6"/>
  <c r="T537" i="6"/>
  <c r="U537" i="6" s="1"/>
  <c r="AJ542" i="6"/>
  <c r="AK542" i="6" s="1"/>
  <c r="AV544" i="6"/>
  <c r="AW544" i="6" s="1"/>
  <c r="T546" i="6"/>
  <c r="U546" i="6" s="1"/>
  <c r="T549" i="6"/>
  <c r="U549" i="6" s="1"/>
  <c r="AF555" i="6"/>
  <c r="AG555" i="6" s="1"/>
  <c r="AF566" i="6"/>
  <c r="AG566" i="6" s="1"/>
  <c r="T631" i="6"/>
  <c r="U631" i="6" s="1"/>
  <c r="AV675" i="6"/>
  <c r="AW675" i="6" s="1"/>
  <c r="T677" i="6"/>
  <c r="U677" i="6" s="1"/>
  <c r="H471" i="6"/>
  <c r="I471" i="6" s="1"/>
  <c r="X544" i="6"/>
  <c r="Y544" i="6" s="1"/>
  <c r="H582" i="6"/>
  <c r="I582" i="6" s="1"/>
  <c r="L605" i="6"/>
  <c r="M605" i="6" s="1"/>
  <c r="AK628" i="6"/>
  <c r="L668" i="6"/>
  <c r="M668" i="6" s="1"/>
  <c r="T688" i="6"/>
  <c r="H349" i="6"/>
  <c r="I349" i="6" s="1"/>
  <c r="AV463" i="6"/>
  <c r="Y468" i="6"/>
  <c r="I472" i="6"/>
  <c r="Y474" i="6"/>
  <c r="AB479" i="6"/>
  <c r="AC479" i="6" s="1"/>
  <c r="L494" i="6"/>
  <c r="M494" i="6" s="1"/>
  <c r="P533" i="6"/>
  <c r="AZ535" i="6"/>
  <c r="BA535" i="6" s="1"/>
  <c r="Y676" i="6"/>
  <c r="AB384" i="6"/>
  <c r="AC384" i="6" s="1"/>
  <c r="AV415" i="6"/>
  <c r="AW415" i="6" s="1"/>
  <c r="AF511" i="6"/>
  <c r="AF522" i="6"/>
  <c r="AG522" i="6" s="1"/>
  <c r="AV522" i="6"/>
  <c r="AW522" i="6" s="1"/>
  <c r="AZ539" i="6"/>
  <c r="BA539" i="6" s="1"/>
  <c r="J554" i="6"/>
  <c r="AF575" i="6"/>
  <c r="AG575" i="6" s="1"/>
  <c r="X631" i="6"/>
  <c r="Y631" i="6" s="1"/>
  <c r="AV635" i="6"/>
  <c r="AW635" i="6" s="1"/>
  <c r="L650" i="6"/>
  <c r="M650" i="6" s="1"/>
  <c r="I543" i="5"/>
  <c r="H629" i="5"/>
  <c r="I629" i="5" s="1"/>
  <c r="AB8" i="6"/>
  <c r="AC8" i="6" s="1"/>
  <c r="T19" i="6"/>
  <c r="H28" i="6"/>
  <c r="I28" i="6" s="1"/>
  <c r="X79" i="6"/>
  <c r="Y79" i="6" s="1"/>
  <c r="Y80" i="6"/>
  <c r="AG88" i="6"/>
  <c r="AF87" i="6"/>
  <c r="AG87" i="6" s="1"/>
  <c r="Y102" i="6"/>
  <c r="X101" i="6"/>
  <c r="Y101" i="6" s="1"/>
  <c r="AJ103" i="6"/>
  <c r="AK103" i="6" s="1"/>
  <c r="V124" i="6"/>
  <c r="U124" i="6"/>
  <c r="T181" i="6"/>
  <c r="U181" i="6" s="1"/>
  <c r="U182" i="6"/>
  <c r="AF30" i="6"/>
  <c r="AG30" i="6" s="1"/>
  <c r="AG31" i="6"/>
  <c r="AF69" i="6"/>
  <c r="AF68" i="6" s="1"/>
  <c r="AB127" i="6"/>
  <c r="AC127" i="6" s="1"/>
  <c r="AC128" i="6"/>
  <c r="AK38" i="5"/>
  <c r="AK188" i="5"/>
  <c r="U215" i="5"/>
  <c r="AV334" i="5"/>
  <c r="AW334" i="5" s="1"/>
  <c r="T376" i="5"/>
  <c r="U376" i="5" s="1"/>
  <c r="T384" i="5"/>
  <c r="U384" i="5" s="1"/>
  <c r="BA385" i="5"/>
  <c r="AV81" i="6"/>
  <c r="AW81" i="6" s="1"/>
  <c r="AW82" i="6"/>
  <c r="AW86" i="6"/>
  <c r="AV85" i="6"/>
  <c r="AW85" i="6" s="1"/>
  <c r="AF166" i="6"/>
  <c r="AG166" i="6" s="1"/>
  <c r="AG167" i="6"/>
  <c r="AC173" i="6"/>
  <c r="AB172" i="6"/>
  <c r="AC172" i="6" s="1"/>
  <c r="L179" i="6"/>
  <c r="M179" i="6" s="1"/>
  <c r="M180" i="6"/>
  <c r="P382" i="5"/>
  <c r="Q382" i="5" s="1"/>
  <c r="AB434" i="5"/>
  <c r="AC434" i="5" s="1"/>
  <c r="U688" i="5"/>
  <c r="X15" i="6"/>
  <c r="M16" i="6"/>
  <c r="L28" i="6"/>
  <c r="M28" i="6" s="1"/>
  <c r="Y38" i="6"/>
  <c r="AV41" i="6"/>
  <c r="AW41" i="6" s="1"/>
  <c r="AW42" i="6"/>
  <c r="AG49" i="6"/>
  <c r="AJ54" i="6"/>
  <c r="AK54" i="6" s="1"/>
  <c r="T69" i="6"/>
  <c r="AW74" i="6"/>
  <c r="AW83" i="6"/>
  <c r="AG91" i="6"/>
  <c r="AF90" i="6"/>
  <c r="AG90" i="6" s="1"/>
  <c r="M109" i="6"/>
  <c r="L108" i="6"/>
  <c r="L107" i="6" s="1"/>
  <c r="M107" i="6" s="1"/>
  <c r="H115" i="6"/>
  <c r="I115" i="6" s="1"/>
  <c r="J116" i="6"/>
  <c r="AB119" i="6"/>
  <c r="AC119" i="6" s="1"/>
  <c r="AC120" i="6"/>
  <c r="Q143" i="6"/>
  <c r="P142" i="6"/>
  <c r="Q142" i="6" s="1"/>
  <c r="BA163" i="6"/>
  <c r="AZ162" i="6"/>
  <c r="BA162" i="6" s="1"/>
  <c r="L95" i="5"/>
  <c r="M95" i="5" s="1"/>
  <c r="BA149" i="5"/>
  <c r="AZ181" i="5"/>
  <c r="BA181" i="5" s="1"/>
  <c r="AZ185" i="5"/>
  <c r="BA185" i="5" s="1"/>
  <c r="M219" i="5"/>
  <c r="AK223" i="5"/>
  <c r="I237" i="5"/>
  <c r="AC347" i="5"/>
  <c r="AW644" i="5"/>
  <c r="AF15" i="6"/>
  <c r="AH15" i="6" s="1"/>
  <c r="T30" i="6"/>
  <c r="U30" i="6" s="1"/>
  <c r="P37" i="6"/>
  <c r="Q37" i="6" s="1"/>
  <c r="U40" i="6"/>
  <c r="P43" i="6"/>
  <c r="Q43" i="6" s="1"/>
  <c r="AJ45" i="6"/>
  <c r="AK45" i="6" s="1"/>
  <c r="AV54" i="6"/>
  <c r="AW54" i="6" s="1"/>
  <c r="AW55" i="6"/>
  <c r="AV66" i="6"/>
  <c r="AW66" i="6" s="1"/>
  <c r="BA67" i="6"/>
  <c r="AZ66" i="6"/>
  <c r="BA66" i="6" s="1"/>
  <c r="Q102" i="6"/>
  <c r="P101" i="6"/>
  <c r="Q101" i="6" s="1"/>
  <c r="Q120" i="6"/>
  <c r="P119" i="6"/>
  <c r="Q119" i="6" s="1"/>
  <c r="AK122" i="6"/>
  <c r="AJ121" i="6"/>
  <c r="AK121" i="6" s="1"/>
  <c r="AK178" i="6"/>
  <c r="AJ177" i="6"/>
  <c r="AK177" i="6" s="1"/>
  <c r="AZ240" i="5"/>
  <c r="BA240" i="5" s="1"/>
  <c r="AF549" i="5"/>
  <c r="AG549" i="5" s="1"/>
  <c r="H54" i="6"/>
  <c r="I54" i="6" s="1"/>
  <c r="I55" i="6"/>
  <c r="Y67" i="6"/>
  <c r="AW73" i="6"/>
  <c r="BA74" i="6"/>
  <c r="AZ73" i="6"/>
  <c r="BA73" i="6" s="1"/>
  <c r="Q76" i="6"/>
  <c r="AW76" i="6"/>
  <c r="AV75" i="6"/>
  <c r="AW75" i="6" s="1"/>
  <c r="P97" i="6"/>
  <c r="Q97" i="6" s="1"/>
  <c r="Q98" i="6"/>
  <c r="AC157" i="6"/>
  <c r="AB156" i="6"/>
  <c r="AC156" i="6" s="1"/>
  <c r="AK161" i="6"/>
  <c r="AJ160" i="6"/>
  <c r="AK160" i="6" s="1"/>
  <c r="Y163" i="6"/>
  <c r="X162" i="6"/>
  <c r="Y162" i="6" s="1"/>
  <c r="AW85" i="5"/>
  <c r="AB117" i="5"/>
  <c r="AC117" i="5" s="1"/>
  <c r="L298" i="5"/>
  <c r="M298" i="5" s="1"/>
  <c r="U583" i="5"/>
  <c r="M646" i="5"/>
  <c r="T15" i="6"/>
  <c r="P28" i="6"/>
  <c r="Q28" i="6" s="1"/>
  <c r="I42" i="6"/>
  <c r="AV43" i="6"/>
  <c r="AW43" i="6" s="1"/>
  <c r="X57" i="6"/>
  <c r="Y57" i="6" s="1"/>
  <c r="AF82" i="6"/>
  <c r="AG82" i="6" s="1"/>
  <c r="BB116" i="6"/>
  <c r="BA116" i="6"/>
  <c r="AZ115" i="6"/>
  <c r="BB115" i="6" s="1"/>
  <c r="BA165" i="6"/>
  <c r="AZ164" i="6"/>
  <c r="BA164" i="6" s="1"/>
  <c r="AV19" i="6"/>
  <c r="I41" i="6"/>
  <c r="I44" i="6"/>
  <c r="H43" i="6"/>
  <c r="I43" i="6" s="1"/>
  <c r="H45" i="6"/>
  <c r="I45" i="6" s="1"/>
  <c r="I46" i="6"/>
  <c r="AC67" i="6"/>
  <c r="AB66" i="6"/>
  <c r="AC66" i="6" s="1"/>
  <c r="T82" i="6"/>
  <c r="T95" i="6"/>
  <c r="U95" i="6" s="1"/>
  <c r="AJ95" i="6"/>
  <c r="AK95" i="6" s="1"/>
  <c r="P95" i="6"/>
  <c r="Q95" i="6" s="1"/>
  <c r="Q96" i="6"/>
  <c r="AZ101" i="6"/>
  <c r="BA101" i="6" s="1"/>
  <c r="BA102" i="6"/>
  <c r="Y126" i="6"/>
  <c r="X125" i="6"/>
  <c r="Y125" i="6" s="1"/>
  <c r="AC145" i="6"/>
  <c r="AB144" i="6"/>
  <c r="AC144" i="6" s="1"/>
  <c r="AB113" i="6"/>
  <c r="AC113" i="6" s="1"/>
  <c r="Q118" i="6"/>
  <c r="P123" i="6"/>
  <c r="Q123" i="6" s="1"/>
  <c r="Q124" i="6"/>
  <c r="AW127" i="6"/>
  <c r="I130" i="6"/>
  <c r="BA130" i="6"/>
  <c r="AG132" i="6"/>
  <c r="BA132" i="6"/>
  <c r="P135" i="6"/>
  <c r="R135" i="6" s="1"/>
  <c r="Y136" i="6"/>
  <c r="Y138" i="6"/>
  <c r="U141" i="6"/>
  <c r="AW141" i="6"/>
  <c r="X142" i="6"/>
  <c r="Y142" i="6" s="1"/>
  <c r="AV142" i="6"/>
  <c r="AW142" i="6" s="1"/>
  <c r="AG145" i="6"/>
  <c r="L150" i="6"/>
  <c r="M150" i="6" s="1"/>
  <c r="L158" i="6"/>
  <c r="M158" i="6" s="1"/>
  <c r="H160" i="6"/>
  <c r="I160" i="6" s="1"/>
  <c r="AV166" i="6"/>
  <c r="AW166" i="6" s="1"/>
  <c r="AF168" i="6"/>
  <c r="AG168" i="6" s="1"/>
  <c r="Y176" i="6"/>
  <c r="BA182" i="6"/>
  <c r="AG184" i="6"/>
  <c r="AF191" i="6"/>
  <c r="AG191" i="6" s="1"/>
  <c r="L199" i="6"/>
  <c r="M199" i="6" s="1"/>
  <c r="AW265" i="6"/>
  <c r="I266" i="6"/>
  <c r="AV267" i="6"/>
  <c r="AW267" i="6" s="1"/>
  <c r="M270" i="6"/>
  <c r="T271" i="6"/>
  <c r="U271" i="6" s="1"/>
  <c r="P304" i="6"/>
  <c r="Q305" i="6"/>
  <c r="I326" i="6"/>
  <c r="H325" i="6"/>
  <c r="I325" i="6" s="1"/>
  <c r="BB132" i="6"/>
  <c r="Z138" i="6"/>
  <c r="Q144" i="6"/>
  <c r="AF146" i="6"/>
  <c r="AG146" i="6" s="1"/>
  <c r="X160" i="6"/>
  <c r="Y160" i="6" s="1"/>
  <c r="Y167" i="6"/>
  <c r="AC178" i="6"/>
  <c r="BA181" i="6"/>
  <c r="AV185" i="6"/>
  <c r="AW185" i="6" s="1"/>
  <c r="X195" i="6"/>
  <c r="Y195" i="6" s="1"/>
  <c r="AV195" i="6"/>
  <c r="AW195" i="6" s="1"/>
  <c r="Q225" i="6"/>
  <c r="Q230" i="6"/>
  <c r="AF238" i="6"/>
  <c r="AG238" i="6" s="1"/>
  <c r="AV260" i="6"/>
  <c r="AW260" i="6" s="1"/>
  <c r="AZ273" i="6"/>
  <c r="BA273" i="6" s="1"/>
  <c r="X276" i="6"/>
  <c r="Y276" i="6" s="1"/>
  <c r="AK281" i="6"/>
  <c r="AB289" i="6"/>
  <c r="AC289" i="6" s="1"/>
  <c r="AF293" i="6"/>
  <c r="AG293" i="6" s="1"/>
  <c r="I314" i="6"/>
  <c r="AC328" i="6"/>
  <c r="AB327" i="6"/>
  <c r="AC327" i="6" s="1"/>
  <c r="T121" i="6"/>
  <c r="U121" i="6" s="1"/>
  <c r="AB131" i="6"/>
  <c r="AD131" i="6" s="1"/>
  <c r="BB131" i="6"/>
  <c r="AK132" i="6"/>
  <c r="AC136" i="6"/>
  <c r="I138" i="6"/>
  <c r="Y147" i="6"/>
  <c r="Q150" i="6"/>
  <c r="Q151" i="6"/>
  <c r="BA153" i="6"/>
  <c r="X177" i="6"/>
  <c r="Y177" i="6" s="1"/>
  <c r="X187" i="6"/>
  <c r="Y187" i="6" s="1"/>
  <c r="Q189" i="6"/>
  <c r="AK198" i="6"/>
  <c r="P199" i="6"/>
  <c r="Q199" i="6" s="1"/>
  <c r="AV199" i="6"/>
  <c r="AW199" i="6" s="1"/>
  <c r="AF201" i="6"/>
  <c r="AG201" i="6" s="1"/>
  <c r="T203" i="6"/>
  <c r="U203" i="6" s="1"/>
  <c r="AZ203" i="6"/>
  <c r="BA203" i="6" s="1"/>
  <c r="T205" i="6"/>
  <c r="U205" i="6" s="1"/>
  <c r="AF214" i="6"/>
  <c r="AV214" i="6"/>
  <c r="AW214" i="6" s="1"/>
  <c r="AB220" i="6"/>
  <c r="AC220" i="6" s="1"/>
  <c r="AC232" i="6"/>
  <c r="T250" i="6"/>
  <c r="U250" i="6" s="1"/>
  <c r="I257" i="6"/>
  <c r="AZ267" i="6"/>
  <c r="BA267" i="6" s="1"/>
  <c r="AC272" i="6"/>
  <c r="AF273" i="6"/>
  <c r="AG273" i="6" s="1"/>
  <c r="AZ293" i="6"/>
  <c r="BA293" i="6" s="1"/>
  <c r="I364" i="6"/>
  <c r="H363" i="6"/>
  <c r="I363" i="6" s="1"/>
  <c r="AZ82" i="6"/>
  <c r="AV95" i="6"/>
  <c r="AW95" i="6" s="1"/>
  <c r="M102" i="6"/>
  <c r="T103" i="6"/>
  <c r="U103" i="6" s="1"/>
  <c r="AH134" i="6"/>
  <c r="AZ148" i="6"/>
  <c r="BA148" i="6" s="1"/>
  <c r="BA152" i="6"/>
  <c r="I285" i="6"/>
  <c r="I286" i="6"/>
  <c r="P287" i="6"/>
  <c r="Q287" i="6" s="1"/>
  <c r="AW292" i="6"/>
  <c r="AZ304" i="6"/>
  <c r="BA304" i="6" s="1"/>
  <c r="BA305" i="6"/>
  <c r="BA368" i="6"/>
  <c r="AZ367" i="6"/>
  <c r="BA367" i="6" s="1"/>
  <c r="AG373" i="6"/>
  <c r="AF370" i="6"/>
  <c r="AG370" i="6" s="1"/>
  <c r="Y78" i="6"/>
  <c r="X85" i="6"/>
  <c r="X84" i="6" s="1"/>
  <c r="Y84" i="6" s="1"/>
  <c r="L90" i="6"/>
  <c r="M90" i="6" s="1"/>
  <c r="H101" i="6"/>
  <c r="I101" i="6" s="1"/>
  <c r="Q106" i="6"/>
  <c r="I109" i="6"/>
  <c r="T117" i="6"/>
  <c r="U117" i="6" s="1"/>
  <c r="AF131" i="6"/>
  <c r="AG131" i="6" s="1"/>
  <c r="AH136" i="6"/>
  <c r="N138" i="6"/>
  <c r="AZ139" i="6"/>
  <c r="BA139" i="6" s="1"/>
  <c r="AF148" i="6"/>
  <c r="AG148" i="6" s="1"/>
  <c r="AC149" i="6"/>
  <c r="AF150" i="6"/>
  <c r="AG150" i="6" s="1"/>
  <c r="AZ156" i="6"/>
  <c r="BA156" i="6" s="1"/>
  <c r="T158" i="6"/>
  <c r="U158" i="6" s="1"/>
  <c r="AB162" i="6"/>
  <c r="AC162" i="6" s="1"/>
  <c r="U165" i="6"/>
  <c r="AZ172" i="6"/>
  <c r="BA172" i="6" s="1"/>
  <c r="AB183" i="6"/>
  <c r="AC183" i="6" s="1"/>
  <c r="AZ189" i="6"/>
  <c r="BA189" i="6" s="1"/>
  <c r="AF197" i="6"/>
  <c r="AG197" i="6" s="1"/>
  <c r="BA197" i="6"/>
  <c r="AG204" i="6"/>
  <c r="Y224" i="6"/>
  <c r="M228" i="6"/>
  <c r="T229" i="6"/>
  <c r="U229" i="6" s="1"/>
  <c r="AF229" i="6"/>
  <c r="AG229" i="6" s="1"/>
  <c r="AV229" i="6"/>
  <c r="AW229" i="6" s="1"/>
  <c r="AB233" i="6"/>
  <c r="AC233" i="6" s="1"/>
  <c r="AZ256" i="6"/>
  <c r="BA256" i="6" s="1"/>
  <c r="AV258" i="6"/>
  <c r="AW258" i="6" s="1"/>
  <c r="Q265" i="6"/>
  <c r="AC265" i="6"/>
  <c r="AW270" i="6"/>
  <c r="AJ273" i="6"/>
  <c r="AK273" i="6" s="1"/>
  <c r="AV291" i="6"/>
  <c r="AX291" i="6" s="1"/>
  <c r="M292" i="6"/>
  <c r="AG292" i="6"/>
  <c r="T293" i="6"/>
  <c r="U293" i="6" s="1"/>
  <c r="L347" i="6"/>
  <c r="M347" i="6" s="1"/>
  <c r="M348" i="6"/>
  <c r="AG357" i="6"/>
  <c r="AF356" i="6"/>
  <c r="AG356" i="6" s="1"/>
  <c r="AF291" i="6"/>
  <c r="N292" i="6"/>
  <c r="X310" i="6"/>
  <c r="Y310" i="6" s="1"/>
  <c r="Y311" i="6"/>
  <c r="Y189" i="6"/>
  <c r="AW196" i="6"/>
  <c r="H201" i="6"/>
  <c r="I201" i="6" s="1"/>
  <c r="BA206" i="6"/>
  <c r="AG208" i="6"/>
  <c r="AV224" i="6"/>
  <c r="AW224" i="6" s="1"/>
  <c r="Y225" i="6"/>
  <c r="AV252" i="6"/>
  <c r="AW252" i="6" s="1"/>
  <c r="AW255" i="6"/>
  <c r="AK268" i="6"/>
  <c r="Y274" i="6"/>
  <c r="AD281" i="6"/>
  <c r="X300" i="6"/>
  <c r="Y300" i="6" s="1"/>
  <c r="AG303" i="6"/>
  <c r="T310" i="6"/>
  <c r="U310" i="6" s="1"/>
  <c r="L313" i="6"/>
  <c r="M313" i="6" s="1"/>
  <c r="U330" i="6"/>
  <c r="T329" i="6"/>
  <c r="U329" i="6" s="1"/>
  <c r="AW124" i="6"/>
  <c r="H139" i="6"/>
  <c r="I139" i="6" s="1"/>
  <c r="H146" i="6"/>
  <c r="I146" i="6" s="1"/>
  <c r="AV146" i="6"/>
  <c r="AW146" i="6" s="1"/>
  <c r="I147" i="6"/>
  <c r="U147" i="6"/>
  <c r="I204" i="6"/>
  <c r="AF205" i="6"/>
  <c r="AG205" i="6" s="1"/>
  <c r="Y206" i="6"/>
  <c r="M219" i="6"/>
  <c r="X220" i="6"/>
  <c r="Y220" i="6" s="1"/>
  <c r="AJ227" i="6"/>
  <c r="AK227" i="6" s="1"/>
  <c r="AC241" i="6"/>
  <c r="AZ244" i="6"/>
  <c r="BA244" i="6" s="1"/>
  <c r="AB254" i="6"/>
  <c r="AC254" i="6" s="1"/>
  <c r="N291" i="6"/>
  <c r="L307" i="6"/>
  <c r="M307" i="6" s="1"/>
  <c r="M308" i="6"/>
  <c r="L310" i="6"/>
  <c r="M310" i="6" s="1"/>
  <c r="Y316" i="6"/>
  <c r="X315" i="6"/>
  <c r="Y315" i="6" s="1"/>
  <c r="AJ319" i="6"/>
  <c r="AK319" i="6" s="1"/>
  <c r="AK320" i="6"/>
  <c r="Q360" i="6"/>
  <c r="P359" i="6"/>
  <c r="Q359" i="6" s="1"/>
  <c r="AW502" i="6"/>
  <c r="AV501" i="6"/>
  <c r="AW501" i="6" s="1"/>
  <c r="AC525" i="6"/>
  <c r="AB524" i="6"/>
  <c r="AC524" i="6" s="1"/>
  <c r="M540" i="6"/>
  <c r="L539" i="6"/>
  <c r="M539" i="6" s="1"/>
  <c r="U552" i="6"/>
  <c r="V552" i="6"/>
  <c r="T551" i="6"/>
  <c r="U551" i="6" s="1"/>
  <c r="AC336" i="6"/>
  <c r="X421" i="6"/>
  <c r="Y421" i="6" s="1"/>
  <c r="AC422" i="6"/>
  <c r="AV423" i="6"/>
  <c r="AW423" i="6" s="1"/>
  <c r="AK426" i="6"/>
  <c r="AW426" i="6"/>
  <c r="AZ434" i="6"/>
  <c r="BA434" i="6" s="1"/>
  <c r="AG441" i="6"/>
  <c r="L442" i="6"/>
  <c r="M442" i="6" s="1"/>
  <c r="I443" i="6"/>
  <c r="AK443" i="6"/>
  <c r="H448" i="6"/>
  <c r="I448" i="6" s="1"/>
  <c r="AC451" i="6"/>
  <c r="T454" i="6"/>
  <c r="U454" i="6" s="1"/>
  <c r="AJ454" i="6"/>
  <c r="AK454" i="6" s="1"/>
  <c r="J457" i="6"/>
  <c r="L459" i="6"/>
  <c r="M459" i="6" s="1"/>
  <c r="AF477" i="6"/>
  <c r="AG477" i="6" s="1"/>
  <c r="AK485" i="6"/>
  <c r="AK486" i="6"/>
  <c r="U498" i="6"/>
  <c r="T497" i="6"/>
  <c r="U497" i="6" s="1"/>
  <c r="AF499" i="6"/>
  <c r="AG499" i="6" s="1"/>
  <c r="AV499" i="6"/>
  <c r="AW499" i="6" s="1"/>
  <c r="AK502" i="6"/>
  <c r="AJ501" i="6"/>
  <c r="AK501" i="6" s="1"/>
  <c r="AZ507" i="6"/>
  <c r="BA507" i="6" s="1"/>
  <c r="L511" i="6"/>
  <c r="N511" i="6" s="1"/>
  <c r="AZ511" i="6"/>
  <c r="BA511" i="6" s="1"/>
  <c r="M512" i="6"/>
  <c r="AG512" i="6"/>
  <c r="T553" i="6"/>
  <c r="U553" i="6" s="1"/>
  <c r="AK554" i="6"/>
  <c r="BA562" i="6"/>
  <c r="Q610" i="6"/>
  <c r="P609" i="6"/>
  <c r="Q609" i="6" s="1"/>
  <c r="AV629" i="6"/>
  <c r="AW629" i="6" s="1"/>
  <c r="AW630" i="6"/>
  <c r="X645" i="6"/>
  <c r="Y645" i="6" s="1"/>
  <c r="Y646" i="6"/>
  <c r="AZ650" i="6"/>
  <c r="BA650" i="6" s="1"/>
  <c r="BA651" i="6"/>
  <c r="X293" i="6"/>
  <c r="Y293" i="6" s="1"/>
  <c r="AF338" i="6"/>
  <c r="AG338" i="6" s="1"/>
  <c r="AB341" i="6"/>
  <c r="AC341" i="6" s="1"/>
  <c r="T345" i="6"/>
  <c r="U345" i="6" s="1"/>
  <c r="AB359" i="6"/>
  <c r="AC359" i="6" s="1"/>
  <c r="AG379" i="6"/>
  <c r="T403" i="6"/>
  <c r="U403" i="6" s="1"/>
  <c r="AV405" i="6"/>
  <c r="AW405" i="6" s="1"/>
  <c r="AF407" i="6"/>
  <c r="AG407" i="6" s="1"/>
  <c r="X415" i="6"/>
  <c r="Y415" i="6" s="1"/>
  <c r="AZ425" i="6"/>
  <c r="BA425" i="6" s="1"/>
  <c r="AF442" i="6"/>
  <c r="AG442" i="6" s="1"/>
  <c r="T446" i="6"/>
  <c r="U446" i="6" s="1"/>
  <c r="AZ454" i="6"/>
  <c r="BA454" i="6" s="1"/>
  <c r="AZ482" i="6"/>
  <c r="BA482" i="6" s="1"/>
  <c r="L524" i="6"/>
  <c r="M524" i="6" s="1"/>
  <c r="AF537" i="6"/>
  <c r="AG537" i="6" s="1"/>
  <c r="P539" i="6"/>
  <c r="Q539" i="6" s="1"/>
  <c r="Q540" i="6"/>
  <c r="X564" i="6"/>
  <c r="Y564" i="6" s="1"/>
  <c r="BA638" i="6"/>
  <c r="AZ637" i="6"/>
  <c r="BA637" i="6" s="1"/>
  <c r="I651" i="6"/>
  <c r="H650" i="6"/>
  <c r="I650" i="6" s="1"/>
  <c r="Y651" i="6"/>
  <c r="X650" i="6"/>
  <c r="Y650" i="6" s="1"/>
  <c r="AK672" i="6"/>
  <c r="AJ668" i="6"/>
  <c r="AK668" i="6" s="1"/>
  <c r="BA672" i="6"/>
  <c r="AZ668" i="6"/>
  <c r="BA668" i="6" s="1"/>
  <c r="AZ423" i="6"/>
  <c r="BA423" i="6" s="1"/>
  <c r="AV461" i="6"/>
  <c r="AW461" i="6" s="1"/>
  <c r="I462" i="6"/>
  <c r="M468" i="6"/>
  <c r="AZ469" i="6"/>
  <c r="BA469" i="6" s="1"/>
  <c r="H479" i="6"/>
  <c r="I479" i="6" s="1"/>
  <c r="AC483" i="6"/>
  <c r="M495" i="6"/>
  <c r="AB494" i="6"/>
  <c r="AC494" i="6" s="1"/>
  <c r="L497" i="6"/>
  <c r="M497" i="6" s="1"/>
  <c r="AK498" i="6"/>
  <c r="X517" i="6"/>
  <c r="Y517" i="6" s="1"/>
  <c r="AJ517" i="6"/>
  <c r="AK517" i="6" s="1"/>
  <c r="AK529" i="6"/>
  <c r="AC538" i="6"/>
  <c r="H539" i="6"/>
  <c r="I539" i="6" s="1"/>
  <c r="Z552" i="6"/>
  <c r="BA552" i="6"/>
  <c r="AZ551" i="6"/>
  <c r="BB551" i="6" s="1"/>
  <c r="BB552" i="6"/>
  <c r="AG562" i="6"/>
  <c r="H578" i="6"/>
  <c r="I578" i="6" s="1"/>
  <c r="AZ298" i="6"/>
  <c r="BA298" i="6" s="1"/>
  <c r="H307" i="6"/>
  <c r="I307" i="6" s="1"/>
  <c r="AB307" i="6"/>
  <c r="AC307" i="6" s="1"/>
  <c r="P307" i="6"/>
  <c r="Q307" i="6" s="1"/>
  <c r="AJ325" i="6"/>
  <c r="AK325" i="6" s="1"/>
  <c r="AV327" i="6"/>
  <c r="AW327" i="6" s="1"/>
  <c r="U328" i="6"/>
  <c r="M335" i="6"/>
  <c r="Y355" i="6"/>
  <c r="AC368" i="6"/>
  <c r="X378" i="6"/>
  <c r="Y378" i="6" s="1"/>
  <c r="AW379" i="6"/>
  <c r="AJ382" i="6"/>
  <c r="AK382" i="6" s="1"/>
  <c r="AG383" i="6"/>
  <c r="Y385" i="6"/>
  <c r="AV403" i="6"/>
  <c r="AW403" i="6" s="1"/>
  <c r="L405" i="6"/>
  <c r="M405" i="6" s="1"/>
  <c r="BA410" i="6"/>
  <c r="P413" i="6"/>
  <c r="Q413" i="6" s="1"/>
  <c r="U422" i="6"/>
  <c r="H425" i="6"/>
  <c r="I425" i="6" s="1"/>
  <c r="AB429" i="6"/>
  <c r="AC429" i="6" s="1"/>
  <c r="H456" i="6"/>
  <c r="J456" i="6" s="1"/>
  <c r="AJ459" i="6"/>
  <c r="AK459" i="6" s="1"/>
  <c r="AJ471" i="6"/>
  <c r="AK471" i="6" s="1"/>
  <c r="AB522" i="6"/>
  <c r="I523" i="6"/>
  <c r="H522" i="6"/>
  <c r="I522" i="6" s="1"/>
  <c r="U540" i="6"/>
  <c r="T539" i="6"/>
  <c r="U539" i="6" s="1"/>
  <c r="AC552" i="6"/>
  <c r="AB551" i="6"/>
  <c r="AD551" i="6" s="1"/>
  <c r="AD552" i="6"/>
  <c r="AL562" i="6"/>
  <c r="AK562" i="6"/>
  <c r="M632" i="6"/>
  <c r="L631" i="6"/>
  <c r="M631" i="6" s="1"/>
  <c r="H641" i="6"/>
  <c r="I641" i="6" s="1"/>
  <c r="I642" i="6"/>
  <c r="AG667" i="6"/>
  <c r="AF666" i="6"/>
  <c r="AG666" i="6" s="1"/>
  <c r="AV666" i="6"/>
  <c r="AW666" i="6" s="1"/>
  <c r="AW667" i="6"/>
  <c r="AW670" i="6"/>
  <c r="AV668" i="6"/>
  <c r="AW668" i="6" s="1"/>
  <c r="AV345" i="6"/>
  <c r="AW345" i="6" s="1"/>
  <c r="AF359" i="6"/>
  <c r="AG359" i="6" s="1"/>
  <c r="L380" i="6"/>
  <c r="M380" i="6" s="1"/>
  <c r="AF461" i="6"/>
  <c r="AG461" i="6" s="1"/>
  <c r="X463" i="6"/>
  <c r="Y463" i="6" s="1"/>
  <c r="X479" i="6"/>
  <c r="AJ489" i="6"/>
  <c r="AK489" i="6" s="1"/>
  <c r="P494" i="6"/>
  <c r="Q494" i="6" s="1"/>
  <c r="AZ501" i="6"/>
  <c r="BA501" i="6" s="1"/>
  <c r="X511" i="6"/>
  <c r="Z511" i="6" s="1"/>
  <c r="Y512" i="6"/>
  <c r="AZ526" i="6"/>
  <c r="BA526" i="6" s="1"/>
  <c r="M527" i="6"/>
  <c r="AW547" i="6"/>
  <c r="AV546" i="6"/>
  <c r="AW546" i="6" s="1"/>
  <c r="L549" i="6"/>
  <c r="M549" i="6" s="1"/>
  <c r="M550" i="6"/>
  <c r="P564" i="6"/>
  <c r="Q564" i="6" s="1"/>
  <c r="AB564" i="6"/>
  <c r="AC564" i="6" s="1"/>
  <c r="BA565" i="6"/>
  <c r="AZ564" i="6"/>
  <c r="BA564" i="6" s="1"/>
  <c r="BA573" i="6"/>
  <c r="AZ572" i="6"/>
  <c r="BA572" i="6" s="1"/>
  <c r="Q577" i="6"/>
  <c r="AC581" i="6"/>
  <c r="AB580" i="6"/>
  <c r="AC580" i="6" s="1"/>
  <c r="Q619" i="6"/>
  <c r="P618" i="6"/>
  <c r="Q618" i="6" s="1"/>
  <c r="AV622" i="6"/>
  <c r="AW622" i="6" s="1"/>
  <c r="AW623" i="6"/>
  <c r="P376" i="6"/>
  <c r="Q376" i="6" s="1"/>
  <c r="AW386" i="6"/>
  <c r="AV431" i="6"/>
  <c r="AW431" i="6" s="1"/>
  <c r="AZ489" i="6"/>
  <c r="BA489" i="6" s="1"/>
  <c r="BA534" i="6"/>
  <c r="AZ533" i="6"/>
  <c r="BA533" i="6" s="1"/>
  <c r="AF542" i="6"/>
  <c r="AG542" i="6" s="1"/>
  <c r="AG559" i="6"/>
  <c r="AF558" i="6"/>
  <c r="AF557" i="6" s="1"/>
  <c r="L566" i="6"/>
  <c r="M566" i="6" s="1"/>
  <c r="M567" i="6"/>
  <c r="L570" i="6"/>
  <c r="M570" i="6" s="1"/>
  <c r="M571" i="6"/>
  <c r="X627" i="6"/>
  <c r="Y627" i="6" s="1"/>
  <c r="Y628" i="6"/>
  <c r="T666" i="6"/>
  <c r="U666" i="6" s="1"/>
  <c r="U667" i="6"/>
  <c r="AB668" i="6"/>
  <c r="AC668" i="6" s="1"/>
  <c r="AC669" i="6"/>
  <c r="U317" i="6"/>
  <c r="AZ327" i="6"/>
  <c r="BA327" i="6" s="1"/>
  <c r="BA337" i="6"/>
  <c r="AZ345" i="6"/>
  <c r="BA345" i="6" s="1"/>
  <c r="Y346" i="6"/>
  <c r="P349" i="6"/>
  <c r="Q349" i="6" s="1"/>
  <c r="L354" i="6"/>
  <c r="AJ359" i="6"/>
  <c r="AK359" i="6" s="1"/>
  <c r="AF376" i="6"/>
  <c r="AG376" i="6" s="1"/>
  <c r="L390" i="6"/>
  <c r="M390" i="6" s="1"/>
  <c r="AF390" i="6"/>
  <c r="AG390" i="6" s="1"/>
  <c r="T390" i="6"/>
  <c r="U390" i="6" s="1"/>
  <c r="AJ409" i="6"/>
  <c r="AK409" i="6" s="1"/>
  <c r="AZ421" i="6"/>
  <c r="BA421" i="6" s="1"/>
  <c r="X438" i="6"/>
  <c r="Y438" i="6" s="1"/>
  <c r="H444" i="6"/>
  <c r="I444" i="6" s="1"/>
  <c r="Q449" i="6"/>
  <c r="AV452" i="6"/>
  <c r="AW452" i="6" s="1"/>
  <c r="Y453" i="6"/>
  <c r="AK453" i="6"/>
  <c r="U456" i="6"/>
  <c r="U461" i="6"/>
  <c r="AF485" i="6"/>
  <c r="AG485" i="6" s="1"/>
  <c r="T494" i="6"/>
  <c r="U494" i="6" s="1"/>
  <c r="AB501" i="6"/>
  <c r="AC501" i="6" s="1"/>
  <c r="I508" i="6"/>
  <c r="X507" i="6"/>
  <c r="Y507" i="6" s="1"/>
  <c r="Y508" i="6"/>
  <c r="X515" i="6"/>
  <c r="Y515" i="6" s="1"/>
  <c r="H517" i="6"/>
  <c r="I517" i="6" s="1"/>
  <c r="Y532" i="6"/>
  <c r="X531" i="6"/>
  <c r="Y531" i="6" s="1"/>
  <c r="I534" i="6"/>
  <c r="AZ677" i="6"/>
  <c r="BA677" i="6" s="1"/>
  <c r="X682" i="6"/>
  <c r="X681" i="6" s="1"/>
  <c r="X680" i="6" s="1"/>
  <c r="X706" i="6" s="1"/>
  <c r="M628" i="6"/>
  <c r="H637" i="6"/>
  <c r="I637" i="6" s="1"/>
  <c r="AZ639" i="6"/>
  <c r="BA639" i="6" s="1"/>
  <c r="Y642" i="6"/>
  <c r="L652" i="6"/>
  <c r="M652" i="6" s="1"/>
  <c r="AV682" i="6"/>
  <c r="AV681" i="6" s="1"/>
  <c r="AV680" i="6" s="1"/>
  <c r="AV706" i="6" s="1"/>
  <c r="AB694" i="6"/>
  <c r="AB693" i="6" s="1"/>
  <c r="AB692" i="6" s="1"/>
  <c r="AB708" i="6" s="1"/>
  <c r="AJ572" i="6"/>
  <c r="AK572" i="6" s="1"/>
  <c r="V577" i="6"/>
  <c r="AD606" i="6"/>
  <c r="U610" i="6"/>
  <c r="AW610" i="6"/>
  <c r="M634" i="6"/>
  <c r="Y649" i="6"/>
  <c r="AC651" i="6"/>
  <c r="T668" i="6"/>
  <c r="U668" i="6" s="1"/>
  <c r="AZ494" i="6"/>
  <c r="BA494" i="6" s="1"/>
  <c r="AJ566" i="6"/>
  <c r="AK566" i="6" s="1"/>
  <c r="X572" i="6"/>
  <c r="Y572" i="6" s="1"/>
  <c r="X580" i="6"/>
  <c r="Y580" i="6" s="1"/>
  <c r="AB582" i="6"/>
  <c r="AC582" i="6" s="1"/>
  <c r="X600" i="6"/>
  <c r="I610" i="6"/>
  <c r="AC618" i="6"/>
  <c r="BA623" i="6"/>
  <c r="AV624" i="6"/>
  <c r="AW624" i="6" s="1"/>
  <c r="Y630" i="6"/>
  <c r="P631" i="6"/>
  <c r="Q631" i="6" s="1"/>
  <c r="AC640" i="6"/>
  <c r="U644" i="6"/>
  <c r="Q646" i="6"/>
  <c r="AK662" i="6"/>
  <c r="U669" i="6"/>
  <c r="AG669" i="6"/>
  <c r="AZ682" i="6"/>
  <c r="BA682" i="6" s="1"/>
  <c r="H682" i="6"/>
  <c r="AV572" i="6"/>
  <c r="AW572" i="6" s="1"/>
  <c r="L582" i="6"/>
  <c r="M582" i="6" s="1"/>
  <c r="AZ584" i="6"/>
  <c r="BA584" i="6" s="1"/>
  <c r="AC586" i="6"/>
  <c r="AV618" i="6"/>
  <c r="AW618" i="6" s="1"/>
  <c r="U620" i="6"/>
  <c r="L637" i="6"/>
  <c r="M637" i="6" s="1"/>
  <c r="AF641" i="6"/>
  <c r="AG641" i="6" s="1"/>
  <c r="M662" i="6"/>
  <c r="AJ677" i="6"/>
  <c r="AK677" i="6" s="1"/>
  <c r="L682" i="6"/>
  <c r="M682" i="6" s="1"/>
  <c r="AJ682" i="6"/>
  <c r="AK682" i="6" s="1"/>
  <c r="AF582" i="6"/>
  <c r="AG582" i="6" s="1"/>
  <c r="AF618" i="6"/>
  <c r="AG618" i="6" s="1"/>
  <c r="AV631" i="6"/>
  <c r="AW631" i="6" s="1"/>
  <c r="L639" i="6"/>
  <c r="M639" i="6" s="1"/>
  <c r="T555" i="6"/>
  <c r="U555" i="6" s="1"/>
  <c r="AG568" i="6"/>
  <c r="AV575" i="6"/>
  <c r="AW575" i="6" s="1"/>
  <c r="AW585" i="6"/>
  <c r="AF609" i="6"/>
  <c r="AG609" i="6" s="1"/>
  <c r="AC619" i="6"/>
  <c r="AJ629" i="6"/>
  <c r="AK629" i="6" s="1"/>
  <c r="AB635" i="6"/>
  <c r="AC635" i="6" s="1"/>
  <c r="X643" i="6"/>
  <c r="Y643" i="6" s="1"/>
  <c r="AK650" i="6"/>
  <c r="AJ652" i="6"/>
  <c r="AK652" i="6" s="1"/>
  <c r="Q691" i="6"/>
  <c r="AG48" i="6"/>
  <c r="AF47" i="6"/>
  <c r="AG47" i="6" s="1"/>
  <c r="AK257" i="5"/>
  <c r="AW288" i="5"/>
  <c r="AZ343" i="5"/>
  <c r="BA343" i="5" s="1"/>
  <c r="AC364" i="5"/>
  <c r="M406" i="5"/>
  <c r="X477" i="5"/>
  <c r="Y477" i="5" s="1"/>
  <c r="P485" i="5"/>
  <c r="Q485" i="5" s="1"/>
  <c r="L650" i="5"/>
  <c r="M650" i="5" s="1"/>
  <c r="Q9" i="6"/>
  <c r="AD16" i="6"/>
  <c r="AG36" i="6"/>
  <c r="AF35" i="6"/>
  <c r="AG35" i="6" s="1"/>
  <c r="AZ37" i="6"/>
  <c r="BA37" i="6" s="1"/>
  <c r="BA38" i="6"/>
  <c r="Q49" i="6"/>
  <c r="P48" i="6"/>
  <c r="Q52" i="6"/>
  <c r="P51" i="6"/>
  <c r="P50" i="6" s="1"/>
  <c r="H57" i="6"/>
  <c r="H56" i="6" s="1"/>
  <c r="I58" i="6"/>
  <c r="Q62" i="6"/>
  <c r="P61" i="6"/>
  <c r="AZ69" i="6"/>
  <c r="AZ68" i="6" s="1"/>
  <c r="H85" i="6"/>
  <c r="H84" i="6" s="1"/>
  <c r="AF105" i="6"/>
  <c r="AG105" i="6" s="1"/>
  <c r="AG106" i="6"/>
  <c r="X108" i="6"/>
  <c r="X107" i="6" s="1"/>
  <c r="Y109" i="6"/>
  <c r="H113" i="6"/>
  <c r="I113" i="6" s="1"/>
  <c r="I114" i="6"/>
  <c r="AF267" i="6"/>
  <c r="AG267" i="6" s="1"/>
  <c r="AG268" i="6"/>
  <c r="X327" i="6"/>
  <c r="Y327" i="6" s="1"/>
  <c r="Y328" i="6"/>
  <c r="X242" i="5"/>
  <c r="Y242" i="5" s="1"/>
  <c r="AF327" i="5"/>
  <c r="AG327" i="5" s="1"/>
  <c r="X8" i="6"/>
  <c r="AF8" i="6"/>
  <c r="AG8" i="6" s="1"/>
  <c r="AW29" i="6"/>
  <c r="AV28" i="6"/>
  <c r="AW28" i="6" s="1"/>
  <c r="AB35" i="6"/>
  <c r="AC35" i="6" s="1"/>
  <c r="H37" i="6"/>
  <c r="I37" i="6" s="1"/>
  <c r="P41" i="6"/>
  <c r="Q41" i="6" s="1"/>
  <c r="Q42" i="6"/>
  <c r="L64" i="6"/>
  <c r="M64" i="6" s="1"/>
  <c r="M65" i="6"/>
  <c r="P90" i="6"/>
  <c r="Q90" i="6" s="1"/>
  <c r="Q91" i="6"/>
  <c r="X260" i="6"/>
  <c r="Y260" i="6" s="1"/>
  <c r="Y261" i="6"/>
  <c r="AJ123" i="5"/>
  <c r="AK123" i="5" s="1"/>
  <c r="AW217" i="5"/>
  <c r="AF446" i="5"/>
  <c r="AG446" i="5" s="1"/>
  <c r="AW447" i="5"/>
  <c r="AL457" i="5"/>
  <c r="AB477" i="5"/>
  <c r="AC477" i="5" s="1"/>
  <c r="T485" i="5"/>
  <c r="U485" i="5" s="1"/>
  <c r="AK579" i="5"/>
  <c r="H35" i="6"/>
  <c r="I35" i="6" s="1"/>
  <c r="I36" i="6"/>
  <c r="Y40" i="6"/>
  <c r="X39" i="6"/>
  <c r="Y39" i="6" s="1"/>
  <c r="L54" i="6"/>
  <c r="M54" i="6" s="1"/>
  <c r="M55" i="6"/>
  <c r="AC58" i="6"/>
  <c r="AB57" i="6"/>
  <c r="AB56" i="6" s="1"/>
  <c r="AC56" i="6" s="1"/>
  <c r="L133" i="5"/>
  <c r="AC200" i="5"/>
  <c r="AJ417" i="5"/>
  <c r="AK417" i="5" s="1"/>
  <c r="P515" i="5"/>
  <c r="Q515" i="5" s="1"/>
  <c r="U581" i="5"/>
  <c r="AB694" i="5"/>
  <c r="AB693" i="5" s="1"/>
  <c r="AB692" i="5" s="1"/>
  <c r="AB708" i="5" s="1"/>
  <c r="I14" i="6"/>
  <c r="J16" i="6"/>
  <c r="X19" i="6"/>
  <c r="X18" i="6" s="1"/>
  <c r="L19" i="6"/>
  <c r="L18" i="6" s="1"/>
  <c r="AJ19" i="6"/>
  <c r="AJ18" i="6" s="1"/>
  <c r="AK18" i="6" s="1"/>
  <c r="X28" i="6"/>
  <c r="Y29" i="6"/>
  <c r="AK29" i="6"/>
  <c r="AZ30" i="6"/>
  <c r="Y31" i="6"/>
  <c r="AK31" i="6"/>
  <c r="AZ39" i="6"/>
  <c r="BA39" i="6" s="1"/>
  <c r="L43" i="6"/>
  <c r="M43" i="6" s="1"/>
  <c r="X45" i="6"/>
  <c r="AV48" i="6"/>
  <c r="T77" i="6"/>
  <c r="U77" i="6" s="1"/>
  <c r="U78" i="6"/>
  <c r="M80" i="6"/>
  <c r="L79" i="6"/>
  <c r="M79" i="6" s="1"/>
  <c r="AG86" i="6"/>
  <c r="AF85" i="6"/>
  <c r="AG94" i="6"/>
  <c r="AF93" i="6"/>
  <c r="AG93" i="6" s="1"/>
  <c r="AB463" i="5"/>
  <c r="AC463" i="5" s="1"/>
  <c r="T467" i="5"/>
  <c r="U467" i="5" s="1"/>
  <c r="P549" i="5"/>
  <c r="Q549" i="5" s="1"/>
  <c r="AK651" i="5"/>
  <c r="P673" i="5"/>
  <c r="Q673" i="5" s="1"/>
  <c r="AV688" i="5"/>
  <c r="AW688" i="5" s="1"/>
  <c r="AB15" i="6"/>
  <c r="AD15" i="6" s="1"/>
  <c r="AK16" i="6"/>
  <c r="AZ19" i="6"/>
  <c r="AZ18" i="6" s="1"/>
  <c r="Y20" i="6"/>
  <c r="M21" i="6"/>
  <c r="AK22" i="6"/>
  <c r="AZ28" i="6"/>
  <c r="BA28" i="6" s="1"/>
  <c r="AK35" i="6"/>
  <c r="U39" i="6"/>
  <c r="Y52" i="6"/>
  <c r="X51" i="6"/>
  <c r="X50" i="6" s="1"/>
  <c r="AG58" i="6"/>
  <c r="AF57" i="6"/>
  <c r="AW65" i="6"/>
  <c r="AV64" i="6"/>
  <c r="AW64" i="6" s="1"/>
  <c r="I78" i="6"/>
  <c r="H77" i="6"/>
  <c r="I77" i="6" s="1"/>
  <c r="T85" i="6"/>
  <c r="U85" i="6" s="1"/>
  <c r="U86" i="6"/>
  <c r="AF97" i="6"/>
  <c r="AG97" i="6" s="1"/>
  <c r="AG98" i="6"/>
  <c r="AF117" i="6"/>
  <c r="AG117" i="6" s="1"/>
  <c r="AG118" i="6"/>
  <c r="U134" i="6"/>
  <c r="T133" i="6"/>
  <c r="V134" i="6"/>
  <c r="U202" i="6"/>
  <c r="T201" i="6"/>
  <c r="U201" i="6" s="1"/>
  <c r="M153" i="5"/>
  <c r="AW165" i="5"/>
  <c r="M228" i="5"/>
  <c r="AJ302" i="5"/>
  <c r="AK302" i="5" s="1"/>
  <c r="P448" i="5"/>
  <c r="Q448" i="5" s="1"/>
  <c r="AG44" i="6"/>
  <c r="AF43" i="6"/>
  <c r="AG43" i="6" s="1"/>
  <c r="U46" i="6"/>
  <c r="T45" i="6"/>
  <c r="U45" i="6" s="1"/>
  <c r="M74" i="6"/>
  <c r="L73" i="6"/>
  <c r="M73" i="6" s="1"/>
  <c r="T75" i="6"/>
  <c r="U75" i="6" s="1"/>
  <c r="U76" i="6"/>
  <c r="U88" i="6"/>
  <c r="T87" i="6"/>
  <c r="M128" i="6"/>
  <c r="L127" i="6"/>
  <c r="M127" i="6" s="1"/>
  <c r="T172" i="6"/>
  <c r="U172" i="6" s="1"/>
  <c r="U173" i="6"/>
  <c r="AZ185" i="6"/>
  <c r="BA185" i="6" s="1"/>
  <c r="BA186" i="6"/>
  <c r="X191" i="6"/>
  <c r="Y191" i="6" s="1"/>
  <c r="Y193" i="6"/>
  <c r="AZ195" i="6"/>
  <c r="BA195" i="6" s="1"/>
  <c r="BB196" i="6"/>
  <c r="BA196" i="6"/>
  <c r="T199" i="6"/>
  <c r="U200" i="6"/>
  <c r="AJ28" i="5"/>
  <c r="AK28" i="5" s="1"/>
  <c r="Q204" i="5"/>
  <c r="Q243" i="5"/>
  <c r="AV549" i="5"/>
  <c r="AW549" i="5" s="1"/>
  <c r="Y640" i="5"/>
  <c r="H650" i="5"/>
  <c r="I650" i="5" s="1"/>
  <c r="X650" i="5"/>
  <c r="Y650" i="5" s="1"/>
  <c r="I17" i="6"/>
  <c r="AB28" i="6"/>
  <c r="AC28" i="6" s="1"/>
  <c r="U38" i="6"/>
  <c r="AW38" i="6"/>
  <c r="AB45" i="6"/>
  <c r="AC45" i="6" s="1"/>
  <c r="AJ57" i="6"/>
  <c r="BA58" i="6"/>
  <c r="AZ57" i="6"/>
  <c r="AZ56" i="6" s="1"/>
  <c r="BA56" i="6" s="1"/>
  <c r="AJ108" i="6"/>
  <c r="AJ107" i="6" s="1"/>
  <c r="AK107" i="6" s="1"/>
  <c r="AK109" i="6"/>
  <c r="T113" i="6"/>
  <c r="U113" i="6" s="1"/>
  <c r="U114" i="6"/>
  <c r="Y116" i="6"/>
  <c r="X115" i="6"/>
  <c r="Y115" i="6" s="1"/>
  <c r="Z116" i="6"/>
  <c r="AF154" i="6"/>
  <c r="AG154" i="6" s="1"/>
  <c r="AG155" i="6"/>
  <c r="AF388" i="5"/>
  <c r="AG388" i="5" s="1"/>
  <c r="AB19" i="6"/>
  <c r="AB18" i="6" s="1"/>
  <c r="X35" i="6"/>
  <c r="Y35" i="6" s="1"/>
  <c r="AV39" i="6"/>
  <c r="AW39" i="6" s="1"/>
  <c r="AG40" i="6"/>
  <c r="AB48" i="6"/>
  <c r="AC48" i="6" s="1"/>
  <c r="AC49" i="6"/>
  <c r="AF53" i="6"/>
  <c r="AG53" i="6" s="1"/>
  <c r="AB61" i="6"/>
  <c r="AC61" i="6" s="1"/>
  <c r="AC62" i="6"/>
  <c r="H64" i="6"/>
  <c r="H63" i="6" s="1"/>
  <c r="I65" i="6"/>
  <c r="AB90" i="6"/>
  <c r="AC90" i="6" s="1"/>
  <c r="AC91" i="6"/>
  <c r="AB99" i="6"/>
  <c r="AC99" i="6" s="1"/>
  <c r="AC100" i="6"/>
  <c r="AB85" i="6"/>
  <c r="AC85" i="6" s="1"/>
  <c r="T101" i="6"/>
  <c r="U101" i="6" s="1"/>
  <c r="U102" i="6"/>
  <c r="AJ117" i="6"/>
  <c r="AK117" i="6" s="1"/>
  <c r="U119" i="6"/>
  <c r="Z130" i="6"/>
  <c r="Y130" i="6"/>
  <c r="I132" i="6"/>
  <c r="H131" i="6"/>
  <c r="I131" i="6" s="1"/>
  <c r="Z132" i="6"/>
  <c r="Q141" i="6"/>
  <c r="P139" i="6"/>
  <c r="Q139" i="6" s="1"/>
  <c r="AZ142" i="6"/>
  <c r="BA142" i="6" s="1"/>
  <c r="BA143" i="6"/>
  <c r="AB152" i="6"/>
  <c r="AC152" i="6" s="1"/>
  <c r="Y153" i="6"/>
  <c r="X152" i="6"/>
  <c r="Y152" i="6" s="1"/>
  <c r="T154" i="6"/>
  <c r="U154" i="6" s="1"/>
  <c r="U155" i="6"/>
  <c r="AH196" i="6"/>
  <c r="AF195" i="6"/>
  <c r="AG195" i="6" s="1"/>
  <c r="AL208" i="6"/>
  <c r="AJ207" i="6"/>
  <c r="AL207" i="6" s="1"/>
  <c r="AK208" i="6"/>
  <c r="AV246" i="6"/>
  <c r="AW246" i="6" s="1"/>
  <c r="AW247" i="6"/>
  <c r="U52" i="6"/>
  <c r="Q55" i="6"/>
  <c r="T57" i="6"/>
  <c r="T56" i="6" s="1"/>
  <c r="U56" i="6" s="1"/>
  <c r="X64" i="6"/>
  <c r="X63" i="6" s="1"/>
  <c r="U65" i="6"/>
  <c r="L69" i="6"/>
  <c r="L68" i="6" s="1"/>
  <c r="AB69" i="6"/>
  <c r="AB68" i="6" s="1"/>
  <c r="AJ73" i="6"/>
  <c r="AK73" i="6" s="1"/>
  <c r="AF75" i="6"/>
  <c r="AG75" i="6" s="1"/>
  <c r="AW78" i="6"/>
  <c r="AV77" i="6"/>
  <c r="AW77" i="6" s="1"/>
  <c r="AK86" i="6"/>
  <c r="AJ85" i="6"/>
  <c r="AK85" i="6" s="1"/>
  <c r="AJ87" i="6"/>
  <c r="AK87" i="6" s="1"/>
  <c r="AB93" i="6"/>
  <c r="AC93" i="6" s="1"/>
  <c r="X95" i="6"/>
  <c r="Y95" i="6" s="1"/>
  <c r="AZ97" i="6"/>
  <c r="BA97" i="6" s="1"/>
  <c r="AW98" i="6"/>
  <c r="AW102" i="6"/>
  <c r="AV101" i="6"/>
  <c r="AW101" i="6" s="1"/>
  <c r="AJ105" i="6"/>
  <c r="AK105" i="6" s="1"/>
  <c r="AV113" i="6"/>
  <c r="AW113" i="6" s="1"/>
  <c r="Y119" i="6"/>
  <c r="X121" i="6"/>
  <c r="Y121" i="6" s="1"/>
  <c r="L123" i="6"/>
  <c r="M123" i="6" s="1"/>
  <c r="AV125" i="6"/>
  <c r="AW125" i="6" s="1"/>
  <c r="BA126" i="6"/>
  <c r="X129" i="6"/>
  <c r="Z129" i="6" s="1"/>
  <c r="AC130" i="6"/>
  <c r="AD130" i="6"/>
  <c r="J132" i="6"/>
  <c r="AL138" i="6"/>
  <c r="AK138" i="6"/>
  <c r="AJ137" i="6"/>
  <c r="AL137" i="6" s="1"/>
  <c r="H144" i="6"/>
  <c r="I144" i="6" s="1"/>
  <c r="I145" i="6"/>
  <c r="AZ146" i="6"/>
  <c r="BA146" i="6" s="1"/>
  <c r="BA147" i="6"/>
  <c r="P160" i="6"/>
  <c r="Q160" i="6" s="1"/>
  <c r="Q161" i="6"/>
  <c r="L203" i="6"/>
  <c r="M203" i="6" s="1"/>
  <c r="M204" i="6"/>
  <c r="P205" i="6"/>
  <c r="Q205" i="6" s="1"/>
  <c r="Q206" i="6"/>
  <c r="AC219" i="6"/>
  <c r="AB218" i="6"/>
  <c r="AC218" i="6" s="1"/>
  <c r="I270" i="6"/>
  <c r="H269" i="6"/>
  <c r="I269" i="6" s="1"/>
  <c r="H273" i="6"/>
  <c r="I273" i="6" s="1"/>
  <c r="I274" i="6"/>
  <c r="AZ113" i="6"/>
  <c r="BA113" i="6" s="1"/>
  <c r="BA114" i="6"/>
  <c r="AH116" i="6"/>
  <c r="AF115" i="6"/>
  <c r="AG115" i="6" s="1"/>
  <c r="AX130" i="6"/>
  <c r="AV129" i="6"/>
  <c r="AX129" i="6" s="1"/>
  <c r="AV133" i="6"/>
  <c r="AX133" i="6" s="1"/>
  <c r="AW134" i="6"/>
  <c r="AK145" i="6"/>
  <c r="AJ144" i="6"/>
  <c r="AK144" i="6" s="1"/>
  <c r="I155" i="6"/>
  <c r="H154" i="6"/>
  <c r="I154" i="6" s="1"/>
  <c r="AZ154" i="6"/>
  <c r="BA154" i="6" s="1"/>
  <c r="BA155" i="6"/>
  <c r="AJ158" i="6"/>
  <c r="AK158" i="6" s="1"/>
  <c r="AK159" i="6"/>
  <c r="AB166" i="6"/>
  <c r="AC166" i="6" s="1"/>
  <c r="AC167" i="6"/>
  <c r="T187" i="6"/>
  <c r="U187" i="6" s="1"/>
  <c r="U188" i="6"/>
  <c r="AC190" i="6"/>
  <c r="AB189" i="6"/>
  <c r="AC189" i="6" s="1"/>
  <c r="X207" i="6"/>
  <c r="Z207" i="6" s="1"/>
  <c r="Z208" i="6"/>
  <c r="Y208" i="6"/>
  <c r="AB207" i="6"/>
  <c r="AD207" i="6" s="1"/>
  <c r="AC211" i="6"/>
  <c r="AG249" i="6"/>
  <c r="AF248" i="6"/>
  <c r="AG248" i="6" s="1"/>
  <c r="Q73" i="6"/>
  <c r="Q74" i="6"/>
  <c r="Y76" i="6"/>
  <c r="AC83" i="6"/>
  <c r="L93" i="6"/>
  <c r="M93" i="6" s="1"/>
  <c r="BA96" i="6"/>
  <c r="AG100" i="6"/>
  <c r="AW106" i="6"/>
  <c r="AC109" i="6"/>
  <c r="L113" i="6"/>
  <c r="M113" i="6" s="1"/>
  <c r="T115" i="6"/>
  <c r="AG116" i="6"/>
  <c r="AW118" i="6"/>
  <c r="I122" i="6"/>
  <c r="AK124" i="6"/>
  <c r="AC126" i="6"/>
  <c r="M130" i="6"/>
  <c r="L129" i="6"/>
  <c r="N129" i="6" s="1"/>
  <c r="BA134" i="6"/>
  <c r="AZ133" i="6"/>
  <c r="L139" i="6"/>
  <c r="M139" i="6" s="1"/>
  <c r="T142" i="6"/>
  <c r="U142" i="6" s="1"/>
  <c r="I149" i="6"/>
  <c r="H148" i="6"/>
  <c r="I148" i="6" s="1"/>
  <c r="BA151" i="6"/>
  <c r="AZ150" i="6"/>
  <c r="BA150" i="6" s="1"/>
  <c r="P152" i="6"/>
  <c r="Q152" i="6" s="1"/>
  <c r="AJ164" i="6"/>
  <c r="AK164" i="6" s="1"/>
  <c r="AK165" i="6"/>
  <c r="AB197" i="6"/>
  <c r="AC197" i="6" s="1"/>
  <c r="AC198" i="6"/>
  <c r="AZ214" i="6"/>
  <c r="BA214" i="6" s="1"/>
  <c r="BA215" i="6"/>
  <c r="N281" i="6"/>
  <c r="L279" i="6"/>
  <c r="N279" i="6" s="1"/>
  <c r="AH281" i="6"/>
  <c r="AG281" i="6"/>
  <c r="U66" i="6"/>
  <c r="U67" i="6"/>
  <c r="AV69" i="6"/>
  <c r="AV68" i="6" s="1"/>
  <c r="AW68" i="6" s="1"/>
  <c r="U70" i="6"/>
  <c r="I73" i="6"/>
  <c r="BA76" i="6"/>
  <c r="P77" i="6"/>
  <c r="Q77" i="6" s="1"/>
  <c r="T79" i="6"/>
  <c r="U79" i="6" s="1"/>
  <c r="Q83" i="6"/>
  <c r="BA86" i="6"/>
  <c r="AV90" i="6"/>
  <c r="AW90" i="6" s="1"/>
  <c r="H99" i="6"/>
  <c r="I99" i="6" s="1"/>
  <c r="I100" i="6"/>
  <c r="AC107" i="6"/>
  <c r="AL123" i="6"/>
  <c r="L135" i="6"/>
  <c r="N135" i="6" s="1"/>
  <c r="M136" i="6"/>
  <c r="AK149" i="6"/>
  <c r="AJ148" i="6"/>
  <c r="AK148" i="6" s="1"/>
  <c r="X158" i="6"/>
  <c r="Y158" i="6" s="1"/>
  <c r="Y159" i="6"/>
  <c r="AZ170" i="6"/>
  <c r="BA170" i="6" s="1"/>
  <c r="BA171" i="6"/>
  <c r="AW182" i="6"/>
  <c r="AV181" i="6"/>
  <c r="AW181" i="6" s="1"/>
  <c r="Y215" i="6"/>
  <c r="X214" i="6"/>
  <c r="Y214" i="6" s="1"/>
  <c r="AG225" i="6"/>
  <c r="AF224" i="6"/>
  <c r="AG224" i="6" s="1"/>
  <c r="M237" i="6"/>
  <c r="L236" i="6"/>
  <c r="M236" i="6" s="1"/>
  <c r="AC237" i="6"/>
  <c r="AB236" i="6"/>
  <c r="AC236" i="6" s="1"/>
  <c r="X264" i="6"/>
  <c r="Y264" i="6" s="1"/>
  <c r="Y265" i="6"/>
  <c r="M91" i="6"/>
  <c r="Y91" i="6"/>
  <c r="AC98" i="6"/>
  <c r="AG99" i="6"/>
  <c r="AC102" i="6"/>
  <c r="AB101" i="6"/>
  <c r="AC101" i="6" s="1"/>
  <c r="AB103" i="6"/>
  <c r="AC103" i="6" s="1"/>
  <c r="Q114" i="6"/>
  <c r="P113" i="6"/>
  <c r="Q113" i="6" s="1"/>
  <c r="U116" i="6"/>
  <c r="AK116" i="6"/>
  <c r="AF121" i="6"/>
  <c r="AG121" i="6" s="1"/>
  <c r="M122" i="6"/>
  <c r="L121" i="6"/>
  <c r="M121" i="6" s="1"/>
  <c r="T123" i="6"/>
  <c r="U123" i="6" s="1"/>
  <c r="AV123" i="6"/>
  <c r="AX123" i="6" s="1"/>
  <c r="T125" i="6"/>
  <c r="U125" i="6" s="1"/>
  <c r="I127" i="6"/>
  <c r="I128" i="6"/>
  <c r="AF129" i="6"/>
  <c r="AG129" i="6" s="1"/>
  <c r="R130" i="6"/>
  <c r="P129" i="6"/>
  <c r="Q129" i="6" s="1"/>
  <c r="Z131" i="6"/>
  <c r="V132" i="6"/>
  <c r="L133" i="6"/>
  <c r="M134" i="6"/>
  <c r="N136" i="6"/>
  <c r="AW136" i="6"/>
  <c r="AV135" i="6"/>
  <c r="AX135" i="6" s="1"/>
  <c r="L148" i="6"/>
  <c r="M148" i="6" s="1"/>
  <c r="U225" i="6"/>
  <c r="T224" i="6"/>
  <c r="U224" i="6" s="1"/>
  <c r="BA253" i="6"/>
  <c r="AZ252" i="6"/>
  <c r="BA252" i="6" s="1"/>
  <c r="X60" i="6"/>
  <c r="Y60" i="6" s="1"/>
  <c r="P64" i="6"/>
  <c r="BA65" i="6"/>
  <c r="H69" i="6"/>
  <c r="H68" i="6" s="1"/>
  <c r="I68" i="6" s="1"/>
  <c r="X69" i="6"/>
  <c r="X68" i="6" s="1"/>
  <c r="Y68" i="6" s="1"/>
  <c r="T73" i="6"/>
  <c r="AF73" i="6"/>
  <c r="AG73" i="6" s="1"/>
  <c r="AC76" i="6"/>
  <c r="AJ79" i="6"/>
  <c r="AK79" i="6" s="1"/>
  <c r="AF119" i="6"/>
  <c r="AG119" i="6" s="1"/>
  <c r="P133" i="6"/>
  <c r="R133" i="6" s="1"/>
  <c r="Q134" i="6"/>
  <c r="AC138" i="6"/>
  <c r="AB137" i="6"/>
  <c r="AD137" i="6" s="1"/>
  <c r="AZ175" i="6"/>
  <c r="BA175" i="6" s="1"/>
  <c r="BA176" i="6"/>
  <c r="H181" i="6"/>
  <c r="I181" i="6" s="1"/>
  <c r="U221" i="6"/>
  <c r="T220" i="6"/>
  <c r="U220" i="6" s="1"/>
  <c r="AC228" i="6"/>
  <c r="AB227" i="6"/>
  <c r="AC227" i="6" s="1"/>
  <c r="I251" i="6"/>
  <c r="P258" i="6"/>
  <c r="Q258" i="6" s="1"/>
  <c r="Q259" i="6"/>
  <c r="AK261" i="6"/>
  <c r="AJ260" i="6"/>
  <c r="AK260" i="6" s="1"/>
  <c r="AF269" i="6"/>
  <c r="AG269" i="6" s="1"/>
  <c r="AG270" i="6"/>
  <c r="AK197" i="6"/>
  <c r="AG288" i="6"/>
  <c r="AF287" i="6"/>
  <c r="AG287" i="6" s="1"/>
  <c r="AB322" i="6"/>
  <c r="L327" i="6"/>
  <c r="M327" i="6" s="1"/>
  <c r="M328" i="6"/>
  <c r="BA161" i="6"/>
  <c r="AF162" i="6"/>
  <c r="AG162" i="6" s="1"/>
  <c r="M165" i="6"/>
  <c r="AW165" i="6"/>
  <c r="Q171" i="6"/>
  <c r="AF172" i="6"/>
  <c r="AG172" i="6" s="1"/>
  <c r="T175" i="6"/>
  <c r="U175" i="6" s="1"/>
  <c r="Q176" i="6"/>
  <c r="P181" i="6"/>
  <c r="Q181" i="6" s="1"/>
  <c r="I184" i="6"/>
  <c r="Q186" i="6"/>
  <c r="AF187" i="6"/>
  <c r="AG187" i="6" s="1"/>
  <c r="AV191" i="6"/>
  <c r="AW191" i="6" s="1"/>
  <c r="AK193" i="6"/>
  <c r="U196" i="6"/>
  <c r="T207" i="6"/>
  <c r="V207" i="6" s="1"/>
  <c r="AF207" i="6"/>
  <c r="AH207" i="6" s="1"/>
  <c r="AG217" i="6"/>
  <c r="AB222" i="6"/>
  <c r="AC222" i="6" s="1"/>
  <c r="AG223" i="6"/>
  <c r="P233" i="6"/>
  <c r="Q233" i="6" s="1"/>
  <c r="AF233" i="6"/>
  <c r="AG233" i="6" s="1"/>
  <c r="I234" i="6"/>
  <c r="AC240" i="6"/>
  <c r="AB242" i="6"/>
  <c r="AC242" i="6" s="1"/>
  <c r="U245" i="6"/>
  <c r="L248" i="6"/>
  <c r="M248" i="6" s="1"/>
  <c r="AF250" i="6"/>
  <c r="AG250" i="6" s="1"/>
  <c r="M251" i="6"/>
  <c r="L250" i="6"/>
  <c r="M250" i="6" s="1"/>
  <c r="Y251" i="6"/>
  <c r="P252" i="6"/>
  <c r="Q252" i="6" s="1"/>
  <c r="U268" i="6"/>
  <c r="AC277" i="6"/>
  <c r="AB276" i="6"/>
  <c r="AC276" i="6" s="1"/>
  <c r="AJ279" i="6"/>
  <c r="AL279" i="6" s="1"/>
  <c r="AK280" i="6"/>
  <c r="T287" i="6"/>
  <c r="U287" i="6" s="1"/>
  <c r="U288" i="6"/>
  <c r="AB293" i="6"/>
  <c r="AC293" i="6" s="1"/>
  <c r="AC294" i="6"/>
  <c r="L298" i="6"/>
  <c r="M298" i="6" s="1"/>
  <c r="M299" i="6"/>
  <c r="AJ329" i="6"/>
  <c r="AK329" i="6" s="1"/>
  <c r="AK330" i="6"/>
  <c r="P341" i="6"/>
  <c r="Q341" i="6" s="1"/>
  <c r="Q342" i="6"/>
  <c r="AZ90" i="6"/>
  <c r="BA90" i="6" s="1"/>
  <c r="AW99" i="6"/>
  <c r="AW119" i="6"/>
  <c r="AJ131" i="6"/>
  <c r="AC135" i="6"/>
  <c r="AC143" i="6"/>
  <c r="AG144" i="6"/>
  <c r="U149" i="6"/>
  <c r="AK151" i="6"/>
  <c r="M152" i="6"/>
  <c r="AB154" i="6"/>
  <c r="AC154" i="6" s="1"/>
  <c r="Y157" i="6"/>
  <c r="AF158" i="6"/>
  <c r="AG158" i="6" s="1"/>
  <c r="L160" i="6"/>
  <c r="M160" i="6" s="1"/>
  <c r="AC161" i="6"/>
  <c r="I163" i="6"/>
  <c r="H164" i="6"/>
  <c r="I164" i="6" s="1"/>
  <c r="U167" i="6"/>
  <c r="AJ168" i="6"/>
  <c r="AK168" i="6" s="1"/>
  <c r="L170" i="6"/>
  <c r="M170" i="6" s="1"/>
  <c r="T177" i="6"/>
  <c r="U177" i="6" s="1"/>
  <c r="AF177" i="6"/>
  <c r="AG177" i="6" s="1"/>
  <c r="H179" i="6"/>
  <c r="I179" i="6" s="1"/>
  <c r="L185" i="6"/>
  <c r="M185" i="6" s="1"/>
  <c r="AG190" i="6"/>
  <c r="I191" i="6"/>
  <c r="V196" i="6"/>
  <c r="I199" i="6"/>
  <c r="AB203" i="6"/>
  <c r="AC203" i="6" s="1"/>
  <c r="AV205" i="6"/>
  <c r="P214" i="6"/>
  <c r="Q214" i="6" s="1"/>
  <c r="AZ224" i="6"/>
  <c r="BA224" i="6" s="1"/>
  <c r="X227" i="6"/>
  <c r="Y227" i="6" s="1"/>
  <c r="AV233" i="6"/>
  <c r="AW233" i="6" s="1"/>
  <c r="M240" i="6"/>
  <c r="AB260" i="6"/>
  <c r="AC260" i="6" s="1"/>
  <c r="AC261" i="6"/>
  <c r="I268" i="6"/>
  <c r="AC271" i="6"/>
  <c r="M274" i="6"/>
  <c r="Y280" i="6"/>
  <c r="H287" i="6"/>
  <c r="I287" i="6" s="1"/>
  <c r="I288" i="6"/>
  <c r="BA290" i="6"/>
  <c r="AZ289" i="6"/>
  <c r="BA289" i="6" s="1"/>
  <c r="AV315" i="6"/>
  <c r="AW315" i="6" s="1"/>
  <c r="AW316" i="6"/>
  <c r="AF317" i="6"/>
  <c r="AG317" i="6" s="1"/>
  <c r="AG318" i="6"/>
  <c r="AV160" i="6"/>
  <c r="AW160" i="6" s="1"/>
  <c r="Q170" i="6"/>
  <c r="L175" i="6"/>
  <c r="M175" i="6" s="1"/>
  <c r="Y175" i="6"/>
  <c r="U183" i="6"/>
  <c r="Q185" i="6"/>
  <c r="AG189" i="6"/>
  <c r="AZ207" i="6"/>
  <c r="BB207" i="6" s="1"/>
  <c r="AC231" i="6"/>
  <c r="AJ231" i="6"/>
  <c r="AK231" i="6" s="1"/>
  <c r="BA231" i="6"/>
  <c r="I233" i="6"/>
  <c r="AF242" i="6"/>
  <c r="AG242" i="6" s="1"/>
  <c r="AF244" i="6"/>
  <c r="AG244" i="6" s="1"/>
  <c r="H254" i="6"/>
  <c r="I254" i="6" s="1"/>
  <c r="U259" i="6"/>
  <c r="AG277" i="6"/>
  <c r="AF276" i="6"/>
  <c r="AG276" i="6" s="1"/>
  <c r="AJ307" i="6"/>
  <c r="AK307" i="6" s="1"/>
  <c r="AK308" i="6"/>
  <c r="AK316" i="6"/>
  <c r="AJ315" i="6"/>
  <c r="AK315" i="6" s="1"/>
  <c r="T322" i="6"/>
  <c r="U322" i="6" s="1"/>
  <c r="U324" i="6"/>
  <c r="H329" i="6"/>
  <c r="I329" i="6" s="1"/>
  <c r="I330" i="6"/>
  <c r="P336" i="6"/>
  <c r="Q336" i="6" s="1"/>
  <c r="Q337" i="6"/>
  <c r="AV154" i="6"/>
  <c r="AW154" i="6" s="1"/>
  <c r="BA166" i="6"/>
  <c r="AB168" i="6"/>
  <c r="AC168" i="6" s="1"/>
  <c r="U171" i="6"/>
  <c r="AZ177" i="6"/>
  <c r="BA177" i="6" s="1"/>
  <c r="X179" i="6"/>
  <c r="Y179" i="6" s="1"/>
  <c r="AV179" i="6"/>
  <c r="AW179" i="6" s="1"/>
  <c r="U186" i="6"/>
  <c r="AW189" i="6"/>
  <c r="I190" i="6"/>
  <c r="J195" i="6"/>
  <c r="Y196" i="6"/>
  <c r="M197" i="6"/>
  <c r="BA200" i="6"/>
  <c r="P207" i="6"/>
  <c r="Q207" i="6" s="1"/>
  <c r="AV207" i="6"/>
  <c r="P218" i="6"/>
  <c r="Q218" i="6" s="1"/>
  <c r="AF218" i="6"/>
  <c r="AG218" i="6" s="1"/>
  <c r="L220" i="6"/>
  <c r="M220" i="6" s="1"/>
  <c r="I223" i="6"/>
  <c r="H227" i="6"/>
  <c r="I227" i="6" s="1"/>
  <c r="I228" i="6"/>
  <c r="T236" i="6"/>
  <c r="U236" i="6" s="1"/>
  <c r="M239" i="6"/>
  <c r="Y239" i="6"/>
  <c r="Y241" i="6"/>
  <c r="Y245" i="6"/>
  <c r="AC247" i="6"/>
  <c r="H258" i="6"/>
  <c r="I258" i="6" s="1"/>
  <c r="T264" i="6"/>
  <c r="U264" i="6" s="1"/>
  <c r="T276" i="6"/>
  <c r="U276" i="6" s="1"/>
  <c r="Q175" i="6"/>
  <c r="L207" i="6"/>
  <c r="N207" i="6" s="1"/>
  <c r="Q247" i="6"/>
  <c r="AF264" i="6"/>
  <c r="AG264" i="6" s="1"/>
  <c r="X267" i="6"/>
  <c r="Y267" i="6" s="1"/>
  <c r="AC268" i="6"/>
  <c r="AB267" i="6"/>
  <c r="AC267" i="6" s="1"/>
  <c r="L319" i="6"/>
  <c r="M319" i="6" s="1"/>
  <c r="M320" i="6"/>
  <c r="X164" i="6"/>
  <c r="Y164" i="6" s="1"/>
  <c r="L177" i="6"/>
  <c r="M177" i="6" s="1"/>
  <c r="AC177" i="6"/>
  <c r="I185" i="6"/>
  <c r="L254" i="6"/>
  <c r="M254" i="6" s="1"/>
  <c r="H267" i="6"/>
  <c r="I267" i="6" s="1"/>
  <c r="Q270" i="6"/>
  <c r="AK303" i="6"/>
  <c r="AJ302" i="6"/>
  <c r="AK302" i="6" s="1"/>
  <c r="U333" i="6"/>
  <c r="T332" i="6"/>
  <c r="U332" i="6" s="1"/>
  <c r="AF332" i="6"/>
  <c r="AG332" i="6" s="1"/>
  <c r="AG333" i="6"/>
  <c r="AF279" i="6"/>
  <c r="AH279" i="6" s="1"/>
  <c r="AZ279" i="6"/>
  <c r="BB279" i="6" s="1"/>
  <c r="M326" i="6"/>
  <c r="L325" i="6"/>
  <c r="M325" i="6" s="1"/>
  <c r="AW333" i="6"/>
  <c r="AV332" i="6"/>
  <c r="AW332" i="6" s="1"/>
  <c r="H343" i="6"/>
  <c r="I343" i="6" s="1"/>
  <c r="AZ264" i="6"/>
  <c r="BA264" i="6" s="1"/>
  <c r="L276" i="6"/>
  <c r="M276" i="6" s="1"/>
  <c r="AZ276" i="6"/>
  <c r="BA276" i="6" s="1"/>
  <c r="AV287" i="6"/>
  <c r="AW287" i="6" s="1"/>
  <c r="T289" i="6"/>
  <c r="U289" i="6" s="1"/>
  <c r="AF289" i="6"/>
  <c r="AG289" i="6" s="1"/>
  <c r="X298" i="6"/>
  <c r="Y298" i="6" s="1"/>
  <c r="AK300" i="6"/>
  <c r="AZ300" i="6"/>
  <c r="BA300" i="6" s="1"/>
  <c r="AK301" i="6"/>
  <c r="AW303" i="6"/>
  <c r="M304" i="6"/>
  <c r="AF307" i="6"/>
  <c r="AG307" i="6" s="1"/>
  <c r="AW308" i="6"/>
  <c r="H315" i="6"/>
  <c r="I315" i="6" s="1"/>
  <c r="M316" i="6"/>
  <c r="AZ317" i="6"/>
  <c r="BA317" i="6" s="1"/>
  <c r="AC320" i="6"/>
  <c r="AG324" i="6"/>
  <c r="Y330" i="6"/>
  <c r="BA330" i="6"/>
  <c r="AZ329" i="6"/>
  <c r="M336" i="6"/>
  <c r="T336" i="6"/>
  <c r="U336" i="6" s="1"/>
  <c r="U337" i="6"/>
  <c r="I344" i="6"/>
  <c r="AB273" i="6"/>
  <c r="AC273" i="6" s="1"/>
  <c r="T279" i="6"/>
  <c r="V279" i="6" s="1"/>
  <c r="P279" i="6"/>
  <c r="R279" i="6" s="1"/>
  <c r="L293" i="6"/>
  <c r="M293" i="6" s="1"/>
  <c r="AC317" i="6"/>
  <c r="AJ334" i="6"/>
  <c r="AK334" i="6" s="1"/>
  <c r="AG341" i="6"/>
  <c r="Q346" i="6"/>
  <c r="P345" i="6"/>
  <c r="Q345" i="6" s="1"/>
  <c r="AZ310" i="6"/>
  <c r="BA310" i="6" s="1"/>
  <c r="AB313" i="6"/>
  <c r="AC313" i="6" s="1"/>
  <c r="Y314" i="6"/>
  <c r="Q319" i="6"/>
  <c r="AF327" i="6"/>
  <c r="AG327" i="6" s="1"/>
  <c r="AG335" i="6"/>
  <c r="AF334" i="6"/>
  <c r="AG334" i="6" s="1"/>
  <c r="H336" i="6"/>
  <c r="I336" i="6" s="1"/>
  <c r="I337" i="6"/>
  <c r="BA288" i="6"/>
  <c r="AK289" i="6"/>
  <c r="AV298" i="6"/>
  <c r="AW298" i="6" s="1"/>
  <c r="AC301" i="6"/>
  <c r="Q302" i="6"/>
  <c r="Q303" i="6"/>
  <c r="M305" i="6"/>
  <c r="AF325" i="6"/>
  <c r="U327" i="6"/>
  <c r="H279" i="6"/>
  <c r="M285" i="6"/>
  <c r="Q292" i="6"/>
  <c r="Y294" i="6"/>
  <c r="AG330" i="6"/>
  <c r="AF329" i="6"/>
  <c r="AG329" i="6" s="1"/>
  <c r="AC339" i="6"/>
  <c r="AB338" i="6"/>
  <c r="AC338" i="6" s="1"/>
  <c r="U299" i="6"/>
  <c r="AB310" i="6"/>
  <c r="AC310" i="6" s="1"/>
  <c r="AV317" i="6"/>
  <c r="AW317" i="6" s="1"/>
  <c r="AB334" i="6"/>
  <c r="AC334" i="6" s="1"/>
  <c r="AV343" i="6"/>
  <c r="AW343" i="6" s="1"/>
  <c r="AW344" i="6"/>
  <c r="AB345" i="6"/>
  <c r="AC345" i="6" s="1"/>
  <c r="AF361" i="6"/>
  <c r="AG361" i="6" s="1"/>
  <c r="L365" i="6"/>
  <c r="M365" i="6" s="1"/>
  <c r="X380" i="6"/>
  <c r="Y380" i="6" s="1"/>
  <c r="I383" i="6"/>
  <c r="U383" i="6"/>
  <c r="BA385" i="6"/>
  <c r="AC387" i="6"/>
  <c r="P390" i="6"/>
  <c r="Q390" i="6" s="1"/>
  <c r="L407" i="6"/>
  <c r="M407" i="6" s="1"/>
  <c r="AZ407" i="6"/>
  <c r="BA407" i="6" s="1"/>
  <c r="Y408" i="6"/>
  <c r="AF409" i="6"/>
  <c r="AG409" i="6" s="1"/>
  <c r="U410" i="6"/>
  <c r="M414" i="6"/>
  <c r="L413" i="6"/>
  <c r="M413" i="6" s="1"/>
  <c r="AZ415" i="6"/>
  <c r="BA415" i="6" s="1"/>
  <c r="I418" i="6"/>
  <c r="H417" i="6"/>
  <c r="I417" i="6" s="1"/>
  <c r="P419" i="6"/>
  <c r="Q419" i="6" s="1"/>
  <c r="AF419" i="6"/>
  <c r="AG419" i="6" s="1"/>
  <c r="AV419" i="6"/>
  <c r="AW419" i="6" s="1"/>
  <c r="T431" i="6"/>
  <c r="U431" i="6" s="1"/>
  <c r="U432" i="6"/>
  <c r="M447" i="6"/>
  <c r="L446" i="6"/>
  <c r="M446" i="6" s="1"/>
  <c r="H454" i="6"/>
  <c r="I454" i="6" s="1"/>
  <c r="I455" i="6"/>
  <c r="AV338" i="6"/>
  <c r="AW338" i="6" s="1"/>
  <c r="BA344" i="6"/>
  <c r="AG346" i="6"/>
  <c r="Q348" i="6"/>
  <c r="T349" i="6"/>
  <c r="U349" i="6" s="1"/>
  <c r="Q357" i="6"/>
  <c r="I359" i="6"/>
  <c r="AV359" i="6"/>
  <c r="AW359" i="6" s="1"/>
  <c r="I360" i="6"/>
  <c r="U360" i="6"/>
  <c r="H361" i="6"/>
  <c r="I361" i="6" s="1"/>
  <c r="BA362" i="6"/>
  <c r="AF365" i="6"/>
  <c r="AG365" i="6" s="1"/>
  <c r="I366" i="6"/>
  <c r="X370" i="6"/>
  <c r="Y370" i="6" s="1"/>
  <c r="T370" i="6"/>
  <c r="U370" i="6" s="1"/>
  <c r="AJ376" i="6"/>
  <c r="AK376" i="6" s="1"/>
  <c r="AV376" i="6"/>
  <c r="AW376" i="6" s="1"/>
  <c r="L382" i="6"/>
  <c r="M382" i="6" s="1"/>
  <c r="AW383" i="6"/>
  <c r="AF384" i="6"/>
  <c r="AG384" i="6" s="1"/>
  <c r="AF386" i="6"/>
  <c r="AG386" i="6" s="1"/>
  <c r="Q387" i="6"/>
  <c r="AF388" i="6"/>
  <c r="AG388" i="6" s="1"/>
  <c r="AB405" i="6"/>
  <c r="AC405" i="6" s="1"/>
  <c r="I410" i="6"/>
  <c r="H409" i="6"/>
  <c r="I409" i="6" s="1"/>
  <c r="AF413" i="6"/>
  <c r="AG413" i="6" s="1"/>
  <c r="L419" i="6"/>
  <c r="M419" i="6" s="1"/>
  <c r="M420" i="6"/>
  <c r="I428" i="6"/>
  <c r="X427" i="6"/>
  <c r="Y427" i="6" s="1"/>
  <c r="Y428" i="6"/>
  <c r="AC443" i="6"/>
  <c r="AB442" i="6"/>
  <c r="AC442" i="6" s="1"/>
  <c r="U338" i="6"/>
  <c r="AC344" i="6"/>
  <c r="AG345" i="6"/>
  <c r="AF354" i="6"/>
  <c r="AG354" i="6" s="1"/>
  <c r="AG405" i="6"/>
  <c r="Q416" i="6"/>
  <c r="P415" i="6"/>
  <c r="Q415" i="6" s="1"/>
  <c r="Q445" i="6"/>
  <c r="P444" i="6"/>
  <c r="Q444" i="6" s="1"/>
  <c r="AF444" i="6"/>
  <c r="AG444" i="6" s="1"/>
  <c r="AV444" i="6"/>
  <c r="AW444" i="6" s="1"/>
  <c r="AW445" i="6"/>
  <c r="Q347" i="6"/>
  <c r="T352" i="6"/>
  <c r="U352" i="6" s="1"/>
  <c r="X361" i="6"/>
  <c r="Y361" i="6" s="1"/>
  <c r="AB370" i="6"/>
  <c r="AC370" i="6" s="1"/>
  <c r="I371" i="6"/>
  <c r="AZ376" i="6"/>
  <c r="BA376" i="6" s="1"/>
  <c r="Q379" i="6"/>
  <c r="AB380" i="6"/>
  <c r="AC380" i="6" s="1"/>
  <c r="AJ386" i="6"/>
  <c r="AK386" i="6" s="1"/>
  <c r="AJ388" i="6"/>
  <c r="AK388" i="6" s="1"/>
  <c r="X390" i="6"/>
  <c r="Y390" i="6" s="1"/>
  <c r="P403" i="6"/>
  <c r="Q403" i="6" s="1"/>
  <c r="T407" i="6"/>
  <c r="U407" i="6" s="1"/>
  <c r="AW414" i="6"/>
  <c r="AV413" i="6"/>
  <c r="AW413" i="6" s="1"/>
  <c r="AZ419" i="6"/>
  <c r="BA419" i="6" s="1"/>
  <c r="AC420" i="6"/>
  <c r="I422" i="6"/>
  <c r="H431" i="6"/>
  <c r="I431" i="6" s="1"/>
  <c r="U453" i="6"/>
  <c r="T452" i="6"/>
  <c r="U452" i="6" s="1"/>
  <c r="BA338" i="6"/>
  <c r="AZ347" i="6"/>
  <c r="BA347" i="6" s="1"/>
  <c r="M350" i="6"/>
  <c r="X356" i="6"/>
  <c r="Y356" i="6" s="1"/>
  <c r="U357" i="6"/>
  <c r="M360" i="6"/>
  <c r="U362" i="6"/>
  <c r="T365" i="6"/>
  <c r="U365" i="6" s="1"/>
  <c r="AZ365" i="6"/>
  <c r="BA365" i="6" s="1"/>
  <c r="Y366" i="6"/>
  <c r="AW366" i="6"/>
  <c r="AK371" i="6"/>
  <c r="AB376" i="6"/>
  <c r="AC376" i="6" s="1"/>
  <c r="I387" i="6"/>
  <c r="H388" i="6"/>
  <c r="I388" i="6" s="1"/>
  <c r="AV390" i="6"/>
  <c r="AW390" i="6" s="1"/>
  <c r="AB415" i="6"/>
  <c r="AC415" i="6" s="1"/>
  <c r="Q418" i="6"/>
  <c r="P417" i="6"/>
  <c r="Q417" i="6" s="1"/>
  <c r="H419" i="6"/>
  <c r="I419" i="6" s="1"/>
  <c r="AJ421" i="6"/>
  <c r="AK421" i="6" s="1"/>
  <c r="AC426" i="6"/>
  <c r="AB425" i="6"/>
  <c r="AC425" i="6" s="1"/>
  <c r="I437" i="6"/>
  <c r="H436" i="6"/>
  <c r="I436" i="6" s="1"/>
  <c r="T444" i="6"/>
  <c r="U444" i="6" s="1"/>
  <c r="U445" i="6"/>
  <c r="AB446" i="6"/>
  <c r="AC446" i="6" s="1"/>
  <c r="T463" i="6"/>
  <c r="U463" i="6" s="1"/>
  <c r="AB469" i="6"/>
  <c r="AC469" i="6" s="1"/>
  <c r="AC470" i="6"/>
  <c r="L367" i="6"/>
  <c r="M367" i="6" s="1"/>
  <c r="AJ367" i="6"/>
  <c r="AK367" i="6" s="1"/>
  <c r="X382" i="6"/>
  <c r="Y382" i="6" s="1"/>
  <c r="AC386" i="6"/>
  <c r="X413" i="6"/>
  <c r="Y413" i="6" s="1"/>
  <c r="AF423" i="6"/>
  <c r="AG423" i="6" s="1"/>
  <c r="AG424" i="6"/>
  <c r="U430" i="6"/>
  <c r="AJ429" i="6"/>
  <c r="AK429" i="6" s="1"/>
  <c r="AK430" i="6"/>
  <c r="I379" i="6"/>
  <c r="AF380" i="6"/>
  <c r="AG380" i="6" s="1"/>
  <c r="AZ390" i="6"/>
  <c r="BA390" i="6" s="1"/>
  <c r="AB409" i="6"/>
  <c r="AC409" i="6" s="1"/>
  <c r="I416" i="6"/>
  <c r="AW418" i="6"/>
  <c r="AV417" i="6"/>
  <c r="AW417" i="6" s="1"/>
  <c r="AG449" i="6"/>
  <c r="AF448" i="6"/>
  <c r="AG448" i="6" s="1"/>
  <c r="AW455" i="6"/>
  <c r="AV454" i="6"/>
  <c r="AW454" i="6" s="1"/>
  <c r="AC457" i="6"/>
  <c r="AD457" i="6"/>
  <c r="AB461" i="6"/>
  <c r="AC461" i="6" s="1"/>
  <c r="AC462" i="6"/>
  <c r="AZ332" i="6"/>
  <c r="BA332" i="6" s="1"/>
  <c r="AC365" i="6"/>
  <c r="Q366" i="6"/>
  <c r="Y368" i="6"/>
  <c r="L388" i="6"/>
  <c r="M388" i="6" s="1"/>
  <c r="AB407" i="6"/>
  <c r="AC407" i="6" s="1"/>
  <c r="AK416" i="6"/>
  <c r="Q422" i="6"/>
  <c r="P421" i="6"/>
  <c r="Q421" i="6" s="1"/>
  <c r="Y430" i="6"/>
  <c r="X429" i="6"/>
  <c r="Y429" i="6" s="1"/>
  <c r="AF446" i="6"/>
  <c r="AG446" i="6" s="1"/>
  <c r="AD511" i="6"/>
  <c r="AC511" i="6"/>
  <c r="AB436" i="6"/>
  <c r="AC436" i="6" s="1"/>
  <c r="AC440" i="6"/>
  <c r="X444" i="6"/>
  <c r="Y444" i="6" s="1"/>
  <c r="AW460" i="6"/>
  <c r="AZ463" i="6"/>
  <c r="BA463" i="6" s="1"/>
  <c r="AB489" i="6"/>
  <c r="AC489" i="6" s="1"/>
  <c r="AF494" i="6"/>
  <c r="AG494" i="6" s="1"/>
  <c r="AJ513" i="6"/>
  <c r="AK513" i="6" s="1"/>
  <c r="AG554" i="6"/>
  <c r="AH554" i="6"/>
  <c r="AF553" i="6"/>
  <c r="AH553" i="6" s="1"/>
  <c r="BB554" i="6"/>
  <c r="AZ553" i="6"/>
  <c r="BA553" i="6" s="1"/>
  <c r="BA554" i="6"/>
  <c r="I559" i="6"/>
  <c r="H558" i="6"/>
  <c r="X450" i="6"/>
  <c r="Y450" i="6" s="1"/>
  <c r="AZ450" i="6"/>
  <c r="BA450" i="6" s="1"/>
  <c r="Y460" i="6"/>
  <c r="I468" i="6"/>
  <c r="AG468" i="6"/>
  <c r="AF469" i="6"/>
  <c r="AZ471" i="6"/>
  <c r="BA471" i="6" s="1"/>
  <c r="AW472" i="6"/>
  <c r="I478" i="6"/>
  <c r="BA480" i="6"/>
  <c r="AK483" i="6"/>
  <c r="AB485" i="6"/>
  <c r="AC485" i="6" s="1"/>
  <c r="M486" i="6"/>
  <c r="M490" i="6"/>
  <c r="BA495" i="6"/>
  <c r="BA498" i="6"/>
  <c r="X501" i="6"/>
  <c r="Y501" i="6" s="1"/>
  <c r="L505" i="6"/>
  <c r="M505" i="6" s="1"/>
  <c r="AZ505" i="6"/>
  <c r="BA505" i="6" s="1"/>
  <c r="AB507" i="6"/>
  <c r="AC507" i="6" s="1"/>
  <c r="I509" i="6"/>
  <c r="Y514" i="6"/>
  <c r="L517" i="6"/>
  <c r="M517" i="6" s="1"/>
  <c r="AK518" i="6"/>
  <c r="AW518" i="6"/>
  <c r="BA525" i="6"/>
  <c r="AB526" i="6"/>
  <c r="AC526" i="6" s="1"/>
  <c r="AC532" i="6"/>
  <c r="H535" i="6"/>
  <c r="I535" i="6" s="1"/>
  <c r="T542" i="6"/>
  <c r="AC543" i="6"/>
  <c r="AW550" i="6"/>
  <c r="AV549" i="6"/>
  <c r="AW549" i="6" s="1"/>
  <c r="J552" i="6"/>
  <c r="I552" i="6"/>
  <c r="X558" i="6"/>
  <c r="AV558" i="6"/>
  <c r="AV557" i="6" s="1"/>
  <c r="Q448" i="6"/>
  <c r="U469" i="6"/>
  <c r="T489" i="6"/>
  <c r="P503" i="6"/>
  <c r="Q503" i="6" s="1"/>
  <c r="M554" i="6"/>
  <c r="L553" i="6"/>
  <c r="M553" i="6" s="1"/>
  <c r="P555" i="6"/>
  <c r="Q555" i="6" s="1"/>
  <c r="Q556" i="6"/>
  <c r="L558" i="6"/>
  <c r="M559" i="6"/>
  <c r="AZ436" i="6"/>
  <c r="BA436" i="6" s="1"/>
  <c r="Y441" i="6"/>
  <c r="BA445" i="6"/>
  <c r="AJ446" i="6"/>
  <c r="AK446" i="6" s="1"/>
  <c r="I459" i="6"/>
  <c r="M462" i="6"/>
  <c r="H469" i="6"/>
  <c r="I469" i="6" s="1"/>
  <c r="M470" i="6"/>
  <c r="Q474" i="6"/>
  <c r="Q475" i="6"/>
  <c r="Y478" i="6"/>
  <c r="T482" i="6"/>
  <c r="U482" i="6" s="1"/>
  <c r="AF482" i="6"/>
  <c r="AG482" i="6" s="1"/>
  <c r="I488" i="6"/>
  <c r="AF489" i="6"/>
  <c r="AJ494" i="6"/>
  <c r="AK494" i="6" s="1"/>
  <c r="AB505" i="6"/>
  <c r="AC505" i="6" s="1"/>
  <c r="AF507" i="6"/>
  <c r="AG507" i="6" s="1"/>
  <c r="U512" i="6"/>
  <c r="AF515" i="6"/>
  <c r="AG515" i="6" s="1"/>
  <c r="P522" i="6"/>
  <c r="Q522" i="6" s="1"/>
  <c r="AF526" i="6"/>
  <c r="AG526" i="6" s="1"/>
  <c r="T528" i="6"/>
  <c r="U528" i="6" s="1"/>
  <c r="AZ528" i="6"/>
  <c r="BA528" i="6" s="1"/>
  <c r="M529" i="6"/>
  <c r="P531" i="6"/>
  <c r="Q531" i="6" s="1"/>
  <c r="AC531" i="6"/>
  <c r="I533" i="6"/>
  <c r="U534" i="6"/>
  <c r="AV539" i="6"/>
  <c r="AW539" i="6" s="1"/>
  <c r="N554" i="6"/>
  <c r="T507" i="6"/>
  <c r="U507" i="6" s="1"/>
  <c r="AW512" i="6"/>
  <c r="Q514" i="6"/>
  <c r="AV515" i="6"/>
  <c r="AW515" i="6" s="1"/>
  <c r="Q518" i="6"/>
  <c r="H524" i="6"/>
  <c r="I524" i="6" s="1"/>
  <c r="T524" i="6"/>
  <c r="U524" i="6" s="1"/>
  <c r="L537" i="6"/>
  <c r="M537" i="6" s="1"/>
  <c r="Y550" i="6"/>
  <c r="X549" i="6"/>
  <c r="Y549" i="6" s="1"/>
  <c r="T427" i="6"/>
  <c r="U427" i="6" s="1"/>
  <c r="T436" i="6"/>
  <c r="U436" i="6" s="1"/>
  <c r="AZ446" i="6"/>
  <c r="BA446" i="6" s="1"/>
  <c r="AB452" i="6"/>
  <c r="AC452" i="6" s="1"/>
  <c r="P467" i="6"/>
  <c r="Q467" i="6" s="1"/>
  <c r="AG474" i="6"/>
  <c r="AV479" i="6"/>
  <c r="AW479" i="6" s="1"/>
  <c r="U480" i="6"/>
  <c r="Y488" i="6"/>
  <c r="X489" i="6"/>
  <c r="Y489" i="6" s="1"/>
  <c r="U495" i="6"/>
  <c r="H497" i="6"/>
  <c r="I497" i="6" s="1"/>
  <c r="AJ511" i="6"/>
  <c r="AJ515" i="6"/>
  <c r="AK515" i="6" s="1"/>
  <c r="U523" i="6"/>
  <c r="T526" i="6"/>
  <c r="U526" i="6" s="1"/>
  <c r="AC529" i="6"/>
  <c r="U536" i="6"/>
  <c r="AJ537" i="6"/>
  <c r="AK537" i="6" s="1"/>
  <c r="AK538" i="6"/>
  <c r="X539" i="6"/>
  <c r="Y539" i="6" s="1"/>
  <c r="Y540" i="6"/>
  <c r="AZ549" i="6"/>
  <c r="M485" i="6"/>
  <c r="H494" i="6"/>
  <c r="I494" i="6" s="1"/>
  <c r="L499" i="6"/>
  <c r="M499" i="6" s="1"/>
  <c r="Q529" i="6"/>
  <c r="AB533" i="6"/>
  <c r="AC533" i="6" s="1"/>
  <c r="Q545" i="6"/>
  <c r="AZ557" i="6"/>
  <c r="BA558" i="6"/>
  <c r="P479" i="6"/>
  <c r="Q479" i="6" s="1"/>
  <c r="AV482" i="6"/>
  <c r="AW482" i="6" s="1"/>
  <c r="AW503" i="6"/>
  <c r="AW514" i="6"/>
  <c r="L515" i="6"/>
  <c r="M515" i="6" s="1"/>
  <c r="Y525" i="6"/>
  <c r="H561" i="6"/>
  <c r="I561" i="6" s="1"/>
  <c r="AB561" i="6"/>
  <c r="AC561" i="6" s="1"/>
  <c r="AD577" i="6"/>
  <c r="X578" i="6"/>
  <c r="Y578" i="6" s="1"/>
  <c r="M579" i="6"/>
  <c r="L588" i="6"/>
  <c r="M588" i="6" s="1"/>
  <c r="AJ605" i="6"/>
  <c r="AK605" i="6" s="1"/>
  <c r="AD608" i="6"/>
  <c r="AF652" i="6"/>
  <c r="AG652" i="6" s="1"/>
  <c r="AF539" i="6"/>
  <c r="AG539" i="6" s="1"/>
  <c r="AB553" i="6"/>
  <c r="AC553" i="6" s="1"/>
  <c r="BA559" i="6"/>
  <c r="AF561" i="6"/>
  <c r="AG561" i="6" s="1"/>
  <c r="L564" i="6"/>
  <c r="M564" i="6" s="1"/>
  <c r="N567" i="6"/>
  <c r="AK574" i="6"/>
  <c r="AG577" i="6"/>
  <c r="AC579" i="6"/>
  <c r="AV580" i="6"/>
  <c r="AW580" i="6" s="1"/>
  <c r="Q585" i="6"/>
  <c r="AF586" i="6"/>
  <c r="AG586" i="6" s="1"/>
  <c r="Y587" i="6"/>
  <c r="AK587" i="6"/>
  <c r="AB601" i="6"/>
  <c r="I602" i="6"/>
  <c r="AK606" i="6"/>
  <c r="BA606" i="6"/>
  <c r="AZ605" i="6"/>
  <c r="BA605" i="6" s="1"/>
  <c r="AC607" i="6"/>
  <c r="X611" i="6"/>
  <c r="Y611" i="6" s="1"/>
  <c r="AV611" i="6"/>
  <c r="AW611" i="6" s="1"/>
  <c r="I614" i="6"/>
  <c r="AF616" i="6"/>
  <c r="AG616" i="6" s="1"/>
  <c r="M642" i="6"/>
  <c r="L641" i="6"/>
  <c r="M641" i="6" s="1"/>
  <c r="M545" i="6"/>
  <c r="AC550" i="6"/>
  <c r="U554" i="6"/>
  <c r="P558" i="6"/>
  <c r="P557" i="6" s="1"/>
  <c r="P572" i="6"/>
  <c r="Q572" i="6" s="1"/>
  <c r="AB572" i="6"/>
  <c r="AC572" i="6" s="1"/>
  <c r="P575" i="6"/>
  <c r="Q575" i="6" s="1"/>
  <c r="AB575" i="6"/>
  <c r="T580" i="6"/>
  <c r="U580" i="6" s="1"/>
  <c r="T582" i="6"/>
  <c r="U582" i="6" s="1"/>
  <c r="T586" i="6"/>
  <c r="U586" i="6" s="1"/>
  <c r="AK586" i="6"/>
  <c r="L601" i="6"/>
  <c r="L600" i="6" s="1"/>
  <c r="Y602" i="6"/>
  <c r="AB605" i="6"/>
  <c r="AZ666" i="6"/>
  <c r="BA666" i="6" s="1"/>
  <c r="BA667" i="6"/>
  <c r="AJ575" i="6"/>
  <c r="L609" i="6"/>
  <c r="M609" i="6" s="1"/>
  <c r="AF645" i="6"/>
  <c r="AG645" i="6" s="1"/>
  <c r="AG646" i="6"/>
  <c r="T572" i="6"/>
  <c r="U572" i="6" s="1"/>
  <c r="AL577" i="6"/>
  <c r="AF578" i="6"/>
  <c r="AG578" i="6" s="1"/>
  <c r="AV578" i="6"/>
  <c r="AW578" i="6" s="1"/>
  <c r="U579" i="6"/>
  <c r="AZ580" i="6"/>
  <c r="BA580" i="6" s="1"/>
  <c r="P601" i="6"/>
  <c r="P600" i="6" s="1"/>
  <c r="AF605" i="6"/>
  <c r="AH605" i="6" s="1"/>
  <c r="AZ616" i="6"/>
  <c r="BA616" i="6" s="1"/>
  <c r="M617" i="6"/>
  <c r="AC617" i="6"/>
  <c r="M621" i="6"/>
  <c r="Y621" i="6"/>
  <c r="P627" i="6"/>
  <c r="Q627" i="6" s="1"/>
  <c r="Q628" i="6"/>
  <c r="AC632" i="6"/>
  <c r="T639" i="6"/>
  <c r="U639" i="6" s="1"/>
  <c r="U640" i="6"/>
  <c r="I657" i="6"/>
  <c r="P666" i="6"/>
  <c r="Q666" i="6" s="1"/>
  <c r="Q667" i="6"/>
  <c r="AG674" i="6"/>
  <c r="AF673" i="6"/>
  <c r="AG673" i="6" s="1"/>
  <c r="AJ553" i="6"/>
  <c r="AK553" i="6" s="1"/>
  <c r="AD562" i="6"/>
  <c r="H564" i="6"/>
  <c r="I564" i="6" s="1"/>
  <c r="AF570" i="6"/>
  <c r="AG570" i="6" s="1"/>
  <c r="AZ570" i="6"/>
  <c r="BA570" i="6" s="1"/>
  <c r="AW571" i="6"/>
  <c r="L572" i="6"/>
  <c r="M572" i="6" s="1"/>
  <c r="AZ582" i="6"/>
  <c r="BA582" i="6" s="1"/>
  <c r="M585" i="6"/>
  <c r="Y585" i="6"/>
  <c r="AF588" i="6"/>
  <c r="AG588" i="6" s="1"/>
  <c r="AJ588" i="6"/>
  <c r="AK588" i="6" s="1"/>
  <c r="T601" i="6"/>
  <c r="T600" i="6" s="1"/>
  <c r="BA610" i="6"/>
  <c r="AB611" i="6"/>
  <c r="AC611" i="6" s="1"/>
  <c r="P620" i="6"/>
  <c r="Q620" i="6" s="1"/>
  <c r="Q623" i="6"/>
  <c r="BA625" i="6"/>
  <c r="I640" i="6"/>
  <c r="H639" i="6"/>
  <c r="I639" i="6" s="1"/>
  <c r="X652" i="6"/>
  <c r="Y652" i="6" s="1"/>
  <c r="L673" i="6"/>
  <c r="M673" i="6" s="1"/>
  <c r="BA676" i="6"/>
  <c r="AC684" i="6"/>
  <c r="AC689" i="6"/>
  <c r="X690" i="6"/>
  <c r="Y690" i="6" s="1"/>
  <c r="T635" i="6"/>
  <c r="U635" i="6" s="1"/>
  <c r="AW646" i="6"/>
  <c r="P648" i="6"/>
  <c r="Q648" i="6" s="1"/>
  <c r="P650" i="6"/>
  <c r="Q650" i="6" s="1"/>
  <c r="U651" i="6"/>
  <c r="I656" i="6"/>
  <c r="AC662" i="6"/>
  <c r="AC667" i="6"/>
  <c r="X688" i="6"/>
  <c r="H690" i="6"/>
  <c r="I690" i="6" s="1"/>
  <c r="X694" i="6"/>
  <c r="BA618" i="6"/>
  <c r="AJ631" i="6"/>
  <c r="AK631" i="6" s="1"/>
  <c r="AW637" i="6"/>
  <c r="AB643" i="6"/>
  <c r="AC643" i="6" s="1"/>
  <c r="AZ643" i="6"/>
  <c r="BA643" i="6" s="1"/>
  <c r="U648" i="6"/>
  <c r="AC650" i="6"/>
  <c r="M653" i="6"/>
  <c r="AV664" i="6"/>
  <c r="AW664" i="6" s="1"/>
  <c r="P668" i="6"/>
  <c r="Q668" i="6" s="1"/>
  <c r="AJ673" i="6"/>
  <c r="AK673" i="6" s="1"/>
  <c r="T675" i="6"/>
  <c r="U675" i="6" s="1"/>
  <c r="AC676" i="6"/>
  <c r="U684" i="6"/>
  <c r="AB690" i="6"/>
  <c r="AC690" i="6" s="1"/>
  <c r="P682" i="6"/>
  <c r="P681" i="6" s="1"/>
  <c r="P680" i="6" s="1"/>
  <c r="P706" i="6" s="1"/>
  <c r="AV588" i="6"/>
  <c r="AW588" i="6" s="1"/>
  <c r="AK616" i="6"/>
  <c r="BA619" i="6"/>
  <c r="M635" i="6"/>
  <c r="X635" i="6"/>
  <c r="Y635" i="6" s="1"/>
  <c r="AZ635" i="6"/>
  <c r="BA635" i="6" s="1"/>
  <c r="M636" i="6"/>
  <c r="AV648" i="6"/>
  <c r="AW648" i="6" s="1"/>
  <c r="P661" i="6"/>
  <c r="Q661" i="6" s="1"/>
  <c r="T664" i="6"/>
  <c r="U664" i="6" s="1"/>
  <c r="AB677" i="6"/>
  <c r="AC677" i="6" s="1"/>
  <c r="AJ637" i="6"/>
  <c r="AK637" i="6" s="1"/>
  <c r="AZ664" i="6"/>
  <c r="BA664" i="6" s="1"/>
  <c r="BA675" i="6"/>
  <c r="AB267" i="5"/>
  <c r="AC267" i="5" s="1"/>
  <c r="AK28" i="6"/>
  <c r="N30" i="6"/>
  <c r="Q35" i="6"/>
  <c r="O34" i="6"/>
  <c r="R35" i="6"/>
  <c r="AE34" i="6"/>
  <c r="AH35" i="6"/>
  <c r="U36" i="6"/>
  <c r="T35" i="6"/>
  <c r="AI34" i="6"/>
  <c r="AL43" i="6"/>
  <c r="Q46" i="6"/>
  <c r="P45" i="6"/>
  <c r="Q45" i="6" s="1"/>
  <c r="J47" i="6"/>
  <c r="Z47" i="6"/>
  <c r="BA51" i="6"/>
  <c r="AZ50" i="6"/>
  <c r="Y55" i="6"/>
  <c r="X54" i="6"/>
  <c r="AD56" i="6"/>
  <c r="M61" i="6"/>
  <c r="L60" i="6"/>
  <c r="M60" i="6" s="1"/>
  <c r="AH63" i="6"/>
  <c r="BD63" i="6"/>
  <c r="BG63" i="6" s="1"/>
  <c r="BG64" i="6"/>
  <c r="BG73" i="6"/>
  <c r="Q80" i="6"/>
  <c r="P79" i="6"/>
  <c r="AG102" i="6"/>
  <c r="AF101" i="6"/>
  <c r="AG101" i="6" s="1"/>
  <c r="Y106" i="6"/>
  <c r="X105" i="6"/>
  <c r="Y105" i="6" s="1"/>
  <c r="V107" i="6"/>
  <c r="R168" i="6"/>
  <c r="O112" i="6"/>
  <c r="M241" i="5"/>
  <c r="AV252" i="5"/>
  <c r="AW252" i="5" s="1"/>
  <c r="AW281" i="5"/>
  <c r="M305" i="5"/>
  <c r="Q335" i="5"/>
  <c r="Y355" i="5"/>
  <c r="Q362" i="5"/>
  <c r="AC416" i="5"/>
  <c r="AV531" i="5"/>
  <c r="AW531" i="5" s="1"/>
  <c r="V552" i="5"/>
  <c r="AF580" i="5"/>
  <c r="AG580" i="5" s="1"/>
  <c r="H609" i="5"/>
  <c r="I609" i="5" s="1"/>
  <c r="AF694" i="5"/>
  <c r="H8" i="6"/>
  <c r="I8" i="6" s="1"/>
  <c r="BB8" i="6"/>
  <c r="AC9" i="6"/>
  <c r="AZ8" i="6"/>
  <c r="AV15" i="6"/>
  <c r="AH16" i="6"/>
  <c r="AA18" i="6"/>
  <c r="H19" i="6"/>
  <c r="P19" i="6"/>
  <c r="AF19" i="6"/>
  <c r="BD19" i="6"/>
  <c r="AD30" i="6"/>
  <c r="M31" i="6"/>
  <c r="M32" i="6"/>
  <c r="AW35" i="6"/>
  <c r="AU34" i="6"/>
  <c r="AX35" i="6"/>
  <c r="AF37" i="6"/>
  <c r="Y42" i="6"/>
  <c r="X41" i="6"/>
  <c r="Y41" i="6" s="1"/>
  <c r="K34" i="6"/>
  <c r="N43" i="6"/>
  <c r="AY34" i="6"/>
  <c r="BB43" i="6"/>
  <c r="M48" i="6"/>
  <c r="L47" i="6"/>
  <c r="M47" i="6" s="1"/>
  <c r="AH50" i="6"/>
  <c r="BD50" i="6"/>
  <c r="BG50" i="6" s="1"/>
  <c r="BG51" i="6"/>
  <c r="AP60" i="6"/>
  <c r="AP63" i="6"/>
  <c r="BA64" i="6"/>
  <c r="AK78" i="6"/>
  <c r="AJ77" i="6"/>
  <c r="AK77" i="6" s="1"/>
  <c r="V84" i="6"/>
  <c r="M88" i="6"/>
  <c r="L87" i="6"/>
  <c r="M87" i="6" s="1"/>
  <c r="N101" i="6"/>
  <c r="M101" i="6"/>
  <c r="AT119" i="6"/>
  <c r="AD129" i="6"/>
  <c r="AC129" i="6"/>
  <c r="AB201" i="5"/>
  <c r="AC201" i="5" s="1"/>
  <c r="T99" i="5"/>
  <c r="U99" i="5" s="1"/>
  <c r="AH124" i="5"/>
  <c r="AW225" i="5"/>
  <c r="AC42" i="5"/>
  <c r="T77" i="5"/>
  <c r="U77" i="5" s="1"/>
  <c r="T121" i="5"/>
  <c r="U121" i="5" s="1"/>
  <c r="M169" i="5"/>
  <c r="Q217" i="5"/>
  <c r="AJ227" i="5"/>
  <c r="AK227" i="5" s="1"/>
  <c r="AJ231" i="5"/>
  <c r="AK231" i="5" s="1"/>
  <c r="M247" i="5"/>
  <c r="M249" i="5"/>
  <c r="AB252" i="5"/>
  <c r="AC252" i="5" s="1"/>
  <c r="X300" i="5"/>
  <c r="Y300" i="5" s="1"/>
  <c r="AV319" i="5"/>
  <c r="AW319" i="5" s="1"/>
  <c r="AG435" i="5"/>
  <c r="AF436" i="5"/>
  <c r="AG436" i="5" s="1"/>
  <c r="M437" i="5"/>
  <c r="AK529" i="5"/>
  <c r="AC619" i="5"/>
  <c r="AZ688" i="5"/>
  <c r="BA688" i="5" s="1"/>
  <c r="AJ694" i="5"/>
  <c r="AJ693" i="5" s="1"/>
  <c r="AJ692" i="5" s="1"/>
  <c r="AJ708" i="5" s="1"/>
  <c r="AA7" i="6"/>
  <c r="AT8" i="6"/>
  <c r="T8" i="6"/>
  <c r="BA9" i="6"/>
  <c r="L15" i="6"/>
  <c r="N15" i="6" s="1"/>
  <c r="S18" i="6"/>
  <c r="AI27" i="6"/>
  <c r="AL28" i="6"/>
  <c r="BG28" i="6"/>
  <c r="AT30" i="6"/>
  <c r="AK44" i="6"/>
  <c r="AJ43" i="6"/>
  <c r="AK43" i="6" s="1"/>
  <c r="AP47" i="6"/>
  <c r="AP50" i="6"/>
  <c r="AC54" i="6"/>
  <c r="AB53" i="6"/>
  <c r="AC53" i="6" s="1"/>
  <c r="BA54" i="6"/>
  <c r="AZ53" i="6"/>
  <c r="BA53" i="6" s="1"/>
  <c r="AL56" i="6"/>
  <c r="R60" i="6"/>
  <c r="AX63" i="6"/>
  <c r="Q82" i="6"/>
  <c r="P81" i="6"/>
  <c r="Q81" i="6" s="1"/>
  <c r="AI89" i="6"/>
  <c r="AL90" i="6"/>
  <c r="L327" i="5"/>
  <c r="M327" i="5" s="1"/>
  <c r="AV497" i="5"/>
  <c r="AW497" i="5" s="1"/>
  <c r="X499" i="5"/>
  <c r="Y499" i="5" s="1"/>
  <c r="AU7" i="6"/>
  <c r="S7" i="6"/>
  <c r="BD8" i="6"/>
  <c r="K18" i="6"/>
  <c r="K27" i="6"/>
  <c r="BL27" i="6"/>
  <c r="BL6" i="6" s="1"/>
  <c r="Q31" i="6"/>
  <c r="P30" i="6"/>
  <c r="Q30" i="6" s="1"/>
  <c r="W34" i="6"/>
  <c r="Z35" i="6"/>
  <c r="M40" i="6"/>
  <c r="L39" i="6"/>
  <c r="M39" i="6" s="1"/>
  <c r="AA34" i="6"/>
  <c r="AD43" i="6"/>
  <c r="R47" i="6"/>
  <c r="AW50" i="6"/>
  <c r="AX50" i="6"/>
  <c r="Q54" i="6"/>
  <c r="P53" i="6"/>
  <c r="Q53" i="6" s="1"/>
  <c r="AT56" i="6"/>
  <c r="AW58" i="6"/>
  <c r="AV57" i="6"/>
  <c r="S68" i="6"/>
  <c r="V69" i="6"/>
  <c r="AI68" i="6"/>
  <c r="AL69" i="6"/>
  <c r="AX79" i="6"/>
  <c r="BA205" i="5"/>
  <c r="AV522" i="5"/>
  <c r="AW522" i="5" s="1"/>
  <c r="L8" i="6"/>
  <c r="V30" i="6"/>
  <c r="G34" i="6"/>
  <c r="J35" i="6"/>
  <c r="BA36" i="6"/>
  <c r="AZ35" i="6"/>
  <c r="AQ34" i="6"/>
  <c r="AT43" i="6"/>
  <c r="AW46" i="6"/>
  <c r="AV45" i="6"/>
  <c r="AW45" i="6" s="1"/>
  <c r="U51" i="6"/>
  <c r="T50" i="6"/>
  <c r="BD54" i="6"/>
  <c r="BG55" i="6"/>
  <c r="BB56" i="6"/>
  <c r="AH60" i="6"/>
  <c r="AX60" i="6"/>
  <c r="U64" i="6"/>
  <c r="T63" i="6"/>
  <c r="M67" i="6"/>
  <c r="L66" i="6"/>
  <c r="M66" i="6" s="1"/>
  <c r="AY68" i="6"/>
  <c r="BB69" i="6"/>
  <c r="AK70" i="6"/>
  <c r="AJ69" i="6"/>
  <c r="AJ68" i="6" s="1"/>
  <c r="AH93" i="6"/>
  <c r="AX93" i="6"/>
  <c r="L97" i="6"/>
  <c r="M97" i="6" s="1"/>
  <c r="M98" i="6"/>
  <c r="Z99" i="6"/>
  <c r="AD113" i="6"/>
  <c r="AA112" i="6"/>
  <c r="H152" i="6"/>
  <c r="I152" i="6" s="1"/>
  <c r="I153" i="6"/>
  <c r="AX154" i="6"/>
  <c r="AU112" i="6"/>
  <c r="U83" i="5"/>
  <c r="AB113" i="5"/>
  <c r="AC113" i="5" s="1"/>
  <c r="AF170" i="5"/>
  <c r="AG170" i="5" s="1"/>
  <c r="U237" i="5"/>
  <c r="AG247" i="5"/>
  <c r="AB298" i="5"/>
  <c r="AC298" i="5" s="1"/>
  <c r="AZ313" i="5"/>
  <c r="BA313" i="5" s="1"/>
  <c r="AW353" i="5"/>
  <c r="AZ429" i="5"/>
  <c r="BA429" i="5" s="1"/>
  <c r="M430" i="5"/>
  <c r="AC498" i="5"/>
  <c r="AF635" i="5"/>
  <c r="AG635" i="5" s="1"/>
  <c r="P694" i="5"/>
  <c r="R694" i="5" s="1"/>
  <c r="AV694" i="5"/>
  <c r="AX694" i="5" s="1"/>
  <c r="V8" i="6"/>
  <c r="M9" i="6"/>
  <c r="U12" i="6"/>
  <c r="M13" i="6"/>
  <c r="P15" i="6"/>
  <c r="AZ15" i="6"/>
  <c r="BA15" i="6" s="1"/>
  <c r="R16" i="6"/>
  <c r="BA16" i="6"/>
  <c r="I25" i="6"/>
  <c r="AM34" i="6"/>
  <c r="AP35" i="6"/>
  <c r="BD41" i="6"/>
  <c r="BG41" i="6" s="1"/>
  <c r="BG42" i="6"/>
  <c r="AH47" i="6"/>
  <c r="AX47" i="6"/>
  <c r="M56" i="6"/>
  <c r="N56" i="6"/>
  <c r="H75" i="6"/>
  <c r="I75" i="6" s="1"/>
  <c r="I76" i="6"/>
  <c r="Y77" i="6"/>
  <c r="R108" i="6"/>
  <c r="O107" i="6"/>
  <c r="AW109" i="6"/>
  <c r="AV108" i="6"/>
  <c r="AV107" i="6" s="1"/>
  <c r="T325" i="5"/>
  <c r="U325" i="5" s="1"/>
  <c r="L616" i="5"/>
  <c r="M616" i="5" s="1"/>
  <c r="AV661" i="5"/>
  <c r="AW661" i="5" s="1"/>
  <c r="N8" i="6"/>
  <c r="AK9" i="6"/>
  <c r="AJ8" i="6"/>
  <c r="AY18" i="6"/>
  <c r="AY6" i="6" s="1"/>
  <c r="V28" i="6"/>
  <c r="AF28" i="6"/>
  <c r="BB28" i="6"/>
  <c r="AL30" i="6"/>
  <c r="BB30" i="6"/>
  <c r="BL34" i="6"/>
  <c r="S34" i="6"/>
  <c r="V43" i="6"/>
  <c r="U54" i="6"/>
  <c r="T53" i="6"/>
  <c r="U53" i="6" s="1"/>
  <c r="V56" i="6"/>
  <c r="H61" i="6"/>
  <c r="I62" i="6"/>
  <c r="K68" i="6"/>
  <c r="N69" i="6"/>
  <c r="AC74" i="6"/>
  <c r="AB73" i="6"/>
  <c r="AC82" i="6"/>
  <c r="BB107" i="6"/>
  <c r="X144" i="6"/>
  <c r="Y144" i="6" s="1"/>
  <c r="Y145" i="6"/>
  <c r="AP179" i="6"/>
  <c r="AF69" i="5"/>
  <c r="AF68" i="5" s="1"/>
  <c r="AF108" i="5"/>
  <c r="AG108" i="5" s="1"/>
  <c r="AB150" i="5"/>
  <c r="AC150" i="5" s="1"/>
  <c r="J292" i="5"/>
  <c r="AV347" i="5"/>
  <c r="AW347" i="5" s="1"/>
  <c r="AF365" i="5"/>
  <c r="AG365" i="5" s="1"/>
  <c r="Y366" i="5"/>
  <c r="AZ413" i="5"/>
  <c r="BA413" i="5" s="1"/>
  <c r="M414" i="5"/>
  <c r="Y426" i="5"/>
  <c r="AG443" i="5"/>
  <c r="AF461" i="5"/>
  <c r="AG461" i="5" s="1"/>
  <c r="AZ477" i="5"/>
  <c r="L494" i="5"/>
  <c r="M494" i="5" s="1"/>
  <c r="M585" i="5"/>
  <c r="P666" i="5"/>
  <c r="Q666" i="5" s="1"/>
  <c r="I26" i="6"/>
  <c r="AW31" i="6"/>
  <c r="AV30" i="6"/>
  <c r="AW30" i="6" s="1"/>
  <c r="H48" i="6"/>
  <c r="I49" i="6"/>
  <c r="Q58" i="6"/>
  <c r="P57" i="6"/>
  <c r="Q59" i="6"/>
  <c r="J60" i="6"/>
  <c r="Z60" i="6"/>
  <c r="AF64" i="6"/>
  <c r="AF63" i="6" s="1"/>
  <c r="AG63" i="6" s="1"/>
  <c r="AA68" i="6"/>
  <c r="AD69" i="6"/>
  <c r="AQ68" i="6"/>
  <c r="AT69" i="6"/>
  <c r="AD77" i="6"/>
  <c r="AA72" i="6"/>
  <c r="BA80" i="6"/>
  <c r="AZ79" i="6"/>
  <c r="V81" i="6"/>
  <c r="L142" i="6"/>
  <c r="M142" i="6" s="1"/>
  <c r="M143" i="6"/>
  <c r="M41" i="6"/>
  <c r="U41" i="6"/>
  <c r="AC41" i="6"/>
  <c r="BA41" i="6"/>
  <c r="AJ66" i="6"/>
  <c r="AK66" i="6" s="1"/>
  <c r="AC70" i="6"/>
  <c r="G72" i="6"/>
  <c r="O72" i="6"/>
  <c r="W72" i="6"/>
  <c r="AE72" i="6"/>
  <c r="AM72" i="6"/>
  <c r="AU72" i="6"/>
  <c r="X73" i="6"/>
  <c r="M77" i="6"/>
  <c r="V77" i="6"/>
  <c r="BA77" i="6"/>
  <c r="BA78" i="6"/>
  <c r="BB79" i="6"/>
  <c r="M82" i="6"/>
  <c r="H82" i="6"/>
  <c r="I83" i="6"/>
  <c r="AD84" i="6"/>
  <c r="AQ89" i="6"/>
  <c r="T93" i="6"/>
  <c r="U93" i="6" s="1"/>
  <c r="AC96" i="6"/>
  <c r="AB95" i="6"/>
  <c r="AC95" i="6" s="1"/>
  <c r="AP99" i="6"/>
  <c r="BA100" i="6"/>
  <c r="AZ99" i="6"/>
  <c r="BA99" i="6" s="1"/>
  <c r="AL101" i="6"/>
  <c r="AD107" i="6"/>
  <c r="Z108" i="6"/>
  <c r="W107" i="6"/>
  <c r="AP108" i="6"/>
  <c r="AM107" i="6"/>
  <c r="AF113" i="6"/>
  <c r="AG113" i="6" s="1"/>
  <c r="BB113" i="6"/>
  <c r="AY112" i="6"/>
  <c r="AK114" i="6"/>
  <c r="AJ113" i="6"/>
  <c r="AK113" i="6" s="1"/>
  <c r="H119" i="6"/>
  <c r="I119" i="6" s="1"/>
  <c r="I120" i="6"/>
  <c r="J121" i="6"/>
  <c r="I121" i="6"/>
  <c r="AV131" i="6"/>
  <c r="AX132" i="6"/>
  <c r="AW132" i="6"/>
  <c r="AZ137" i="6"/>
  <c r="BB137" i="6" s="1"/>
  <c r="BB138" i="6"/>
  <c r="BA138" i="6"/>
  <c r="AF139" i="6"/>
  <c r="AG139" i="6" s="1"/>
  <c r="V146" i="6"/>
  <c r="U146" i="6"/>
  <c r="AK152" i="6"/>
  <c r="BG35" i="6"/>
  <c r="L37" i="6"/>
  <c r="M37" i="6" s="1"/>
  <c r="AB37" i="6"/>
  <c r="AC37" i="6" s="1"/>
  <c r="AJ37" i="6"/>
  <c r="AK37" i="6" s="1"/>
  <c r="AC42" i="6"/>
  <c r="J48" i="6"/>
  <c r="R48" i="6"/>
  <c r="Z48" i="6"/>
  <c r="AH48" i="6"/>
  <c r="AP48" i="6"/>
  <c r="AX48" i="6"/>
  <c r="M49" i="6"/>
  <c r="K50" i="6"/>
  <c r="S50" i="6"/>
  <c r="AA50" i="6"/>
  <c r="AI50" i="6"/>
  <c r="AQ50" i="6"/>
  <c r="AY50" i="6"/>
  <c r="L51" i="6"/>
  <c r="AB51" i="6"/>
  <c r="AJ51" i="6"/>
  <c r="AC55" i="6"/>
  <c r="G56" i="6"/>
  <c r="O56" i="6"/>
  <c r="W56" i="6"/>
  <c r="AE56" i="6"/>
  <c r="AM56" i="6"/>
  <c r="AU56" i="6"/>
  <c r="J61" i="6"/>
  <c r="R61" i="6"/>
  <c r="Z61" i="6"/>
  <c r="AH61" i="6"/>
  <c r="AP61" i="6"/>
  <c r="AX61" i="6"/>
  <c r="M62" i="6"/>
  <c r="K63" i="6"/>
  <c r="S63" i="6"/>
  <c r="AA63" i="6"/>
  <c r="AI63" i="6"/>
  <c r="AQ63" i="6"/>
  <c r="AY63" i="6"/>
  <c r="AB64" i="6"/>
  <c r="AJ64" i="6"/>
  <c r="M76" i="6"/>
  <c r="AF77" i="6"/>
  <c r="AG77" i="6" s="1"/>
  <c r="BB77" i="6"/>
  <c r="AD79" i="6"/>
  <c r="BB84" i="6"/>
  <c r="AA89" i="6"/>
  <c r="AT90" i="6"/>
  <c r="Z93" i="6"/>
  <c r="AP93" i="6"/>
  <c r="BL89" i="6"/>
  <c r="Q99" i="6"/>
  <c r="V101" i="6"/>
  <c r="J108" i="6"/>
  <c r="I108" i="6"/>
  <c r="G107" i="6"/>
  <c r="Q109" i="6"/>
  <c r="P108" i="6"/>
  <c r="P107" i="6" s="1"/>
  <c r="AL113" i="6"/>
  <c r="AI112" i="6"/>
  <c r="V119" i="6"/>
  <c r="AX121" i="6"/>
  <c r="P131" i="6"/>
  <c r="Q131" i="6" s="1"/>
  <c r="R132" i="6"/>
  <c r="Q132" i="6"/>
  <c r="U135" i="6"/>
  <c r="BA135" i="6"/>
  <c r="T137" i="6"/>
  <c r="V137" i="6" s="1"/>
  <c r="V138" i="6"/>
  <c r="U138" i="6"/>
  <c r="BD144" i="6"/>
  <c r="BG144" i="6" s="1"/>
  <c r="BG145" i="6"/>
  <c r="AW150" i="6"/>
  <c r="V154" i="6"/>
  <c r="AC160" i="6"/>
  <c r="BD69" i="6"/>
  <c r="K89" i="6"/>
  <c r="H90" i="6"/>
  <c r="I90" i="6" s="1"/>
  <c r="I91" i="6"/>
  <c r="J93" i="6"/>
  <c r="Q94" i="6"/>
  <c r="P93" i="6"/>
  <c r="Q93" i="6" s="1"/>
  <c r="BD99" i="6"/>
  <c r="BG99" i="6" s="1"/>
  <c r="BG100" i="6"/>
  <c r="P103" i="6"/>
  <c r="Q103" i="6" s="1"/>
  <c r="Q104" i="6"/>
  <c r="V113" i="6"/>
  <c r="S112" i="6"/>
  <c r="N116" i="6"/>
  <c r="M116" i="6"/>
  <c r="AV115" i="6"/>
  <c r="AW115" i="6" s="1"/>
  <c r="AX116" i="6"/>
  <c r="AW116" i="6"/>
  <c r="Y118" i="6"/>
  <c r="X117" i="6"/>
  <c r="Y117" i="6" s="1"/>
  <c r="BA119" i="6"/>
  <c r="AK120" i="6"/>
  <c r="AJ119" i="6"/>
  <c r="AK119" i="6" s="1"/>
  <c r="AH121" i="6"/>
  <c r="AB133" i="6"/>
  <c r="AD134" i="6"/>
  <c r="AC134" i="6"/>
  <c r="AT146" i="6"/>
  <c r="AV156" i="6"/>
  <c r="AW156" i="6" s="1"/>
  <c r="AW157" i="6"/>
  <c r="AP164" i="6"/>
  <c r="Q36" i="6"/>
  <c r="AW36" i="6"/>
  <c r="I40" i="6"/>
  <c r="U42" i="6"/>
  <c r="BA42" i="6"/>
  <c r="M46" i="6"/>
  <c r="T48" i="6"/>
  <c r="AJ48" i="6"/>
  <c r="AZ48" i="6"/>
  <c r="U55" i="6"/>
  <c r="BA55" i="6"/>
  <c r="M58" i="6"/>
  <c r="T61" i="6"/>
  <c r="AJ61" i="6"/>
  <c r="AZ61" i="6"/>
  <c r="I67" i="6"/>
  <c r="AJ75" i="6"/>
  <c r="AT77" i="6"/>
  <c r="BD77" i="6"/>
  <c r="BG77" i="6" s="1"/>
  <c r="AT79" i="6"/>
  <c r="M83" i="6"/>
  <c r="X82" i="6"/>
  <c r="Y83" i="6"/>
  <c r="AL84" i="6"/>
  <c r="V85" i="6"/>
  <c r="AL85" i="6"/>
  <c r="BB85" i="6"/>
  <c r="BA85" i="6"/>
  <c r="AV87" i="6"/>
  <c r="AW87" i="6" s="1"/>
  <c r="AW88" i="6"/>
  <c r="N90" i="6"/>
  <c r="H97" i="6"/>
  <c r="I97" i="6" s="1"/>
  <c r="I98" i="6"/>
  <c r="AT101" i="6"/>
  <c r="L103" i="6"/>
  <c r="M103" i="6" s="1"/>
  <c r="BG113" i="6"/>
  <c r="L115" i="6"/>
  <c r="N115" i="6" s="1"/>
  <c r="P115" i="6"/>
  <c r="Q115" i="6" s="1"/>
  <c r="R116" i="6"/>
  <c r="Q116" i="6"/>
  <c r="M119" i="6"/>
  <c r="BB119" i="6"/>
  <c r="R121" i="6"/>
  <c r="AZ121" i="6"/>
  <c r="BA121" i="6" s="1"/>
  <c r="BD127" i="6"/>
  <c r="BG127" i="6" s="1"/>
  <c r="BG128" i="6"/>
  <c r="N131" i="6"/>
  <c r="Z137" i="6"/>
  <c r="Y137" i="6"/>
  <c r="AW144" i="6"/>
  <c r="AD146" i="6"/>
  <c r="T152" i="6"/>
  <c r="U152" i="6" s="1"/>
  <c r="U153" i="6"/>
  <c r="Z158" i="6"/>
  <c r="H39" i="6"/>
  <c r="I39" i="6" s="1"/>
  <c r="V79" i="6"/>
  <c r="AY89" i="6"/>
  <c r="AK91" i="6"/>
  <c r="AJ90" i="6"/>
  <c r="AK90" i="6" s="1"/>
  <c r="U100" i="6"/>
  <c r="T99" i="6"/>
  <c r="AD101" i="6"/>
  <c r="AH108" i="6"/>
  <c r="AE107" i="6"/>
  <c r="AX108" i="6"/>
  <c r="AU107" i="6"/>
  <c r="AT113" i="6"/>
  <c r="AQ112" i="6"/>
  <c r="AB117" i="6"/>
  <c r="AC117" i="6" s="1"/>
  <c r="AC118" i="6"/>
  <c r="AH123" i="6"/>
  <c r="AH124" i="6"/>
  <c r="AG124" i="6"/>
  <c r="AL130" i="6"/>
  <c r="AK130" i="6"/>
  <c r="AJ129" i="6"/>
  <c r="AL129" i="6" s="1"/>
  <c r="N146" i="6"/>
  <c r="AV148" i="6"/>
  <c r="AW148" i="6" s="1"/>
  <c r="AW149" i="6"/>
  <c r="AJ156" i="6"/>
  <c r="AK156" i="6" s="1"/>
  <c r="AK157" i="6"/>
  <c r="AV158" i="6"/>
  <c r="AW158" i="6" s="1"/>
  <c r="AW159" i="6"/>
  <c r="AT160" i="6"/>
  <c r="AL166" i="6"/>
  <c r="Y37" i="6"/>
  <c r="AW37" i="6"/>
  <c r="M45" i="6"/>
  <c r="AW51" i="6"/>
  <c r="M57" i="6"/>
  <c r="AL79" i="6"/>
  <c r="AT84" i="6"/>
  <c r="S89" i="6"/>
  <c r="R93" i="6"/>
  <c r="AW94" i="6"/>
  <c r="AV93" i="6"/>
  <c r="AF95" i="6"/>
  <c r="AG95" i="6" s="1"/>
  <c r="X99" i="6"/>
  <c r="Y100" i="6"/>
  <c r="AV103" i="6"/>
  <c r="AW103" i="6" s="1"/>
  <c r="AW104" i="6"/>
  <c r="N113" i="6"/>
  <c r="K112" i="6"/>
  <c r="Z121" i="6"/>
  <c r="AP121" i="6"/>
  <c r="Q122" i="6"/>
  <c r="P121" i="6"/>
  <c r="Q121" i="6" s="1"/>
  <c r="L125" i="6"/>
  <c r="M125" i="6" s="1"/>
  <c r="M126" i="6"/>
  <c r="J136" i="6"/>
  <c r="H135" i="6"/>
  <c r="J135" i="6" s="1"/>
  <c r="I136" i="6"/>
  <c r="BB146" i="6"/>
  <c r="AK147" i="6"/>
  <c r="AJ146" i="6"/>
  <c r="AK146" i="6" s="1"/>
  <c r="AJ41" i="6"/>
  <c r="AK41" i="6" s="1"/>
  <c r="N79" i="6"/>
  <c r="BD82" i="6"/>
  <c r="BG83" i="6"/>
  <c r="N85" i="6"/>
  <c r="AD85" i="6"/>
  <c r="AT85" i="6"/>
  <c r="BG85" i="6"/>
  <c r="P87" i="6"/>
  <c r="Q87" i="6" s="1"/>
  <c r="Q88" i="6"/>
  <c r="V90" i="6"/>
  <c r="AZ93" i="6"/>
  <c r="BA93" i="6" s="1"/>
  <c r="BB101" i="6"/>
  <c r="AK102" i="6"/>
  <c r="AJ101" i="6"/>
  <c r="AK101" i="6" s="1"/>
  <c r="AB105" i="6"/>
  <c r="AC105" i="6" s="1"/>
  <c r="AC106" i="6"/>
  <c r="X127" i="6"/>
  <c r="Y127" i="6" s="1"/>
  <c r="Y128" i="6"/>
  <c r="AL146" i="6"/>
  <c r="P148" i="6"/>
  <c r="Q148" i="6" s="1"/>
  <c r="Q149" i="6"/>
  <c r="AB150" i="6"/>
  <c r="AC150" i="6" s="1"/>
  <c r="AC151" i="6"/>
  <c r="AV121" i="6"/>
  <c r="AG123" i="6"/>
  <c r="T129" i="6"/>
  <c r="V129" i="6" s="1"/>
  <c r="AZ129" i="6"/>
  <c r="BA129" i="6" s="1"/>
  <c r="M131" i="6"/>
  <c r="BA131" i="6"/>
  <c r="R134" i="6"/>
  <c r="AX134" i="6"/>
  <c r="AD136" i="6"/>
  <c r="H137" i="6"/>
  <c r="J137" i="6" s="1"/>
  <c r="P137" i="6"/>
  <c r="R137" i="6" s="1"/>
  <c r="AV137" i="6"/>
  <c r="AX137" i="6" s="1"/>
  <c r="U148" i="6"/>
  <c r="AC148" i="6"/>
  <c r="BA160" i="6"/>
  <c r="T168" i="6"/>
  <c r="U168" i="6" s="1"/>
  <c r="U169" i="6"/>
  <c r="Y170" i="6"/>
  <c r="I175" i="6"/>
  <c r="M181" i="6"/>
  <c r="AC181" i="6"/>
  <c r="I189" i="6"/>
  <c r="U197" i="6"/>
  <c r="M214" i="6"/>
  <c r="U231" i="6"/>
  <c r="G89" i="6"/>
  <c r="O89" i="6"/>
  <c r="W89" i="6"/>
  <c r="AE89" i="6"/>
  <c r="AM89" i="6"/>
  <c r="AU89" i="6"/>
  <c r="BD90" i="6"/>
  <c r="U91" i="6"/>
  <c r="BA91" i="6"/>
  <c r="M96" i="6"/>
  <c r="AJ99" i="6"/>
  <c r="AK99" i="6" s="1"/>
  <c r="I106" i="6"/>
  <c r="AC116" i="6"/>
  <c r="BD119" i="6"/>
  <c r="BG119" i="6" s="1"/>
  <c r="U120" i="6"/>
  <c r="BA120" i="6"/>
  <c r="M124" i="6"/>
  <c r="T127" i="6"/>
  <c r="U127" i="6" s="1"/>
  <c r="AJ127" i="6"/>
  <c r="AK127" i="6" s="1"/>
  <c r="AZ127" i="6"/>
  <c r="BA127" i="6" s="1"/>
  <c r="Q130" i="6"/>
  <c r="AW130" i="6"/>
  <c r="AC132" i="6"/>
  <c r="X135" i="6"/>
  <c r="Z135" i="6" s="1"/>
  <c r="BD135" i="6"/>
  <c r="U136" i="6"/>
  <c r="BA136" i="6"/>
  <c r="AG138" i="6"/>
  <c r="M140" i="6"/>
  <c r="T144" i="6"/>
  <c r="U144" i="6" s="1"/>
  <c r="AZ144" i="6"/>
  <c r="BA144" i="6" s="1"/>
  <c r="AF152" i="6"/>
  <c r="AG152" i="6" s="1"/>
  <c r="AV152" i="6"/>
  <c r="AW152" i="6" s="1"/>
  <c r="L154" i="6"/>
  <c r="M154" i="6" s="1"/>
  <c r="M155" i="6"/>
  <c r="Q157" i="6"/>
  <c r="Q158" i="6"/>
  <c r="AZ158" i="6"/>
  <c r="BA158" i="6" s="1"/>
  <c r="Q159" i="6"/>
  <c r="AC159" i="6"/>
  <c r="AF164" i="6"/>
  <c r="AG164" i="6" s="1"/>
  <c r="I167" i="6"/>
  <c r="R179" i="6"/>
  <c r="AH179" i="6"/>
  <c r="V195" i="6"/>
  <c r="I224" i="6"/>
  <c r="BG236" i="6"/>
  <c r="AJ82" i="6"/>
  <c r="I88" i="6"/>
  <c r="AJ97" i="6"/>
  <c r="AK97" i="6" s="1"/>
  <c r="Q100" i="6"/>
  <c r="AW100" i="6"/>
  <c r="I104" i="6"/>
  <c r="H105" i="6"/>
  <c r="I105" i="6" s="1"/>
  <c r="U106" i="6"/>
  <c r="BA106" i="6"/>
  <c r="I116" i="6"/>
  <c r="H117" i="6"/>
  <c r="I117" i="6" s="1"/>
  <c r="AJ125" i="6"/>
  <c r="AK125" i="6" s="1"/>
  <c r="Q128" i="6"/>
  <c r="AW128" i="6"/>
  <c r="H133" i="6"/>
  <c r="X133" i="6"/>
  <c r="J134" i="6"/>
  <c r="V136" i="6"/>
  <c r="BB136" i="6"/>
  <c r="AJ142" i="6"/>
  <c r="AK142" i="6" s="1"/>
  <c r="Q145" i="6"/>
  <c r="AW145" i="6"/>
  <c r="H150" i="6"/>
  <c r="I150" i="6" s="1"/>
  <c r="X150" i="6"/>
  <c r="Y150" i="6" s="1"/>
  <c r="AD162" i="6"/>
  <c r="BB162" i="6"/>
  <c r="AH164" i="6"/>
  <c r="Y171" i="6"/>
  <c r="N172" i="6"/>
  <c r="AL172" i="6"/>
  <c r="BB172" i="6"/>
  <c r="BA180" i="6"/>
  <c r="AZ179" i="6"/>
  <c r="AD213" i="6"/>
  <c r="AT213" i="6"/>
  <c r="Q236" i="6"/>
  <c r="I238" i="6"/>
  <c r="AB123" i="6"/>
  <c r="AC123" i="6" s="1"/>
  <c r="AB139" i="6"/>
  <c r="AC139" i="6" s="1"/>
  <c r="M153" i="6"/>
  <c r="I159" i="6"/>
  <c r="T162" i="6"/>
  <c r="U162" i="6" s="1"/>
  <c r="AV162" i="6"/>
  <c r="AW162" i="6" s="1"/>
  <c r="AW163" i="6"/>
  <c r="Z164" i="6"/>
  <c r="AD166" i="6"/>
  <c r="L166" i="6"/>
  <c r="M166" i="6" s="1"/>
  <c r="M167" i="6"/>
  <c r="AC176" i="6"/>
  <c r="AB175" i="6"/>
  <c r="J179" i="6"/>
  <c r="AF181" i="6"/>
  <c r="AG181" i="6" s="1"/>
  <c r="BA183" i="6"/>
  <c r="AC214" i="6"/>
  <c r="U216" i="6"/>
  <c r="AZ168" i="6"/>
  <c r="BA168" i="6" s="1"/>
  <c r="BA169" i="6"/>
  <c r="AD172" i="6"/>
  <c r="L172" i="6"/>
  <c r="M172" i="6" s="1"/>
  <c r="M173" i="6"/>
  <c r="AK173" i="6"/>
  <c r="AJ172" i="6"/>
  <c r="AK172" i="6" s="1"/>
  <c r="V213" i="6"/>
  <c r="J235" i="6"/>
  <c r="AC108" i="6"/>
  <c r="AC121" i="6"/>
  <c r="AC124" i="6"/>
  <c r="I126" i="6"/>
  <c r="AG130" i="6"/>
  <c r="M132" i="6"/>
  <c r="N134" i="6"/>
  <c r="Y134" i="6"/>
  <c r="AJ135" i="6"/>
  <c r="AL135" i="6" s="1"/>
  <c r="AK136" i="6"/>
  <c r="Q138" i="6"/>
  <c r="AW138" i="6"/>
  <c r="I143" i="6"/>
  <c r="Y146" i="6"/>
  <c r="M149" i="6"/>
  <c r="H156" i="6"/>
  <c r="I156" i="6" s="1"/>
  <c r="P156" i="6"/>
  <c r="Q156" i="6" s="1"/>
  <c r="AF156" i="6"/>
  <c r="AG156" i="6" s="1"/>
  <c r="AT162" i="6"/>
  <c r="J164" i="6"/>
  <c r="AB164" i="6"/>
  <c r="AC164" i="6" s="1"/>
  <c r="U166" i="6"/>
  <c r="AT166" i="6"/>
  <c r="M168" i="6"/>
  <c r="AF170" i="6"/>
  <c r="AG170" i="6" s="1"/>
  <c r="AW170" i="6"/>
  <c r="H177" i="6"/>
  <c r="I177" i="6" s="1"/>
  <c r="I178" i="6"/>
  <c r="Z179" i="6"/>
  <c r="AX179" i="6"/>
  <c r="N195" i="6"/>
  <c r="AW236" i="6"/>
  <c r="N132" i="6"/>
  <c r="L162" i="6"/>
  <c r="M162" i="6" s="1"/>
  <c r="P162" i="6"/>
  <c r="Q162" i="6" s="1"/>
  <c r="Q163" i="6"/>
  <c r="AW164" i="6"/>
  <c r="V172" i="6"/>
  <c r="AT172" i="6"/>
  <c r="U180" i="6"/>
  <c r="T179" i="6"/>
  <c r="Q191" i="6"/>
  <c r="AD195" i="6"/>
  <c r="AL213" i="6"/>
  <c r="BB213" i="6"/>
  <c r="Q224" i="6"/>
  <c r="Y236" i="6"/>
  <c r="H172" i="6"/>
  <c r="I172" i="6" s="1"/>
  <c r="P172" i="6"/>
  <c r="Q172" i="6" s="1"/>
  <c r="AV172" i="6"/>
  <c r="AW172" i="6" s="1"/>
  <c r="AB179" i="6"/>
  <c r="AC179" i="6" s="1"/>
  <c r="H187" i="6"/>
  <c r="I187" i="6" s="1"/>
  <c r="P187" i="6"/>
  <c r="Q187" i="6" s="1"/>
  <c r="AV187" i="6"/>
  <c r="AW187" i="6" s="1"/>
  <c r="M195" i="6"/>
  <c r="U195" i="6"/>
  <c r="AC195" i="6"/>
  <c r="AL196" i="6"/>
  <c r="P201" i="6"/>
  <c r="Q201" i="6" s="1"/>
  <c r="AV201" i="6"/>
  <c r="AW201" i="6" s="1"/>
  <c r="P220" i="6"/>
  <c r="Q220" i="6" s="1"/>
  <c r="T227" i="6"/>
  <c r="AZ227" i="6"/>
  <c r="T242" i="6"/>
  <c r="U242" i="6" s="1"/>
  <c r="AZ242" i="6"/>
  <c r="BA242" i="6" s="1"/>
  <c r="P250" i="6"/>
  <c r="Q250" i="6" s="1"/>
  <c r="AV250" i="6"/>
  <c r="AW250" i="6" s="1"/>
  <c r="AK255" i="6"/>
  <c r="AG265" i="6"/>
  <c r="AD297" i="6"/>
  <c r="X185" i="6"/>
  <c r="Y185" i="6" s="1"/>
  <c r="BD185" i="6"/>
  <c r="BG185" i="6" s="1"/>
  <c r="X199" i="6"/>
  <c r="Y199" i="6" s="1"/>
  <c r="BD199" i="6"/>
  <c r="BG199" i="6" s="1"/>
  <c r="AC215" i="6"/>
  <c r="I217" i="6"/>
  <c r="X218" i="6"/>
  <c r="Y218" i="6" s="1"/>
  <c r="BD218" i="6"/>
  <c r="BG218" i="6" s="1"/>
  <c r="U219" i="6"/>
  <c r="BA219" i="6"/>
  <c r="M223" i="6"/>
  <c r="Q228" i="6"/>
  <c r="AW228" i="6"/>
  <c r="AC230" i="6"/>
  <c r="I232" i="6"/>
  <c r="X233" i="6"/>
  <c r="Y233" i="6" s="1"/>
  <c r="BD233" i="6"/>
  <c r="BG233" i="6" s="1"/>
  <c r="U234" i="6"/>
  <c r="BA234" i="6"/>
  <c r="T240" i="6"/>
  <c r="U240" i="6" s="1"/>
  <c r="AJ240" i="6"/>
  <c r="AK240" i="6" s="1"/>
  <c r="AZ240" i="6"/>
  <c r="BA240" i="6" s="1"/>
  <c r="Q243" i="6"/>
  <c r="AC245" i="6"/>
  <c r="I247" i="6"/>
  <c r="X248" i="6"/>
  <c r="Y248" i="6" s="1"/>
  <c r="BD248" i="6"/>
  <c r="BG248" i="6" s="1"/>
  <c r="U249" i="6"/>
  <c r="BA249" i="6"/>
  <c r="L252" i="6"/>
  <c r="M252" i="6" s="1"/>
  <c r="M253" i="6"/>
  <c r="Q255" i="6"/>
  <c r="Q256" i="6"/>
  <c r="Q257" i="6"/>
  <c r="AB258" i="6"/>
  <c r="AC258" i="6" s="1"/>
  <c r="M265" i="6"/>
  <c r="L264" i="6"/>
  <c r="M264" i="6" s="1"/>
  <c r="AK298" i="6"/>
  <c r="H168" i="6"/>
  <c r="I168" i="6" s="1"/>
  <c r="P168" i="6"/>
  <c r="Q168" i="6" s="1"/>
  <c r="X168" i="6"/>
  <c r="Y168" i="6" s="1"/>
  <c r="AV168" i="6"/>
  <c r="AW168" i="6" s="1"/>
  <c r="BD168" i="6"/>
  <c r="BG168" i="6" s="1"/>
  <c r="K174" i="6"/>
  <c r="S174" i="6"/>
  <c r="AA174" i="6"/>
  <c r="AI174" i="6"/>
  <c r="AQ174" i="6"/>
  <c r="AY174" i="6"/>
  <c r="AJ175" i="6"/>
  <c r="Q178" i="6"/>
  <c r="AW178" i="6"/>
  <c r="I182" i="6"/>
  <c r="H183" i="6"/>
  <c r="I183" i="6" s="1"/>
  <c r="P183" i="6"/>
  <c r="Q183" i="6" s="1"/>
  <c r="X183" i="6"/>
  <c r="Y183" i="6" s="1"/>
  <c r="AV183" i="6"/>
  <c r="AW183" i="6" s="1"/>
  <c r="BD183" i="6"/>
  <c r="BG183" i="6" s="1"/>
  <c r="U184" i="6"/>
  <c r="BA184" i="6"/>
  <c r="M188" i="6"/>
  <c r="Y190" i="6"/>
  <c r="L191" i="6"/>
  <c r="T191" i="6"/>
  <c r="U191" i="6" s="1"/>
  <c r="AZ191" i="6"/>
  <c r="BA191" i="6" s="1"/>
  <c r="AW192" i="6"/>
  <c r="Q193" i="6"/>
  <c r="I196" i="6"/>
  <c r="AD196" i="6"/>
  <c r="H197" i="6"/>
  <c r="I197" i="6" s="1"/>
  <c r="P197" i="6"/>
  <c r="Q197" i="6" s="1"/>
  <c r="X197" i="6"/>
  <c r="AV197" i="6"/>
  <c r="AW197" i="6" s="1"/>
  <c r="BD197" i="6"/>
  <c r="BG197" i="6" s="1"/>
  <c r="U198" i="6"/>
  <c r="BA198" i="6"/>
  <c r="M202" i="6"/>
  <c r="Y204" i="6"/>
  <c r="AB205" i="6"/>
  <c r="AC205" i="6" s="1"/>
  <c r="AJ205" i="6"/>
  <c r="AK205" i="6" s="1"/>
  <c r="Q208" i="6"/>
  <c r="AW208" i="6"/>
  <c r="I215" i="6"/>
  <c r="H216" i="6"/>
  <c r="I216" i="6" s="1"/>
  <c r="P216" i="6"/>
  <c r="Q216" i="6" s="1"/>
  <c r="X216" i="6"/>
  <c r="Y216" i="6" s="1"/>
  <c r="AV216" i="6"/>
  <c r="BD216" i="6"/>
  <c r="BG216" i="6" s="1"/>
  <c r="U217" i="6"/>
  <c r="BA217" i="6"/>
  <c r="Y223" i="6"/>
  <c r="AB224" i="6"/>
  <c r="AC224" i="6" s="1"/>
  <c r="AJ224" i="6"/>
  <c r="AK224" i="6" s="1"/>
  <c r="I230" i="6"/>
  <c r="H231" i="6"/>
  <c r="I231" i="6" s="1"/>
  <c r="P231" i="6"/>
  <c r="Q231" i="6" s="1"/>
  <c r="X231" i="6"/>
  <c r="Y231" i="6" s="1"/>
  <c r="AV231" i="6"/>
  <c r="AW231" i="6" s="1"/>
  <c r="BD231" i="6"/>
  <c r="BG231" i="6" s="1"/>
  <c r="U232" i="6"/>
  <c r="BA232" i="6"/>
  <c r="Y237" i="6"/>
  <c r="T238" i="6"/>
  <c r="U238" i="6" s="1"/>
  <c r="AB238" i="6"/>
  <c r="AC238" i="6" s="1"/>
  <c r="AJ238" i="6"/>
  <c r="AK238" i="6" s="1"/>
  <c r="AZ238" i="6"/>
  <c r="BA238" i="6" s="1"/>
  <c r="Q241" i="6"/>
  <c r="AW241" i="6"/>
  <c r="BG241" i="6"/>
  <c r="I245" i="6"/>
  <c r="H246" i="6"/>
  <c r="I246" i="6" s="1"/>
  <c r="X246" i="6"/>
  <c r="Y246" i="6" s="1"/>
  <c r="BD246" i="6"/>
  <c r="BG246" i="6" s="1"/>
  <c r="U247" i="6"/>
  <c r="BA247" i="6"/>
  <c r="Y253" i="6"/>
  <c r="AK253" i="6"/>
  <c r="AK254" i="6"/>
  <c r="BA254" i="6"/>
  <c r="I256" i="6"/>
  <c r="AB256" i="6"/>
  <c r="AC256" i="6" s="1"/>
  <c r="AJ256" i="6"/>
  <c r="AK256" i="6" s="1"/>
  <c r="AW261" i="6"/>
  <c r="N264" i="6"/>
  <c r="K263" i="6"/>
  <c r="AD264" i="6"/>
  <c r="AA263" i="6"/>
  <c r="AT264" i="6"/>
  <c r="AQ263" i="6"/>
  <c r="BG264" i="6"/>
  <c r="M184" i="6"/>
  <c r="Y186" i="6"/>
  <c r="AJ187" i="6"/>
  <c r="AK187" i="6" s="1"/>
  <c r="Q190" i="6"/>
  <c r="AW190" i="6"/>
  <c r="BG190" i="6"/>
  <c r="I193" i="6"/>
  <c r="BD194" i="6"/>
  <c r="AG196" i="6"/>
  <c r="M198" i="6"/>
  <c r="Y200" i="6"/>
  <c r="AJ201" i="6"/>
  <c r="AK201" i="6" s="1"/>
  <c r="Q204" i="6"/>
  <c r="AW204" i="6"/>
  <c r="BG204" i="6"/>
  <c r="I208" i="6"/>
  <c r="M217" i="6"/>
  <c r="AJ220" i="6"/>
  <c r="AK220" i="6" s="1"/>
  <c r="Q223" i="6"/>
  <c r="AW223" i="6"/>
  <c r="BG223" i="6"/>
  <c r="G226" i="6"/>
  <c r="O226" i="6"/>
  <c r="W226" i="6"/>
  <c r="AE226" i="6"/>
  <c r="AM226" i="6"/>
  <c r="AU226" i="6"/>
  <c r="M232" i="6"/>
  <c r="Q237" i="6"/>
  <c r="AW237" i="6"/>
  <c r="I241" i="6"/>
  <c r="P242" i="6"/>
  <c r="Q242" i="6" s="1"/>
  <c r="M247" i="6"/>
  <c r="Y249" i="6"/>
  <c r="AJ250" i="6"/>
  <c r="AK250" i="6" s="1"/>
  <c r="T260" i="6"/>
  <c r="U260" i="6" s="1"/>
  <c r="P260" i="6"/>
  <c r="Q260" i="6" s="1"/>
  <c r="V291" i="6"/>
  <c r="AB170" i="6"/>
  <c r="AC170" i="6" s="1"/>
  <c r="AJ170" i="6"/>
  <c r="AK170" i="6" s="1"/>
  <c r="I176" i="6"/>
  <c r="M182" i="6"/>
  <c r="AB185" i="6"/>
  <c r="AC185" i="6" s="1"/>
  <c r="AJ185" i="6"/>
  <c r="AK185" i="6" s="1"/>
  <c r="M187" i="6"/>
  <c r="M196" i="6"/>
  <c r="AB199" i="6"/>
  <c r="AJ199" i="6"/>
  <c r="AK199" i="6" s="1"/>
  <c r="M201" i="6"/>
  <c r="AC201" i="6"/>
  <c r="I206" i="6"/>
  <c r="H207" i="6"/>
  <c r="J207" i="6" s="1"/>
  <c r="U208" i="6"/>
  <c r="BA208" i="6"/>
  <c r="M215" i="6"/>
  <c r="AJ218" i="6"/>
  <c r="AK218" i="6" s="1"/>
  <c r="I225" i="6"/>
  <c r="Q227" i="6"/>
  <c r="AW227" i="6"/>
  <c r="M230" i="6"/>
  <c r="AJ233" i="6"/>
  <c r="AK233" i="6" s="1"/>
  <c r="I239" i="6"/>
  <c r="I242" i="6"/>
  <c r="M245" i="6"/>
  <c r="AJ248" i="6"/>
  <c r="BA250" i="6"/>
  <c r="AF254" i="6"/>
  <c r="AG254" i="6" s="1"/>
  <c r="AF258" i="6"/>
  <c r="AG258" i="6" s="1"/>
  <c r="Q261" i="6"/>
  <c r="BB291" i="6"/>
  <c r="U170" i="6"/>
  <c r="G174" i="6"/>
  <c r="O174" i="6"/>
  <c r="W174" i="6"/>
  <c r="AE174" i="6"/>
  <c r="AM174" i="6"/>
  <c r="AU174" i="6"/>
  <c r="Q177" i="6"/>
  <c r="AW177" i="6"/>
  <c r="U185" i="6"/>
  <c r="N196" i="6"/>
  <c r="BA199" i="6"/>
  <c r="M218" i="6"/>
  <c r="U218" i="6"/>
  <c r="BA218" i="6"/>
  <c r="U233" i="6"/>
  <c r="BA233" i="6"/>
  <c r="I240" i="6"/>
  <c r="Q240" i="6"/>
  <c r="Y240" i="6"/>
  <c r="AW240" i="6"/>
  <c r="U248" i="6"/>
  <c r="BA248" i="6"/>
  <c r="Y257" i="6"/>
  <c r="BG257" i="6"/>
  <c r="L260" i="6"/>
  <c r="M260" i="6" s="1"/>
  <c r="AZ260" i="6"/>
  <c r="BA260" i="6" s="1"/>
  <c r="AD291" i="6"/>
  <c r="AJ166" i="6"/>
  <c r="AK166" i="6" s="1"/>
  <c r="AJ181" i="6"/>
  <c r="AK181" i="6" s="1"/>
  <c r="AJ195" i="6"/>
  <c r="AJ214" i="6"/>
  <c r="AJ229" i="6"/>
  <c r="AK229" i="6" s="1"/>
  <c r="AB252" i="6"/>
  <c r="AC252" i="6" s="1"/>
  <c r="H260" i="6"/>
  <c r="I260" i="6" s="1"/>
  <c r="V264" i="6"/>
  <c r="S263" i="6"/>
  <c r="AL264" i="6"/>
  <c r="AI263" i="6"/>
  <c r="BB264" i="6"/>
  <c r="AY263" i="6"/>
  <c r="R291" i="6"/>
  <c r="Q291" i="6"/>
  <c r="L267" i="6"/>
  <c r="M267" i="6" s="1"/>
  <c r="M269" i="6"/>
  <c r="AC269" i="6"/>
  <c r="BA269" i="6"/>
  <c r="BG270" i="6"/>
  <c r="N271" i="6"/>
  <c r="V271" i="6"/>
  <c r="AD271" i="6"/>
  <c r="AL271" i="6"/>
  <c r="AT271" i="6"/>
  <c r="BB271" i="6"/>
  <c r="H276" i="6"/>
  <c r="P276" i="6"/>
  <c r="Q276" i="6" s="1"/>
  <c r="AV276" i="6"/>
  <c r="AW276" i="6" s="1"/>
  <c r="V281" i="6"/>
  <c r="BB281" i="6"/>
  <c r="J285" i="6"/>
  <c r="R285" i="6"/>
  <c r="Z285" i="6"/>
  <c r="AH285" i="6"/>
  <c r="AP285" i="6"/>
  <c r="AX285" i="6"/>
  <c r="L289" i="6"/>
  <c r="M289" i="6" s="1"/>
  <c r="M291" i="6"/>
  <c r="U291" i="6"/>
  <c r="AC291" i="6"/>
  <c r="BA291" i="6"/>
  <c r="AL292" i="6"/>
  <c r="N293" i="6"/>
  <c r="V293" i="6"/>
  <c r="AD293" i="6"/>
  <c r="AL293" i="6"/>
  <c r="AT293" i="6"/>
  <c r="BB293" i="6"/>
  <c r="AT297" i="6"/>
  <c r="AB298" i="6"/>
  <c r="AT298" i="6"/>
  <c r="T300" i="6"/>
  <c r="U300" i="6" s="1"/>
  <c r="AL300" i="6"/>
  <c r="O306" i="6"/>
  <c r="AM306" i="6"/>
  <c r="AK311" i="6"/>
  <c r="AJ310" i="6"/>
  <c r="AK310" i="6" s="1"/>
  <c r="AV313" i="6"/>
  <c r="AW313" i="6" s="1"/>
  <c r="AW314" i="6"/>
  <c r="AF315" i="6"/>
  <c r="AG315" i="6" s="1"/>
  <c r="AZ319" i="6"/>
  <c r="BA319" i="6" s="1"/>
  <c r="BA320" i="6"/>
  <c r="P329" i="6"/>
  <c r="Q329" i="6" s="1"/>
  <c r="Q330" i="6"/>
  <c r="H332" i="6"/>
  <c r="I333" i="6"/>
  <c r="AK348" i="6"/>
  <c r="AJ347" i="6"/>
  <c r="AK347" i="6" s="1"/>
  <c r="AC353" i="6"/>
  <c r="AB352" i="6"/>
  <c r="AJ264" i="6"/>
  <c r="U267" i="6"/>
  <c r="AK267" i="6"/>
  <c r="Q268" i="6"/>
  <c r="AC270" i="6"/>
  <c r="I272" i="6"/>
  <c r="P273" i="6"/>
  <c r="Q273" i="6" s="1"/>
  <c r="AV273" i="6"/>
  <c r="AW273" i="6" s="1"/>
  <c r="BD273" i="6"/>
  <c r="BG273" i="6" s="1"/>
  <c r="M281" i="6"/>
  <c r="L287" i="6"/>
  <c r="M287" i="6" s="1"/>
  <c r="AB287" i="6"/>
  <c r="AC287" i="6" s="1"/>
  <c r="AJ287" i="6"/>
  <c r="AK287" i="6" s="1"/>
  <c r="Q290" i="6"/>
  <c r="AW290" i="6"/>
  <c r="BG290" i="6"/>
  <c r="R292" i="6"/>
  <c r="AC292" i="6"/>
  <c r="I294" i="6"/>
  <c r="K297" i="6"/>
  <c r="AU297" i="6"/>
  <c r="BD297" i="6"/>
  <c r="BG297" i="6" s="1"/>
  <c r="L300" i="6"/>
  <c r="M300" i="6" s="1"/>
  <c r="AD300" i="6"/>
  <c r="U304" i="6"/>
  <c r="AF304" i="6"/>
  <c r="AG304" i="6" s="1"/>
  <c r="Y305" i="6"/>
  <c r="R307" i="6"/>
  <c r="AZ307" i="6"/>
  <c r="AZ313" i="6"/>
  <c r="BA313" i="6" s="1"/>
  <c r="Y326" i="6"/>
  <c r="X325" i="6"/>
  <c r="Y325" i="6" s="1"/>
  <c r="V327" i="6"/>
  <c r="AT327" i="6"/>
  <c r="T334" i="6"/>
  <c r="U335" i="6"/>
  <c r="BA336" i="6"/>
  <c r="BB340" i="6"/>
  <c r="AT340" i="6"/>
  <c r="P271" i="6"/>
  <c r="AV271" i="6"/>
  <c r="BD271" i="6"/>
  <c r="BG271" i="6" s="1"/>
  <c r="T285" i="6"/>
  <c r="AZ285" i="6"/>
  <c r="BA285" i="6" s="1"/>
  <c r="BA287" i="6"/>
  <c r="AD292" i="6"/>
  <c r="P293" i="6"/>
  <c r="Q293" i="6" s="1"/>
  <c r="AV293" i="6"/>
  <c r="AW293" i="6" s="1"/>
  <c r="BD293" i="6"/>
  <c r="BG293" i="6" s="1"/>
  <c r="AM297" i="6"/>
  <c r="U298" i="6"/>
  <c r="AG302" i="6"/>
  <c r="G306" i="6"/>
  <c r="AE306" i="6"/>
  <c r="AP307" i="6"/>
  <c r="Y308" i="6"/>
  <c r="X307" i="6"/>
  <c r="Y307" i="6" s="1"/>
  <c r="AF310" i="6"/>
  <c r="AG310" i="6" s="1"/>
  <c r="AH319" i="6"/>
  <c r="BD319" i="6"/>
  <c r="BG319" i="6" s="1"/>
  <c r="BG320" i="6"/>
  <c r="AL321" i="6"/>
  <c r="Q323" i="6"/>
  <c r="P322" i="6"/>
  <c r="Q325" i="6"/>
  <c r="AH334" i="6"/>
  <c r="AU340" i="6"/>
  <c r="AX345" i="6"/>
  <c r="X347" i="6"/>
  <c r="Y347" i="6" s="1"/>
  <c r="Y348" i="6"/>
  <c r="BB349" i="6"/>
  <c r="BB351" i="6"/>
  <c r="S351" i="6"/>
  <c r="V352" i="6"/>
  <c r="N354" i="6"/>
  <c r="K351" i="6"/>
  <c r="X269" i="6"/>
  <c r="Y269" i="6" s="1"/>
  <c r="Q286" i="6"/>
  <c r="I290" i="6"/>
  <c r="X291" i="6"/>
  <c r="U292" i="6"/>
  <c r="BA292" i="6"/>
  <c r="AE297" i="6"/>
  <c r="AK299" i="6"/>
  <c r="AF300" i="6"/>
  <c r="AG300" i="6" s="1"/>
  <c r="AZ302" i="6"/>
  <c r="H302" i="6"/>
  <c r="I302" i="6" s="1"/>
  <c r="Y304" i="6"/>
  <c r="AB304" i="6"/>
  <c r="AC304" i="6" s="1"/>
  <c r="AC305" i="6"/>
  <c r="T307" i="6"/>
  <c r="P313" i="6"/>
  <c r="Q314" i="6"/>
  <c r="AC316" i="6"/>
  <c r="AB315" i="6"/>
  <c r="AC315" i="6" s="1"/>
  <c r="H317" i="6"/>
  <c r="I317" i="6" s="1"/>
  <c r="I318" i="6"/>
  <c r="J319" i="6"/>
  <c r="AW319" i="6"/>
  <c r="T319" i="6"/>
  <c r="U319" i="6" s="1"/>
  <c r="U320" i="6"/>
  <c r="AC326" i="6"/>
  <c r="AB325" i="6"/>
  <c r="AC325" i="6" s="1"/>
  <c r="Y329" i="6"/>
  <c r="AC332" i="6"/>
  <c r="BC331" i="6"/>
  <c r="BC111" i="6" s="1"/>
  <c r="BC110" i="6" s="1"/>
  <c r="R334" i="6"/>
  <c r="Q334" i="6"/>
  <c r="AX334" i="6"/>
  <c r="AW334" i="6"/>
  <c r="L338" i="6"/>
  <c r="M338" i="6" s="1"/>
  <c r="M339" i="6"/>
  <c r="H341" i="6"/>
  <c r="I342" i="6"/>
  <c r="V361" i="6"/>
  <c r="U361" i="6"/>
  <c r="S358" i="6"/>
  <c r="AJ276" i="6"/>
  <c r="AK276" i="6" s="1"/>
  <c r="Q280" i="6"/>
  <c r="AW280" i="6"/>
  <c r="Q281" i="6"/>
  <c r="AW281" i="6"/>
  <c r="X289" i="6"/>
  <c r="Y289" i="6" s="1"/>
  <c r="BB292" i="6"/>
  <c r="AF298" i="6"/>
  <c r="AT321" i="6"/>
  <c r="L322" i="6"/>
  <c r="AV329" i="6"/>
  <c r="AW329" i="6" s="1"/>
  <c r="AW330" i="6"/>
  <c r="Q332" i="6"/>
  <c r="Q298" i="6"/>
  <c r="W306" i="6"/>
  <c r="M318" i="6"/>
  <c r="L317" i="6"/>
  <c r="Y320" i="6"/>
  <c r="X319" i="6"/>
  <c r="Y319" i="6" s="1"/>
  <c r="H327" i="6"/>
  <c r="I327" i="6" s="1"/>
  <c r="I328" i="6"/>
  <c r="AZ334" i="6"/>
  <c r="BA335" i="6"/>
  <c r="BA342" i="6"/>
  <c r="AZ341" i="6"/>
  <c r="AD343" i="6"/>
  <c r="AC343" i="6"/>
  <c r="AA340" i="6"/>
  <c r="AE340" i="6"/>
  <c r="AH347" i="6"/>
  <c r="AG347" i="6"/>
  <c r="AJ271" i="6"/>
  <c r="AK271" i="6" s="1"/>
  <c r="I281" i="6"/>
  <c r="Y292" i="6"/>
  <c r="AJ293" i="6"/>
  <c r="AK293" i="6" s="1"/>
  <c r="G297" i="6"/>
  <c r="AI297" i="6"/>
  <c r="Z298" i="6"/>
  <c r="H300" i="6"/>
  <c r="I300" i="6" s="1"/>
  <c r="T302" i="6"/>
  <c r="U302" i="6" s="1"/>
  <c r="Y303" i="6"/>
  <c r="X302" i="6"/>
  <c r="Y302" i="6" s="1"/>
  <c r="BG303" i="6"/>
  <c r="BB306" i="6"/>
  <c r="Z307" i="6"/>
  <c r="AU306" i="6"/>
  <c r="Q308" i="6"/>
  <c r="BG307" i="6"/>
  <c r="BD306" i="6"/>
  <c r="BG306" i="6" s="1"/>
  <c r="V321" i="6"/>
  <c r="BB321" i="6"/>
  <c r="AW325" i="6"/>
  <c r="Z334" i="6"/>
  <c r="AG337" i="6"/>
  <c r="V345" i="6"/>
  <c r="S340" i="6"/>
  <c r="AP359" i="6"/>
  <c r="AM358" i="6"/>
  <c r="AJ269" i="6"/>
  <c r="AK269" i="6" s="1"/>
  <c r="AJ291" i="6"/>
  <c r="AL291" i="6" s="1"/>
  <c r="H298" i="6"/>
  <c r="R298" i="6"/>
  <c r="L302" i="6"/>
  <c r="M302" i="6" s="1"/>
  <c r="AK305" i="6"/>
  <c r="AJ304" i="6"/>
  <c r="AK304" i="6" s="1"/>
  <c r="AX307" i="6"/>
  <c r="BG308" i="6"/>
  <c r="AP319" i="6"/>
  <c r="BD321" i="6"/>
  <c r="BG321" i="6" s="1"/>
  <c r="AW323" i="6"/>
  <c r="AV322" i="6"/>
  <c r="AD327" i="6"/>
  <c r="BB327" i="6"/>
  <c r="AK328" i="6"/>
  <c r="AJ327" i="6"/>
  <c r="AK327" i="6" s="1"/>
  <c r="J334" i="6"/>
  <c r="AP334" i="6"/>
  <c r="BG334" i="6"/>
  <c r="BD331" i="6"/>
  <c r="BG331" i="6" s="1"/>
  <c r="T343" i="6"/>
  <c r="U343" i="6" s="1"/>
  <c r="U344" i="6"/>
  <c r="BD345" i="6"/>
  <c r="AJ317" i="6"/>
  <c r="AK317" i="6" s="1"/>
  <c r="Q320" i="6"/>
  <c r="AW320" i="6"/>
  <c r="I323" i="6"/>
  <c r="I324" i="6"/>
  <c r="U326" i="6"/>
  <c r="BA326" i="6"/>
  <c r="J329" i="6"/>
  <c r="R329" i="6"/>
  <c r="Z329" i="6"/>
  <c r="AH329" i="6"/>
  <c r="AP329" i="6"/>
  <c r="AX329" i="6"/>
  <c r="M330" i="6"/>
  <c r="K331" i="6"/>
  <c r="S331" i="6"/>
  <c r="AA331" i="6"/>
  <c r="AI331" i="6"/>
  <c r="AQ331" i="6"/>
  <c r="AY331" i="6"/>
  <c r="L332" i="6"/>
  <c r="AJ332" i="6"/>
  <c r="Q335" i="6"/>
  <c r="AW335" i="6"/>
  <c r="BG335" i="6"/>
  <c r="N336" i="6"/>
  <c r="V336" i="6"/>
  <c r="AD336" i="6"/>
  <c r="AL336" i="6"/>
  <c r="AT336" i="6"/>
  <c r="BB336" i="6"/>
  <c r="AC337" i="6"/>
  <c r="I339" i="6"/>
  <c r="AW342" i="6"/>
  <c r="BA343" i="6"/>
  <c r="AB347" i="6"/>
  <c r="AC347" i="6" s="1"/>
  <c r="U348" i="6"/>
  <c r="AG348" i="6"/>
  <c r="AK350" i="6"/>
  <c r="AI351" i="6"/>
  <c r="Q352" i="6"/>
  <c r="AJ352" i="6"/>
  <c r="Y353" i="6"/>
  <c r="AW353" i="6"/>
  <c r="BG353" i="6"/>
  <c r="T354" i="6"/>
  <c r="U354" i="6" s="1"/>
  <c r="G358" i="6"/>
  <c r="M311" i="6"/>
  <c r="Q318" i="6"/>
  <c r="G321" i="6"/>
  <c r="O321" i="6"/>
  <c r="W321" i="6"/>
  <c r="AE321" i="6"/>
  <c r="AM321" i="6"/>
  <c r="AU321" i="6"/>
  <c r="H322" i="6"/>
  <c r="H338" i="6"/>
  <c r="I338" i="6" s="1"/>
  <c r="P338" i="6"/>
  <c r="Q338" i="6" s="1"/>
  <c r="T341" i="6"/>
  <c r="AJ345" i="6"/>
  <c r="AK345" i="6" s="1"/>
  <c r="AT345" i="6"/>
  <c r="AF349" i="6"/>
  <c r="AG349" i="6" s="1"/>
  <c r="P351" i="6"/>
  <c r="J354" i="6"/>
  <c r="G351" i="6"/>
  <c r="AH354" i="6"/>
  <c r="AE351" i="6"/>
  <c r="AX359" i="6"/>
  <c r="AT361" i="6"/>
  <c r="AQ358" i="6"/>
  <c r="BG314" i="6"/>
  <c r="H319" i="6"/>
  <c r="I319" i="6" s="1"/>
  <c r="M329" i="6"/>
  <c r="BG330" i="6"/>
  <c r="H334" i="6"/>
  <c r="I334" i="6" s="1"/>
  <c r="X334" i="6"/>
  <c r="AG336" i="6"/>
  <c r="Z354" i="6"/>
  <c r="Y354" i="6"/>
  <c r="W351" i="6"/>
  <c r="O358" i="6"/>
  <c r="R359" i="6"/>
  <c r="G331" i="6"/>
  <c r="O331" i="6"/>
  <c r="W331" i="6"/>
  <c r="AE331" i="6"/>
  <c r="AM331" i="6"/>
  <c r="AU331" i="6"/>
  <c r="M337" i="6"/>
  <c r="AG342" i="6"/>
  <c r="AG344" i="6"/>
  <c r="AK349" i="6"/>
  <c r="H352" i="6"/>
  <c r="I353" i="6"/>
  <c r="AX354" i="6"/>
  <c r="AW354" i="6"/>
  <c r="AU351" i="6"/>
  <c r="Q355" i="6"/>
  <c r="AC355" i="6"/>
  <c r="AC357" i="6"/>
  <c r="U359" i="6"/>
  <c r="AL361" i="6"/>
  <c r="AI358" i="6"/>
  <c r="M343" i="6"/>
  <c r="M344" i="6"/>
  <c r="N345" i="6"/>
  <c r="AT349" i="6"/>
  <c r="BD351" i="6"/>
  <c r="BG351" i="6" s="1"/>
  <c r="AK354" i="6"/>
  <c r="BG359" i="6"/>
  <c r="N361" i="6"/>
  <c r="K358" i="6"/>
  <c r="AJ336" i="6"/>
  <c r="AK336" i="6" s="1"/>
  <c r="AK344" i="6"/>
  <c r="AJ343" i="6"/>
  <c r="AK343" i="6" s="1"/>
  <c r="AL349" i="6"/>
  <c r="BD349" i="6"/>
  <c r="BG349" i="6" s="1"/>
  <c r="Y352" i="6"/>
  <c r="R354" i="6"/>
  <c r="Q354" i="6"/>
  <c r="O351" i="6"/>
  <c r="AZ354" i="6"/>
  <c r="H354" i="6"/>
  <c r="I354" i="6" s="1"/>
  <c r="I357" i="6"/>
  <c r="J359" i="6"/>
  <c r="AH359" i="6"/>
  <c r="BB361" i="6"/>
  <c r="BA361" i="6"/>
  <c r="AY358" i="6"/>
  <c r="M349" i="6"/>
  <c r="AP354" i="6"/>
  <c r="AM351" i="6"/>
  <c r="I355" i="6"/>
  <c r="AD361" i="6"/>
  <c r="AA358" i="6"/>
  <c r="AK362" i="6"/>
  <c r="AJ361" i="6"/>
  <c r="AK361" i="6" s="1"/>
  <c r="I356" i="6"/>
  <c r="Q356" i="6"/>
  <c r="L361" i="6"/>
  <c r="AB361" i="6"/>
  <c r="AC361" i="6" s="1"/>
  <c r="M363" i="6"/>
  <c r="Q364" i="6"/>
  <c r="AW364" i="6"/>
  <c r="BG364" i="6"/>
  <c r="N365" i="6"/>
  <c r="V365" i="6"/>
  <c r="AD365" i="6"/>
  <c r="AL365" i="6"/>
  <c r="AT365" i="6"/>
  <c r="BB365" i="6"/>
  <c r="AC366" i="6"/>
  <c r="I368" i="6"/>
  <c r="I369" i="6"/>
  <c r="H370" i="6"/>
  <c r="I370" i="6" s="1"/>
  <c r="P370" i="6"/>
  <c r="Q370" i="6" s="1"/>
  <c r="AV370" i="6"/>
  <c r="AW370" i="6" s="1"/>
  <c r="U371" i="6"/>
  <c r="BA371" i="6"/>
  <c r="Y376" i="6"/>
  <c r="M379" i="6"/>
  <c r="AJ380" i="6"/>
  <c r="AK380" i="6" s="1"/>
  <c r="I381" i="6"/>
  <c r="U381" i="6"/>
  <c r="AK385" i="6"/>
  <c r="AW385" i="6"/>
  <c r="Y386" i="6"/>
  <c r="AW387" i="6"/>
  <c r="P388" i="6"/>
  <c r="Q388" i="6" s="1"/>
  <c r="AC389" i="6"/>
  <c r="H390" i="6"/>
  <c r="I390" i="6" s="1"/>
  <c r="AJ390" i="6"/>
  <c r="AK390" i="6" s="1"/>
  <c r="BB390" i="6"/>
  <c r="I391" i="6"/>
  <c r="U391" i="6"/>
  <c r="S402" i="6"/>
  <c r="BB402" i="6"/>
  <c r="BB407" i="6"/>
  <c r="P409" i="6"/>
  <c r="Q410" i="6"/>
  <c r="J413" i="6"/>
  <c r="I413" i="6"/>
  <c r="G412" i="6"/>
  <c r="BM412" i="6"/>
  <c r="T413" i="6"/>
  <c r="U413" i="6" s="1"/>
  <c r="U414" i="6"/>
  <c r="BD419" i="6"/>
  <c r="BG419" i="6" s="1"/>
  <c r="BG420" i="6"/>
  <c r="AH442" i="6"/>
  <c r="U443" i="6"/>
  <c r="T442" i="6"/>
  <c r="U442" i="6" s="1"/>
  <c r="AZ359" i="6"/>
  <c r="H367" i="6"/>
  <c r="P367" i="6"/>
  <c r="AV367" i="6"/>
  <c r="U382" i="6"/>
  <c r="AW382" i="6"/>
  <c r="L384" i="6"/>
  <c r="M384" i="6" s="1"/>
  <c r="AB390" i="6"/>
  <c r="AC390" i="6" s="1"/>
  <c r="M397" i="6"/>
  <c r="Q405" i="6"/>
  <c r="X405" i="6"/>
  <c r="Y406" i="6"/>
  <c r="V421" i="6"/>
  <c r="U421" i="6"/>
  <c r="AF421" i="6"/>
  <c r="AG421" i="6" s="1"/>
  <c r="AG422" i="6"/>
  <c r="BD423" i="6"/>
  <c r="BG423" i="6" s="1"/>
  <c r="BG424" i="6"/>
  <c r="V431" i="6"/>
  <c r="T378" i="6"/>
  <c r="U378" i="6" s="1"/>
  <c r="AB378" i="6"/>
  <c r="AC378" i="6" s="1"/>
  <c r="AJ378" i="6"/>
  <c r="AK378" i="6" s="1"/>
  <c r="AZ378" i="6"/>
  <c r="BA378" i="6" s="1"/>
  <c r="AV380" i="6"/>
  <c r="AW380" i="6" s="1"/>
  <c r="AT402" i="6"/>
  <c r="L403" i="6"/>
  <c r="M404" i="6"/>
  <c r="V407" i="6"/>
  <c r="AL407" i="6"/>
  <c r="AX413" i="6"/>
  <c r="AU412" i="6"/>
  <c r="AZ413" i="6"/>
  <c r="BA413" i="6" s="1"/>
  <c r="BA414" i="6"/>
  <c r="L417" i="6"/>
  <c r="M417" i="6" s="1"/>
  <c r="M418" i="6"/>
  <c r="V425" i="6"/>
  <c r="AL425" i="6"/>
  <c r="AK425" i="6"/>
  <c r="BB425" i="6"/>
  <c r="P427" i="6"/>
  <c r="Q427" i="6" s="1"/>
  <c r="Q428" i="6"/>
  <c r="AP429" i="6"/>
  <c r="AT434" i="6"/>
  <c r="X363" i="6"/>
  <c r="Y363" i="6" s="1"/>
  <c r="AV409" i="6"/>
  <c r="AW409" i="6" s="1"/>
  <c r="AW410" i="6"/>
  <c r="AH413" i="6"/>
  <c r="AE412" i="6"/>
  <c r="N421" i="6"/>
  <c r="N423" i="6"/>
  <c r="P382" i="6"/>
  <c r="Q382" i="6" s="1"/>
  <c r="AZ382" i="6"/>
  <c r="BA382" i="6" s="1"/>
  <c r="T386" i="6"/>
  <c r="U386" i="6" s="1"/>
  <c r="AV388" i="6"/>
  <c r="AW388" i="6" s="1"/>
  <c r="I393" i="6"/>
  <c r="BD405" i="6"/>
  <c r="BG406" i="6"/>
  <c r="R413" i="6"/>
  <c r="O412" i="6"/>
  <c r="AG439" i="6"/>
  <c r="AF438" i="6"/>
  <c r="AG438" i="6" s="1"/>
  <c r="AL402" i="6"/>
  <c r="I405" i="6"/>
  <c r="AT407" i="6"/>
  <c r="BC412" i="6"/>
  <c r="BC411" i="6" s="1"/>
  <c r="AF415" i="6"/>
  <c r="AG415" i="6" s="1"/>
  <c r="X419" i="6"/>
  <c r="Y419" i="6" s="1"/>
  <c r="Y420" i="6"/>
  <c r="M424" i="6"/>
  <c r="L423" i="6"/>
  <c r="AJ365" i="6"/>
  <c r="AK365" i="6" s="1"/>
  <c r="Y387" i="6"/>
  <c r="AD407" i="6"/>
  <c r="AP413" i="6"/>
  <c r="AM412" i="6"/>
  <c r="N425" i="6"/>
  <c r="M425" i="6"/>
  <c r="AD425" i="6"/>
  <c r="AT425" i="6"/>
  <c r="P425" i="6"/>
  <c r="Q425" i="6" s="1"/>
  <c r="Q426" i="6"/>
  <c r="AX427" i="6"/>
  <c r="AW427" i="6"/>
  <c r="AG433" i="6"/>
  <c r="AF431" i="6"/>
  <c r="AG431" i="6" s="1"/>
  <c r="AH388" i="6"/>
  <c r="Q399" i="6"/>
  <c r="AA402" i="6"/>
  <c r="N407" i="6"/>
  <c r="AK408" i="6"/>
  <c r="AJ407" i="6"/>
  <c r="AK407" i="6" s="1"/>
  <c r="Z413" i="6"/>
  <c r="W412" i="6"/>
  <c r="AC421" i="6"/>
  <c r="AD421" i="6"/>
  <c r="AP423" i="6"/>
  <c r="BA428" i="6"/>
  <c r="AZ427" i="6"/>
  <c r="BA427" i="6" s="1"/>
  <c r="R436" i="6"/>
  <c r="M432" i="6"/>
  <c r="L431" i="6"/>
  <c r="M431" i="6" s="1"/>
  <c r="AK432" i="6"/>
  <c r="AJ431" i="6"/>
  <c r="AK431" i="6" s="1"/>
  <c r="V434" i="6"/>
  <c r="Q437" i="6"/>
  <c r="P436" i="6"/>
  <c r="Q436" i="6" s="1"/>
  <c r="L440" i="6"/>
  <c r="M440" i="6" s="1"/>
  <c r="M441" i="6"/>
  <c r="R442" i="6"/>
  <c r="Q442" i="6"/>
  <c r="Y404" i="6"/>
  <c r="T405" i="6"/>
  <c r="AJ405" i="6"/>
  <c r="AK405" i="6" s="1"/>
  <c r="AZ405" i="6"/>
  <c r="Q408" i="6"/>
  <c r="AW408" i="6"/>
  <c r="M416" i="6"/>
  <c r="Y418" i="6"/>
  <c r="AJ419" i="6"/>
  <c r="AK419" i="6" s="1"/>
  <c r="AV421" i="6"/>
  <c r="AW421" i="6" s="1"/>
  <c r="Y424" i="6"/>
  <c r="AK424" i="6"/>
  <c r="I427" i="6"/>
  <c r="P429" i="6"/>
  <c r="Q429" i="6" s="1"/>
  <c r="AP436" i="6"/>
  <c r="AX442" i="6"/>
  <c r="AW442" i="6"/>
  <c r="M398" i="6"/>
  <c r="AB403" i="6"/>
  <c r="AJ403" i="6"/>
  <c r="Q406" i="6"/>
  <c r="T417" i="6"/>
  <c r="U417" i="6" s="1"/>
  <c r="AB417" i="6"/>
  <c r="AC417" i="6" s="1"/>
  <c r="AJ417" i="6"/>
  <c r="AK417" i="6" s="1"/>
  <c r="AZ417" i="6"/>
  <c r="BA417" i="6" s="1"/>
  <c r="U419" i="6"/>
  <c r="AC419" i="6"/>
  <c r="R429" i="6"/>
  <c r="BD429" i="6"/>
  <c r="BG429" i="6" s="1"/>
  <c r="N434" i="6"/>
  <c r="Z436" i="6"/>
  <c r="Y436" i="6"/>
  <c r="BG404" i="6"/>
  <c r="BG418" i="6"/>
  <c r="L427" i="6"/>
  <c r="M427" i="6" s="1"/>
  <c r="AF429" i="6"/>
  <c r="AG429" i="6" s="1"/>
  <c r="AC432" i="6"/>
  <c r="AB431" i="6"/>
  <c r="AC431" i="6" s="1"/>
  <c r="AL434" i="6"/>
  <c r="J436" i="6"/>
  <c r="J442" i="6"/>
  <c r="I442" i="6"/>
  <c r="Z442" i="6"/>
  <c r="Y442" i="6"/>
  <c r="I406" i="6"/>
  <c r="K412" i="6"/>
  <c r="S412" i="6"/>
  <c r="AA412" i="6"/>
  <c r="AI412" i="6"/>
  <c r="AQ412" i="6"/>
  <c r="AY412" i="6"/>
  <c r="AJ413" i="6"/>
  <c r="AK413" i="6" s="1"/>
  <c r="AF425" i="6"/>
  <c r="AG425" i="6" s="1"/>
  <c r="AW437" i="6"/>
  <c r="AV436" i="6"/>
  <c r="AW436" i="6" s="1"/>
  <c r="AP442" i="6"/>
  <c r="I404" i="6"/>
  <c r="Q407" i="6"/>
  <c r="Y407" i="6"/>
  <c r="AW407" i="6"/>
  <c r="M410" i="6"/>
  <c r="AV429" i="6"/>
  <c r="AW429" i="6" s="1"/>
  <c r="AH436" i="6"/>
  <c r="AX436" i="6"/>
  <c r="AC439" i="6"/>
  <c r="AB438" i="6"/>
  <c r="AC438" i="6" s="1"/>
  <c r="G402" i="6"/>
  <c r="O402" i="6"/>
  <c r="W402" i="6"/>
  <c r="AE402" i="6"/>
  <c r="AM402" i="6"/>
  <c r="AU402" i="6"/>
  <c r="AJ427" i="6"/>
  <c r="AK427" i="6" s="1"/>
  <c r="AK435" i="6"/>
  <c r="AJ434" i="6"/>
  <c r="AK434" i="6" s="1"/>
  <c r="H440" i="6"/>
  <c r="I440" i="6" s="1"/>
  <c r="I441" i="6"/>
  <c r="BD436" i="6"/>
  <c r="BG436" i="6" s="1"/>
  <c r="Y443" i="6"/>
  <c r="L444" i="6"/>
  <c r="M444" i="6" s="1"/>
  <c r="AB444" i="6"/>
  <c r="AC444" i="6" s="1"/>
  <c r="AJ444" i="6"/>
  <c r="AK444" i="6" s="1"/>
  <c r="Q447" i="6"/>
  <c r="AW447" i="6"/>
  <c r="BG447" i="6"/>
  <c r="AC449" i="6"/>
  <c r="I451" i="6"/>
  <c r="P452" i="6"/>
  <c r="Q452" i="6" s="1"/>
  <c r="AG455" i="6"/>
  <c r="L456" i="6"/>
  <c r="M456" i="6" s="1"/>
  <c r="M457" i="6"/>
  <c r="Y457" i="6"/>
  <c r="AK457" i="6"/>
  <c r="AY458" i="6"/>
  <c r="W458" i="6"/>
  <c r="AX459" i="6"/>
  <c r="BG460" i="6"/>
  <c r="X461" i="6"/>
  <c r="AJ463" i="6"/>
  <c r="AK463" i="6" s="1"/>
  <c r="AW464" i="6"/>
  <c r="AG467" i="6"/>
  <c r="AK468" i="6"/>
  <c r="AJ467" i="6"/>
  <c r="L471" i="6"/>
  <c r="L466" i="6" s="1"/>
  <c r="AD484" i="6"/>
  <c r="AV485" i="6"/>
  <c r="AW485" i="6" s="1"/>
  <c r="AW486" i="6"/>
  <c r="J501" i="6"/>
  <c r="T501" i="6"/>
  <c r="U501" i="6" s="1"/>
  <c r="U502" i="6"/>
  <c r="Y506" i="6"/>
  <c r="AG519" i="6"/>
  <c r="AF517" i="6"/>
  <c r="AG517" i="6" s="1"/>
  <c r="AZ442" i="6"/>
  <c r="BA442" i="6" s="1"/>
  <c r="BA444" i="6"/>
  <c r="I452" i="6"/>
  <c r="Y452" i="6"/>
  <c r="AD454" i="6"/>
  <c r="AF456" i="6"/>
  <c r="N457" i="6"/>
  <c r="Z457" i="6"/>
  <c r="AL457" i="6"/>
  <c r="AQ458" i="6"/>
  <c r="I461" i="6"/>
  <c r="P461" i="6"/>
  <c r="AT461" i="6"/>
  <c r="BD461" i="6"/>
  <c r="N467" i="6"/>
  <c r="K466" i="6"/>
  <c r="W466" i="6"/>
  <c r="AD469" i="6"/>
  <c r="P471" i="6"/>
  <c r="Q471" i="6" s="1"/>
  <c r="J477" i="6"/>
  <c r="G476" i="6"/>
  <c r="AX477" i="6"/>
  <c r="AW477" i="6"/>
  <c r="AU476" i="6"/>
  <c r="AF479" i="6"/>
  <c r="X482" i="6"/>
  <c r="Y483" i="6"/>
  <c r="BA485" i="6"/>
  <c r="BL484" i="6"/>
  <c r="BL411" i="6" s="1"/>
  <c r="BL110" i="6" s="1"/>
  <c r="I492" i="6"/>
  <c r="BG494" i="6"/>
  <c r="BD497" i="6"/>
  <c r="BG497" i="6" s="1"/>
  <c r="I502" i="6"/>
  <c r="H501" i="6"/>
  <c r="I501" i="6" s="1"/>
  <c r="AD507" i="6"/>
  <c r="AL526" i="6"/>
  <c r="U429" i="6"/>
  <c r="M437" i="6"/>
  <c r="T440" i="6"/>
  <c r="U440" i="6" s="1"/>
  <c r="AJ440" i="6"/>
  <c r="AK440" i="6" s="1"/>
  <c r="AZ440" i="6"/>
  <c r="BA440" i="6" s="1"/>
  <c r="Q443" i="6"/>
  <c r="AW443" i="6"/>
  <c r="BG443" i="6"/>
  <c r="I447" i="6"/>
  <c r="X448" i="6"/>
  <c r="Y448" i="6" s="1"/>
  <c r="BD448" i="6"/>
  <c r="BG448" i="6" s="1"/>
  <c r="U449" i="6"/>
  <c r="BA449" i="6"/>
  <c r="M453" i="6"/>
  <c r="L454" i="6"/>
  <c r="M454" i="6" s="1"/>
  <c r="AI458" i="6"/>
  <c r="G458" i="6"/>
  <c r="Q459" i="6"/>
  <c r="AH459" i="6"/>
  <c r="AZ459" i="6"/>
  <c r="Q460" i="6"/>
  <c r="AJ461" i="6"/>
  <c r="AK461" i="6" s="1"/>
  <c r="AB463" i="6"/>
  <c r="M467" i="6"/>
  <c r="Y467" i="6"/>
  <c r="AL467" i="6"/>
  <c r="AI466" i="6"/>
  <c r="Q472" i="6"/>
  <c r="AH477" i="6"/>
  <c r="AE476" i="6"/>
  <c r="M477" i="6"/>
  <c r="I491" i="6"/>
  <c r="Q510" i="6"/>
  <c r="AW428" i="6"/>
  <c r="BG428" i="6"/>
  <c r="AJ438" i="6"/>
  <c r="AK438" i="6" s="1"/>
  <c r="Q441" i="6"/>
  <c r="AW441" i="6"/>
  <c r="H446" i="6"/>
  <c r="I446" i="6" s="1"/>
  <c r="X446" i="6"/>
  <c r="Y446" i="6" s="1"/>
  <c r="N454" i="6"/>
  <c r="P456" i="6"/>
  <c r="Q456" i="6" s="1"/>
  <c r="Q457" i="6"/>
  <c r="AA458" i="6"/>
  <c r="R459" i="6"/>
  <c r="J461" i="6"/>
  <c r="AL461" i="6"/>
  <c r="AC468" i="6"/>
  <c r="AB467" i="6"/>
  <c r="AC467" i="6" s="1"/>
  <c r="BA468" i="6"/>
  <c r="AZ467" i="6"/>
  <c r="M469" i="6"/>
  <c r="V469" i="6"/>
  <c r="BB469" i="6"/>
  <c r="AB471" i="6"/>
  <c r="AC471" i="6" s="1"/>
  <c r="AZ477" i="6"/>
  <c r="BA478" i="6"/>
  <c r="BB484" i="6"/>
  <c r="H489" i="6"/>
  <c r="I489" i="6" s="1"/>
  <c r="I490" i="6"/>
  <c r="AK500" i="6"/>
  <c r="AJ499" i="6"/>
  <c r="AK499" i="6" s="1"/>
  <c r="J517" i="6"/>
  <c r="Z517" i="6"/>
  <c r="Y533" i="6"/>
  <c r="AL456" i="6"/>
  <c r="AD467" i="6"/>
  <c r="AA466" i="6"/>
  <c r="R477" i="6"/>
  <c r="Q477" i="6"/>
  <c r="O476" i="6"/>
  <c r="Q482" i="6"/>
  <c r="P481" i="6"/>
  <c r="Q481" i="6" s="1"/>
  <c r="P485" i="6"/>
  <c r="Q485" i="6" s="1"/>
  <c r="Q486" i="6"/>
  <c r="AB487" i="6"/>
  <c r="AC487" i="6" s="1"/>
  <c r="AC488" i="6"/>
  <c r="AX497" i="6"/>
  <c r="AH515" i="6"/>
  <c r="T515" i="6"/>
  <c r="U515" i="6" s="1"/>
  <c r="U516" i="6"/>
  <c r="AZ544" i="6"/>
  <c r="BA544" i="6" s="1"/>
  <c r="BA545" i="6"/>
  <c r="AG445" i="6"/>
  <c r="AJ450" i="6"/>
  <c r="AK450" i="6" s="1"/>
  <c r="P454" i="6"/>
  <c r="Q454" i="6" s="1"/>
  <c r="U457" i="6"/>
  <c r="AG457" i="6"/>
  <c r="K458" i="6"/>
  <c r="T459" i="6"/>
  <c r="U459" i="6" s="1"/>
  <c r="BA461" i="6"/>
  <c r="BA462" i="6"/>
  <c r="AF463" i="6"/>
  <c r="BB467" i="6"/>
  <c r="AY466" i="6"/>
  <c r="N469" i="6"/>
  <c r="X469" i="6"/>
  <c r="AK469" i="6"/>
  <c r="AT469" i="6"/>
  <c r="BD469" i="6"/>
  <c r="BG469" i="6" s="1"/>
  <c r="AK470" i="6"/>
  <c r="T471" i="6"/>
  <c r="U471" i="6" s="1"/>
  <c r="Q473" i="6"/>
  <c r="AL476" i="6"/>
  <c r="BG477" i="6"/>
  <c r="BD482" i="6"/>
  <c r="BG483" i="6"/>
  <c r="AP499" i="6"/>
  <c r="AB513" i="6"/>
  <c r="AC513" i="6" s="1"/>
  <c r="AC514" i="6"/>
  <c r="AL530" i="6"/>
  <c r="AJ448" i="6"/>
  <c r="AK448" i="6" s="1"/>
  <c r="U450" i="6"/>
  <c r="AC450" i="6"/>
  <c r="BB454" i="6"/>
  <c r="V456" i="6"/>
  <c r="AB456" i="6"/>
  <c r="AC456" i="6" s="1"/>
  <c r="AK456" i="6"/>
  <c r="V457" i="6"/>
  <c r="M461" i="6"/>
  <c r="AP461" i="6"/>
  <c r="L463" i="6"/>
  <c r="G466" i="6"/>
  <c r="R467" i="6"/>
  <c r="AP467" i="6"/>
  <c r="U468" i="6"/>
  <c r="T467" i="6"/>
  <c r="AP477" i="6"/>
  <c r="AM476" i="6"/>
  <c r="AM493" i="6"/>
  <c r="K493" i="6"/>
  <c r="N497" i="6"/>
  <c r="AF503" i="6"/>
  <c r="AG503" i="6" s="1"/>
  <c r="AG504" i="6"/>
  <c r="AW506" i="6"/>
  <c r="AV505" i="6"/>
  <c r="AW505" i="6" s="1"/>
  <c r="AM458" i="6"/>
  <c r="V467" i="6"/>
  <c r="S466" i="6"/>
  <c r="AT467" i="6"/>
  <c r="AQ466" i="6"/>
  <c r="AV469" i="6"/>
  <c r="Z477" i="6"/>
  <c r="Y477" i="6"/>
  <c r="W476" i="6"/>
  <c r="T477" i="6"/>
  <c r="U478" i="6"/>
  <c r="AF501" i="6"/>
  <c r="AG501" i="6" s="1"/>
  <c r="AG502" i="6"/>
  <c r="AD503" i="6"/>
  <c r="AA493" i="6"/>
  <c r="T503" i="6"/>
  <c r="U503" i="6" s="1"/>
  <c r="U504" i="6"/>
  <c r="AJ505" i="6"/>
  <c r="AK505" i="6" s="1"/>
  <c r="AK506" i="6"/>
  <c r="H477" i="6"/>
  <c r="BG486" i="6"/>
  <c r="AV497" i="6"/>
  <c r="AL505" i="6"/>
  <c r="P507" i="6"/>
  <c r="Q507" i="6" s="1"/>
  <c r="P511" i="6"/>
  <c r="R512" i="6"/>
  <c r="AD512" i="6"/>
  <c r="AC512" i="6"/>
  <c r="AX515" i="6"/>
  <c r="H515" i="6"/>
  <c r="I515" i="6" s="1"/>
  <c r="BD522" i="6"/>
  <c r="BG523" i="6"/>
  <c r="AT524" i="6"/>
  <c r="AJ526" i="6"/>
  <c r="AK526" i="6" s="1"/>
  <c r="V533" i="6"/>
  <c r="U533" i="6"/>
  <c r="S530" i="6"/>
  <c r="AV535" i="6"/>
  <c r="AW535" i="6" s="1"/>
  <c r="AW536" i="6"/>
  <c r="W530" i="6"/>
  <c r="Z537" i="6"/>
  <c r="Y537" i="6"/>
  <c r="AC540" i="6"/>
  <c r="AB539" i="6"/>
  <c r="AC549" i="6"/>
  <c r="L551" i="6"/>
  <c r="M552" i="6"/>
  <c r="N552" i="6"/>
  <c r="P489" i="6"/>
  <c r="AV489" i="6"/>
  <c r="AT503" i="6"/>
  <c r="AP517" i="6"/>
  <c r="V524" i="6"/>
  <c r="N526" i="6"/>
  <c r="M526" i="6"/>
  <c r="AD526" i="6"/>
  <c r="BB526" i="6"/>
  <c r="AG531" i="6"/>
  <c r="BG533" i="6"/>
  <c r="BD553" i="6"/>
  <c r="M478" i="6"/>
  <c r="L481" i="6"/>
  <c r="AB481" i="6"/>
  <c r="AC481" i="6" s="1"/>
  <c r="AJ481" i="6"/>
  <c r="AK481" i="6" s="1"/>
  <c r="Q483" i="6"/>
  <c r="I486" i="6"/>
  <c r="U488" i="6"/>
  <c r="BA488" i="6"/>
  <c r="AF497" i="6"/>
  <c r="AP497" i="6"/>
  <c r="AZ499" i="6"/>
  <c r="BA499" i="6" s="1"/>
  <c r="AC500" i="6"/>
  <c r="BD501" i="6"/>
  <c r="BG501" i="6" s="1"/>
  <c r="V503" i="6"/>
  <c r="M504" i="6"/>
  <c r="AK504" i="6"/>
  <c r="AJ503" i="6"/>
  <c r="AK503" i="6" s="1"/>
  <c r="AD505" i="6"/>
  <c r="H513" i="6"/>
  <c r="I513" i="6" s="1"/>
  <c r="I514" i="6"/>
  <c r="J515" i="6"/>
  <c r="Z515" i="6"/>
  <c r="AZ517" i="6"/>
  <c r="BA517" i="6" s="1"/>
  <c r="T531" i="6"/>
  <c r="U532" i="6"/>
  <c r="AJ535" i="6"/>
  <c r="AK535" i="6" s="1"/>
  <c r="AK536" i="6"/>
  <c r="V539" i="6"/>
  <c r="Y554" i="6"/>
  <c r="X553" i="6"/>
  <c r="Z553" i="6" s="1"/>
  <c r="Z554" i="6"/>
  <c r="G484" i="6"/>
  <c r="O484" i="6"/>
  <c r="W484" i="6"/>
  <c r="AE484" i="6"/>
  <c r="AM484" i="6"/>
  <c r="AU484" i="6"/>
  <c r="H485" i="6"/>
  <c r="I485" i="6" s="1"/>
  <c r="X485" i="6"/>
  <c r="Y485" i="6" s="1"/>
  <c r="I487" i="6"/>
  <c r="Q487" i="6"/>
  <c r="Y487" i="6"/>
  <c r="AW487" i="6"/>
  <c r="AH497" i="6"/>
  <c r="Y499" i="6"/>
  <c r="M501" i="6"/>
  <c r="I503" i="6"/>
  <c r="AZ515" i="6"/>
  <c r="BA515" i="6" s="1"/>
  <c r="BA516" i="6"/>
  <c r="R517" i="6"/>
  <c r="AH517" i="6"/>
  <c r="BA518" i="6"/>
  <c r="AL524" i="6"/>
  <c r="BD524" i="6"/>
  <c r="BG524" i="6" s="1"/>
  <c r="BG525" i="6"/>
  <c r="AB477" i="6"/>
  <c r="AJ477" i="6"/>
  <c r="BD484" i="6"/>
  <c r="BG484" i="6" s="1"/>
  <c r="AC498" i="6"/>
  <c r="H499" i="6"/>
  <c r="I499" i="6" s="1"/>
  <c r="AL503" i="6"/>
  <c r="V505" i="6"/>
  <c r="U505" i="6"/>
  <c r="BB505" i="6"/>
  <c r="L507" i="6"/>
  <c r="J512" i="6"/>
  <c r="H511" i="6"/>
  <c r="I512" i="6"/>
  <c r="AP515" i="6"/>
  <c r="L522" i="6"/>
  <c r="X522" i="6"/>
  <c r="Y523" i="6"/>
  <c r="BB524" i="6"/>
  <c r="BA524" i="6"/>
  <c r="I532" i="6"/>
  <c r="AX533" i="6"/>
  <c r="AU530" i="6"/>
  <c r="BB539" i="6"/>
  <c r="BA568" i="6"/>
  <c r="AZ566" i="6"/>
  <c r="BA566" i="6" s="1"/>
  <c r="AB499" i="6"/>
  <c r="AC499" i="6" s="1"/>
  <c r="N503" i="6"/>
  <c r="M503" i="6"/>
  <c r="AV507" i="6"/>
  <c r="AW507" i="6" s="1"/>
  <c r="AX517" i="6"/>
  <c r="T517" i="6"/>
  <c r="U517" i="6" s="1"/>
  <c r="M523" i="6"/>
  <c r="N524" i="6"/>
  <c r="AD524" i="6"/>
  <c r="V526" i="6"/>
  <c r="AT526" i="6"/>
  <c r="AL531" i="6"/>
  <c r="AE541" i="6"/>
  <c r="AH542" i="6"/>
  <c r="AJ487" i="6"/>
  <c r="AK487" i="6" s="1"/>
  <c r="BB503" i="6"/>
  <c r="BA503" i="6"/>
  <c r="BA504" i="6"/>
  <c r="N505" i="6"/>
  <c r="AT505" i="6"/>
  <c r="R515" i="6"/>
  <c r="AK525" i="6"/>
  <c r="AJ524" i="6"/>
  <c r="AK524" i="6" s="1"/>
  <c r="Q535" i="6"/>
  <c r="AW538" i="6"/>
  <c r="AV537" i="6"/>
  <c r="AW537" i="6" s="1"/>
  <c r="AW565" i="6"/>
  <c r="AV564" i="6"/>
  <c r="AW564" i="6" s="1"/>
  <c r="G541" i="6"/>
  <c r="R544" i="6"/>
  <c r="Q544" i="6"/>
  <c r="AH544" i="6"/>
  <c r="AX544" i="6"/>
  <c r="AC545" i="6"/>
  <c r="AB544" i="6"/>
  <c r="AC544" i="6" s="1"/>
  <c r="AF546" i="6"/>
  <c r="AD555" i="6"/>
  <c r="AJ564" i="6"/>
  <c r="AK564" i="6" s="1"/>
  <c r="AK565" i="6"/>
  <c r="AJ570" i="6"/>
  <c r="AK570" i="6" s="1"/>
  <c r="AK571" i="6"/>
  <c r="Q527" i="6"/>
  <c r="AW527" i="6"/>
  <c r="BG527" i="6"/>
  <c r="I529" i="6"/>
  <c r="AG532" i="6"/>
  <c r="L533" i="6"/>
  <c r="M533" i="6" s="1"/>
  <c r="M534" i="6"/>
  <c r="Q536" i="6"/>
  <c r="Q537" i="6"/>
  <c r="Q538" i="6"/>
  <c r="J542" i="6"/>
  <c r="BL541" i="6"/>
  <c r="P542" i="6"/>
  <c r="Q543" i="6"/>
  <c r="AF544" i="6"/>
  <c r="AG544" i="6" s="1"/>
  <c r="L546" i="6"/>
  <c r="M546" i="6" s="1"/>
  <c r="AF549" i="6"/>
  <c r="Z551" i="6"/>
  <c r="N555" i="6"/>
  <c r="M555" i="6"/>
  <c r="AB503" i="6"/>
  <c r="AC503" i="6" s="1"/>
  <c r="U514" i="6"/>
  <c r="BA514" i="6"/>
  <c r="M518" i="6"/>
  <c r="K521" i="6"/>
  <c r="S521" i="6"/>
  <c r="AA521" i="6"/>
  <c r="AI521" i="6"/>
  <c r="AQ521" i="6"/>
  <c r="AY521" i="6"/>
  <c r="AJ522" i="6"/>
  <c r="AZ522" i="6"/>
  <c r="Q525" i="6"/>
  <c r="AW525" i="6"/>
  <c r="AG529" i="6"/>
  <c r="K530" i="6"/>
  <c r="AM530" i="6"/>
  <c r="AD531" i="6"/>
  <c r="AV531" i="6"/>
  <c r="Y534" i="6"/>
  <c r="AK534" i="6"/>
  <c r="M535" i="6"/>
  <c r="U535" i="6"/>
  <c r="I537" i="6"/>
  <c r="R537" i="6"/>
  <c r="AH539" i="6"/>
  <c r="W541" i="6"/>
  <c r="AU541" i="6"/>
  <c r="BD542" i="6"/>
  <c r="BG543" i="6"/>
  <c r="AK546" i="6"/>
  <c r="BB555" i="6"/>
  <c r="BA555" i="6"/>
  <c r="AB566" i="6"/>
  <c r="AC566" i="6" s="1"/>
  <c r="AC567" i="6"/>
  <c r="Q513" i="6"/>
  <c r="Y513" i="6"/>
  <c r="AW513" i="6"/>
  <c r="U522" i="6"/>
  <c r="H528" i="6"/>
  <c r="X528" i="6"/>
  <c r="Y528" i="6" s="1"/>
  <c r="AV528" i="6"/>
  <c r="AW528" i="6" s="1"/>
  <c r="AE530" i="6"/>
  <c r="L531" i="6"/>
  <c r="V531" i="6"/>
  <c r="AG533" i="6"/>
  <c r="AT535" i="6"/>
  <c r="BB535" i="6"/>
  <c r="I538" i="6"/>
  <c r="BG538" i="6"/>
  <c r="BD537" i="6"/>
  <c r="BG537" i="6" s="1"/>
  <c r="BD539" i="6"/>
  <c r="BG539" i="6" s="1"/>
  <c r="Z542" i="6"/>
  <c r="AX542" i="6"/>
  <c r="H542" i="6"/>
  <c r="H541" i="6" s="1"/>
  <c r="U544" i="6"/>
  <c r="U545" i="6"/>
  <c r="BL548" i="6"/>
  <c r="V555" i="6"/>
  <c r="AK556" i="6"/>
  <c r="AJ555" i="6"/>
  <c r="AK555" i="6" s="1"/>
  <c r="AC559" i="6"/>
  <c r="AB558" i="6"/>
  <c r="AB517" i="6"/>
  <c r="AC517" i="6" s="1"/>
  <c r="I543" i="6"/>
  <c r="J544" i="6"/>
  <c r="I544" i="6"/>
  <c r="Z544" i="6"/>
  <c r="AP544" i="6"/>
  <c r="AK545" i="6"/>
  <c r="AJ544" i="6"/>
  <c r="AK544" i="6" s="1"/>
  <c r="I549" i="6"/>
  <c r="R554" i="6"/>
  <c r="Q554" i="6"/>
  <c r="P553" i="6"/>
  <c r="R553" i="6" s="1"/>
  <c r="AL555" i="6"/>
  <c r="W560" i="6"/>
  <c r="Z566" i="6"/>
  <c r="T575" i="6"/>
  <c r="U576" i="6"/>
  <c r="BL530" i="6"/>
  <c r="AF535" i="6"/>
  <c r="AG535" i="6" s="1"/>
  <c r="O541" i="6"/>
  <c r="AC542" i="6"/>
  <c r="AM541" i="6"/>
  <c r="AZ542" i="6"/>
  <c r="X542" i="6"/>
  <c r="X541" i="6" s="1"/>
  <c r="Y543" i="6"/>
  <c r="AL552" i="6"/>
  <c r="AK552" i="6"/>
  <c r="AJ551" i="6"/>
  <c r="AL551" i="6" s="1"/>
  <c r="P566" i="6"/>
  <c r="R567" i="6"/>
  <c r="Q567" i="6"/>
  <c r="I568" i="6"/>
  <c r="AT570" i="6"/>
  <c r="H575" i="6"/>
  <c r="I575" i="6" s="1"/>
  <c r="I576" i="6"/>
  <c r="Q606" i="6"/>
  <c r="P605" i="6"/>
  <c r="Q605" i="6" s="1"/>
  <c r="M536" i="6"/>
  <c r="Y538" i="6"/>
  <c r="R539" i="6"/>
  <c r="AX539" i="6"/>
  <c r="R542" i="6"/>
  <c r="AP542" i="6"/>
  <c r="AV542" i="6"/>
  <c r="AW543" i="6"/>
  <c r="I547" i="6"/>
  <c r="BG549" i="6"/>
  <c r="AT555" i="6"/>
  <c r="N549" i="6"/>
  <c r="V549" i="6"/>
  <c r="AD549" i="6"/>
  <c r="AL549" i="6"/>
  <c r="AT549" i="6"/>
  <c r="BB549" i="6"/>
  <c r="AV553" i="6"/>
  <c r="AX553" i="6" s="1"/>
  <c r="X561" i="6"/>
  <c r="Y561" i="6" s="1"/>
  <c r="AW562" i="6"/>
  <c r="AP570" i="6"/>
  <c r="P582" i="6"/>
  <c r="Q582" i="6" s="1"/>
  <c r="Q583" i="6"/>
  <c r="AC585" i="6"/>
  <c r="AB584" i="6"/>
  <c r="AC584" i="6" s="1"/>
  <c r="H586" i="6"/>
  <c r="I586" i="6" s="1"/>
  <c r="I587" i="6"/>
  <c r="V609" i="6"/>
  <c r="S604" i="6"/>
  <c r="U609" i="6"/>
  <c r="I550" i="6"/>
  <c r="H551" i="6"/>
  <c r="I551" i="6" s="1"/>
  <c r="P551" i="6"/>
  <c r="Q551" i="6" s="1"/>
  <c r="AV551" i="6"/>
  <c r="AW551" i="6" s="1"/>
  <c r="BD551" i="6"/>
  <c r="BD548" i="6" s="1"/>
  <c r="M556" i="6"/>
  <c r="K557" i="6"/>
  <c r="S557" i="6"/>
  <c r="AA557" i="6"/>
  <c r="AI557" i="6"/>
  <c r="AQ557" i="6"/>
  <c r="AY557" i="6"/>
  <c r="T558" i="6"/>
  <c r="AJ558" i="6"/>
  <c r="G560" i="6"/>
  <c r="AQ560" i="6"/>
  <c r="P561" i="6"/>
  <c r="AZ561" i="6"/>
  <c r="BB561" i="6" s="1"/>
  <c r="BM560" i="6"/>
  <c r="AK567" i="6"/>
  <c r="AV566" i="6"/>
  <c r="AW566" i="6" s="1"/>
  <c r="R570" i="6"/>
  <c r="J577" i="6"/>
  <c r="AL580" i="6"/>
  <c r="BB580" i="6"/>
  <c r="BD582" i="6"/>
  <c r="BG582" i="6" s="1"/>
  <c r="BG583" i="6"/>
  <c r="AV586" i="6"/>
  <c r="AW586" i="6" s="1"/>
  <c r="AW587" i="6"/>
  <c r="AH588" i="6"/>
  <c r="AX588" i="6"/>
  <c r="AI604" i="6"/>
  <c r="AK640" i="6"/>
  <c r="AJ639" i="6"/>
  <c r="AK639" i="6" s="1"/>
  <c r="AB555" i="6"/>
  <c r="AJ561" i="6"/>
  <c r="AH570" i="6"/>
  <c r="AF572" i="6"/>
  <c r="N577" i="6"/>
  <c r="M577" i="6"/>
  <c r="AK581" i="6"/>
  <c r="AJ580" i="6"/>
  <c r="AK580" i="6" s="1"/>
  <c r="R588" i="6"/>
  <c r="AZ588" i="6"/>
  <c r="BA588" i="6" s="1"/>
  <c r="BA589" i="6"/>
  <c r="AL600" i="6"/>
  <c r="W604" i="6"/>
  <c r="Z605" i="6"/>
  <c r="J570" i="6"/>
  <c r="I573" i="6"/>
  <c r="N580" i="6"/>
  <c r="AD580" i="6"/>
  <c r="L580" i="6"/>
  <c r="M580" i="6" s="1"/>
  <c r="M581" i="6"/>
  <c r="AV582" i="6"/>
  <c r="AW582" i="6" s="1"/>
  <c r="AW583" i="6"/>
  <c r="AB588" i="6"/>
  <c r="AC588" i="6" s="1"/>
  <c r="AC589" i="6"/>
  <c r="H588" i="6"/>
  <c r="I588" i="6" s="1"/>
  <c r="I596" i="6"/>
  <c r="AW602" i="6"/>
  <c r="AV601" i="6"/>
  <c r="AV600" i="6" s="1"/>
  <c r="AP622" i="6"/>
  <c r="AW554" i="6"/>
  <c r="G557" i="6"/>
  <c r="O557" i="6"/>
  <c r="W557" i="6"/>
  <c r="AE557" i="6"/>
  <c r="AM557" i="6"/>
  <c r="AU557" i="6"/>
  <c r="U559" i="6"/>
  <c r="AV561" i="6"/>
  <c r="AW561" i="6" s="1"/>
  <c r="J567" i="6"/>
  <c r="H566" i="6"/>
  <c r="I566" i="6" s="1"/>
  <c r="AX570" i="6"/>
  <c r="AW570" i="6"/>
  <c r="L575" i="6"/>
  <c r="M576" i="6"/>
  <c r="AT580" i="6"/>
  <c r="X582" i="6"/>
  <c r="Y582" i="6" s="1"/>
  <c r="Y583" i="6"/>
  <c r="AK585" i="6"/>
  <c r="AJ584" i="6"/>
  <c r="AK584" i="6" s="1"/>
  <c r="P586" i="6"/>
  <c r="Q586" i="6" s="1"/>
  <c r="Q587" i="6"/>
  <c r="AP588" i="6"/>
  <c r="U593" i="6"/>
  <c r="AJ601" i="6"/>
  <c r="AJ600" i="6" s="1"/>
  <c r="AK600" i="6" s="1"/>
  <c r="AK602" i="6"/>
  <c r="K548" i="6"/>
  <c r="S548" i="6"/>
  <c r="AA548" i="6"/>
  <c r="AI548" i="6"/>
  <c r="AQ548" i="6"/>
  <c r="AY548" i="6"/>
  <c r="AJ549" i="6"/>
  <c r="Q552" i="6"/>
  <c r="AW552" i="6"/>
  <c r="AC554" i="6"/>
  <c r="I556" i="6"/>
  <c r="L561" i="6"/>
  <c r="I567" i="6"/>
  <c r="V567" i="6"/>
  <c r="BD566" i="6"/>
  <c r="Z570" i="6"/>
  <c r="Y570" i="6"/>
  <c r="H572" i="6"/>
  <c r="I572" i="6" s="1"/>
  <c r="AZ575" i="6"/>
  <c r="BA575" i="6" s="1"/>
  <c r="BA576" i="6"/>
  <c r="M584" i="6"/>
  <c r="Z588" i="6"/>
  <c r="BA600" i="6"/>
  <c r="BB600" i="6"/>
  <c r="K604" i="6"/>
  <c r="N605" i="6"/>
  <c r="AL609" i="6"/>
  <c r="T566" i="6"/>
  <c r="X566" i="6"/>
  <c r="Y566" i="6" s="1"/>
  <c r="I574" i="6"/>
  <c r="V580" i="6"/>
  <c r="J588" i="6"/>
  <c r="T588" i="6"/>
  <c r="U588" i="6" s="1"/>
  <c r="U589" i="6"/>
  <c r="AU604" i="6"/>
  <c r="AX605" i="6"/>
  <c r="I615" i="6"/>
  <c r="X575" i="6"/>
  <c r="Z575" i="6" s="1"/>
  <c r="BD575" i="6"/>
  <c r="BG587" i="6"/>
  <c r="O600" i="6"/>
  <c r="AU600" i="6"/>
  <c r="AT601" i="6"/>
  <c r="Z629" i="6"/>
  <c r="W626" i="6"/>
  <c r="Y629" i="6"/>
  <c r="Z633" i="6"/>
  <c r="AH637" i="6"/>
  <c r="AG637" i="6"/>
  <c r="V601" i="6"/>
  <c r="H605" i="6"/>
  <c r="I605" i="6" s="1"/>
  <c r="AK610" i="6"/>
  <c r="AJ609" i="6"/>
  <c r="AK609" i="6" s="1"/>
  <c r="AT611" i="6"/>
  <c r="AK614" i="6"/>
  <c r="AJ611" i="6"/>
  <c r="AK611" i="6" s="1"/>
  <c r="AE626" i="6"/>
  <c r="AH627" i="6"/>
  <c r="AL635" i="6"/>
  <c r="P588" i="6"/>
  <c r="Q588" i="6" s="1"/>
  <c r="X588" i="6"/>
  <c r="Y588" i="6" s="1"/>
  <c r="BD588" i="6"/>
  <c r="BG588" i="6" s="1"/>
  <c r="U594" i="6"/>
  <c r="U595" i="6"/>
  <c r="AK597" i="6"/>
  <c r="G600" i="6"/>
  <c r="BA602" i="6"/>
  <c r="O604" i="6"/>
  <c r="AM604" i="6"/>
  <c r="I606" i="6"/>
  <c r="AW606" i="6"/>
  <c r="AV605" i="6"/>
  <c r="AW605" i="6" s="1"/>
  <c r="P611" i="6"/>
  <c r="Q611" i="6" s="1"/>
  <c r="Q612" i="6"/>
  <c r="R616" i="6"/>
  <c r="J620" i="6"/>
  <c r="BG621" i="6"/>
  <c r="BD620" i="6"/>
  <c r="BG620" i="6" s="1"/>
  <c r="K626" i="6"/>
  <c r="N629" i="6"/>
  <c r="AX629" i="6"/>
  <c r="AU626" i="6"/>
  <c r="Y577" i="6"/>
  <c r="AJ578" i="6"/>
  <c r="AK578" i="6" s="1"/>
  <c r="Q581" i="6"/>
  <c r="I585" i="6"/>
  <c r="I598" i="6"/>
  <c r="S600" i="6"/>
  <c r="AD600" i="6"/>
  <c r="I601" i="6"/>
  <c r="AL601" i="6"/>
  <c r="R605" i="6"/>
  <c r="BB605" i="6"/>
  <c r="X605" i="6"/>
  <c r="Y619" i="6"/>
  <c r="X618" i="6"/>
  <c r="Y618" i="6" s="1"/>
  <c r="AF622" i="6"/>
  <c r="AG622" i="6" s="1"/>
  <c r="AG623" i="6"/>
  <c r="BD622" i="6"/>
  <c r="BG622" i="6" s="1"/>
  <c r="BG623" i="6"/>
  <c r="AV627" i="6"/>
  <c r="AW627" i="6" s="1"/>
  <c r="AW628" i="6"/>
  <c r="X633" i="6"/>
  <c r="Y633" i="6" s="1"/>
  <c r="Y634" i="6"/>
  <c r="M578" i="6"/>
  <c r="U578" i="6"/>
  <c r="AC578" i="6"/>
  <c r="BA578" i="6"/>
  <c r="Y586" i="6"/>
  <c r="AP600" i="6"/>
  <c r="N601" i="6"/>
  <c r="AE604" i="6"/>
  <c r="BC604" i="6"/>
  <c r="BC603" i="6" s="1"/>
  <c r="Y606" i="6"/>
  <c r="L618" i="6"/>
  <c r="M618" i="6" s="1"/>
  <c r="M619" i="6"/>
  <c r="AK624" i="6"/>
  <c r="AL624" i="6"/>
  <c r="J627" i="6"/>
  <c r="K600" i="6"/>
  <c r="BB601" i="6"/>
  <c r="BA601" i="6"/>
  <c r="G604" i="6"/>
  <c r="T605" i="6"/>
  <c r="U605" i="6" s="1"/>
  <c r="AC610" i="6"/>
  <c r="AB609" i="6"/>
  <c r="R611" i="6"/>
  <c r="AF611" i="6"/>
  <c r="U613" i="6"/>
  <c r="T611" i="6"/>
  <c r="U611" i="6" s="1"/>
  <c r="AH600" i="6"/>
  <c r="AD601" i="6"/>
  <c r="AY604" i="6"/>
  <c r="BD605" i="6"/>
  <c r="AZ611" i="6"/>
  <c r="BA611" i="6" s="1"/>
  <c r="H611" i="6"/>
  <c r="I611" i="6" s="1"/>
  <c r="I613" i="6"/>
  <c r="AC620" i="6"/>
  <c r="AD620" i="6"/>
  <c r="I609" i="6"/>
  <c r="Y609" i="6"/>
  <c r="AW609" i="6"/>
  <c r="Y617" i="6"/>
  <c r="X616" i="6"/>
  <c r="Y616" i="6" s="1"/>
  <c r="H618" i="6"/>
  <c r="I618" i="6" s="1"/>
  <c r="AD618" i="6"/>
  <c r="AP618" i="6"/>
  <c r="I619" i="6"/>
  <c r="T618" i="6"/>
  <c r="U618" i="6" s="1"/>
  <c r="U619" i="6"/>
  <c r="BG619" i="6"/>
  <c r="BD618" i="6"/>
  <c r="BG618" i="6" s="1"/>
  <c r="AJ620" i="6"/>
  <c r="AK620" i="6" s="1"/>
  <c r="L622" i="6"/>
  <c r="M622" i="6" s="1"/>
  <c r="X622" i="6"/>
  <c r="Y622" i="6" s="1"/>
  <c r="M624" i="6"/>
  <c r="V624" i="6"/>
  <c r="BA624" i="6"/>
  <c r="AB627" i="6"/>
  <c r="J629" i="6"/>
  <c r="I629" i="6"/>
  <c r="T629" i="6"/>
  <c r="AF629" i="6"/>
  <c r="AG629" i="6" s="1"/>
  <c r="T633" i="6"/>
  <c r="U633" i="6" s="1"/>
  <c r="U634" i="6"/>
  <c r="AK634" i="6"/>
  <c r="AJ633" i="6"/>
  <c r="AK633" i="6" s="1"/>
  <c r="Z637" i="6"/>
  <c r="Y637" i="6"/>
  <c r="AP645" i="6"/>
  <c r="U656" i="6"/>
  <c r="T652" i="6"/>
  <c r="U652" i="6" s="1"/>
  <c r="L611" i="6"/>
  <c r="M611" i="6" s="1"/>
  <c r="AV616" i="6"/>
  <c r="AW616" i="6" s="1"/>
  <c r="AW617" i="6"/>
  <c r="Y620" i="6"/>
  <c r="Q622" i="6"/>
  <c r="AJ622" i="6"/>
  <c r="AK622" i="6" s="1"/>
  <c r="I625" i="6"/>
  <c r="H624" i="6"/>
  <c r="I624" i="6" s="1"/>
  <c r="AB629" i="6"/>
  <c r="AC629" i="6" s="1"/>
  <c r="AC630" i="6"/>
  <c r="R631" i="6"/>
  <c r="V633" i="6"/>
  <c r="BB633" i="6"/>
  <c r="BA633" i="6"/>
  <c r="I636" i="6"/>
  <c r="AF635" i="6"/>
  <c r="AG635" i="6" s="1"/>
  <c r="AG636" i="6"/>
  <c r="N639" i="6"/>
  <c r="AW640" i="6"/>
  <c r="AV639" i="6"/>
  <c r="AW639" i="6" s="1"/>
  <c r="AV643" i="6"/>
  <c r="AW643" i="6" s="1"/>
  <c r="AW644" i="6"/>
  <c r="Y648" i="6"/>
  <c r="AC616" i="6"/>
  <c r="R622" i="6"/>
  <c r="AT624" i="6"/>
  <c r="AT626" i="6"/>
  <c r="V627" i="6"/>
  <c r="AL629" i="6"/>
  <c r="X639" i="6"/>
  <c r="Y639" i="6" s="1"/>
  <c r="Y640" i="6"/>
  <c r="AT688" i="6"/>
  <c r="AQ687" i="6"/>
  <c r="P616" i="6"/>
  <c r="Q616" i="6" s="1"/>
  <c r="Q617" i="6"/>
  <c r="BB622" i="6"/>
  <c r="BA622" i="6"/>
  <c r="X624" i="6"/>
  <c r="Y624" i="6" s="1"/>
  <c r="Y625" i="6"/>
  <c r="AY626" i="6"/>
  <c r="I630" i="6"/>
  <c r="AC634" i="6"/>
  <c r="AB633" i="6"/>
  <c r="AC633" i="6" s="1"/>
  <c r="N648" i="6"/>
  <c r="K647" i="6"/>
  <c r="AL652" i="6"/>
  <c r="AC614" i="6"/>
  <c r="AF620" i="6"/>
  <c r="AG620" i="6" s="1"/>
  <c r="T622" i="6"/>
  <c r="U622" i="6" s="1"/>
  <c r="AB624" i="6"/>
  <c r="AC624" i="6" s="1"/>
  <c r="AK627" i="6"/>
  <c r="AD629" i="6"/>
  <c r="AA626" i="6"/>
  <c r="N633" i="6"/>
  <c r="M633" i="6"/>
  <c r="AT633" i="6"/>
  <c r="BB645" i="6"/>
  <c r="H616" i="6"/>
  <c r="I616" i="6" s="1"/>
  <c r="V620" i="6"/>
  <c r="AH620" i="6"/>
  <c r="AW621" i="6"/>
  <c r="AV620" i="6"/>
  <c r="AW620" i="6" s="1"/>
  <c r="I622" i="6"/>
  <c r="AI626" i="6"/>
  <c r="AZ627" i="6"/>
  <c r="I628" i="6"/>
  <c r="H627" i="6"/>
  <c r="M630" i="6"/>
  <c r="L629" i="6"/>
  <c r="BA630" i="6"/>
  <c r="AZ629" i="6"/>
  <c r="BA629" i="6" s="1"/>
  <c r="AG634" i="6"/>
  <c r="AF633" i="6"/>
  <c r="AG633" i="6" s="1"/>
  <c r="BG636" i="6"/>
  <c r="BD635" i="6"/>
  <c r="BG635" i="6" s="1"/>
  <c r="M616" i="6"/>
  <c r="I617" i="6"/>
  <c r="AT620" i="6"/>
  <c r="N622" i="6"/>
  <c r="Q625" i="6"/>
  <c r="R627" i="6"/>
  <c r="AG628" i="6"/>
  <c r="AF627" i="6"/>
  <c r="AG627" i="6" s="1"/>
  <c r="P637" i="6"/>
  <c r="Q637" i="6" s="1"/>
  <c r="Q638" i="6"/>
  <c r="J641" i="6"/>
  <c r="H652" i="6"/>
  <c r="I652" i="6" s="1"/>
  <c r="I653" i="6"/>
  <c r="I644" i="6"/>
  <c r="AZ645" i="6"/>
  <c r="BA645" i="6" s="1"/>
  <c r="BA646" i="6"/>
  <c r="AG648" i="6"/>
  <c r="BG648" i="6"/>
  <c r="AH652" i="6"/>
  <c r="BD652" i="6"/>
  <c r="BG652" i="6" s="1"/>
  <c r="BG653" i="6"/>
  <c r="AK661" i="6"/>
  <c r="N681" i="6"/>
  <c r="K680" i="6"/>
  <c r="AB622" i="6"/>
  <c r="AC622" i="6" s="1"/>
  <c r="BD631" i="6"/>
  <c r="BG631" i="6" s="1"/>
  <c r="P635" i="6"/>
  <c r="Q635" i="6" s="1"/>
  <c r="AK642" i="6"/>
  <c r="AW642" i="6"/>
  <c r="I643" i="6"/>
  <c r="P643" i="6"/>
  <c r="Q643" i="6" s="1"/>
  <c r="AW645" i="6"/>
  <c r="AC646" i="6"/>
  <c r="AM647" i="6"/>
  <c r="AL648" i="6"/>
  <c r="AI647" i="6"/>
  <c r="AC649" i="6"/>
  <c r="AB648" i="6"/>
  <c r="BA649" i="6"/>
  <c r="U650" i="6"/>
  <c r="BD650" i="6"/>
  <c r="BG650" i="6" s="1"/>
  <c r="BM663" i="6"/>
  <c r="BM603" i="6" s="1"/>
  <c r="AH668" i="6"/>
  <c r="AE663" i="6"/>
  <c r="AJ635" i="6"/>
  <c r="AK635" i="6" s="1"/>
  <c r="T645" i="6"/>
  <c r="U645" i="6" s="1"/>
  <c r="U646" i="6"/>
  <c r="BB648" i="6"/>
  <c r="AY647" i="6"/>
  <c r="N661" i="6"/>
  <c r="M661" i="6"/>
  <c r="BB666" i="6"/>
  <c r="AY663" i="6"/>
  <c r="M620" i="6"/>
  <c r="AF631" i="6"/>
  <c r="AG631" i="6" s="1"/>
  <c r="BA634" i="6"/>
  <c r="Q642" i="6"/>
  <c r="I645" i="6"/>
  <c r="I646" i="6"/>
  <c r="AE647" i="6"/>
  <c r="AD648" i="6"/>
  <c r="AA647" i="6"/>
  <c r="BA648" i="6"/>
  <c r="U649" i="6"/>
  <c r="AG649" i="6"/>
  <c r="AF650" i="6"/>
  <c r="AG650" i="6" s="1"/>
  <c r="Y653" i="6"/>
  <c r="S663" i="6"/>
  <c r="V666" i="6"/>
  <c r="AF639" i="6"/>
  <c r="AG639" i="6" s="1"/>
  <c r="AP652" i="6"/>
  <c r="AC665" i="6"/>
  <c r="AB664" i="6"/>
  <c r="BD626" i="6"/>
  <c r="BG626" i="6" s="1"/>
  <c r="AB637" i="6"/>
  <c r="AC637" i="6" s="1"/>
  <c r="Y638" i="6"/>
  <c r="BG638" i="6"/>
  <c r="L645" i="6"/>
  <c r="M645" i="6" s="1"/>
  <c r="M646" i="6"/>
  <c r="AK646" i="6"/>
  <c r="AJ645" i="6"/>
  <c r="AK645" i="6" s="1"/>
  <c r="AT648" i="6"/>
  <c r="AQ647" i="6"/>
  <c r="L648" i="6"/>
  <c r="M649" i="6"/>
  <c r="AK649" i="6"/>
  <c r="AJ648" i="6"/>
  <c r="AG651" i="6"/>
  <c r="AB652" i="6"/>
  <c r="AC652" i="6" s="1"/>
  <c r="BA653" i="6"/>
  <c r="AZ652" i="6"/>
  <c r="BA652" i="6" s="1"/>
  <c r="K693" i="6"/>
  <c r="AK619" i="6"/>
  <c r="AJ618" i="6"/>
  <c r="AK618" i="6" s="1"/>
  <c r="AF624" i="6"/>
  <c r="AG624" i="6" s="1"/>
  <c r="AM626" i="6"/>
  <c r="H631" i="6"/>
  <c r="I631" i="6" s="1"/>
  <c r="I632" i="6"/>
  <c r="N635" i="6"/>
  <c r="AW638" i="6"/>
  <c r="AB641" i="6"/>
  <c r="AC641" i="6" s="1"/>
  <c r="AZ641" i="6"/>
  <c r="BA641" i="6" s="1"/>
  <c r="AF643" i="6"/>
  <c r="AG643" i="6" s="1"/>
  <c r="V648" i="6"/>
  <c r="S647" i="6"/>
  <c r="AX661" i="6"/>
  <c r="P664" i="6"/>
  <c r="Q665" i="6"/>
  <c r="AV661" i="6"/>
  <c r="AW661" i="6" s="1"/>
  <c r="I666" i="6"/>
  <c r="AH673" i="6"/>
  <c r="V681" i="6"/>
  <c r="S680" i="6"/>
  <c r="AG685" i="6"/>
  <c r="AD688" i="6"/>
  <c r="AC688" i="6"/>
  <c r="AA687" i="6"/>
  <c r="I688" i="6"/>
  <c r="H687" i="6"/>
  <c r="H686" i="6" s="1"/>
  <c r="AK653" i="6"/>
  <c r="AV652" i="6"/>
  <c r="AW652" i="6" s="1"/>
  <c r="I655" i="6"/>
  <c r="I659" i="6"/>
  <c r="I672" i="6"/>
  <c r="L677" i="6"/>
  <c r="M677" i="6" s="1"/>
  <c r="M678" i="6"/>
  <c r="AD681" i="6"/>
  <c r="AA680" i="6"/>
  <c r="AF682" i="6"/>
  <c r="AF681" i="6" s="1"/>
  <c r="AF680" i="6" s="1"/>
  <c r="AF706" i="6" s="1"/>
  <c r="AG684" i="6"/>
  <c r="N688" i="6"/>
  <c r="M688" i="6"/>
  <c r="K687" i="6"/>
  <c r="P652" i="6"/>
  <c r="Y661" i="6"/>
  <c r="AF661" i="6"/>
  <c r="AG661" i="6" s="1"/>
  <c r="AP661" i="6"/>
  <c r="O663" i="6"/>
  <c r="AQ663" i="6"/>
  <c r="I665" i="6"/>
  <c r="AX673" i="6"/>
  <c r="T673" i="6"/>
  <c r="U673" i="6" s="1"/>
  <c r="U674" i="6"/>
  <c r="AL681" i="6"/>
  <c r="AI680" i="6"/>
  <c r="BB688" i="6"/>
  <c r="AY687" i="6"/>
  <c r="AK689" i="6"/>
  <c r="AJ688" i="6"/>
  <c r="AJ687" i="6" s="1"/>
  <c r="AJ686" i="6" s="1"/>
  <c r="AJ707" i="6" s="1"/>
  <c r="R690" i="6"/>
  <c r="Q690" i="6"/>
  <c r="Q653" i="6"/>
  <c r="AC653" i="6"/>
  <c r="I654" i="6"/>
  <c r="I658" i="6"/>
  <c r="AH661" i="6"/>
  <c r="AZ661" i="6"/>
  <c r="BA661" i="6" s="1"/>
  <c r="G663" i="6"/>
  <c r="M667" i="6"/>
  <c r="L666" i="6"/>
  <c r="R673" i="6"/>
  <c r="Q673" i="6"/>
  <c r="AF675" i="6"/>
  <c r="AG675" i="6" s="1"/>
  <c r="AT681" i="6"/>
  <c r="AQ680" i="6"/>
  <c r="V688" i="6"/>
  <c r="S687" i="6"/>
  <c r="AK667" i="6"/>
  <c r="AJ666" i="6"/>
  <c r="I671" i="6"/>
  <c r="BB681" i="6"/>
  <c r="AY680" i="6"/>
  <c r="BD706" i="6"/>
  <c r="BG680" i="6"/>
  <c r="Q688" i="6"/>
  <c r="P687" i="6"/>
  <c r="P686" i="6" s="1"/>
  <c r="H661" i="6"/>
  <c r="I661" i="6" s="1"/>
  <c r="R661" i="6"/>
  <c r="H668" i="6"/>
  <c r="AP673" i="6"/>
  <c r="M675" i="6"/>
  <c r="AL688" i="6"/>
  <c r="AI687" i="6"/>
  <c r="AA693" i="6"/>
  <c r="J661" i="6"/>
  <c r="AU663" i="6"/>
  <c r="J673" i="6"/>
  <c r="I673" i="6"/>
  <c r="Z673" i="6"/>
  <c r="AZ673" i="6"/>
  <c r="BA673" i="6" s="1"/>
  <c r="BA674" i="6"/>
  <c r="BB690" i="6"/>
  <c r="BA690" i="6"/>
  <c r="J682" i="6"/>
  <c r="R682" i="6"/>
  <c r="Z682" i="6"/>
  <c r="AH682" i="6"/>
  <c r="AP682" i="6"/>
  <c r="AX682" i="6"/>
  <c r="R707" i="6"/>
  <c r="AH707" i="6"/>
  <c r="AX707" i="6"/>
  <c r="L690" i="6"/>
  <c r="M690" i="6" s="1"/>
  <c r="AY693" i="6"/>
  <c r="BG697" i="6"/>
  <c r="BF697" i="6"/>
  <c r="AC674" i="6"/>
  <c r="I676" i="6"/>
  <c r="H677" i="6"/>
  <c r="I677" i="6" s="1"/>
  <c r="P677" i="6"/>
  <c r="Q677" i="6" s="1"/>
  <c r="X677" i="6"/>
  <c r="Y677" i="6" s="1"/>
  <c r="AV677" i="6"/>
  <c r="BD677" i="6"/>
  <c r="BG677" i="6" s="1"/>
  <c r="U678" i="6"/>
  <c r="BG682" i="6"/>
  <c r="I684" i="6"/>
  <c r="BD686" i="6"/>
  <c r="M689" i="6"/>
  <c r="AF690" i="6"/>
  <c r="AG690" i="6" s="1"/>
  <c r="X673" i="6"/>
  <c r="R686" i="6"/>
  <c r="Z686" i="6"/>
  <c r="AH686" i="6"/>
  <c r="AP686" i="6"/>
  <c r="AX686" i="6"/>
  <c r="AZ688" i="6"/>
  <c r="AZ687" i="6" s="1"/>
  <c r="AZ686" i="6" s="1"/>
  <c r="AZ707" i="6" s="1"/>
  <c r="AQ693" i="6"/>
  <c r="BD692" i="6"/>
  <c r="T694" i="6"/>
  <c r="V694" i="6" s="1"/>
  <c r="AZ694" i="6"/>
  <c r="AZ693" i="6" s="1"/>
  <c r="AZ692" i="6" s="1"/>
  <c r="AZ708" i="6" s="1"/>
  <c r="M676" i="6"/>
  <c r="Q689" i="6"/>
  <c r="AJ675" i="6"/>
  <c r="AK675" i="6" s="1"/>
  <c r="G681" i="6"/>
  <c r="O681" i="6"/>
  <c r="W681" i="6"/>
  <c r="AE681" i="6"/>
  <c r="AM681" i="6"/>
  <c r="AU681" i="6"/>
  <c r="BF683" i="6"/>
  <c r="I689" i="6"/>
  <c r="BD690" i="6"/>
  <c r="BG690" i="6" s="1"/>
  <c r="U691" i="6"/>
  <c r="AI693" i="6"/>
  <c r="AV688" i="6"/>
  <c r="S693" i="6"/>
  <c r="I695" i="6"/>
  <c r="G692" i="6"/>
  <c r="O692" i="6"/>
  <c r="W692" i="6"/>
  <c r="AE692" i="6"/>
  <c r="AM692" i="6"/>
  <c r="AU692" i="6"/>
  <c r="AF168" i="5"/>
  <c r="AG168" i="5" s="1"/>
  <c r="BA204" i="5"/>
  <c r="AG234" i="5"/>
  <c r="AW249" i="5"/>
  <c r="AF313" i="5"/>
  <c r="AG313" i="5" s="1"/>
  <c r="Q316" i="5"/>
  <c r="AW355" i="5"/>
  <c r="I383" i="5"/>
  <c r="U383" i="5"/>
  <c r="AW430" i="5"/>
  <c r="AJ459" i="5"/>
  <c r="AK459" i="5" s="1"/>
  <c r="AZ459" i="5"/>
  <c r="BA459" i="5" s="1"/>
  <c r="H461" i="5"/>
  <c r="I461" i="5" s="1"/>
  <c r="H477" i="5"/>
  <c r="X489" i="5"/>
  <c r="Y489" i="5" s="1"/>
  <c r="P503" i="5"/>
  <c r="Q503" i="5" s="1"/>
  <c r="M540" i="5"/>
  <c r="AC549" i="5"/>
  <c r="H641" i="5"/>
  <c r="I641" i="5" s="1"/>
  <c r="U644" i="5"/>
  <c r="I161" i="5"/>
  <c r="AF172" i="5"/>
  <c r="AG172" i="5" s="1"/>
  <c r="Y173" i="5"/>
  <c r="Y180" i="5"/>
  <c r="T181" i="5"/>
  <c r="U181" i="5" s="1"/>
  <c r="BA243" i="5"/>
  <c r="AG253" i="5"/>
  <c r="AK259" i="5"/>
  <c r="M320" i="5"/>
  <c r="AF415" i="5"/>
  <c r="AG415" i="5" s="1"/>
  <c r="AV417" i="5"/>
  <c r="AW417" i="5" s="1"/>
  <c r="AJ448" i="5"/>
  <c r="AK448" i="5" s="1"/>
  <c r="L507" i="5"/>
  <c r="M507" i="5" s="1"/>
  <c r="X515" i="5"/>
  <c r="Y515" i="5" s="1"/>
  <c r="AJ524" i="5"/>
  <c r="AK524" i="5" s="1"/>
  <c r="T616" i="5"/>
  <c r="U616" i="5" s="1"/>
  <c r="AB620" i="5"/>
  <c r="AC620" i="5" s="1"/>
  <c r="AZ624" i="5"/>
  <c r="BA624" i="5" s="1"/>
  <c r="M120" i="5"/>
  <c r="Y78" i="5"/>
  <c r="AV82" i="5"/>
  <c r="AV81" i="5" s="1"/>
  <c r="AW81" i="5" s="1"/>
  <c r="P99" i="5"/>
  <c r="Q99" i="5" s="1"/>
  <c r="AG102" i="5"/>
  <c r="AB105" i="5"/>
  <c r="AC105" i="5" s="1"/>
  <c r="T108" i="5"/>
  <c r="U108" i="5" s="1"/>
  <c r="AV108" i="5"/>
  <c r="AW108" i="5" s="1"/>
  <c r="AF125" i="5"/>
  <c r="AG125" i="5" s="1"/>
  <c r="M126" i="5"/>
  <c r="AF129" i="5"/>
  <c r="AG129" i="5" s="1"/>
  <c r="AV41" i="5"/>
  <c r="AW41" i="5" s="1"/>
  <c r="U55" i="5"/>
  <c r="AJ66" i="5"/>
  <c r="AK66" i="5" s="1"/>
  <c r="H73" i="5"/>
  <c r="I73" i="5" s="1"/>
  <c r="M76" i="5"/>
  <c r="T93" i="5"/>
  <c r="U93" i="5" s="1"/>
  <c r="Y118" i="5"/>
  <c r="L139" i="5"/>
  <c r="M139" i="5" s="1"/>
  <c r="X144" i="5"/>
  <c r="Y144" i="5" s="1"/>
  <c r="AW157" i="5"/>
  <c r="AZ166" i="5"/>
  <c r="BA166" i="5" s="1"/>
  <c r="AJ168" i="5"/>
  <c r="AK168" i="5" s="1"/>
  <c r="T231" i="5"/>
  <c r="U231" i="5" s="1"/>
  <c r="AK241" i="5"/>
  <c r="AJ242" i="5"/>
  <c r="AK242" i="5" s="1"/>
  <c r="AB260" i="5"/>
  <c r="AC260" i="5" s="1"/>
  <c r="P304" i="5"/>
  <c r="Q304" i="5" s="1"/>
  <c r="AW305" i="5"/>
  <c r="I316" i="5"/>
  <c r="AC320" i="5"/>
  <c r="AJ327" i="5"/>
  <c r="AK327" i="5" s="1"/>
  <c r="AB349" i="5"/>
  <c r="AC349" i="5" s="1"/>
  <c r="X438" i="5"/>
  <c r="Y438" i="5" s="1"/>
  <c r="AG498" i="5"/>
  <c r="AV501" i="5"/>
  <c r="AW501" i="5" s="1"/>
  <c r="I585" i="5"/>
  <c r="AB601" i="5"/>
  <c r="AB600" i="5" s="1"/>
  <c r="AJ624" i="5"/>
  <c r="AK624" i="5" s="1"/>
  <c r="L682" i="5"/>
  <c r="M682" i="5" s="1"/>
  <c r="AB682" i="5"/>
  <c r="AC682" i="5" s="1"/>
  <c r="Y689" i="5"/>
  <c r="AZ172" i="5"/>
  <c r="BA172" i="5" s="1"/>
  <c r="AZ421" i="5"/>
  <c r="BA421" i="5" s="1"/>
  <c r="T434" i="5"/>
  <c r="U434" i="5" s="1"/>
  <c r="M436" i="5"/>
  <c r="AB444" i="5"/>
  <c r="AC444" i="5" s="1"/>
  <c r="AF452" i="5"/>
  <c r="AG452" i="5" s="1"/>
  <c r="AJ494" i="5"/>
  <c r="AK494" i="5" s="1"/>
  <c r="AJ542" i="5"/>
  <c r="AK542" i="5" s="1"/>
  <c r="H544" i="5"/>
  <c r="I544" i="5" s="1"/>
  <c r="Q632" i="5"/>
  <c r="L637" i="5"/>
  <c r="M637" i="5" s="1"/>
  <c r="AK16" i="5"/>
  <c r="AZ77" i="5"/>
  <c r="BA77" i="5" s="1"/>
  <c r="AZ79" i="5"/>
  <c r="BA79" i="5" s="1"/>
  <c r="L108" i="5"/>
  <c r="L107" i="5" s="1"/>
  <c r="M107" i="5" s="1"/>
  <c r="AX124" i="5"/>
  <c r="I153" i="5"/>
  <c r="M193" i="5"/>
  <c r="AL208" i="5"/>
  <c r="T218" i="5"/>
  <c r="U218" i="5" s="1"/>
  <c r="AV302" i="5"/>
  <c r="AW302" i="5" s="1"/>
  <c r="T313" i="5"/>
  <c r="U313" i="5" s="1"/>
  <c r="H322" i="5"/>
  <c r="I322" i="5" s="1"/>
  <c r="AB327" i="5"/>
  <c r="AC327" i="5" s="1"/>
  <c r="AZ327" i="5"/>
  <c r="BA327" i="5" s="1"/>
  <c r="X343" i="5"/>
  <c r="Y343" i="5" s="1"/>
  <c r="M418" i="5"/>
  <c r="AF421" i="5"/>
  <c r="AG421" i="5" s="1"/>
  <c r="Q443" i="5"/>
  <c r="AG451" i="5"/>
  <c r="AV489" i="5"/>
  <c r="AK495" i="5"/>
  <c r="M532" i="5"/>
  <c r="AK550" i="5"/>
  <c r="BB552" i="5"/>
  <c r="I581" i="5"/>
  <c r="L601" i="5"/>
  <c r="L600" i="5" s="1"/>
  <c r="AZ618" i="5"/>
  <c r="BA618" i="5" s="1"/>
  <c r="L620" i="5"/>
  <c r="M620" i="5" s="1"/>
  <c r="L688" i="5"/>
  <c r="M688" i="5" s="1"/>
  <c r="AV690" i="5"/>
  <c r="AW690" i="5" s="1"/>
  <c r="AZ61" i="5"/>
  <c r="AZ60" i="5" s="1"/>
  <c r="BA60" i="5" s="1"/>
  <c r="H144" i="5"/>
  <c r="I144" i="5" s="1"/>
  <c r="H291" i="5"/>
  <c r="L341" i="5"/>
  <c r="M341" i="5" s="1"/>
  <c r="AJ370" i="5"/>
  <c r="AK370" i="5" s="1"/>
  <c r="H421" i="5"/>
  <c r="I421" i="5" s="1"/>
  <c r="X431" i="5"/>
  <c r="Y431" i="5" s="1"/>
  <c r="L54" i="5"/>
  <c r="AZ48" i="5"/>
  <c r="AZ47" i="5" s="1"/>
  <c r="BA47" i="5" s="1"/>
  <c r="AJ61" i="5"/>
  <c r="AJ60" i="5" s="1"/>
  <c r="AK60" i="5" s="1"/>
  <c r="X99" i="5"/>
  <c r="Y99" i="5" s="1"/>
  <c r="AV103" i="5"/>
  <c r="AW103" i="5" s="1"/>
  <c r="AG106" i="5"/>
  <c r="AG124" i="5"/>
  <c r="AG132" i="5"/>
  <c r="AF160" i="5"/>
  <c r="AG160" i="5" s="1"/>
  <c r="AB168" i="5"/>
  <c r="AC168" i="5" s="1"/>
  <c r="AF177" i="5"/>
  <c r="AG177" i="5" s="1"/>
  <c r="H179" i="5"/>
  <c r="I179" i="5" s="1"/>
  <c r="BA196" i="5"/>
  <c r="AV203" i="5"/>
  <c r="AW203" i="5" s="1"/>
  <c r="I204" i="5"/>
  <c r="AK204" i="5"/>
  <c r="AF444" i="5"/>
  <c r="AG444" i="5" s="1"/>
  <c r="AZ485" i="5"/>
  <c r="I486" i="5"/>
  <c r="P526" i="5"/>
  <c r="Q526" i="5" s="1"/>
  <c r="Q539" i="5"/>
  <c r="AJ546" i="5"/>
  <c r="AK546" i="5" s="1"/>
  <c r="X549" i="5"/>
  <c r="Y549" i="5" s="1"/>
  <c r="H558" i="5"/>
  <c r="AB564" i="5"/>
  <c r="AC564" i="5" s="1"/>
  <c r="AG571" i="5"/>
  <c r="P580" i="5"/>
  <c r="Q580" i="5" s="1"/>
  <c r="BA586" i="5"/>
  <c r="X611" i="5"/>
  <c r="Y611" i="5" s="1"/>
  <c r="L622" i="5"/>
  <c r="M622" i="5" s="1"/>
  <c r="AJ661" i="5"/>
  <c r="AK661" i="5" s="1"/>
  <c r="AF37" i="5"/>
  <c r="AG37" i="5" s="1"/>
  <c r="AF51" i="5"/>
  <c r="AZ57" i="5"/>
  <c r="T197" i="5"/>
  <c r="U197" i="5" s="1"/>
  <c r="AJ216" i="5"/>
  <c r="AK216" i="5" s="1"/>
  <c r="X240" i="5"/>
  <c r="Y240" i="5" s="1"/>
  <c r="Y241" i="5"/>
  <c r="AV264" i="5"/>
  <c r="AW264" i="5" s="1"/>
  <c r="P300" i="5"/>
  <c r="Q300" i="5" s="1"/>
  <c r="Q301" i="5"/>
  <c r="AG301" i="5"/>
  <c r="AF300" i="5"/>
  <c r="AG300" i="5" s="1"/>
  <c r="X313" i="5"/>
  <c r="Y313" i="5" s="1"/>
  <c r="Y314" i="5"/>
  <c r="BA342" i="5"/>
  <c r="AZ341" i="5"/>
  <c r="BA341" i="5" s="1"/>
  <c r="M366" i="5"/>
  <c r="L365" i="5"/>
  <c r="M365" i="5" s="1"/>
  <c r="L69" i="5"/>
  <c r="M69" i="5" s="1"/>
  <c r="X87" i="5"/>
  <c r="Y87" i="5" s="1"/>
  <c r="AC100" i="5"/>
  <c r="BB115" i="5"/>
  <c r="AX116" i="5"/>
  <c r="X119" i="5"/>
  <c r="Y119" i="5" s="1"/>
  <c r="X127" i="5"/>
  <c r="Y127" i="5" s="1"/>
  <c r="AJ129" i="5"/>
  <c r="AL129" i="5" s="1"/>
  <c r="AK130" i="5"/>
  <c r="AF146" i="5"/>
  <c r="AG146" i="5" s="1"/>
  <c r="L185" i="5"/>
  <c r="M185" i="5" s="1"/>
  <c r="X185" i="5"/>
  <c r="Y185" i="5" s="1"/>
  <c r="L195" i="5"/>
  <c r="M195" i="5" s="1"/>
  <c r="AG198" i="5"/>
  <c r="M200" i="5"/>
  <c r="AF205" i="5"/>
  <c r="AG205" i="5" s="1"/>
  <c r="AF207" i="5"/>
  <c r="AH207" i="5" s="1"/>
  <c r="AV233" i="5"/>
  <c r="AW233" i="5" s="1"/>
  <c r="BA234" i="5"/>
  <c r="P238" i="5"/>
  <c r="Q238" i="5" s="1"/>
  <c r="M243" i="5"/>
  <c r="L250" i="5"/>
  <c r="M250" i="5" s="1"/>
  <c r="AW265" i="5"/>
  <c r="U289" i="5"/>
  <c r="AZ302" i="5"/>
  <c r="BA302" i="5" s="1"/>
  <c r="AC303" i="5"/>
  <c r="AB302" i="5"/>
  <c r="AC302" i="5" s="1"/>
  <c r="P349" i="5"/>
  <c r="Q349" i="5" s="1"/>
  <c r="AZ361" i="5"/>
  <c r="BA361" i="5" s="1"/>
  <c r="BA362" i="5"/>
  <c r="AJ365" i="5"/>
  <c r="AK365" i="5" s="1"/>
  <c r="M218" i="5"/>
  <c r="Q245" i="5"/>
  <c r="P244" i="5"/>
  <c r="Q244" i="5" s="1"/>
  <c r="AZ248" i="5"/>
  <c r="BA248" i="5" s="1"/>
  <c r="BA249" i="5"/>
  <c r="P252" i="5"/>
  <c r="Q252" i="5" s="1"/>
  <c r="Q253" i="5"/>
  <c r="BA257" i="5"/>
  <c r="AZ256" i="5"/>
  <c r="BA256" i="5" s="1"/>
  <c r="AG259" i="5"/>
  <c r="AF258" i="5"/>
  <c r="AG258" i="5" s="1"/>
  <c r="AC270" i="5"/>
  <c r="AB269" i="5"/>
  <c r="AC269" i="5" s="1"/>
  <c r="I281" i="5"/>
  <c r="J281" i="5"/>
  <c r="T300" i="5"/>
  <c r="U300" i="5" s="1"/>
  <c r="U301" i="5"/>
  <c r="L359" i="5"/>
  <c r="M359" i="5" s="1"/>
  <c r="M360" i="5"/>
  <c r="X378" i="5"/>
  <c r="Y378" i="5" s="1"/>
  <c r="Y379" i="5"/>
  <c r="P388" i="5"/>
  <c r="Q388" i="5" s="1"/>
  <c r="Q389" i="5"/>
  <c r="AW16" i="5"/>
  <c r="AV15" i="5"/>
  <c r="AW15" i="5" s="1"/>
  <c r="AK44" i="5"/>
  <c r="Q67" i="5"/>
  <c r="BA104" i="5"/>
  <c r="AK114" i="5"/>
  <c r="BB116" i="5"/>
  <c r="Q143" i="5"/>
  <c r="Q149" i="5"/>
  <c r="AC182" i="5"/>
  <c r="I184" i="5"/>
  <c r="Q186" i="5"/>
  <c r="U190" i="5"/>
  <c r="AW198" i="5"/>
  <c r="M237" i="5"/>
  <c r="X248" i="5"/>
  <c r="Y248" i="5" s="1"/>
  <c r="Y249" i="5"/>
  <c r="Q320" i="5"/>
  <c r="T322" i="5"/>
  <c r="U322" i="5" s="1"/>
  <c r="U323" i="5"/>
  <c r="BA339" i="5"/>
  <c r="AC344" i="5"/>
  <c r="AB343" i="5"/>
  <c r="AC343" i="5" s="1"/>
  <c r="Y362" i="5"/>
  <c r="X361" i="5"/>
  <c r="Y361" i="5" s="1"/>
  <c r="AF64" i="5"/>
  <c r="AG64" i="5" s="1"/>
  <c r="AJ15" i="5"/>
  <c r="AK15" i="5" s="1"/>
  <c r="AZ15" i="5"/>
  <c r="AV30" i="5"/>
  <c r="AW30" i="5" s="1"/>
  <c r="L39" i="5"/>
  <c r="M39" i="5" s="1"/>
  <c r="BA46" i="5"/>
  <c r="AG62" i="5"/>
  <c r="AW67" i="5"/>
  <c r="X73" i="5"/>
  <c r="Y73" i="5" s="1"/>
  <c r="AJ79" i="5"/>
  <c r="AK79" i="5" s="1"/>
  <c r="P82" i="5"/>
  <c r="AF95" i="5"/>
  <c r="AG95" i="5" s="1"/>
  <c r="Y104" i="5"/>
  <c r="I114" i="5"/>
  <c r="AH116" i="5"/>
  <c r="AW159" i="5"/>
  <c r="P160" i="5"/>
  <c r="Q160" i="5" s="1"/>
  <c r="T162" i="5"/>
  <c r="U162" i="5" s="1"/>
  <c r="AK163" i="5"/>
  <c r="T170" i="5"/>
  <c r="U170" i="5" s="1"/>
  <c r="I173" i="5"/>
  <c r="AK173" i="5"/>
  <c r="AB187" i="5"/>
  <c r="AC187" i="5" s="1"/>
  <c r="AZ191" i="5"/>
  <c r="BA191" i="5" s="1"/>
  <c r="T195" i="5"/>
  <c r="V195" i="5" s="1"/>
  <c r="AC199" i="5"/>
  <c r="X203" i="5"/>
  <c r="Y203" i="5" s="1"/>
  <c r="P229" i="5"/>
  <c r="Q229" i="5" s="1"/>
  <c r="L271" i="5"/>
  <c r="M271" i="5" s="1"/>
  <c r="N281" i="5"/>
  <c r="H300" i="5"/>
  <c r="I300" i="5" s="1"/>
  <c r="I301" i="5"/>
  <c r="AK318" i="5"/>
  <c r="AJ317" i="5"/>
  <c r="AK317" i="5" s="1"/>
  <c r="Y337" i="5"/>
  <c r="L85" i="5"/>
  <c r="M85" i="5" s="1"/>
  <c r="AZ276" i="5"/>
  <c r="BA276" i="5" s="1"/>
  <c r="AF298" i="5"/>
  <c r="AG298" i="5" s="1"/>
  <c r="AG324" i="5"/>
  <c r="AF322" i="5"/>
  <c r="AG322" i="5" s="1"/>
  <c r="AB334" i="5"/>
  <c r="AC334" i="5" s="1"/>
  <c r="AC335" i="5"/>
  <c r="T341" i="5"/>
  <c r="AG344" i="5"/>
  <c r="AF343" i="5"/>
  <c r="AF340" i="5" s="1"/>
  <c r="AG340" i="5" s="1"/>
  <c r="AW344" i="5"/>
  <c r="AV343" i="5"/>
  <c r="AW343" i="5" s="1"/>
  <c r="H347" i="5"/>
  <c r="I347" i="5" s="1"/>
  <c r="J16" i="5"/>
  <c r="AF35" i="5"/>
  <c r="AG35" i="5" s="1"/>
  <c r="AB37" i="5"/>
  <c r="AC37" i="5" s="1"/>
  <c r="Q42" i="5"/>
  <c r="AB48" i="5"/>
  <c r="AB47" i="5" s="1"/>
  <c r="AC47" i="5" s="1"/>
  <c r="H61" i="5"/>
  <c r="I61" i="5" s="1"/>
  <c r="Y94" i="5"/>
  <c r="AZ99" i="5"/>
  <c r="BA99" i="5" s="1"/>
  <c r="P103" i="5"/>
  <c r="Q103" i="5" s="1"/>
  <c r="AW120" i="5"/>
  <c r="AF131" i="5"/>
  <c r="I147" i="5"/>
  <c r="AZ150" i="5"/>
  <c r="BA150" i="5" s="1"/>
  <c r="AF152" i="5"/>
  <c r="AG152" i="5" s="1"/>
  <c r="AZ168" i="5"/>
  <c r="BA168" i="5" s="1"/>
  <c r="AK171" i="5"/>
  <c r="BA180" i="5"/>
  <c r="U186" i="5"/>
  <c r="U196" i="5"/>
  <c r="M198" i="5"/>
  <c r="L203" i="5"/>
  <c r="M203" i="5" s="1"/>
  <c r="BA206" i="5"/>
  <c r="AG215" i="5"/>
  <c r="L216" i="5"/>
  <c r="M216" i="5" s="1"/>
  <c r="T229" i="5"/>
  <c r="U229" i="5" s="1"/>
  <c r="U243" i="5"/>
  <c r="T242" i="5"/>
  <c r="U242" i="5" s="1"/>
  <c r="AG255" i="5"/>
  <c r="AF254" i="5"/>
  <c r="AG254" i="5" s="1"/>
  <c r="U270" i="5"/>
  <c r="T269" i="5"/>
  <c r="U269" i="5" s="1"/>
  <c r="AJ269" i="5"/>
  <c r="AK269" i="5" s="1"/>
  <c r="AK270" i="5"/>
  <c r="I326" i="5"/>
  <c r="H325" i="5"/>
  <c r="I325" i="5" s="1"/>
  <c r="AG346" i="5"/>
  <c r="T352" i="5"/>
  <c r="U352" i="5" s="1"/>
  <c r="U353" i="5"/>
  <c r="H8" i="5"/>
  <c r="I8" i="5" s="1"/>
  <c r="AB61" i="5"/>
  <c r="AB60" i="5" s="1"/>
  <c r="AC60" i="5" s="1"/>
  <c r="AF93" i="5"/>
  <c r="AG93" i="5" s="1"/>
  <c r="AZ95" i="5"/>
  <c r="BA95" i="5" s="1"/>
  <c r="P139" i="5"/>
  <c r="Q139" i="5" s="1"/>
  <c r="AB146" i="5"/>
  <c r="AC146" i="5" s="1"/>
  <c r="AV162" i="5"/>
  <c r="AW162" i="5" s="1"/>
  <c r="I241" i="5"/>
  <c r="AZ258" i="5"/>
  <c r="BA258" i="5" s="1"/>
  <c r="Y303" i="5"/>
  <c r="X302" i="5"/>
  <c r="Y302" i="5" s="1"/>
  <c r="AV317" i="5"/>
  <c r="AW317" i="5" s="1"/>
  <c r="AC323" i="5"/>
  <c r="AB322" i="5"/>
  <c r="AC322" i="5" s="1"/>
  <c r="AK386" i="5"/>
  <c r="AV405" i="5"/>
  <c r="Y408" i="5"/>
  <c r="AB436" i="5"/>
  <c r="AC436" i="5" s="1"/>
  <c r="T444" i="5"/>
  <c r="U444" i="5" s="1"/>
  <c r="AH457" i="5"/>
  <c r="AB459" i="5"/>
  <c r="AC459" i="5" s="1"/>
  <c r="AV463" i="5"/>
  <c r="AW463" i="5" s="1"/>
  <c r="AC486" i="5"/>
  <c r="M495" i="5"/>
  <c r="P507" i="5"/>
  <c r="Q507" i="5" s="1"/>
  <c r="AC523" i="5"/>
  <c r="U527" i="5"/>
  <c r="BA531" i="5"/>
  <c r="AW545" i="5"/>
  <c r="BB562" i="5"/>
  <c r="Q567" i="5"/>
  <c r="Y571" i="5"/>
  <c r="AK571" i="5"/>
  <c r="BA644" i="5"/>
  <c r="I646" i="5"/>
  <c r="U674" i="5"/>
  <c r="H310" i="5"/>
  <c r="I310" i="5" s="1"/>
  <c r="M334" i="5"/>
  <c r="AB378" i="5"/>
  <c r="AC378" i="5" s="1"/>
  <c r="AZ378" i="5"/>
  <c r="BA378" i="5" s="1"/>
  <c r="AB405" i="5"/>
  <c r="AC405" i="5" s="1"/>
  <c r="AB407" i="5"/>
  <c r="AC407" i="5" s="1"/>
  <c r="AZ407" i="5"/>
  <c r="U410" i="5"/>
  <c r="T421" i="5"/>
  <c r="U421" i="5" s="1"/>
  <c r="T425" i="5"/>
  <c r="U425" i="5" s="1"/>
  <c r="T427" i="5"/>
  <c r="U427" i="5" s="1"/>
  <c r="T452" i="5"/>
  <c r="U452" i="5" s="1"/>
  <c r="AZ463" i="5"/>
  <c r="BA463" i="5" s="1"/>
  <c r="M483" i="5"/>
  <c r="X524" i="5"/>
  <c r="Y524" i="5" s="1"/>
  <c r="BA527" i="5"/>
  <c r="I552" i="5"/>
  <c r="M579" i="5"/>
  <c r="AC583" i="5"/>
  <c r="BA623" i="5"/>
  <c r="Y630" i="5"/>
  <c r="AK630" i="5"/>
  <c r="U634" i="5"/>
  <c r="AC638" i="5"/>
  <c r="AK642" i="5"/>
  <c r="I649" i="5"/>
  <c r="I665" i="5"/>
  <c r="I674" i="5"/>
  <c r="AB690" i="5"/>
  <c r="AC690" i="5" s="1"/>
  <c r="L431" i="5"/>
  <c r="M431" i="5" s="1"/>
  <c r="AJ452" i="5"/>
  <c r="AK452" i="5" s="1"/>
  <c r="P497" i="5"/>
  <c r="Q497" i="5" s="1"/>
  <c r="T537" i="5"/>
  <c r="U537" i="5" s="1"/>
  <c r="AZ578" i="5"/>
  <c r="BA578" i="5" s="1"/>
  <c r="AC579" i="5"/>
  <c r="AG584" i="5"/>
  <c r="AG602" i="5"/>
  <c r="Y610" i="5"/>
  <c r="AV641" i="5"/>
  <c r="AW641" i="5" s="1"/>
  <c r="Y646" i="5"/>
  <c r="Y649" i="5"/>
  <c r="AJ673" i="5"/>
  <c r="AK673" i="5" s="1"/>
  <c r="AJ276" i="5"/>
  <c r="AK276" i="5" s="1"/>
  <c r="AF287" i="5"/>
  <c r="AG287" i="5" s="1"/>
  <c r="AZ322" i="5"/>
  <c r="AF325" i="5"/>
  <c r="AG325" i="5" s="1"/>
  <c r="U362" i="5"/>
  <c r="AW362" i="5"/>
  <c r="H363" i="5"/>
  <c r="I363" i="5" s="1"/>
  <c r="AK387" i="5"/>
  <c r="AF407" i="5"/>
  <c r="AG407" i="5" s="1"/>
  <c r="X413" i="5"/>
  <c r="Y413" i="5" s="1"/>
  <c r="AC415" i="5"/>
  <c r="AB431" i="5"/>
  <c r="AC431" i="5" s="1"/>
  <c r="T436" i="5"/>
  <c r="U436" i="5" s="1"/>
  <c r="AF440" i="5"/>
  <c r="AG440" i="5" s="1"/>
  <c r="H452" i="5"/>
  <c r="I452" i="5" s="1"/>
  <c r="AB456" i="5"/>
  <c r="AD456" i="5" s="1"/>
  <c r="AJ501" i="5"/>
  <c r="AK501" i="5" s="1"/>
  <c r="AG506" i="5"/>
  <c r="BA512" i="5"/>
  <c r="AJ513" i="5"/>
  <c r="AK513" i="5" s="1"/>
  <c r="M527" i="5"/>
  <c r="U543" i="5"/>
  <c r="N554" i="5"/>
  <c r="X566" i="5"/>
  <c r="Y566" i="5" s="1"/>
  <c r="AB575" i="5"/>
  <c r="AD575" i="5" s="1"/>
  <c r="AV586" i="5"/>
  <c r="AW586" i="5" s="1"/>
  <c r="BA587" i="5"/>
  <c r="H666" i="5"/>
  <c r="I666" i="5" s="1"/>
  <c r="AV682" i="5"/>
  <c r="AV681" i="5" s="1"/>
  <c r="AV680" i="5" s="1"/>
  <c r="AV706" i="5" s="1"/>
  <c r="P690" i="5"/>
  <c r="Q690" i="5" s="1"/>
  <c r="AJ293" i="5"/>
  <c r="AK293" i="5" s="1"/>
  <c r="H307" i="5"/>
  <c r="I307" i="5" s="1"/>
  <c r="AF376" i="5"/>
  <c r="AG376" i="5" s="1"/>
  <c r="AB427" i="5"/>
  <c r="AC427" i="5" s="1"/>
  <c r="AJ431" i="5"/>
  <c r="AK431" i="5" s="1"/>
  <c r="AZ456" i="5"/>
  <c r="BA456" i="5" s="1"/>
  <c r="X485" i="5"/>
  <c r="Y485" i="5" s="1"/>
  <c r="AF558" i="5"/>
  <c r="Y619" i="5"/>
  <c r="AZ620" i="5"/>
  <c r="BA620" i="5" s="1"/>
  <c r="AJ645" i="5"/>
  <c r="AK645" i="5" s="1"/>
  <c r="T438" i="5"/>
  <c r="U438" i="5" s="1"/>
  <c r="AF456" i="5"/>
  <c r="AH456" i="5" s="1"/>
  <c r="X564" i="5"/>
  <c r="Y564" i="5" s="1"/>
  <c r="AB666" i="5"/>
  <c r="AC666" i="5" s="1"/>
  <c r="AF273" i="5"/>
  <c r="AG273" i="5" s="1"/>
  <c r="AG383" i="5"/>
  <c r="U388" i="5"/>
  <c r="Q424" i="5"/>
  <c r="AZ425" i="5"/>
  <c r="BA425" i="5" s="1"/>
  <c r="AF427" i="5"/>
  <c r="AG427" i="5" s="1"/>
  <c r="AJ440" i="5"/>
  <c r="AK440" i="5" s="1"/>
  <c r="Q444" i="5"/>
  <c r="L456" i="5"/>
  <c r="P463" i="5"/>
  <c r="Q463" i="5" s="1"/>
  <c r="AJ477" i="5"/>
  <c r="AK477" i="5" s="1"/>
  <c r="AV503" i="5"/>
  <c r="AW503" i="5" s="1"/>
  <c r="U511" i="5"/>
  <c r="AV511" i="5"/>
  <c r="AW511" i="5" s="1"/>
  <c r="H517" i="5"/>
  <c r="I517" i="5" s="1"/>
  <c r="X517" i="5"/>
  <c r="Y517" i="5" s="1"/>
  <c r="AZ522" i="5"/>
  <c r="BA522" i="5" s="1"/>
  <c r="M536" i="5"/>
  <c r="U554" i="5"/>
  <c r="AG577" i="5"/>
  <c r="Y583" i="5"/>
  <c r="AV616" i="5"/>
  <c r="AW616" i="5" s="1"/>
  <c r="AG630" i="5"/>
  <c r="AC636" i="5"/>
  <c r="Q662" i="5"/>
  <c r="AV666" i="5"/>
  <c r="AW666" i="5" s="1"/>
  <c r="BA676" i="5"/>
  <c r="AF688" i="5"/>
  <c r="AF687" i="5" s="1"/>
  <c r="AF686" i="5" s="1"/>
  <c r="AF707" i="5" s="1"/>
  <c r="M42" i="5"/>
  <c r="L41" i="5"/>
  <c r="M41" i="5" s="1"/>
  <c r="AB69" i="5"/>
  <c r="AC69" i="5" s="1"/>
  <c r="AC70" i="5"/>
  <c r="BA114" i="5"/>
  <c r="AZ113" i="5"/>
  <c r="BA113" i="5" s="1"/>
  <c r="V138" i="5"/>
  <c r="T137" i="5"/>
  <c r="V137" i="5" s="1"/>
  <c r="X229" i="5"/>
  <c r="Y230" i="5"/>
  <c r="AG16" i="5"/>
  <c r="BA16" i="5"/>
  <c r="Y38" i="5"/>
  <c r="AJ48" i="5"/>
  <c r="AJ47" i="5" s="1"/>
  <c r="AK47" i="5" s="1"/>
  <c r="Y52" i="5"/>
  <c r="AK52" i="5"/>
  <c r="L64" i="5"/>
  <c r="X108" i="5"/>
  <c r="Y108" i="5" s="1"/>
  <c r="AF191" i="5"/>
  <c r="AG191" i="5" s="1"/>
  <c r="AG193" i="5"/>
  <c r="Q206" i="5"/>
  <c r="R16" i="5"/>
  <c r="BB16" i="5"/>
  <c r="AJ19" i="5"/>
  <c r="AG67" i="5"/>
  <c r="AF66" i="5"/>
  <c r="AK83" i="5"/>
  <c r="AJ82" i="5"/>
  <c r="H87" i="5"/>
  <c r="I87" i="5" s="1"/>
  <c r="I88" i="5"/>
  <c r="R132" i="5"/>
  <c r="P131" i="5"/>
  <c r="AC167" i="5"/>
  <c r="Y171" i="5"/>
  <c r="AF216" i="5"/>
  <c r="AG216" i="5" s="1"/>
  <c r="Q55" i="5"/>
  <c r="P54" i="5"/>
  <c r="P53" i="5" s="1"/>
  <c r="Q53" i="5" s="1"/>
  <c r="U120" i="5"/>
  <c r="T119" i="5"/>
  <c r="U119" i="5" s="1"/>
  <c r="AK120" i="5"/>
  <c r="AJ119" i="5"/>
  <c r="AK119" i="5" s="1"/>
  <c r="P123" i="5"/>
  <c r="Q123" i="5" s="1"/>
  <c r="R124" i="5"/>
  <c r="Q124" i="5"/>
  <c r="AH136" i="5"/>
  <c r="AF135" i="5"/>
  <c r="AG135" i="5" s="1"/>
  <c r="AG143" i="5"/>
  <c r="AF142" i="5"/>
  <c r="AG142" i="5" s="1"/>
  <c r="AJ154" i="5"/>
  <c r="AK154" i="5" s="1"/>
  <c r="AK155" i="5"/>
  <c r="M171" i="5"/>
  <c r="L170" i="5"/>
  <c r="M170" i="5" s="1"/>
  <c r="M190" i="5"/>
  <c r="L189" i="5"/>
  <c r="M189" i="5" s="1"/>
  <c r="AG204" i="5"/>
  <c r="AF203" i="5"/>
  <c r="AG203" i="5" s="1"/>
  <c r="BA239" i="5"/>
  <c r="AZ238" i="5"/>
  <c r="BA238" i="5" s="1"/>
  <c r="U16" i="5"/>
  <c r="AV28" i="5"/>
  <c r="AW28" i="5" s="1"/>
  <c r="AW31" i="5"/>
  <c r="BA36" i="5"/>
  <c r="X41" i="5"/>
  <c r="Y41" i="5" s="1"/>
  <c r="AC55" i="5"/>
  <c r="P57" i="5"/>
  <c r="U76" i="5"/>
  <c r="T75" i="5"/>
  <c r="U75" i="5" s="1"/>
  <c r="BA76" i="5"/>
  <c r="AZ75" i="5"/>
  <c r="BA75" i="5" s="1"/>
  <c r="AG80" i="5"/>
  <c r="AF79" i="5"/>
  <c r="AG79" i="5" s="1"/>
  <c r="AC126" i="5"/>
  <c r="BB130" i="5"/>
  <c r="AZ129" i="5"/>
  <c r="BB129" i="5" s="1"/>
  <c r="AV142" i="5"/>
  <c r="AW142" i="5" s="1"/>
  <c r="AW143" i="5"/>
  <c r="AK147" i="5"/>
  <c r="AJ146" i="5"/>
  <c r="AK146" i="5" s="1"/>
  <c r="BA161" i="5"/>
  <c r="M182" i="5"/>
  <c r="L181" i="5"/>
  <c r="M181" i="5" s="1"/>
  <c r="Y182" i="5"/>
  <c r="AZ214" i="5"/>
  <c r="BA214" i="5" s="1"/>
  <c r="Y215" i="5"/>
  <c r="AG219" i="5"/>
  <c r="AF218" i="5"/>
  <c r="AG218" i="5" s="1"/>
  <c r="U223" i="5"/>
  <c r="T222" i="5"/>
  <c r="U222" i="5" s="1"/>
  <c r="T15" i="5"/>
  <c r="AG40" i="5"/>
  <c r="AF39" i="5"/>
  <c r="AG39" i="5" s="1"/>
  <c r="T41" i="5"/>
  <c r="U41" i="5" s="1"/>
  <c r="U42" i="5"/>
  <c r="I76" i="5"/>
  <c r="L82" i="5"/>
  <c r="M83" i="5"/>
  <c r="AJ95" i="5"/>
  <c r="AK95" i="5" s="1"/>
  <c r="AK96" i="5"/>
  <c r="AZ101" i="5"/>
  <c r="BA101" i="5" s="1"/>
  <c r="AC102" i="5"/>
  <c r="AB101" i="5"/>
  <c r="AC101" i="5" s="1"/>
  <c r="X105" i="5"/>
  <c r="Y105" i="5" s="1"/>
  <c r="Y106" i="5"/>
  <c r="AZ108" i="5"/>
  <c r="BA108" i="5" s="1"/>
  <c r="BA109" i="5"/>
  <c r="AK122" i="5"/>
  <c r="BA122" i="5"/>
  <c r="AZ121" i="5"/>
  <c r="BA121" i="5" s="1"/>
  <c r="AD130" i="5"/>
  <c r="AB129" i="5"/>
  <c r="AD129" i="5" s="1"/>
  <c r="BA130" i="5"/>
  <c r="J136" i="5"/>
  <c r="H135" i="5"/>
  <c r="I135" i="5" s="1"/>
  <c r="AC153" i="5"/>
  <c r="AB152" i="5"/>
  <c r="AC152" i="5" s="1"/>
  <c r="Y161" i="5"/>
  <c r="X160" i="5"/>
  <c r="Y160" i="5" s="1"/>
  <c r="I165" i="5"/>
  <c r="H164" i="5"/>
  <c r="I164" i="5" s="1"/>
  <c r="AK184" i="5"/>
  <c r="AJ183" i="5"/>
  <c r="AK183" i="5" s="1"/>
  <c r="AD196" i="5"/>
  <c r="AB195" i="5"/>
  <c r="AC195" i="5" s="1"/>
  <c r="AK202" i="5"/>
  <c r="X238" i="5"/>
  <c r="Y238" i="5" s="1"/>
  <c r="Y239" i="5"/>
  <c r="Z16" i="5"/>
  <c r="Y16" i="5"/>
  <c r="X15" i="5"/>
  <c r="Y15" i="5" s="1"/>
  <c r="U38" i="5"/>
  <c r="T37" i="5"/>
  <c r="AG55" i="5"/>
  <c r="AF54" i="5"/>
  <c r="AF53" i="5" s="1"/>
  <c r="AG53" i="5" s="1"/>
  <c r="AV54" i="5"/>
  <c r="AV53" i="5" s="1"/>
  <c r="AW53" i="5" s="1"/>
  <c r="AW55" i="5"/>
  <c r="X69" i="5"/>
  <c r="X68" i="5" s="1"/>
  <c r="Y70" i="5"/>
  <c r="AF85" i="5"/>
  <c r="AG85" i="5" s="1"/>
  <c r="AG86" i="5"/>
  <c r="I91" i="5"/>
  <c r="H90" i="5"/>
  <c r="I90" i="5" s="1"/>
  <c r="Y122" i="5"/>
  <c r="X121" i="5"/>
  <c r="Y121" i="5" s="1"/>
  <c r="AF231" i="5"/>
  <c r="AG231" i="5" s="1"/>
  <c r="AG232" i="5"/>
  <c r="X250" i="5"/>
  <c r="Y250" i="5" s="1"/>
  <c r="Y251" i="5"/>
  <c r="I11" i="5"/>
  <c r="AJ8" i="5"/>
  <c r="AK8" i="5" s="1"/>
  <c r="AF30" i="5"/>
  <c r="AG30" i="5" s="1"/>
  <c r="AV39" i="5"/>
  <c r="AW39" i="5" s="1"/>
  <c r="AW40" i="5"/>
  <c r="Y58" i="5"/>
  <c r="X57" i="5"/>
  <c r="X56" i="5" s="1"/>
  <c r="Y56" i="5" s="1"/>
  <c r="BA188" i="5"/>
  <c r="AZ187" i="5"/>
  <c r="BA187" i="5" s="1"/>
  <c r="M78" i="5"/>
  <c r="AK94" i="5"/>
  <c r="AK102" i="5"/>
  <c r="U114" i="5"/>
  <c r="BA116" i="5"/>
  <c r="AF121" i="5"/>
  <c r="AG121" i="5" s="1"/>
  <c r="AW124" i="5"/>
  <c r="U130" i="5"/>
  <c r="AB162" i="5"/>
  <c r="AC162" i="5" s="1"/>
  <c r="AB218" i="5"/>
  <c r="AC218" i="5" s="1"/>
  <c r="U239" i="5"/>
  <c r="AG239" i="5"/>
  <c r="Q241" i="5"/>
  <c r="AC241" i="5"/>
  <c r="H252" i="5"/>
  <c r="I252" i="5" s="1"/>
  <c r="AV289" i="5"/>
  <c r="AW289" i="5" s="1"/>
  <c r="I290" i="5"/>
  <c r="U290" i="5"/>
  <c r="BB291" i="5"/>
  <c r="AC309" i="5"/>
  <c r="AB307" i="5"/>
  <c r="AC307" i="5" s="1"/>
  <c r="H317" i="5"/>
  <c r="I317" i="5" s="1"/>
  <c r="L322" i="5"/>
  <c r="M322" i="5" s="1"/>
  <c r="I323" i="5"/>
  <c r="AV356" i="5"/>
  <c r="AV351" i="5" s="1"/>
  <c r="AW351" i="5" s="1"/>
  <c r="AW357" i="5"/>
  <c r="Y406" i="5"/>
  <c r="X405" i="5"/>
  <c r="Y405" i="5" s="1"/>
  <c r="AG316" i="5"/>
  <c r="AF315" i="5"/>
  <c r="AG315" i="5" s="1"/>
  <c r="AK333" i="5"/>
  <c r="AJ332" i="5"/>
  <c r="AK332" i="5" s="1"/>
  <c r="Q334" i="5"/>
  <c r="Q348" i="5"/>
  <c r="P347" i="5"/>
  <c r="Q347" i="5" s="1"/>
  <c r="U357" i="5"/>
  <c r="T356" i="5"/>
  <c r="U356" i="5" s="1"/>
  <c r="Y381" i="5"/>
  <c r="X380" i="5"/>
  <c r="Y380" i="5" s="1"/>
  <c r="BA410" i="5"/>
  <c r="AZ409" i="5"/>
  <c r="BA409" i="5" s="1"/>
  <c r="Y437" i="5"/>
  <c r="X436" i="5"/>
  <c r="Y436" i="5" s="1"/>
  <c r="Y443" i="5"/>
  <c r="X442" i="5"/>
  <c r="Y442" i="5" s="1"/>
  <c r="BA255" i="5"/>
  <c r="BA270" i="5"/>
  <c r="AK281" i="5"/>
  <c r="P329" i="5"/>
  <c r="Q329" i="5" s="1"/>
  <c r="Q330" i="5"/>
  <c r="AG330" i="5"/>
  <c r="AF329" i="5"/>
  <c r="AG337" i="5"/>
  <c r="AF336" i="5"/>
  <c r="AG336" i="5" s="1"/>
  <c r="AJ69" i="5"/>
  <c r="AK69" i="5" s="1"/>
  <c r="AB75" i="5"/>
  <c r="AC75" i="5" s="1"/>
  <c r="AZ93" i="5"/>
  <c r="BA93" i="5" s="1"/>
  <c r="T105" i="5"/>
  <c r="U105" i="5" s="1"/>
  <c r="T117" i="5"/>
  <c r="U117" i="5" s="1"/>
  <c r="AX123" i="5"/>
  <c r="P222" i="5"/>
  <c r="Q222" i="5" s="1"/>
  <c r="AK222" i="5"/>
  <c r="AK251" i="5"/>
  <c r="AC257" i="5"/>
  <c r="AG274" i="5"/>
  <c r="X279" i="5"/>
  <c r="Z279" i="5" s="1"/>
  <c r="Q281" i="5"/>
  <c r="AK286" i="5"/>
  <c r="M290" i="5"/>
  <c r="Y290" i="5"/>
  <c r="I308" i="5"/>
  <c r="M314" i="5"/>
  <c r="L313" i="5"/>
  <c r="M313" i="5" s="1"/>
  <c r="I385" i="5"/>
  <c r="H384" i="5"/>
  <c r="I384" i="5" s="1"/>
  <c r="X384" i="5"/>
  <c r="Y384" i="5" s="1"/>
  <c r="Y385" i="5"/>
  <c r="BA416" i="5"/>
  <c r="AZ415" i="5"/>
  <c r="BA415" i="5" s="1"/>
  <c r="X45" i="5"/>
  <c r="Y45" i="5" s="1"/>
  <c r="AW46" i="5"/>
  <c r="T51" i="5"/>
  <c r="AC52" i="5"/>
  <c r="AJ64" i="5"/>
  <c r="L66" i="5"/>
  <c r="M66" i="5" s="1"/>
  <c r="U74" i="5"/>
  <c r="T85" i="5"/>
  <c r="U98" i="5"/>
  <c r="AL124" i="5"/>
  <c r="X125" i="5"/>
  <c r="Y125" i="5" s="1"/>
  <c r="P127" i="5"/>
  <c r="Q127" i="5" s="1"/>
  <c r="T129" i="5"/>
  <c r="V129" i="5" s="1"/>
  <c r="AW132" i="5"/>
  <c r="T133" i="5"/>
  <c r="U133" i="5" s="1"/>
  <c r="L150" i="5"/>
  <c r="M150" i="5" s="1"/>
  <c r="Y151" i="5"/>
  <c r="BA155" i="5"/>
  <c r="AJ156" i="5"/>
  <c r="AK156" i="5" s="1"/>
  <c r="Q157" i="5"/>
  <c r="AC159" i="5"/>
  <c r="I183" i="5"/>
  <c r="AZ183" i="5"/>
  <c r="BA183" i="5" s="1"/>
  <c r="M184" i="5"/>
  <c r="U200" i="5"/>
  <c r="AW200" i="5"/>
  <c r="AG208" i="5"/>
  <c r="I217" i="5"/>
  <c r="AV220" i="5"/>
  <c r="AW220" i="5" s="1"/>
  <c r="I221" i="5"/>
  <c r="AV222" i="5"/>
  <c r="AW222" i="5" s="1"/>
  <c r="I228" i="5"/>
  <c r="BA237" i="5"/>
  <c r="AB238" i="5"/>
  <c r="AC238" i="5" s="1"/>
  <c r="AZ250" i="5"/>
  <c r="BA250" i="5" s="1"/>
  <c r="P254" i="5"/>
  <c r="Q254" i="5" s="1"/>
  <c r="Q259" i="5"/>
  <c r="M268" i="5"/>
  <c r="AF276" i="5"/>
  <c r="AG276" i="5" s="1"/>
  <c r="AZ279" i="5"/>
  <c r="BA279" i="5" s="1"/>
  <c r="BA290" i="5"/>
  <c r="T291" i="5"/>
  <c r="V291" i="5" s="1"/>
  <c r="AK294" i="5"/>
  <c r="M301" i="5"/>
  <c r="L300" i="5"/>
  <c r="M300" i="5" s="1"/>
  <c r="T302" i="5"/>
  <c r="U302" i="5" s="1"/>
  <c r="AF302" i="5"/>
  <c r="AG302" i="5" s="1"/>
  <c r="H304" i="5"/>
  <c r="I304" i="5" s="1"/>
  <c r="T307" i="5"/>
  <c r="U307" i="5" s="1"/>
  <c r="U318" i="5"/>
  <c r="AG318" i="5"/>
  <c r="U320" i="5"/>
  <c r="M344" i="5"/>
  <c r="L343" i="5"/>
  <c r="M343" i="5" s="1"/>
  <c r="AF481" i="5"/>
  <c r="AG481" i="5" s="1"/>
  <c r="AG482" i="5"/>
  <c r="AF115" i="5"/>
  <c r="AH115" i="5" s="1"/>
  <c r="AF119" i="5"/>
  <c r="AG119" i="5" s="1"/>
  <c r="P121" i="5"/>
  <c r="Q121" i="5" s="1"/>
  <c r="M125" i="5"/>
  <c r="AC125" i="5"/>
  <c r="N131" i="5"/>
  <c r="AZ135" i="5"/>
  <c r="H177" i="5"/>
  <c r="I177" i="5" s="1"/>
  <c r="AV191" i="5"/>
  <c r="AW191" i="5" s="1"/>
  <c r="AK201" i="5"/>
  <c r="L207" i="5"/>
  <c r="N207" i="5" s="1"/>
  <c r="AF242" i="5"/>
  <c r="AG242" i="5" s="1"/>
  <c r="AF260" i="5"/>
  <c r="AG260" i="5" s="1"/>
  <c r="H269" i="5"/>
  <c r="I269" i="5" s="1"/>
  <c r="T271" i="5"/>
  <c r="U271" i="5" s="1"/>
  <c r="AZ271" i="5"/>
  <c r="BA271" i="5" s="1"/>
  <c r="H273" i="5"/>
  <c r="I273" i="5" s="1"/>
  <c r="AZ298" i="5"/>
  <c r="BA298" i="5" s="1"/>
  <c r="AZ310" i="5"/>
  <c r="BA310" i="5" s="1"/>
  <c r="M312" i="5"/>
  <c r="L310" i="5"/>
  <c r="M310" i="5" s="1"/>
  <c r="U339" i="5"/>
  <c r="T338" i="5"/>
  <c r="U338" i="5" s="1"/>
  <c r="AJ338" i="5"/>
  <c r="AK338" i="5" s="1"/>
  <c r="AK339" i="5"/>
  <c r="AZ349" i="5"/>
  <c r="BA349" i="5" s="1"/>
  <c r="M350" i="5"/>
  <c r="L349" i="5"/>
  <c r="U368" i="5"/>
  <c r="T367" i="5"/>
  <c r="U367" i="5" s="1"/>
  <c r="AG404" i="5"/>
  <c r="AF403" i="5"/>
  <c r="AG403" i="5" s="1"/>
  <c r="Y445" i="5"/>
  <c r="X444" i="5"/>
  <c r="Y444" i="5" s="1"/>
  <c r="M62" i="5"/>
  <c r="AF73" i="5"/>
  <c r="AG73" i="5" s="1"/>
  <c r="AV73" i="5"/>
  <c r="AW73" i="5" s="1"/>
  <c r="L79" i="5"/>
  <c r="M79" i="5" s="1"/>
  <c r="AW86" i="5"/>
  <c r="M88" i="5"/>
  <c r="AB95" i="5"/>
  <c r="AC95" i="5" s="1"/>
  <c r="L117" i="5"/>
  <c r="M117" i="5" s="1"/>
  <c r="AZ133" i="5"/>
  <c r="BB133" i="5" s="1"/>
  <c r="AZ164" i="5"/>
  <c r="BA164" i="5" s="1"/>
  <c r="X189" i="5"/>
  <c r="Y189" i="5" s="1"/>
  <c r="AZ195" i="5"/>
  <c r="BA195" i="5" s="1"/>
  <c r="M208" i="5"/>
  <c r="Y228" i="5"/>
  <c r="L244" i="5"/>
  <c r="M244" i="5" s="1"/>
  <c r="AJ246" i="5"/>
  <c r="AK246" i="5" s="1"/>
  <c r="AB264" i="5"/>
  <c r="AC264" i="5" s="1"/>
  <c r="H271" i="5"/>
  <c r="I271" i="5" s="1"/>
  <c r="X273" i="5"/>
  <c r="Y273" i="5" s="1"/>
  <c r="Z281" i="5"/>
  <c r="AC286" i="5"/>
  <c r="AB293" i="5"/>
  <c r="AC293" i="5" s="1"/>
  <c r="H329" i="5"/>
  <c r="I329" i="5" s="1"/>
  <c r="AZ359" i="5"/>
  <c r="BA359" i="5" s="1"/>
  <c r="BA360" i="5"/>
  <c r="H365" i="5"/>
  <c r="I365" i="5" s="1"/>
  <c r="I366" i="5"/>
  <c r="AW414" i="5"/>
  <c r="AV413" i="5"/>
  <c r="AW413" i="5" s="1"/>
  <c r="AG420" i="5"/>
  <c r="AF419" i="5"/>
  <c r="AG419" i="5" s="1"/>
  <c r="AW420" i="5"/>
  <c r="AV419" i="5"/>
  <c r="AW419" i="5" s="1"/>
  <c r="M149" i="5"/>
  <c r="Q165" i="5"/>
  <c r="Y167" i="5"/>
  <c r="AW173" i="5"/>
  <c r="M180" i="5"/>
  <c r="M199" i="5"/>
  <c r="BA242" i="5"/>
  <c r="AK258" i="5"/>
  <c r="P264" i="5"/>
  <c r="Q264" i="5" s="1"/>
  <c r="L273" i="5"/>
  <c r="M273" i="5" s="1"/>
  <c r="H276" i="5"/>
  <c r="I276" i="5" s="1"/>
  <c r="AF307" i="5"/>
  <c r="AG307" i="5" s="1"/>
  <c r="AC316" i="5"/>
  <c r="AB315" i="5"/>
  <c r="AC315" i="5" s="1"/>
  <c r="M318" i="5"/>
  <c r="L317" i="5"/>
  <c r="M317" i="5" s="1"/>
  <c r="P332" i="5"/>
  <c r="P331" i="5" s="1"/>
  <c r="Q333" i="5"/>
  <c r="AC529" i="5"/>
  <c r="AB528" i="5"/>
  <c r="AC528" i="5" s="1"/>
  <c r="X533" i="5"/>
  <c r="Y533" i="5" s="1"/>
  <c r="Y534" i="5"/>
  <c r="L546" i="5"/>
  <c r="M546" i="5" s="1"/>
  <c r="M547" i="5"/>
  <c r="M562" i="5"/>
  <c r="L561" i="5"/>
  <c r="M561" i="5" s="1"/>
  <c r="AD562" i="5"/>
  <c r="AC562" i="5"/>
  <c r="P635" i="5"/>
  <c r="Q635" i="5" s="1"/>
  <c r="Q636" i="5"/>
  <c r="AV322" i="5"/>
  <c r="AW322" i="5" s="1"/>
  <c r="P380" i="5"/>
  <c r="Q380" i="5" s="1"/>
  <c r="AV380" i="5"/>
  <c r="AW380" i="5" s="1"/>
  <c r="I381" i="5"/>
  <c r="AW410" i="5"/>
  <c r="AC420" i="5"/>
  <c r="U430" i="5"/>
  <c r="AZ431" i="5"/>
  <c r="BA431" i="5" s="1"/>
  <c r="T440" i="5"/>
  <c r="U440" i="5" s="1"/>
  <c r="T448" i="5"/>
  <c r="U448" i="5" s="1"/>
  <c r="M453" i="5"/>
  <c r="X459" i="5"/>
  <c r="AJ479" i="5"/>
  <c r="AK479" i="5" s="1"/>
  <c r="Q488" i="5"/>
  <c r="I502" i="5"/>
  <c r="AG523" i="5"/>
  <c r="T535" i="5"/>
  <c r="U535" i="5" s="1"/>
  <c r="T539" i="5"/>
  <c r="U539" i="5" s="1"/>
  <c r="U540" i="5"/>
  <c r="R577" i="5"/>
  <c r="Q577" i="5"/>
  <c r="H631" i="5"/>
  <c r="I631" i="5" s="1"/>
  <c r="I632" i="5"/>
  <c r="L643" i="5"/>
  <c r="M643" i="5" s="1"/>
  <c r="M644" i="5"/>
  <c r="AZ645" i="5"/>
  <c r="BA645" i="5" s="1"/>
  <c r="BA646" i="5"/>
  <c r="AJ382" i="5"/>
  <c r="AK382" i="5" s="1"/>
  <c r="H423" i="5"/>
  <c r="I423" i="5" s="1"/>
  <c r="T423" i="5"/>
  <c r="U423" i="5" s="1"/>
  <c r="BA437" i="5"/>
  <c r="AV442" i="5"/>
  <c r="AW442" i="5" s="1"/>
  <c r="I443" i="5"/>
  <c r="N457" i="5"/>
  <c r="AK457" i="5"/>
  <c r="X463" i="5"/>
  <c r="Y463" i="5" s="1"/>
  <c r="X467" i="5"/>
  <c r="Y467" i="5" s="1"/>
  <c r="Q470" i="5"/>
  <c r="L477" i="5"/>
  <c r="M477" i="5" s="1"/>
  <c r="AG483" i="5"/>
  <c r="BA504" i="5"/>
  <c r="AC532" i="5"/>
  <c r="AB531" i="5"/>
  <c r="AC531" i="5" s="1"/>
  <c r="Q554" i="5"/>
  <c r="R554" i="5"/>
  <c r="P553" i="5"/>
  <c r="R553" i="5" s="1"/>
  <c r="AF575" i="5"/>
  <c r="AG575" i="5" s="1"/>
  <c r="AG576" i="5"/>
  <c r="AZ616" i="5"/>
  <c r="BA616" i="5" s="1"/>
  <c r="BA617" i="5"/>
  <c r="BA634" i="5"/>
  <c r="AZ633" i="5"/>
  <c r="BA633" i="5" s="1"/>
  <c r="X664" i="5"/>
  <c r="Y664" i="5" s="1"/>
  <c r="Y665" i="5"/>
  <c r="M480" i="5"/>
  <c r="T494" i="5"/>
  <c r="U494" i="5" s="1"/>
  <c r="T499" i="5"/>
  <c r="U499" i="5" s="1"/>
  <c r="Y504" i="5"/>
  <c r="X503" i="5"/>
  <c r="Y503" i="5" s="1"/>
  <c r="Y518" i="5"/>
  <c r="AW536" i="5"/>
  <c r="AV535" i="5"/>
  <c r="AW535" i="5" s="1"/>
  <c r="I538" i="5"/>
  <c r="AB542" i="5"/>
  <c r="AC542" i="5" s="1"/>
  <c r="AC543" i="5"/>
  <c r="AG545" i="5"/>
  <c r="AF544" i="5"/>
  <c r="AG544" i="5" s="1"/>
  <c r="BA549" i="5"/>
  <c r="X622" i="5"/>
  <c r="Y622" i="5" s="1"/>
  <c r="Y623" i="5"/>
  <c r="X356" i="5"/>
  <c r="Y356" i="5" s="1"/>
  <c r="AZ363" i="5"/>
  <c r="BA363" i="5" s="1"/>
  <c r="AF378" i="5"/>
  <c r="AG378" i="5" s="1"/>
  <c r="AB384" i="5"/>
  <c r="AC384" i="5" s="1"/>
  <c r="AF417" i="5"/>
  <c r="AG417" i="5" s="1"/>
  <c r="H419" i="5"/>
  <c r="I419" i="5" s="1"/>
  <c r="AZ427" i="5"/>
  <c r="BA427" i="5" s="1"/>
  <c r="AF429" i="5"/>
  <c r="AG429" i="5" s="1"/>
  <c r="AZ448" i="5"/>
  <c r="BA448" i="5" s="1"/>
  <c r="Q459" i="5"/>
  <c r="L467" i="5"/>
  <c r="M467" i="5" s="1"/>
  <c r="AC480" i="5"/>
  <c r="T482" i="5"/>
  <c r="T481" i="5" s="1"/>
  <c r="U481" i="5" s="1"/>
  <c r="X501" i="5"/>
  <c r="Y501" i="5" s="1"/>
  <c r="M504" i="5"/>
  <c r="BA516" i="5"/>
  <c r="M518" i="5"/>
  <c r="L517" i="5"/>
  <c r="M517" i="5" s="1"/>
  <c r="M550" i="5"/>
  <c r="Q565" i="5"/>
  <c r="P564" i="5"/>
  <c r="Q564" i="5" s="1"/>
  <c r="T668" i="5"/>
  <c r="U668" i="5" s="1"/>
  <c r="U669" i="5"/>
  <c r="AJ367" i="5"/>
  <c r="AK367" i="5" s="1"/>
  <c r="AF405" i="5"/>
  <c r="AG405" i="5" s="1"/>
  <c r="L423" i="5"/>
  <c r="M423" i="5" s="1"/>
  <c r="AZ440" i="5"/>
  <c r="BA440" i="5" s="1"/>
  <c r="AJ444" i="5"/>
  <c r="AK444" i="5" s="1"/>
  <c r="AZ444" i="5"/>
  <c r="BA444" i="5" s="1"/>
  <c r="T454" i="5"/>
  <c r="U454" i="5" s="1"/>
  <c r="X479" i="5"/>
  <c r="Y479" i="5" s="1"/>
  <c r="L485" i="5"/>
  <c r="M485" i="5" s="1"/>
  <c r="AJ489" i="5"/>
  <c r="AK489" i="5" s="1"/>
  <c r="AV499" i="5"/>
  <c r="AW499" i="5" s="1"/>
  <c r="AF515" i="5"/>
  <c r="AG515" i="5" s="1"/>
  <c r="AB517" i="5"/>
  <c r="AC517" i="5" s="1"/>
  <c r="AC518" i="5"/>
  <c r="T544" i="5"/>
  <c r="U544" i="5" s="1"/>
  <c r="U545" i="5"/>
  <c r="Q556" i="5"/>
  <c r="P555" i="5"/>
  <c r="Q555" i="5" s="1"/>
  <c r="P609" i="5"/>
  <c r="Q609" i="5" s="1"/>
  <c r="Q610" i="5"/>
  <c r="AZ627" i="5"/>
  <c r="BA627" i="5" s="1"/>
  <c r="BA628" i="5"/>
  <c r="AB641" i="5"/>
  <c r="AC641" i="5" s="1"/>
  <c r="AC642" i="5"/>
  <c r="Y298" i="5"/>
  <c r="AB310" i="5"/>
  <c r="AC310" i="5" s="1"/>
  <c r="M330" i="5"/>
  <c r="Y330" i="5"/>
  <c r="AC337" i="5"/>
  <c r="AJ341" i="5"/>
  <c r="AK341" i="5" s="1"/>
  <c r="Q344" i="5"/>
  <c r="M353" i="5"/>
  <c r="H367" i="5"/>
  <c r="I367" i="5" s="1"/>
  <c r="X367" i="5"/>
  <c r="Y367" i="5" s="1"/>
  <c r="L370" i="5"/>
  <c r="M370" i="5" s="1"/>
  <c r="Y383" i="5"/>
  <c r="U389" i="5"/>
  <c r="AW404" i="5"/>
  <c r="P405" i="5"/>
  <c r="Q405" i="5" s="1"/>
  <c r="I408" i="5"/>
  <c r="Q430" i="5"/>
  <c r="AB448" i="5"/>
  <c r="AC448" i="5" s="1"/>
  <c r="I451" i="5"/>
  <c r="Y455" i="5"/>
  <c r="T459" i="5"/>
  <c r="U459" i="5" s="1"/>
  <c r="AF459" i="5"/>
  <c r="AG459" i="5" s="1"/>
  <c r="Y462" i="5"/>
  <c r="T477" i="5"/>
  <c r="U477" i="5" s="1"/>
  <c r="AF477" i="5"/>
  <c r="AG477" i="5" s="1"/>
  <c r="AC485" i="5"/>
  <c r="AV487" i="5"/>
  <c r="AW487" i="5" s="1"/>
  <c r="Y488" i="5"/>
  <c r="L513" i="5"/>
  <c r="M513" i="5" s="1"/>
  <c r="M516" i="5"/>
  <c r="T531" i="5"/>
  <c r="U531" i="5" s="1"/>
  <c r="U532" i="5"/>
  <c r="AF555" i="5"/>
  <c r="AG555" i="5" s="1"/>
  <c r="AC612" i="5"/>
  <c r="AB611" i="5"/>
  <c r="AC611" i="5" s="1"/>
  <c r="AW632" i="5"/>
  <c r="AV631" i="5"/>
  <c r="AW631" i="5" s="1"/>
  <c r="I334" i="5"/>
  <c r="H338" i="5"/>
  <c r="I338" i="5" s="1"/>
  <c r="AV423" i="5"/>
  <c r="AW423" i="5" s="1"/>
  <c r="AZ454" i="5"/>
  <c r="BA454" i="5" s="1"/>
  <c r="AB471" i="5"/>
  <c r="AC471" i="5" s="1"/>
  <c r="AG495" i="5"/>
  <c r="AF494" i="5"/>
  <c r="AG494" i="5" s="1"/>
  <c r="AF528" i="5"/>
  <c r="AG528" i="5" s="1"/>
  <c r="AF620" i="5"/>
  <c r="AG620" i="5" s="1"/>
  <c r="X627" i="5"/>
  <c r="Y627" i="5" s="1"/>
  <c r="Y628" i="5"/>
  <c r="U630" i="5"/>
  <c r="T629" i="5"/>
  <c r="U629" i="5" s="1"/>
  <c r="T578" i="5"/>
  <c r="U578" i="5" s="1"/>
  <c r="H622" i="5"/>
  <c r="I622" i="5" s="1"/>
  <c r="AZ673" i="5"/>
  <c r="BA673" i="5" s="1"/>
  <c r="BA675" i="5"/>
  <c r="Y528" i="5"/>
  <c r="BA536" i="5"/>
  <c r="P544" i="5"/>
  <c r="Q544" i="5" s="1"/>
  <c r="H549" i="5"/>
  <c r="I549" i="5" s="1"/>
  <c r="AC550" i="5"/>
  <c r="Z552" i="5"/>
  <c r="U565" i="5"/>
  <c r="U567" i="5"/>
  <c r="AB586" i="5"/>
  <c r="AC586" i="5" s="1"/>
  <c r="AH606" i="5"/>
  <c r="T618" i="5"/>
  <c r="U618" i="5" s="1"/>
  <c r="L631" i="5"/>
  <c r="M631" i="5" s="1"/>
  <c r="BA640" i="5"/>
  <c r="AZ664" i="5"/>
  <c r="BA664" i="5" s="1"/>
  <c r="AC676" i="5"/>
  <c r="AF677" i="5"/>
  <c r="AG677" i="5" s="1"/>
  <c r="P572" i="5"/>
  <c r="Q572" i="5" s="1"/>
  <c r="AF605" i="5"/>
  <c r="AH605" i="5" s="1"/>
  <c r="AJ631" i="5"/>
  <c r="AK631" i="5" s="1"/>
  <c r="AF648" i="5"/>
  <c r="AG648" i="5" s="1"/>
  <c r="T666" i="5"/>
  <c r="U666" i="5" s="1"/>
  <c r="M503" i="5"/>
  <c r="I528" i="5"/>
  <c r="Y545" i="5"/>
  <c r="R551" i="5"/>
  <c r="J554" i="5"/>
  <c r="AG562" i="5"/>
  <c r="AW562" i="5"/>
  <c r="I567" i="5"/>
  <c r="Y567" i="5"/>
  <c r="AV572" i="5"/>
  <c r="AW572" i="5" s="1"/>
  <c r="X575" i="5"/>
  <c r="Y575" i="5" s="1"/>
  <c r="Y577" i="5"/>
  <c r="AZ582" i="5"/>
  <c r="BA582" i="5" s="1"/>
  <c r="AW585" i="5"/>
  <c r="AL606" i="5"/>
  <c r="U610" i="5"/>
  <c r="AK621" i="5"/>
  <c r="Q623" i="5"/>
  <c r="AB629" i="5"/>
  <c r="AC629" i="5" s="1"/>
  <c r="U642" i="5"/>
  <c r="AG642" i="5"/>
  <c r="Q644" i="5"/>
  <c r="AF652" i="5"/>
  <c r="AG652" i="5" s="1"/>
  <c r="AF664" i="5"/>
  <c r="AG664" i="5" s="1"/>
  <c r="AZ666" i="5"/>
  <c r="BA666" i="5" s="1"/>
  <c r="AZ668" i="5"/>
  <c r="BA668" i="5" s="1"/>
  <c r="AF673" i="5"/>
  <c r="AG673" i="5" s="1"/>
  <c r="AF682" i="5"/>
  <c r="AF681" i="5" s="1"/>
  <c r="AF680" i="5" s="1"/>
  <c r="AF706" i="5" s="1"/>
  <c r="AW684" i="5"/>
  <c r="H694" i="5"/>
  <c r="H693" i="5" s="1"/>
  <c r="L580" i="5"/>
  <c r="M580" i="5" s="1"/>
  <c r="AF586" i="5"/>
  <c r="AG586" i="5" s="1"/>
  <c r="AC675" i="5"/>
  <c r="AJ682" i="5"/>
  <c r="AK682" i="5" s="1"/>
  <c r="BA532" i="5"/>
  <c r="AW534" i="5"/>
  <c r="AB539" i="5"/>
  <c r="AC539" i="5" s="1"/>
  <c r="Q540" i="5"/>
  <c r="BA545" i="5"/>
  <c r="Q552" i="5"/>
  <c r="H553" i="5"/>
  <c r="AB553" i="5"/>
  <c r="AC553" i="5" s="1"/>
  <c r="AZ553" i="5"/>
  <c r="M554" i="5"/>
  <c r="AC554" i="5"/>
  <c r="BA554" i="5"/>
  <c r="AF561" i="5"/>
  <c r="AH561" i="5" s="1"/>
  <c r="AB570" i="5"/>
  <c r="AC570" i="5" s="1"/>
  <c r="H572" i="5"/>
  <c r="I572" i="5" s="1"/>
  <c r="AD577" i="5"/>
  <c r="Q578" i="5"/>
  <c r="AV609" i="5"/>
  <c r="AW609" i="5" s="1"/>
  <c r="BA610" i="5"/>
  <c r="AJ611" i="5"/>
  <c r="AK611" i="5" s="1"/>
  <c r="AF624" i="5"/>
  <c r="AG624" i="5" s="1"/>
  <c r="AZ629" i="5"/>
  <c r="BA629" i="5" s="1"/>
  <c r="H633" i="5"/>
  <c r="I633" i="5" s="1"/>
  <c r="L639" i="5"/>
  <c r="M639" i="5" s="1"/>
  <c r="Q640" i="5"/>
  <c r="AG644" i="5"/>
  <c r="M649" i="5"/>
  <c r="T650" i="5"/>
  <c r="U650" i="5" s="1"/>
  <c r="X652" i="5"/>
  <c r="Y652" i="5" s="1"/>
  <c r="L664" i="5"/>
  <c r="M664" i="5" s="1"/>
  <c r="L666" i="5"/>
  <c r="M666" i="5" s="1"/>
  <c r="I48" i="5"/>
  <c r="H47" i="5"/>
  <c r="I47" i="5" s="1"/>
  <c r="X8" i="5"/>
  <c r="L19" i="5"/>
  <c r="P30" i="5"/>
  <c r="Q30" i="5" s="1"/>
  <c r="P90" i="5"/>
  <c r="Q90" i="5" s="1"/>
  <c r="I94" i="5"/>
  <c r="H93" i="5"/>
  <c r="I93" i="5" s="1"/>
  <c r="AG98" i="5"/>
  <c r="AF97" i="5"/>
  <c r="AG97" i="5" s="1"/>
  <c r="T103" i="5"/>
  <c r="U103" i="5" s="1"/>
  <c r="U104" i="5"/>
  <c r="M138" i="5"/>
  <c r="N138" i="5"/>
  <c r="AB144" i="5"/>
  <c r="AC144" i="5" s="1"/>
  <c r="AC145" i="5"/>
  <c r="T146" i="5"/>
  <c r="U146" i="5" s="1"/>
  <c r="AV148" i="5"/>
  <c r="AW148" i="5" s="1"/>
  <c r="AW149" i="5"/>
  <c r="AZ175" i="5"/>
  <c r="BA175" i="5" s="1"/>
  <c r="BA176" i="5"/>
  <c r="P189" i="5"/>
  <c r="Q189" i="5" s="1"/>
  <c r="P197" i="5"/>
  <c r="Q197" i="5" s="1"/>
  <c r="Q198" i="5"/>
  <c r="X201" i="5"/>
  <c r="Y201" i="5" s="1"/>
  <c r="Y202" i="5"/>
  <c r="H224" i="5"/>
  <c r="I224" i="5" s="1"/>
  <c r="I225" i="5"/>
  <c r="Y225" i="5"/>
  <c r="X224" i="5"/>
  <c r="Y224" i="5" s="1"/>
  <c r="AG251" i="5"/>
  <c r="AF250" i="5"/>
  <c r="AG250" i="5" s="1"/>
  <c r="X79" i="5"/>
  <c r="Y79" i="5" s="1"/>
  <c r="Y80" i="5"/>
  <c r="AZ87" i="5"/>
  <c r="BA87" i="5" s="1"/>
  <c r="BA88" i="5"/>
  <c r="I102" i="5"/>
  <c r="H101" i="5"/>
  <c r="I101" i="5" s="1"/>
  <c r="L115" i="5"/>
  <c r="M115" i="5" s="1"/>
  <c r="N116" i="5"/>
  <c r="M116" i="5"/>
  <c r="X133" i="5"/>
  <c r="Z133" i="5" s="1"/>
  <c r="Z134" i="5"/>
  <c r="Y134" i="5"/>
  <c r="P137" i="5"/>
  <c r="R137" i="5" s="1"/>
  <c r="R138" i="5"/>
  <c r="Q138" i="5"/>
  <c r="AJ139" i="5"/>
  <c r="AK139" i="5" s="1"/>
  <c r="AK140" i="5"/>
  <c r="AB142" i="5"/>
  <c r="AC142" i="5" s="1"/>
  <c r="AC143" i="5"/>
  <c r="X154" i="5"/>
  <c r="Y154" i="5" s="1"/>
  <c r="Y155" i="5"/>
  <c r="L172" i="5"/>
  <c r="M172" i="5" s="1"/>
  <c r="M173" i="5"/>
  <c r="I210" i="5"/>
  <c r="I212" i="5"/>
  <c r="AZ229" i="5"/>
  <c r="BA229" i="5" s="1"/>
  <c r="BA230" i="5"/>
  <c r="Y259" i="5"/>
  <c r="X258" i="5"/>
  <c r="Y258" i="5" s="1"/>
  <c r="T267" i="5"/>
  <c r="U267" i="5" s="1"/>
  <c r="U268" i="5"/>
  <c r="M352" i="5"/>
  <c r="AC366" i="5"/>
  <c r="AB365" i="5"/>
  <c r="AC365" i="5" s="1"/>
  <c r="AZ367" i="5"/>
  <c r="BA367" i="5" s="1"/>
  <c r="BA368" i="5"/>
  <c r="P8" i="5"/>
  <c r="Q8" i="5" s="1"/>
  <c r="Q14" i="5"/>
  <c r="L15" i="5"/>
  <c r="AF19" i="5"/>
  <c r="AF18" i="5" s="1"/>
  <c r="X28" i="5"/>
  <c r="Y28" i="5" s="1"/>
  <c r="AC29" i="5"/>
  <c r="L30" i="5"/>
  <c r="M30" i="5" s="1"/>
  <c r="AZ30" i="5"/>
  <c r="BA30" i="5" s="1"/>
  <c r="L35" i="5"/>
  <c r="AB35" i="5"/>
  <c r="AC35" i="5" s="1"/>
  <c r="AZ37" i="5"/>
  <c r="BA37" i="5" s="1"/>
  <c r="AJ39" i="5"/>
  <c r="AK39" i="5" s="1"/>
  <c r="Q40" i="5"/>
  <c r="AF41" i="5"/>
  <c r="AG41" i="5" s="1"/>
  <c r="X43" i="5"/>
  <c r="Y43" i="5" s="1"/>
  <c r="AC44" i="5"/>
  <c r="P45" i="5"/>
  <c r="Q45" i="5" s="1"/>
  <c r="U46" i="5"/>
  <c r="AF48" i="5"/>
  <c r="AJ57" i="5"/>
  <c r="AV57" i="5"/>
  <c r="AV56" i="5" s="1"/>
  <c r="AW56" i="5" s="1"/>
  <c r="I58" i="5"/>
  <c r="T57" i="5"/>
  <c r="U57" i="5" s="1"/>
  <c r="AZ64" i="5"/>
  <c r="BA64" i="5" s="1"/>
  <c r="AC65" i="5"/>
  <c r="T66" i="5"/>
  <c r="BA74" i="5"/>
  <c r="AF75" i="5"/>
  <c r="H77" i="5"/>
  <c r="I77" i="5" s="1"/>
  <c r="AC78" i="5"/>
  <c r="AB77" i="5"/>
  <c r="AC77" i="5" s="1"/>
  <c r="X82" i="5"/>
  <c r="P95" i="5"/>
  <c r="Q95" i="5" s="1"/>
  <c r="Q96" i="5"/>
  <c r="AW98" i="5"/>
  <c r="AV97" i="5"/>
  <c r="AW97" i="5" s="1"/>
  <c r="L105" i="5"/>
  <c r="M105" i="5" s="1"/>
  <c r="L113" i="5"/>
  <c r="M113" i="5" s="1"/>
  <c r="M114" i="5"/>
  <c r="R116" i="5"/>
  <c r="Q116" i="5"/>
  <c r="P115" i="5"/>
  <c r="AJ117" i="5"/>
  <c r="AK117" i="5" s="1"/>
  <c r="AK118" i="5"/>
  <c r="BA118" i="5"/>
  <c r="AZ117" i="5"/>
  <c r="BA117" i="5" s="1"/>
  <c r="AF133" i="5"/>
  <c r="AH133" i="5" s="1"/>
  <c r="AV137" i="5"/>
  <c r="AW137" i="5" s="1"/>
  <c r="AX138" i="5"/>
  <c r="AW138" i="5"/>
  <c r="Q145" i="5"/>
  <c r="P144" i="5"/>
  <c r="Q144" i="5" s="1"/>
  <c r="P158" i="5"/>
  <c r="Q158" i="5" s="1"/>
  <c r="Q159" i="5"/>
  <c r="AV179" i="5"/>
  <c r="AW179" i="5" s="1"/>
  <c r="X19" i="5"/>
  <c r="X18" i="5" s="1"/>
  <c r="AZ51" i="5"/>
  <c r="AZ50" i="5" s="1"/>
  <c r="BA50" i="5" s="1"/>
  <c r="M102" i="5"/>
  <c r="L101" i="5"/>
  <c r="M101" i="5" s="1"/>
  <c r="T115" i="5"/>
  <c r="U115" i="5" s="1"/>
  <c r="U116" i="5"/>
  <c r="AV125" i="5"/>
  <c r="AW125" i="5" s="1"/>
  <c r="AW126" i="5"/>
  <c r="AZ127" i="5"/>
  <c r="BA127" i="5" s="1"/>
  <c r="BA128" i="5"/>
  <c r="Z129" i="5"/>
  <c r="Y129" i="5"/>
  <c r="Y138" i="5"/>
  <c r="X137" i="5"/>
  <c r="Z137" i="5" s="1"/>
  <c r="BA153" i="5"/>
  <c r="AZ152" i="5"/>
  <c r="BA152" i="5" s="1"/>
  <c r="M155" i="5"/>
  <c r="L154" i="5"/>
  <c r="M154" i="5" s="1"/>
  <c r="AG159" i="5"/>
  <c r="AF158" i="5"/>
  <c r="AG158" i="5" s="1"/>
  <c r="L164" i="5"/>
  <c r="M164" i="5" s="1"/>
  <c r="M165" i="5"/>
  <c r="U167" i="5"/>
  <c r="T166" i="5"/>
  <c r="U166" i="5" s="1"/>
  <c r="AG167" i="5"/>
  <c r="AF166" i="5"/>
  <c r="AG166" i="5" s="1"/>
  <c r="P183" i="5"/>
  <c r="Q183" i="5" s="1"/>
  <c r="Q184" i="5"/>
  <c r="AB185" i="5"/>
  <c r="AC185" i="5" s="1"/>
  <c r="AC186" i="5"/>
  <c r="AF187" i="5"/>
  <c r="AG187" i="5" s="1"/>
  <c r="AG188" i="5"/>
  <c r="H197" i="5"/>
  <c r="I197" i="5" s="1"/>
  <c r="I198" i="5"/>
  <c r="X199" i="5"/>
  <c r="Y199" i="5" s="1"/>
  <c r="Y200" i="5"/>
  <c r="M283" i="5"/>
  <c r="L279" i="5"/>
  <c r="M279" i="5" s="1"/>
  <c r="BA295" i="5"/>
  <c r="AZ293" i="5"/>
  <c r="BA293" i="5" s="1"/>
  <c r="T315" i="5"/>
  <c r="U316" i="5"/>
  <c r="AF363" i="5"/>
  <c r="AG363" i="5" s="1"/>
  <c r="AG364" i="5"/>
  <c r="AC371" i="5"/>
  <c r="AB370" i="5"/>
  <c r="AC370" i="5" s="1"/>
  <c r="AW17" i="5"/>
  <c r="Y20" i="5"/>
  <c r="L28" i="5"/>
  <c r="M28" i="5" s="1"/>
  <c r="H30" i="5"/>
  <c r="I30" i="5" s="1"/>
  <c r="X30" i="5"/>
  <c r="Y30" i="5" s="1"/>
  <c r="U36" i="5"/>
  <c r="L37" i="5"/>
  <c r="M37" i="5" s="1"/>
  <c r="Q39" i="5"/>
  <c r="L43" i="5"/>
  <c r="M43" i="5" s="1"/>
  <c r="M46" i="5"/>
  <c r="T48" i="5"/>
  <c r="T47" i="5" s="1"/>
  <c r="U47" i="5" s="1"/>
  <c r="I49" i="5"/>
  <c r="AG61" i="5"/>
  <c r="P73" i="5"/>
  <c r="Q73" i="5" s="1"/>
  <c r="AB73" i="5"/>
  <c r="AC73" i="5" s="1"/>
  <c r="AK76" i="5"/>
  <c r="AJ75" i="5"/>
  <c r="AK75" i="5" s="1"/>
  <c r="AC80" i="5"/>
  <c r="X85" i="5"/>
  <c r="Y85" i="5" s="1"/>
  <c r="P87" i="5"/>
  <c r="Q87" i="5" s="1"/>
  <c r="T90" i="5"/>
  <c r="U90" i="5" s="1"/>
  <c r="U91" i="5"/>
  <c r="X97" i="5"/>
  <c r="Y97" i="5" s="1"/>
  <c r="Y98" i="5"/>
  <c r="AZ97" i="5"/>
  <c r="BA97" i="5" s="1"/>
  <c r="BA98" i="5"/>
  <c r="P108" i="5"/>
  <c r="Q108" i="5" s="1"/>
  <c r="Q109" i="5"/>
  <c r="V116" i="5"/>
  <c r="AV121" i="5"/>
  <c r="AW121" i="5" s="1"/>
  <c r="AW122" i="5"/>
  <c r="AB123" i="5"/>
  <c r="AC124" i="5"/>
  <c r="AH134" i="5"/>
  <c r="AD136" i="5"/>
  <c r="AB135" i="5"/>
  <c r="AC135" i="5" s="1"/>
  <c r="Z138" i="5"/>
  <c r="AV139" i="5"/>
  <c r="AW139" i="5" s="1"/>
  <c r="AW141" i="5"/>
  <c r="T144" i="5"/>
  <c r="U144" i="5" s="1"/>
  <c r="U145" i="5"/>
  <c r="AW161" i="5"/>
  <c r="AV160" i="5"/>
  <c r="AW160" i="5" s="1"/>
  <c r="AF162" i="5"/>
  <c r="AG162" i="5" s="1"/>
  <c r="AG163" i="5"/>
  <c r="U169" i="5"/>
  <c r="T168" i="5"/>
  <c r="U168" i="5" s="1"/>
  <c r="AB175" i="5"/>
  <c r="AC175" i="5" s="1"/>
  <c r="AC176" i="5"/>
  <c r="AG182" i="5"/>
  <c r="AF181" i="5"/>
  <c r="AG181" i="5" s="1"/>
  <c r="AZ199" i="5"/>
  <c r="BA199" i="5" s="1"/>
  <c r="AF201" i="5"/>
  <c r="AG201" i="5" s="1"/>
  <c r="AG202" i="5"/>
  <c r="M223" i="5"/>
  <c r="L222" i="5"/>
  <c r="M222" i="5" s="1"/>
  <c r="AB222" i="5"/>
  <c r="AC222" i="5" s="1"/>
  <c r="AC223" i="5"/>
  <c r="AC277" i="5"/>
  <c r="AB276" i="5"/>
  <c r="AC276" i="5" s="1"/>
  <c r="Y292" i="5"/>
  <c r="Z292" i="5"/>
  <c r="X291" i="5"/>
  <c r="Y291" i="5" s="1"/>
  <c r="T8" i="5"/>
  <c r="AV35" i="5"/>
  <c r="AW35" i="5" s="1"/>
  <c r="AZ39" i="5"/>
  <c r="BA39" i="5" s="1"/>
  <c r="AG44" i="5"/>
  <c r="L51" i="5"/>
  <c r="H57" i="5"/>
  <c r="H56" i="5" s="1"/>
  <c r="I56" i="5" s="1"/>
  <c r="M58" i="5"/>
  <c r="T61" i="5"/>
  <c r="T60" i="5" s="1"/>
  <c r="U60" i="5" s="1"/>
  <c r="U65" i="5"/>
  <c r="AZ66" i="5"/>
  <c r="BA66" i="5" s="1"/>
  <c r="AF77" i="5"/>
  <c r="AG77" i="5" s="1"/>
  <c r="AF87" i="5"/>
  <c r="AG87" i="5" s="1"/>
  <c r="AV87" i="5"/>
  <c r="L90" i="5"/>
  <c r="M90" i="5" s="1"/>
  <c r="P101" i="5"/>
  <c r="Q101" i="5" s="1"/>
  <c r="Q102" i="5"/>
  <c r="AD124" i="5"/>
  <c r="T131" i="5"/>
  <c r="U131" i="5" s="1"/>
  <c r="V132" i="5"/>
  <c r="U132" i="5"/>
  <c r="L142" i="5"/>
  <c r="M142" i="5" s="1"/>
  <c r="P154" i="5"/>
  <c r="Q154" i="5" s="1"/>
  <c r="Q155" i="5"/>
  <c r="T160" i="5"/>
  <c r="U160" i="5" s="1"/>
  <c r="U161" i="5"/>
  <c r="H168" i="5"/>
  <c r="I168" i="5" s="1"/>
  <c r="I169" i="5"/>
  <c r="AJ177" i="5"/>
  <c r="AK177" i="5" s="1"/>
  <c r="AW178" i="5"/>
  <c r="AV177" i="5"/>
  <c r="AW177" i="5" s="1"/>
  <c r="U188" i="5"/>
  <c r="T187" i="5"/>
  <c r="U187" i="5" s="1"/>
  <c r="H191" i="5"/>
  <c r="I191" i="5" s="1"/>
  <c r="I193" i="5"/>
  <c r="AJ191" i="5"/>
  <c r="AK191" i="5" s="1"/>
  <c r="AK193" i="5"/>
  <c r="BA198" i="5"/>
  <c r="AZ197" i="5"/>
  <c r="BA197" i="5" s="1"/>
  <c r="I209" i="5"/>
  <c r="I211" i="5"/>
  <c r="AB220" i="5"/>
  <c r="AC220" i="5" s="1"/>
  <c r="AC221" i="5"/>
  <c r="U274" i="5"/>
  <c r="T273" i="5"/>
  <c r="U273" i="5" s="1"/>
  <c r="AB8" i="5"/>
  <c r="AC8" i="5" s="1"/>
  <c r="AB19" i="5"/>
  <c r="H45" i="5"/>
  <c r="I45" i="5" s="1"/>
  <c r="AF82" i="5"/>
  <c r="AF81" i="5" s="1"/>
  <c r="AG81" i="5" s="1"/>
  <c r="AB82" i="5"/>
  <c r="AC82" i="5" s="1"/>
  <c r="AC83" i="5"/>
  <c r="AW94" i="5"/>
  <c r="AV93" i="5"/>
  <c r="AW93" i="5" s="1"/>
  <c r="AB97" i="5"/>
  <c r="AC97" i="5" s="1"/>
  <c r="AC98" i="5"/>
  <c r="AF99" i="5"/>
  <c r="AG99" i="5" s="1"/>
  <c r="AG100" i="5"/>
  <c r="AJ105" i="5"/>
  <c r="AK105" i="5" s="1"/>
  <c r="AK106" i="5"/>
  <c r="AJ108" i="5"/>
  <c r="AK108" i="5" s="1"/>
  <c r="M123" i="5"/>
  <c r="N123" i="5"/>
  <c r="AB127" i="5"/>
  <c r="AC127" i="5" s="1"/>
  <c r="AC128" i="5"/>
  <c r="H129" i="5"/>
  <c r="J130" i="5"/>
  <c r="I130" i="5"/>
  <c r="AL136" i="5"/>
  <c r="AK136" i="5"/>
  <c r="AJ135" i="5"/>
  <c r="AK135" i="5" s="1"/>
  <c r="U151" i="5"/>
  <c r="T150" i="5"/>
  <c r="U150" i="5" s="1"/>
  <c r="AF150" i="5"/>
  <c r="AG150" i="5" s="1"/>
  <c r="AG151" i="5"/>
  <c r="H158" i="5"/>
  <c r="I158" i="5" s="1"/>
  <c r="I159" i="5"/>
  <c r="X168" i="5"/>
  <c r="Y168" i="5" s="1"/>
  <c r="Y169" i="5"/>
  <c r="AV170" i="5"/>
  <c r="AW170" i="5" s="1"/>
  <c r="AW171" i="5"/>
  <c r="P175" i="5"/>
  <c r="Q175" i="5" s="1"/>
  <c r="Q176" i="5"/>
  <c r="Y195" i="5"/>
  <c r="AH196" i="5"/>
  <c r="AF195" i="5"/>
  <c r="AG196" i="5"/>
  <c r="P199" i="5"/>
  <c r="Q199" i="5" s="1"/>
  <c r="Q200" i="5"/>
  <c r="AB205" i="5"/>
  <c r="AC205" i="5" s="1"/>
  <c r="AC206" i="5"/>
  <c r="I215" i="5"/>
  <c r="H214" i="5"/>
  <c r="I214" i="5" s="1"/>
  <c r="BA217" i="5"/>
  <c r="AZ216" i="5"/>
  <c r="BA216" i="5" s="1"/>
  <c r="M278" i="5"/>
  <c r="L276" i="5"/>
  <c r="M276" i="5" s="1"/>
  <c r="AF28" i="5"/>
  <c r="T30" i="5"/>
  <c r="U30" i="5" s="1"/>
  <c r="H35" i="5"/>
  <c r="I35" i="5" s="1"/>
  <c r="T39" i="5"/>
  <c r="U39" i="5" s="1"/>
  <c r="M49" i="5"/>
  <c r="BA58" i="5"/>
  <c r="X64" i="5"/>
  <c r="Y64" i="5" s="1"/>
  <c r="Y65" i="5"/>
  <c r="U80" i="5"/>
  <c r="P97" i="5"/>
  <c r="Q97" i="5" s="1"/>
  <c r="H99" i="5"/>
  <c r="I99" i="5" s="1"/>
  <c r="I100" i="5"/>
  <c r="AG104" i="5"/>
  <c r="AF103" i="5"/>
  <c r="AG103" i="5" s="1"/>
  <c r="BA106" i="5"/>
  <c r="AZ105" i="5"/>
  <c r="BA105" i="5" s="1"/>
  <c r="BA120" i="5"/>
  <c r="AZ119" i="5"/>
  <c r="BA119" i="5" s="1"/>
  <c r="AZ131" i="5"/>
  <c r="BB131" i="5" s="1"/>
  <c r="BB132" i="5"/>
  <c r="BA132" i="5"/>
  <c r="L135" i="5"/>
  <c r="M135" i="5" s="1"/>
  <c r="M136" i="5"/>
  <c r="L137" i="5"/>
  <c r="Y143" i="5"/>
  <c r="X142" i="5"/>
  <c r="Y142" i="5" s="1"/>
  <c r="AB156" i="5"/>
  <c r="AC156" i="5" s="1"/>
  <c r="AC157" i="5"/>
  <c r="I163" i="5"/>
  <c r="H162" i="5"/>
  <c r="I162" i="5" s="1"/>
  <c r="AB177" i="5"/>
  <c r="AC177" i="5" s="1"/>
  <c r="X187" i="5"/>
  <c r="Y187" i="5" s="1"/>
  <c r="Y188" i="5"/>
  <c r="I190" i="5"/>
  <c r="AZ189" i="5"/>
  <c r="BA189" i="5" s="1"/>
  <c r="BA190" i="5"/>
  <c r="AB207" i="5"/>
  <c r="AD207" i="5" s="1"/>
  <c r="AC208" i="5"/>
  <c r="AK215" i="5"/>
  <c r="AJ214" i="5"/>
  <c r="AK214" i="5" s="1"/>
  <c r="P220" i="5"/>
  <c r="Q220" i="5" s="1"/>
  <c r="Q221" i="5"/>
  <c r="AF220" i="5"/>
  <c r="AG220" i="5" s="1"/>
  <c r="AG221" i="5"/>
  <c r="AG230" i="5"/>
  <c r="AF229" i="5"/>
  <c r="AG229" i="5" s="1"/>
  <c r="AW230" i="5"/>
  <c r="AV229" i="5"/>
  <c r="AW229" i="5" s="1"/>
  <c r="AW261" i="5"/>
  <c r="AV260" i="5"/>
  <c r="AW260" i="5" s="1"/>
  <c r="BA274" i="5"/>
  <c r="AZ273" i="5"/>
  <c r="BA273" i="5" s="1"/>
  <c r="AV115" i="5"/>
  <c r="L121" i="5"/>
  <c r="M121" i="5" s="1"/>
  <c r="AF127" i="5"/>
  <c r="AG127" i="5" s="1"/>
  <c r="Q133" i="5"/>
  <c r="T135" i="5"/>
  <c r="U135" i="5" s="1"/>
  <c r="X152" i="5"/>
  <c r="Y152" i="5" s="1"/>
  <c r="T164" i="5"/>
  <c r="U164" i="5" s="1"/>
  <c r="L166" i="5"/>
  <c r="M166" i="5" s="1"/>
  <c r="X175" i="5"/>
  <c r="Y175" i="5" s="1"/>
  <c r="P179" i="5"/>
  <c r="Q179" i="5" s="1"/>
  <c r="AV185" i="5"/>
  <c r="AW185" i="5" s="1"/>
  <c r="AJ189" i="5"/>
  <c r="AK189" i="5" s="1"/>
  <c r="AB191" i="5"/>
  <c r="AC191" i="5" s="1"/>
  <c r="AJ197" i="5"/>
  <c r="AK197" i="5" s="1"/>
  <c r="L201" i="5"/>
  <c r="M201" i="5" s="1"/>
  <c r="AJ207" i="5"/>
  <c r="AL207" i="5" s="1"/>
  <c r="T216" i="5"/>
  <c r="U216" i="5" s="1"/>
  <c r="P227" i="5"/>
  <c r="Q227" i="5" s="1"/>
  <c r="Q228" i="5"/>
  <c r="AB231" i="5"/>
  <c r="AC231" i="5" s="1"/>
  <c r="Q234" i="5"/>
  <c r="P233" i="5"/>
  <c r="Q233" i="5" s="1"/>
  <c r="U247" i="5"/>
  <c r="T246" i="5"/>
  <c r="U246" i="5" s="1"/>
  <c r="I255" i="5"/>
  <c r="H254" i="5"/>
  <c r="I254" i="5" s="1"/>
  <c r="Y286" i="5"/>
  <c r="X285" i="5"/>
  <c r="Y285" i="5" s="1"/>
  <c r="BA286" i="5"/>
  <c r="AZ285" i="5"/>
  <c r="BA285" i="5" s="1"/>
  <c r="AZ334" i="5"/>
  <c r="BA334" i="5" s="1"/>
  <c r="BA335" i="5"/>
  <c r="P365" i="5"/>
  <c r="Q365" i="5" s="1"/>
  <c r="Q366" i="5"/>
  <c r="X90" i="5"/>
  <c r="Y90" i="5" s="1"/>
  <c r="AJ90" i="5"/>
  <c r="AK90" i="5" s="1"/>
  <c r="AF113" i="5"/>
  <c r="AG113" i="5" s="1"/>
  <c r="AH123" i="5"/>
  <c r="X135" i="5"/>
  <c r="Z135" i="5" s="1"/>
  <c r="AF139" i="5"/>
  <c r="AG139" i="5" s="1"/>
  <c r="AB139" i="5"/>
  <c r="AC139" i="5" s="1"/>
  <c r="AZ139" i="5"/>
  <c r="BA139" i="5" s="1"/>
  <c r="AV146" i="5"/>
  <c r="AW146" i="5" s="1"/>
  <c r="T154" i="5"/>
  <c r="U154" i="5" s="1"/>
  <c r="AF154" i="5"/>
  <c r="AG154" i="5" s="1"/>
  <c r="AB160" i="5"/>
  <c r="AC160" i="5" s="1"/>
  <c r="AZ170" i="5"/>
  <c r="BA170" i="5" s="1"/>
  <c r="AV175" i="5"/>
  <c r="AW175" i="5" s="1"/>
  <c r="T183" i="5"/>
  <c r="U183" i="5" s="1"/>
  <c r="AV189" i="5"/>
  <c r="AW189" i="5" s="1"/>
  <c r="P191" i="5"/>
  <c r="Q191" i="5" s="1"/>
  <c r="U199" i="5"/>
  <c r="AF199" i="5"/>
  <c r="AG199" i="5" s="1"/>
  <c r="AB214" i="5"/>
  <c r="AC214" i="5" s="1"/>
  <c r="U228" i="5"/>
  <c r="T227" i="5"/>
  <c r="U227" i="5" s="1"/>
  <c r="M232" i="5"/>
  <c r="L231" i="5"/>
  <c r="M231" i="5" s="1"/>
  <c r="AC237" i="5"/>
  <c r="AB236" i="5"/>
  <c r="AC236" i="5" s="1"/>
  <c r="M257" i="5"/>
  <c r="L256" i="5"/>
  <c r="M256" i="5" s="1"/>
  <c r="I268" i="5"/>
  <c r="H267" i="5"/>
  <c r="I267" i="5" s="1"/>
  <c r="AB356" i="5"/>
  <c r="AC356" i="5" s="1"/>
  <c r="AC357" i="5"/>
  <c r="AG381" i="5"/>
  <c r="AF380" i="5"/>
  <c r="AG380" i="5" s="1"/>
  <c r="AK404" i="5"/>
  <c r="AJ403" i="5"/>
  <c r="AK403" i="5" s="1"/>
  <c r="AF117" i="5"/>
  <c r="AG117" i="5" s="1"/>
  <c r="Q225" i="5"/>
  <c r="P224" i="5"/>
  <c r="Q224" i="5" s="1"/>
  <c r="AG225" i="5"/>
  <c r="AF224" i="5"/>
  <c r="AG224" i="5" s="1"/>
  <c r="M230" i="5"/>
  <c r="L229" i="5"/>
  <c r="M229" i="5" s="1"/>
  <c r="AG245" i="5"/>
  <c r="AF244" i="5"/>
  <c r="AG244" i="5" s="1"/>
  <c r="AG249" i="5"/>
  <c r="AF248" i="5"/>
  <c r="AG248" i="5" s="1"/>
  <c r="L252" i="5"/>
  <c r="M252" i="5" s="1"/>
  <c r="M253" i="5"/>
  <c r="Y270" i="5"/>
  <c r="X269" i="5"/>
  <c r="Y269" i="5" s="1"/>
  <c r="P279" i="5"/>
  <c r="Q279" i="5" s="1"/>
  <c r="Q280" i="5"/>
  <c r="Q303" i="5"/>
  <c r="P302" i="5"/>
  <c r="Q302" i="5" s="1"/>
  <c r="AG311" i="5"/>
  <c r="AF310" i="5"/>
  <c r="AG310" i="5" s="1"/>
  <c r="I120" i="5"/>
  <c r="Q126" i="5"/>
  <c r="U128" i="5"/>
  <c r="AG130" i="5"/>
  <c r="M132" i="5"/>
  <c r="Q141" i="5"/>
  <c r="AV144" i="5"/>
  <c r="AW144" i="5" s="1"/>
  <c r="U191" i="5"/>
  <c r="J196" i="5"/>
  <c r="Y196" i="5"/>
  <c r="AK196" i="5"/>
  <c r="U204" i="5"/>
  <c r="AV205" i="5"/>
  <c r="AW205" i="5" s="1"/>
  <c r="U206" i="5"/>
  <c r="AZ222" i="5"/>
  <c r="BA222" i="5" s="1"/>
  <c r="BA223" i="5"/>
  <c r="AF236" i="5"/>
  <c r="AG236" i="5" s="1"/>
  <c r="AG237" i="5"/>
  <c r="Y339" i="5"/>
  <c r="X338" i="5"/>
  <c r="Y338" i="5" s="1"/>
  <c r="BA377" i="5"/>
  <c r="AZ376" i="5"/>
  <c r="BA376" i="5" s="1"/>
  <c r="I128" i="5"/>
  <c r="N132" i="5"/>
  <c r="AB133" i="5"/>
  <c r="AD133" i="5" s="1"/>
  <c r="M134" i="5"/>
  <c r="AC134" i="5"/>
  <c r="I136" i="5"/>
  <c r="Y136" i="5"/>
  <c r="AJ137" i="5"/>
  <c r="U138" i="5"/>
  <c r="AK138" i="5"/>
  <c r="BA138" i="5"/>
  <c r="I143" i="5"/>
  <c r="AK153" i="5"/>
  <c r="M159" i="5"/>
  <c r="AZ162" i="5"/>
  <c r="BA162" i="5" s="1"/>
  <c r="AF164" i="5"/>
  <c r="AG164" i="5" s="1"/>
  <c r="AJ175" i="5"/>
  <c r="AK175" i="5" s="1"/>
  <c r="T177" i="5"/>
  <c r="U177" i="5" s="1"/>
  <c r="AK182" i="5"/>
  <c r="U185" i="5"/>
  <c r="AF185" i="5"/>
  <c r="AG185" i="5" s="1"/>
  <c r="Z196" i="5"/>
  <c r="T207" i="5"/>
  <c r="V207" i="5" s="1"/>
  <c r="AZ207" i="5"/>
  <c r="X220" i="5"/>
  <c r="Y220" i="5" s="1"/>
  <c r="Y221" i="5"/>
  <c r="I223" i="5"/>
  <c r="Y223" i="5"/>
  <c r="X222" i="5"/>
  <c r="Y222" i="5" s="1"/>
  <c r="T224" i="5"/>
  <c r="U224" i="5" s="1"/>
  <c r="U225" i="5"/>
  <c r="BA228" i="5"/>
  <c r="AZ227" i="5"/>
  <c r="BA227" i="5" s="1"/>
  <c r="AV236" i="5"/>
  <c r="AW236" i="5" s="1"/>
  <c r="AW237" i="5"/>
  <c r="BA245" i="5"/>
  <c r="AZ244" i="5"/>
  <c r="BA244" i="5" s="1"/>
  <c r="H248" i="5"/>
  <c r="I248" i="5" s="1"/>
  <c r="I249" i="5"/>
  <c r="AG257" i="5"/>
  <c r="AF256" i="5"/>
  <c r="AG256" i="5" s="1"/>
  <c r="Q261" i="5"/>
  <c r="P260" i="5"/>
  <c r="Q260" i="5" s="1"/>
  <c r="AJ279" i="5"/>
  <c r="AK279" i="5" s="1"/>
  <c r="Q282" i="5"/>
  <c r="M294" i="5"/>
  <c r="L293" i="5"/>
  <c r="M293" i="5" s="1"/>
  <c r="AG373" i="5"/>
  <c r="AF370" i="5"/>
  <c r="AG370" i="5" s="1"/>
  <c r="X376" i="5"/>
  <c r="Y376" i="5" s="1"/>
  <c r="Y377" i="5"/>
  <c r="AC94" i="5"/>
  <c r="AG105" i="5"/>
  <c r="AC122" i="5"/>
  <c r="V123" i="5"/>
  <c r="I126" i="5"/>
  <c r="AV127" i="5"/>
  <c r="AW127" i="5" s="1"/>
  <c r="T139" i="5"/>
  <c r="U139" i="5" s="1"/>
  <c r="BA145" i="5"/>
  <c r="AZ146" i="5"/>
  <c r="BA146" i="5" s="1"/>
  <c r="AF148" i="5"/>
  <c r="AG148" i="5" s="1"/>
  <c r="Y150" i="5"/>
  <c r="T152" i="5"/>
  <c r="U152" i="5" s="1"/>
  <c r="AW155" i="5"/>
  <c r="X158" i="5"/>
  <c r="Y158" i="5" s="1"/>
  <c r="Q171" i="5"/>
  <c r="H195" i="5"/>
  <c r="AJ195" i="5"/>
  <c r="AK195" i="5" s="1"/>
  <c r="Y219" i="5"/>
  <c r="AZ224" i="5"/>
  <c r="BA224" i="5" s="1"/>
  <c r="BA225" i="5"/>
  <c r="AV231" i="5"/>
  <c r="AW231" i="5" s="1"/>
  <c r="AW232" i="5"/>
  <c r="AB233" i="5"/>
  <c r="AC233" i="5" s="1"/>
  <c r="AC234" i="5"/>
  <c r="AF240" i="5"/>
  <c r="AG240" i="5" s="1"/>
  <c r="AG241" i="5"/>
  <c r="L258" i="5"/>
  <c r="M258" i="5" s="1"/>
  <c r="Y262" i="5"/>
  <c r="X260" i="5"/>
  <c r="Y260" i="5" s="1"/>
  <c r="AJ271" i="5"/>
  <c r="AK271" i="5" s="1"/>
  <c r="Q284" i="5"/>
  <c r="AB313" i="5"/>
  <c r="AC313" i="5" s="1"/>
  <c r="AC314" i="5"/>
  <c r="AG414" i="5"/>
  <c r="AF413" i="5"/>
  <c r="AG413" i="5" s="1"/>
  <c r="Q258" i="5"/>
  <c r="AB271" i="5"/>
  <c r="AC271" i="5" s="1"/>
  <c r="AC288" i="5"/>
  <c r="AC292" i="5"/>
  <c r="AD292" i="5"/>
  <c r="T310" i="5"/>
  <c r="U310" i="5" s="1"/>
  <c r="U311" i="5"/>
  <c r="BA320" i="5"/>
  <c r="AZ319" i="5"/>
  <c r="BA319" i="5" s="1"/>
  <c r="AC353" i="5"/>
  <c r="AB352" i="5"/>
  <c r="AC389" i="5"/>
  <c r="AG391" i="5"/>
  <c r="AF390" i="5"/>
  <c r="AG390" i="5" s="1"/>
  <c r="BA406" i="5"/>
  <c r="H417" i="5"/>
  <c r="I417" i="5" s="1"/>
  <c r="X421" i="5"/>
  <c r="Y421" i="5" s="1"/>
  <c r="Y422" i="5"/>
  <c r="AG464" i="5"/>
  <c r="AF463" i="5"/>
  <c r="AG463" i="5" s="1"/>
  <c r="AG233" i="5"/>
  <c r="AK240" i="5"/>
  <c r="X244" i="5"/>
  <c r="Y244" i="5" s="1"/>
  <c r="AW247" i="5"/>
  <c r="AC248" i="5"/>
  <c r="Q249" i="5"/>
  <c r="U253" i="5"/>
  <c r="Y255" i="5"/>
  <c r="Q257" i="5"/>
  <c r="AC265" i="5"/>
  <c r="AH292" i="5"/>
  <c r="AG292" i="5"/>
  <c r="X307" i="5"/>
  <c r="Y307" i="5" s="1"/>
  <c r="Y308" i="5"/>
  <c r="AG382" i="5"/>
  <c r="AC388" i="5"/>
  <c r="AG426" i="5"/>
  <c r="AF425" i="5"/>
  <c r="AG425" i="5" s="1"/>
  <c r="X450" i="5"/>
  <c r="Y450" i="5" s="1"/>
  <c r="Y451" i="5"/>
  <c r="BA453" i="5"/>
  <c r="AZ452" i="5"/>
  <c r="BA452" i="5" s="1"/>
  <c r="AC240" i="5"/>
  <c r="M254" i="5"/>
  <c r="X267" i="5"/>
  <c r="Y267" i="5" s="1"/>
  <c r="AV273" i="5"/>
  <c r="AW273" i="5" s="1"/>
  <c r="U299" i="5"/>
  <c r="T298" i="5"/>
  <c r="U298" i="5" s="1"/>
  <c r="AJ298" i="5"/>
  <c r="AK298" i="5" s="1"/>
  <c r="AK299" i="5"/>
  <c r="AK312" i="5"/>
  <c r="AJ310" i="5"/>
  <c r="AK310" i="5" s="1"/>
  <c r="P317" i="5"/>
  <c r="Q317" i="5" s="1"/>
  <c r="Q318" i="5"/>
  <c r="Y326" i="5"/>
  <c r="X325" i="5"/>
  <c r="Y325" i="5" s="1"/>
  <c r="Y335" i="5"/>
  <c r="X334" i="5"/>
  <c r="Y334" i="5" s="1"/>
  <c r="U364" i="5"/>
  <c r="T363" i="5"/>
  <c r="U363" i="5" s="1"/>
  <c r="AK408" i="5"/>
  <c r="AJ407" i="5"/>
  <c r="AK407" i="5" s="1"/>
  <c r="Y410" i="5"/>
  <c r="X409" i="5"/>
  <c r="Y409" i="5" s="1"/>
  <c r="Q420" i="5"/>
  <c r="P419" i="5"/>
  <c r="Q419" i="5" s="1"/>
  <c r="AK532" i="5"/>
  <c r="AJ531" i="5"/>
  <c r="AK531" i="5" s="1"/>
  <c r="Y234" i="5"/>
  <c r="M239" i="5"/>
  <c r="H242" i="5"/>
  <c r="I242" i="5" s="1"/>
  <c r="AB244" i="5"/>
  <c r="AC244" i="5" s="1"/>
  <c r="AK254" i="5"/>
  <c r="I257" i="5"/>
  <c r="H258" i="5"/>
  <c r="I258" i="5" s="1"/>
  <c r="AF264" i="5"/>
  <c r="AG264" i="5" s="1"/>
  <c r="Q290" i="5"/>
  <c r="P289" i="5"/>
  <c r="Q289" i="5" s="1"/>
  <c r="AW339" i="5"/>
  <c r="AV338" i="5"/>
  <c r="AG355" i="5"/>
  <c r="AF354" i="5"/>
  <c r="AG354" i="5" s="1"/>
  <c r="AK360" i="5"/>
  <c r="AJ359" i="5"/>
  <c r="AK359" i="5" s="1"/>
  <c r="BA371" i="5"/>
  <c r="AZ370" i="5"/>
  <c r="BA370" i="5" s="1"/>
  <c r="M377" i="5"/>
  <c r="L376" i="5"/>
  <c r="M376" i="5" s="1"/>
  <c r="M379" i="5"/>
  <c r="L378" i="5"/>
  <c r="M378" i="5" s="1"/>
  <c r="U414" i="5"/>
  <c r="T413" i="5"/>
  <c r="U413" i="5" s="1"/>
  <c r="AJ415" i="5"/>
  <c r="AK415" i="5" s="1"/>
  <c r="AK416" i="5"/>
  <c r="AJ434" i="5"/>
  <c r="AK434" i="5" s="1"/>
  <c r="AK435" i="5"/>
  <c r="Q500" i="5"/>
  <c r="P499" i="5"/>
  <c r="Q499" i="5" s="1"/>
  <c r="I508" i="5"/>
  <c r="H507" i="5"/>
  <c r="I507" i="5" s="1"/>
  <c r="AW527" i="5"/>
  <c r="AV526" i="5"/>
  <c r="AW526" i="5" s="1"/>
  <c r="I256" i="5"/>
  <c r="L260" i="5"/>
  <c r="M260" i="5" s="1"/>
  <c r="T260" i="5"/>
  <c r="U260" i="5" s="1"/>
  <c r="AG261" i="5"/>
  <c r="M274" i="5"/>
  <c r="Y274" i="5"/>
  <c r="T276" i="5"/>
  <c r="U276" i="5" s="1"/>
  <c r="AF279" i="5"/>
  <c r="AH279" i="5" s="1"/>
  <c r="H279" i="5"/>
  <c r="J279" i="5" s="1"/>
  <c r="AV279" i="5"/>
  <c r="AX279" i="5" s="1"/>
  <c r="AF285" i="5"/>
  <c r="AG285" i="5" s="1"/>
  <c r="AV285" i="5"/>
  <c r="AW285" i="5" s="1"/>
  <c r="AB289" i="5"/>
  <c r="AC289" i="5" s="1"/>
  <c r="U292" i="5"/>
  <c r="I299" i="5"/>
  <c r="U328" i="5"/>
  <c r="T327" i="5"/>
  <c r="U327" i="5" s="1"/>
  <c r="X347" i="5"/>
  <c r="Y347" i="5" s="1"/>
  <c r="Y348" i="5"/>
  <c r="AG350" i="5"/>
  <c r="BA353" i="5"/>
  <c r="AZ352" i="5"/>
  <c r="BA352" i="5" s="1"/>
  <c r="AW385" i="5"/>
  <c r="AV384" i="5"/>
  <c r="AW384" i="5" s="1"/>
  <c r="BA394" i="5"/>
  <c r="AZ390" i="5"/>
  <c r="BA390" i="5" s="1"/>
  <c r="L403" i="5"/>
  <c r="M404" i="5"/>
  <c r="Y416" i="5"/>
  <c r="AC432" i="5"/>
  <c r="U433" i="5"/>
  <c r="T431" i="5"/>
  <c r="U431" i="5" s="1"/>
  <c r="AG433" i="5"/>
  <c r="AF431" i="5"/>
  <c r="AG431" i="5" s="1"/>
  <c r="H434" i="5"/>
  <c r="I434" i="5" s="1"/>
  <c r="I435" i="5"/>
  <c r="H233" i="5"/>
  <c r="I233" i="5" s="1"/>
  <c r="AV244" i="5"/>
  <c r="AW244" i="5" s="1"/>
  <c r="AB254" i="5"/>
  <c r="AC254" i="5" s="1"/>
  <c r="BA254" i="5"/>
  <c r="AJ260" i="5"/>
  <c r="AK260" i="5" s="1"/>
  <c r="AZ260" i="5"/>
  <c r="BA260" i="5" s="1"/>
  <c r="P267" i="5"/>
  <c r="Q267" i="5" s="1"/>
  <c r="AV267" i="5"/>
  <c r="AW267" i="5" s="1"/>
  <c r="P273" i="5"/>
  <c r="Q273" i="5" s="1"/>
  <c r="X276" i="5"/>
  <c r="Y276" i="5" s="1"/>
  <c r="T279" i="5"/>
  <c r="U279" i="5" s="1"/>
  <c r="BA292" i="5"/>
  <c r="BB292" i="5"/>
  <c r="AJ307" i="5"/>
  <c r="AK307" i="5" s="1"/>
  <c r="AK308" i="5"/>
  <c r="Q338" i="5"/>
  <c r="L361" i="5"/>
  <c r="M361" i="5" s="1"/>
  <c r="M362" i="5"/>
  <c r="AJ384" i="5"/>
  <c r="AK384" i="5" s="1"/>
  <c r="AK385" i="5"/>
  <c r="AF386" i="5"/>
  <c r="AG386" i="5" s="1"/>
  <c r="AG387" i="5"/>
  <c r="H413" i="5"/>
  <c r="I413" i="5" s="1"/>
  <c r="AJ421" i="5"/>
  <c r="AK421" i="5" s="1"/>
  <c r="AK422" i="5"/>
  <c r="V457" i="5"/>
  <c r="U457" i="5"/>
  <c r="T456" i="5"/>
  <c r="V456" i="5" s="1"/>
  <c r="U470" i="5"/>
  <c r="T469" i="5"/>
  <c r="U469" i="5" s="1"/>
  <c r="AV481" i="5"/>
  <c r="AW481" i="5" s="1"/>
  <c r="AW482" i="5"/>
  <c r="AF332" i="5"/>
  <c r="AG332" i="5" s="1"/>
  <c r="I333" i="5"/>
  <c r="U335" i="5"/>
  <c r="AK346" i="5"/>
  <c r="AW346" i="5"/>
  <c r="M355" i="5"/>
  <c r="L356" i="5"/>
  <c r="M356" i="5" s="1"/>
  <c r="AK357" i="5"/>
  <c r="AF367" i="5"/>
  <c r="AG367" i="5" s="1"/>
  <c r="AV370" i="5"/>
  <c r="AW370" i="5" s="1"/>
  <c r="BA381" i="5"/>
  <c r="AB382" i="5"/>
  <c r="AC382" i="5" s="1"/>
  <c r="T386" i="5"/>
  <c r="U386" i="5" s="1"/>
  <c r="AW387" i="5"/>
  <c r="X388" i="5"/>
  <c r="Y388" i="5" s="1"/>
  <c r="AK389" i="5"/>
  <c r="AW403" i="5"/>
  <c r="AZ423" i="5"/>
  <c r="BA423" i="5" s="1"/>
  <c r="BA424" i="5"/>
  <c r="AC426" i="5"/>
  <c r="M428" i="5"/>
  <c r="AC441" i="5"/>
  <c r="U472" i="5"/>
  <c r="T471" i="5"/>
  <c r="U471" i="5" s="1"/>
  <c r="AZ479" i="5"/>
  <c r="BA479" i="5" s="1"/>
  <c r="BA480" i="5"/>
  <c r="AB499" i="5"/>
  <c r="AC499" i="5" s="1"/>
  <c r="AC500" i="5"/>
  <c r="AK510" i="5"/>
  <c r="AJ507" i="5"/>
  <c r="AK507" i="5" s="1"/>
  <c r="AH291" i="5"/>
  <c r="H293" i="5"/>
  <c r="I293" i="5" s="1"/>
  <c r="T293" i="5"/>
  <c r="U293" i="5" s="1"/>
  <c r="AF304" i="5"/>
  <c r="AG304" i="5" s="1"/>
  <c r="AG308" i="5"/>
  <c r="AF319" i="5"/>
  <c r="AG319" i="5" s="1"/>
  <c r="BA323" i="5"/>
  <c r="AV329" i="5"/>
  <c r="AW329" i="5" s="1"/>
  <c r="AW333" i="5"/>
  <c r="I337" i="5"/>
  <c r="AG342" i="5"/>
  <c r="H343" i="5"/>
  <c r="I343" i="5" s="1"/>
  <c r="M346" i="5"/>
  <c r="AG348" i="5"/>
  <c r="I349" i="5"/>
  <c r="AK353" i="5"/>
  <c r="I362" i="5"/>
  <c r="AB367" i="5"/>
  <c r="AC367" i="5" s="1"/>
  <c r="M374" i="5"/>
  <c r="AB376" i="5"/>
  <c r="AC376" i="5" s="1"/>
  <c r="I379" i="5"/>
  <c r="AK379" i="5"/>
  <c r="L380" i="5"/>
  <c r="M380" i="5" s="1"/>
  <c r="AJ380" i="5"/>
  <c r="AK380" i="5" s="1"/>
  <c r="AF384" i="5"/>
  <c r="AG384" i="5" s="1"/>
  <c r="H409" i="5"/>
  <c r="I409" i="5" s="1"/>
  <c r="AF409" i="5"/>
  <c r="AG409" i="5" s="1"/>
  <c r="AK410" i="5"/>
  <c r="Q414" i="5"/>
  <c r="T415" i="5"/>
  <c r="U415" i="5" s="1"/>
  <c r="Q418" i="5"/>
  <c r="X419" i="5"/>
  <c r="Y419" i="5" s="1"/>
  <c r="Y430" i="5"/>
  <c r="X429" i="5"/>
  <c r="Y429" i="5" s="1"/>
  <c r="AV469" i="5"/>
  <c r="AW469" i="5" s="1"/>
  <c r="AW470" i="5"/>
  <c r="AJ319" i="5"/>
  <c r="AK319" i="5" s="1"/>
  <c r="AB338" i="5"/>
  <c r="AC338" i="5" s="1"/>
  <c r="AB341" i="5"/>
  <c r="AC341" i="5" s="1"/>
  <c r="AF356" i="5"/>
  <c r="AG356" i="5" s="1"/>
  <c r="T370" i="5"/>
  <c r="U370" i="5" s="1"/>
  <c r="T378" i="5"/>
  <c r="U378" i="5" s="1"/>
  <c r="AV382" i="5"/>
  <c r="AW382" i="5" s="1"/>
  <c r="X390" i="5"/>
  <c r="Y390" i="5" s="1"/>
  <c r="T407" i="5"/>
  <c r="T402" i="5" s="1"/>
  <c r="L409" i="5"/>
  <c r="M409" i="5" s="1"/>
  <c r="T419" i="5"/>
  <c r="U419" i="5" s="1"/>
  <c r="U420" i="5"/>
  <c r="AG424" i="5"/>
  <c r="AF423" i="5"/>
  <c r="AG423" i="5" s="1"/>
  <c r="BA435" i="5"/>
  <c r="AZ434" i="5"/>
  <c r="BA434" i="5" s="1"/>
  <c r="AW449" i="5"/>
  <c r="AV448" i="5"/>
  <c r="AW448" i="5" s="1"/>
  <c r="T463" i="5"/>
  <c r="U463" i="5" s="1"/>
  <c r="U464" i="5"/>
  <c r="AJ482" i="5"/>
  <c r="AK483" i="5"/>
  <c r="P390" i="5"/>
  <c r="Q390" i="5" s="1"/>
  <c r="Q403" i="5"/>
  <c r="Q410" i="5"/>
  <c r="Q417" i="5"/>
  <c r="I460" i="5"/>
  <c r="H459" i="5"/>
  <c r="I459" i="5" s="1"/>
  <c r="L471" i="5"/>
  <c r="M471" i="5" s="1"/>
  <c r="M473" i="5"/>
  <c r="AV300" i="5"/>
  <c r="AW300" i="5" s="1"/>
  <c r="AZ307" i="5"/>
  <c r="BA307" i="5" s="1"/>
  <c r="X315" i="5"/>
  <c r="Y315" i="5" s="1"/>
  <c r="X322" i="5"/>
  <c r="Y322" i="5" s="1"/>
  <c r="AJ322" i="5"/>
  <c r="AK322" i="5" s="1"/>
  <c r="Q326" i="5"/>
  <c r="U334" i="5"/>
  <c r="AF334" i="5"/>
  <c r="AG334" i="5" s="1"/>
  <c r="AF338" i="5"/>
  <c r="AG338" i="5" s="1"/>
  <c r="T343" i="5"/>
  <c r="U343" i="5" s="1"/>
  <c r="U346" i="5"/>
  <c r="BA348" i="5"/>
  <c r="P363" i="5"/>
  <c r="Q363" i="5" s="1"/>
  <c r="AK364" i="5"/>
  <c r="AZ365" i="5"/>
  <c r="BA365" i="5" s="1"/>
  <c r="H370" i="5"/>
  <c r="I370" i="5" s="1"/>
  <c r="AC422" i="5"/>
  <c r="AB421" i="5"/>
  <c r="AC421" i="5" s="1"/>
  <c r="AK428" i="5"/>
  <c r="I430" i="5"/>
  <c r="H429" i="5"/>
  <c r="I429" i="5" s="1"/>
  <c r="AC455" i="5"/>
  <c r="AB454" i="5"/>
  <c r="AC454" i="5" s="1"/>
  <c r="T487" i="5"/>
  <c r="U487" i="5" s="1"/>
  <c r="U488" i="5"/>
  <c r="H533" i="5"/>
  <c r="I533" i="5" s="1"/>
  <c r="I534" i="5"/>
  <c r="BA534" i="5"/>
  <c r="AZ533" i="5"/>
  <c r="BA533" i="5" s="1"/>
  <c r="BA289" i="5"/>
  <c r="AD291" i="5"/>
  <c r="AF293" i="5"/>
  <c r="AG293" i="5" s="1"/>
  <c r="Q354" i="5"/>
  <c r="AB354" i="5"/>
  <c r="AC354" i="5" s="1"/>
  <c r="P384" i="5"/>
  <c r="Q384" i="5" s="1"/>
  <c r="Q404" i="5"/>
  <c r="U406" i="5"/>
  <c r="BA420" i="5"/>
  <c r="AG439" i="5"/>
  <c r="AF438" i="5"/>
  <c r="AG438" i="5" s="1"/>
  <c r="AK465" i="5"/>
  <c r="AJ463" i="5"/>
  <c r="AK463" i="5" s="1"/>
  <c r="AG468" i="5"/>
  <c r="AF467" i="5"/>
  <c r="AG467" i="5" s="1"/>
  <c r="I488" i="5"/>
  <c r="H487" i="5"/>
  <c r="I487" i="5" s="1"/>
  <c r="AV485" i="5"/>
  <c r="AW485" i="5" s="1"/>
  <c r="AB489" i="5"/>
  <c r="AC489" i="5" s="1"/>
  <c r="AZ489" i="5"/>
  <c r="BA489" i="5" s="1"/>
  <c r="AZ499" i="5"/>
  <c r="BA499" i="5" s="1"/>
  <c r="AB505" i="5"/>
  <c r="AC505" i="5" s="1"/>
  <c r="Q508" i="5"/>
  <c r="V512" i="5"/>
  <c r="T549" i="5"/>
  <c r="U549" i="5" s="1"/>
  <c r="U550" i="5"/>
  <c r="AC552" i="5"/>
  <c r="AD552" i="5"/>
  <c r="X558" i="5"/>
  <c r="X557" i="5" s="1"/>
  <c r="Y559" i="5"/>
  <c r="AK567" i="5"/>
  <c r="AJ566" i="5"/>
  <c r="AK566" i="5" s="1"/>
  <c r="BA567" i="5"/>
  <c r="AZ566" i="5"/>
  <c r="BA566" i="5" s="1"/>
  <c r="M441" i="5"/>
  <c r="AW444" i="5"/>
  <c r="H446" i="5"/>
  <c r="I446" i="5" s="1"/>
  <c r="Y447" i="5"/>
  <c r="X448" i="5"/>
  <c r="Y448" i="5" s="1"/>
  <c r="M452" i="5"/>
  <c r="AF454" i="5"/>
  <c r="AG454" i="5" s="1"/>
  <c r="AV461" i="5"/>
  <c r="AW461" i="5" s="1"/>
  <c r="AB467" i="5"/>
  <c r="AC467" i="5" s="1"/>
  <c r="AF471" i="5"/>
  <c r="AG471" i="5" s="1"/>
  <c r="H479" i="5"/>
  <c r="I479" i="5" s="1"/>
  <c r="AF479" i="5"/>
  <c r="AG479" i="5" s="1"/>
  <c r="AJ485" i="5"/>
  <c r="AK485" i="5" s="1"/>
  <c r="P489" i="5"/>
  <c r="Q489" i="5" s="1"/>
  <c r="AC490" i="5"/>
  <c r="BA490" i="5"/>
  <c r="AC511" i="5"/>
  <c r="X511" i="5"/>
  <c r="Y511" i="5" s="1"/>
  <c r="Z512" i="5"/>
  <c r="H515" i="5"/>
  <c r="I515" i="5" s="1"/>
  <c r="T517" i="5"/>
  <c r="U517" i="5" s="1"/>
  <c r="AJ517" i="5"/>
  <c r="AK517" i="5" s="1"/>
  <c r="AZ517" i="5"/>
  <c r="BA517" i="5" s="1"/>
  <c r="AV524" i="5"/>
  <c r="AW524" i="5" s="1"/>
  <c r="AB535" i="5"/>
  <c r="AC535" i="5" s="1"/>
  <c r="U547" i="5"/>
  <c r="T546" i="5"/>
  <c r="T541" i="5" s="1"/>
  <c r="U541" i="5" s="1"/>
  <c r="AH552" i="5"/>
  <c r="AG552" i="5"/>
  <c r="AF551" i="5"/>
  <c r="AG551" i="5" s="1"/>
  <c r="AB452" i="5"/>
  <c r="AC452" i="5" s="1"/>
  <c r="AZ482" i="5"/>
  <c r="I501" i="5"/>
  <c r="AV507" i="5"/>
  <c r="AW507" i="5" s="1"/>
  <c r="R511" i="5"/>
  <c r="AD512" i="5"/>
  <c r="AC512" i="5"/>
  <c r="AF513" i="5"/>
  <c r="AG513" i="5" s="1"/>
  <c r="P517" i="5"/>
  <c r="Q517" i="5" s="1"/>
  <c r="I527" i="5"/>
  <c r="H526" i="5"/>
  <c r="I526" i="5" s="1"/>
  <c r="AB533" i="5"/>
  <c r="AC533" i="5" s="1"/>
  <c r="Y538" i="5"/>
  <c r="X537" i="5"/>
  <c r="Y537" i="5" s="1"/>
  <c r="AW554" i="5"/>
  <c r="AV553" i="5"/>
  <c r="AX553" i="5" s="1"/>
  <c r="AX554" i="5"/>
  <c r="H555" i="5"/>
  <c r="I555" i="5" s="1"/>
  <c r="I556" i="5"/>
  <c r="Y556" i="5"/>
  <c r="X555" i="5"/>
  <c r="Y555" i="5" s="1"/>
  <c r="L572" i="5"/>
  <c r="M572" i="5" s="1"/>
  <c r="M573" i="5"/>
  <c r="L444" i="5"/>
  <c r="M444" i="5" s="1"/>
  <c r="P446" i="5"/>
  <c r="Q446" i="5" s="1"/>
  <c r="BA465" i="5"/>
  <c r="AJ471" i="5"/>
  <c r="AK471" i="5" s="1"/>
  <c r="AC473" i="5"/>
  <c r="AH512" i="5"/>
  <c r="AF511" i="5"/>
  <c r="AG511" i="5" s="1"/>
  <c r="L533" i="5"/>
  <c r="M533" i="5" s="1"/>
  <c r="M534" i="5"/>
  <c r="M553" i="5"/>
  <c r="N553" i="5"/>
  <c r="AV555" i="5"/>
  <c r="AW555" i="5" s="1"/>
  <c r="T558" i="5"/>
  <c r="T557" i="5" s="1"/>
  <c r="U557" i="5" s="1"/>
  <c r="M449" i="5"/>
  <c r="L459" i="5"/>
  <c r="M459" i="5" s="1"/>
  <c r="P461" i="5"/>
  <c r="L463" i="5"/>
  <c r="M463" i="5" s="1"/>
  <c r="H467" i="5"/>
  <c r="I467" i="5" s="1"/>
  <c r="AK467" i="5"/>
  <c r="AK468" i="5"/>
  <c r="Y470" i="5"/>
  <c r="I482" i="5"/>
  <c r="AK506" i="5"/>
  <c r="Q512" i="5"/>
  <c r="R512" i="5"/>
  <c r="AG512" i="5"/>
  <c r="AV515" i="5"/>
  <c r="AW515" i="5" s="1"/>
  <c r="U516" i="5"/>
  <c r="I523" i="5"/>
  <c r="H522" i="5"/>
  <c r="I522" i="5" s="1"/>
  <c r="X522" i="5"/>
  <c r="Y522" i="5" s="1"/>
  <c r="Y523" i="5"/>
  <c r="BA529" i="5"/>
  <c r="AZ528" i="5"/>
  <c r="BA528" i="5" s="1"/>
  <c r="M538" i="5"/>
  <c r="L537" i="5"/>
  <c r="BA540" i="5"/>
  <c r="AZ539" i="5"/>
  <c r="BA539" i="5" s="1"/>
  <c r="Y543" i="5"/>
  <c r="X542" i="5"/>
  <c r="Y542" i="5" s="1"/>
  <c r="I439" i="5"/>
  <c r="AW439" i="5"/>
  <c r="L442" i="5"/>
  <c r="M442" i="5" s="1"/>
  <c r="AB450" i="5"/>
  <c r="AC450" i="5" s="1"/>
  <c r="AC457" i="5"/>
  <c r="M464" i="5"/>
  <c r="AZ471" i="5"/>
  <c r="BA471" i="5" s="1"/>
  <c r="AJ487" i="5"/>
  <c r="AK487" i="5" s="1"/>
  <c r="L489" i="5"/>
  <c r="M489" i="5" s="1"/>
  <c r="Y490" i="5"/>
  <c r="Y497" i="5"/>
  <c r="Y498" i="5"/>
  <c r="AF501" i="5"/>
  <c r="AG501" i="5" s="1"/>
  <c r="M506" i="5"/>
  <c r="AF517" i="5"/>
  <c r="AG517" i="5" s="1"/>
  <c r="AF533" i="5"/>
  <c r="AG533" i="5" s="1"/>
  <c r="M543" i="5"/>
  <c r="L542" i="5"/>
  <c r="AV551" i="5"/>
  <c r="AW551" i="5" s="1"/>
  <c r="AW552" i="5"/>
  <c r="AG554" i="5"/>
  <c r="AH554" i="5"/>
  <c r="I437" i="5"/>
  <c r="L438" i="5"/>
  <c r="M438" i="5" s="1"/>
  <c r="AZ438" i="5"/>
  <c r="BA438" i="5" s="1"/>
  <c r="AF448" i="5"/>
  <c r="AG448" i="5" s="1"/>
  <c r="Y452" i="5"/>
  <c r="AV452" i="5"/>
  <c r="AW452" i="5" s="1"/>
  <c r="I455" i="5"/>
  <c r="AZ467" i="5"/>
  <c r="AZ469" i="5"/>
  <c r="BA469" i="5" s="1"/>
  <c r="BA488" i="5"/>
  <c r="H494" i="5"/>
  <c r="I494" i="5" s="1"/>
  <c r="H503" i="5"/>
  <c r="I503" i="5" s="1"/>
  <c r="T503" i="5"/>
  <c r="U503" i="5" s="1"/>
  <c r="U512" i="5"/>
  <c r="AC514" i="5"/>
  <c r="AB513" i="5"/>
  <c r="AC513" i="5" s="1"/>
  <c r="M523" i="5"/>
  <c r="L522" i="5"/>
  <c r="M522" i="5" s="1"/>
  <c r="AG547" i="5"/>
  <c r="AF546" i="5"/>
  <c r="AG546" i="5" s="1"/>
  <c r="AL554" i="5"/>
  <c r="AK554" i="5"/>
  <c r="AJ553" i="5"/>
  <c r="AV517" i="5"/>
  <c r="AW517" i="5" s="1"/>
  <c r="AG538" i="5"/>
  <c r="AK540" i="5"/>
  <c r="AW540" i="5"/>
  <c r="AC547" i="5"/>
  <c r="BA547" i="5"/>
  <c r="AK549" i="5"/>
  <c r="BA550" i="5"/>
  <c r="Y552" i="5"/>
  <c r="AL552" i="5"/>
  <c r="AC556" i="5"/>
  <c r="P558" i="5"/>
  <c r="AL562" i="5"/>
  <c r="AB566" i="5"/>
  <c r="AC566" i="5" s="1"/>
  <c r="AF572" i="5"/>
  <c r="AG572" i="5" s="1"/>
  <c r="N577" i="5"/>
  <c r="H578" i="5"/>
  <c r="I578" i="5" s="1"/>
  <c r="Y581" i="5"/>
  <c r="L582" i="5"/>
  <c r="M582" i="5" s="1"/>
  <c r="AG583" i="5"/>
  <c r="AG585" i="5"/>
  <c r="T586" i="5"/>
  <c r="U586" i="5" s="1"/>
  <c r="U602" i="5"/>
  <c r="T601" i="5"/>
  <c r="T600" i="5" s="1"/>
  <c r="U600" i="5" s="1"/>
  <c r="H616" i="5"/>
  <c r="I616" i="5" s="1"/>
  <c r="I617" i="5"/>
  <c r="AB664" i="5"/>
  <c r="AC664" i="5" s="1"/>
  <c r="AC665" i="5"/>
  <c r="AG553" i="5"/>
  <c r="BA581" i="5"/>
  <c r="AC582" i="5"/>
  <c r="AJ582" i="5"/>
  <c r="AK582" i="5" s="1"/>
  <c r="L605" i="5"/>
  <c r="M605" i="5" s="1"/>
  <c r="M606" i="5"/>
  <c r="AF611" i="5"/>
  <c r="AG611" i="5" s="1"/>
  <c r="AG613" i="5"/>
  <c r="I628" i="5"/>
  <c r="H627" i="5"/>
  <c r="I627" i="5" s="1"/>
  <c r="H637" i="5"/>
  <c r="I637" i="5" s="1"/>
  <c r="I638" i="5"/>
  <c r="AB648" i="5"/>
  <c r="AC648" i="5" s="1"/>
  <c r="AC649" i="5"/>
  <c r="H601" i="5"/>
  <c r="I602" i="5"/>
  <c r="U613" i="5"/>
  <c r="T611" i="5"/>
  <c r="U611" i="5" s="1"/>
  <c r="P648" i="5"/>
  <c r="Q648" i="5" s="1"/>
  <c r="Q649" i="5"/>
  <c r="AZ652" i="5"/>
  <c r="BA652" i="5" s="1"/>
  <c r="BA654" i="5"/>
  <c r="AV675" i="5"/>
  <c r="AW675" i="5" s="1"/>
  <c r="AW676" i="5"/>
  <c r="BA511" i="5"/>
  <c r="P542" i="5"/>
  <c r="Q542" i="5" s="1"/>
  <c r="AZ542" i="5"/>
  <c r="AZ541" i="5" s="1"/>
  <c r="BA541" i="5" s="1"/>
  <c r="T553" i="5"/>
  <c r="AJ561" i="5"/>
  <c r="AL561" i="5" s="1"/>
  <c r="U573" i="5"/>
  <c r="P575" i="5"/>
  <c r="Q575" i="5" s="1"/>
  <c r="AV575" i="5"/>
  <c r="AW575" i="5" s="1"/>
  <c r="Y576" i="5"/>
  <c r="AV580" i="5"/>
  <c r="AW580" i="5" s="1"/>
  <c r="L586" i="5"/>
  <c r="M586" i="5" s="1"/>
  <c r="X586" i="5"/>
  <c r="Y586" i="5" s="1"/>
  <c r="I593" i="5"/>
  <c r="P650" i="5"/>
  <c r="Q650" i="5" s="1"/>
  <c r="Q651" i="5"/>
  <c r="M653" i="5"/>
  <c r="L652" i="5"/>
  <c r="M652" i="5" s="1"/>
  <c r="AB668" i="5"/>
  <c r="AC668" i="5" s="1"/>
  <c r="AC671" i="5"/>
  <c r="Q594" i="5"/>
  <c r="I542" i="5"/>
  <c r="BA546" i="5"/>
  <c r="AZ572" i="5"/>
  <c r="BA572" i="5" s="1"/>
  <c r="V577" i="5"/>
  <c r="AF578" i="5"/>
  <c r="AG578" i="5" s="1"/>
  <c r="AG617" i="5"/>
  <c r="AF616" i="5"/>
  <c r="AG616" i="5" s="1"/>
  <c r="BA649" i="5"/>
  <c r="AZ648" i="5"/>
  <c r="BA648" i="5" s="1"/>
  <c r="M531" i="5"/>
  <c r="AF542" i="5"/>
  <c r="M549" i="5"/>
  <c r="AJ551" i="5"/>
  <c r="AK551" i="5" s="1"/>
  <c r="X561" i="5"/>
  <c r="Z561" i="5" s="1"/>
  <c r="I584" i="5"/>
  <c r="P586" i="5"/>
  <c r="Q586" i="5" s="1"/>
  <c r="H611" i="5"/>
  <c r="I611" i="5" s="1"/>
  <c r="I614" i="5"/>
  <c r="X624" i="5"/>
  <c r="Y624" i="5" s="1"/>
  <c r="Y625" i="5"/>
  <c r="AG638" i="5"/>
  <c r="AF637" i="5"/>
  <c r="AG637" i="5" s="1"/>
  <c r="AB639" i="5"/>
  <c r="AC639" i="5" s="1"/>
  <c r="AC640" i="5"/>
  <c r="P652" i="5"/>
  <c r="Q652" i="5" s="1"/>
  <c r="Q656" i="5"/>
  <c r="AB677" i="5"/>
  <c r="AC677" i="5" s="1"/>
  <c r="AC678" i="5"/>
  <c r="Y688" i="5"/>
  <c r="X687" i="5"/>
  <c r="X686" i="5" s="1"/>
  <c r="X707" i="5" s="1"/>
  <c r="Y707" i="5" s="1"/>
  <c r="BA559" i="5"/>
  <c r="Z562" i="5"/>
  <c r="AK565" i="5"/>
  <c r="AC608" i="5"/>
  <c r="AD608" i="5"/>
  <c r="AV633" i="5"/>
  <c r="AW633" i="5" s="1"/>
  <c r="AW634" i="5"/>
  <c r="AF661" i="5"/>
  <c r="AG661" i="5" s="1"/>
  <c r="AG662" i="5"/>
  <c r="H668" i="5"/>
  <c r="I668" i="5" s="1"/>
  <c r="I669" i="5"/>
  <c r="AJ605" i="5"/>
  <c r="AV627" i="5"/>
  <c r="AW627" i="5" s="1"/>
  <c r="AJ633" i="5"/>
  <c r="AK633" i="5" s="1"/>
  <c r="AJ637" i="5"/>
  <c r="AK637" i="5" s="1"/>
  <c r="AF639" i="5"/>
  <c r="AG639" i="5" s="1"/>
  <c r="AV639" i="5"/>
  <c r="AW639" i="5" s="1"/>
  <c r="AF650" i="5"/>
  <c r="AG650" i="5" s="1"/>
  <c r="AJ664" i="5"/>
  <c r="AK664" i="5" s="1"/>
  <c r="L677" i="5"/>
  <c r="M677" i="5" s="1"/>
  <c r="P677" i="5"/>
  <c r="Q677" i="5" s="1"/>
  <c r="AV673" i="5"/>
  <c r="AW673" i="5" s="1"/>
  <c r="M676" i="5"/>
  <c r="T694" i="5"/>
  <c r="T693" i="5" s="1"/>
  <c r="T692" i="5" s="1"/>
  <c r="T708" i="5" s="1"/>
  <c r="AZ694" i="5"/>
  <c r="AZ693" i="5" s="1"/>
  <c r="AZ692" i="5" s="1"/>
  <c r="AZ708" i="5" s="1"/>
  <c r="AK602" i="5"/>
  <c r="P605" i="5"/>
  <c r="Q605" i="5" s="1"/>
  <c r="AC610" i="5"/>
  <c r="Y613" i="5"/>
  <c r="AK614" i="5"/>
  <c r="AG619" i="5"/>
  <c r="AF622" i="5"/>
  <c r="AG622" i="5" s="1"/>
  <c r="AV622" i="5"/>
  <c r="AW622" i="5" s="1"/>
  <c r="U623" i="5"/>
  <c r="L635" i="5"/>
  <c r="M635" i="5" s="1"/>
  <c r="Y638" i="5"/>
  <c r="I640" i="5"/>
  <c r="U640" i="5"/>
  <c r="Y644" i="5"/>
  <c r="I662" i="5"/>
  <c r="AJ668" i="5"/>
  <c r="AK668" i="5" s="1"/>
  <c r="H677" i="5"/>
  <c r="I677" i="5" s="1"/>
  <c r="L690" i="5"/>
  <c r="M690" i="5" s="1"/>
  <c r="AZ690" i="5"/>
  <c r="BA690" i="5" s="1"/>
  <c r="Q606" i="5"/>
  <c r="I607" i="5"/>
  <c r="AZ611" i="5"/>
  <c r="BA611" i="5" s="1"/>
  <c r="AC625" i="5"/>
  <c r="AZ631" i="5"/>
  <c r="BA631" i="5" s="1"/>
  <c r="L633" i="5"/>
  <c r="M633" i="5" s="1"/>
  <c r="AW638" i="5"/>
  <c r="AJ639" i="5"/>
  <c r="AK639" i="5" s="1"/>
  <c r="AJ648" i="5"/>
  <c r="AK648" i="5" s="1"/>
  <c r="AJ666" i="5"/>
  <c r="AK666" i="5" s="1"/>
  <c r="X668" i="5"/>
  <c r="Y668" i="5" s="1"/>
  <c r="AF675" i="5"/>
  <c r="AG675" i="5" s="1"/>
  <c r="AK691" i="5"/>
  <c r="AV605" i="5"/>
  <c r="AW605" i="5" s="1"/>
  <c r="T620" i="5"/>
  <c r="U620" i="5" s="1"/>
  <c r="AB633" i="5"/>
  <c r="AC633" i="5" s="1"/>
  <c r="H643" i="5"/>
  <c r="I643" i="5" s="1"/>
  <c r="M645" i="5"/>
  <c r="AZ650" i="5"/>
  <c r="BA650" i="5" s="1"/>
  <c r="X666" i="5"/>
  <c r="Y666" i="5" s="1"/>
  <c r="T675" i="5"/>
  <c r="U675" i="5" s="1"/>
  <c r="Q676" i="5"/>
  <c r="X677" i="5"/>
  <c r="Y677" i="5" s="1"/>
  <c r="AV677" i="5"/>
  <c r="AW677" i="5" s="1"/>
  <c r="M684" i="5"/>
  <c r="X690" i="5"/>
  <c r="Y690" i="5" s="1"/>
  <c r="M610" i="5"/>
  <c r="Q617" i="5"/>
  <c r="I621" i="5"/>
  <c r="T624" i="5"/>
  <c r="U624" i="5" s="1"/>
  <c r="U628" i="5"/>
  <c r="Q634" i="5"/>
  <c r="Y636" i="5"/>
  <c r="BA638" i="5"/>
  <c r="P682" i="5"/>
  <c r="P681" i="5" s="1"/>
  <c r="P680" i="5" s="1"/>
  <c r="P706" i="5" s="1"/>
  <c r="AC684" i="5"/>
  <c r="AC689" i="5"/>
  <c r="AT18" i="5"/>
  <c r="R19" i="5"/>
  <c r="O18" i="5"/>
  <c r="AP19" i="5"/>
  <c r="AM18" i="5"/>
  <c r="AX28" i="5"/>
  <c r="AU27" i="5"/>
  <c r="H28" i="5"/>
  <c r="Y35" i="5"/>
  <c r="Q48" i="5"/>
  <c r="P47" i="5"/>
  <c r="Q47" i="5" s="1"/>
  <c r="BD48" i="5"/>
  <c r="BG49" i="5"/>
  <c r="AX50" i="5"/>
  <c r="BA54" i="5"/>
  <c r="AZ53" i="5"/>
  <c r="BA53" i="5" s="1"/>
  <c r="J69" i="5"/>
  <c r="G68" i="5"/>
  <c r="AP69" i="5"/>
  <c r="AM68" i="5"/>
  <c r="AV79" i="5"/>
  <c r="AW79" i="5" s="1"/>
  <c r="AW80" i="5"/>
  <c r="AH84" i="5"/>
  <c r="P85" i="5"/>
  <c r="Q86" i="5"/>
  <c r="P93" i="5"/>
  <c r="Q94" i="5"/>
  <c r="AQ89" i="5"/>
  <c r="AT97" i="5"/>
  <c r="BD113" i="5"/>
  <c r="BG114" i="5"/>
  <c r="R129" i="5"/>
  <c r="Q129" i="5"/>
  <c r="AX129" i="5"/>
  <c r="AW129" i="5"/>
  <c r="AX142" i="5"/>
  <c r="AV8" i="5"/>
  <c r="M10" i="5"/>
  <c r="AK11" i="5"/>
  <c r="H15" i="5"/>
  <c r="P15" i="5"/>
  <c r="AF15" i="5"/>
  <c r="I29" i="5"/>
  <c r="N35" i="5"/>
  <c r="K34" i="5"/>
  <c r="AD35" i="5"/>
  <c r="AA34" i="5"/>
  <c r="Y36" i="5"/>
  <c r="AT37" i="5"/>
  <c r="W34" i="5"/>
  <c r="Z43" i="5"/>
  <c r="AZ43" i="5"/>
  <c r="BA43" i="5" s="1"/>
  <c r="BA44" i="5"/>
  <c r="AP56" i="5"/>
  <c r="AG60" i="5"/>
  <c r="V63" i="5"/>
  <c r="P64" i="5"/>
  <c r="Q65" i="5"/>
  <c r="T69" i="5"/>
  <c r="U70" i="5"/>
  <c r="AL90" i="5"/>
  <c r="H97" i="5"/>
  <c r="I97" i="5" s="1"/>
  <c r="I98" i="5"/>
  <c r="BD105" i="5"/>
  <c r="BG105" i="5" s="1"/>
  <c r="BG106" i="5"/>
  <c r="AQ112" i="5"/>
  <c r="L8" i="5"/>
  <c r="M9" i="5"/>
  <c r="Q12" i="5"/>
  <c r="M16" i="5"/>
  <c r="T19" i="5"/>
  <c r="AH19" i="5"/>
  <c r="AE18" i="5"/>
  <c r="AK20" i="5"/>
  <c r="AV19" i="5"/>
  <c r="AV18" i="5" s="1"/>
  <c r="Z28" i="5"/>
  <c r="W27" i="5"/>
  <c r="AZ28" i="5"/>
  <c r="BA29" i="5"/>
  <c r="R30" i="5"/>
  <c r="AH30" i="5"/>
  <c r="AX30" i="5"/>
  <c r="AT35" i="5"/>
  <c r="AQ34" i="5"/>
  <c r="AB39" i="5"/>
  <c r="AC39" i="5" s="1"/>
  <c r="G34" i="5"/>
  <c r="J43" i="5"/>
  <c r="BC33" i="5"/>
  <c r="AF45" i="5"/>
  <c r="AG45" i="5" s="1"/>
  <c r="V50" i="5"/>
  <c r="J50" i="5"/>
  <c r="Z50" i="5"/>
  <c r="AC54" i="5"/>
  <c r="AB53" i="5"/>
  <c r="AC53" i="5" s="1"/>
  <c r="Z56" i="5"/>
  <c r="M57" i="5"/>
  <c r="L56" i="5"/>
  <c r="M56" i="5" s="1"/>
  <c r="AD63" i="5"/>
  <c r="BG64" i="5"/>
  <c r="BD63" i="5"/>
  <c r="BG63" i="5" s="1"/>
  <c r="BD75" i="5"/>
  <c r="BG76" i="5"/>
  <c r="V77" i="5"/>
  <c r="BL89" i="5"/>
  <c r="AH89" i="5"/>
  <c r="AL107" i="5"/>
  <c r="BB117" i="5"/>
  <c r="AF8" i="5"/>
  <c r="J19" i="5"/>
  <c r="G18" i="5"/>
  <c r="J28" i="5"/>
  <c r="G27" i="5"/>
  <c r="Q35" i="5"/>
  <c r="BD35" i="5"/>
  <c r="BG36" i="5"/>
  <c r="V37" i="5"/>
  <c r="AV37" i="5"/>
  <c r="AW37" i="5" s="1"/>
  <c r="AW38" i="5"/>
  <c r="H41" i="5"/>
  <c r="I41" i="5" s="1"/>
  <c r="I42" i="5"/>
  <c r="AM34" i="5"/>
  <c r="AP43" i="5"/>
  <c r="AD50" i="5"/>
  <c r="AC50" i="5"/>
  <c r="P51" i="5"/>
  <c r="Q52" i="5"/>
  <c r="BG51" i="5"/>
  <c r="BD50" i="5"/>
  <c r="BG50" i="5" s="1"/>
  <c r="X61" i="5"/>
  <c r="Y62" i="5"/>
  <c r="AW61" i="5"/>
  <c r="AV60" i="5"/>
  <c r="AW60" i="5" s="1"/>
  <c r="AB66" i="5"/>
  <c r="AC66" i="5" s="1"/>
  <c r="AC67" i="5"/>
  <c r="R69" i="5"/>
  <c r="O68" i="5"/>
  <c r="AH69" i="5"/>
  <c r="AE68" i="5"/>
  <c r="AX69" i="5"/>
  <c r="AU68" i="5"/>
  <c r="AL77" i="5"/>
  <c r="BB77" i="5"/>
  <c r="AK78" i="5"/>
  <c r="AJ77" i="5"/>
  <c r="AK77" i="5" s="1"/>
  <c r="P79" i="5"/>
  <c r="Q80" i="5"/>
  <c r="BA82" i="5"/>
  <c r="AZ81" i="5"/>
  <c r="BA81" i="5" s="1"/>
  <c r="BM84" i="5"/>
  <c r="J87" i="5"/>
  <c r="AT99" i="5"/>
  <c r="I108" i="5"/>
  <c r="H107" i="5"/>
  <c r="I107" i="5" s="1"/>
  <c r="AA112" i="5"/>
  <c r="AD117" i="5"/>
  <c r="J124" i="5"/>
  <c r="H123" i="5"/>
  <c r="J123" i="5" s="1"/>
  <c r="I124" i="5"/>
  <c r="Z125" i="5"/>
  <c r="AP125" i="5"/>
  <c r="Q10" i="5"/>
  <c r="AT19" i="5"/>
  <c r="P19" i="5"/>
  <c r="P18" i="5" s="1"/>
  <c r="I21" i="5"/>
  <c r="AP28" i="5"/>
  <c r="AM27" i="5"/>
  <c r="BC27" i="5"/>
  <c r="BC6" i="5" s="1"/>
  <c r="BC5" i="5" s="1"/>
  <c r="BL34" i="5"/>
  <c r="BL33" i="5" s="1"/>
  <c r="BL5" i="5" s="1"/>
  <c r="X48" i="5"/>
  <c r="Y49" i="5"/>
  <c r="AW48" i="5"/>
  <c r="AV47" i="5"/>
  <c r="AW47" i="5" s="1"/>
  <c r="AP50" i="5"/>
  <c r="U54" i="5"/>
  <c r="T53" i="5"/>
  <c r="U53" i="5" s="1"/>
  <c r="J56" i="5"/>
  <c r="AX56" i="5"/>
  <c r="BG57" i="5"/>
  <c r="BD56" i="5"/>
  <c r="AL63" i="5"/>
  <c r="AP84" i="5"/>
  <c r="BB84" i="5"/>
  <c r="G89" i="5"/>
  <c r="J95" i="5"/>
  <c r="N99" i="5"/>
  <c r="S112" i="5"/>
  <c r="AZ8" i="5"/>
  <c r="AB15" i="5"/>
  <c r="Z19" i="5"/>
  <c r="W18" i="5"/>
  <c r="AX19" i="5"/>
  <c r="AU18" i="5"/>
  <c r="V35" i="5"/>
  <c r="U35" i="5"/>
  <c r="S34" i="5"/>
  <c r="AL37" i="5"/>
  <c r="AK37" i="5"/>
  <c r="BB37" i="5"/>
  <c r="T43" i="5"/>
  <c r="U43" i="5" s="1"/>
  <c r="U44" i="5"/>
  <c r="AL50" i="5"/>
  <c r="AK50" i="5"/>
  <c r="H54" i="5"/>
  <c r="H53" i="5" s="1"/>
  <c r="I53" i="5" s="1"/>
  <c r="I55" i="5"/>
  <c r="AH56" i="5"/>
  <c r="AT63" i="5"/>
  <c r="I64" i="5"/>
  <c r="AZ90" i="5"/>
  <c r="BA91" i="5"/>
  <c r="AL105" i="5"/>
  <c r="AU112" i="5"/>
  <c r="AX119" i="5"/>
  <c r="AW119" i="5"/>
  <c r="AV168" i="5"/>
  <c r="AW168" i="5" s="1"/>
  <c r="AW169" i="5"/>
  <c r="M13" i="5"/>
  <c r="AC16" i="5"/>
  <c r="H19" i="5"/>
  <c r="H18" i="5" s="1"/>
  <c r="I24" i="5"/>
  <c r="J30" i="5"/>
  <c r="Z30" i="5"/>
  <c r="AP30" i="5"/>
  <c r="BA31" i="5"/>
  <c r="AL35" i="5"/>
  <c r="AI34" i="5"/>
  <c r="O34" i="5"/>
  <c r="R43" i="5"/>
  <c r="AE34" i="5"/>
  <c r="AH43" i="5"/>
  <c r="AG43" i="5"/>
  <c r="AT50" i="5"/>
  <c r="R50" i="5"/>
  <c r="AH50" i="5"/>
  <c r="AF57" i="5"/>
  <c r="AF56" i="5" s="1"/>
  <c r="AG56" i="5" s="1"/>
  <c r="BB63" i="5"/>
  <c r="AV64" i="5"/>
  <c r="AW65" i="5"/>
  <c r="Z69" i="5"/>
  <c r="W68" i="5"/>
  <c r="AZ69" i="5"/>
  <c r="BA70" i="5"/>
  <c r="X75" i="5"/>
  <c r="Y76" i="5"/>
  <c r="N77" i="5"/>
  <c r="M77" i="5"/>
  <c r="AD77" i="5"/>
  <c r="H82" i="5"/>
  <c r="H81" i="5" s="1"/>
  <c r="I83" i="5"/>
  <c r="U82" i="5"/>
  <c r="T81" i="5"/>
  <c r="U81" i="5" s="1"/>
  <c r="AB87" i="5"/>
  <c r="AC87" i="5" s="1"/>
  <c r="AC88" i="5"/>
  <c r="AI89" i="5"/>
  <c r="N105" i="5"/>
  <c r="V107" i="5"/>
  <c r="BB107" i="5"/>
  <c r="AZ19" i="5"/>
  <c r="I25" i="5"/>
  <c r="R28" i="5"/>
  <c r="O27" i="5"/>
  <c r="AH28" i="5"/>
  <c r="AE27" i="5"/>
  <c r="T28" i="5"/>
  <c r="U29" i="5"/>
  <c r="BB35" i="5"/>
  <c r="BA35" i="5"/>
  <c r="AY34" i="5"/>
  <c r="AK36" i="5"/>
  <c r="AJ35" i="5"/>
  <c r="N37" i="5"/>
  <c r="AD37" i="5"/>
  <c r="P37" i="5"/>
  <c r="Q37" i="5" s="1"/>
  <c r="Q38" i="5"/>
  <c r="AU34" i="5"/>
  <c r="AX43" i="5"/>
  <c r="BB50" i="5"/>
  <c r="I51" i="5"/>
  <c r="H50" i="5"/>
  <c r="I50" i="5" s="1"/>
  <c r="Y51" i="5"/>
  <c r="X50" i="5"/>
  <c r="Y50" i="5" s="1"/>
  <c r="AV51" i="5"/>
  <c r="AW52" i="5"/>
  <c r="R56" i="5"/>
  <c r="Q61" i="5"/>
  <c r="P60" i="5"/>
  <c r="Q60" i="5" s="1"/>
  <c r="BD61" i="5"/>
  <c r="BG62" i="5"/>
  <c r="L73" i="5"/>
  <c r="M74" i="5"/>
  <c r="AT77" i="5"/>
  <c r="AC86" i="5"/>
  <c r="AB85" i="5"/>
  <c r="AQ84" i="5"/>
  <c r="AT87" i="5"/>
  <c r="AF90" i="5"/>
  <c r="AG92" i="5"/>
  <c r="H95" i="5"/>
  <c r="I95" i="5" s="1"/>
  <c r="I96" i="5"/>
  <c r="AL103" i="5"/>
  <c r="G112" i="5"/>
  <c r="J119" i="5"/>
  <c r="I119" i="5"/>
  <c r="I176" i="5"/>
  <c r="H175" i="5"/>
  <c r="I175" i="5" s="1"/>
  <c r="AP179" i="5"/>
  <c r="P28" i="5"/>
  <c r="H43" i="5"/>
  <c r="I43" i="5" s="1"/>
  <c r="P43" i="5"/>
  <c r="Q43" i="5" s="1"/>
  <c r="AV43" i="5"/>
  <c r="AW43" i="5" s="1"/>
  <c r="AW45" i="5"/>
  <c r="AC51" i="5"/>
  <c r="AK51" i="5"/>
  <c r="U64" i="5"/>
  <c r="AC64" i="5"/>
  <c r="H69" i="5"/>
  <c r="H68" i="5" s="1"/>
  <c r="P69" i="5"/>
  <c r="P68" i="5" s="1"/>
  <c r="AV69" i="5"/>
  <c r="AV68" i="5" s="1"/>
  <c r="U79" i="5"/>
  <c r="AC79" i="5"/>
  <c r="AZ85" i="5"/>
  <c r="BB87" i="5"/>
  <c r="AA89" i="5"/>
  <c r="R95" i="5"/>
  <c r="M97" i="5"/>
  <c r="AH97" i="5"/>
  <c r="BB97" i="5"/>
  <c r="L99" i="5"/>
  <c r="M99" i="5" s="1"/>
  <c r="AC104" i="5"/>
  <c r="AB103" i="5"/>
  <c r="AC103" i="5" s="1"/>
  <c r="AB108" i="5"/>
  <c r="K112" i="5"/>
  <c r="AD116" i="5"/>
  <c r="AC116" i="5"/>
  <c r="AB115" i="5"/>
  <c r="AC115" i="5" s="1"/>
  <c r="AV117" i="5"/>
  <c r="AW117" i="5" s="1"/>
  <c r="AW118" i="5"/>
  <c r="W112" i="5"/>
  <c r="Z119" i="5"/>
  <c r="T142" i="5"/>
  <c r="U142" i="5" s="1"/>
  <c r="U143" i="5"/>
  <c r="N150" i="5"/>
  <c r="AD150" i="5"/>
  <c r="AT150" i="5"/>
  <c r="J158" i="5"/>
  <c r="Z158" i="5"/>
  <c r="AP158" i="5"/>
  <c r="BB172" i="5"/>
  <c r="AL175" i="5"/>
  <c r="J179" i="5"/>
  <c r="I26" i="5"/>
  <c r="BD27" i="5"/>
  <c r="M31" i="5"/>
  <c r="Q36" i="5"/>
  <c r="BA42" i="5"/>
  <c r="BA55" i="5"/>
  <c r="Q78" i="5"/>
  <c r="AW78" i="5"/>
  <c r="BG78" i="5"/>
  <c r="BA83" i="5"/>
  <c r="AB90" i="5"/>
  <c r="N97" i="5"/>
  <c r="H105" i="5"/>
  <c r="I105" i="5" s="1"/>
  <c r="I106" i="5"/>
  <c r="BG108" i="5"/>
  <c r="BD107" i="5"/>
  <c r="BG107" i="5" s="1"/>
  <c r="AZ125" i="5"/>
  <c r="BA125" i="5" s="1"/>
  <c r="BA126" i="5"/>
  <c r="AL134" i="5"/>
  <c r="AK134" i="5"/>
  <c r="AJ133" i="5"/>
  <c r="AL133" i="5" s="1"/>
  <c r="J142" i="5"/>
  <c r="I142" i="5"/>
  <c r="X148" i="5"/>
  <c r="Y148" i="5" s="1"/>
  <c r="Y149" i="5"/>
  <c r="H156" i="5"/>
  <c r="I156" i="5" s="1"/>
  <c r="I157" i="5"/>
  <c r="AZ158" i="5"/>
  <c r="BA158" i="5" s="1"/>
  <c r="BA159" i="5"/>
  <c r="L162" i="5"/>
  <c r="M162" i="5" s="1"/>
  <c r="M163" i="5"/>
  <c r="V166" i="5"/>
  <c r="AL174" i="5"/>
  <c r="AX177" i="5"/>
  <c r="AU174" i="5"/>
  <c r="I38" i="5"/>
  <c r="H39" i="5"/>
  <c r="I39" i="5" s="1"/>
  <c r="X39" i="5"/>
  <c r="Q41" i="5"/>
  <c r="M48" i="5"/>
  <c r="Q49" i="5"/>
  <c r="AW49" i="5"/>
  <c r="I52" i="5"/>
  <c r="BD53" i="5"/>
  <c r="BG53" i="5" s="1"/>
  <c r="M61" i="5"/>
  <c r="Q62" i="5"/>
  <c r="AW62" i="5"/>
  <c r="I65" i="5"/>
  <c r="H66" i="5"/>
  <c r="H63" i="5" s="1"/>
  <c r="X66" i="5"/>
  <c r="M70" i="5"/>
  <c r="K72" i="5"/>
  <c r="S72" i="5"/>
  <c r="AA72" i="5"/>
  <c r="AI72" i="5"/>
  <c r="AQ72" i="5"/>
  <c r="AY72" i="5"/>
  <c r="AJ73" i="5"/>
  <c r="M75" i="5"/>
  <c r="Q76" i="5"/>
  <c r="AW76" i="5"/>
  <c r="I80" i="5"/>
  <c r="BD81" i="5"/>
  <c r="BG81" i="5" s="1"/>
  <c r="I86" i="5"/>
  <c r="BD87" i="5"/>
  <c r="U88" i="5"/>
  <c r="AM89" i="5"/>
  <c r="AV90" i="5"/>
  <c r="AW90" i="5" s="1"/>
  <c r="M92" i="5"/>
  <c r="L93" i="5"/>
  <c r="T95" i="5"/>
  <c r="U95" i="5" s="1"/>
  <c r="Y96" i="5"/>
  <c r="X95" i="5"/>
  <c r="Y95" i="5" s="1"/>
  <c r="BG96" i="5"/>
  <c r="Z97" i="5"/>
  <c r="BD97" i="5"/>
  <c r="AJ99" i="5"/>
  <c r="AK99" i="5" s="1"/>
  <c r="J107" i="5"/>
  <c r="Z107" i="5"/>
  <c r="AP107" i="5"/>
  <c r="X113" i="5"/>
  <c r="Y114" i="5"/>
  <c r="AV113" i="5"/>
  <c r="AW114" i="5"/>
  <c r="AM112" i="5"/>
  <c r="AP119" i="5"/>
  <c r="X131" i="5"/>
  <c r="Z132" i="5"/>
  <c r="Y132" i="5"/>
  <c r="BD131" i="5"/>
  <c r="P135" i="5"/>
  <c r="R135" i="5" s="1"/>
  <c r="R136" i="5"/>
  <c r="Q136" i="5"/>
  <c r="AV135" i="5"/>
  <c r="AX136" i="5"/>
  <c r="AW136" i="5"/>
  <c r="H139" i="5"/>
  <c r="I139" i="5" s="1"/>
  <c r="I141" i="5"/>
  <c r="Z142" i="5"/>
  <c r="AP142" i="5"/>
  <c r="AF144" i="5"/>
  <c r="Q150" i="5"/>
  <c r="AW150" i="5"/>
  <c r="P152" i="5"/>
  <c r="Q152" i="5" s="1"/>
  <c r="Q153" i="5"/>
  <c r="M158" i="5"/>
  <c r="AC158" i="5"/>
  <c r="BD164" i="5"/>
  <c r="BG164" i="5" s="1"/>
  <c r="BG165" i="5"/>
  <c r="BB166" i="5"/>
  <c r="AK167" i="5"/>
  <c r="AJ166" i="5"/>
  <c r="AK166" i="5" s="1"/>
  <c r="AB30" i="5"/>
  <c r="AC30" i="5" s="1"/>
  <c r="AJ30" i="5"/>
  <c r="AK30" i="5" s="1"/>
  <c r="AB45" i="5"/>
  <c r="AC45" i="5" s="1"/>
  <c r="AJ45" i="5"/>
  <c r="AK45" i="5" s="1"/>
  <c r="AB57" i="5"/>
  <c r="M60" i="5"/>
  <c r="G63" i="5"/>
  <c r="O63" i="5"/>
  <c r="W63" i="5"/>
  <c r="AE63" i="5"/>
  <c r="AM63" i="5"/>
  <c r="AU63" i="5"/>
  <c r="Q66" i="5"/>
  <c r="AW66" i="5"/>
  <c r="U73" i="5"/>
  <c r="BA73" i="5"/>
  <c r="V89" i="5"/>
  <c r="AC93" i="5"/>
  <c r="AK93" i="5"/>
  <c r="AK98" i="5"/>
  <c r="AJ97" i="5"/>
  <c r="AK97" i="5" s="1"/>
  <c r="AC99" i="5"/>
  <c r="AL99" i="5"/>
  <c r="AV99" i="5"/>
  <c r="AW99" i="5" s="1"/>
  <c r="X101" i="5"/>
  <c r="Y101" i="5" s="1"/>
  <c r="AV101" i="5"/>
  <c r="AW101" i="5" s="1"/>
  <c r="AV105" i="5"/>
  <c r="AW105" i="5" s="1"/>
  <c r="AW106" i="5"/>
  <c r="AK113" i="5"/>
  <c r="P117" i="5"/>
  <c r="Q117" i="5" s="1"/>
  <c r="Q118" i="5"/>
  <c r="AB119" i="5"/>
  <c r="AC119" i="5" s="1"/>
  <c r="BB123" i="5"/>
  <c r="R125" i="5"/>
  <c r="Q125" i="5"/>
  <c r="AH125" i="5"/>
  <c r="AW133" i="5"/>
  <c r="I140" i="5"/>
  <c r="AL166" i="5"/>
  <c r="P168" i="5"/>
  <c r="Q168" i="5" s="1"/>
  <c r="Q169" i="5"/>
  <c r="AB172" i="5"/>
  <c r="AC172" i="5" s="1"/>
  <c r="AC173" i="5"/>
  <c r="Y178" i="5"/>
  <c r="X177" i="5"/>
  <c r="Y177" i="5" s="1"/>
  <c r="AD233" i="5"/>
  <c r="AA226" i="5"/>
  <c r="H85" i="5"/>
  <c r="AW96" i="5"/>
  <c r="I109" i="5"/>
  <c r="AK116" i="5"/>
  <c r="AJ115" i="5"/>
  <c r="AK115" i="5" s="1"/>
  <c r="O112" i="5"/>
  <c r="R119" i="5"/>
  <c r="AX125" i="5"/>
  <c r="AB137" i="5"/>
  <c r="AD138" i="5"/>
  <c r="AC138" i="5"/>
  <c r="AZ142" i="5"/>
  <c r="BA142" i="5" s="1"/>
  <c r="BA143" i="5"/>
  <c r="L146" i="5"/>
  <c r="M146" i="5" s="1"/>
  <c r="M147" i="5"/>
  <c r="V150" i="5"/>
  <c r="BB150" i="5"/>
  <c r="AK151" i="5"/>
  <c r="AJ150" i="5"/>
  <c r="AK150" i="5" s="1"/>
  <c r="R158" i="5"/>
  <c r="AH158" i="5"/>
  <c r="AX158" i="5"/>
  <c r="AW158" i="5"/>
  <c r="P172" i="5"/>
  <c r="Q172" i="5" s="1"/>
  <c r="Q173" i="5"/>
  <c r="L177" i="5"/>
  <c r="M177" i="5" s="1"/>
  <c r="M178" i="5"/>
  <c r="AD179" i="5"/>
  <c r="AA174" i="5"/>
  <c r="AP187" i="5"/>
  <c r="AJ41" i="5"/>
  <c r="AK41" i="5" s="1"/>
  <c r="AJ54" i="5"/>
  <c r="AK88" i="5"/>
  <c r="AJ87" i="5"/>
  <c r="AK87" i="5" s="1"/>
  <c r="J97" i="5"/>
  <c r="AX97" i="5"/>
  <c r="AD99" i="5"/>
  <c r="M104" i="5"/>
  <c r="AK104" i="5"/>
  <c r="AJ103" i="5"/>
  <c r="AK103" i="5" s="1"/>
  <c r="BL112" i="5"/>
  <c r="BL111" i="5" s="1"/>
  <c r="P113" i="5"/>
  <c r="Q114" i="5"/>
  <c r="AL116" i="5"/>
  <c r="Y117" i="5"/>
  <c r="AE112" i="5"/>
  <c r="AH119" i="5"/>
  <c r="T125" i="5"/>
  <c r="U126" i="5"/>
  <c r="BD148" i="5"/>
  <c r="BG148" i="5" s="1"/>
  <c r="BG149" i="5"/>
  <c r="AL150" i="5"/>
  <c r="AB154" i="5"/>
  <c r="AC154" i="5" s="1"/>
  <c r="AC155" i="5"/>
  <c r="T158" i="5"/>
  <c r="U158" i="5" s="1"/>
  <c r="U159" i="5"/>
  <c r="N166" i="5"/>
  <c r="AD166" i="5"/>
  <c r="AC166" i="5"/>
  <c r="J175" i="5"/>
  <c r="BC174" i="5"/>
  <c r="BA177" i="5"/>
  <c r="BB179" i="5"/>
  <c r="AY174" i="5"/>
  <c r="BA179" i="5"/>
  <c r="BM89" i="5"/>
  <c r="BM33" i="5" s="1"/>
  <c r="BM5" i="5" s="1"/>
  <c r="P105" i="5"/>
  <c r="Q105" i="5" s="1"/>
  <c r="Q106" i="5"/>
  <c r="R107" i="5"/>
  <c r="AH107" i="5"/>
  <c r="AX107" i="5"/>
  <c r="U113" i="5"/>
  <c r="BM112" i="5"/>
  <c r="X115" i="5"/>
  <c r="Z116" i="5"/>
  <c r="H117" i="5"/>
  <c r="I117" i="5" s="1"/>
  <c r="I118" i="5"/>
  <c r="P119" i="5"/>
  <c r="Q119" i="5" s="1"/>
  <c r="H121" i="5"/>
  <c r="I121" i="5" s="1"/>
  <c r="I122" i="5"/>
  <c r="J125" i="5"/>
  <c r="I125" i="5"/>
  <c r="L129" i="5"/>
  <c r="N130" i="5"/>
  <c r="M130" i="5"/>
  <c r="R142" i="5"/>
  <c r="Q142" i="5"/>
  <c r="AH142" i="5"/>
  <c r="AV152" i="5"/>
  <c r="AW152" i="5" s="1"/>
  <c r="AW153" i="5"/>
  <c r="X164" i="5"/>
  <c r="Y164" i="5" s="1"/>
  <c r="Y165" i="5"/>
  <c r="AT166" i="5"/>
  <c r="AB170" i="5"/>
  <c r="AC170" i="5" s="1"/>
  <c r="AC171" i="5"/>
  <c r="R172" i="5"/>
  <c r="T175" i="5"/>
  <c r="U176" i="5"/>
  <c r="AG175" i="5"/>
  <c r="BG177" i="5"/>
  <c r="H181" i="5"/>
  <c r="I181" i="5" s="1"/>
  <c r="I182" i="5"/>
  <c r="T201" i="5"/>
  <c r="U201" i="5" s="1"/>
  <c r="U202" i="5"/>
  <c r="P214" i="5"/>
  <c r="Q215" i="5"/>
  <c r="AP229" i="5"/>
  <c r="AM226" i="5"/>
  <c r="AV181" i="5"/>
  <c r="AW181" i="5" s="1"/>
  <c r="AW182" i="5"/>
  <c r="X183" i="5"/>
  <c r="Y183" i="5" s="1"/>
  <c r="Y184" i="5"/>
  <c r="L205" i="5"/>
  <c r="M205" i="5" s="1"/>
  <c r="M206" i="5"/>
  <c r="V213" i="5"/>
  <c r="BG216" i="5"/>
  <c r="AE213" i="5"/>
  <c r="AH220" i="5"/>
  <c r="BG118" i="5"/>
  <c r="X123" i="5"/>
  <c r="Z123" i="5" s="1"/>
  <c r="U124" i="5"/>
  <c r="BA124" i="5"/>
  <c r="M128" i="5"/>
  <c r="Y130" i="5"/>
  <c r="AB131" i="5"/>
  <c r="AD131" i="5" s="1"/>
  <c r="AJ131" i="5"/>
  <c r="AL131" i="5" s="1"/>
  <c r="AK132" i="5"/>
  <c r="Q134" i="5"/>
  <c r="AW134" i="5"/>
  <c r="AC136" i="5"/>
  <c r="I138" i="5"/>
  <c r="X139" i="5"/>
  <c r="Y139" i="5" s="1"/>
  <c r="U141" i="5"/>
  <c r="BA141" i="5"/>
  <c r="M145" i="5"/>
  <c r="Y147" i="5"/>
  <c r="AB148" i="5"/>
  <c r="AC148" i="5" s="1"/>
  <c r="AJ148" i="5"/>
  <c r="AK148" i="5" s="1"/>
  <c r="Q151" i="5"/>
  <c r="AW151" i="5"/>
  <c r="BG151" i="5"/>
  <c r="I155" i="5"/>
  <c r="X156" i="5"/>
  <c r="Y156" i="5" s="1"/>
  <c r="U157" i="5"/>
  <c r="BA157" i="5"/>
  <c r="M161" i="5"/>
  <c r="Y163" i="5"/>
  <c r="AB164" i="5"/>
  <c r="AC164" i="5" s="1"/>
  <c r="AJ164" i="5"/>
  <c r="AK164" i="5" s="1"/>
  <c r="Q167" i="5"/>
  <c r="AW167" i="5"/>
  <c r="BG167" i="5"/>
  <c r="I171" i="5"/>
  <c r="I172" i="5"/>
  <c r="AG176" i="5"/>
  <c r="U180" i="5"/>
  <c r="AW184" i="5"/>
  <c r="AF189" i="5"/>
  <c r="AG189" i="5" s="1"/>
  <c r="BG197" i="5"/>
  <c r="AE194" i="5"/>
  <c r="AH201" i="5"/>
  <c r="AD213" i="5"/>
  <c r="N227" i="5"/>
  <c r="M227" i="5"/>
  <c r="T233" i="5"/>
  <c r="U234" i="5"/>
  <c r="AG123" i="5"/>
  <c r="AW123" i="5"/>
  <c r="V124" i="5"/>
  <c r="BB124" i="5"/>
  <c r="Z130" i="5"/>
  <c r="M131" i="5"/>
  <c r="R134" i="5"/>
  <c r="AX134" i="5"/>
  <c r="H137" i="5"/>
  <c r="J138" i="5"/>
  <c r="M148" i="5"/>
  <c r="BA148" i="5"/>
  <c r="H154" i="5"/>
  <c r="I154" i="5" s="1"/>
  <c r="Q156" i="5"/>
  <c r="AW156" i="5"/>
  <c r="H170" i="5"/>
  <c r="I170" i="5" s="1"/>
  <c r="AF179" i="5"/>
  <c r="AG179" i="5" s="1"/>
  <c r="BD179" i="5"/>
  <c r="BG179" i="5" s="1"/>
  <c r="AK180" i="5"/>
  <c r="AJ179" i="5"/>
  <c r="AK181" i="5"/>
  <c r="AT181" i="5"/>
  <c r="R187" i="5"/>
  <c r="Q187" i="5"/>
  <c r="AH187" i="5"/>
  <c r="H187" i="5"/>
  <c r="I187" i="5" s="1"/>
  <c r="M191" i="5"/>
  <c r="O194" i="5"/>
  <c r="R201" i="5"/>
  <c r="Q201" i="5"/>
  <c r="AU194" i="5"/>
  <c r="AX201" i="5"/>
  <c r="AW201" i="5"/>
  <c r="AL213" i="5"/>
  <c r="G213" i="5"/>
  <c r="J220" i="5"/>
  <c r="I220" i="5"/>
  <c r="AZ220" i="5"/>
  <c r="BA221" i="5"/>
  <c r="BG227" i="5"/>
  <c r="BA232" i="5"/>
  <c r="AZ231" i="5"/>
  <c r="V236" i="5"/>
  <c r="U236" i="5"/>
  <c r="M124" i="5"/>
  <c r="AJ127" i="5"/>
  <c r="AK127" i="5" s="1"/>
  <c r="Q130" i="5"/>
  <c r="AW130" i="5"/>
  <c r="AC132" i="5"/>
  <c r="I134" i="5"/>
  <c r="U136" i="5"/>
  <c r="BA136" i="5"/>
  <c r="AG138" i="5"/>
  <c r="M141" i="5"/>
  <c r="AJ144" i="5"/>
  <c r="AK144" i="5" s="1"/>
  <c r="Q147" i="5"/>
  <c r="BG147" i="5"/>
  <c r="I151" i="5"/>
  <c r="M157" i="5"/>
  <c r="AJ160" i="5"/>
  <c r="AK160" i="5" s="1"/>
  <c r="AK162" i="5"/>
  <c r="Q163" i="5"/>
  <c r="BG163" i="5"/>
  <c r="I167" i="5"/>
  <c r="Q170" i="5"/>
  <c r="Y170" i="5"/>
  <c r="T172" i="5"/>
  <c r="U172" i="5" s="1"/>
  <c r="AK172" i="5"/>
  <c r="AM174" i="5"/>
  <c r="L175" i="5"/>
  <c r="BA178" i="5"/>
  <c r="AC181" i="5"/>
  <c r="P181" i="5"/>
  <c r="Q181" i="5" s="1"/>
  <c r="Q182" i="5"/>
  <c r="H185" i="5"/>
  <c r="I185" i="5" s="1"/>
  <c r="I186" i="5"/>
  <c r="AX187" i="5"/>
  <c r="AW187" i="5"/>
  <c r="I188" i="5"/>
  <c r="BG192" i="5"/>
  <c r="BD191" i="5"/>
  <c r="BG191" i="5" s="1"/>
  <c r="AT213" i="5"/>
  <c r="H218" i="5"/>
  <c r="I219" i="5"/>
  <c r="AM213" i="5"/>
  <c r="AP220" i="5"/>
  <c r="AX226" i="5"/>
  <c r="Y236" i="5"/>
  <c r="I104" i="5"/>
  <c r="I116" i="5"/>
  <c r="N124" i="5"/>
  <c r="Y124" i="5"/>
  <c r="AJ125" i="5"/>
  <c r="AK125" i="5" s="1"/>
  <c r="M127" i="5"/>
  <c r="U127" i="5"/>
  <c r="R130" i="5"/>
  <c r="AC130" i="5"/>
  <c r="AX130" i="5"/>
  <c r="I132" i="5"/>
  <c r="H133" i="5"/>
  <c r="J133" i="5" s="1"/>
  <c r="U134" i="5"/>
  <c r="BA134" i="5"/>
  <c r="AG136" i="5"/>
  <c r="AJ142" i="5"/>
  <c r="AK142" i="5" s="1"/>
  <c r="M144" i="5"/>
  <c r="BA144" i="5"/>
  <c r="I149" i="5"/>
  <c r="I152" i="5"/>
  <c r="AJ158" i="5"/>
  <c r="AK158" i="5" s="1"/>
  <c r="M160" i="5"/>
  <c r="BA160" i="5"/>
  <c r="P177" i="5"/>
  <c r="AL181" i="5"/>
  <c r="AW183" i="5"/>
  <c r="AK187" i="5"/>
  <c r="Y197" i="5"/>
  <c r="H199" i="5"/>
  <c r="I200" i="5"/>
  <c r="AZ201" i="5"/>
  <c r="BA201" i="5" s="1"/>
  <c r="BA202" i="5"/>
  <c r="U205" i="5"/>
  <c r="BB213" i="5"/>
  <c r="AV214" i="5"/>
  <c r="AW215" i="5"/>
  <c r="Y216" i="5"/>
  <c r="O213" i="5"/>
  <c r="R220" i="5"/>
  <c r="L224" i="5"/>
  <c r="M224" i="5" s="1"/>
  <c r="M225" i="5"/>
  <c r="H115" i="5"/>
  <c r="H131" i="5"/>
  <c r="W174" i="5"/>
  <c r="P195" i="5"/>
  <c r="R196" i="5"/>
  <c r="Q196" i="5"/>
  <c r="AV195" i="5"/>
  <c r="AX196" i="5"/>
  <c r="AW196" i="5"/>
  <c r="W194" i="5"/>
  <c r="Z201" i="5"/>
  <c r="AU213" i="5"/>
  <c r="AX220" i="5"/>
  <c r="T220" i="5"/>
  <c r="U220" i="5" s="1"/>
  <c r="U221" i="5"/>
  <c r="AX227" i="5"/>
  <c r="AJ229" i="5"/>
  <c r="AK230" i="5"/>
  <c r="H231" i="5"/>
  <c r="I231" i="5" s="1"/>
  <c r="I232" i="5"/>
  <c r="M246" i="5"/>
  <c r="AQ174" i="5"/>
  <c r="AC180" i="5"/>
  <c r="AB179" i="5"/>
  <c r="AC179" i="5" s="1"/>
  <c r="AK186" i="5"/>
  <c r="AJ185" i="5"/>
  <c r="AK185" i="5" s="1"/>
  <c r="J187" i="5"/>
  <c r="Z187" i="5"/>
  <c r="Y193" i="5"/>
  <c r="X191" i="5"/>
  <c r="Y191" i="5" s="1"/>
  <c r="AC198" i="5"/>
  <c r="AB197" i="5"/>
  <c r="AC197" i="5" s="1"/>
  <c r="G194" i="5"/>
  <c r="J201" i="5"/>
  <c r="AM194" i="5"/>
  <c r="AP201" i="5"/>
  <c r="Z208" i="5"/>
  <c r="Y208" i="5"/>
  <c r="X207" i="5"/>
  <c r="Z207" i="5" s="1"/>
  <c r="BD207" i="5"/>
  <c r="AC217" i="5"/>
  <c r="AB216" i="5"/>
  <c r="AC216" i="5" s="1"/>
  <c r="W213" i="5"/>
  <c r="Z220" i="5"/>
  <c r="AF222" i="5"/>
  <c r="AX236" i="5"/>
  <c r="Q188" i="5"/>
  <c r="AW188" i="5"/>
  <c r="AC190" i="5"/>
  <c r="BA192" i="5"/>
  <c r="U193" i="5"/>
  <c r="M196" i="5"/>
  <c r="Y198" i="5"/>
  <c r="AJ199" i="5"/>
  <c r="Q202" i="5"/>
  <c r="AW202" i="5"/>
  <c r="AC204" i="5"/>
  <c r="I206" i="5"/>
  <c r="H207" i="5"/>
  <c r="J207" i="5" s="1"/>
  <c r="P207" i="5"/>
  <c r="R207" i="5" s="1"/>
  <c r="AV207" i="5"/>
  <c r="AX207" i="5" s="1"/>
  <c r="J208" i="5"/>
  <c r="U208" i="5"/>
  <c r="BA208" i="5"/>
  <c r="M215" i="5"/>
  <c r="Y217" i="5"/>
  <c r="AJ218" i="5"/>
  <c r="M220" i="5"/>
  <c r="Y233" i="5"/>
  <c r="AI235" i="5"/>
  <c r="BA236" i="5"/>
  <c r="H238" i="5"/>
  <c r="AV238" i="5"/>
  <c r="AW238" i="5" s="1"/>
  <c r="M242" i="5"/>
  <c r="AD248" i="5"/>
  <c r="X252" i="5"/>
  <c r="Y252" i="5" s="1"/>
  <c r="AG252" i="5"/>
  <c r="J256" i="5"/>
  <c r="T258" i="5"/>
  <c r="U258" i="5" s="1"/>
  <c r="AC258" i="5"/>
  <c r="G263" i="5"/>
  <c r="AP264" i="5"/>
  <c r="AY263" i="5"/>
  <c r="H264" i="5"/>
  <c r="I264" i="5" s="1"/>
  <c r="BD264" i="5"/>
  <c r="BG265" i="5"/>
  <c r="N269" i="5"/>
  <c r="AD281" i="5"/>
  <c r="AC281" i="5"/>
  <c r="AP287" i="5"/>
  <c r="V297" i="5"/>
  <c r="P298" i="5"/>
  <c r="Q299" i="5"/>
  <c r="BD297" i="5"/>
  <c r="BG297" i="5" s="1"/>
  <c r="BG298" i="5"/>
  <c r="AP304" i="5"/>
  <c r="AZ304" i="5"/>
  <c r="BA304" i="5" s="1"/>
  <c r="BA305" i="5"/>
  <c r="M309" i="5"/>
  <c r="H205" i="5"/>
  <c r="I205" i="5" s="1"/>
  <c r="V208" i="5"/>
  <c r="BB208" i="5"/>
  <c r="Q219" i="5"/>
  <c r="AW219" i="5"/>
  <c r="BG219" i="5"/>
  <c r="S226" i="5"/>
  <c r="AB227" i="5"/>
  <c r="Q232" i="5"/>
  <c r="AJ236" i="5"/>
  <c r="N242" i="5"/>
  <c r="AW243" i="5"/>
  <c r="P246" i="5"/>
  <c r="Q246" i="5" s="1"/>
  <c r="X246" i="5"/>
  <c r="Y246" i="5" s="1"/>
  <c r="AZ252" i="5"/>
  <c r="BA252" i="5" s="1"/>
  <c r="T256" i="5"/>
  <c r="U256" i="5" s="1"/>
  <c r="AV258" i="5"/>
  <c r="AW258" i="5" s="1"/>
  <c r="AK261" i="5"/>
  <c r="AQ263" i="5"/>
  <c r="I265" i="5"/>
  <c r="T264" i="5"/>
  <c r="U265" i="5"/>
  <c r="AF267" i="5"/>
  <c r="BA268" i="5"/>
  <c r="L269" i="5"/>
  <c r="M269" i="5" s="1"/>
  <c r="BB269" i="5"/>
  <c r="BA269" i="5"/>
  <c r="AG270" i="5"/>
  <c r="AW272" i="5"/>
  <c r="AV271" i="5"/>
  <c r="AW271" i="5" s="1"/>
  <c r="AV276" i="5"/>
  <c r="AW276" i="5" s="1"/>
  <c r="AW277" i="5"/>
  <c r="Z287" i="5"/>
  <c r="I289" i="5"/>
  <c r="Y289" i="5"/>
  <c r="L291" i="5"/>
  <c r="N291" i="5" s="1"/>
  <c r="N292" i="5"/>
  <c r="M292" i="5"/>
  <c r="AD297" i="5"/>
  <c r="J304" i="5"/>
  <c r="Z304" i="5"/>
  <c r="Q242" i="5"/>
  <c r="AK249" i="5"/>
  <c r="AJ248" i="5"/>
  <c r="AK248" i="5" s="1"/>
  <c r="V267" i="5"/>
  <c r="AD269" i="5"/>
  <c r="Y272" i="5"/>
  <c r="X271" i="5"/>
  <c r="Y271" i="5" s="1"/>
  <c r="AC280" i="5"/>
  <c r="AB279" i="5"/>
  <c r="AC279" i="5" s="1"/>
  <c r="J287" i="5"/>
  <c r="T287" i="5"/>
  <c r="U287" i="5" s="1"/>
  <c r="U288" i="5"/>
  <c r="Y294" i="5"/>
  <c r="X293" i="5"/>
  <c r="Y293" i="5" s="1"/>
  <c r="AL297" i="5"/>
  <c r="H302" i="5"/>
  <c r="I302" i="5" s="1"/>
  <c r="I303" i="5"/>
  <c r="L307" i="5"/>
  <c r="M308" i="5"/>
  <c r="V313" i="5"/>
  <c r="S306" i="5"/>
  <c r="AL313" i="5"/>
  <c r="AI306" i="5"/>
  <c r="AX331" i="5"/>
  <c r="Q359" i="5"/>
  <c r="AG359" i="5"/>
  <c r="I189" i="5"/>
  <c r="H201" i="5"/>
  <c r="I201" i="5" s="1"/>
  <c r="I203" i="5"/>
  <c r="Q203" i="5"/>
  <c r="N208" i="5"/>
  <c r="M214" i="5"/>
  <c r="U214" i="5"/>
  <c r="I222" i="5"/>
  <c r="AV227" i="5"/>
  <c r="BD233" i="5"/>
  <c r="BG233" i="5" s="1"/>
  <c r="AM235" i="5"/>
  <c r="AK239" i="5"/>
  <c r="AW241" i="5"/>
  <c r="Z242" i="5"/>
  <c r="AC243" i="5"/>
  <c r="H244" i="5"/>
  <c r="I244" i="5" s="1"/>
  <c r="AJ244" i="5"/>
  <c r="AK244" i="5" s="1"/>
  <c r="I245" i="5"/>
  <c r="U245" i="5"/>
  <c r="P250" i="5"/>
  <c r="Q250" i="5" s="1"/>
  <c r="AJ252" i="5"/>
  <c r="AK252" i="5" s="1"/>
  <c r="M255" i="5"/>
  <c r="AW256" i="5"/>
  <c r="Y257" i="5"/>
  <c r="AP258" i="5"/>
  <c r="AC261" i="5"/>
  <c r="I262" i="5"/>
  <c r="AI263" i="5"/>
  <c r="BC263" i="5"/>
  <c r="L264" i="5"/>
  <c r="Y265" i="5"/>
  <c r="X264" i="5"/>
  <c r="AL267" i="5"/>
  <c r="AX267" i="5"/>
  <c r="P269" i="5"/>
  <c r="AX287" i="5"/>
  <c r="AW287" i="5"/>
  <c r="AT297" i="5"/>
  <c r="Y320" i="5"/>
  <c r="X319" i="5"/>
  <c r="Y319" i="5" s="1"/>
  <c r="BB321" i="5"/>
  <c r="AE235" i="5"/>
  <c r="Z240" i="5"/>
  <c r="R242" i="5"/>
  <c r="AK250" i="5"/>
  <c r="BB250" i="5"/>
  <c r="AH258" i="5"/>
  <c r="AA263" i="5"/>
  <c r="J267" i="5"/>
  <c r="BA267" i="5"/>
  <c r="BB267" i="5"/>
  <c r="AT269" i="5"/>
  <c r="AK274" i="5"/>
  <c r="AJ273" i="5"/>
  <c r="AK273" i="5" s="1"/>
  <c r="Q278" i="5"/>
  <c r="H285" i="5"/>
  <c r="I285" i="5" s="1"/>
  <c r="I286" i="5"/>
  <c r="AH287" i="5"/>
  <c r="M289" i="5"/>
  <c r="BB297" i="5"/>
  <c r="AV298" i="5"/>
  <c r="AW299" i="5"/>
  <c r="AH304" i="5"/>
  <c r="AX304" i="5"/>
  <c r="AW304" i="5"/>
  <c r="T304" i="5"/>
  <c r="U304" i="5" s="1"/>
  <c r="U305" i="5"/>
  <c r="Y311" i="5"/>
  <c r="X310" i="5"/>
  <c r="AT313" i="5"/>
  <c r="AQ306" i="5"/>
  <c r="AJ315" i="5"/>
  <c r="AK315" i="5" s="1"/>
  <c r="AJ205" i="5"/>
  <c r="AK205" i="5" s="1"/>
  <c r="Q208" i="5"/>
  <c r="AW208" i="5"/>
  <c r="M221" i="5"/>
  <c r="AB224" i="5"/>
  <c r="AC224" i="5" s="1"/>
  <c r="AJ224" i="5"/>
  <c r="AK224" i="5" s="1"/>
  <c r="W226" i="5"/>
  <c r="AY226" i="5"/>
  <c r="Y227" i="5"/>
  <c r="AF227" i="5"/>
  <c r="AP227" i="5"/>
  <c r="X231" i="5"/>
  <c r="Y231" i="5" s="1"/>
  <c r="M233" i="5"/>
  <c r="M234" i="5"/>
  <c r="Y237" i="5"/>
  <c r="I240" i="5"/>
  <c r="AB246" i="5"/>
  <c r="AZ246" i="5"/>
  <c r="BA246" i="5" s="1"/>
  <c r="AC249" i="5"/>
  <c r="I251" i="5"/>
  <c r="U251" i="5"/>
  <c r="AK255" i="5"/>
  <c r="Y256" i="5"/>
  <c r="AW257" i="5"/>
  <c r="AC259" i="5"/>
  <c r="H260" i="5"/>
  <c r="I260" i="5" s="1"/>
  <c r="I261" i="5"/>
  <c r="U261" i="5"/>
  <c r="AE263" i="5"/>
  <c r="R264" i="5"/>
  <c r="M267" i="5"/>
  <c r="N267" i="5"/>
  <c r="V269" i="5"/>
  <c r="Q272" i="5"/>
  <c r="P276" i="5"/>
  <c r="Q276" i="5" s="1"/>
  <c r="Q277" i="5"/>
  <c r="R287" i="5"/>
  <c r="R304" i="5"/>
  <c r="AD313" i="5"/>
  <c r="AA306" i="5"/>
  <c r="AC318" i="5"/>
  <c r="AB317" i="5"/>
  <c r="AC317" i="5" s="1"/>
  <c r="BA318" i="5"/>
  <c r="AZ317" i="5"/>
  <c r="BA317" i="5" s="1"/>
  <c r="AH227" i="5"/>
  <c r="Q231" i="5"/>
  <c r="AK234" i="5"/>
  <c r="AJ233" i="5"/>
  <c r="AK233" i="5" s="1"/>
  <c r="O235" i="5"/>
  <c r="AY235" i="5"/>
  <c r="J240" i="5"/>
  <c r="AW242" i="5"/>
  <c r="U250" i="5"/>
  <c r="U252" i="5"/>
  <c r="R258" i="5"/>
  <c r="S263" i="5"/>
  <c r="AZ264" i="5"/>
  <c r="BA265" i="5"/>
  <c r="AD267" i="5"/>
  <c r="AP267" i="5"/>
  <c r="AK268" i="5"/>
  <c r="AJ267" i="5"/>
  <c r="AK267" i="5" s="1"/>
  <c r="BG272" i="5"/>
  <c r="BD271" i="5"/>
  <c r="BG271" i="5" s="1"/>
  <c r="AZ287" i="5"/>
  <c r="BA287" i="5" s="1"/>
  <c r="BA288" i="5"/>
  <c r="BG294" i="5"/>
  <c r="BD293" i="5"/>
  <c r="BG293" i="5" s="1"/>
  <c r="I298" i="5"/>
  <c r="AC301" i="5"/>
  <c r="AB300" i="5"/>
  <c r="AC300" i="5" s="1"/>
  <c r="BG311" i="5"/>
  <c r="BD310" i="5"/>
  <c r="BG310" i="5" s="1"/>
  <c r="AK314" i="5"/>
  <c r="AJ313" i="5"/>
  <c r="AJ220" i="5"/>
  <c r="AK220" i="5" s="1"/>
  <c r="G226" i="5"/>
  <c r="I227" i="5"/>
  <c r="Z227" i="5"/>
  <c r="H229" i="5"/>
  <c r="I229" i="5" s="1"/>
  <c r="AQ235" i="5"/>
  <c r="P236" i="5"/>
  <c r="BM235" i="5"/>
  <c r="T240" i="5"/>
  <c r="U240" i="5" s="1"/>
  <c r="I247" i="5"/>
  <c r="U249" i="5"/>
  <c r="AD250" i="5"/>
  <c r="AV250" i="5"/>
  <c r="J258" i="5"/>
  <c r="K263" i="5"/>
  <c r="AT267" i="5"/>
  <c r="AL269" i="5"/>
  <c r="AV269" i="5"/>
  <c r="AW269" i="5" s="1"/>
  <c r="AF289" i="5"/>
  <c r="AG289" i="5" s="1"/>
  <c r="BC297" i="5"/>
  <c r="N313" i="5"/>
  <c r="K306" i="5"/>
  <c r="BB313" i="5"/>
  <c r="AY306" i="5"/>
  <c r="J276" i="5"/>
  <c r="R276" i="5"/>
  <c r="Z276" i="5"/>
  <c r="AH276" i="5"/>
  <c r="AP276" i="5"/>
  <c r="AX276" i="5"/>
  <c r="L285" i="5"/>
  <c r="M285" i="5" s="1"/>
  <c r="BG288" i="5"/>
  <c r="N289" i="5"/>
  <c r="V289" i="5"/>
  <c r="AD289" i="5"/>
  <c r="AL289" i="5"/>
  <c r="AT289" i="5"/>
  <c r="BB289" i="5"/>
  <c r="P293" i="5"/>
  <c r="Q293" i="5" s="1"/>
  <c r="AV293" i="5"/>
  <c r="AW293" i="5" s="1"/>
  <c r="J298" i="5"/>
  <c r="R298" i="5"/>
  <c r="Z298" i="5"/>
  <c r="AH298" i="5"/>
  <c r="AP298" i="5"/>
  <c r="AX298" i="5"/>
  <c r="L302" i="5"/>
  <c r="M302" i="5" s="1"/>
  <c r="BG305" i="5"/>
  <c r="P310" i="5"/>
  <c r="Q310" i="5" s="1"/>
  <c r="AV310" i="5"/>
  <c r="AW310" i="5" s="1"/>
  <c r="V315" i="5"/>
  <c r="BB315" i="5"/>
  <c r="AH331" i="5"/>
  <c r="P291" i="5"/>
  <c r="Q291" i="5" s="1"/>
  <c r="AV291" i="5"/>
  <c r="AW291" i="5" s="1"/>
  <c r="Y299" i="5"/>
  <c r="AJ300" i="5"/>
  <c r="AK300" i="5" s="1"/>
  <c r="AZ300" i="5"/>
  <c r="BA300" i="5" s="1"/>
  <c r="AC305" i="5"/>
  <c r="G306" i="5"/>
  <c r="O306" i="5"/>
  <c r="W306" i="5"/>
  <c r="AE306" i="5"/>
  <c r="AM306" i="5"/>
  <c r="AU306" i="5"/>
  <c r="P307" i="5"/>
  <c r="AV307" i="5"/>
  <c r="BD307" i="5"/>
  <c r="Z315" i="5"/>
  <c r="AD351" i="5"/>
  <c r="AK352" i="5"/>
  <c r="AB273" i="5"/>
  <c r="BG277" i="5"/>
  <c r="H287" i="5"/>
  <c r="I287" i="5" s="1"/>
  <c r="X287" i="5"/>
  <c r="Y287" i="5" s="1"/>
  <c r="BG299" i="5"/>
  <c r="X304" i="5"/>
  <c r="R315" i="5"/>
  <c r="Q315" i="5"/>
  <c r="AX315" i="5"/>
  <c r="P322" i="5"/>
  <c r="Q322" i="5" s="1"/>
  <c r="Q323" i="5"/>
  <c r="M332" i="5"/>
  <c r="AX340" i="5"/>
  <c r="BG274" i="5"/>
  <c r="Q314" i="5"/>
  <c r="AW314" i="5"/>
  <c r="I315" i="5"/>
  <c r="AV315" i="5"/>
  <c r="AW315" i="5" s="1"/>
  <c r="I277" i="5"/>
  <c r="U281" i="5"/>
  <c r="BA281" i="5"/>
  <c r="M288" i="5"/>
  <c r="AJ291" i="5"/>
  <c r="AL291" i="5" s="1"/>
  <c r="AK292" i="5"/>
  <c r="AP315" i="5"/>
  <c r="AW359" i="5"/>
  <c r="I274" i="5"/>
  <c r="AG281" i="5"/>
  <c r="AJ289" i="5"/>
  <c r="AK289" i="5" s="1"/>
  <c r="AC291" i="5"/>
  <c r="BA291" i="5"/>
  <c r="Q292" i="5"/>
  <c r="AW292" i="5"/>
  <c r="G297" i="5"/>
  <c r="O297" i="5"/>
  <c r="W297" i="5"/>
  <c r="AE297" i="5"/>
  <c r="AM297" i="5"/>
  <c r="AU297" i="5"/>
  <c r="I314" i="5"/>
  <c r="J315" i="5"/>
  <c r="AZ315" i="5"/>
  <c r="BA315" i="5" s="1"/>
  <c r="AP331" i="5"/>
  <c r="BG332" i="5"/>
  <c r="BD331" i="5"/>
  <c r="BG331" i="5" s="1"/>
  <c r="AP340" i="5"/>
  <c r="AL351" i="5"/>
  <c r="AJ264" i="5"/>
  <c r="AJ287" i="5"/>
  <c r="AK287" i="5" s="1"/>
  <c r="AJ304" i="5"/>
  <c r="AK304" i="5" s="1"/>
  <c r="AH315" i="5"/>
  <c r="AG317" i="5"/>
  <c r="I320" i="5"/>
  <c r="AH340" i="5"/>
  <c r="M325" i="5"/>
  <c r="AC325" i="5"/>
  <c r="I332" i="5"/>
  <c r="Y332" i="5"/>
  <c r="AW332" i="5"/>
  <c r="AU358" i="5"/>
  <c r="L367" i="5"/>
  <c r="M367" i="5" s="1"/>
  <c r="AK368" i="5"/>
  <c r="AK377" i="5"/>
  <c r="AJ376" i="5"/>
  <c r="AK376" i="5" s="1"/>
  <c r="BA383" i="5"/>
  <c r="AZ382" i="5"/>
  <c r="BA382" i="5" s="1"/>
  <c r="AH388" i="5"/>
  <c r="Z390" i="5"/>
  <c r="T390" i="5"/>
  <c r="U390" i="5" s="1"/>
  <c r="BG404" i="5"/>
  <c r="BD403" i="5"/>
  <c r="AD405" i="5"/>
  <c r="AA402" i="5"/>
  <c r="AW323" i="5"/>
  <c r="AC326" i="5"/>
  <c r="I328" i="5"/>
  <c r="U330" i="5"/>
  <c r="BA330" i="5"/>
  <c r="J332" i="5"/>
  <c r="R332" i="5"/>
  <c r="Z332" i="5"/>
  <c r="AH332" i="5"/>
  <c r="AP332" i="5"/>
  <c r="AX332" i="5"/>
  <c r="M333" i="5"/>
  <c r="L336" i="5"/>
  <c r="T336" i="5"/>
  <c r="U336" i="5" s="1"/>
  <c r="AJ336" i="5"/>
  <c r="AK336" i="5" s="1"/>
  <c r="AZ336" i="5"/>
  <c r="BA336" i="5" s="1"/>
  <c r="BA338" i="5"/>
  <c r="Q339" i="5"/>
  <c r="I342" i="5"/>
  <c r="P345" i="5"/>
  <c r="Q345" i="5" s="1"/>
  <c r="X345" i="5"/>
  <c r="Y345" i="5" s="1"/>
  <c r="M347" i="5"/>
  <c r="M348" i="5"/>
  <c r="AK350" i="5"/>
  <c r="AQ351" i="5"/>
  <c r="N352" i="5"/>
  <c r="AD352" i="5"/>
  <c r="AL352" i="5"/>
  <c r="AJ354" i="5"/>
  <c r="AJ351" i="5" s="1"/>
  <c r="AK351" i="5" s="1"/>
  <c r="I355" i="5"/>
  <c r="AW360" i="5"/>
  <c r="AK363" i="5"/>
  <c r="U366" i="5"/>
  <c r="AL367" i="5"/>
  <c r="P370" i="5"/>
  <c r="Q370" i="5" s="1"/>
  <c r="V376" i="5"/>
  <c r="BB376" i="5"/>
  <c r="AC381" i="5"/>
  <c r="AB380" i="5"/>
  <c r="AC380" i="5" s="1"/>
  <c r="AK394" i="5"/>
  <c r="AJ390" i="5"/>
  <c r="AK390" i="5" s="1"/>
  <c r="H327" i="5"/>
  <c r="I327" i="5" s="1"/>
  <c r="P327" i="5"/>
  <c r="Q327" i="5" s="1"/>
  <c r="X327" i="5"/>
  <c r="Y327" i="5" s="1"/>
  <c r="AV327" i="5"/>
  <c r="AW327" i="5" s="1"/>
  <c r="BD327" i="5"/>
  <c r="BG327" i="5" s="1"/>
  <c r="Y329" i="5"/>
  <c r="Y333" i="5"/>
  <c r="AJ334" i="5"/>
  <c r="AC336" i="5"/>
  <c r="Q337" i="5"/>
  <c r="AW337" i="5"/>
  <c r="BG337" i="5"/>
  <c r="H341" i="5"/>
  <c r="P341" i="5"/>
  <c r="X341" i="5"/>
  <c r="AV341" i="5"/>
  <c r="BD341" i="5"/>
  <c r="Q343" i="5"/>
  <c r="I345" i="5"/>
  <c r="AG345" i="5"/>
  <c r="AW345" i="5"/>
  <c r="AK348" i="5"/>
  <c r="AJ347" i="5"/>
  <c r="AK347" i="5" s="1"/>
  <c r="BG348" i="5"/>
  <c r="AG349" i="5"/>
  <c r="T354" i="5"/>
  <c r="T359" i="5"/>
  <c r="AB359" i="5"/>
  <c r="Q360" i="5"/>
  <c r="Q361" i="5"/>
  <c r="AC362" i="5"/>
  <c r="AC363" i="5"/>
  <c r="AT363" i="5"/>
  <c r="P367" i="5"/>
  <c r="Q367" i="5" s="1"/>
  <c r="AV367" i="5"/>
  <c r="AW367" i="5" s="1"/>
  <c r="Q371" i="5"/>
  <c r="AL376" i="5"/>
  <c r="X386" i="5"/>
  <c r="Y386" i="5" s="1"/>
  <c r="Y387" i="5"/>
  <c r="BB390" i="5"/>
  <c r="T332" i="5"/>
  <c r="AB332" i="5"/>
  <c r="AZ332" i="5"/>
  <c r="AJ343" i="5"/>
  <c r="AK343" i="5" s="1"/>
  <c r="H352" i="5"/>
  <c r="P352" i="5"/>
  <c r="X352" i="5"/>
  <c r="AF352" i="5"/>
  <c r="AX356" i="5"/>
  <c r="I361" i="5"/>
  <c r="AD367" i="5"/>
  <c r="I376" i="5"/>
  <c r="Q379" i="5"/>
  <c r="P378" i="5"/>
  <c r="Q378" i="5" s="1"/>
  <c r="I382" i="5"/>
  <c r="AX386" i="5"/>
  <c r="AW386" i="5"/>
  <c r="AK349" i="5"/>
  <c r="AV363" i="5"/>
  <c r="AW363" i="5" s="1"/>
  <c r="M385" i="5"/>
  <c r="L384" i="5"/>
  <c r="M384" i="5" s="1"/>
  <c r="AW389" i="5"/>
  <c r="AV388" i="5"/>
  <c r="AW388" i="5" s="1"/>
  <c r="BD321" i="5"/>
  <c r="BG321" i="5" s="1"/>
  <c r="M326" i="5"/>
  <c r="AB329" i="5"/>
  <c r="AJ329" i="5"/>
  <c r="AK329" i="5" s="1"/>
  <c r="I335" i="5"/>
  <c r="AB345" i="5"/>
  <c r="AC345" i="5" s="1"/>
  <c r="AZ345" i="5"/>
  <c r="BA345" i="5" s="1"/>
  <c r="AC348" i="5"/>
  <c r="AT349" i="5"/>
  <c r="I350" i="5"/>
  <c r="U350" i="5"/>
  <c r="AM351" i="5"/>
  <c r="Q356" i="5"/>
  <c r="AH356" i="5"/>
  <c r="AZ356" i="5"/>
  <c r="BA356" i="5" s="1"/>
  <c r="Q357" i="5"/>
  <c r="AI358" i="5"/>
  <c r="AG360" i="5"/>
  <c r="U361" i="5"/>
  <c r="AG362" i="5"/>
  <c r="L363" i="5"/>
  <c r="V363" i="5"/>
  <c r="Y364" i="5"/>
  <c r="V367" i="5"/>
  <c r="BB367" i="5"/>
  <c r="AG368" i="5"/>
  <c r="BG371" i="5"/>
  <c r="N376" i="5"/>
  <c r="AD376" i="5"/>
  <c r="AT376" i="5"/>
  <c r="AL382" i="5"/>
  <c r="M329" i="5"/>
  <c r="U329" i="5"/>
  <c r="BA329" i="5"/>
  <c r="I336" i="5"/>
  <c r="Q336" i="5"/>
  <c r="Y336" i="5"/>
  <c r="AW336" i="5"/>
  <c r="U349" i="5"/>
  <c r="AE351" i="5"/>
  <c r="Z356" i="5"/>
  <c r="H359" i="5"/>
  <c r="X359" i="5"/>
  <c r="V361" i="5"/>
  <c r="AW361" i="5"/>
  <c r="Y365" i="5"/>
  <c r="Y371" i="5"/>
  <c r="X370" i="5"/>
  <c r="Y370" i="5" s="1"/>
  <c r="AW379" i="5"/>
  <c r="AV378" i="5"/>
  <c r="AW378" i="5" s="1"/>
  <c r="L386" i="5"/>
  <c r="M386" i="5" s="1"/>
  <c r="AC386" i="5"/>
  <c r="AC391" i="5"/>
  <c r="AB390" i="5"/>
  <c r="AC390" i="5" s="1"/>
  <c r="M397" i="5"/>
  <c r="AJ325" i="5"/>
  <c r="I346" i="5"/>
  <c r="U348" i="5"/>
  <c r="AD349" i="5"/>
  <c r="AV349" i="5"/>
  <c r="AW349" i="5" s="1"/>
  <c r="W351" i="5"/>
  <c r="AZ354" i="5"/>
  <c r="Q355" i="5"/>
  <c r="H356" i="5"/>
  <c r="I356" i="5" s="1"/>
  <c r="AK362" i="5"/>
  <c r="AJ361" i="5"/>
  <c r="N367" i="5"/>
  <c r="AT367" i="5"/>
  <c r="AW371" i="5"/>
  <c r="I392" i="5"/>
  <c r="H390" i="5"/>
  <c r="I390" i="5" s="1"/>
  <c r="AW394" i="5"/>
  <c r="AV390" i="5"/>
  <c r="AW390" i="5" s="1"/>
  <c r="P407" i="5"/>
  <c r="Q407" i="5" s="1"/>
  <c r="Q408" i="5"/>
  <c r="I377" i="5"/>
  <c r="I380" i="5"/>
  <c r="L382" i="5"/>
  <c r="M382" i="5" s="1"/>
  <c r="U382" i="5"/>
  <c r="M383" i="5"/>
  <c r="Q386" i="5"/>
  <c r="AZ386" i="5"/>
  <c r="BA386" i="5" s="1"/>
  <c r="Q387" i="5"/>
  <c r="AC387" i="5"/>
  <c r="H388" i="5"/>
  <c r="I388" i="5" s="1"/>
  <c r="I389" i="5"/>
  <c r="BA389" i="5"/>
  <c r="Q393" i="5"/>
  <c r="Q399" i="5"/>
  <c r="Y404" i="5"/>
  <c r="X403" i="5"/>
  <c r="AL405" i="5"/>
  <c r="AI402" i="5"/>
  <c r="P376" i="5"/>
  <c r="Q376" i="5" s="1"/>
  <c r="AV376" i="5"/>
  <c r="AW376" i="5" s="1"/>
  <c r="BD376" i="5"/>
  <c r="BG376" i="5" s="1"/>
  <c r="I378" i="5"/>
  <c r="BA384" i="5"/>
  <c r="J388" i="5"/>
  <c r="AK388" i="5"/>
  <c r="V405" i="5"/>
  <c r="U405" i="5"/>
  <c r="S402" i="5"/>
  <c r="AV407" i="5"/>
  <c r="AW407" i="5" s="1"/>
  <c r="AW408" i="5"/>
  <c r="BG383" i="5"/>
  <c r="I387" i="5"/>
  <c r="L390" i="5"/>
  <c r="M390" i="5" s="1"/>
  <c r="BA403" i="5"/>
  <c r="AT405" i="5"/>
  <c r="AQ402" i="5"/>
  <c r="U417" i="5"/>
  <c r="AK378" i="5"/>
  <c r="AG401" i="5"/>
  <c r="BB412" i="5"/>
  <c r="M415" i="5"/>
  <c r="U403" i="5"/>
  <c r="N405" i="5"/>
  <c r="M405" i="5"/>
  <c r="K402" i="5"/>
  <c r="BB405" i="5"/>
  <c r="BA405" i="5"/>
  <c r="AY402" i="5"/>
  <c r="AK406" i="5"/>
  <c r="AJ405" i="5"/>
  <c r="BA417" i="5"/>
  <c r="H405" i="5"/>
  <c r="I405" i="5" s="1"/>
  <c r="I407" i="5"/>
  <c r="Y407" i="5"/>
  <c r="M413" i="5"/>
  <c r="AC413" i="5"/>
  <c r="M429" i="5"/>
  <c r="U429" i="5"/>
  <c r="AC429" i="5"/>
  <c r="Q441" i="5"/>
  <c r="P440" i="5"/>
  <c r="Q440" i="5" s="1"/>
  <c r="BG441" i="5"/>
  <c r="BD440" i="5"/>
  <c r="BG440" i="5" s="1"/>
  <c r="AD442" i="5"/>
  <c r="I444" i="5"/>
  <c r="AW459" i="5"/>
  <c r="G402" i="5"/>
  <c r="O402" i="5"/>
  <c r="W402" i="5"/>
  <c r="AE402" i="5"/>
  <c r="AM402" i="5"/>
  <c r="AU402" i="5"/>
  <c r="H403" i="5"/>
  <c r="I403" i="5" s="1"/>
  <c r="U404" i="5"/>
  <c r="BA404" i="5"/>
  <c r="M408" i="5"/>
  <c r="N413" i="5"/>
  <c r="V413" i="5"/>
  <c r="AD413" i="5"/>
  <c r="AL413" i="5"/>
  <c r="AT413" i="5"/>
  <c r="BB413" i="5"/>
  <c r="AC414" i="5"/>
  <c r="I416" i="5"/>
  <c r="X417" i="5"/>
  <c r="BD417" i="5"/>
  <c r="BG417" i="5" s="1"/>
  <c r="U418" i="5"/>
  <c r="BA418" i="5"/>
  <c r="M422" i="5"/>
  <c r="Y424" i="5"/>
  <c r="L425" i="5"/>
  <c r="AJ425" i="5"/>
  <c r="AK425" i="5" s="1"/>
  <c r="Q428" i="5"/>
  <c r="AW428" i="5"/>
  <c r="BG428" i="5"/>
  <c r="AC430" i="5"/>
  <c r="I432" i="5"/>
  <c r="I433" i="5"/>
  <c r="M435" i="5"/>
  <c r="AJ436" i="5"/>
  <c r="AK436" i="5" s="1"/>
  <c r="AK439" i="5"/>
  <c r="BB442" i="5"/>
  <c r="AK443" i="5"/>
  <c r="AJ442" i="5"/>
  <c r="AK442" i="5" s="1"/>
  <c r="L481" i="5"/>
  <c r="M481" i="5" s="1"/>
  <c r="M482" i="5"/>
  <c r="AB409" i="5"/>
  <c r="AC409" i="5" s="1"/>
  <c r="H415" i="5"/>
  <c r="I415" i="5" s="1"/>
  <c r="P415" i="5"/>
  <c r="Q415" i="5" s="1"/>
  <c r="AV415" i="5"/>
  <c r="AW415" i="5" s="1"/>
  <c r="M420" i="5"/>
  <c r="AB423" i="5"/>
  <c r="AC423" i="5" s="1"/>
  <c r="AJ423" i="5"/>
  <c r="AK423" i="5" s="1"/>
  <c r="AC425" i="5"/>
  <c r="Q426" i="5"/>
  <c r="AW426" i="5"/>
  <c r="BG426" i="5"/>
  <c r="H431" i="5"/>
  <c r="I431" i="5" s="1"/>
  <c r="P431" i="5"/>
  <c r="Q431" i="5" s="1"/>
  <c r="AV431" i="5"/>
  <c r="AW431" i="5" s="1"/>
  <c r="Y435" i="5"/>
  <c r="BG435" i="5"/>
  <c r="P436" i="5"/>
  <c r="Q436" i="5" s="1"/>
  <c r="AL436" i="5"/>
  <c r="AV436" i="5"/>
  <c r="AW436" i="5" s="1"/>
  <c r="N442" i="5"/>
  <c r="BG424" i="5"/>
  <c r="I436" i="5"/>
  <c r="I441" i="5"/>
  <c r="H440" i="5"/>
  <c r="I440" i="5" s="1"/>
  <c r="AL442" i="5"/>
  <c r="AB481" i="5"/>
  <c r="AC481" i="5" s="1"/>
  <c r="AC482" i="5"/>
  <c r="M407" i="5"/>
  <c r="Q413" i="5"/>
  <c r="M416" i="5"/>
  <c r="AJ419" i="5"/>
  <c r="AK419" i="5" s="1"/>
  <c r="M421" i="5"/>
  <c r="Q422" i="5"/>
  <c r="AW422" i="5"/>
  <c r="BG422" i="5"/>
  <c r="I426" i="5"/>
  <c r="H427" i="5"/>
  <c r="I427" i="5" s="1"/>
  <c r="X427" i="5"/>
  <c r="Y427" i="5" s="1"/>
  <c r="Q429" i="5"/>
  <c r="AW429" i="5"/>
  <c r="M432" i="5"/>
  <c r="Q435" i="5"/>
  <c r="AW435" i="5"/>
  <c r="AD436" i="5"/>
  <c r="BA436" i="5"/>
  <c r="Q439" i="5"/>
  <c r="Q477" i="5"/>
  <c r="P476" i="5"/>
  <c r="AB403" i="5"/>
  <c r="AB417" i="5"/>
  <c r="AC417" i="5" s="1"/>
  <c r="M419" i="5"/>
  <c r="AC419" i="5"/>
  <c r="BA419" i="5"/>
  <c r="Q427" i="5"/>
  <c r="AW427" i="5"/>
  <c r="J436" i="5"/>
  <c r="AP436" i="5"/>
  <c r="AK438" i="5"/>
  <c r="Y441" i="5"/>
  <c r="X440" i="5"/>
  <c r="Y440" i="5" s="1"/>
  <c r="V442" i="5"/>
  <c r="AT442" i="5"/>
  <c r="AB438" i="5"/>
  <c r="AC438" i="5" s="1"/>
  <c r="M448" i="5"/>
  <c r="AJ413" i="5"/>
  <c r="AJ429" i="5"/>
  <c r="AK429" i="5" s="1"/>
  <c r="AH436" i="5"/>
  <c r="AW477" i="5"/>
  <c r="AD484" i="5"/>
  <c r="AV440" i="5"/>
  <c r="AW440" i="5" s="1"/>
  <c r="I442" i="5"/>
  <c r="Q442" i="5"/>
  <c r="AG442" i="5"/>
  <c r="J444" i="5"/>
  <c r="R444" i="5"/>
  <c r="Z444" i="5"/>
  <c r="AH444" i="5"/>
  <c r="AP444" i="5"/>
  <c r="AX444" i="5"/>
  <c r="M450" i="5"/>
  <c r="U450" i="5"/>
  <c r="BA450" i="5"/>
  <c r="Q451" i="5"/>
  <c r="AW451" i="5"/>
  <c r="BG451" i="5"/>
  <c r="N452" i="5"/>
  <c r="V452" i="5"/>
  <c r="AD452" i="5"/>
  <c r="AL452" i="5"/>
  <c r="AT452" i="5"/>
  <c r="BB452" i="5"/>
  <c r="H456" i="5"/>
  <c r="J456" i="5" s="1"/>
  <c r="P456" i="5"/>
  <c r="R456" i="5" s="1"/>
  <c r="X456" i="5"/>
  <c r="Z456" i="5" s="1"/>
  <c r="AV456" i="5"/>
  <c r="AW456" i="5" s="1"/>
  <c r="BD456" i="5"/>
  <c r="J457" i="5"/>
  <c r="J459" i="5"/>
  <c r="R459" i="5"/>
  <c r="Z459" i="5"/>
  <c r="AH459" i="5"/>
  <c r="AP459" i="5"/>
  <c r="AX459" i="5"/>
  <c r="N467" i="5"/>
  <c r="V467" i="5"/>
  <c r="AD467" i="5"/>
  <c r="AL467" i="5"/>
  <c r="AT467" i="5"/>
  <c r="BB467" i="5"/>
  <c r="I470" i="5"/>
  <c r="H471" i="5"/>
  <c r="I471" i="5" s="1"/>
  <c r="P471" i="5"/>
  <c r="Q471" i="5" s="1"/>
  <c r="X471" i="5"/>
  <c r="Y471" i="5" s="1"/>
  <c r="AV471" i="5"/>
  <c r="AW471" i="5" s="1"/>
  <c r="BD471" i="5"/>
  <c r="BG471" i="5" s="1"/>
  <c r="T479" i="5"/>
  <c r="U479" i="5" s="1"/>
  <c r="AC479" i="5"/>
  <c r="X482" i="5"/>
  <c r="Y483" i="5"/>
  <c r="AD485" i="5"/>
  <c r="AI493" i="5"/>
  <c r="AL497" i="5"/>
  <c r="BB503" i="5"/>
  <c r="AY493" i="5"/>
  <c r="BA503" i="5"/>
  <c r="AP505" i="5"/>
  <c r="P505" i="5"/>
  <c r="Q505" i="5" s="1"/>
  <c r="Q506" i="5"/>
  <c r="L446" i="5"/>
  <c r="M446" i="5" s="1"/>
  <c r="T446" i="5"/>
  <c r="U446" i="5" s="1"/>
  <c r="AB446" i="5"/>
  <c r="AC446" i="5" s="1"/>
  <c r="AJ446" i="5"/>
  <c r="AK446" i="5" s="1"/>
  <c r="AZ446" i="5"/>
  <c r="BA446" i="5" s="1"/>
  <c r="P454" i="5"/>
  <c r="Q454" i="5" s="1"/>
  <c r="AV454" i="5"/>
  <c r="AW454" i="5" s="1"/>
  <c r="L461" i="5"/>
  <c r="M461" i="5" s="1"/>
  <c r="T461" i="5"/>
  <c r="AB461" i="5"/>
  <c r="AC461" i="5" s="1"/>
  <c r="AJ461" i="5"/>
  <c r="AK461" i="5" s="1"/>
  <c r="AZ461" i="5"/>
  <c r="BA461" i="5" s="1"/>
  <c r="BG477" i="5"/>
  <c r="AV479" i="5"/>
  <c r="AW479" i="5" s="1"/>
  <c r="P481" i="5"/>
  <c r="Q481" i="5" s="1"/>
  <c r="AW483" i="5"/>
  <c r="AI484" i="5"/>
  <c r="AH485" i="5"/>
  <c r="L487" i="5"/>
  <c r="M488" i="5"/>
  <c r="AL489" i="5"/>
  <c r="H489" i="5"/>
  <c r="AX530" i="5"/>
  <c r="P452" i="5"/>
  <c r="Q452" i="5" s="1"/>
  <c r="P467" i="5"/>
  <c r="AV467" i="5"/>
  <c r="J485" i="5"/>
  <c r="I485" i="5"/>
  <c r="AF485" i="5"/>
  <c r="AG485" i="5" s="1"/>
  <c r="T489" i="5"/>
  <c r="U490" i="5"/>
  <c r="AG491" i="5"/>
  <c r="AF489" i="5"/>
  <c r="AG489" i="5" s="1"/>
  <c r="AW495" i="5"/>
  <c r="AV494" i="5"/>
  <c r="AG500" i="5"/>
  <c r="AF499" i="5"/>
  <c r="AG499" i="5" s="1"/>
  <c r="Q536" i="5"/>
  <c r="P535" i="5"/>
  <c r="Q535" i="5" s="1"/>
  <c r="BA538" i="5"/>
  <c r="AZ537" i="5"/>
  <c r="P566" i="5"/>
  <c r="Q566" i="5" s="1"/>
  <c r="Q568" i="5"/>
  <c r="T442" i="5"/>
  <c r="AB442" i="5"/>
  <c r="AC442" i="5" s="1"/>
  <c r="AZ442" i="5"/>
  <c r="BA442" i="5" s="1"/>
  <c r="Q445" i="5"/>
  <c r="AW445" i="5"/>
  <c r="I449" i="5"/>
  <c r="U451" i="5"/>
  <c r="BA451" i="5"/>
  <c r="M455" i="5"/>
  <c r="Y457" i="5"/>
  <c r="Q460" i="5"/>
  <c r="AW460" i="5"/>
  <c r="I464" i="5"/>
  <c r="I465" i="5"/>
  <c r="BD466" i="5"/>
  <c r="BG466" i="5" s="1"/>
  <c r="M470" i="5"/>
  <c r="Q478" i="5"/>
  <c r="AW478" i="5"/>
  <c r="Q483" i="5"/>
  <c r="AC483" i="5"/>
  <c r="AX485" i="5"/>
  <c r="I500" i="5"/>
  <c r="H499" i="5"/>
  <c r="I499" i="5" s="1"/>
  <c r="AH501" i="5"/>
  <c r="V505" i="5"/>
  <c r="S493" i="5"/>
  <c r="N507" i="5"/>
  <c r="AT507" i="5"/>
  <c r="Y509" i="5"/>
  <c r="X507" i="5"/>
  <c r="Y507" i="5" s="1"/>
  <c r="H448" i="5"/>
  <c r="I448" i="5" s="1"/>
  <c r="I450" i="5"/>
  <c r="Q450" i="5"/>
  <c r="AG450" i="5"/>
  <c r="AW450" i="5"/>
  <c r="H463" i="5"/>
  <c r="I463" i="5" s="1"/>
  <c r="Q479" i="5"/>
  <c r="AH479" i="5"/>
  <c r="Q480" i="5"/>
  <c r="Z485" i="5"/>
  <c r="AF487" i="5"/>
  <c r="AG487" i="5" s="1"/>
  <c r="BL484" i="5"/>
  <c r="BL411" i="5" s="1"/>
  <c r="BG492" i="5"/>
  <c r="BD489" i="5"/>
  <c r="AZ497" i="5"/>
  <c r="BA497" i="5" s="1"/>
  <c r="BA498" i="5"/>
  <c r="AH499" i="5"/>
  <c r="AE493" i="5"/>
  <c r="I445" i="5"/>
  <c r="M451" i="5"/>
  <c r="AJ454" i="5"/>
  <c r="AK454" i="5" s="1"/>
  <c r="AK456" i="5"/>
  <c r="Q457" i="5"/>
  <c r="AB469" i="5"/>
  <c r="AC469" i="5" s="1"/>
  <c r="AJ469" i="5"/>
  <c r="Z479" i="5"/>
  <c r="I483" i="5"/>
  <c r="AL485" i="5"/>
  <c r="AM493" i="5"/>
  <c r="AF507" i="5"/>
  <c r="AG507" i="5" s="1"/>
  <c r="Y514" i="5"/>
  <c r="X513" i="5"/>
  <c r="Y513" i="5" s="1"/>
  <c r="N515" i="5"/>
  <c r="M515" i="5"/>
  <c r="AD515" i="5"/>
  <c r="AT515" i="5"/>
  <c r="AB526" i="5"/>
  <c r="AC526" i="5" s="1"/>
  <c r="AC527" i="5"/>
  <c r="Y446" i="5"/>
  <c r="AW446" i="5"/>
  <c r="M454" i="5"/>
  <c r="Y461" i="5"/>
  <c r="M469" i="5"/>
  <c r="AE476" i="5"/>
  <c r="AP485" i="5"/>
  <c r="Q495" i="5"/>
  <c r="P494" i="5"/>
  <c r="BA506" i="5"/>
  <c r="AZ505" i="5"/>
  <c r="BA505" i="5" s="1"/>
  <c r="AJ450" i="5"/>
  <c r="AK450" i="5" s="1"/>
  <c r="R485" i="5"/>
  <c r="AD489" i="5"/>
  <c r="I498" i="5"/>
  <c r="U508" i="5"/>
  <c r="T507" i="5"/>
  <c r="U507" i="5" s="1"/>
  <c r="AD530" i="5"/>
  <c r="AC488" i="5"/>
  <c r="AW490" i="5"/>
  <c r="Q491" i="5"/>
  <c r="AA493" i="5"/>
  <c r="X494" i="5"/>
  <c r="AB501" i="5"/>
  <c r="AC501" i="5" s="1"/>
  <c r="AV505" i="5"/>
  <c r="AW505" i="5" s="1"/>
  <c r="AW506" i="5"/>
  <c r="L511" i="5"/>
  <c r="M512" i="5"/>
  <c r="T513" i="5"/>
  <c r="U513" i="5" s="1"/>
  <c r="U514" i="5"/>
  <c r="N522" i="5"/>
  <c r="K521" i="5"/>
  <c r="P524" i="5"/>
  <c r="Q524" i="5" s="1"/>
  <c r="Q525" i="5"/>
  <c r="Y540" i="5"/>
  <c r="X539" i="5"/>
  <c r="Y539" i="5" s="1"/>
  <c r="L551" i="5"/>
  <c r="M551" i="5" s="1"/>
  <c r="N552" i="5"/>
  <c r="M552" i="5"/>
  <c r="BB647" i="5"/>
  <c r="V652" i="5"/>
  <c r="S647" i="5"/>
  <c r="T501" i="5"/>
  <c r="M502" i="5"/>
  <c r="AF503" i="5"/>
  <c r="AG503" i="5" s="1"/>
  <c r="AK504" i="5"/>
  <c r="AJ503" i="5"/>
  <c r="AK503" i="5" s="1"/>
  <c r="AZ507" i="5"/>
  <c r="BA507" i="5" s="1"/>
  <c r="N512" i="5"/>
  <c r="Z513" i="5"/>
  <c r="AX513" i="5"/>
  <c r="G521" i="5"/>
  <c r="J526" i="5"/>
  <c r="T528" i="5"/>
  <c r="U528" i="5" s="1"/>
  <c r="U529" i="5"/>
  <c r="X531" i="5"/>
  <c r="Y532" i="5"/>
  <c r="AP533" i="5"/>
  <c r="AM530" i="5"/>
  <c r="AD535" i="5"/>
  <c r="AX537" i="5"/>
  <c r="AW537" i="5"/>
  <c r="BG542" i="5"/>
  <c r="AW547" i="5"/>
  <c r="AV546" i="5"/>
  <c r="AW546" i="5" s="1"/>
  <c r="T588" i="5"/>
  <c r="U588" i="5" s="1"/>
  <c r="U589" i="5"/>
  <c r="M599" i="5"/>
  <c r="T505" i="5"/>
  <c r="U505" i="5" s="1"/>
  <c r="V511" i="5"/>
  <c r="AT526" i="5"/>
  <c r="I529" i="5"/>
  <c r="V530" i="5"/>
  <c r="Z558" i="5"/>
  <c r="W557" i="5"/>
  <c r="AB494" i="5"/>
  <c r="AZ494" i="5"/>
  <c r="I496" i="5"/>
  <c r="AC497" i="5"/>
  <c r="BD497" i="5"/>
  <c r="U498" i="5"/>
  <c r="L499" i="5"/>
  <c r="Q502" i="5"/>
  <c r="AC504" i="5"/>
  <c r="M505" i="5"/>
  <c r="BD505" i="5"/>
  <c r="BG505" i="5" s="1"/>
  <c r="BG506" i="5"/>
  <c r="AZ513" i="5"/>
  <c r="BA513" i="5" s="1"/>
  <c r="BA514" i="5"/>
  <c r="V522" i="5"/>
  <c r="S521" i="5"/>
  <c r="AK528" i="5"/>
  <c r="AL528" i="5"/>
  <c r="AC538" i="5"/>
  <c r="AB537" i="5"/>
  <c r="W493" i="5"/>
  <c r="N499" i="5"/>
  <c r="AT499" i="5"/>
  <c r="AZ501" i="5"/>
  <c r="BA501" i="5" s="1"/>
  <c r="I506" i="5"/>
  <c r="Z507" i="5"/>
  <c r="R513" i="5"/>
  <c r="AG526" i="5"/>
  <c r="AH533" i="5"/>
  <c r="AE530" i="5"/>
  <c r="P537" i="5"/>
  <c r="Q537" i="5" s="1"/>
  <c r="Q538" i="5"/>
  <c r="AQ493" i="5"/>
  <c r="I495" i="5"/>
  <c r="M497" i="5"/>
  <c r="M498" i="5"/>
  <c r="AJ499" i="5"/>
  <c r="AK499" i="5" s="1"/>
  <c r="N505" i="5"/>
  <c r="BG514" i="5"/>
  <c r="BD513" i="5"/>
  <c r="BG513" i="5" s="1"/>
  <c r="V515" i="5"/>
  <c r="U515" i="5"/>
  <c r="AL515" i="5"/>
  <c r="BB515" i="5"/>
  <c r="BA515" i="5"/>
  <c r="AK516" i="5"/>
  <c r="AJ515" i="5"/>
  <c r="AK515" i="5" s="1"/>
  <c r="AC525" i="5"/>
  <c r="AB524" i="5"/>
  <c r="AC524" i="5" s="1"/>
  <c r="AL537" i="5"/>
  <c r="BD553" i="5"/>
  <c r="BD548" i="5" s="1"/>
  <c r="AQ548" i="5"/>
  <c r="AT555" i="5"/>
  <c r="AK498" i="5"/>
  <c r="AJ497" i="5"/>
  <c r="AL499" i="5"/>
  <c r="AK505" i="5"/>
  <c r="Y506" i="5"/>
  <c r="AB507" i="5"/>
  <c r="AC507" i="5" s="1"/>
  <c r="J512" i="5"/>
  <c r="H511" i="5"/>
  <c r="I511" i="5" s="1"/>
  <c r="I512" i="5"/>
  <c r="AC522" i="5"/>
  <c r="Q522" i="5"/>
  <c r="AJ533" i="5"/>
  <c r="AK533" i="5" s="1"/>
  <c r="AK534" i="5"/>
  <c r="N544" i="5"/>
  <c r="M544" i="5"/>
  <c r="H513" i="5"/>
  <c r="I513" i="5" s="1"/>
  <c r="P513" i="5"/>
  <c r="Q513" i="5" s="1"/>
  <c r="AV513" i="5"/>
  <c r="AW513" i="5" s="1"/>
  <c r="AA521" i="5"/>
  <c r="AI521" i="5"/>
  <c r="AQ521" i="5"/>
  <c r="AY521" i="5"/>
  <c r="T522" i="5"/>
  <c r="L524" i="5"/>
  <c r="T524" i="5"/>
  <c r="U524" i="5" s="1"/>
  <c r="AZ524" i="5"/>
  <c r="K530" i="5"/>
  <c r="AJ537" i="5"/>
  <c r="AK537" i="5" s="1"/>
  <c r="AW539" i="5"/>
  <c r="BD539" i="5"/>
  <c r="BG539" i="5" s="1"/>
  <c r="BA558" i="5"/>
  <c r="AZ557" i="5"/>
  <c r="BA557" i="5" s="1"/>
  <c r="K560" i="5"/>
  <c r="AX566" i="5"/>
  <c r="H535" i="5"/>
  <c r="I535" i="5" s="1"/>
  <c r="BA535" i="5"/>
  <c r="AV542" i="5"/>
  <c r="BG549" i="5"/>
  <c r="K548" i="5"/>
  <c r="N555" i="5"/>
  <c r="AA548" i="5"/>
  <c r="AD555" i="5"/>
  <c r="AC555" i="5"/>
  <c r="BA563" i="5"/>
  <c r="AZ561" i="5"/>
  <c r="AD618" i="5"/>
  <c r="AC618" i="5"/>
  <c r="AK523" i="5"/>
  <c r="AV528" i="5"/>
  <c r="Q532" i="5"/>
  <c r="Q533" i="5"/>
  <c r="Q534" i="5"/>
  <c r="AK545" i="5"/>
  <c r="AJ544" i="5"/>
  <c r="AK544" i="5" s="1"/>
  <c r="Q547" i="5"/>
  <c r="P546" i="5"/>
  <c r="Q546" i="5" s="1"/>
  <c r="Z551" i="5"/>
  <c r="M567" i="5"/>
  <c r="N567" i="5"/>
  <c r="L566" i="5"/>
  <c r="N566" i="5" s="1"/>
  <c r="M571" i="5"/>
  <c r="L570" i="5"/>
  <c r="M570" i="5" s="1"/>
  <c r="BA571" i="5"/>
  <c r="AZ570" i="5"/>
  <c r="BA570" i="5" s="1"/>
  <c r="BB600" i="5"/>
  <c r="AB515" i="5"/>
  <c r="AC515" i="5" s="1"/>
  <c r="Q518" i="5"/>
  <c r="AW518" i="5"/>
  <c r="Q523" i="5"/>
  <c r="AG525" i="5"/>
  <c r="U526" i="5"/>
  <c r="AG527" i="5"/>
  <c r="L528" i="5"/>
  <c r="M528" i="5" s="1"/>
  <c r="V528" i="5"/>
  <c r="Y529" i="5"/>
  <c r="O530" i="5"/>
  <c r="AY530" i="5"/>
  <c r="M535" i="5"/>
  <c r="V535" i="5"/>
  <c r="AF535" i="5"/>
  <c r="AG535" i="5" s="1"/>
  <c r="BB535" i="5"/>
  <c r="AF539" i="5"/>
  <c r="AG539" i="5" s="1"/>
  <c r="U542" i="5"/>
  <c r="AY548" i="5"/>
  <c r="BB555" i="5"/>
  <c r="W560" i="5"/>
  <c r="T566" i="5"/>
  <c r="Z570" i="5"/>
  <c r="Y570" i="5"/>
  <c r="AE521" i="5"/>
  <c r="AM521" i="5"/>
  <c r="AG522" i="5"/>
  <c r="H524" i="5"/>
  <c r="I524" i="5" s="1"/>
  <c r="I540" i="5"/>
  <c r="J542" i="5"/>
  <c r="AP542" i="5"/>
  <c r="AK556" i="5"/>
  <c r="AJ555" i="5"/>
  <c r="X578" i="5"/>
  <c r="Y578" i="5" s="1"/>
  <c r="Y579" i="5"/>
  <c r="N580" i="5"/>
  <c r="AK581" i="5"/>
  <c r="AJ580" i="5"/>
  <c r="AK580" i="5" s="1"/>
  <c r="AJ511" i="5"/>
  <c r="AL511" i="5" s="1"/>
  <c r="AK512" i="5"/>
  <c r="I518" i="5"/>
  <c r="BD521" i="5"/>
  <c r="BG521" i="5" s="1"/>
  <c r="Y527" i="5"/>
  <c r="AK527" i="5"/>
  <c r="AJ526" i="5"/>
  <c r="AK526" i="5" s="1"/>
  <c r="T533" i="5"/>
  <c r="X535" i="5"/>
  <c r="Y535" i="5" s="1"/>
  <c r="AK535" i="5"/>
  <c r="BD535" i="5"/>
  <c r="AK536" i="5"/>
  <c r="I537" i="5"/>
  <c r="AW538" i="5"/>
  <c r="V541" i="5"/>
  <c r="AL541" i="5"/>
  <c r="BB541" i="5"/>
  <c r="AB544" i="5"/>
  <c r="AC544" i="5" s="1"/>
  <c r="AC545" i="5"/>
  <c r="H546" i="5"/>
  <c r="I546" i="5" s="1"/>
  <c r="I547" i="5"/>
  <c r="S548" i="5"/>
  <c r="V555" i="5"/>
  <c r="AI548" i="5"/>
  <c r="AL555" i="5"/>
  <c r="BM560" i="5"/>
  <c r="BM411" i="5" s="1"/>
  <c r="I563" i="5"/>
  <c r="S560" i="5"/>
  <c r="V564" i="5"/>
  <c r="U564" i="5"/>
  <c r="P528" i="5"/>
  <c r="Q528" i="5" s="1"/>
  <c r="H531" i="5"/>
  <c r="AF531" i="5"/>
  <c r="AG537" i="5"/>
  <c r="H539" i="5"/>
  <c r="I539" i="5" s="1"/>
  <c r="G541" i="5"/>
  <c r="AM541" i="5"/>
  <c r="AC546" i="5"/>
  <c r="X553" i="5"/>
  <c r="Z553" i="5" s="1"/>
  <c r="Z554" i="5"/>
  <c r="Y554" i="5"/>
  <c r="AV558" i="5"/>
  <c r="AV557" i="5" s="1"/>
  <c r="AW557" i="5" s="1"/>
  <c r="AW559" i="5"/>
  <c r="AG565" i="5"/>
  <c r="AF564" i="5"/>
  <c r="AG564" i="5" s="1"/>
  <c r="H566" i="5"/>
  <c r="I566" i="5" s="1"/>
  <c r="I569" i="5"/>
  <c r="L555" i="5"/>
  <c r="T555" i="5"/>
  <c r="U555" i="5" s="1"/>
  <c r="AZ555" i="5"/>
  <c r="BA555" i="5" s="1"/>
  <c r="BG559" i="5"/>
  <c r="AQ560" i="5"/>
  <c r="P561" i="5"/>
  <c r="AD566" i="5"/>
  <c r="AV566" i="5"/>
  <c r="AW566" i="5" s="1"/>
  <c r="AG570" i="5"/>
  <c r="H575" i="5"/>
  <c r="I575" i="5" s="1"/>
  <c r="I576" i="5"/>
  <c r="J588" i="5"/>
  <c r="AP588" i="5"/>
  <c r="M614" i="5"/>
  <c r="AD643" i="5"/>
  <c r="X546" i="5"/>
  <c r="Y546" i="5" s="1"/>
  <c r="BD546" i="5"/>
  <c r="BG546" i="5" s="1"/>
  <c r="AI560" i="5"/>
  <c r="G560" i="5"/>
  <c r="AV564" i="5"/>
  <c r="AW564" i="5" s="1"/>
  <c r="Q571" i="5"/>
  <c r="P570" i="5"/>
  <c r="Q570" i="5" s="1"/>
  <c r="X572" i="5"/>
  <c r="BD572" i="5"/>
  <c r="BG572" i="5" s="1"/>
  <c r="BB575" i="5"/>
  <c r="AK576" i="5"/>
  <c r="AJ575" i="5"/>
  <c r="AK575" i="5" s="1"/>
  <c r="AD580" i="5"/>
  <c r="AT580" i="5"/>
  <c r="AW584" i="5"/>
  <c r="H586" i="5"/>
  <c r="I586" i="5" s="1"/>
  <c r="I587" i="5"/>
  <c r="AJ588" i="5"/>
  <c r="AK588" i="5" s="1"/>
  <c r="AK593" i="5"/>
  <c r="AM604" i="5"/>
  <c r="M613" i="5"/>
  <c r="AP635" i="5"/>
  <c r="AM626" i="5"/>
  <c r="T551" i="5"/>
  <c r="U551" i="5" s="1"/>
  <c r="AB551" i="5"/>
  <c r="AC551" i="5" s="1"/>
  <c r="AZ551" i="5"/>
  <c r="BA551" i="5" s="1"/>
  <c r="H561" i="5"/>
  <c r="AF566" i="5"/>
  <c r="AC573" i="5"/>
  <c r="AB572" i="5"/>
  <c r="AC572" i="5" s="1"/>
  <c r="L575" i="5"/>
  <c r="M575" i="5" s="1"/>
  <c r="M576" i="5"/>
  <c r="R588" i="5"/>
  <c r="AC596" i="5"/>
  <c r="AB588" i="5"/>
  <c r="AC588" i="5" s="1"/>
  <c r="M612" i="5"/>
  <c r="L611" i="5"/>
  <c r="M611" i="5" s="1"/>
  <c r="AB561" i="5"/>
  <c r="AC561" i="5" s="1"/>
  <c r="AC567" i="5"/>
  <c r="I568" i="5"/>
  <c r="BD578" i="5"/>
  <c r="BG578" i="5" s="1"/>
  <c r="BG579" i="5"/>
  <c r="AV582" i="5"/>
  <c r="AW582" i="5" s="1"/>
  <c r="AW583" i="5"/>
  <c r="AX588" i="5"/>
  <c r="AZ588" i="5"/>
  <c r="BA588" i="5" s="1"/>
  <c r="BA589" i="5"/>
  <c r="L588" i="5"/>
  <c r="M588" i="5" s="1"/>
  <c r="M592" i="5"/>
  <c r="AE604" i="5"/>
  <c r="M545" i="5"/>
  <c r="R552" i="5"/>
  <c r="AX552" i="5"/>
  <c r="AL557" i="5"/>
  <c r="AB558" i="5"/>
  <c r="T561" i="5"/>
  <c r="BC560" i="5"/>
  <c r="BC411" i="5" s="1"/>
  <c r="AH564" i="5"/>
  <c r="AZ564" i="5"/>
  <c r="BA564" i="5" s="1"/>
  <c r="T570" i="5"/>
  <c r="U570" i="5" s="1"/>
  <c r="V580" i="5"/>
  <c r="U580" i="5"/>
  <c r="Z588" i="5"/>
  <c r="AU560" i="5"/>
  <c r="AW571" i="5"/>
  <c r="AV570" i="5"/>
  <c r="AW570" i="5" s="1"/>
  <c r="J577" i="5"/>
  <c r="I577" i="5"/>
  <c r="AW578" i="5"/>
  <c r="AL580" i="5"/>
  <c r="AB584" i="5"/>
  <c r="AC584" i="5" s="1"/>
  <c r="AC585" i="5"/>
  <c r="AG590" i="5"/>
  <c r="AF588" i="5"/>
  <c r="AG588" i="5" s="1"/>
  <c r="V600" i="5"/>
  <c r="X601" i="5"/>
  <c r="Y602" i="5"/>
  <c r="AV620" i="5"/>
  <c r="AW620" i="5" s="1"/>
  <c r="AW621" i="5"/>
  <c r="H551" i="5"/>
  <c r="I551" i="5" s="1"/>
  <c r="V557" i="5"/>
  <c r="L558" i="5"/>
  <c r="M559" i="5"/>
  <c r="AE560" i="5"/>
  <c r="AM560" i="5"/>
  <c r="Y562" i="5"/>
  <c r="AV561" i="5"/>
  <c r="H564" i="5"/>
  <c r="I564" i="5" s="1"/>
  <c r="R564" i="5"/>
  <c r="BB580" i="5"/>
  <c r="BA580" i="5"/>
  <c r="U582" i="5"/>
  <c r="P582" i="5"/>
  <c r="Q582" i="5" s="1"/>
  <c r="Q583" i="5"/>
  <c r="AH588" i="5"/>
  <c r="H570" i="5"/>
  <c r="I570" i="5" s="1"/>
  <c r="AB580" i="5"/>
  <c r="AC580" i="5" s="1"/>
  <c r="BG583" i="5"/>
  <c r="H588" i="5"/>
  <c r="I588" i="5" s="1"/>
  <c r="P588" i="5"/>
  <c r="Q588" i="5" s="1"/>
  <c r="X588" i="5"/>
  <c r="Y588" i="5" s="1"/>
  <c r="AV588" i="5"/>
  <c r="AW588" i="5" s="1"/>
  <c r="BD588" i="5"/>
  <c r="BG588" i="5" s="1"/>
  <c r="AA600" i="5"/>
  <c r="Z601" i="5"/>
  <c r="AK601" i="5"/>
  <c r="T605" i="5"/>
  <c r="U606" i="5"/>
  <c r="AF609" i="5"/>
  <c r="N618" i="5"/>
  <c r="AT618" i="5"/>
  <c r="AD631" i="5"/>
  <c r="AF631" i="5"/>
  <c r="AG631" i="5" s="1"/>
  <c r="AG632" i="5"/>
  <c r="X633" i="5"/>
  <c r="Y633" i="5" s="1"/>
  <c r="Y634" i="5"/>
  <c r="BB637" i="5"/>
  <c r="BA637" i="5"/>
  <c r="R639" i="5"/>
  <c r="Q639" i="5"/>
  <c r="BG651" i="5"/>
  <c r="BD650" i="5"/>
  <c r="AV601" i="5"/>
  <c r="AV600" i="5" s="1"/>
  <c r="AW600" i="5" s="1"/>
  <c r="AW602" i="5"/>
  <c r="U609" i="5"/>
  <c r="S604" i="5"/>
  <c r="AI604" i="5"/>
  <c r="BA609" i="5"/>
  <c r="AY604" i="5"/>
  <c r="P611" i="5"/>
  <c r="Q611" i="5" s="1"/>
  <c r="Q612" i="5"/>
  <c r="X616" i="5"/>
  <c r="Y616" i="5" s="1"/>
  <c r="Y617" i="5"/>
  <c r="BG627" i="5"/>
  <c r="BD626" i="5"/>
  <c r="BG626" i="5" s="1"/>
  <c r="L629" i="5"/>
  <c r="M629" i="5" s="1"/>
  <c r="M630" i="5"/>
  <c r="T575" i="5"/>
  <c r="V575" i="5" s="1"/>
  <c r="AZ575" i="5"/>
  <c r="BA575" i="5" s="1"/>
  <c r="AK577" i="5"/>
  <c r="M578" i="5"/>
  <c r="AC578" i="5"/>
  <c r="AK578" i="5"/>
  <c r="Q579" i="5"/>
  <c r="AW579" i="5"/>
  <c r="I583" i="5"/>
  <c r="P584" i="5"/>
  <c r="Q584" i="5" s="1"/>
  <c r="X584" i="5"/>
  <c r="Y584" i="5" s="1"/>
  <c r="U585" i="5"/>
  <c r="BA585" i="5"/>
  <c r="M590" i="5"/>
  <c r="M598" i="5"/>
  <c r="R601" i="5"/>
  <c r="AL601" i="5"/>
  <c r="Y606" i="5"/>
  <c r="X605" i="5"/>
  <c r="V609" i="5"/>
  <c r="AL609" i="5"/>
  <c r="BB609" i="5"/>
  <c r="AB622" i="5"/>
  <c r="AC622" i="5" s="1"/>
  <c r="AC623" i="5"/>
  <c r="H624" i="5"/>
  <c r="I624" i="5" s="1"/>
  <c r="I625" i="5"/>
  <c r="BL626" i="5"/>
  <c r="BL603" i="5" s="1"/>
  <c r="T631" i="5"/>
  <c r="U631" i="5" s="1"/>
  <c r="U632" i="5"/>
  <c r="Y637" i="5"/>
  <c r="Z637" i="5"/>
  <c r="U649" i="5"/>
  <c r="T648" i="5"/>
  <c r="U648" i="5" s="1"/>
  <c r="AJ572" i="5"/>
  <c r="AK572" i="5" s="1"/>
  <c r="H582" i="5"/>
  <c r="I582" i="5" s="1"/>
  <c r="P601" i="5"/>
  <c r="Q602" i="5"/>
  <c r="AZ605" i="5"/>
  <c r="BA606" i="5"/>
  <c r="AK610" i="5"/>
  <c r="AJ609" i="5"/>
  <c r="AK609" i="5" s="1"/>
  <c r="V618" i="5"/>
  <c r="BB618" i="5"/>
  <c r="AK619" i="5"/>
  <c r="AJ618" i="5"/>
  <c r="AK618" i="5" s="1"/>
  <c r="P620" i="5"/>
  <c r="Q620" i="5" s="1"/>
  <c r="Q621" i="5"/>
  <c r="AH626" i="5"/>
  <c r="AG628" i="5"/>
  <c r="AH635" i="5"/>
  <c r="AX641" i="5"/>
  <c r="AW646" i="5"/>
  <c r="AV645" i="5"/>
  <c r="AW645" i="5" s="1"/>
  <c r="AC606" i="5"/>
  <c r="AB605" i="5"/>
  <c r="AJ635" i="5"/>
  <c r="AK635" i="5" s="1"/>
  <c r="AK636" i="5"/>
  <c r="P637" i="5"/>
  <c r="Q637" i="5" s="1"/>
  <c r="Q638" i="5"/>
  <c r="AJ586" i="5"/>
  <c r="AK586" i="5" s="1"/>
  <c r="M595" i="5"/>
  <c r="V601" i="5"/>
  <c r="AP601" i="5"/>
  <c r="AZ601" i="5"/>
  <c r="AZ600" i="5" s="1"/>
  <c r="BA600" i="5" s="1"/>
  <c r="BD601" i="5"/>
  <c r="BG602" i="5"/>
  <c r="R605" i="5"/>
  <c r="AD606" i="5"/>
  <c r="BD605" i="5"/>
  <c r="AD607" i="5"/>
  <c r="M609" i="5"/>
  <c r="K604" i="5"/>
  <c r="AC609" i="5"/>
  <c r="AA604" i="5"/>
  <c r="AQ604" i="5"/>
  <c r="BD616" i="5"/>
  <c r="BG616" i="5" s="1"/>
  <c r="BG617" i="5"/>
  <c r="AL618" i="5"/>
  <c r="AX626" i="5"/>
  <c r="AF627" i="5"/>
  <c r="AT639" i="5"/>
  <c r="Y642" i="5"/>
  <c r="X641" i="5"/>
  <c r="AJ584" i="5"/>
  <c r="AK584" i="5" s="1"/>
  <c r="AG601" i="5"/>
  <c r="BB601" i="5"/>
  <c r="AX605" i="5"/>
  <c r="AV611" i="5"/>
  <c r="AW612" i="5"/>
  <c r="M615" i="5"/>
  <c r="L641" i="5"/>
  <c r="M641" i="5" s="1"/>
  <c r="M642" i="5"/>
  <c r="H605" i="5"/>
  <c r="Y609" i="5"/>
  <c r="L618" i="5"/>
  <c r="M618" i="5" s="1"/>
  <c r="AK620" i="5"/>
  <c r="BG621" i="5"/>
  <c r="AB631" i="5"/>
  <c r="AC631" i="5" s="1"/>
  <c r="BG636" i="5"/>
  <c r="Y639" i="5"/>
  <c r="BA639" i="5"/>
  <c r="AK650" i="5"/>
  <c r="AX650" i="5"/>
  <c r="AV652" i="5"/>
  <c r="AW652" i="5" s="1"/>
  <c r="AB616" i="5"/>
  <c r="AC616" i="5" s="1"/>
  <c r="AJ616" i="5"/>
  <c r="AK616" i="5" s="1"/>
  <c r="Q619" i="5"/>
  <c r="AW619" i="5"/>
  <c r="BG619" i="5"/>
  <c r="P624" i="5"/>
  <c r="Q624" i="5" s="1"/>
  <c r="AV624" i="5"/>
  <c r="AW624" i="5" s="1"/>
  <c r="M628" i="5"/>
  <c r="AW636" i="5"/>
  <c r="AC644" i="5"/>
  <c r="AB643" i="5"/>
  <c r="T645" i="5"/>
  <c r="U645" i="5" s="1"/>
  <c r="I656" i="5"/>
  <c r="AV648" i="5"/>
  <c r="AW649" i="5"/>
  <c r="N650" i="5"/>
  <c r="K647" i="5"/>
  <c r="I619" i="5"/>
  <c r="X620" i="5"/>
  <c r="Y620" i="5" s="1"/>
  <c r="Q622" i="5"/>
  <c r="M625" i="5"/>
  <c r="K626" i="5"/>
  <c r="S626" i="5"/>
  <c r="AA626" i="5"/>
  <c r="AI626" i="5"/>
  <c r="AQ626" i="5"/>
  <c r="AY626" i="5"/>
  <c r="AJ627" i="5"/>
  <c r="AK629" i="5"/>
  <c r="Q630" i="5"/>
  <c r="AW630" i="5"/>
  <c r="BG630" i="5"/>
  <c r="Y632" i="5"/>
  <c r="U633" i="5"/>
  <c r="I635" i="5"/>
  <c r="J637" i="5"/>
  <c r="U638" i="5"/>
  <c r="AG641" i="5"/>
  <c r="BA642" i="5"/>
  <c r="AT645" i="5"/>
  <c r="G647" i="5"/>
  <c r="I648" i="5"/>
  <c r="V648" i="5"/>
  <c r="AQ647" i="5"/>
  <c r="AT648" i="5"/>
  <c r="AD650" i="5"/>
  <c r="AA647" i="5"/>
  <c r="M657" i="5"/>
  <c r="I620" i="5"/>
  <c r="M627" i="5"/>
  <c r="U627" i="5"/>
  <c r="I636" i="5"/>
  <c r="AC637" i="5"/>
  <c r="AW637" i="5"/>
  <c r="U639" i="5"/>
  <c r="P641" i="5"/>
  <c r="Q641" i="5" s="1"/>
  <c r="AL645" i="5"/>
  <c r="AF645" i="5"/>
  <c r="AG645" i="5" s="1"/>
  <c r="AG646" i="5"/>
  <c r="J648" i="5"/>
  <c r="W647" i="5"/>
  <c r="Y648" i="5"/>
  <c r="AP652" i="5"/>
  <c r="AJ652" i="5"/>
  <c r="AK652" i="5" s="1"/>
  <c r="BM647" i="5"/>
  <c r="BM603" i="5" s="1"/>
  <c r="AB652" i="5"/>
  <c r="AC652" i="5" s="1"/>
  <c r="BD661" i="5"/>
  <c r="BG661" i="5" s="1"/>
  <c r="BG662" i="5"/>
  <c r="AJ622" i="5"/>
  <c r="AK622" i="5" s="1"/>
  <c r="AF633" i="5"/>
  <c r="AG633" i="5" s="1"/>
  <c r="AK644" i="5"/>
  <c r="AJ643" i="5"/>
  <c r="AK643" i="5" s="1"/>
  <c r="AB645" i="5"/>
  <c r="AC645" i="5" s="1"/>
  <c r="BB645" i="5"/>
  <c r="AB650" i="5"/>
  <c r="T652" i="5"/>
  <c r="U652" i="5" s="1"/>
  <c r="R664" i="5"/>
  <c r="Q664" i="5"/>
  <c r="O663" i="5"/>
  <c r="AL664" i="5"/>
  <c r="AI680" i="5"/>
  <c r="AL681" i="5"/>
  <c r="AA707" i="5"/>
  <c r="AD686" i="5"/>
  <c r="V664" i="5"/>
  <c r="Q669" i="5"/>
  <c r="P668" i="5"/>
  <c r="BC647" i="5"/>
  <c r="BC603" i="5" s="1"/>
  <c r="AV650" i="5"/>
  <c r="AW650" i="5" s="1"/>
  <c r="AK653" i="5"/>
  <c r="I655" i="5"/>
  <c r="X661" i="5"/>
  <c r="Y661" i="5" s="1"/>
  <c r="Y662" i="5"/>
  <c r="BB663" i="5"/>
  <c r="T664" i="5"/>
  <c r="AP664" i="5"/>
  <c r="AM663" i="5"/>
  <c r="BL663" i="5"/>
  <c r="R668" i="5"/>
  <c r="P645" i="5"/>
  <c r="Q645" i="5" s="1"/>
  <c r="AU647" i="5"/>
  <c r="M662" i="5"/>
  <c r="Z664" i="5"/>
  <c r="W663" i="5"/>
  <c r="AT664" i="5"/>
  <c r="AF666" i="5"/>
  <c r="AX668" i="5"/>
  <c r="AM647" i="5"/>
  <c r="I654" i="5"/>
  <c r="AC662" i="5"/>
  <c r="AB661" i="5"/>
  <c r="AC661" i="5" s="1"/>
  <c r="AD664" i="5"/>
  <c r="N677" i="5"/>
  <c r="I659" i="5"/>
  <c r="S663" i="5"/>
  <c r="J664" i="5"/>
  <c r="I664" i="5"/>
  <c r="G663" i="5"/>
  <c r="AX664" i="5"/>
  <c r="AW664" i="5"/>
  <c r="AU663" i="5"/>
  <c r="O647" i="5"/>
  <c r="Z650" i="5"/>
  <c r="H652" i="5"/>
  <c r="N664" i="5"/>
  <c r="AH664" i="5"/>
  <c r="AE663" i="5"/>
  <c r="BB664" i="5"/>
  <c r="M670" i="5"/>
  <c r="L668" i="5"/>
  <c r="M668" i="5" s="1"/>
  <c r="AQ680" i="5"/>
  <c r="AT681" i="5"/>
  <c r="H690" i="5"/>
  <c r="I690" i="5" s="1"/>
  <c r="I691" i="5"/>
  <c r="AF668" i="5"/>
  <c r="AG668" i="5" s="1"/>
  <c r="AD677" i="5"/>
  <c r="AK678" i="5"/>
  <c r="AJ677" i="5"/>
  <c r="AK677" i="5" s="1"/>
  <c r="K707" i="5"/>
  <c r="N686" i="5"/>
  <c r="AY707" i="5"/>
  <c r="BB686" i="5"/>
  <c r="AJ688" i="5"/>
  <c r="AJ687" i="5" s="1"/>
  <c r="AJ686" i="5" s="1"/>
  <c r="AJ707" i="5" s="1"/>
  <c r="AK689" i="5"/>
  <c r="Q665" i="5"/>
  <c r="AW665" i="5"/>
  <c r="BG665" i="5"/>
  <c r="I670" i="5"/>
  <c r="BD675" i="5"/>
  <c r="BG675" i="5" s="1"/>
  <c r="BG676" i="5"/>
  <c r="BB677" i="5"/>
  <c r="BG683" i="5"/>
  <c r="BD682" i="5"/>
  <c r="S707" i="5"/>
  <c r="V686" i="5"/>
  <c r="U686" i="5"/>
  <c r="AP688" i="5"/>
  <c r="T661" i="5"/>
  <c r="U661" i="5" s="1"/>
  <c r="AZ661" i="5"/>
  <c r="BA661" i="5" s="1"/>
  <c r="L673" i="5"/>
  <c r="M673" i="5" s="1"/>
  <c r="M674" i="5"/>
  <c r="M675" i="5"/>
  <c r="S680" i="5"/>
  <c r="V681" i="5"/>
  <c r="U687" i="5"/>
  <c r="AC688" i="5"/>
  <c r="AB687" i="5"/>
  <c r="AV668" i="5"/>
  <c r="X675" i="5"/>
  <c r="Y675" i="5" s="1"/>
  <c r="Y676" i="5"/>
  <c r="AL677" i="5"/>
  <c r="AY680" i="5"/>
  <c r="BB681" i="5"/>
  <c r="AI707" i="5"/>
  <c r="AL686" i="5"/>
  <c r="AM686" i="5"/>
  <c r="AP687" i="5"/>
  <c r="K680" i="5"/>
  <c r="N681" i="5"/>
  <c r="X682" i="5"/>
  <c r="X681" i="5" s="1"/>
  <c r="X680" i="5" s="1"/>
  <c r="X706" i="5" s="1"/>
  <c r="Y684" i="5"/>
  <c r="AQ707" i="5"/>
  <c r="AT686" i="5"/>
  <c r="V677" i="5"/>
  <c r="AT677" i="5"/>
  <c r="AA680" i="5"/>
  <c r="AD681" i="5"/>
  <c r="T677" i="5"/>
  <c r="U677" i="5" s="1"/>
  <c r="AZ677" i="5"/>
  <c r="Y674" i="5"/>
  <c r="AJ675" i="5"/>
  <c r="Q678" i="5"/>
  <c r="AW678" i="5"/>
  <c r="BG678" i="5"/>
  <c r="G681" i="5"/>
  <c r="O681" i="5"/>
  <c r="W681" i="5"/>
  <c r="AE681" i="5"/>
  <c r="AM681" i="5"/>
  <c r="AU681" i="5"/>
  <c r="H682" i="5"/>
  <c r="H681" i="5" s="1"/>
  <c r="H680" i="5" s="1"/>
  <c r="H706" i="5" s="1"/>
  <c r="BF683" i="5"/>
  <c r="AK684" i="5"/>
  <c r="Q689" i="5"/>
  <c r="U691" i="5"/>
  <c r="AG691" i="5"/>
  <c r="S693" i="5"/>
  <c r="AI693" i="5"/>
  <c r="AY693" i="5"/>
  <c r="AB673" i="5"/>
  <c r="AC673" i="5" s="1"/>
  <c r="Q687" i="5"/>
  <c r="AH687" i="5"/>
  <c r="G686" i="5"/>
  <c r="O686" i="5"/>
  <c r="Z707" i="5"/>
  <c r="AE686" i="5"/>
  <c r="AX707" i="5"/>
  <c r="I676" i="5"/>
  <c r="R687" i="5"/>
  <c r="H688" i="5"/>
  <c r="H687" i="5" s="1"/>
  <c r="H686" i="5" s="1"/>
  <c r="H707" i="5" s="1"/>
  <c r="Q688" i="5"/>
  <c r="I689" i="5"/>
  <c r="U689" i="5"/>
  <c r="AA693" i="5"/>
  <c r="T682" i="5"/>
  <c r="AZ682" i="5"/>
  <c r="BD708" i="5"/>
  <c r="AQ693" i="5"/>
  <c r="Z686" i="5"/>
  <c r="AX686" i="5"/>
  <c r="K693" i="5"/>
  <c r="Q331" i="5" l="1"/>
  <c r="Y50" i="6"/>
  <c r="Y63" i="6"/>
  <c r="I481" i="5"/>
  <c r="I81" i="5"/>
  <c r="Y600" i="6"/>
  <c r="Y18" i="6"/>
  <c r="AQ6" i="5"/>
  <c r="AQ700" i="5" s="1"/>
  <c r="M47" i="5"/>
  <c r="AA6" i="5"/>
  <c r="AA700" i="5" s="1"/>
  <c r="M481" i="6"/>
  <c r="W6" i="6"/>
  <c r="W700" i="6" s="1"/>
  <c r="Q476" i="5"/>
  <c r="O411" i="5"/>
  <c r="O704" i="5" s="1"/>
  <c r="I63" i="6"/>
  <c r="I84" i="6"/>
  <c r="AE6" i="6"/>
  <c r="AE700" i="6" s="1"/>
  <c r="M600" i="5"/>
  <c r="AG68" i="6"/>
  <c r="K6" i="5"/>
  <c r="K700" i="5" s="1"/>
  <c r="K6" i="6"/>
  <c r="K700" i="6" s="1"/>
  <c r="Q50" i="6"/>
  <c r="I50" i="6"/>
  <c r="AK115" i="6"/>
  <c r="BD213" i="5"/>
  <c r="BG213" i="5" s="1"/>
  <c r="BD476" i="6"/>
  <c r="BG476" i="6" s="1"/>
  <c r="BD7" i="5"/>
  <c r="BD358" i="6"/>
  <c r="BG358" i="6" s="1"/>
  <c r="BD458" i="5"/>
  <c r="BG458" i="5" s="1"/>
  <c r="BD27" i="6"/>
  <c r="BG27" i="6" s="1"/>
  <c r="BD226" i="6"/>
  <c r="BG226" i="6" s="1"/>
  <c r="BD84" i="6"/>
  <c r="BG84" i="6" s="1"/>
  <c r="BD476" i="5"/>
  <c r="BG476" i="5" s="1"/>
  <c r="BD213" i="6"/>
  <c r="BG213" i="6" s="1"/>
  <c r="J687" i="6"/>
  <c r="G686" i="6"/>
  <c r="BD686" i="5"/>
  <c r="BG687" i="5"/>
  <c r="X402" i="6"/>
  <c r="Y402" i="6" s="1"/>
  <c r="G6" i="6"/>
  <c r="G700" i="6" s="1"/>
  <c r="BD235" i="5"/>
  <c r="BG235" i="5" s="1"/>
  <c r="BD351" i="5"/>
  <c r="BG351" i="5" s="1"/>
  <c r="BG352" i="5"/>
  <c r="BD18" i="5"/>
  <c r="BG18" i="5" s="1"/>
  <c r="BG19" i="5"/>
  <c r="AQ603" i="6"/>
  <c r="AL27" i="5"/>
  <c r="AI6" i="5"/>
  <c r="AI700" i="5" s="1"/>
  <c r="AM6" i="6"/>
  <c r="AM700" i="6" s="1"/>
  <c r="R27" i="6"/>
  <c r="O6" i="6"/>
  <c r="O700" i="6" s="1"/>
  <c r="Q68" i="6"/>
  <c r="W111" i="6"/>
  <c r="W703" i="6" s="1"/>
  <c r="W411" i="5"/>
  <c r="W704" i="5" s="1"/>
  <c r="AE411" i="5"/>
  <c r="AE704" i="5" s="1"/>
  <c r="AA411" i="5"/>
  <c r="AA704" i="5" s="1"/>
  <c r="AM111" i="6"/>
  <c r="AM703" i="6" s="1"/>
  <c r="S6" i="5"/>
  <c r="S700" i="5" s="1"/>
  <c r="AK558" i="5"/>
  <c r="Y54" i="5"/>
  <c r="I51" i="6"/>
  <c r="P541" i="6"/>
  <c r="Q541" i="6" s="1"/>
  <c r="Y207" i="6"/>
  <c r="BA131" i="5"/>
  <c r="Y19" i="6"/>
  <c r="L521" i="6"/>
  <c r="M521" i="6" s="1"/>
  <c r="Y48" i="6"/>
  <c r="Y123" i="6"/>
  <c r="T681" i="6"/>
  <c r="T680" i="6" s="1"/>
  <c r="T706" i="6" s="1"/>
  <c r="X72" i="6"/>
  <c r="Y72" i="6" s="1"/>
  <c r="AG687" i="6"/>
  <c r="AG686" i="6"/>
  <c r="M511" i="6"/>
  <c r="AL605" i="6"/>
  <c r="I456" i="6"/>
  <c r="AZ63" i="6"/>
  <c r="BA63" i="6" s="1"/>
  <c r="AV331" i="5"/>
  <c r="AW331" i="5" s="1"/>
  <c r="V553" i="6"/>
  <c r="AX279" i="6"/>
  <c r="AJ681" i="6"/>
  <c r="AJ680" i="6" s="1"/>
  <c r="AJ706" i="6" s="1"/>
  <c r="AK688" i="5"/>
  <c r="V694" i="5"/>
  <c r="Y511" i="6"/>
  <c r="M207" i="5"/>
  <c r="L72" i="5"/>
  <c r="M72" i="5" s="1"/>
  <c r="H331" i="5"/>
  <c r="I331" i="5" s="1"/>
  <c r="J15" i="6"/>
  <c r="U694" i="5"/>
  <c r="Y279" i="5"/>
  <c r="AG694" i="6"/>
  <c r="AF693" i="6"/>
  <c r="AH693" i="6" s="1"/>
  <c r="AG51" i="6"/>
  <c r="L331" i="6"/>
  <c r="M331" i="6" s="1"/>
  <c r="AZ458" i="6"/>
  <c r="BA458" i="6" s="1"/>
  <c r="U558" i="5"/>
  <c r="AD553" i="6"/>
  <c r="R566" i="5"/>
  <c r="AL694" i="6"/>
  <c r="L647" i="5"/>
  <c r="M647" i="5" s="1"/>
  <c r="AK694" i="6"/>
  <c r="AW131" i="5"/>
  <c r="AC57" i="6"/>
  <c r="AW133" i="6"/>
  <c r="Y51" i="6"/>
  <c r="AB484" i="5"/>
  <c r="AC484" i="5" s="1"/>
  <c r="BA279" i="6"/>
  <c r="Y57" i="5"/>
  <c r="AW54" i="5"/>
  <c r="Y19" i="5"/>
  <c r="BB694" i="5"/>
  <c r="AW682" i="6"/>
  <c r="M233" i="6"/>
  <c r="M601" i="5"/>
  <c r="U482" i="5"/>
  <c r="AX15" i="5"/>
  <c r="AC546" i="6"/>
  <c r="AG64" i="6"/>
  <c r="Z195" i="6"/>
  <c r="BB123" i="6"/>
  <c r="BA57" i="6"/>
  <c r="AV466" i="6"/>
  <c r="AW466" i="6" s="1"/>
  <c r="AG558" i="6"/>
  <c r="AZ484" i="6"/>
  <c r="BA484" i="6" s="1"/>
  <c r="AG108" i="6"/>
  <c r="L681" i="6"/>
  <c r="L680" i="6" s="1"/>
  <c r="L706" i="6" s="1"/>
  <c r="AJ351" i="6"/>
  <c r="AK351" i="6" s="1"/>
  <c r="AB60" i="6"/>
  <c r="AC60" i="6" s="1"/>
  <c r="Y108" i="6"/>
  <c r="AG605" i="6"/>
  <c r="AB541" i="5"/>
  <c r="AC541" i="5" s="1"/>
  <c r="AK137" i="6"/>
  <c r="AC115" i="6"/>
  <c r="AH575" i="6"/>
  <c r="AB681" i="6"/>
  <c r="AB680" i="6" s="1"/>
  <c r="AB706" i="6" s="1"/>
  <c r="L484" i="6"/>
  <c r="M484" i="6" s="1"/>
  <c r="U137" i="6"/>
  <c r="J115" i="6"/>
  <c r="AJ53" i="6"/>
  <c r="AK53" i="6" s="1"/>
  <c r="Q135" i="5"/>
  <c r="AB681" i="5"/>
  <c r="AB680" i="5" s="1"/>
  <c r="AB706" i="5" s="1"/>
  <c r="P297" i="6"/>
  <c r="Q297" i="6" s="1"/>
  <c r="AC69" i="6"/>
  <c r="P458" i="5"/>
  <c r="Q458" i="5" s="1"/>
  <c r="P63" i="6"/>
  <c r="Q63" i="6" s="1"/>
  <c r="BA61" i="5"/>
  <c r="T107" i="5"/>
  <c r="U107" i="5" s="1"/>
  <c r="AJ466" i="5"/>
  <c r="AK466" i="5" s="1"/>
  <c r="AG687" i="5"/>
  <c r="I57" i="5"/>
  <c r="P84" i="5"/>
  <c r="Q84" i="5" s="1"/>
  <c r="L84" i="5"/>
  <c r="M84" i="5" s="1"/>
  <c r="AH195" i="6"/>
  <c r="AJ521" i="6"/>
  <c r="AK521" i="6" s="1"/>
  <c r="AC137" i="6"/>
  <c r="I82" i="5"/>
  <c r="AK207" i="6"/>
  <c r="T541" i="6"/>
  <c r="U541" i="6" s="1"/>
  <c r="T481" i="6"/>
  <c r="U481" i="6" s="1"/>
  <c r="P458" i="6"/>
  <c r="Q458" i="6" s="1"/>
  <c r="AG207" i="5"/>
  <c r="X7" i="5"/>
  <c r="Y7" i="5" s="1"/>
  <c r="AV7" i="5"/>
  <c r="AW7" i="5" s="1"/>
  <c r="AC456" i="5"/>
  <c r="AG137" i="5"/>
  <c r="Z15" i="5"/>
  <c r="M69" i="6"/>
  <c r="Y561" i="5"/>
  <c r="AV530" i="5"/>
  <c r="AW530" i="5" s="1"/>
  <c r="X484" i="5"/>
  <c r="Y484" i="5" s="1"/>
  <c r="M279" i="6"/>
  <c r="AV693" i="5"/>
  <c r="AX693" i="5" s="1"/>
  <c r="L68" i="5"/>
  <c r="M68" i="5" s="1"/>
  <c r="L663" i="6"/>
  <c r="M663" i="6" s="1"/>
  <c r="AW694" i="5"/>
  <c r="X107" i="5"/>
  <c r="Y107" i="5" s="1"/>
  <c r="AV27" i="5"/>
  <c r="AW27" i="5" s="1"/>
  <c r="X466" i="5"/>
  <c r="Y466" i="5" s="1"/>
  <c r="AX137" i="5"/>
  <c r="H53" i="6"/>
  <c r="I53" i="6" s="1"/>
  <c r="H60" i="5"/>
  <c r="I60" i="5" s="1"/>
  <c r="R123" i="6"/>
  <c r="AZ84" i="6"/>
  <c r="BA84" i="6" s="1"/>
  <c r="L687" i="5"/>
  <c r="M687" i="5" s="1"/>
  <c r="L321" i="5"/>
  <c r="M321" i="5" s="1"/>
  <c r="AW356" i="6"/>
  <c r="Y279" i="6"/>
  <c r="N195" i="5"/>
  <c r="AL195" i="5"/>
  <c r="M694" i="6"/>
  <c r="P484" i="6"/>
  <c r="Q484" i="6" s="1"/>
  <c r="N694" i="6"/>
  <c r="H481" i="6"/>
  <c r="I481" i="6" s="1"/>
  <c r="T34" i="6"/>
  <c r="U34" i="6" s="1"/>
  <c r="M601" i="6"/>
  <c r="L541" i="5"/>
  <c r="M541" i="5" s="1"/>
  <c r="R207" i="6"/>
  <c r="AX115" i="6"/>
  <c r="L63" i="6"/>
  <c r="M63" i="6" s="1"/>
  <c r="AF107" i="5"/>
  <c r="AG107" i="5" s="1"/>
  <c r="H693" i="6"/>
  <c r="I693" i="6" s="1"/>
  <c r="I694" i="6"/>
  <c r="AF458" i="6"/>
  <c r="AG458" i="6" s="1"/>
  <c r="AH131" i="6"/>
  <c r="AG553" i="6"/>
  <c r="N279" i="5"/>
  <c r="BB195" i="6"/>
  <c r="AV53" i="6"/>
  <c r="AW53" i="6" s="1"/>
  <c r="AG15" i="6"/>
  <c r="AZ213" i="6"/>
  <c r="BA213" i="6" s="1"/>
  <c r="AK694" i="5"/>
  <c r="X530" i="6"/>
  <c r="Y530" i="6" s="1"/>
  <c r="AV476" i="6"/>
  <c r="AW476" i="6" s="1"/>
  <c r="AC131" i="6"/>
  <c r="BB553" i="6"/>
  <c r="AB321" i="6"/>
  <c r="AC321" i="6" s="1"/>
  <c r="AL694" i="5"/>
  <c r="P663" i="5"/>
  <c r="Q663" i="5" s="1"/>
  <c r="U131" i="6"/>
  <c r="AF84" i="6"/>
  <c r="AG84" i="6" s="1"/>
  <c r="AZ548" i="6"/>
  <c r="BA548" i="6" s="1"/>
  <c r="AC575" i="5"/>
  <c r="X647" i="6"/>
  <c r="Y647" i="6" s="1"/>
  <c r="AV484" i="6"/>
  <c r="AW484" i="6" s="1"/>
  <c r="AJ63" i="5"/>
  <c r="AK63" i="5" s="1"/>
  <c r="AZ321" i="5"/>
  <c r="BA321" i="5" s="1"/>
  <c r="Y85" i="6"/>
  <c r="Y64" i="6"/>
  <c r="AD195" i="5"/>
  <c r="N553" i="6"/>
  <c r="AB458" i="6"/>
  <c r="AC458" i="6" s="1"/>
  <c r="U108" i="6"/>
  <c r="AH551" i="6"/>
  <c r="H466" i="6"/>
  <c r="I466" i="6" s="1"/>
  <c r="AF81" i="6"/>
  <c r="AG81" i="6" s="1"/>
  <c r="M694" i="5"/>
  <c r="AJ681" i="5"/>
  <c r="AJ680" i="5" s="1"/>
  <c r="AJ706" i="5" s="1"/>
  <c r="AL123" i="5"/>
  <c r="AV693" i="6"/>
  <c r="AV692" i="6" s="1"/>
  <c r="AV708" i="6" s="1"/>
  <c r="AD694" i="6"/>
  <c r="Q601" i="6"/>
  <c r="T530" i="6"/>
  <c r="U530" i="6" s="1"/>
  <c r="L213" i="6"/>
  <c r="M213" i="6" s="1"/>
  <c r="AV72" i="6"/>
  <c r="AW72" i="6" s="1"/>
  <c r="AK133" i="6"/>
  <c r="AG133" i="6"/>
  <c r="N694" i="5"/>
  <c r="AV687" i="5"/>
  <c r="AV686" i="5" s="1"/>
  <c r="AV707" i="5" s="1"/>
  <c r="AW707" i="5" s="1"/>
  <c r="J123" i="6"/>
  <c r="L340" i="6"/>
  <c r="M340" i="6" s="1"/>
  <c r="P693" i="5"/>
  <c r="P692" i="5" s="1"/>
  <c r="AH129" i="5"/>
  <c r="AW601" i="6"/>
  <c r="AW108" i="6"/>
  <c r="AC322" i="6"/>
  <c r="X693" i="5"/>
  <c r="X692" i="5" s="1"/>
  <c r="Q694" i="5"/>
  <c r="BA551" i="6"/>
  <c r="AV541" i="6"/>
  <c r="AW541" i="6" s="1"/>
  <c r="AB226" i="6"/>
  <c r="AC226" i="6" s="1"/>
  <c r="BA549" i="6"/>
  <c r="Y694" i="5"/>
  <c r="AW338" i="5"/>
  <c r="AZ681" i="6"/>
  <c r="AZ680" i="6" s="1"/>
  <c r="AZ706" i="6" s="1"/>
  <c r="AF476" i="6"/>
  <c r="AG476" i="6" s="1"/>
  <c r="Q133" i="6"/>
  <c r="AG135" i="6"/>
  <c r="AG688" i="6"/>
  <c r="AZ687" i="5"/>
  <c r="BA687" i="5" s="1"/>
  <c r="AW694" i="6"/>
  <c r="P521" i="6"/>
  <c r="Q521" i="6" s="1"/>
  <c r="AZ27" i="6"/>
  <c r="BA27" i="6" s="1"/>
  <c r="AC694" i="6"/>
  <c r="AC463" i="6"/>
  <c r="AG85" i="6"/>
  <c r="X63" i="5"/>
  <c r="Y63" i="5" s="1"/>
  <c r="T7" i="5"/>
  <c r="V7" i="5" s="1"/>
  <c r="AB548" i="6"/>
  <c r="AD548" i="6" s="1"/>
  <c r="AF521" i="6"/>
  <c r="AG521" i="6" s="1"/>
  <c r="I57" i="6"/>
  <c r="L53" i="6"/>
  <c r="M53" i="6" s="1"/>
  <c r="AZ321" i="6"/>
  <c r="BA321" i="6" s="1"/>
  <c r="H466" i="5"/>
  <c r="I466" i="5" s="1"/>
  <c r="AG279" i="5"/>
  <c r="L476" i="6"/>
  <c r="M476" i="6" s="1"/>
  <c r="P306" i="6"/>
  <c r="Q306" i="6" s="1"/>
  <c r="Y129" i="6"/>
  <c r="P34" i="6"/>
  <c r="Q34" i="6" s="1"/>
  <c r="AW82" i="5"/>
  <c r="AZ107" i="5"/>
  <c r="BA107" i="5" s="1"/>
  <c r="AG137" i="6"/>
  <c r="BA30" i="6"/>
  <c r="U511" i="6"/>
  <c r="BA133" i="5"/>
  <c r="AW558" i="6"/>
  <c r="Y553" i="6"/>
  <c r="X321" i="6"/>
  <c r="Y321" i="6" s="1"/>
  <c r="AV63" i="6"/>
  <c r="AW63" i="6" s="1"/>
  <c r="AZ402" i="6"/>
  <c r="BA402" i="6" s="1"/>
  <c r="Q64" i="6"/>
  <c r="L681" i="5"/>
  <c r="L680" i="5" s="1"/>
  <c r="L706" i="5" s="1"/>
  <c r="AG343" i="5"/>
  <c r="L27" i="5"/>
  <c r="M27" i="5" s="1"/>
  <c r="AJ107" i="5"/>
  <c r="AK107" i="5" s="1"/>
  <c r="AF297" i="6"/>
  <c r="AG297" i="6" s="1"/>
  <c r="I64" i="6"/>
  <c r="L647" i="6"/>
  <c r="M647" i="6" s="1"/>
  <c r="X466" i="6"/>
  <c r="Y466" i="6" s="1"/>
  <c r="Q135" i="6"/>
  <c r="X626" i="5"/>
  <c r="Y626" i="5" s="1"/>
  <c r="AC131" i="5"/>
  <c r="N115" i="5"/>
  <c r="AB81" i="5"/>
  <c r="AC81" i="5" s="1"/>
  <c r="AK131" i="5"/>
  <c r="AC207" i="6"/>
  <c r="J131" i="6"/>
  <c r="L7" i="6"/>
  <c r="N7" i="6" s="1"/>
  <c r="H27" i="6"/>
  <c r="I27" i="6" s="1"/>
  <c r="L27" i="6"/>
  <c r="AJ548" i="5"/>
  <c r="AL548" i="5" s="1"/>
  <c r="U207" i="5"/>
  <c r="U8" i="5"/>
  <c r="AC551" i="6"/>
  <c r="T402" i="6"/>
  <c r="U402" i="6" s="1"/>
  <c r="N566" i="6"/>
  <c r="Z115" i="6"/>
  <c r="AV60" i="6"/>
  <c r="AW60" i="6" s="1"/>
  <c r="Y135" i="5"/>
  <c r="Q137" i="5"/>
  <c r="AV306" i="6"/>
  <c r="AW306" i="6" s="1"/>
  <c r="AK15" i="6"/>
  <c r="AZ34" i="6"/>
  <c r="BA34" i="6" s="1"/>
  <c r="AH129" i="6"/>
  <c r="AJ27" i="6"/>
  <c r="AK27" i="6" s="1"/>
  <c r="U546" i="5"/>
  <c r="Y8" i="5"/>
  <c r="X548" i="6"/>
  <c r="Y548" i="6" s="1"/>
  <c r="Q313" i="6"/>
  <c r="BA108" i="6"/>
  <c r="AJ7" i="6"/>
  <c r="AK7" i="6" s="1"/>
  <c r="I291" i="6"/>
  <c r="AZ530" i="5"/>
  <c r="BA530" i="5" s="1"/>
  <c r="U291" i="5"/>
  <c r="Y137" i="5"/>
  <c r="I123" i="5"/>
  <c r="AC61" i="5"/>
  <c r="AW129" i="6"/>
  <c r="Q558" i="6"/>
  <c r="AZ521" i="6"/>
  <c r="BA521" i="6" s="1"/>
  <c r="AB484" i="6"/>
  <c r="AC484" i="6" s="1"/>
  <c r="AK48" i="5"/>
  <c r="AV530" i="6"/>
  <c r="AW530" i="6" s="1"/>
  <c r="AG207" i="6"/>
  <c r="AF27" i="6"/>
  <c r="AG27" i="6" s="1"/>
  <c r="P7" i="6"/>
  <c r="R7" i="6" s="1"/>
  <c r="J129" i="6"/>
  <c r="AB340" i="6"/>
  <c r="AC340" i="6" s="1"/>
  <c r="H458" i="6"/>
  <c r="I458" i="6" s="1"/>
  <c r="AC694" i="5"/>
  <c r="U407" i="5"/>
  <c r="R279" i="5"/>
  <c r="AG19" i="5"/>
  <c r="AG601" i="6"/>
  <c r="AW291" i="6"/>
  <c r="AD694" i="5"/>
  <c r="AB530" i="5"/>
  <c r="AC530" i="5" s="1"/>
  <c r="AW356" i="5"/>
  <c r="AK291" i="5"/>
  <c r="P107" i="5"/>
  <c r="Q107" i="5" s="1"/>
  <c r="H84" i="5"/>
  <c r="I84" i="5" s="1"/>
  <c r="AH135" i="5"/>
  <c r="U57" i="6"/>
  <c r="H7" i="6"/>
  <c r="I7" i="6" s="1"/>
  <c r="AJ541" i="5"/>
  <c r="AK541" i="5" s="1"/>
  <c r="I279" i="5"/>
  <c r="AG69" i="5"/>
  <c r="X331" i="5"/>
  <c r="Y331" i="5" s="1"/>
  <c r="M108" i="5"/>
  <c r="Q694" i="6"/>
  <c r="AG688" i="5"/>
  <c r="Q461" i="5"/>
  <c r="AK129" i="5"/>
  <c r="BA48" i="5"/>
  <c r="T72" i="5"/>
  <c r="U72" i="5" s="1"/>
  <c r="AF481" i="6"/>
  <c r="AG481" i="6" s="1"/>
  <c r="AZ481" i="6"/>
  <c r="BA481" i="6" s="1"/>
  <c r="AB47" i="6"/>
  <c r="AC47" i="6" s="1"/>
  <c r="AF484" i="6"/>
  <c r="AG484" i="6" s="1"/>
  <c r="AG82" i="5"/>
  <c r="AF63" i="5"/>
  <c r="AG63" i="5" s="1"/>
  <c r="AC279" i="6"/>
  <c r="AF7" i="6"/>
  <c r="AG7" i="6" s="1"/>
  <c r="Q69" i="6"/>
  <c r="U279" i="6"/>
  <c r="AZ194" i="6"/>
  <c r="BA194" i="6" s="1"/>
  <c r="BA69" i="6"/>
  <c r="AF60" i="6"/>
  <c r="AG60" i="6" s="1"/>
  <c r="T27" i="6"/>
  <c r="U27" i="6" s="1"/>
  <c r="X340" i="6"/>
  <c r="Y340" i="6" s="1"/>
  <c r="P693" i="6"/>
  <c r="Q693" i="6" s="1"/>
  <c r="AD561" i="6"/>
  <c r="J575" i="6"/>
  <c r="BA137" i="6"/>
  <c r="AC133" i="5"/>
  <c r="L548" i="6"/>
  <c r="N548" i="6" s="1"/>
  <c r="Y682" i="6"/>
  <c r="AZ530" i="6"/>
  <c r="BA530" i="6" s="1"/>
  <c r="AB27" i="6"/>
  <c r="AC27" i="6" s="1"/>
  <c r="X56" i="6"/>
  <c r="Y56" i="6" s="1"/>
  <c r="J566" i="5"/>
  <c r="U601" i="6"/>
  <c r="BA115" i="6"/>
  <c r="Y343" i="6"/>
  <c r="AF476" i="5"/>
  <c r="AG476" i="5" s="1"/>
  <c r="BA51" i="5"/>
  <c r="I687" i="6"/>
  <c r="AJ541" i="6"/>
  <c r="AK541" i="6" s="1"/>
  <c r="AW123" i="6"/>
  <c r="M129" i="6"/>
  <c r="AF521" i="5"/>
  <c r="AG521" i="5" s="1"/>
  <c r="Z511" i="5"/>
  <c r="M108" i="6"/>
  <c r="Q304" i="6"/>
  <c r="T194" i="6"/>
  <c r="V194" i="6" s="1"/>
  <c r="AF226" i="5"/>
  <c r="AG226" i="5" s="1"/>
  <c r="T647" i="6"/>
  <c r="U647" i="6" s="1"/>
  <c r="Y405" i="6"/>
  <c r="X331" i="6"/>
  <c r="Y331" i="6" s="1"/>
  <c r="AK279" i="6"/>
  <c r="AV331" i="6"/>
  <c r="AW331" i="6" s="1"/>
  <c r="AV340" i="6"/>
  <c r="AW340" i="6" s="1"/>
  <c r="AF351" i="6"/>
  <c r="AG351" i="6" s="1"/>
  <c r="AF194" i="6"/>
  <c r="L548" i="5"/>
  <c r="N548" i="5" s="1"/>
  <c r="AB476" i="5"/>
  <c r="AC476" i="5" s="1"/>
  <c r="L541" i="6"/>
  <c r="M541" i="6" s="1"/>
  <c r="X89" i="6"/>
  <c r="Y89" i="6" s="1"/>
  <c r="L84" i="6"/>
  <c r="M84" i="6" s="1"/>
  <c r="AZ72" i="6"/>
  <c r="BA72" i="6" s="1"/>
  <c r="L466" i="5"/>
  <c r="M466" i="5" s="1"/>
  <c r="T458" i="6"/>
  <c r="U458" i="6" s="1"/>
  <c r="J553" i="5"/>
  <c r="I553" i="5"/>
  <c r="AW216" i="6"/>
  <c r="AV213" i="6"/>
  <c r="AW213" i="6" s="1"/>
  <c r="Y197" i="6"/>
  <c r="X194" i="6"/>
  <c r="Z194" i="6" s="1"/>
  <c r="BA477" i="5"/>
  <c r="AZ476" i="5"/>
  <c r="BA476" i="5" s="1"/>
  <c r="U489" i="6"/>
  <c r="T484" i="6"/>
  <c r="U484" i="6" s="1"/>
  <c r="AF466" i="6"/>
  <c r="AG466" i="6" s="1"/>
  <c r="AG469" i="6"/>
  <c r="Y45" i="6"/>
  <c r="X34" i="6"/>
  <c r="Y34" i="6" s="1"/>
  <c r="X27" i="6"/>
  <c r="Y27" i="6" s="1"/>
  <c r="Y28" i="6"/>
  <c r="AX135" i="5"/>
  <c r="AW135" i="5"/>
  <c r="P56" i="5"/>
  <c r="Q56" i="5" s="1"/>
  <c r="Q57" i="5"/>
  <c r="AJ18" i="5"/>
  <c r="AK18" i="5" s="1"/>
  <c r="AK19" i="5"/>
  <c r="N456" i="5"/>
  <c r="M456" i="5"/>
  <c r="AH131" i="5"/>
  <c r="AG131" i="5"/>
  <c r="P81" i="5"/>
  <c r="Q81" i="5" s="1"/>
  <c r="Q82" i="5"/>
  <c r="AV484" i="5"/>
  <c r="AW484" i="5" s="1"/>
  <c r="AW489" i="5"/>
  <c r="U199" i="6"/>
  <c r="AF34" i="6"/>
  <c r="AG34" i="6" s="1"/>
  <c r="AG37" i="6"/>
  <c r="P72" i="6"/>
  <c r="Q72" i="6" s="1"/>
  <c r="Q79" i="6"/>
  <c r="Z694" i="6"/>
  <c r="Y694" i="6"/>
  <c r="X693" i="6"/>
  <c r="X692" i="6" s="1"/>
  <c r="X708" i="6" s="1"/>
  <c r="AB600" i="6"/>
  <c r="AC600" i="6" s="1"/>
  <c r="AC601" i="6"/>
  <c r="L351" i="6"/>
  <c r="M351" i="6" s="1"/>
  <c r="M354" i="6"/>
  <c r="N511" i="5"/>
  <c r="M511" i="5"/>
  <c r="X81" i="5"/>
  <c r="Y81" i="5" s="1"/>
  <c r="Y82" i="5"/>
  <c r="U66" i="5"/>
  <c r="T63" i="5"/>
  <c r="U63" i="5" s="1"/>
  <c r="U542" i="6"/>
  <c r="AC15" i="6"/>
  <c r="M558" i="6"/>
  <c r="L557" i="6"/>
  <c r="M557" i="6" s="1"/>
  <c r="X557" i="6"/>
  <c r="Y557" i="6" s="1"/>
  <c r="Y558" i="6"/>
  <c r="H557" i="6"/>
  <c r="I557" i="6" s="1"/>
  <c r="I558" i="6"/>
  <c r="AL131" i="6"/>
  <c r="AK131" i="6"/>
  <c r="V115" i="6"/>
  <c r="U115" i="6"/>
  <c r="AB521" i="6"/>
  <c r="AC521" i="6" s="1"/>
  <c r="AC522" i="6"/>
  <c r="L18" i="5"/>
  <c r="M18" i="5" s="1"/>
  <c r="M19" i="5"/>
  <c r="L340" i="5"/>
  <c r="M340" i="5" s="1"/>
  <c r="M349" i="5"/>
  <c r="BA135" i="5"/>
  <c r="BB135" i="5"/>
  <c r="T50" i="5"/>
  <c r="U50" i="5" s="1"/>
  <c r="U51" i="5"/>
  <c r="AV402" i="5"/>
  <c r="AW402" i="5" s="1"/>
  <c r="AW405" i="5"/>
  <c r="U341" i="5"/>
  <c r="T340" i="5"/>
  <c r="U340" i="5" s="1"/>
  <c r="BA15" i="5"/>
  <c r="BB15" i="5"/>
  <c r="BA57" i="5"/>
  <c r="AZ56" i="5"/>
  <c r="BA56" i="5" s="1"/>
  <c r="AZ484" i="5"/>
  <c r="BA484" i="5" s="1"/>
  <c r="BA485" i="5"/>
  <c r="I291" i="5"/>
  <c r="J291" i="5"/>
  <c r="I477" i="5"/>
  <c r="H476" i="5"/>
  <c r="I476" i="5" s="1"/>
  <c r="X458" i="6"/>
  <c r="Y458" i="6" s="1"/>
  <c r="Y461" i="6"/>
  <c r="AC605" i="6"/>
  <c r="AD605" i="6"/>
  <c r="AX207" i="6"/>
  <c r="AW207" i="6"/>
  <c r="AW205" i="6"/>
  <c r="AV194" i="6"/>
  <c r="U28" i="6"/>
  <c r="X476" i="6"/>
  <c r="Y476" i="6" s="1"/>
  <c r="Y479" i="6"/>
  <c r="Q533" i="6"/>
  <c r="P530" i="6"/>
  <c r="Q530" i="6" s="1"/>
  <c r="AV458" i="6"/>
  <c r="AW458" i="6" s="1"/>
  <c r="AW463" i="6"/>
  <c r="X493" i="6"/>
  <c r="Z493" i="6" s="1"/>
  <c r="AG227" i="6"/>
  <c r="AF226" i="6"/>
  <c r="AG226" i="6" s="1"/>
  <c r="AJ402" i="5"/>
  <c r="AK402" i="5" s="1"/>
  <c r="L50" i="5"/>
  <c r="M50" i="5" s="1"/>
  <c r="M51" i="5"/>
  <c r="M15" i="5"/>
  <c r="N15" i="5"/>
  <c r="AZ493" i="6"/>
  <c r="BA493" i="6" s="1"/>
  <c r="AW131" i="6"/>
  <c r="AX131" i="6"/>
  <c r="AB7" i="6"/>
  <c r="J279" i="6"/>
  <c r="I279" i="6"/>
  <c r="H681" i="6"/>
  <c r="H680" i="6" s="1"/>
  <c r="H706" i="6" s="1"/>
  <c r="I682" i="6"/>
  <c r="T81" i="6"/>
  <c r="U81" i="6" s="1"/>
  <c r="U82" i="6"/>
  <c r="AV18" i="6"/>
  <c r="AW18" i="6" s="1"/>
  <c r="AW19" i="6"/>
  <c r="V15" i="6"/>
  <c r="U15" i="6"/>
  <c r="BA137" i="5"/>
  <c r="BB137" i="5"/>
  <c r="M403" i="5"/>
  <c r="L402" i="5"/>
  <c r="M402" i="5" s="1"/>
  <c r="Y459" i="5"/>
  <c r="X458" i="5"/>
  <c r="Y458" i="5" s="1"/>
  <c r="N551" i="6"/>
  <c r="M551" i="6"/>
  <c r="Q279" i="6"/>
  <c r="AK108" i="6"/>
  <c r="N133" i="5"/>
  <c r="M133" i="5"/>
  <c r="T18" i="6"/>
  <c r="U18" i="6" s="1"/>
  <c r="U19" i="6"/>
  <c r="AH511" i="6"/>
  <c r="AG511" i="6"/>
  <c r="T687" i="6"/>
  <c r="T686" i="6" s="1"/>
  <c r="T707" i="6" s="1"/>
  <c r="U688" i="6"/>
  <c r="N137" i="6"/>
  <c r="M137" i="6"/>
  <c r="U461" i="5"/>
  <c r="T458" i="5"/>
  <c r="U458" i="5" s="1"/>
  <c r="V133" i="5"/>
  <c r="AJ56" i="6"/>
  <c r="AK56" i="6" s="1"/>
  <c r="AK57" i="6"/>
  <c r="U87" i="6"/>
  <c r="T84" i="6"/>
  <c r="U84" i="6" s="1"/>
  <c r="AG214" i="6"/>
  <c r="AF213" i="6"/>
  <c r="AG213" i="6" s="1"/>
  <c r="T68" i="6"/>
  <c r="U68" i="6" s="1"/>
  <c r="U69" i="6"/>
  <c r="Y15" i="6"/>
  <c r="Z15" i="6"/>
  <c r="AC539" i="6"/>
  <c r="AB530" i="6"/>
  <c r="AC530" i="6" s="1"/>
  <c r="AV7" i="6"/>
  <c r="AX7" i="6" s="1"/>
  <c r="AW15" i="6"/>
  <c r="AF693" i="5"/>
  <c r="AF692" i="5" s="1"/>
  <c r="AH694" i="5"/>
  <c r="AG694" i="5"/>
  <c r="T548" i="6"/>
  <c r="V548" i="6" s="1"/>
  <c r="V551" i="6"/>
  <c r="AF213" i="5"/>
  <c r="AG213" i="5" s="1"/>
  <c r="AF493" i="6"/>
  <c r="AG493" i="6" s="1"/>
  <c r="H476" i="6"/>
  <c r="I476" i="6" s="1"/>
  <c r="H297" i="6"/>
  <c r="I297" i="6" s="1"/>
  <c r="AZ89" i="6"/>
  <c r="BA89" i="6" s="1"/>
  <c r="AV541" i="5"/>
  <c r="AW541" i="5" s="1"/>
  <c r="AV458" i="5"/>
  <c r="AW458" i="5" s="1"/>
  <c r="H340" i="6"/>
  <c r="I340" i="6" s="1"/>
  <c r="T263" i="6"/>
  <c r="U263" i="6" s="1"/>
  <c r="T321" i="6"/>
  <c r="U321" i="6" s="1"/>
  <c r="AX195" i="6"/>
  <c r="AV521" i="5"/>
  <c r="AW521" i="5" s="1"/>
  <c r="L174" i="5"/>
  <c r="M174" i="5" s="1"/>
  <c r="P647" i="6"/>
  <c r="Q647" i="6" s="1"/>
  <c r="T466" i="6"/>
  <c r="U466" i="6" s="1"/>
  <c r="AB194" i="6"/>
  <c r="AD194" i="6" s="1"/>
  <c r="L331" i="5"/>
  <c r="M331" i="5" s="1"/>
  <c r="P27" i="5"/>
  <c r="Q27" i="5" s="1"/>
  <c r="L493" i="6"/>
  <c r="N493" i="6" s="1"/>
  <c r="H263" i="6"/>
  <c r="I263" i="6" s="1"/>
  <c r="I207" i="6"/>
  <c r="AB84" i="6"/>
  <c r="AC84" i="6" s="1"/>
  <c r="R195" i="6"/>
  <c r="AB321" i="5"/>
  <c r="AC321" i="5" s="1"/>
  <c r="L306" i="6"/>
  <c r="M306" i="6" s="1"/>
  <c r="X213" i="6"/>
  <c r="Y213" i="6" s="1"/>
  <c r="T89" i="6"/>
  <c r="U89" i="6" s="1"/>
  <c r="M8" i="6"/>
  <c r="AV297" i="6"/>
  <c r="AW297" i="6" s="1"/>
  <c r="M507" i="6"/>
  <c r="AF263" i="6"/>
  <c r="AH263" i="6" s="1"/>
  <c r="AV560" i="6"/>
  <c r="M522" i="6"/>
  <c r="AV89" i="6"/>
  <c r="AW89" i="6" s="1"/>
  <c r="H402" i="6"/>
  <c r="I402" i="6" s="1"/>
  <c r="AF321" i="6"/>
  <c r="AG321" i="6" s="1"/>
  <c r="AW135" i="6"/>
  <c r="P402" i="5"/>
  <c r="Q402" i="5" s="1"/>
  <c r="AF402" i="6"/>
  <c r="AG402" i="6" s="1"/>
  <c r="BA82" i="6"/>
  <c r="AZ81" i="6"/>
  <c r="BA81" i="6" s="1"/>
  <c r="AV358" i="6"/>
  <c r="AW358" i="6" s="1"/>
  <c r="P476" i="6"/>
  <c r="Q476" i="6" s="1"/>
  <c r="T521" i="6"/>
  <c r="U521" i="6" s="1"/>
  <c r="AH291" i="6"/>
  <c r="AG291" i="6"/>
  <c r="L226" i="5"/>
  <c r="M226" i="5" s="1"/>
  <c r="AW531" i="6"/>
  <c r="AK522" i="6"/>
  <c r="P358" i="6"/>
  <c r="Q358" i="6" s="1"/>
  <c r="AJ235" i="6"/>
  <c r="AK235" i="6" s="1"/>
  <c r="P194" i="6"/>
  <c r="R194" i="6" s="1"/>
  <c r="AG69" i="6"/>
  <c r="H663" i="6"/>
  <c r="I663" i="6" s="1"/>
  <c r="L358" i="6"/>
  <c r="M358" i="6" s="1"/>
  <c r="AK248" i="6"/>
  <c r="H174" i="6"/>
  <c r="I174" i="6" s="1"/>
  <c r="AV112" i="6"/>
  <c r="AX112" i="6" s="1"/>
  <c r="AB89" i="6"/>
  <c r="AC89" i="6" s="1"/>
  <c r="X351" i="6"/>
  <c r="Y351" i="6" s="1"/>
  <c r="P340" i="6"/>
  <c r="Q340" i="6" s="1"/>
  <c r="N133" i="6"/>
  <c r="M133" i="6"/>
  <c r="M135" i="6"/>
  <c r="BA19" i="6"/>
  <c r="AF548" i="5"/>
  <c r="AH548" i="5" s="1"/>
  <c r="P484" i="5"/>
  <c r="Q484" i="5" s="1"/>
  <c r="BB195" i="5"/>
  <c r="Y69" i="5"/>
  <c r="AG456" i="5"/>
  <c r="X663" i="6"/>
  <c r="Y663" i="6" s="1"/>
  <c r="AK688" i="6"/>
  <c r="AF604" i="6"/>
  <c r="AH604" i="6" s="1"/>
  <c r="AK601" i="6"/>
  <c r="AJ493" i="6"/>
  <c r="U405" i="6"/>
  <c r="BA329" i="6"/>
  <c r="AF306" i="6"/>
  <c r="AG306" i="6" s="1"/>
  <c r="Q51" i="6"/>
  <c r="Q15" i="6"/>
  <c r="Q682" i="6"/>
  <c r="R575" i="6"/>
  <c r="H530" i="6"/>
  <c r="I530" i="6" s="1"/>
  <c r="AH115" i="6"/>
  <c r="AV47" i="6"/>
  <c r="AW47" i="6" s="1"/>
  <c r="AW48" i="6"/>
  <c r="AK19" i="6"/>
  <c r="Q332" i="5"/>
  <c r="AF34" i="5"/>
  <c r="AG34" i="5" s="1"/>
  <c r="AG682" i="6"/>
  <c r="X626" i="6"/>
  <c r="Y626" i="6" s="1"/>
  <c r="L530" i="6"/>
  <c r="M530" i="6" s="1"/>
  <c r="AJ458" i="6"/>
  <c r="AK458" i="6" s="1"/>
  <c r="BA79" i="6"/>
  <c r="AL575" i="6"/>
  <c r="AK575" i="6"/>
  <c r="AB331" i="6"/>
  <c r="AC331" i="6" s="1"/>
  <c r="AG325" i="6"/>
  <c r="R129" i="6"/>
  <c r="AF56" i="6"/>
  <c r="AG56" i="6" s="1"/>
  <c r="AG57" i="6"/>
  <c r="AG605" i="5"/>
  <c r="AJ476" i="5"/>
  <c r="AK476" i="5" s="1"/>
  <c r="M291" i="5"/>
  <c r="T194" i="5"/>
  <c r="V194" i="5" s="1"/>
  <c r="AV107" i="5"/>
  <c r="AW107" i="5" s="1"/>
  <c r="AJ72" i="5"/>
  <c r="AK72" i="5" s="1"/>
  <c r="J135" i="5"/>
  <c r="AG115" i="5"/>
  <c r="Q542" i="6"/>
  <c r="P235" i="6"/>
  <c r="Q235" i="6" s="1"/>
  <c r="P89" i="6"/>
  <c r="Q89" i="6" s="1"/>
  <c r="U35" i="6"/>
  <c r="AL511" i="6"/>
  <c r="AK511" i="6"/>
  <c r="U207" i="6"/>
  <c r="T72" i="6"/>
  <c r="U72" i="6" s="1"/>
  <c r="U73" i="6"/>
  <c r="I69" i="6"/>
  <c r="V123" i="6"/>
  <c r="AC19" i="6"/>
  <c r="M19" i="6"/>
  <c r="X402" i="5"/>
  <c r="Y402" i="5" s="1"/>
  <c r="AV226" i="5"/>
  <c r="AW226" i="5" s="1"/>
  <c r="AK61" i="5"/>
  <c r="AW19" i="5"/>
  <c r="AF541" i="5"/>
  <c r="AG541" i="5" s="1"/>
  <c r="AB604" i="6"/>
  <c r="AC604" i="6" s="1"/>
  <c r="AG611" i="6"/>
  <c r="AJ530" i="6"/>
  <c r="AK530" i="6" s="1"/>
  <c r="AG463" i="6"/>
  <c r="X112" i="6"/>
  <c r="Z112" i="6" s="1"/>
  <c r="L72" i="6"/>
  <c r="M72" i="6" s="1"/>
  <c r="AC575" i="6"/>
  <c r="AD575" i="6"/>
  <c r="AH561" i="6"/>
  <c r="AG489" i="6"/>
  <c r="M207" i="6"/>
  <c r="BA207" i="6"/>
  <c r="AW69" i="6"/>
  <c r="V133" i="6"/>
  <c r="U133" i="6"/>
  <c r="Y69" i="6"/>
  <c r="AZ112" i="6"/>
  <c r="BB112" i="6" s="1"/>
  <c r="P548" i="5"/>
  <c r="R548" i="5" s="1"/>
  <c r="AB340" i="5"/>
  <c r="AC340" i="5" s="1"/>
  <c r="BA129" i="5"/>
  <c r="AK64" i="5"/>
  <c r="Z575" i="5"/>
  <c r="AJ7" i="5"/>
  <c r="AJ548" i="6"/>
  <c r="AK548" i="6" s="1"/>
  <c r="AV481" i="6"/>
  <c r="AW481" i="6" s="1"/>
  <c r="L412" i="6"/>
  <c r="N412" i="6" s="1"/>
  <c r="L321" i="6"/>
  <c r="M321" i="6" s="1"/>
  <c r="AB263" i="6"/>
  <c r="AD263" i="6" s="1"/>
  <c r="AG279" i="6"/>
  <c r="P213" i="6"/>
  <c r="Q213" i="6" s="1"/>
  <c r="L112" i="6"/>
  <c r="N112" i="6" s="1"/>
  <c r="M115" i="6"/>
  <c r="Y688" i="6"/>
  <c r="X687" i="6"/>
  <c r="AL553" i="6"/>
  <c r="AJ84" i="6"/>
  <c r="AK84" i="6" s="1"/>
  <c r="BA322" i="5"/>
  <c r="P297" i="5"/>
  <c r="Q297" i="5" s="1"/>
  <c r="AJ68" i="5"/>
  <c r="AK68" i="5" s="1"/>
  <c r="I66" i="5"/>
  <c r="AF27" i="5"/>
  <c r="AG27" i="5" s="1"/>
  <c r="AL15" i="5"/>
  <c r="BA522" i="6"/>
  <c r="U531" i="6"/>
  <c r="AV493" i="6"/>
  <c r="AW493" i="6" s="1"/>
  <c r="N456" i="6"/>
  <c r="M471" i="6"/>
  <c r="H358" i="6"/>
  <c r="I358" i="6" s="1"/>
  <c r="I341" i="6"/>
  <c r="I276" i="6"/>
  <c r="AC199" i="6"/>
  <c r="H213" i="6"/>
  <c r="I213" i="6" s="1"/>
  <c r="L194" i="6"/>
  <c r="N194" i="6" s="1"/>
  <c r="I85" i="6"/>
  <c r="T213" i="6"/>
  <c r="U213" i="6" s="1"/>
  <c r="BB15" i="6"/>
  <c r="AF358" i="6"/>
  <c r="AG358" i="6" s="1"/>
  <c r="AF331" i="6"/>
  <c r="AG331" i="6" s="1"/>
  <c r="BB133" i="6"/>
  <c r="BA133" i="6"/>
  <c r="N123" i="6"/>
  <c r="X7" i="6"/>
  <c r="Y8" i="6"/>
  <c r="P60" i="6"/>
  <c r="Q60" i="6" s="1"/>
  <c r="Q61" i="6"/>
  <c r="Q48" i="6"/>
  <c r="P47" i="6"/>
  <c r="Q47" i="6" s="1"/>
  <c r="AQ705" i="6"/>
  <c r="AY700" i="6"/>
  <c r="L63" i="5"/>
  <c r="M63" i="5" s="1"/>
  <c r="AE708" i="6"/>
  <c r="AL693" i="6"/>
  <c r="AK693" i="6"/>
  <c r="AI692" i="6"/>
  <c r="AE680" i="6"/>
  <c r="AH681" i="6"/>
  <c r="AG681" i="6"/>
  <c r="BG706" i="6"/>
  <c r="R663" i="6"/>
  <c r="AD647" i="6"/>
  <c r="BB663" i="6"/>
  <c r="T663" i="6"/>
  <c r="U663" i="6" s="1"/>
  <c r="N647" i="6"/>
  <c r="H647" i="6"/>
  <c r="I647" i="6" s="1"/>
  <c r="AH626" i="6"/>
  <c r="H604" i="6"/>
  <c r="I604" i="6" s="1"/>
  <c r="AT557" i="6"/>
  <c r="AP541" i="6"/>
  <c r="J551" i="6"/>
  <c r="Y542" i="6"/>
  <c r="V521" i="6"/>
  <c r="AC555" i="6"/>
  <c r="AX484" i="6"/>
  <c r="AW489" i="6"/>
  <c r="J458" i="6"/>
  <c r="Y482" i="6"/>
  <c r="X481" i="6"/>
  <c r="Y481" i="6" s="1"/>
  <c r="Z458" i="6"/>
  <c r="AP402" i="6"/>
  <c r="AA411" i="6"/>
  <c r="U467" i="6"/>
  <c r="W411" i="6"/>
  <c r="O411" i="6"/>
  <c r="G411" i="6"/>
  <c r="AV402" i="6"/>
  <c r="AW402" i="6" s="1"/>
  <c r="H351" i="6"/>
  <c r="I351" i="6" s="1"/>
  <c r="AX331" i="6"/>
  <c r="T358" i="6"/>
  <c r="U358" i="6" s="1"/>
  <c r="J351" i="6"/>
  <c r="Z321" i="6"/>
  <c r="AJ358" i="6"/>
  <c r="AK358" i="6" s="1"/>
  <c r="V331" i="6"/>
  <c r="V340" i="6"/>
  <c r="AZ340" i="6"/>
  <c r="BA340" i="6" s="1"/>
  <c r="BA341" i="6"/>
  <c r="AK352" i="6"/>
  <c r="AH297" i="6"/>
  <c r="AH306" i="6"/>
  <c r="Q271" i="6"/>
  <c r="P263" i="6"/>
  <c r="AX297" i="6"/>
  <c r="AB297" i="6"/>
  <c r="AC297" i="6" s="1"/>
  <c r="AL195" i="6"/>
  <c r="AJ194" i="6"/>
  <c r="R174" i="6"/>
  <c r="U285" i="6"/>
  <c r="L235" i="6"/>
  <c r="M235" i="6" s="1"/>
  <c r="R226" i="6"/>
  <c r="H194" i="6"/>
  <c r="J133" i="6"/>
  <c r="I133" i="6"/>
  <c r="BD174" i="6"/>
  <c r="BG174" i="6" s="1"/>
  <c r="AX89" i="6"/>
  <c r="BG82" i="6"/>
  <c r="BD81" i="6"/>
  <c r="BG81" i="6" s="1"/>
  <c r="AK61" i="6"/>
  <c r="AJ60" i="6"/>
  <c r="AK60" i="6" s="1"/>
  <c r="U129" i="6"/>
  <c r="AW121" i="6"/>
  <c r="AI111" i="6"/>
  <c r="N63" i="6"/>
  <c r="V50" i="6"/>
  <c r="U50" i="6"/>
  <c r="BB129" i="6"/>
  <c r="AY111" i="6"/>
  <c r="AP72" i="6"/>
  <c r="AD72" i="6"/>
  <c r="AD68" i="6"/>
  <c r="AC68" i="6"/>
  <c r="N68" i="6"/>
  <c r="M68" i="6"/>
  <c r="R107" i="6"/>
  <c r="Q107" i="6"/>
  <c r="Y99" i="6"/>
  <c r="AF72" i="6"/>
  <c r="AG72" i="6" s="1"/>
  <c r="H72" i="6"/>
  <c r="I72" i="6" s="1"/>
  <c r="P18" i="6"/>
  <c r="Q18" i="6" s="1"/>
  <c r="Q19" i="6"/>
  <c r="AZ402" i="5"/>
  <c r="BA402" i="5" s="1"/>
  <c r="W708" i="6"/>
  <c r="W680" i="6"/>
  <c r="Z681" i="6"/>
  <c r="Y681" i="6"/>
  <c r="BA694" i="6"/>
  <c r="Y673" i="6"/>
  <c r="BD663" i="6"/>
  <c r="BG663" i="6" s="1"/>
  <c r="Q664" i="6"/>
  <c r="P663" i="6"/>
  <c r="Q663" i="6" s="1"/>
  <c r="AJ647" i="6"/>
  <c r="AK647" i="6" s="1"/>
  <c r="AK648" i="6"/>
  <c r="AL647" i="6"/>
  <c r="L626" i="6"/>
  <c r="M626" i="6" s="1"/>
  <c r="I668" i="6"/>
  <c r="AT687" i="6"/>
  <c r="AQ686" i="6"/>
  <c r="U629" i="6"/>
  <c r="T626" i="6"/>
  <c r="U626" i="6" s="1"/>
  <c r="AW600" i="6"/>
  <c r="AX600" i="6"/>
  <c r="BD560" i="6"/>
  <c r="H560" i="6"/>
  <c r="I560" i="6" s="1"/>
  <c r="AW557" i="6"/>
  <c r="AX557" i="6"/>
  <c r="AJ560" i="6"/>
  <c r="P560" i="6"/>
  <c r="Q561" i="6"/>
  <c r="AL557" i="6"/>
  <c r="J566" i="6"/>
  <c r="P604" i="6"/>
  <c r="Q604" i="6" s="1"/>
  <c r="AC558" i="6"/>
  <c r="AB557" i="6"/>
  <c r="AC557" i="6" s="1"/>
  <c r="AK561" i="6"/>
  <c r="N521" i="6"/>
  <c r="P548" i="6"/>
  <c r="AP484" i="6"/>
  <c r="U477" i="6"/>
  <c r="T476" i="6"/>
  <c r="U476" i="6" s="1"/>
  <c r="AT466" i="6"/>
  <c r="BB466" i="6"/>
  <c r="AW497" i="6"/>
  <c r="H484" i="6"/>
  <c r="I484" i="6" s="1"/>
  <c r="X484" i="6"/>
  <c r="Y484" i="6" s="1"/>
  <c r="AL458" i="6"/>
  <c r="AT458" i="6"/>
  <c r="BB458" i="6"/>
  <c r="AH402" i="6"/>
  <c r="S411" i="6"/>
  <c r="AB412" i="6"/>
  <c r="V402" i="6"/>
  <c r="X358" i="6"/>
  <c r="Y358" i="6" s="1"/>
  <c r="N358" i="6"/>
  <c r="AP331" i="6"/>
  <c r="Q367" i="6"/>
  <c r="T340" i="6"/>
  <c r="U340" i="6" s="1"/>
  <c r="U341" i="6"/>
  <c r="R321" i="6"/>
  <c r="N331" i="6"/>
  <c r="AB358" i="6"/>
  <c r="AC358" i="6" s="1"/>
  <c r="Y334" i="6"/>
  <c r="AL297" i="6"/>
  <c r="AJ321" i="6"/>
  <c r="AK321" i="6" s="1"/>
  <c r="Z306" i="6"/>
  <c r="T351" i="6"/>
  <c r="U351" i="6" s="1"/>
  <c r="Q322" i="6"/>
  <c r="P321" i="6"/>
  <c r="Q321" i="6" s="1"/>
  <c r="N297" i="6"/>
  <c r="J174" i="6"/>
  <c r="AZ263" i="6"/>
  <c r="BA263" i="6" s="1"/>
  <c r="J226" i="6"/>
  <c r="AK175" i="6"/>
  <c r="AJ174" i="6"/>
  <c r="AK174" i="6" s="1"/>
  <c r="AF235" i="6"/>
  <c r="AG235" i="6" s="1"/>
  <c r="AF174" i="6"/>
  <c r="AG174" i="6" s="1"/>
  <c r="AP89" i="6"/>
  <c r="R115" i="6"/>
  <c r="AX107" i="6"/>
  <c r="AW107" i="6"/>
  <c r="AF89" i="6"/>
  <c r="AG89" i="6" s="1"/>
  <c r="U61" i="6"/>
  <c r="T60" i="6"/>
  <c r="U60" i="6" s="1"/>
  <c r="BD112" i="6"/>
  <c r="AV84" i="6"/>
  <c r="AW84" i="6" s="1"/>
  <c r="AK64" i="6"/>
  <c r="AJ63" i="6"/>
  <c r="AK63" i="6" s="1"/>
  <c r="AX56" i="6"/>
  <c r="AK51" i="6"/>
  <c r="AJ50" i="6"/>
  <c r="AK50" i="6" s="1"/>
  <c r="N50" i="6"/>
  <c r="AH72" i="6"/>
  <c r="I61" i="6"/>
  <c r="H60" i="6"/>
  <c r="I60" i="6" s="1"/>
  <c r="Q108" i="6"/>
  <c r="W33" i="6"/>
  <c r="Z34" i="6"/>
  <c r="N27" i="6"/>
  <c r="AL89" i="6"/>
  <c r="V18" i="6"/>
  <c r="AK8" i="6"/>
  <c r="I19" i="6"/>
  <c r="H18" i="6"/>
  <c r="I18" i="6" s="1"/>
  <c r="M15" i="6"/>
  <c r="T34" i="5"/>
  <c r="U34" i="5" s="1"/>
  <c r="O708" i="6"/>
  <c r="O680" i="6"/>
  <c r="R681" i="6"/>
  <c r="Q681" i="6"/>
  <c r="T693" i="6"/>
  <c r="T692" i="6" s="1"/>
  <c r="T708" i="6" s="1"/>
  <c r="U694" i="6"/>
  <c r="AX663" i="6"/>
  <c r="AI706" i="6"/>
  <c r="AL680" i="6"/>
  <c r="Q687" i="6"/>
  <c r="S706" i="6"/>
  <c r="V680" i="6"/>
  <c r="N693" i="6"/>
  <c r="M693" i="6"/>
  <c r="K692" i="6"/>
  <c r="AH647" i="6"/>
  <c r="AZ663" i="6"/>
  <c r="BA663" i="6" s="1"/>
  <c r="BD604" i="6"/>
  <c r="N626" i="6"/>
  <c r="AZ604" i="6"/>
  <c r="BA604" i="6" s="1"/>
  <c r="Q600" i="6"/>
  <c r="R600" i="6"/>
  <c r="AU603" i="6"/>
  <c r="AX604" i="6"/>
  <c r="K603" i="6"/>
  <c r="N604" i="6"/>
  <c r="AP557" i="6"/>
  <c r="AD557" i="6"/>
  <c r="U575" i="6"/>
  <c r="V575" i="6"/>
  <c r="AL561" i="6"/>
  <c r="J541" i="6"/>
  <c r="I541" i="6"/>
  <c r="AH541" i="6"/>
  <c r="AK477" i="6"/>
  <c r="AJ476" i="6"/>
  <c r="AK476" i="6" s="1"/>
  <c r="AH484" i="6"/>
  <c r="R511" i="6"/>
  <c r="Q511" i="6"/>
  <c r="BD481" i="6"/>
  <c r="BG481" i="6" s="1"/>
  <c r="BG482" i="6"/>
  <c r="AH476" i="6"/>
  <c r="Z402" i="6"/>
  <c r="K411" i="6"/>
  <c r="AK403" i="6"/>
  <c r="AJ402" i="6"/>
  <c r="AK402" i="6" s="1"/>
  <c r="P412" i="6"/>
  <c r="R412" i="6" s="1"/>
  <c r="AW367" i="6"/>
  <c r="M361" i="6"/>
  <c r="AH331" i="6"/>
  <c r="R358" i="6"/>
  <c r="J321" i="6"/>
  <c r="J358" i="6"/>
  <c r="AL351" i="6"/>
  <c r="AJ331" i="6"/>
  <c r="AK331" i="6" s="1"/>
  <c r="BD340" i="6"/>
  <c r="BG340" i="6" s="1"/>
  <c r="BG345" i="6"/>
  <c r="I352" i="6"/>
  <c r="M322" i="6"/>
  <c r="N351" i="6"/>
  <c r="J306" i="6"/>
  <c r="AZ306" i="6"/>
  <c r="BA306" i="6" s="1"/>
  <c r="BA307" i="6"/>
  <c r="AJ306" i="6"/>
  <c r="AK306" i="6" s="1"/>
  <c r="AC298" i="6"/>
  <c r="BB174" i="6"/>
  <c r="T297" i="6"/>
  <c r="U297" i="6" s="1"/>
  <c r="BA227" i="6"/>
  <c r="AZ226" i="6"/>
  <c r="BA226" i="6" s="1"/>
  <c r="AV226" i="6"/>
  <c r="AW226" i="6" s="1"/>
  <c r="AH89" i="6"/>
  <c r="AW137" i="6"/>
  <c r="G111" i="6"/>
  <c r="S111" i="6"/>
  <c r="P84" i="6"/>
  <c r="Q84" i="6" s="1"/>
  <c r="Q137" i="6"/>
  <c r="AC64" i="6"/>
  <c r="AB63" i="6"/>
  <c r="AC63" i="6" s="1"/>
  <c r="AP56" i="6"/>
  <c r="AC51" i="6"/>
  <c r="AB50" i="6"/>
  <c r="AC50" i="6" s="1"/>
  <c r="Z72" i="6"/>
  <c r="BL33" i="6"/>
  <c r="BL5" i="6" s="1"/>
  <c r="BD34" i="6"/>
  <c r="AA33" i="6"/>
  <c r="AD34" i="6"/>
  <c r="N18" i="6"/>
  <c r="M18" i="6"/>
  <c r="AV27" i="6"/>
  <c r="AW27" i="6" s="1"/>
  <c r="AA6" i="6"/>
  <c r="H34" i="6"/>
  <c r="I34" i="6" s="1"/>
  <c r="G708" i="6"/>
  <c r="S692" i="6"/>
  <c r="G680" i="6"/>
  <c r="J681" i="6"/>
  <c r="BD708" i="6"/>
  <c r="AK666" i="6"/>
  <c r="AJ663" i="6"/>
  <c r="AK663" i="6" s="1"/>
  <c r="AQ706" i="6"/>
  <c r="AT680" i="6"/>
  <c r="AA706" i="6"/>
  <c r="AD680" i="6"/>
  <c r="AP626" i="6"/>
  <c r="AF626" i="6"/>
  <c r="H626" i="6"/>
  <c r="I626" i="6" s="1"/>
  <c r="AD626" i="6"/>
  <c r="M600" i="6"/>
  <c r="N600" i="6"/>
  <c r="AC609" i="6"/>
  <c r="M629" i="6"/>
  <c r="AM603" i="6"/>
  <c r="Z626" i="6"/>
  <c r="AG557" i="6"/>
  <c r="AH557" i="6"/>
  <c r="AI603" i="6"/>
  <c r="V557" i="6"/>
  <c r="H548" i="6"/>
  <c r="AH530" i="6"/>
  <c r="AX561" i="6"/>
  <c r="AV548" i="6"/>
  <c r="AF541" i="6"/>
  <c r="AG541" i="6" s="1"/>
  <c r="AG546" i="6"/>
  <c r="I542" i="6"/>
  <c r="AC477" i="6"/>
  <c r="AB476" i="6"/>
  <c r="AC476" i="6" s="1"/>
  <c r="Z484" i="6"/>
  <c r="Z530" i="6"/>
  <c r="V466" i="6"/>
  <c r="J466" i="6"/>
  <c r="AD456" i="6"/>
  <c r="Y469" i="6"/>
  <c r="AL466" i="6"/>
  <c r="BD493" i="6"/>
  <c r="AX476" i="6"/>
  <c r="BD458" i="6"/>
  <c r="BG458" i="6" s="1"/>
  <c r="BG461" i="6"/>
  <c r="R402" i="6"/>
  <c r="AC403" i="6"/>
  <c r="AB402" i="6"/>
  <c r="AC402" i="6" s="1"/>
  <c r="BD412" i="6"/>
  <c r="AV412" i="6"/>
  <c r="AW412" i="6" s="1"/>
  <c r="AP351" i="6"/>
  <c r="I367" i="6"/>
  <c r="Z331" i="6"/>
  <c r="Z351" i="6"/>
  <c r="AW322" i="6"/>
  <c r="AV321" i="6"/>
  <c r="AW321" i="6" s="1"/>
  <c r="AP358" i="6"/>
  <c r="J297" i="6"/>
  <c r="AH340" i="6"/>
  <c r="AZ297" i="6"/>
  <c r="BA297" i="6" s="1"/>
  <c r="BA302" i="6"/>
  <c r="AX340" i="6"/>
  <c r="AF340" i="6"/>
  <c r="AG340" i="6" s="1"/>
  <c r="T331" i="6"/>
  <c r="U331" i="6" s="1"/>
  <c r="U334" i="6"/>
  <c r="AJ263" i="6"/>
  <c r="AK263" i="6" s="1"/>
  <c r="AZ235" i="6"/>
  <c r="BA235" i="6" s="1"/>
  <c r="M191" i="6"/>
  <c r="L174" i="6"/>
  <c r="AT174" i="6"/>
  <c r="U227" i="6"/>
  <c r="T226" i="6"/>
  <c r="U226" i="6" s="1"/>
  <c r="H226" i="6"/>
  <c r="I226" i="6" s="1"/>
  <c r="AB213" i="6"/>
  <c r="AC213" i="6" s="1"/>
  <c r="AB174" i="6"/>
  <c r="AC174" i="6" s="1"/>
  <c r="AC175" i="6"/>
  <c r="Z89" i="6"/>
  <c r="T112" i="6"/>
  <c r="U112" i="6" s="1"/>
  <c r="V89" i="6"/>
  <c r="AQ111" i="6"/>
  <c r="AJ89" i="6"/>
  <c r="AK89" i="6" s="1"/>
  <c r="U99" i="6"/>
  <c r="P112" i="6"/>
  <c r="Q112" i="6" s="1"/>
  <c r="BB63" i="6"/>
  <c r="AH56" i="6"/>
  <c r="M51" i="6"/>
  <c r="L50" i="6"/>
  <c r="M50" i="6" s="1"/>
  <c r="AF112" i="6"/>
  <c r="R72" i="6"/>
  <c r="R131" i="6"/>
  <c r="Q57" i="6"/>
  <c r="P56" i="6"/>
  <c r="Q56" i="6" s="1"/>
  <c r="AB34" i="6"/>
  <c r="AC34" i="6" s="1"/>
  <c r="AA111" i="6"/>
  <c r="AW93" i="6"/>
  <c r="AL68" i="6"/>
  <c r="AK68" i="6"/>
  <c r="AW57" i="6"/>
  <c r="AV56" i="6"/>
  <c r="AW56" i="6" s="1"/>
  <c r="AY33" i="6"/>
  <c r="BB34" i="6"/>
  <c r="AD18" i="6"/>
  <c r="AC18" i="6"/>
  <c r="AZ7" i="6"/>
  <c r="BA8" i="6"/>
  <c r="BD72" i="6"/>
  <c r="BG72" i="6" s="1"/>
  <c r="AW677" i="6"/>
  <c r="AV663" i="6"/>
  <c r="AW663" i="6" s="1"/>
  <c r="AY706" i="6"/>
  <c r="BB680" i="6"/>
  <c r="BB687" i="6"/>
  <c r="BA687" i="6"/>
  <c r="AY686" i="6"/>
  <c r="M666" i="6"/>
  <c r="H707" i="6"/>
  <c r="I686" i="6"/>
  <c r="V647" i="6"/>
  <c r="AP647" i="6"/>
  <c r="AV647" i="6"/>
  <c r="AW647" i="6" s="1"/>
  <c r="AZ647" i="6"/>
  <c r="BA647" i="6" s="1"/>
  <c r="AY603" i="6"/>
  <c r="BB604" i="6"/>
  <c r="T604" i="6"/>
  <c r="U604" i="6" s="1"/>
  <c r="I600" i="6"/>
  <c r="J600" i="6"/>
  <c r="AJ604" i="6"/>
  <c r="AL604" i="6" s="1"/>
  <c r="Z557" i="6"/>
  <c r="N557" i="6"/>
  <c r="R566" i="6"/>
  <c r="Q566" i="6"/>
  <c r="R541" i="6"/>
  <c r="AK549" i="6"/>
  <c r="Y575" i="6"/>
  <c r="BD541" i="6"/>
  <c r="BG541" i="6" s="1"/>
  <c r="BG542" i="6"/>
  <c r="M531" i="6"/>
  <c r="BB521" i="6"/>
  <c r="R484" i="6"/>
  <c r="AW469" i="6"/>
  <c r="AD466" i="6"/>
  <c r="AJ466" i="6"/>
  <c r="AK466" i="6" s="1"/>
  <c r="AK467" i="6"/>
  <c r="Q461" i="6"/>
  <c r="J402" i="6"/>
  <c r="AJ412" i="6"/>
  <c r="AK412" i="6" s="1"/>
  <c r="BA405" i="6"/>
  <c r="BG405" i="6"/>
  <c r="BD402" i="6"/>
  <c r="BG402" i="6" s="1"/>
  <c r="AE411" i="6"/>
  <c r="Q409" i="6"/>
  <c r="P402" i="6"/>
  <c r="Q402" i="6" s="1"/>
  <c r="BB358" i="6"/>
  <c r="AL358" i="6"/>
  <c r="AX351" i="6"/>
  <c r="AW351" i="6"/>
  <c r="R331" i="6"/>
  <c r="AT358" i="6"/>
  <c r="H321" i="6"/>
  <c r="I321" i="6" s="1"/>
  <c r="I322" i="6"/>
  <c r="BB331" i="6"/>
  <c r="AZ331" i="6"/>
  <c r="BA331" i="6" s="1"/>
  <c r="BA334" i="6"/>
  <c r="X297" i="6"/>
  <c r="Y297" i="6" s="1"/>
  <c r="T306" i="6"/>
  <c r="U306" i="6" s="1"/>
  <c r="U307" i="6"/>
  <c r="Z291" i="6"/>
  <c r="Y291" i="6"/>
  <c r="X306" i="6"/>
  <c r="Y306" i="6" s="1"/>
  <c r="AJ340" i="6"/>
  <c r="AK340" i="6" s="1"/>
  <c r="I332" i="6"/>
  <c r="H331" i="6"/>
  <c r="I331" i="6" s="1"/>
  <c r="AP306" i="6"/>
  <c r="AK291" i="6"/>
  <c r="AX174" i="6"/>
  <c r="AX226" i="6"/>
  <c r="AL174" i="6"/>
  <c r="L263" i="6"/>
  <c r="M263" i="6" s="1"/>
  <c r="U179" i="6"/>
  <c r="T174" i="6"/>
  <c r="U174" i="6" s="1"/>
  <c r="AK82" i="6"/>
  <c r="AJ81" i="6"/>
  <c r="AK81" i="6" s="1"/>
  <c r="R89" i="6"/>
  <c r="I137" i="6"/>
  <c r="AB112" i="6"/>
  <c r="AD112" i="6" s="1"/>
  <c r="AH107" i="6"/>
  <c r="AG107" i="6"/>
  <c r="AK129" i="6"/>
  <c r="AT63" i="6"/>
  <c r="Z56" i="6"/>
  <c r="BB50" i="6"/>
  <c r="BA50" i="6"/>
  <c r="AP107" i="6"/>
  <c r="J72" i="6"/>
  <c r="I48" i="6"/>
  <c r="H47" i="6"/>
  <c r="I47" i="6" s="1"/>
  <c r="AC73" i="6"/>
  <c r="AB72" i="6"/>
  <c r="AC72" i="6" s="1"/>
  <c r="L34" i="6"/>
  <c r="M34" i="6" s="1"/>
  <c r="AM33" i="6"/>
  <c r="AP34" i="6"/>
  <c r="AU111" i="6"/>
  <c r="BB68" i="6"/>
  <c r="BA68" i="6"/>
  <c r="BG54" i="6"/>
  <c r="BD53" i="6"/>
  <c r="BG53" i="6" s="1"/>
  <c r="AK69" i="6"/>
  <c r="BG8" i="6"/>
  <c r="BD7" i="6"/>
  <c r="AE33" i="6"/>
  <c r="AH34" i="6"/>
  <c r="BB694" i="6"/>
  <c r="P707" i="6"/>
  <c r="Q707" i="6" s="1"/>
  <c r="Q686" i="6"/>
  <c r="BA688" i="6"/>
  <c r="N687" i="6"/>
  <c r="M687" i="6"/>
  <c r="K686" i="6"/>
  <c r="AT647" i="6"/>
  <c r="K706" i="6"/>
  <c r="N680" i="6"/>
  <c r="BB626" i="6"/>
  <c r="AF647" i="6"/>
  <c r="AG647" i="6" s="1"/>
  <c r="AC627" i="6"/>
  <c r="AB626" i="6"/>
  <c r="AC626" i="6" s="1"/>
  <c r="G603" i="6"/>
  <c r="J604" i="6"/>
  <c r="I627" i="6"/>
  <c r="X604" i="6"/>
  <c r="Y604" i="6" s="1"/>
  <c r="L604" i="6"/>
  <c r="M575" i="6"/>
  <c r="N575" i="6"/>
  <c r="Q557" i="6"/>
  <c r="R557" i="6"/>
  <c r="W603" i="6"/>
  <c r="Z604" i="6"/>
  <c r="AJ557" i="6"/>
  <c r="AK557" i="6" s="1"/>
  <c r="AK558" i="6"/>
  <c r="AX541" i="6"/>
  <c r="AP530" i="6"/>
  <c r="AT521" i="6"/>
  <c r="AG549" i="6"/>
  <c r="AF548" i="6"/>
  <c r="AK551" i="6"/>
  <c r="AX530" i="6"/>
  <c r="J511" i="6"/>
  <c r="I511" i="6"/>
  <c r="J484" i="6"/>
  <c r="BD530" i="6"/>
  <c r="BG530" i="6" s="1"/>
  <c r="Z476" i="6"/>
  <c r="H493" i="6"/>
  <c r="P493" i="6"/>
  <c r="BA467" i="6"/>
  <c r="AZ466" i="6"/>
  <c r="BA466" i="6" s="1"/>
  <c r="AD458" i="6"/>
  <c r="AG479" i="6"/>
  <c r="BA459" i="6"/>
  <c r="AY411" i="6"/>
  <c r="BB412" i="6"/>
  <c r="AZ412" i="6"/>
  <c r="T412" i="6"/>
  <c r="V412" i="6" s="1"/>
  <c r="J331" i="6"/>
  <c r="AH351" i="6"/>
  <c r="AX321" i="6"/>
  <c r="AT331" i="6"/>
  <c r="AD340" i="6"/>
  <c r="P331" i="6"/>
  <c r="Q331" i="6" s="1"/>
  <c r="H306" i="6"/>
  <c r="I306" i="6" s="1"/>
  <c r="AP297" i="6"/>
  <c r="AB306" i="6"/>
  <c r="AC306" i="6" s="1"/>
  <c r="L297" i="6"/>
  <c r="M297" i="6" s="1"/>
  <c r="AP174" i="6"/>
  <c r="AP226" i="6"/>
  <c r="AD174" i="6"/>
  <c r="X235" i="6"/>
  <c r="Y235" i="6" s="1"/>
  <c r="AV235" i="6"/>
  <c r="AW235" i="6" s="1"/>
  <c r="AV174" i="6"/>
  <c r="AW174" i="6" s="1"/>
  <c r="BA179" i="6"/>
  <c r="AZ174" i="6"/>
  <c r="BA174" i="6" s="1"/>
  <c r="J89" i="6"/>
  <c r="K111" i="6"/>
  <c r="AK75" i="6"/>
  <c r="AJ72" i="6"/>
  <c r="AK72" i="6" s="1"/>
  <c r="BA48" i="6"/>
  <c r="AZ47" i="6"/>
  <c r="BA47" i="6" s="1"/>
  <c r="H89" i="6"/>
  <c r="I89" i="6" s="1"/>
  <c r="BD68" i="6"/>
  <c r="BG68" i="6" s="1"/>
  <c r="BG69" i="6"/>
  <c r="AK135" i="6"/>
  <c r="AD89" i="6"/>
  <c r="AL63" i="6"/>
  <c r="R56" i="6"/>
  <c r="AT50" i="6"/>
  <c r="AT68" i="6"/>
  <c r="S6" i="6"/>
  <c r="AV34" i="6"/>
  <c r="AW34" i="6" s="1"/>
  <c r="P27" i="6"/>
  <c r="Q27" i="6" s="1"/>
  <c r="BG19" i="6"/>
  <c r="BD18" i="6"/>
  <c r="BG18" i="6" s="1"/>
  <c r="R15" i="6"/>
  <c r="AB647" i="5"/>
  <c r="AC647" i="5" s="1"/>
  <c r="L34" i="5"/>
  <c r="M34" i="5" s="1"/>
  <c r="AU708" i="6"/>
  <c r="AW688" i="6"/>
  <c r="AV687" i="6"/>
  <c r="AU680" i="6"/>
  <c r="AX681" i="6"/>
  <c r="AW681" i="6"/>
  <c r="AQ692" i="6"/>
  <c r="BD707" i="6"/>
  <c r="BG686" i="6"/>
  <c r="BB693" i="6"/>
  <c r="BA693" i="6"/>
  <c r="AY692" i="6"/>
  <c r="AD693" i="6"/>
  <c r="AC693" i="6"/>
  <c r="AA692" i="6"/>
  <c r="V687" i="6"/>
  <c r="S686" i="6"/>
  <c r="AT663" i="6"/>
  <c r="AF663" i="6"/>
  <c r="AG663" i="6" s="1"/>
  <c r="AD687" i="6"/>
  <c r="AC687" i="6"/>
  <c r="AA686" i="6"/>
  <c r="Q652" i="6"/>
  <c r="AB663" i="6"/>
  <c r="AC663" i="6" s="1"/>
  <c r="AC664" i="6"/>
  <c r="BA627" i="6"/>
  <c r="AZ626" i="6"/>
  <c r="BA626" i="6" s="1"/>
  <c r="AJ626" i="6"/>
  <c r="AK626" i="6" s="1"/>
  <c r="P626" i="6"/>
  <c r="Q626" i="6" s="1"/>
  <c r="AV626" i="6"/>
  <c r="AW626" i="6" s="1"/>
  <c r="AX626" i="6"/>
  <c r="O603" i="6"/>
  <c r="R604" i="6"/>
  <c r="AA603" i="6"/>
  <c r="T560" i="6"/>
  <c r="U566" i="6"/>
  <c r="J557" i="6"/>
  <c r="Y605" i="6"/>
  <c r="AF560" i="6"/>
  <c r="AG572" i="6"/>
  <c r="T557" i="6"/>
  <c r="U557" i="6" s="1"/>
  <c r="U558" i="6"/>
  <c r="S603" i="6"/>
  <c r="V604" i="6"/>
  <c r="AW553" i="6"/>
  <c r="R551" i="6"/>
  <c r="Q553" i="6"/>
  <c r="I528" i="6"/>
  <c r="H521" i="6"/>
  <c r="I521" i="6" s="1"/>
  <c r="AW542" i="6"/>
  <c r="N530" i="6"/>
  <c r="AL521" i="6"/>
  <c r="X521" i="6"/>
  <c r="Y521" i="6" s="1"/>
  <c r="Y522" i="6"/>
  <c r="AB493" i="6"/>
  <c r="AD493" i="6" s="1"/>
  <c r="AG497" i="6"/>
  <c r="V530" i="6"/>
  <c r="BG522" i="6"/>
  <c r="BD521" i="6"/>
  <c r="BG521" i="6" s="1"/>
  <c r="AJ484" i="6"/>
  <c r="AK484" i="6" s="1"/>
  <c r="AP458" i="6"/>
  <c r="Q489" i="6"/>
  <c r="BA477" i="6"/>
  <c r="AZ476" i="6"/>
  <c r="BA476" i="6" s="1"/>
  <c r="J476" i="6"/>
  <c r="Z466" i="6"/>
  <c r="AH456" i="6"/>
  <c r="AG456" i="6"/>
  <c r="P466" i="6"/>
  <c r="Q466" i="6" s="1"/>
  <c r="AQ411" i="6"/>
  <c r="R456" i="6"/>
  <c r="AM411" i="6"/>
  <c r="AX412" i="6"/>
  <c r="AU411" i="6"/>
  <c r="H412" i="6"/>
  <c r="BM411" i="6"/>
  <c r="BM110" i="6" s="1"/>
  <c r="AD358" i="6"/>
  <c r="BA354" i="6"/>
  <c r="AZ351" i="6"/>
  <c r="BA351" i="6" s="1"/>
  <c r="AP321" i="6"/>
  <c r="AL331" i="6"/>
  <c r="V358" i="6"/>
  <c r="M317" i="6"/>
  <c r="AK332" i="6"/>
  <c r="R306" i="6"/>
  <c r="AK264" i="6"/>
  <c r="AH174" i="6"/>
  <c r="AB235" i="6"/>
  <c r="AC235" i="6" s="1"/>
  <c r="AH226" i="6"/>
  <c r="V174" i="6"/>
  <c r="X263" i="6"/>
  <c r="P174" i="6"/>
  <c r="Q174" i="6" s="1"/>
  <c r="BD263" i="6"/>
  <c r="X174" i="6"/>
  <c r="Y174" i="6" s="1"/>
  <c r="X226" i="6"/>
  <c r="Y226" i="6" s="1"/>
  <c r="L89" i="6"/>
  <c r="M89" i="6" s="1"/>
  <c r="Y135" i="6"/>
  <c r="Y82" i="6"/>
  <c r="X81" i="6"/>
  <c r="Y81" i="6" s="1"/>
  <c r="AK48" i="6"/>
  <c r="AJ47" i="6"/>
  <c r="AK47" i="6" s="1"/>
  <c r="N89" i="6"/>
  <c r="AD63" i="6"/>
  <c r="J56" i="6"/>
  <c r="I56" i="6"/>
  <c r="AL50" i="6"/>
  <c r="AJ112" i="6"/>
  <c r="AT89" i="6"/>
  <c r="H81" i="6"/>
  <c r="I81" i="6" s="1"/>
  <c r="I82" i="6"/>
  <c r="H112" i="6"/>
  <c r="G33" i="6"/>
  <c r="J34" i="6"/>
  <c r="V68" i="6"/>
  <c r="AU6" i="6"/>
  <c r="BA35" i="6"/>
  <c r="AL27" i="6"/>
  <c r="AI6" i="6"/>
  <c r="K33" i="6"/>
  <c r="N34" i="6"/>
  <c r="AU33" i="6"/>
  <c r="AX34" i="6"/>
  <c r="O111" i="6"/>
  <c r="AI33" i="6"/>
  <c r="AL34" i="6"/>
  <c r="AM708" i="6"/>
  <c r="AM680" i="6"/>
  <c r="AP681" i="6"/>
  <c r="AL687" i="6"/>
  <c r="AK687" i="6"/>
  <c r="AI686" i="6"/>
  <c r="J663" i="6"/>
  <c r="V663" i="6"/>
  <c r="BB647" i="6"/>
  <c r="AH663" i="6"/>
  <c r="AC648" i="6"/>
  <c r="AB647" i="6"/>
  <c r="AC647" i="6" s="1"/>
  <c r="BD647" i="6"/>
  <c r="BG647" i="6" s="1"/>
  <c r="AL626" i="6"/>
  <c r="M648" i="6"/>
  <c r="AE603" i="6"/>
  <c r="U600" i="6"/>
  <c r="V600" i="6"/>
  <c r="AV604" i="6"/>
  <c r="AW604" i="6" s="1"/>
  <c r="M561" i="6"/>
  <c r="L560" i="6"/>
  <c r="AZ560" i="6"/>
  <c r="BA561" i="6"/>
  <c r="BB557" i="6"/>
  <c r="BA557" i="6"/>
  <c r="X560" i="6"/>
  <c r="Z560" i="6" s="1"/>
  <c r="Z561" i="6"/>
  <c r="BA542" i="6"/>
  <c r="AZ541" i="6"/>
  <c r="BA541" i="6" s="1"/>
  <c r="AX551" i="6"/>
  <c r="V566" i="6"/>
  <c r="AB560" i="6"/>
  <c r="Z541" i="6"/>
  <c r="Y541" i="6"/>
  <c r="AD521" i="6"/>
  <c r="T493" i="6"/>
  <c r="AF530" i="6"/>
  <c r="AG530" i="6" s="1"/>
  <c r="AV521" i="6"/>
  <c r="AW521" i="6" s="1"/>
  <c r="AP476" i="6"/>
  <c r="M463" i="6"/>
  <c r="L458" i="6"/>
  <c r="N458" i="6"/>
  <c r="R476" i="6"/>
  <c r="AB466" i="6"/>
  <c r="AC466" i="6" s="1"/>
  <c r="BD466" i="6"/>
  <c r="BG466" i="6" s="1"/>
  <c r="I477" i="6"/>
  <c r="M466" i="6"/>
  <c r="N466" i="6"/>
  <c r="AX402" i="6"/>
  <c r="AI411" i="6"/>
  <c r="AD402" i="6"/>
  <c r="AF412" i="6"/>
  <c r="M423" i="6"/>
  <c r="M403" i="6"/>
  <c r="L402" i="6"/>
  <c r="M402" i="6" s="1"/>
  <c r="AZ358" i="6"/>
  <c r="BA358" i="6" s="1"/>
  <c r="X412" i="6"/>
  <c r="R351" i="6"/>
  <c r="Q351" i="6"/>
  <c r="AH321" i="6"/>
  <c r="AD331" i="6"/>
  <c r="AX306" i="6"/>
  <c r="I298" i="6"/>
  <c r="BA359" i="6"/>
  <c r="AG298" i="6"/>
  <c r="V351" i="6"/>
  <c r="M332" i="6"/>
  <c r="AW271" i="6"/>
  <c r="AV263" i="6"/>
  <c r="AB351" i="6"/>
  <c r="AC351" i="6" s="1"/>
  <c r="AC352" i="6"/>
  <c r="AK214" i="6"/>
  <c r="AJ213" i="6"/>
  <c r="AK213" i="6" s="1"/>
  <c r="Z174" i="6"/>
  <c r="T235" i="6"/>
  <c r="U235" i="6" s="1"/>
  <c r="Z226" i="6"/>
  <c r="N174" i="6"/>
  <c r="AJ297" i="6"/>
  <c r="AK297" i="6" s="1"/>
  <c r="AJ226" i="6"/>
  <c r="AK226" i="6" s="1"/>
  <c r="AK195" i="6"/>
  <c r="H235" i="6"/>
  <c r="I235" i="6" s="1"/>
  <c r="P226" i="6"/>
  <c r="Q226" i="6" s="1"/>
  <c r="Z133" i="6"/>
  <c r="Y133" i="6"/>
  <c r="BD235" i="6"/>
  <c r="BG235" i="6" s="1"/>
  <c r="BD89" i="6"/>
  <c r="BG89" i="6" s="1"/>
  <c r="BG90" i="6"/>
  <c r="AE111" i="6"/>
  <c r="BB89" i="6"/>
  <c r="I135" i="6"/>
  <c r="AD123" i="6"/>
  <c r="BA61" i="6"/>
  <c r="AZ60" i="6"/>
  <c r="BA60" i="6" s="1"/>
  <c r="U48" i="6"/>
  <c r="T47" i="6"/>
  <c r="U47" i="6" s="1"/>
  <c r="AD133" i="6"/>
  <c r="AC133" i="6"/>
  <c r="J107" i="6"/>
  <c r="I107" i="6"/>
  <c r="V63" i="6"/>
  <c r="U63" i="6"/>
  <c r="AD50" i="6"/>
  <c r="Z107" i="6"/>
  <c r="Y107" i="6"/>
  <c r="AX72" i="6"/>
  <c r="S33" i="6"/>
  <c r="V34" i="6"/>
  <c r="BB18" i="6"/>
  <c r="BA18" i="6"/>
  <c r="Y73" i="6"/>
  <c r="AG28" i="6"/>
  <c r="AQ33" i="6"/>
  <c r="AT34" i="6"/>
  <c r="AJ34" i="6"/>
  <c r="U8" i="6"/>
  <c r="T7" i="6"/>
  <c r="AF18" i="6"/>
  <c r="AG18" i="6" s="1"/>
  <c r="AG19" i="6"/>
  <c r="Y54" i="6"/>
  <c r="X53" i="6"/>
  <c r="Y53" i="6" s="1"/>
  <c r="O33" i="6"/>
  <c r="R34" i="6"/>
  <c r="AX15" i="6"/>
  <c r="M54" i="5"/>
  <c r="L53" i="5"/>
  <c r="M53" i="5" s="1"/>
  <c r="BA694" i="5"/>
  <c r="T351" i="5"/>
  <c r="U351" i="5" s="1"/>
  <c r="AZ174" i="5"/>
  <c r="BA174" i="5" s="1"/>
  <c r="V131" i="5"/>
  <c r="AG54" i="5"/>
  <c r="M64" i="5"/>
  <c r="AV72" i="5"/>
  <c r="AW72" i="5" s="1"/>
  <c r="AD553" i="5"/>
  <c r="AF321" i="5"/>
  <c r="AG321" i="5" s="1"/>
  <c r="X226" i="5"/>
  <c r="Y226" i="5" s="1"/>
  <c r="AC601" i="5"/>
  <c r="AF604" i="5"/>
  <c r="AH604" i="5" s="1"/>
  <c r="U195" i="5"/>
  <c r="AC129" i="5"/>
  <c r="L89" i="5"/>
  <c r="M89" i="5" s="1"/>
  <c r="AC48" i="5"/>
  <c r="X34" i="5"/>
  <c r="Y34" i="5" s="1"/>
  <c r="V115" i="5"/>
  <c r="U37" i="5"/>
  <c r="H27" i="5"/>
  <c r="I27" i="5" s="1"/>
  <c r="R123" i="5"/>
  <c r="Y687" i="5"/>
  <c r="J575" i="5"/>
  <c r="Y558" i="5"/>
  <c r="AV297" i="5"/>
  <c r="AW297" i="5" s="1"/>
  <c r="U129" i="5"/>
  <c r="M73" i="5"/>
  <c r="U48" i="5"/>
  <c r="AG57" i="5"/>
  <c r="M35" i="5"/>
  <c r="AF647" i="5"/>
  <c r="AG647" i="5" s="1"/>
  <c r="AZ194" i="5"/>
  <c r="BA194" i="5" s="1"/>
  <c r="AW682" i="5"/>
  <c r="AV663" i="5"/>
  <c r="AW663" i="5" s="1"/>
  <c r="AZ626" i="5"/>
  <c r="BA626" i="5" s="1"/>
  <c r="T476" i="5"/>
  <c r="U476" i="5" s="1"/>
  <c r="T412" i="5"/>
  <c r="V412" i="5" s="1"/>
  <c r="AW279" i="5"/>
  <c r="H306" i="5"/>
  <c r="I306" i="5" s="1"/>
  <c r="P226" i="5"/>
  <c r="Q226" i="5" s="1"/>
  <c r="U61" i="5"/>
  <c r="L530" i="5"/>
  <c r="M530" i="5" s="1"/>
  <c r="AZ663" i="5"/>
  <c r="BA663" i="5" s="1"/>
  <c r="H626" i="5"/>
  <c r="I626" i="5" s="1"/>
  <c r="AK469" i="5"/>
  <c r="L476" i="5"/>
  <c r="M476" i="5" s="1"/>
  <c r="AF466" i="5"/>
  <c r="AG466" i="5" s="1"/>
  <c r="AZ458" i="5"/>
  <c r="BA458" i="5" s="1"/>
  <c r="X213" i="5"/>
  <c r="Y213" i="5" s="1"/>
  <c r="AD135" i="5"/>
  <c r="T466" i="5"/>
  <c r="U466" i="5" s="1"/>
  <c r="BB279" i="5"/>
  <c r="T306" i="5"/>
  <c r="U306" i="5" s="1"/>
  <c r="Y686" i="5"/>
  <c r="X476" i="5"/>
  <c r="Y476" i="5" s="1"/>
  <c r="U456" i="5"/>
  <c r="BA407" i="5"/>
  <c r="X297" i="5"/>
  <c r="Y297" i="5" s="1"/>
  <c r="T213" i="5"/>
  <c r="U213" i="5" s="1"/>
  <c r="AF297" i="5"/>
  <c r="AG297" i="5" s="1"/>
  <c r="U137" i="5"/>
  <c r="I558" i="5"/>
  <c r="H557" i="5"/>
  <c r="I557" i="5" s="1"/>
  <c r="AV626" i="5"/>
  <c r="AW626" i="5" s="1"/>
  <c r="BA542" i="5"/>
  <c r="AG329" i="5"/>
  <c r="U315" i="5"/>
  <c r="AZ213" i="5"/>
  <c r="BA213" i="5" s="1"/>
  <c r="AG66" i="5"/>
  <c r="AG28" i="5"/>
  <c r="M542" i="5"/>
  <c r="X521" i="5"/>
  <c r="Y521" i="5" s="1"/>
  <c r="M537" i="5"/>
  <c r="AJ321" i="5"/>
  <c r="AK321" i="5" s="1"/>
  <c r="Y229" i="5"/>
  <c r="AK207" i="5"/>
  <c r="AJ27" i="5"/>
  <c r="AK27" i="5" s="1"/>
  <c r="Y66" i="5"/>
  <c r="AB89" i="5"/>
  <c r="AC89" i="5" s="1"/>
  <c r="AF89" i="5"/>
  <c r="AG89" i="5" s="1"/>
  <c r="AF7" i="5"/>
  <c r="AH7" i="5" s="1"/>
  <c r="AG682" i="5"/>
  <c r="AW553" i="5"/>
  <c r="L458" i="5"/>
  <c r="M458" i="5" s="1"/>
  <c r="AC207" i="5"/>
  <c r="AG222" i="5"/>
  <c r="AF358" i="5"/>
  <c r="AG358" i="5" s="1"/>
  <c r="L306" i="5"/>
  <c r="M306" i="5" s="1"/>
  <c r="L235" i="5"/>
  <c r="M235" i="5" s="1"/>
  <c r="M175" i="5"/>
  <c r="T174" i="5"/>
  <c r="U174" i="5" s="1"/>
  <c r="AB68" i="5"/>
  <c r="AC68" i="5" s="1"/>
  <c r="Q54" i="5"/>
  <c r="T321" i="5"/>
  <c r="U321" i="5" s="1"/>
  <c r="AZ72" i="5"/>
  <c r="BA72" i="5" s="1"/>
  <c r="AV548" i="5"/>
  <c r="AX548" i="5" s="1"/>
  <c r="L493" i="5"/>
  <c r="N493" i="5" s="1"/>
  <c r="M336" i="5"/>
  <c r="BA207" i="5"/>
  <c r="AC90" i="5"/>
  <c r="AW8" i="5"/>
  <c r="AF458" i="5"/>
  <c r="AG458" i="5" s="1"/>
  <c r="Y133" i="5"/>
  <c r="AB72" i="5"/>
  <c r="AC72" i="5" s="1"/>
  <c r="AH575" i="5"/>
  <c r="Y641" i="5"/>
  <c r="T530" i="5"/>
  <c r="U530" i="5" s="1"/>
  <c r="AZ340" i="5"/>
  <c r="BA340" i="5" s="1"/>
  <c r="BB207" i="5"/>
  <c r="AW57" i="5"/>
  <c r="AG561" i="5"/>
  <c r="U601" i="5"/>
  <c r="AV235" i="5"/>
  <c r="AW235" i="5" s="1"/>
  <c r="AV34" i="5"/>
  <c r="AW34" i="5" s="1"/>
  <c r="Z291" i="5"/>
  <c r="N135" i="5"/>
  <c r="AG558" i="5"/>
  <c r="AF557" i="5"/>
  <c r="AG557" i="5" s="1"/>
  <c r="AF50" i="5"/>
  <c r="AG50" i="5" s="1"/>
  <c r="AG51" i="5"/>
  <c r="AB263" i="5"/>
  <c r="AD263" i="5" s="1"/>
  <c r="P235" i="5"/>
  <c r="Q235" i="5" s="1"/>
  <c r="BA220" i="5"/>
  <c r="X84" i="5"/>
  <c r="Y84" i="5" s="1"/>
  <c r="AK686" i="5"/>
  <c r="L358" i="5"/>
  <c r="M358" i="5" s="1"/>
  <c r="AJ81" i="5"/>
  <c r="AK81" i="5" s="1"/>
  <c r="AK82" i="5"/>
  <c r="T84" i="5"/>
  <c r="U84" i="5" s="1"/>
  <c r="U85" i="5"/>
  <c r="U15" i="5"/>
  <c r="V15" i="5"/>
  <c r="L81" i="5"/>
  <c r="M81" i="5" s="1"/>
  <c r="M82" i="5"/>
  <c r="Q553" i="5"/>
  <c r="AW558" i="5"/>
  <c r="AX551" i="5"/>
  <c r="Q131" i="5"/>
  <c r="R131" i="5"/>
  <c r="I688" i="5"/>
  <c r="N551" i="5"/>
  <c r="H521" i="5"/>
  <c r="I521" i="5" s="1"/>
  <c r="AC537" i="5"/>
  <c r="AK73" i="5"/>
  <c r="Q85" i="5"/>
  <c r="AH551" i="5"/>
  <c r="H72" i="5"/>
  <c r="I72" i="5" s="1"/>
  <c r="AK687" i="5"/>
  <c r="AJ663" i="5"/>
  <c r="AK663" i="5" s="1"/>
  <c r="AG609" i="5"/>
  <c r="L112" i="5"/>
  <c r="M112" i="5" s="1"/>
  <c r="AD115" i="5"/>
  <c r="I54" i="5"/>
  <c r="H663" i="5"/>
  <c r="I663" i="5" s="1"/>
  <c r="V279" i="5"/>
  <c r="BA553" i="5"/>
  <c r="BB553" i="5"/>
  <c r="I694" i="5"/>
  <c r="J694" i="5"/>
  <c r="M137" i="5"/>
  <c r="N137" i="5"/>
  <c r="Q115" i="5"/>
  <c r="R115" i="5"/>
  <c r="AG75" i="5"/>
  <c r="AF72" i="5"/>
  <c r="AG72" i="5" s="1"/>
  <c r="AB626" i="5"/>
  <c r="AC626" i="5" s="1"/>
  <c r="AW601" i="5"/>
  <c r="L412" i="5"/>
  <c r="N412" i="5" s="1"/>
  <c r="AJ340" i="5"/>
  <c r="AK340" i="5" s="1"/>
  <c r="T297" i="5"/>
  <c r="U297" i="5" s="1"/>
  <c r="J693" i="5"/>
  <c r="I693" i="5"/>
  <c r="H692" i="5"/>
  <c r="H600" i="5"/>
  <c r="I600" i="5" s="1"/>
  <c r="I601" i="5"/>
  <c r="I129" i="5"/>
  <c r="J129" i="5"/>
  <c r="AV84" i="5"/>
  <c r="AW84" i="5" s="1"/>
  <c r="AW87" i="5"/>
  <c r="I687" i="5"/>
  <c r="AJ493" i="5"/>
  <c r="AK493" i="5" s="1"/>
  <c r="AJ194" i="5"/>
  <c r="AL194" i="5" s="1"/>
  <c r="AG90" i="5"/>
  <c r="AL551" i="5"/>
  <c r="U553" i="5"/>
  <c r="V553" i="5"/>
  <c r="R575" i="5"/>
  <c r="Q558" i="5"/>
  <c r="P557" i="5"/>
  <c r="Q557" i="5" s="1"/>
  <c r="AZ481" i="5"/>
  <c r="BA481" i="5" s="1"/>
  <c r="BA482" i="5"/>
  <c r="AK561" i="5"/>
  <c r="AF331" i="5"/>
  <c r="AG331" i="5" s="1"/>
  <c r="J195" i="5"/>
  <c r="I195" i="5"/>
  <c r="AG133" i="5"/>
  <c r="AF235" i="5"/>
  <c r="AG235" i="5" s="1"/>
  <c r="AH195" i="5"/>
  <c r="AG195" i="5"/>
  <c r="AL135" i="5"/>
  <c r="L351" i="5"/>
  <c r="M351" i="5" s="1"/>
  <c r="AJ647" i="5"/>
  <c r="AK647" i="5" s="1"/>
  <c r="M425" i="5"/>
  <c r="AJ213" i="5"/>
  <c r="AK213" i="5" s="1"/>
  <c r="Y123" i="5"/>
  <c r="H34" i="5"/>
  <c r="I34" i="5" s="1"/>
  <c r="AL605" i="5"/>
  <c r="AK605" i="5"/>
  <c r="AZ466" i="5"/>
  <c r="BA466" i="5" s="1"/>
  <c r="AH511" i="5"/>
  <c r="AJ481" i="5"/>
  <c r="AK481" i="5" s="1"/>
  <c r="AK482" i="5"/>
  <c r="AF402" i="5"/>
  <c r="AG402" i="5" s="1"/>
  <c r="AL279" i="5"/>
  <c r="V135" i="5"/>
  <c r="AK57" i="5"/>
  <c r="AJ56" i="5"/>
  <c r="AK56" i="5" s="1"/>
  <c r="X27" i="5"/>
  <c r="BA537" i="5"/>
  <c r="AJ331" i="5"/>
  <c r="AK331" i="5" s="1"/>
  <c r="H297" i="5"/>
  <c r="I297" i="5" s="1"/>
  <c r="L213" i="5"/>
  <c r="M213" i="5" s="1"/>
  <c r="I28" i="5"/>
  <c r="AG542" i="5"/>
  <c r="AJ484" i="5"/>
  <c r="AK484" i="5" s="1"/>
  <c r="AF306" i="5"/>
  <c r="AG306" i="5" s="1"/>
  <c r="AB351" i="5"/>
  <c r="AC351" i="5" s="1"/>
  <c r="AC352" i="5"/>
  <c r="AF412" i="5"/>
  <c r="AF47" i="5"/>
  <c r="AG47" i="5" s="1"/>
  <c r="AG48" i="5"/>
  <c r="BA601" i="5"/>
  <c r="M566" i="5"/>
  <c r="AJ458" i="5"/>
  <c r="AK458" i="5" s="1"/>
  <c r="AC329" i="5"/>
  <c r="M307" i="5"/>
  <c r="T112" i="5"/>
  <c r="V112" i="5" s="1"/>
  <c r="M93" i="5"/>
  <c r="AZ112" i="5"/>
  <c r="BB112" i="5" s="1"/>
  <c r="Q682" i="5"/>
  <c r="P647" i="5"/>
  <c r="Q647" i="5" s="1"/>
  <c r="AZ63" i="5"/>
  <c r="BA63" i="5" s="1"/>
  <c r="AF84" i="5"/>
  <c r="AG84" i="5" s="1"/>
  <c r="Q668" i="5"/>
  <c r="T521" i="5"/>
  <c r="U521" i="5" s="1"/>
  <c r="AB458" i="5"/>
  <c r="AC458" i="5" s="1"/>
  <c r="Y403" i="5"/>
  <c r="AJ306" i="5"/>
  <c r="AK306" i="5" s="1"/>
  <c r="AB27" i="5"/>
  <c r="AC27" i="5" s="1"/>
  <c r="T56" i="5"/>
  <c r="U56" i="5" s="1"/>
  <c r="AK553" i="5"/>
  <c r="AL553" i="5"/>
  <c r="P626" i="5"/>
  <c r="Q626" i="5" s="1"/>
  <c r="X412" i="5"/>
  <c r="Y412" i="5" s="1"/>
  <c r="AW298" i="5"/>
  <c r="BA467" i="5"/>
  <c r="AK137" i="5"/>
  <c r="AL137" i="5"/>
  <c r="AX115" i="5"/>
  <c r="AW115" i="5"/>
  <c r="AB18" i="5"/>
  <c r="AC18" i="5" s="1"/>
  <c r="AC19" i="5"/>
  <c r="AC123" i="5"/>
  <c r="AD123" i="5"/>
  <c r="AF194" i="5"/>
  <c r="AH194" i="5" s="1"/>
  <c r="U682" i="5"/>
  <c r="T681" i="5"/>
  <c r="Z681" i="5"/>
  <c r="Y681" i="5"/>
  <c r="W680" i="5"/>
  <c r="AY706" i="5"/>
  <c r="BB680" i="5"/>
  <c r="BA677" i="5"/>
  <c r="I652" i="5"/>
  <c r="H647" i="5"/>
  <c r="I647" i="5" s="1"/>
  <c r="AX663" i="5"/>
  <c r="AF663" i="5"/>
  <c r="AG663" i="5" s="1"/>
  <c r="AC650" i="5"/>
  <c r="AT647" i="5"/>
  <c r="N626" i="5"/>
  <c r="BD600" i="5"/>
  <c r="BG600" i="5" s="1"/>
  <c r="BG601" i="5"/>
  <c r="AD605" i="5"/>
  <c r="AC605" i="5"/>
  <c r="AB604" i="5"/>
  <c r="AC604" i="5" s="1"/>
  <c r="Q601" i="5"/>
  <c r="P600" i="5"/>
  <c r="Q600" i="5" s="1"/>
  <c r="AI603" i="5"/>
  <c r="AD600" i="5"/>
  <c r="AC600" i="5"/>
  <c r="L604" i="5"/>
  <c r="M604" i="5" s="1"/>
  <c r="V521" i="5"/>
  <c r="AW528" i="5"/>
  <c r="P493" i="5"/>
  <c r="Q494" i="5"/>
  <c r="BG489" i="5"/>
  <c r="BD484" i="5"/>
  <c r="BG484" i="5" s="1"/>
  <c r="Q467" i="5"/>
  <c r="P466" i="5"/>
  <c r="Q466" i="5" s="1"/>
  <c r="H484" i="5"/>
  <c r="I484" i="5" s="1"/>
  <c r="I489" i="5"/>
  <c r="BB493" i="5"/>
  <c r="AV476" i="5"/>
  <c r="AW476" i="5" s="1"/>
  <c r="Z402" i="5"/>
  <c r="Y456" i="5"/>
  <c r="AZ412" i="5"/>
  <c r="BB402" i="5"/>
  <c r="H412" i="5"/>
  <c r="AP351" i="5"/>
  <c r="AB358" i="5"/>
  <c r="AC358" i="5" s="1"/>
  <c r="AC359" i="5"/>
  <c r="I341" i="5"/>
  <c r="H340" i="5"/>
  <c r="I340" i="5" s="1"/>
  <c r="AX358" i="5"/>
  <c r="AH297" i="5"/>
  <c r="BG307" i="5"/>
  <c r="BD306" i="5"/>
  <c r="BG306" i="5" s="1"/>
  <c r="J306" i="5"/>
  <c r="L263" i="5"/>
  <c r="N263" i="5" s="1"/>
  <c r="M264" i="5"/>
  <c r="AB226" i="5"/>
  <c r="AC226" i="5" s="1"/>
  <c r="AC227" i="5"/>
  <c r="BG264" i="5"/>
  <c r="BD263" i="5"/>
  <c r="AB213" i="5"/>
  <c r="AC213" i="5" s="1"/>
  <c r="Q195" i="5"/>
  <c r="P194" i="5"/>
  <c r="Q194" i="5" s="1"/>
  <c r="R195" i="5"/>
  <c r="T235" i="5"/>
  <c r="U235" i="5" s="1"/>
  <c r="AK199" i="5"/>
  <c r="BD226" i="5"/>
  <c r="BG226" i="5" s="1"/>
  <c r="AK179" i="5"/>
  <c r="AJ174" i="5"/>
  <c r="AK174" i="5" s="1"/>
  <c r="BD174" i="5"/>
  <c r="BG174" i="5" s="1"/>
  <c r="AM111" i="5"/>
  <c r="AV89" i="5"/>
  <c r="AW89" i="5" s="1"/>
  <c r="L194" i="5"/>
  <c r="K111" i="5"/>
  <c r="AU33" i="5"/>
  <c r="AX34" i="5"/>
  <c r="U28" i="5"/>
  <c r="T27" i="5"/>
  <c r="Z68" i="5"/>
  <c r="Y68" i="5"/>
  <c r="Q69" i="5"/>
  <c r="Y61" i="5"/>
  <c r="X60" i="5"/>
  <c r="Y60" i="5" s="1"/>
  <c r="P34" i="5"/>
  <c r="Q34" i="5" s="1"/>
  <c r="BG75" i="5"/>
  <c r="BD72" i="5"/>
  <c r="BG72" i="5" s="1"/>
  <c r="Z27" i="5"/>
  <c r="W6" i="5"/>
  <c r="AT89" i="5"/>
  <c r="AG8" i="5"/>
  <c r="N693" i="5"/>
  <c r="M693" i="5"/>
  <c r="K692" i="5"/>
  <c r="R681" i="5"/>
  <c r="Q681" i="5"/>
  <c r="O680" i="5"/>
  <c r="AA706" i="5"/>
  <c r="AD680" i="5"/>
  <c r="Y682" i="5"/>
  <c r="AC687" i="5"/>
  <c r="AB686" i="5"/>
  <c r="AH663" i="5"/>
  <c r="X647" i="5"/>
  <c r="Y647" i="5" s="1"/>
  <c r="BD604" i="5"/>
  <c r="X604" i="5"/>
  <c r="L557" i="5"/>
  <c r="M557" i="5" s="1"/>
  <c r="M558" i="5"/>
  <c r="X600" i="5"/>
  <c r="Y600" i="5" s="1"/>
  <c r="Y601" i="5"/>
  <c r="AC558" i="5"/>
  <c r="AB557" i="5"/>
  <c r="AC557" i="5" s="1"/>
  <c r="AF560" i="5"/>
  <c r="AG560" i="5" s="1"/>
  <c r="AG566" i="5"/>
  <c r="AM603" i="5"/>
  <c r="BD530" i="5"/>
  <c r="BG530" i="5" s="1"/>
  <c r="BG535" i="5"/>
  <c r="V566" i="5"/>
  <c r="U566" i="5"/>
  <c r="H541" i="5"/>
  <c r="I541" i="5" s="1"/>
  <c r="AJ560" i="5"/>
  <c r="AL560" i="5" s="1"/>
  <c r="M555" i="5"/>
  <c r="X541" i="5"/>
  <c r="Y541" i="5" s="1"/>
  <c r="U522" i="5"/>
  <c r="BD541" i="5"/>
  <c r="BG541" i="5" s="1"/>
  <c r="AB521" i="5"/>
  <c r="AC521" i="5" s="1"/>
  <c r="U442" i="5"/>
  <c r="R402" i="5"/>
  <c r="Y359" i="5"/>
  <c r="X358" i="5"/>
  <c r="Y358" i="5" s="1"/>
  <c r="AL358" i="5"/>
  <c r="U359" i="5"/>
  <c r="T358" i="5"/>
  <c r="U358" i="5" s="1"/>
  <c r="AT351" i="5"/>
  <c r="BG403" i="5"/>
  <c r="BD402" i="5"/>
  <c r="BG402" i="5" s="1"/>
  <c r="AK325" i="5"/>
  <c r="Z297" i="5"/>
  <c r="AV358" i="5"/>
  <c r="AW358" i="5" s="1"/>
  <c r="AW307" i="5"/>
  <c r="AV306" i="5"/>
  <c r="AW306" i="5" s="1"/>
  <c r="BB306" i="5"/>
  <c r="AZ297" i="5"/>
  <c r="BA297" i="5" s="1"/>
  <c r="BB226" i="5"/>
  <c r="Q269" i="5"/>
  <c r="P263" i="5"/>
  <c r="U354" i="5"/>
  <c r="V306" i="5"/>
  <c r="U264" i="5"/>
  <c r="T263" i="5"/>
  <c r="V263" i="5" s="1"/>
  <c r="V226" i="5"/>
  <c r="H263" i="5"/>
  <c r="I263" i="5" s="1"/>
  <c r="Q236" i="5"/>
  <c r="R213" i="5"/>
  <c r="U233" i="5"/>
  <c r="T226" i="5"/>
  <c r="Q214" i="5"/>
  <c r="P213" i="5"/>
  <c r="Q213" i="5" s="1"/>
  <c r="Y115" i="5"/>
  <c r="Z115" i="5"/>
  <c r="BC111" i="5"/>
  <c r="BC110" i="5" s="1"/>
  <c r="U125" i="5"/>
  <c r="I207" i="5"/>
  <c r="AB112" i="5"/>
  <c r="AD112" i="5" s="1"/>
  <c r="BB72" i="5"/>
  <c r="AB107" i="5"/>
  <c r="AC107" i="5" s="1"/>
  <c r="AC108" i="5"/>
  <c r="AH27" i="5"/>
  <c r="AE6" i="5"/>
  <c r="O33" i="5"/>
  <c r="R34" i="5"/>
  <c r="AU111" i="5"/>
  <c r="AZ89" i="5"/>
  <c r="BA89" i="5" s="1"/>
  <c r="BA90" i="5"/>
  <c r="AX68" i="5"/>
  <c r="AW68" i="5"/>
  <c r="AT34" i="5"/>
  <c r="AQ33" i="5"/>
  <c r="U19" i="5"/>
  <c r="T18" i="5"/>
  <c r="U18" i="5" s="1"/>
  <c r="AQ111" i="5"/>
  <c r="Q64" i="5"/>
  <c r="P63" i="5"/>
  <c r="Q63" i="5" s="1"/>
  <c r="Q18" i="5"/>
  <c r="R18" i="5"/>
  <c r="V693" i="5"/>
  <c r="U693" i="5"/>
  <c r="S692" i="5"/>
  <c r="J681" i="5"/>
  <c r="I681" i="5"/>
  <c r="G680" i="5"/>
  <c r="AP686" i="5"/>
  <c r="AM707" i="5"/>
  <c r="N707" i="5"/>
  <c r="AP663" i="5"/>
  <c r="BD663" i="5"/>
  <c r="BG663" i="5" s="1"/>
  <c r="L663" i="5"/>
  <c r="M663" i="5" s="1"/>
  <c r="AJ626" i="5"/>
  <c r="AK626" i="5" s="1"/>
  <c r="AW648" i="5"/>
  <c r="AV647" i="5"/>
  <c r="AW647" i="5" s="1"/>
  <c r="AV604" i="5"/>
  <c r="AW611" i="5"/>
  <c r="AQ603" i="5"/>
  <c r="V604" i="5"/>
  <c r="S603" i="5"/>
  <c r="AV560" i="5"/>
  <c r="AX560" i="5" s="1"/>
  <c r="AX561" i="5"/>
  <c r="U575" i="5"/>
  <c r="AE603" i="5"/>
  <c r="AP626" i="5"/>
  <c r="AC643" i="5"/>
  <c r="Q561" i="5"/>
  <c r="P560" i="5"/>
  <c r="AF530" i="5"/>
  <c r="AG530" i="5" s="1"/>
  <c r="AG531" i="5"/>
  <c r="BB530" i="5"/>
  <c r="Y553" i="5"/>
  <c r="BB561" i="5"/>
  <c r="BA561" i="5"/>
  <c r="AZ560" i="5"/>
  <c r="BB521" i="5"/>
  <c r="U533" i="5"/>
  <c r="Z557" i="5"/>
  <c r="Y557" i="5"/>
  <c r="N521" i="5"/>
  <c r="AH476" i="5"/>
  <c r="AF493" i="5"/>
  <c r="AH493" i="5" s="1"/>
  <c r="U489" i="5"/>
  <c r="T484" i="5"/>
  <c r="U484" i="5" s="1"/>
  <c r="AL484" i="5"/>
  <c r="AK497" i="5"/>
  <c r="X481" i="5"/>
  <c r="Y481" i="5" s="1"/>
  <c r="Y482" i="5"/>
  <c r="J402" i="5"/>
  <c r="AI411" i="5"/>
  <c r="AL402" i="5"/>
  <c r="S411" i="5"/>
  <c r="AZ351" i="5"/>
  <c r="BA351" i="5" s="1"/>
  <c r="BA354" i="5"/>
  <c r="I359" i="5"/>
  <c r="H358" i="5"/>
  <c r="I358" i="5" s="1"/>
  <c r="AH351" i="5"/>
  <c r="BA332" i="5"/>
  <c r="AZ331" i="5"/>
  <c r="BA331" i="5" s="1"/>
  <c r="H321" i="5"/>
  <c r="I321" i="5" s="1"/>
  <c r="R297" i="5"/>
  <c r="AK334" i="5"/>
  <c r="Q307" i="5"/>
  <c r="P306" i="5"/>
  <c r="Q306" i="5" s="1"/>
  <c r="J226" i="5"/>
  <c r="AJ297" i="5"/>
  <c r="AK297" i="5" s="1"/>
  <c r="AT306" i="5"/>
  <c r="AB297" i="5"/>
  <c r="AC297" i="5" s="1"/>
  <c r="AL235" i="5"/>
  <c r="AK218" i="5"/>
  <c r="X194" i="5"/>
  <c r="Z194" i="5" s="1"/>
  <c r="AP213" i="5"/>
  <c r="AH213" i="5"/>
  <c r="AF174" i="5"/>
  <c r="AG174" i="5" s="1"/>
  <c r="BM111" i="5"/>
  <c r="BM110" i="5" s="1"/>
  <c r="AB174" i="5"/>
  <c r="AC174" i="5" s="1"/>
  <c r="AX63" i="5"/>
  <c r="AP89" i="5"/>
  <c r="AT72" i="5"/>
  <c r="AZ84" i="5"/>
  <c r="BA84" i="5" s="1"/>
  <c r="BA85" i="5"/>
  <c r="G111" i="5"/>
  <c r="AT84" i="5"/>
  <c r="AJ34" i="5"/>
  <c r="AZ18" i="5"/>
  <c r="BA18" i="5" s="1"/>
  <c r="BA19" i="5"/>
  <c r="AL34" i="5"/>
  <c r="AI33" i="5"/>
  <c r="AW18" i="5"/>
  <c r="AX18" i="5"/>
  <c r="AD15" i="5"/>
  <c r="AC15" i="5"/>
  <c r="AB7" i="5"/>
  <c r="J89" i="5"/>
  <c r="AW69" i="5"/>
  <c r="W33" i="5"/>
  <c r="Z34" i="5"/>
  <c r="N34" i="5"/>
  <c r="K33" i="5"/>
  <c r="P89" i="5"/>
  <c r="Q89" i="5" s="1"/>
  <c r="Q93" i="5"/>
  <c r="BD47" i="5"/>
  <c r="BG47" i="5" s="1"/>
  <c r="BG48" i="5"/>
  <c r="AX27" i="5"/>
  <c r="AU6" i="5"/>
  <c r="Q19" i="5"/>
  <c r="AQ692" i="5"/>
  <c r="AE707" i="5"/>
  <c r="AH686" i="5"/>
  <c r="AG686" i="5"/>
  <c r="V707" i="5"/>
  <c r="U707" i="5"/>
  <c r="R647" i="5"/>
  <c r="AB663" i="5"/>
  <c r="AC663" i="5" s="1"/>
  <c r="AX647" i="5"/>
  <c r="AD707" i="5"/>
  <c r="BB626" i="5"/>
  <c r="L626" i="5"/>
  <c r="M626" i="5" s="1"/>
  <c r="AG627" i="5"/>
  <c r="AF626" i="5"/>
  <c r="AG626" i="5" s="1"/>
  <c r="AJ604" i="5"/>
  <c r="Y605" i="5"/>
  <c r="I561" i="5"/>
  <c r="H560" i="5"/>
  <c r="I560" i="5" s="1"/>
  <c r="P604" i="5"/>
  <c r="N575" i="5"/>
  <c r="AZ548" i="5"/>
  <c r="BB548" i="5" s="1"/>
  <c r="AP541" i="5"/>
  <c r="H530" i="5"/>
  <c r="I530" i="5" s="1"/>
  <c r="I531" i="5"/>
  <c r="BD560" i="5"/>
  <c r="AD551" i="5"/>
  <c r="R530" i="5"/>
  <c r="N530" i="5"/>
  <c r="AT521" i="5"/>
  <c r="BG497" i="5"/>
  <c r="BD493" i="5"/>
  <c r="X530" i="5"/>
  <c r="Y530" i="5" s="1"/>
  <c r="Y531" i="5"/>
  <c r="J521" i="5"/>
  <c r="V647" i="5"/>
  <c r="AJ412" i="5"/>
  <c r="G411" i="5"/>
  <c r="N402" i="5"/>
  <c r="AY411" i="5"/>
  <c r="Y417" i="5"/>
  <c r="AT402" i="5"/>
  <c r="AK405" i="5"/>
  <c r="Z351" i="5"/>
  <c r="AC332" i="5"/>
  <c r="AB331" i="5"/>
  <c r="AC331" i="5" s="1"/>
  <c r="J297" i="5"/>
  <c r="AX306" i="5"/>
  <c r="AD306" i="5"/>
  <c r="Z226" i="5"/>
  <c r="Y304" i="5"/>
  <c r="AJ235" i="5"/>
  <c r="AK235" i="5" s="1"/>
  <c r="AK236" i="5"/>
  <c r="L297" i="5"/>
  <c r="M297" i="5" s="1"/>
  <c r="Z213" i="5"/>
  <c r="Z174" i="5"/>
  <c r="Q177" i="5"/>
  <c r="P174" i="5"/>
  <c r="Q174" i="5" s="1"/>
  <c r="BD194" i="5"/>
  <c r="AZ235" i="5"/>
  <c r="BA235" i="5" s="1"/>
  <c r="AD137" i="5"/>
  <c r="AC137" i="5"/>
  <c r="AD226" i="5"/>
  <c r="I133" i="5"/>
  <c r="AP63" i="5"/>
  <c r="AL72" i="5"/>
  <c r="AX174" i="5"/>
  <c r="AI111" i="5"/>
  <c r="H89" i="5"/>
  <c r="I89" i="5" s="1"/>
  <c r="Y39" i="5"/>
  <c r="AK35" i="5"/>
  <c r="BA8" i="5"/>
  <c r="AZ7" i="5"/>
  <c r="AP27" i="5"/>
  <c r="AM6" i="5"/>
  <c r="J27" i="5"/>
  <c r="G6" i="5"/>
  <c r="AH15" i="5"/>
  <c r="AG15" i="5"/>
  <c r="BG113" i="5"/>
  <c r="BD112" i="5"/>
  <c r="T89" i="5"/>
  <c r="U89" i="5" s="1"/>
  <c r="AP68" i="5"/>
  <c r="BB693" i="5"/>
  <c r="BA693" i="5"/>
  <c r="AY692" i="5"/>
  <c r="AT707" i="5"/>
  <c r="AK675" i="5"/>
  <c r="AQ706" i="5"/>
  <c r="AT680" i="5"/>
  <c r="J663" i="5"/>
  <c r="AP647" i="5"/>
  <c r="Z663" i="5"/>
  <c r="R663" i="5"/>
  <c r="Z647" i="5"/>
  <c r="J647" i="5"/>
  <c r="AT626" i="5"/>
  <c r="AA603" i="5"/>
  <c r="T626" i="5"/>
  <c r="U626" i="5" s="1"/>
  <c r="W603" i="5"/>
  <c r="BG650" i="5"/>
  <c r="BD647" i="5"/>
  <c r="BG647" i="5" s="1"/>
  <c r="T604" i="5"/>
  <c r="U604" i="5" s="1"/>
  <c r="U605" i="5"/>
  <c r="AW561" i="5"/>
  <c r="X560" i="5"/>
  <c r="Z560" i="5" s="1"/>
  <c r="Y572" i="5"/>
  <c r="T548" i="5"/>
  <c r="V548" i="5" s="1"/>
  <c r="J541" i="5"/>
  <c r="AK555" i="5"/>
  <c r="J551" i="5"/>
  <c r="AP521" i="5"/>
  <c r="V551" i="5"/>
  <c r="P541" i="5"/>
  <c r="Q541" i="5" s="1"/>
  <c r="AL521" i="5"/>
  <c r="P530" i="5"/>
  <c r="Q530" i="5" s="1"/>
  <c r="AJ530" i="5"/>
  <c r="AK530" i="5" s="1"/>
  <c r="X493" i="5"/>
  <c r="Z493" i="5" s="1"/>
  <c r="Y494" i="5"/>
  <c r="J511" i="5"/>
  <c r="H458" i="5"/>
  <c r="I458" i="5" s="1"/>
  <c r="H402" i="5"/>
  <c r="I402" i="5" s="1"/>
  <c r="K411" i="5"/>
  <c r="AF351" i="5"/>
  <c r="AG351" i="5" s="1"/>
  <c r="AG352" i="5"/>
  <c r="U332" i="5"/>
  <c r="T331" i="5"/>
  <c r="U331" i="5" s="1"/>
  <c r="BG341" i="5"/>
  <c r="BD340" i="5"/>
  <c r="BG340" i="5" s="1"/>
  <c r="AV321" i="5"/>
  <c r="AW321" i="5" s="1"/>
  <c r="AP306" i="5"/>
  <c r="N306" i="5"/>
  <c r="AX291" i="5"/>
  <c r="AH235" i="5"/>
  <c r="AP235" i="5"/>
  <c r="Q298" i="5"/>
  <c r="H226" i="5"/>
  <c r="I226" i="5" s="1"/>
  <c r="AK229" i="5"/>
  <c r="AJ226" i="5"/>
  <c r="AK226" i="5" s="1"/>
  <c r="H213" i="5"/>
  <c r="I213" i="5" s="1"/>
  <c r="I218" i="5"/>
  <c r="Q207" i="5"/>
  <c r="AW207" i="5"/>
  <c r="N129" i="5"/>
  <c r="M129" i="5"/>
  <c r="AL115" i="5"/>
  <c r="AH63" i="5"/>
  <c r="AW113" i="5"/>
  <c r="AV112" i="5"/>
  <c r="BD84" i="5"/>
  <c r="BG84" i="5" s="1"/>
  <c r="BG87" i="5"/>
  <c r="AD72" i="5"/>
  <c r="BG27" i="5"/>
  <c r="AB84" i="5"/>
  <c r="AC84" i="5" s="1"/>
  <c r="AC85" i="5"/>
  <c r="BB34" i="5"/>
  <c r="AY33" i="5"/>
  <c r="R27" i="5"/>
  <c r="O6" i="5"/>
  <c r="AY700" i="5"/>
  <c r="AJ89" i="5"/>
  <c r="AK89" i="5" s="1"/>
  <c r="AH68" i="5"/>
  <c r="AG68" i="5"/>
  <c r="AB63" i="5"/>
  <c r="AC63" i="5" s="1"/>
  <c r="AM33" i="5"/>
  <c r="AP34" i="5"/>
  <c r="AB34" i="5"/>
  <c r="AC34" i="5" s="1"/>
  <c r="R15" i="5"/>
  <c r="Q15" i="5"/>
  <c r="AX681" i="5"/>
  <c r="AW681" i="5"/>
  <c r="AU680" i="5"/>
  <c r="K706" i="5"/>
  <c r="N680" i="5"/>
  <c r="AW668" i="5"/>
  <c r="T663" i="5"/>
  <c r="U663" i="5" s="1"/>
  <c r="U664" i="5"/>
  <c r="AD647" i="5"/>
  <c r="AL626" i="5"/>
  <c r="T647" i="5"/>
  <c r="U647" i="5" s="1"/>
  <c r="G603" i="5"/>
  <c r="AB548" i="5"/>
  <c r="AD548" i="5" s="1"/>
  <c r="AH521" i="5"/>
  <c r="BA524" i="5"/>
  <c r="AZ521" i="5"/>
  <c r="BA521" i="5" s="1"/>
  <c r="AD521" i="5"/>
  <c r="AW494" i="5"/>
  <c r="AV493" i="5"/>
  <c r="AW493" i="5" s="1"/>
  <c r="H493" i="5"/>
  <c r="AB466" i="5"/>
  <c r="AC466" i="5" s="1"/>
  <c r="BD412" i="5"/>
  <c r="AX402" i="5"/>
  <c r="P412" i="5"/>
  <c r="AB412" i="5"/>
  <c r="AV412" i="5"/>
  <c r="Y352" i="5"/>
  <c r="X351" i="5"/>
  <c r="Y351" i="5" s="1"/>
  <c r="AW341" i="5"/>
  <c r="AV340" i="5"/>
  <c r="AW340" i="5" s="1"/>
  <c r="AH306" i="5"/>
  <c r="AT235" i="5"/>
  <c r="AZ263" i="5"/>
  <c r="BB263" i="5" s="1"/>
  <c r="BA264" i="5"/>
  <c r="BB235" i="5"/>
  <c r="AB306" i="5"/>
  <c r="AC306" i="5" s="1"/>
  <c r="AC273" i="5"/>
  <c r="Y310" i="5"/>
  <c r="X306" i="5"/>
  <c r="Y306" i="5" s="1"/>
  <c r="AK313" i="5"/>
  <c r="AF263" i="5"/>
  <c r="AH263" i="5" s="1"/>
  <c r="AX213" i="5"/>
  <c r="Y207" i="5"/>
  <c r="AW195" i="5"/>
  <c r="AV194" i="5"/>
  <c r="AW194" i="5" s="1"/>
  <c r="AX195" i="5"/>
  <c r="I131" i="5"/>
  <c r="J131" i="5"/>
  <c r="AV263" i="5"/>
  <c r="AZ226" i="5"/>
  <c r="BA231" i="5"/>
  <c r="J213" i="5"/>
  <c r="J137" i="5"/>
  <c r="I137" i="5"/>
  <c r="AP226" i="5"/>
  <c r="BB174" i="5"/>
  <c r="AK54" i="5"/>
  <c r="AJ53" i="5"/>
  <c r="AK53" i="5" s="1"/>
  <c r="AJ112" i="5"/>
  <c r="Z63" i="5"/>
  <c r="Y131" i="5"/>
  <c r="Z131" i="5"/>
  <c r="BG97" i="5"/>
  <c r="BD89" i="5"/>
  <c r="BG89" i="5" s="1"/>
  <c r="V72" i="5"/>
  <c r="U175" i="5"/>
  <c r="H174" i="5"/>
  <c r="I174" i="5" s="1"/>
  <c r="Q28" i="5"/>
  <c r="Y75" i="5"/>
  <c r="X72" i="5"/>
  <c r="Y72" i="5" s="1"/>
  <c r="AW64" i="5"/>
  <c r="AV63" i="5"/>
  <c r="AW63" i="5" s="1"/>
  <c r="AJ84" i="5"/>
  <c r="AK84" i="5" s="1"/>
  <c r="Y18" i="5"/>
  <c r="Z18" i="5"/>
  <c r="AK133" i="5"/>
  <c r="Y48" i="5"/>
  <c r="X47" i="5"/>
  <c r="Y47" i="5" s="1"/>
  <c r="AA111" i="5"/>
  <c r="X89" i="5"/>
  <c r="Y89" i="5" s="1"/>
  <c r="H7" i="5"/>
  <c r="J15" i="5"/>
  <c r="I15" i="5"/>
  <c r="P7" i="5"/>
  <c r="O707" i="5"/>
  <c r="R686" i="5"/>
  <c r="Q686" i="5"/>
  <c r="AP681" i="5"/>
  <c r="AM680" i="5"/>
  <c r="AL707" i="5"/>
  <c r="AK707" i="5"/>
  <c r="S706" i="5"/>
  <c r="V680" i="5"/>
  <c r="BG682" i="5"/>
  <c r="BD681" i="5"/>
  <c r="AI706" i="5"/>
  <c r="AL680" i="5"/>
  <c r="AD626" i="5"/>
  <c r="N647" i="5"/>
  <c r="K603" i="5"/>
  <c r="N604" i="5"/>
  <c r="O603" i="5"/>
  <c r="AZ604" i="5"/>
  <c r="BA604" i="5" s="1"/>
  <c r="BA605" i="5"/>
  <c r="AY603" i="5"/>
  <c r="BB604" i="5"/>
  <c r="AD561" i="5"/>
  <c r="AB560" i="5"/>
  <c r="H548" i="5"/>
  <c r="AL575" i="5"/>
  <c r="L560" i="5"/>
  <c r="N560" i="5" s="1"/>
  <c r="AW542" i="5"/>
  <c r="AZ493" i="5"/>
  <c r="BA493" i="5" s="1"/>
  <c r="BA494" i="5"/>
  <c r="U501" i="5"/>
  <c r="T493" i="5"/>
  <c r="V493" i="5" s="1"/>
  <c r="M487" i="5"/>
  <c r="L484" i="5"/>
  <c r="M484" i="5" s="1"/>
  <c r="Q456" i="5"/>
  <c r="AC403" i="5"/>
  <c r="AB402" i="5"/>
  <c r="AC402" i="5" s="1"/>
  <c r="AU411" i="5"/>
  <c r="I456" i="5"/>
  <c r="AP402" i="5"/>
  <c r="AK413" i="5"/>
  <c r="AQ411" i="5"/>
  <c r="U402" i="5"/>
  <c r="V402" i="5"/>
  <c r="AJ358" i="5"/>
  <c r="AK358" i="5" s="1"/>
  <c r="AK361" i="5"/>
  <c r="M363" i="5"/>
  <c r="Q352" i="5"/>
  <c r="P351" i="5"/>
  <c r="Q351" i="5" s="1"/>
  <c r="AK354" i="5"/>
  <c r="Y341" i="5"/>
  <c r="X340" i="5"/>
  <c r="Y340" i="5" s="1"/>
  <c r="AD402" i="5"/>
  <c r="AZ358" i="5"/>
  <c r="BA358" i="5" s="1"/>
  <c r="X321" i="5"/>
  <c r="Y321" i="5" s="1"/>
  <c r="AX297" i="5"/>
  <c r="Z306" i="5"/>
  <c r="R235" i="5"/>
  <c r="AC246" i="5"/>
  <c r="AB235" i="5"/>
  <c r="AC235" i="5" s="1"/>
  <c r="R291" i="5"/>
  <c r="AG227" i="5"/>
  <c r="X263" i="5"/>
  <c r="Y264" i="5"/>
  <c r="AL306" i="5"/>
  <c r="AZ306" i="5"/>
  <c r="BA306" i="5" s="1"/>
  <c r="AG267" i="5"/>
  <c r="H194" i="5"/>
  <c r="J194" i="5" s="1"/>
  <c r="I199" i="5"/>
  <c r="AE111" i="5"/>
  <c r="Q113" i="5"/>
  <c r="P112" i="5"/>
  <c r="Q112" i="5" s="1"/>
  <c r="AD174" i="5"/>
  <c r="O111" i="5"/>
  <c r="X174" i="5"/>
  <c r="Y174" i="5" s="1"/>
  <c r="R63" i="5"/>
  <c r="AC57" i="5"/>
  <c r="AB56" i="5"/>
  <c r="AC56" i="5" s="1"/>
  <c r="X112" i="5"/>
  <c r="Y113" i="5"/>
  <c r="N72" i="5"/>
  <c r="X235" i="5"/>
  <c r="Y235" i="5" s="1"/>
  <c r="W111" i="5"/>
  <c r="BD60" i="5"/>
  <c r="BG60" i="5" s="1"/>
  <c r="BG61" i="5"/>
  <c r="AW51" i="5"/>
  <c r="AV50" i="5"/>
  <c r="AW50" i="5" s="1"/>
  <c r="AL89" i="5"/>
  <c r="AE33" i="5"/>
  <c r="AH34" i="5"/>
  <c r="V34" i="5"/>
  <c r="S33" i="5"/>
  <c r="Q51" i="5"/>
  <c r="P50" i="5"/>
  <c r="Q50" i="5" s="1"/>
  <c r="J18" i="5"/>
  <c r="I18" i="5"/>
  <c r="G33" i="5"/>
  <c r="J34" i="5"/>
  <c r="AG18" i="5"/>
  <c r="AH18" i="5"/>
  <c r="I85" i="5"/>
  <c r="J68" i="5"/>
  <c r="I68" i="5"/>
  <c r="AP18" i="5"/>
  <c r="BA682" i="5"/>
  <c r="AZ681" i="5"/>
  <c r="AD693" i="5"/>
  <c r="AC693" i="5"/>
  <c r="AA692" i="5"/>
  <c r="G707" i="5"/>
  <c r="J686" i="5"/>
  <c r="I686" i="5"/>
  <c r="AL693" i="5"/>
  <c r="AK693" i="5"/>
  <c r="AI692" i="5"/>
  <c r="AH681" i="5"/>
  <c r="AG681" i="5"/>
  <c r="AE680" i="5"/>
  <c r="BB707" i="5"/>
  <c r="X663" i="5"/>
  <c r="Y663" i="5" s="1"/>
  <c r="V663" i="5"/>
  <c r="AG666" i="5"/>
  <c r="I682" i="5"/>
  <c r="AK627" i="5"/>
  <c r="V626" i="5"/>
  <c r="AZ647" i="5"/>
  <c r="BA647" i="5" s="1"/>
  <c r="I605" i="5"/>
  <c r="H604" i="5"/>
  <c r="AU603" i="5"/>
  <c r="U561" i="5"/>
  <c r="T560" i="5"/>
  <c r="V560" i="5" s="1"/>
  <c r="X548" i="5"/>
  <c r="BB551" i="5"/>
  <c r="M524" i="5"/>
  <c r="L521" i="5"/>
  <c r="M521" i="5" s="1"/>
  <c r="P521" i="5"/>
  <c r="Q521" i="5" s="1"/>
  <c r="AH530" i="5"/>
  <c r="AK511" i="5"/>
  <c r="AJ521" i="5"/>
  <c r="AK521" i="5" s="1"/>
  <c r="AC494" i="5"/>
  <c r="AB493" i="5"/>
  <c r="AD493" i="5" s="1"/>
  <c r="M499" i="5"/>
  <c r="AP530" i="5"/>
  <c r="AF484" i="5"/>
  <c r="AG484" i="5" s="1"/>
  <c r="AW467" i="5"/>
  <c r="AV466" i="5"/>
  <c r="AW466" i="5" s="1"/>
  <c r="AM411" i="5"/>
  <c r="AH402" i="5"/>
  <c r="I352" i="5"/>
  <c r="H351" i="5"/>
  <c r="I351" i="5" s="1"/>
  <c r="Q341" i="5"/>
  <c r="P340" i="5"/>
  <c r="Q340" i="5" s="1"/>
  <c r="BD358" i="5"/>
  <c r="BG358" i="5" s="1"/>
  <c r="AK264" i="5"/>
  <c r="AJ263" i="5"/>
  <c r="AK263" i="5" s="1"/>
  <c r="AP297" i="5"/>
  <c r="P321" i="5"/>
  <c r="Q321" i="5" s="1"/>
  <c r="R306" i="5"/>
  <c r="P358" i="5"/>
  <c r="Q358" i="5" s="1"/>
  <c r="AD279" i="5"/>
  <c r="AW250" i="5"/>
  <c r="I238" i="5"/>
  <c r="H235" i="5"/>
  <c r="I235" i="5" s="1"/>
  <c r="AT174" i="5"/>
  <c r="AW227" i="5"/>
  <c r="I115" i="5"/>
  <c r="H112" i="5"/>
  <c r="J112" i="5" s="1"/>
  <c r="J115" i="5"/>
  <c r="AW214" i="5"/>
  <c r="AV213" i="5"/>
  <c r="AW213" i="5" s="1"/>
  <c r="AP174" i="5"/>
  <c r="BL110" i="5"/>
  <c r="J63" i="5"/>
  <c r="I63" i="5"/>
  <c r="AV174" i="5"/>
  <c r="AW174" i="5" s="1"/>
  <c r="AG144" i="5"/>
  <c r="AF112" i="5"/>
  <c r="AB194" i="5"/>
  <c r="AD89" i="5"/>
  <c r="BA69" i="5"/>
  <c r="AZ68" i="5"/>
  <c r="BA68" i="5" s="1"/>
  <c r="S111" i="5"/>
  <c r="BG56" i="5"/>
  <c r="AY111" i="5"/>
  <c r="Q79" i="5"/>
  <c r="P72" i="5"/>
  <c r="Q72" i="5" s="1"/>
  <c r="R68" i="5"/>
  <c r="Q68" i="5"/>
  <c r="BD34" i="5"/>
  <c r="BG35" i="5"/>
  <c r="I19" i="5"/>
  <c r="BA28" i="5"/>
  <c r="AZ27" i="5"/>
  <c r="BA27" i="5" s="1"/>
  <c r="M8" i="5"/>
  <c r="L7" i="5"/>
  <c r="U69" i="5"/>
  <c r="T68" i="5"/>
  <c r="U68" i="5" s="1"/>
  <c r="AD34" i="5"/>
  <c r="AA33" i="5"/>
  <c r="I69" i="5"/>
  <c r="AZ34" i="5"/>
  <c r="AQ5" i="5" l="1"/>
  <c r="AQ744" i="5" s="1"/>
  <c r="K5" i="6"/>
  <c r="K744" i="6" s="1"/>
  <c r="G707" i="6"/>
  <c r="J707" i="6" s="1"/>
  <c r="J686" i="6"/>
  <c r="I707" i="6"/>
  <c r="BD707" i="5"/>
  <c r="BG707" i="5" s="1"/>
  <c r="BG686" i="5"/>
  <c r="BD6" i="5"/>
  <c r="U680" i="6"/>
  <c r="AF692" i="6"/>
  <c r="AF708" i="6" s="1"/>
  <c r="AH708" i="6" s="1"/>
  <c r="U681" i="6"/>
  <c r="M680" i="6"/>
  <c r="M681" i="6"/>
  <c r="X6" i="5"/>
  <c r="X700" i="5" s="1"/>
  <c r="AK680" i="6"/>
  <c r="AK681" i="6"/>
  <c r="AW693" i="6"/>
  <c r="AX693" i="6"/>
  <c r="AV692" i="5"/>
  <c r="AV708" i="5" s="1"/>
  <c r="AW693" i="5"/>
  <c r="M548" i="5"/>
  <c r="AG693" i="6"/>
  <c r="Y693" i="6"/>
  <c r="J263" i="6"/>
  <c r="V263" i="6"/>
  <c r="AW692" i="6"/>
  <c r="Z7" i="5"/>
  <c r="AK548" i="5"/>
  <c r="AL493" i="5"/>
  <c r="L686" i="5"/>
  <c r="L707" i="5" s="1"/>
  <c r="M707" i="5" s="1"/>
  <c r="AW548" i="5"/>
  <c r="AC548" i="6"/>
  <c r="Q693" i="5"/>
  <c r="R693" i="5"/>
  <c r="AK681" i="5"/>
  <c r="AK680" i="5"/>
  <c r="I681" i="6"/>
  <c r="P692" i="6"/>
  <c r="P708" i="6" s="1"/>
  <c r="R708" i="6" s="1"/>
  <c r="M263" i="5"/>
  <c r="AC681" i="5"/>
  <c r="BA681" i="6"/>
  <c r="AC681" i="6"/>
  <c r="AG7" i="5"/>
  <c r="AV6" i="5"/>
  <c r="AV700" i="5" s="1"/>
  <c r="Q7" i="6"/>
  <c r="AJ6" i="6"/>
  <c r="AK6" i="6" s="1"/>
  <c r="M7" i="6"/>
  <c r="AL7" i="6"/>
  <c r="BA680" i="6"/>
  <c r="AX7" i="5"/>
  <c r="AW112" i="6"/>
  <c r="M681" i="5"/>
  <c r="BB548" i="6"/>
  <c r="J693" i="6"/>
  <c r="L6" i="6"/>
  <c r="M6" i="6" s="1"/>
  <c r="H692" i="6"/>
  <c r="H708" i="6" s="1"/>
  <c r="I708" i="6" s="1"/>
  <c r="AH7" i="6"/>
  <c r="Y693" i="5"/>
  <c r="M412" i="6"/>
  <c r="Z693" i="5"/>
  <c r="R693" i="6"/>
  <c r="AZ686" i="5"/>
  <c r="AZ707" i="5" s="1"/>
  <c r="BA707" i="5" s="1"/>
  <c r="AD604" i="5"/>
  <c r="Y27" i="5"/>
  <c r="Y194" i="6"/>
  <c r="AX692" i="6"/>
  <c r="M194" i="6"/>
  <c r="AG194" i="5"/>
  <c r="AF6" i="5"/>
  <c r="AH6" i="5" s="1"/>
  <c r="AD604" i="6"/>
  <c r="BB194" i="6"/>
  <c r="U7" i="5"/>
  <c r="AC112" i="5"/>
  <c r="J7" i="6"/>
  <c r="M27" i="6"/>
  <c r="AC263" i="6"/>
  <c r="AW687" i="5"/>
  <c r="AG604" i="6"/>
  <c r="R112" i="6"/>
  <c r="Z548" i="6"/>
  <c r="Y112" i="6"/>
  <c r="AW686" i="5"/>
  <c r="Z693" i="6"/>
  <c r="R194" i="5"/>
  <c r="BB263" i="6"/>
  <c r="AH493" i="6"/>
  <c r="AB6" i="6"/>
  <c r="AB700" i="6" s="1"/>
  <c r="AK560" i="5"/>
  <c r="AL412" i="6"/>
  <c r="T6" i="6"/>
  <c r="T700" i="6" s="1"/>
  <c r="AC194" i="6"/>
  <c r="U112" i="5"/>
  <c r="AL548" i="6"/>
  <c r="BA112" i="6"/>
  <c r="L603" i="6"/>
  <c r="L705" i="6" s="1"/>
  <c r="U194" i="5"/>
  <c r="N263" i="6"/>
  <c r="M548" i="6"/>
  <c r="Y493" i="6"/>
  <c r="AG604" i="5"/>
  <c r="M493" i="6"/>
  <c r="AL263" i="6"/>
  <c r="J560" i="6"/>
  <c r="U693" i="6"/>
  <c r="U194" i="6"/>
  <c r="U687" i="6"/>
  <c r="AC680" i="6"/>
  <c r="V693" i="6"/>
  <c r="U548" i="6"/>
  <c r="Q194" i="6"/>
  <c r="AW7" i="6"/>
  <c r="AH194" i="6"/>
  <c r="AG194" i="6"/>
  <c r="AG263" i="5"/>
  <c r="X603" i="6"/>
  <c r="X705" i="6" s="1"/>
  <c r="AC7" i="6"/>
  <c r="Z692" i="6"/>
  <c r="L411" i="6"/>
  <c r="L704" i="6" s="1"/>
  <c r="AD7" i="6"/>
  <c r="AX194" i="6"/>
  <c r="AW194" i="6"/>
  <c r="Q548" i="5"/>
  <c r="M112" i="6"/>
  <c r="J560" i="5"/>
  <c r="AG693" i="5"/>
  <c r="U412" i="5"/>
  <c r="AH693" i="5"/>
  <c r="AG263" i="6"/>
  <c r="AF33" i="6"/>
  <c r="AF701" i="6" s="1"/>
  <c r="AX560" i="6"/>
  <c r="AW560" i="6"/>
  <c r="AH560" i="5"/>
  <c r="AG548" i="5"/>
  <c r="Z7" i="6"/>
  <c r="Y7" i="6"/>
  <c r="X6" i="6"/>
  <c r="BA548" i="5"/>
  <c r="X411" i="6"/>
  <c r="X704" i="6" s="1"/>
  <c r="AC112" i="6"/>
  <c r="AJ111" i="6"/>
  <c r="AJ703" i="6" s="1"/>
  <c r="AL7" i="5"/>
  <c r="AK7" i="5"/>
  <c r="L111" i="6"/>
  <c r="L703" i="6" s="1"/>
  <c r="AL493" i="6"/>
  <c r="AK493" i="6"/>
  <c r="M458" i="6"/>
  <c r="X111" i="6"/>
  <c r="X703" i="6" s="1"/>
  <c r="Y703" i="6" s="1"/>
  <c r="AF603" i="6"/>
  <c r="AF705" i="6" s="1"/>
  <c r="X686" i="6"/>
  <c r="Y687" i="6"/>
  <c r="AF411" i="6"/>
  <c r="AF704" i="6" s="1"/>
  <c r="U412" i="6"/>
  <c r="Y412" i="6"/>
  <c r="AJ33" i="6"/>
  <c r="AJ701" i="6" s="1"/>
  <c r="BB560" i="6"/>
  <c r="BA560" i="6"/>
  <c r="AI707" i="6"/>
  <c r="AL686" i="6"/>
  <c r="AK686" i="6"/>
  <c r="AM706" i="6"/>
  <c r="AP680" i="6"/>
  <c r="AI701" i="6"/>
  <c r="AL33" i="6"/>
  <c r="Z263" i="6"/>
  <c r="Y263" i="6"/>
  <c r="H411" i="6"/>
  <c r="H704" i="6" s="1"/>
  <c r="Y560" i="6"/>
  <c r="AY708" i="6"/>
  <c r="BB692" i="6"/>
  <c r="BA692" i="6"/>
  <c r="X33" i="6"/>
  <c r="AQ703" i="6"/>
  <c r="AQ110" i="6"/>
  <c r="BD411" i="6"/>
  <c r="AX548" i="6"/>
  <c r="AW548" i="6"/>
  <c r="I548" i="6"/>
  <c r="J548" i="6"/>
  <c r="AT706" i="6"/>
  <c r="AA700" i="6"/>
  <c r="AA5" i="6"/>
  <c r="K705" i="6"/>
  <c r="N603" i="6"/>
  <c r="W701" i="6"/>
  <c r="Z33" i="6"/>
  <c r="W5" i="6"/>
  <c r="R548" i="6"/>
  <c r="Q548" i="6"/>
  <c r="Q560" i="6"/>
  <c r="R560" i="6"/>
  <c r="Z708" i="6"/>
  <c r="Y708" i="6"/>
  <c r="AY703" i="6"/>
  <c r="AY110" i="6"/>
  <c r="AB603" i="6"/>
  <c r="AB705" i="6" s="1"/>
  <c r="AK34" i="6"/>
  <c r="AU701" i="6"/>
  <c r="AX33" i="6"/>
  <c r="AU704" i="6"/>
  <c r="AQ704" i="6"/>
  <c r="AJ411" i="6"/>
  <c r="AJ704" i="6" s="1"/>
  <c r="AY707" i="6"/>
  <c r="BB686" i="6"/>
  <c r="BA686" i="6"/>
  <c r="AA703" i="6"/>
  <c r="AA110" i="6"/>
  <c r="AB33" i="6"/>
  <c r="AC33" i="6" s="1"/>
  <c r="AI705" i="6"/>
  <c r="G706" i="6"/>
  <c r="I680" i="6"/>
  <c r="J680" i="6"/>
  <c r="AA701" i="6"/>
  <c r="AD33" i="6"/>
  <c r="K704" i="6"/>
  <c r="AZ33" i="6"/>
  <c r="AZ701" i="6" s="1"/>
  <c r="S704" i="6"/>
  <c r="AK560" i="6"/>
  <c r="AL560" i="6"/>
  <c r="AV6" i="6"/>
  <c r="AX6" i="6" s="1"/>
  <c r="W704" i="6"/>
  <c r="AE706" i="6"/>
  <c r="AG680" i="6"/>
  <c r="AH680" i="6"/>
  <c r="AQ701" i="6"/>
  <c r="AT33" i="6"/>
  <c r="AQ5" i="6"/>
  <c r="S701" i="6"/>
  <c r="V33" i="6"/>
  <c r="AI704" i="6"/>
  <c r="U493" i="6"/>
  <c r="V493" i="6"/>
  <c r="G701" i="6"/>
  <c r="J33" i="6"/>
  <c r="G5" i="6"/>
  <c r="O705" i="6"/>
  <c r="R603" i="6"/>
  <c r="S707" i="6"/>
  <c r="V686" i="6"/>
  <c r="U686" i="6"/>
  <c r="AU706" i="6"/>
  <c r="AW680" i="6"/>
  <c r="AX680" i="6"/>
  <c r="K703" i="6"/>
  <c r="K110" i="6"/>
  <c r="G705" i="6"/>
  <c r="J603" i="6"/>
  <c r="AM701" i="6"/>
  <c r="AP33" i="6"/>
  <c r="AM5" i="6"/>
  <c r="AM705" i="6"/>
  <c r="S708" i="6"/>
  <c r="V692" i="6"/>
  <c r="U692" i="6"/>
  <c r="K708" i="6"/>
  <c r="N692" i="6"/>
  <c r="M692" i="6"/>
  <c r="AI703" i="6"/>
  <c r="AI110" i="6"/>
  <c r="AI708" i="6"/>
  <c r="AL692" i="6"/>
  <c r="AK692" i="6"/>
  <c r="AV111" i="6"/>
  <c r="AX111" i="6" s="1"/>
  <c r="N560" i="6"/>
  <c r="M560" i="6"/>
  <c r="AE705" i="6"/>
  <c r="O703" i="6"/>
  <c r="O110" i="6"/>
  <c r="K701" i="6"/>
  <c r="K702" i="6" s="1"/>
  <c r="N33" i="6"/>
  <c r="AU700" i="6"/>
  <c r="AU5" i="6"/>
  <c r="H111" i="6"/>
  <c r="J111" i="6" s="1"/>
  <c r="I112" i="6"/>
  <c r="J112" i="6"/>
  <c r="AV686" i="6"/>
  <c r="AW687" i="6"/>
  <c r="AZ411" i="6"/>
  <c r="AZ704" i="6" s="1"/>
  <c r="BD6" i="6"/>
  <c r="AY701" i="6"/>
  <c r="BB33" i="6"/>
  <c r="P111" i="6"/>
  <c r="R111" i="6" s="1"/>
  <c r="S703" i="6"/>
  <c r="S110" i="6"/>
  <c r="P411" i="6"/>
  <c r="P704" i="6" s="1"/>
  <c r="AU705" i="6"/>
  <c r="AX603" i="6"/>
  <c r="AL706" i="6"/>
  <c r="AK706" i="6"/>
  <c r="O706" i="6"/>
  <c r="Q680" i="6"/>
  <c r="R680" i="6"/>
  <c r="H6" i="6"/>
  <c r="P603" i="6"/>
  <c r="P705" i="6" s="1"/>
  <c r="AK112" i="6"/>
  <c r="G704" i="6"/>
  <c r="Z412" i="6"/>
  <c r="AZ111" i="6"/>
  <c r="U263" i="5"/>
  <c r="AG493" i="5"/>
  <c r="AC263" i="5"/>
  <c r="AE703" i="6"/>
  <c r="AE110" i="6"/>
  <c r="AD560" i="6"/>
  <c r="AC560" i="6"/>
  <c r="AM704" i="6"/>
  <c r="AG560" i="6"/>
  <c r="AH560" i="6"/>
  <c r="AA707" i="6"/>
  <c r="AD686" i="6"/>
  <c r="AC686" i="6"/>
  <c r="BG707" i="6"/>
  <c r="AV33" i="6"/>
  <c r="AV701" i="6" s="1"/>
  <c r="AB111" i="6"/>
  <c r="AC111" i="6" s="1"/>
  <c r="T603" i="6"/>
  <c r="T705" i="6" s="1"/>
  <c r="P6" i="6"/>
  <c r="AF111" i="6"/>
  <c r="AH112" i="6"/>
  <c r="AG112" i="6"/>
  <c r="BG34" i="6"/>
  <c r="BD33" i="6"/>
  <c r="AQ707" i="6"/>
  <c r="AT686" i="6"/>
  <c r="AF6" i="6"/>
  <c r="AL112" i="6"/>
  <c r="I412" i="6"/>
  <c r="H603" i="6"/>
  <c r="H705" i="6" s="1"/>
  <c r="AM110" i="6"/>
  <c r="AY5" i="6"/>
  <c r="M174" i="6"/>
  <c r="AX263" i="6"/>
  <c r="AW263" i="6"/>
  <c r="AV603" i="6"/>
  <c r="AV705" i="6" s="1"/>
  <c r="AA708" i="6"/>
  <c r="AD692" i="6"/>
  <c r="AC692" i="6"/>
  <c r="AQ708" i="6"/>
  <c r="S700" i="6"/>
  <c r="S5" i="6"/>
  <c r="AY704" i="6"/>
  <c r="R493" i="6"/>
  <c r="Q493" i="6"/>
  <c r="W705" i="6"/>
  <c r="Z603" i="6"/>
  <c r="K707" i="6"/>
  <c r="N686" i="6"/>
  <c r="M686" i="6"/>
  <c r="L33" i="6"/>
  <c r="M33" i="6" s="1"/>
  <c r="AE704" i="6"/>
  <c r="T111" i="6"/>
  <c r="U111" i="6" s="1"/>
  <c r="AV411" i="6"/>
  <c r="AV704" i="6" s="1"/>
  <c r="AD706" i="6"/>
  <c r="AC706" i="6"/>
  <c r="H33" i="6"/>
  <c r="H701" i="6" s="1"/>
  <c r="V112" i="6"/>
  <c r="G703" i="6"/>
  <c r="G110" i="6"/>
  <c r="AC493" i="6"/>
  <c r="BD603" i="6"/>
  <c r="P33" i="6"/>
  <c r="P701" i="6" s="1"/>
  <c r="BD111" i="6"/>
  <c r="AB411" i="6"/>
  <c r="AB704" i="6" s="1"/>
  <c r="AL194" i="6"/>
  <c r="AK194" i="6"/>
  <c r="J412" i="6"/>
  <c r="AD412" i="6"/>
  <c r="AY702" i="6"/>
  <c r="W110" i="6"/>
  <c r="M493" i="5"/>
  <c r="S705" i="6"/>
  <c r="V603" i="6"/>
  <c r="U560" i="6"/>
  <c r="V560" i="6"/>
  <c r="AX708" i="6"/>
  <c r="AW708" i="6"/>
  <c r="U7" i="6"/>
  <c r="BA412" i="6"/>
  <c r="I493" i="6"/>
  <c r="J493" i="6"/>
  <c r="AG548" i="6"/>
  <c r="AH548" i="6"/>
  <c r="AE701" i="6"/>
  <c r="AH33" i="6"/>
  <c r="AE5" i="6"/>
  <c r="AU703" i="6"/>
  <c r="AU110" i="6"/>
  <c r="AG412" i="6"/>
  <c r="AJ603" i="6"/>
  <c r="AJ705" i="6" s="1"/>
  <c r="AZ603" i="6"/>
  <c r="AZ705" i="6" s="1"/>
  <c r="W706" i="6"/>
  <c r="Y680" i="6"/>
  <c r="Z680" i="6"/>
  <c r="T33" i="6"/>
  <c r="T701" i="6" s="1"/>
  <c r="J194" i="6"/>
  <c r="I194" i="6"/>
  <c r="R263" i="6"/>
  <c r="Q263" i="6"/>
  <c r="O704" i="6"/>
  <c r="AA704" i="6"/>
  <c r="AG626" i="6"/>
  <c r="O701" i="6"/>
  <c r="R33" i="6"/>
  <c r="O5" i="6"/>
  <c r="AI700" i="6"/>
  <c r="AI5" i="6"/>
  <c r="AA705" i="6"/>
  <c r="V7" i="6"/>
  <c r="T411" i="6"/>
  <c r="T704" i="6" s="1"/>
  <c r="N706" i="6"/>
  <c r="M706" i="6"/>
  <c r="AH412" i="6"/>
  <c r="AY705" i="6"/>
  <c r="BB603" i="6"/>
  <c r="BB706" i="6"/>
  <c r="BA706" i="6"/>
  <c r="AZ6" i="6"/>
  <c r="BA7" i="6"/>
  <c r="BB7" i="6"/>
  <c r="AK604" i="6"/>
  <c r="M604" i="6"/>
  <c r="V706" i="6"/>
  <c r="U706" i="6"/>
  <c r="Y692" i="6"/>
  <c r="Q412" i="6"/>
  <c r="AC412" i="6"/>
  <c r="AJ6" i="5"/>
  <c r="AJ700" i="5" s="1"/>
  <c r="BB194" i="5"/>
  <c r="L33" i="5"/>
  <c r="L701" i="5" s="1"/>
  <c r="Z412" i="5"/>
  <c r="N112" i="5"/>
  <c r="AV33" i="5"/>
  <c r="AV701" i="5" s="1"/>
  <c r="Y493" i="5"/>
  <c r="AJ603" i="5"/>
  <c r="AJ705" i="5" s="1"/>
  <c r="AK194" i="5"/>
  <c r="BA112" i="5"/>
  <c r="AF33" i="5"/>
  <c r="AF701" i="5" s="1"/>
  <c r="J263" i="5"/>
  <c r="T111" i="5"/>
  <c r="T703" i="5" s="1"/>
  <c r="M412" i="5"/>
  <c r="AF111" i="5"/>
  <c r="AG111" i="5" s="1"/>
  <c r="U226" i="5"/>
  <c r="M680" i="5"/>
  <c r="X111" i="5"/>
  <c r="Y111" i="5" s="1"/>
  <c r="AF708" i="5"/>
  <c r="AH692" i="5"/>
  <c r="AG692" i="5"/>
  <c r="H708" i="5"/>
  <c r="J692" i="5"/>
  <c r="I692" i="5"/>
  <c r="AZ33" i="5"/>
  <c r="AZ701" i="5" s="1"/>
  <c r="AZ111" i="5"/>
  <c r="AZ703" i="5" s="1"/>
  <c r="L111" i="5"/>
  <c r="L703" i="5" s="1"/>
  <c r="AH412" i="5"/>
  <c r="AG412" i="5"/>
  <c r="P111" i="5"/>
  <c r="Q111" i="5" s="1"/>
  <c r="AQ704" i="5"/>
  <c r="U560" i="5"/>
  <c r="O705" i="5"/>
  <c r="R603" i="5"/>
  <c r="BG681" i="5"/>
  <c r="BD680" i="5"/>
  <c r="AB411" i="5"/>
  <c r="AD412" i="5"/>
  <c r="AC412" i="5"/>
  <c r="AY701" i="5"/>
  <c r="BB33" i="5"/>
  <c r="BB692" i="5"/>
  <c r="BA692" i="5"/>
  <c r="AY708" i="5"/>
  <c r="W701" i="5"/>
  <c r="Z33" i="5"/>
  <c r="AX194" i="5"/>
  <c r="AL263" i="5"/>
  <c r="S705" i="5"/>
  <c r="V603" i="5"/>
  <c r="AP707" i="5"/>
  <c r="AQ701" i="5"/>
  <c r="AT33" i="5"/>
  <c r="M560" i="5"/>
  <c r="P33" i="5"/>
  <c r="P701" i="5" s="1"/>
  <c r="W706" i="5"/>
  <c r="Z680" i="5"/>
  <c r="Y680" i="5"/>
  <c r="AD194" i="5"/>
  <c r="AC194" i="5"/>
  <c r="H111" i="5"/>
  <c r="I111" i="5" s="1"/>
  <c r="I7" i="5"/>
  <c r="H6" i="5"/>
  <c r="I6" i="5" s="1"/>
  <c r="J7" i="5"/>
  <c r="P411" i="5"/>
  <c r="Q412" i="5"/>
  <c r="R412" i="5"/>
  <c r="G705" i="5"/>
  <c r="J603" i="5"/>
  <c r="BA34" i="5"/>
  <c r="AV111" i="5"/>
  <c r="AX111" i="5" s="1"/>
  <c r="AM700" i="5"/>
  <c r="AM5" i="5"/>
  <c r="AI703" i="5"/>
  <c r="AI110" i="5"/>
  <c r="BA263" i="5"/>
  <c r="G704" i="5"/>
  <c r="P603" i="5"/>
  <c r="P705" i="5" s="1"/>
  <c r="Q604" i="5"/>
  <c r="AB6" i="5"/>
  <c r="AC7" i="5"/>
  <c r="AD7" i="5"/>
  <c r="H33" i="5"/>
  <c r="H701" i="5" s="1"/>
  <c r="R560" i="5"/>
  <c r="Q560" i="5"/>
  <c r="AE705" i="5"/>
  <c r="AU703" i="5"/>
  <c r="AU110" i="5"/>
  <c r="X33" i="5"/>
  <c r="Y33" i="5" s="1"/>
  <c r="AZ680" i="5"/>
  <c r="BA681" i="5"/>
  <c r="G701" i="5"/>
  <c r="J33" i="5"/>
  <c r="AG112" i="5"/>
  <c r="K705" i="5"/>
  <c r="N603" i="5"/>
  <c r="AU706" i="5"/>
  <c r="AX680" i="5"/>
  <c r="AW680" i="5"/>
  <c r="AM701" i="5"/>
  <c r="AP33" i="5"/>
  <c r="AY702" i="5"/>
  <c r="W705" i="5"/>
  <c r="Z603" i="5"/>
  <c r="AA705" i="5"/>
  <c r="AJ411" i="5"/>
  <c r="AJ704" i="5" s="1"/>
  <c r="AL412" i="5"/>
  <c r="AK412" i="5"/>
  <c r="S704" i="5"/>
  <c r="G706" i="5"/>
  <c r="J680" i="5"/>
  <c r="I680" i="5"/>
  <c r="AW112" i="5"/>
  <c r="U493" i="5"/>
  <c r="U548" i="5"/>
  <c r="Y604" i="5"/>
  <c r="X603" i="5"/>
  <c r="X705" i="5" s="1"/>
  <c r="K703" i="5"/>
  <c r="K110" i="5"/>
  <c r="AM703" i="5"/>
  <c r="AM110" i="5"/>
  <c r="L6" i="5"/>
  <c r="N7" i="5"/>
  <c r="M7" i="5"/>
  <c r="BG34" i="5"/>
  <c r="BD33" i="5"/>
  <c r="AM704" i="5"/>
  <c r="AU705" i="5"/>
  <c r="AX603" i="5"/>
  <c r="AE706" i="5"/>
  <c r="AH680" i="5"/>
  <c r="AG680" i="5"/>
  <c r="J707" i="5"/>
  <c r="I707" i="5"/>
  <c r="W703" i="5"/>
  <c r="W110" i="5"/>
  <c r="AE703" i="5"/>
  <c r="AE110" i="5"/>
  <c r="AV411" i="5"/>
  <c r="AV704" i="5" s="1"/>
  <c r="AW412" i="5"/>
  <c r="AT706" i="5"/>
  <c r="G700" i="5"/>
  <c r="G5" i="5"/>
  <c r="K701" i="5"/>
  <c r="N33" i="5"/>
  <c r="K5" i="5"/>
  <c r="AJ33" i="5"/>
  <c r="AJ701" i="5" s="1"/>
  <c r="AQ703" i="5"/>
  <c r="AQ110" i="5"/>
  <c r="AX112" i="5"/>
  <c r="AB111" i="5"/>
  <c r="AC111" i="5" s="1"/>
  <c r="R263" i="5"/>
  <c r="Q263" i="5"/>
  <c r="BD603" i="5"/>
  <c r="AC680" i="5"/>
  <c r="X708" i="5"/>
  <c r="Y692" i="5"/>
  <c r="Z692" i="5"/>
  <c r="W700" i="5"/>
  <c r="W5" i="5"/>
  <c r="U27" i="5"/>
  <c r="T6" i="5"/>
  <c r="H411" i="5"/>
  <c r="H704" i="5" s="1"/>
  <c r="I412" i="5"/>
  <c r="J412" i="5"/>
  <c r="L603" i="5"/>
  <c r="L705" i="5" s="1"/>
  <c r="AB603" i="5"/>
  <c r="AB705" i="5" s="1"/>
  <c r="U681" i="5"/>
  <c r="T680" i="5"/>
  <c r="AE701" i="5"/>
  <c r="AH33" i="5"/>
  <c r="Y112" i="5"/>
  <c r="O703" i="5"/>
  <c r="O110" i="5"/>
  <c r="AH112" i="5"/>
  <c r="Y263" i="5"/>
  <c r="Z263" i="5"/>
  <c r="AD560" i="5"/>
  <c r="AC560" i="5"/>
  <c r="V706" i="5"/>
  <c r="R707" i="5"/>
  <c r="Q707" i="5"/>
  <c r="AA703" i="5"/>
  <c r="AA110" i="5"/>
  <c r="AJ111" i="5"/>
  <c r="AL112" i="5"/>
  <c r="AK112" i="5"/>
  <c r="Y560" i="5"/>
  <c r="AZ6" i="5"/>
  <c r="BB7" i="5"/>
  <c r="BA7" i="5"/>
  <c r="I194" i="5"/>
  <c r="AY704" i="5"/>
  <c r="AH707" i="5"/>
  <c r="AG707" i="5"/>
  <c r="AU700" i="5"/>
  <c r="AU5" i="5"/>
  <c r="AQ705" i="5"/>
  <c r="AB707" i="5"/>
  <c r="AC707" i="5" s="1"/>
  <c r="AC686" i="5"/>
  <c r="N692" i="5"/>
  <c r="M692" i="5"/>
  <c r="K708" i="5"/>
  <c r="R493" i="5"/>
  <c r="Q493" i="5"/>
  <c r="AC548" i="5"/>
  <c r="AI705" i="5"/>
  <c r="L411" i="5"/>
  <c r="L704" i="5" s="1"/>
  <c r="T411" i="5"/>
  <c r="T704" i="5" s="1"/>
  <c r="S703" i="5"/>
  <c r="S110" i="5"/>
  <c r="Z112" i="5"/>
  <c r="R112" i="5"/>
  <c r="AU704" i="5"/>
  <c r="I548" i="5"/>
  <c r="J548" i="5"/>
  <c r="AY705" i="5"/>
  <c r="BB603" i="5"/>
  <c r="AL706" i="5"/>
  <c r="AK706" i="5"/>
  <c r="R7" i="5"/>
  <c r="Q7" i="5"/>
  <c r="P6" i="5"/>
  <c r="T33" i="5"/>
  <c r="T701" i="5" s="1"/>
  <c r="AC493" i="5"/>
  <c r="AB33" i="5"/>
  <c r="AB701" i="5" s="1"/>
  <c r="O700" i="5"/>
  <c r="O5" i="5"/>
  <c r="AQ708" i="5"/>
  <c r="Y194" i="5"/>
  <c r="BB560" i="5"/>
  <c r="BA560" i="5"/>
  <c r="V692" i="5"/>
  <c r="U692" i="5"/>
  <c r="S708" i="5"/>
  <c r="AD706" i="5"/>
  <c r="AC706" i="5"/>
  <c r="M194" i="5"/>
  <c r="N194" i="5"/>
  <c r="AK604" i="5"/>
  <c r="AF411" i="5"/>
  <c r="X411" i="5"/>
  <c r="AA701" i="5"/>
  <c r="AD33" i="5"/>
  <c r="AA5" i="5"/>
  <c r="AY703" i="5"/>
  <c r="AY110" i="5"/>
  <c r="I604" i="5"/>
  <c r="H603" i="5"/>
  <c r="H705" i="5" s="1"/>
  <c r="AL692" i="5"/>
  <c r="AK692" i="5"/>
  <c r="AI708" i="5"/>
  <c r="P708" i="5"/>
  <c r="Q692" i="5"/>
  <c r="R692" i="5"/>
  <c r="AX263" i="5"/>
  <c r="AW263" i="5"/>
  <c r="BD411" i="5"/>
  <c r="I493" i="5"/>
  <c r="J493" i="5"/>
  <c r="K704" i="5"/>
  <c r="AI701" i="5"/>
  <c r="AL33" i="5"/>
  <c r="AI5" i="5"/>
  <c r="I112" i="5"/>
  <c r="AV603" i="5"/>
  <c r="AV705" i="5" s="1"/>
  <c r="AW604" i="5"/>
  <c r="O701" i="5"/>
  <c r="R33" i="5"/>
  <c r="BA226" i="5"/>
  <c r="AM705" i="5"/>
  <c r="O706" i="5"/>
  <c r="R680" i="5"/>
  <c r="Q680" i="5"/>
  <c r="AZ411" i="5"/>
  <c r="AZ704" i="5" s="1"/>
  <c r="BA412" i="5"/>
  <c r="AW560" i="5"/>
  <c r="AL604" i="5"/>
  <c r="Z548" i="5"/>
  <c r="Y548" i="5"/>
  <c r="AA708" i="5"/>
  <c r="AD692" i="5"/>
  <c r="AC692" i="5"/>
  <c r="S701" i="5"/>
  <c r="V33" i="5"/>
  <c r="S5" i="5"/>
  <c r="AZ603" i="5"/>
  <c r="AZ705" i="5" s="1"/>
  <c r="AM706" i="5"/>
  <c r="AP680" i="5"/>
  <c r="N706" i="5"/>
  <c r="M706" i="5"/>
  <c r="AY5" i="5"/>
  <c r="BD700" i="5"/>
  <c r="BD5" i="5"/>
  <c r="T603" i="5"/>
  <c r="T705" i="5" s="1"/>
  <c r="BD111" i="5"/>
  <c r="AK34" i="5"/>
  <c r="G703" i="5"/>
  <c r="G110" i="5"/>
  <c r="AI704" i="5"/>
  <c r="AF603" i="5"/>
  <c r="AF705" i="5" s="1"/>
  <c r="AE700" i="5"/>
  <c r="AE5" i="5"/>
  <c r="AU701" i="5"/>
  <c r="AX33" i="5"/>
  <c r="BB706" i="5"/>
  <c r="AM709" i="6" l="1"/>
  <c r="W709" i="6"/>
  <c r="X703" i="5"/>
  <c r="Z703" i="5" s="1"/>
  <c r="AH692" i="6"/>
  <c r="AG692" i="6"/>
  <c r="AG411" i="6"/>
  <c r="AG708" i="6"/>
  <c r="Y6" i="5"/>
  <c r="Z6" i="5"/>
  <c r="AX692" i="5"/>
  <c r="AW692" i="5"/>
  <c r="J708" i="6"/>
  <c r="J692" i="6"/>
  <c r="Q708" i="6"/>
  <c r="R692" i="6"/>
  <c r="Q692" i="6"/>
  <c r="M686" i="5"/>
  <c r="AH411" i="6"/>
  <c r="Y411" i="6"/>
  <c r="Z411" i="6"/>
  <c r="AL6" i="6"/>
  <c r="AJ700" i="6"/>
  <c r="AJ702" i="6" s="1"/>
  <c r="N6" i="6"/>
  <c r="L700" i="6"/>
  <c r="N700" i="6" s="1"/>
  <c r="AX6" i="5"/>
  <c r="Z111" i="5"/>
  <c r="AC411" i="6"/>
  <c r="AD411" i="6"/>
  <c r="M603" i="6"/>
  <c r="I692" i="6"/>
  <c r="AW6" i="5"/>
  <c r="Z703" i="6"/>
  <c r="M411" i="5"/>
  <c r="BA686" i="5"/>
  <c r="AW111" i="5"/>
  <c r="R111" i="5"/>
  <c r="BA603" i="6"/>
  <c r="I111" i="6"/>
  <c r="BA33" i="6"/>
  <c r="AL603" i="5"/>
  <c r="N411" i="5"/>
  <c r="AW111" i="6"/>
  <c r="Y603" i="6"/>
  <c r="AF700" i="5"/>
  <c r="AH700" i="5" s="1"/>
  <c r="AG6" i="5"/>
  <c r="R411" i="6"/>
  <c r="AG33" i="6"/>
  <c r="AC6" i="6"/>
  <c r="I411" i="6"/>
  <c r="AD6" i="6"/>
  <c r="AK603" i="5"/>
  <c r="J411" i="6"/>
  <c r="U33" i="5"/>
  <c r="AL111" i="6"/>
  <c r="J6" i="5"/>
  <c r="AK111" i="6"/>
  <c r="U6" i="6"/>
  <c r="V6" i="6"/>
  <c r="U603" i="6"/>
  <c r="BA111" i="5"/>
  <c r="BA33" i="5"/>
  <c r="Q33" i="5"/>
  <c r="AJ5" i="6"/>
  <c r="AJ744" i="6" s="1"/>
  <c r="L709" i="6"/>
  <c r="AW411" i="5"/>
  <c r="AX411" i="5"/>
  <c r="U111" i="5"/>
  <c r="AC603" i="6"/>
  <c r="V111" i="5"/>
  <c r="AD603" i="6"/>
  <c r="Q33" i="6"/>
  <c r="BA411" i="6"/>
  <c r="BB411" i="6"/>
  <c r="AG603" i="6"/>
  <c r="X110" i="6"/>
  <c r="X746" i="6" s="1"/>
  <c r="AV702" i="5"/>
  <c r="AH603" i="6"/>
  <c r="M411" i="6"/>
  <c r="N411" i="6"/>
  <c r="Q411" i="6"/>
  <c r="Z111" i="6"/>
  <c r="Y111" i="6"/>
  <c r="N111" i="6"/>
  <c r="X707" i="6"/>
  <c r="Y707" i="6" s="1"/>
  <c r="Y686" i="6"/>
  <c r="Z6" i="6"/>
  <c r="X700" i="6"/>
  <c r="Y6" i="6"/>
  <c r="AW6" i="6"/>
  <c r="M111" i="6"/>
  <c r="L110" i="6"/>
  <c r="L746" i="6" s="1"/>
  <c r="AK6" i="5"/>
  <c r="AL6" i="5"/>
  <c r="AI702" i="6"/>
  <c r="AY744" i="6"/>
  <c r="AF703" i="6"/>
  <c r="AF709" i="6" s="1"/>
  <c r="AF110" i="6"/>
  <c r="AF746" i="6" s="1"/>
  <c r="AV707" i="6"/>
  <c r="AW707" i="6" s="1"/>
  <c r="AW686" i="6"/>
  <c r="O709" i="6"/>
  <c r="AV703" i="6"/>
  <c r="AW703" i="6" s="1"/>
  <c r="AV110" i="6"/>
  <c r="AV746" i="6" s="1"/>
  <c r="V708" i="6"/>
  <c r="U708" i="6"/>
  <c r="AJ110" i="6"/>
  <c r="AJ746" i="6" s="1"/>
  <c r="AK411" i="6"/>
  <c r="Z704" i="6"/>
  <c r="Y704" i="6"/>
  <c r="AD111" i="6"/>
  <c r="AX704" i="6"/>
  <c r="AW704" i="6"/>
  <c r="AP706" i="6"/>
  <c r="W746" i="6"/>
  <c r="AM746" i="6"/>
  <c r="AT707" i="6"/>
  <c r="P700" i="6"/>
  <c r="P5" i="6"/>
  <c r="P744" i="6" s="1"/>
  <c r="Q6" i="6"/>
  <c r="R6" i="6"/>
  <c r="AZ703" i="6"/>
  <c r="AZ709" i="6" s="1"/>
  <c r="AZ110" i="6"/>
  <c r="AZ746" i="6" s="1"/>
  <c r="V111" i="6"/>
  <c r="AU702" i="6"/>
  <c r="AL703" i="6"/>
  <c r="AK703" i="6"/>
  <c r="AI709" i="6"/>
  <c r="AM744" i="6"/>
  <c r="J705" i="6"/>
  <c r="I705" i="6"/>
  <c r="AX706" i="6"/>
  <c r="AW706" i="6"/>
  <c r="AJ709" i="6"/>
  <c r="AL411" i="6"/>
  <c r="AT701" i="6"/>
  <c r="AQ702" i="6"/>
  <c r="AV700" i="6"/>
  <c r="AV702" i="6" s="1"/>
  <c r="AV5" i="6"/>
  <c r="AV744" i="6" s="1"/>
  <c r="J706" i="6"/>
  <c r="I706" i="6"/>
  <c r="AA746" i="6"/>
  <c r="Z701" i="6"/>
  <c r="W702" i="6"/>
  <c r="AA744" i="6"/>
  <c r="AQ709" i="6"/>
  <c r="BB705" i="6"/>
  <c r="BA705" i="6"/>
  <c r="O744" i="6"/>
  <c r="AD704" i="6"/>
  <c r="AC704" i="6"/>
  <c r="AH701" i="6"/>
  <c r="AG701" i="6"/>
  <c r="AE702" i="6"/>
  <c r="BD703" i="6"/>
  <c r="BD110" i="6"/>
  <c r="N707" i="6"/>
  <c r="M707" i="6"/>
  <c r="BB704" i="6"/>
  <c r="BA704" i="6"/>
  <c r="H700" i="6"/>
  <c r="H5" i="6"/>
  <c r="H744" i="6" s="1"/>
  <c r="I6" i="6"/>
  <c r="J6" i="6"/>
  <c r="S746" i="6"/>
  <c r="BB701" i="6"/>
  <c r="BA701" i="6"/>
  <c r="G744" i="6"/>
  <c r="AL704" i="6"/>
  <c r="AK704" i="6"/>
  <c r="AK603" i="6"/>
  <c r="X701" i="6"/>
  <c r="X5" i="6"/>
  <c r="X744" i="6" s="1"/>
  <c r="BD701" i="6"/>
  <c r="BG33" i="6"/>
  <c r="AB703" i="6"/>
  <c r="AB709" i="6" s="1"/>
  <c r="AB110" i="6"/>
  <c r="AB746" i="6" s="1"/>
  <c r="AG111" i="6"/>
  <c r="AW603" i="6"/>
  <c r="AH705" i="6"/>
  <c r="AG705" i="6"/>
  <c r="AL708" i="6"/>
  <c r="AK708" i="6"/>
  <c r="K746" i="6"/>
  <c r="K748" i="6" s="1"/>
  <c r="K750" i="6" s="1"/>
  <c r="I33" i="6"/>
  <c r="U33" i="6"/>
  <c r="N704" i="6"/>
  <c r="M704" i="6"/>
  <c r="AL603" i="6"/>
  <c r="AA709" i="6"/>
  <c r="AW33" i="6"/>
  <c r="AK33" i="6"/>
  <c r="AL707" i="6"/>
  <c r="AK707" i="6"/>
  <c r="AD705" i="6"/>
  <c r="AC705" i="6"/>
  <c r="AH704" i="6"/>
  <c r="AG704" i="6"/>
  <c r="S744" i="6"/>
  <c r="AH111" i="6"/>
  <c r="S709" i="6"/>
  <c r="N701" i="6"/>
  <c r="AP701" i="6"/>
  <c r="AM702" i="6"/>
  <c r="V707" i="6"/>
  <c r="U707" i="6"/>
  <c r="AL705" i="6"/>
  <c r="AK705" i="6"/>
  <c r="BB111" i="6"/>
  <c r="N705" i="6"/>
  <c r="M705" i="6"/>
  <c r="AA702" i="6"/>
  <c r="AD700" i="6"/>
  <c r="AC700" i="6"/>
  <c r="BD704" i="6"/>
  <c r="AZ700" i="6"/>
  <c r="AZ5" i="6"/>
  <c r="AZ744" i="6" s="1"/>
  <c r="BB6" i="6"/>
  <c r="BA6" i="6"/>
  <c r="AI744" i="6"/>
  <c r="R701" i="6"/>
  <c r="Q701" i="6"/>
  <c r="O702" i="6"/>
  <c r="R704" i="6"/>
  <c r="Q704" i="6"/>
  <c r="AU746" i="6"/>
  <c r="L701" i="6"/>
  <c r="L5" i="6"/>
  <c r="Z705" i="6"/>
  <c r="Y705" i="6"/>
  <c r="AD708" i="6"/>
  <c r="AC708" i="6"/>
  <c r="AD707" i="6"/>
  <c r="AC707" i="6"/>
  <c r="AE746" i="6"/>
  <c r="J704" i="6"/>
  <c r="I704" i="6"/>
  <c r="R706" i="6"/>
  <c r="Q706" i="6"/>
  <c r="AX705" i="6"/>
  <c r="AW705" i="6"/>
  <c r="H703" i="6"/>
  <c r="H709" i="6" s="1"/>
  <c r="H110" i="6"/>
  <c r="H746" i="6" s="1"/>
  <c r="Q111" i="6"/>
  <c r="N708" i="6"/>
  <c r="M708" i="6"/>
  <c r="K709" i="6"/>
  <c r="K710" i="6" s="1"/>
  <c r="N703" i="6"/>
  <c r="M703" i="6"/>
  <c r="I701" i="6"/>
  <c r="J701" i="6"/>
  <c r="G702" i="6"/>
  <c r="V701" i="6"/>
  <c r="U701" i="6"/>
  <c r="AH706" i="6"/>
  <c r="AG706" i="6"/>
  <c r="U411" i="6"/>
  <c r="AX701" i="6"/>
  <c r="AW701" i="6"/>
  <c r="AY746" i="6"/>
  <c r="AL701" i="6"/>
  <c r="AK701" i="6"/>
  <c r="AU709" i="6"/>
  <c r="T5" i="6"/>
  <c r="T744" i="6" s="1"/>
  <c r="G746" i="6"/>
  <c r="AF700" i="6"/>
  <c r="AG6" i="6"/>
  <c r="AF5" i="6"/>
  <c r="AF744" i="6" s="1"/>
  <c r="AH6" i="6"/>
  <c r="AE709" i="6"/>
  <c r="BD700" i="6"/>
  <c r="BD5" i="6"/>
  <c r="AU744" i="6"/>
  <c r="Q603" i="6"/>
  <c r="AQ744" i="6"/>
  <c r="V411" i="6"/>
  <c r="AD701" i="6"/>
  <c r="AW411" i="6"/>
  <c r="BA111" i="6"/>
  <c r="W744" i="6"/>
  <c r="BB708" i="6"/>
  <c r="BA708" i="6"/>
  <c r="Z706" i="6"/>
  <c r="Y706" i="6"/>
  <c r="AE744" i="6"/>
  <c r="V705" i="6"/>
  <c r="U705" i="6"/>
  <c r="T702" i="6"/>
  <c r="BD705" i="6"/>
  <c r="G709" i="6"/>
  <c r="T703" i="6"/>
  <c r="T709" i="6" s="1"/>
  <c r="T110" i="6"/>
  <c r="T746" i="6" s="1"/>
  <c r="S702" i="6"/>
  <c r="V700" i="6"/>
  <c r="U700" i="6"/>
  <c r="P703" i="6"/>
  <c r="P709" i="6" s="1"/>
  <c r="P110" i="6"/>
  <c r="P746" i="6" s="1"/>
  <c r="O746" i="6"/>
  <c r="AI746" i="6"/>
  <c r="I603" i="6"/>
  <c r="R705" i="6"/>
  <c r="Q705" i="6"/>
  <c r="V704" i="6"/>
  <c r="U704" i="6"/>
  <c r="AB701" i="6"/>
  <c r="AB702" i="6" s="1"/>
  <c r="AB5" i="6"/>
  <c r="AB744" i="6" s="1"/>
  <c r="BB707" i="6"/>
  <c r="BA707" i="6"/>
  <c r="AX411" i="6"/>
  <c r="AY709" i="6"/>
  <c r="Y33" i="6"/>
  <c r="AQ746" i="6"/>
  <c r="AG33" i="5"/>
  <c r="BB111" i="5"/>
  <c r="AF703" i="5"/>
  <c r="AG703" i="5" s="1"/>
  <c r="AW33" i="5"/>
  <c r="J111" i="5"/>
  <c r="AK33" i="5"/>
  <c r="AH111" i="5"/>
  <c r="M111" i="5"/>
  <c r="AF5" i="5"/>
  <c r="AF744" i="5" s="1"/>
  <c r="N111" i="5"/>
  <c r="AK411" i="5"/>
  <c r="M33" i="5"/>
  <c r="AL411" i="5"/>
  <c r="AV5" i="5"/>
  <c r="AV744" i="5" s="1"/>
  <c r="AC33" i="5"/>
  <c r="AH708" i="5"/>
  <c r="AG708" i="5"/>
  <c r="AF110" i="5"/>
  <c r="AF746" i="5" s="1"/>
  <c r="I708" i="5"/>
  <c r="J708" i="5"/>
  <c r="I33" i="5"/>
  <c r="AL704" i="5"/>
  <c r="AK704" i="5"/>
  <c r="S744" i="5"/>
  <c r="AL701" i="5"/>
  <c r="AK701" i="5"/>
  <c r="AI702" i="5"/>
  <c r="BD704" i="5"/>
  <c r="V703" i="5"/>
  <c r="S709" i="5"/>
  <c r="U703" i="5"/>
  <c r="BA411" i="5"/>
  <c r="AA709" i="5"/>
  <c r="W702" i="5"/>
  <c r="Z700" i="5"/>
  <c r="Y700" i="5"/>
  <c r="AQ709" i="5"/>
  <c r="M701" i="5"/>
  <c r="N701" i="5"/>
  <c r="K702" i="5"/>
  <c r="G702" i="5"/>
  <c r="W746" i="5"/>
  <c r="AW603" i="5"/>
  <c r="BD701" i="5"/>
  <c r="BG33" i="5"/>
  <c r="K746" i="5"/>
  <c r="Y603" i="5"/>
  <c r="N705" i="5"/>
  <c r="M705" i="5"/>
  <c r="AU746" i="5"/>
  <c r="AH705" i="5"/>
  <c r="AG705" i="5"/>
  <c r="P704" i="5"/>
  <c r="R411" i="5"/>
  <c r="Q411" i="5"/>
  <c r="AJ702" i="5"/>
  <c r="AL700" i="5"/>
  <c r="AK700" i="5"/>
  <c r="AY744" i="5"/>
  <c r="BB705" i="5"/>
  <c r="BA705" i="5"/>
  <c r="N708" i="5"/>
  <c r="M708" i="5"/>
  <c r="BB411" i="5"/>
  <c r="AH701" i="5"/>
  <c r="AG701" i="5"/>
  <c r="AB703" i="5"/>
  <c r="AD703" i="5" s="1"/>
  <c r="AB110" i="5"/>
  <c r="AB746" i="5" s="1"/>
  <c r="AZ706" i="5"/>
  <c r="BA706" i="5" s="1"/>
  <c r="BA680" i="5"/>
  <c r="AM744" i="5"/>
  <c r="I603" i="5"/>
  <c r="V705" i="5"/>
  <c r="U705" i="5"/>
  <c r="BB708" i="5"/>
  <c r="BA708" i="5"/>
  <c r="AB704" i="5"/>
  <c r="AD411" i="5"/>
  <c r="AC411" i="5"/>
  <c r="BD703" i="5"/>
  <c r="BD110" i="5"/>
  <c r="AD701" i="5"/>
  <c r="AC701" i="5"/>
  <c r="AA702" i="5"/>
  <c r="P700" i="5"/>
  <c r="P702" i="5" s="1"/>
  <c r="P5" i="5"/>
  <c r="P744" i="5" s="1"/>
  <c r="AL705" i="5"/>
  <c r="AK705" i="5"/>
  <c r="BB704" i="5"/>
  <c r="BA704" i="5"/>
  <c r="O746" i="5"/>
  <c r="W709" i="5"/>
  <c r="AX705" i="5"/>
  <c r="AW705" i="5"/>
  <c r="Z705" i="5"/>
  <c r="Y705" i="5"/>
  <c r="AP701" i="5"/>
  <c r="AU709" i="5"/>
  <c r="AM702" i="5"/>
  <c r="H703" i="5"/>
  <c r="H709" i="5" s="1"/>
  <c r="H110" i="5"/>
  <c r="H746" i="5" s="1"/>
  <c r="BD706" i="5"/>
  <c r="BG680" i="5"/>
  <c r="T110" i="5"/>
  <c r="T746" i="5" s="1"/>
  <c r="AE744" i="5"/>
  <c r="V701" i="5"/>
  <c r="U701" i="5"/>
  <c r="S702" i="5"/>
  <c r="N704" i="5"/>
  <c r="M704" i="5"/>
  <c r="R708" i="5"/>
  <c r="Q708" i="5"/>
  <c r="AY746" i="5"/>
  <c r="X704" i="5"/>
  <c r="Z411" i="5"/>
  <c r="Y411" i="5"/>
  <c r="AX708" i="5"/>
  <c r="AW708" i="5"/>
  <c r="T706" i="5"/>
  <c r="U706" i="5" s="1"/>
  <c r="U680" i="5"/>
  <c r="T700" i="5"/>
  <c r="T5" i="5"/>
  <c r="T744" i="5" s="1"/>
  <c r="U6" i="5"/>
  <c r="V6" i="5"/>
  <c r="Z708" i="5"/>
  <c r="Y708" i="5"/>
  <c r="N703" i="5"/>
  <c r="K709" i="5"/>
  <c r="M703" i="5"/>
  <c r="X110" i="5"/>
  <c r="X746" i="5" s="1"/>
  <c r="I411" i="5"/>
  <c r="AI746" i="5"/>
  <c r="J705" i="5"/>
  <c r="I705" i="5"/>
  <c r="Z706" i="5"/>
  <c r="Y706" i="5"/>
  <c r="P703" i="5"/>
  <c r="P110" i="5"/>
  <c r="P746" i="5" s="1"/>
  <c r="AE702" i="5"/>
  <c r="G746" i="5"/>
  <c r="R706" i="5"/>
  <c r="Q706" i="5"/>
  <c r="AL708" i="5"/>
  <c r="AK708" i="5"/>
  <c r="AF704" i="5"/>
  <c r="AH411" i="5"/>
  <c r="AG411" i="5"/>
  <c r="V708" i="5"/>
  <c r="U708" i="5"/>
  <c r="O744" i="5"/>
  <c r="AU744" i="5"/>
  <c r="AJ703" i="5"/>
  <c r="AJ709" i="5" s="1"/>
  <c r="AJ110" i="5"/>
  <c r="AJ746" i="5" s="1"/>
  <c r="AE746" i="5"/>
  <c r="L700" i="5"/>
  <c r="N6" i="5"/>
  <c r="L5" i="5"/>
  <c r="L744" i="5" s="1"/>
  <c r="M6" i="5"/>
  <c r="U411" i="5"/>
  <c r="J411" i="5"/>
  <c r="AK111" i="5"/>
  <c r="H700" i="5"/>
  <c r="H702" i="5" s="1"/>
  <c r="H5" i="5"/>
  <c r="H744" i="5" s="1"/>
  <c r="AT701" i="5"/>
  <c r="BB701" i="5"/>
  <c r="BA701" i="5"/>
  <c r="Q603" i="5"/>
  <c r="L110" i="5"/>
  <c r="L746" i="5" s="1"/>
  <c r="AX701" i="5"/>
  <c r="AW701" i="5"/>
  <c r="R701" i="5"/>
  <c r="Q701" i="5"/>
  <c r="AI744" i="5"/>
  <c r="Q6" i="5"/>
  <c r="S746" i="5"/>
  <c r="AU702" i="5"/>
  <c r="AX700" i="5"/>
  <c r="AW700" i="5"/>
  <c r="AA746" i="5"/>
  <c r="O709" i="5"/>
  <c r="BD705" i="5"/>
  <c r="AQ746" i="5"/>
  <c r="AQ748" i="5" s="1"/>
  <c r="AQ750" i="5" s="1"/>
  <c r="K744" i="5"/>
  <c r="AM746" i="5"/>
  <c r="J706" i="5"/>
  <c r="I706" i="5"/>
  <c r="V411" i="5"/>
  <c r="AC603" i="5"/>
  <c r="AX706" i="5"/>
  <c r="AW706" i="5"/>
  <c r="J704" i="5"/>
  <c r="I704" i="5"/>
  <c r="AL111" i="5"/>
  <c r="AQ702" i="5"/>
  <c r="L709" i="5"/>
  <c r="G709" i="5"/>
  <c r="AP706" i="5"/>
  <c r="AD708" i="5"/>
  <c r="AC708" i="5"/>
  <c r="BB703" i="5"/>
  <c r="AY709" i="5"/>
  <c r="BA703" i="5"/>
  <c r="R6" i="5"/>
  <c r="AX704" i="5"/>
  <c r="AW704" i="5"/>
  <c r="AZ700" i="5"/>
  <c r="AZ5" i="5"/>
  <c r="AZ744" i="5" s="1"/>
  <c r="BB6" i="5"/>
  <c r="BA6" i="5"/>
  <c r="W744" i="5"/>
  <c r="W748" i="5" s="1"/>
  <c r="W750" i="5" s="1"/>
  <c r="G744" i="5"/>
  <c r="AE709" i="5"/>
  <c r="V704" i="5"/>
  <c r="U704" i="5"/>
  <c r="AD603" i="5"/>
  <c r="M603" i="5"/>
  <c r="X701" i="5"/>
  <c r="X702" i="5" s="1"/>
  <c r="X5" i="5"/>
  <c r="X744" i="5" s="1"/>
  <c r="AG603" i="5"/>
  <c r="AB700" i="5"/>
  <c r="AB5" i="5"/>
  <c r="AB744" i="5" s="1"/>
  <c r="AC6" i="5"/>
  <c r="AD6" i="5"/>
  <c r="AI709" i="5"/>
  <c r="Z701" i="5"/>
  <c r="R705" i="5"/>
  <c r="Q705" i="5"/>
  <c r="AZ110" i="5"/>
  <c r="AZ746" i="5" s="1"/>
  <c r="BD744" i="5"/>
  <c r="AA744" i="5"/>
  <c r="O702" i="5"/>
  <c r="BA603" i="5"/>
  <c r="AD111" i="5"/>
  <c r="AH706" i="5"/>
  <c r="AG706" i="5"/>
  <c r="AM709" i="5"/>
  <c r="AD705" i="5"/>
  <c r="AC705" i="5"/>
  <c r="AY710" i="5"/>
  <c r="J701" i="5"/>
  <c r="I701" i="5"/>
  <c r="AH603" i="5"/>
  <c r="AV703" i="5"/>
  <c r="AV709" i="5" s="1"/>
  <c r="AV110" i="5"/>
  <c r="AV746" i="5" s="1"/>
  <c r="AJ5" i="5"/>
  <c r="AJ744" i="5" s="1"/>
  <c r="U603" i="5"/>
  <c r="G748" i="5" l="1"/>
  <c r="G750" i="5" s="1"/>
  <c r="AU748" i="6"/>
  <c r="AU750" i="6" s="1"/>
  <c r="AA748" i="6"/>
  <c r="AA750" i="6" s="1"/>
  <c r="W748" i="6"/>
  <c r="W750" i="6" s="1"/>
  <c r="AU748" i="5"/>
  <c r="AU750" i="5" s="1"/>
  <c r="S748" i="6"/>
  <c r="S750" i="6" s="1"/>
  <c r="AA748" i="5"/>
  <c r="AA750" i="5" s="1"/>
  <c r="O748" i="5"/>
  <c r="O750" i="5" s="1"/>
  <c r="AI748" i="5"/>
  <c r="AI750" i="5" s="1"/>
  <c r="X709" i="5"/>
  <c r="X710" i="5" s="1"/>
  <c r="X711" i="5" s="1"/>
  <c r="Y703" i="5"/>
  <c r="O748" i="6"/>
  <c r="O750" i="6" s="1"/>
  <c r="K748" i="5"/>
  <c r="K750" i="5" s="1"/>
  <c r="AQ748" i="6"/>
  <c r="AQ750" i="6" s="1"/>
  <c r="AL700" i="6"/>
  <c r="AK700" i="6"/>
  <c r="AW110" i="6"/>
  <c r="L702" i="6"/>
  <c r="M702" i="6" s="1"/>
  <c r="M700" i="6"/>
  <c r="AF748" i="6"/>
  <c r="AF750" i="6" s="1"/>
  <c r="AG110" i="6"/>
  <c r="AH110" i="6"/>
  <c r="AK110" i="6"/>
  <c r="AL110" i="6"/>
  <c r="AG5" i="5"/>
  <c r="AH5" i="5"/>
  <c r="AX110" i="6"/>
  <c r="AJ748" i="5"/>
  <c r="AJ750" i="5" s="1"/>
  <c r="AF702" i="5"/>
  <c r="AG702" i="5" s="1"/>
  <c r="M110" i="6"/>
  <c r="AG700" i="5"/>
  <c r="AG703" i="6"/>
  <c r="Q5" i="5"/>
  <c r="AV748" i="6"/>
  <c r="AV750" i="6" s="1"/>
  <c r="Q700" i="5"/>
  <c r="R700" i="5"/>
  <c r="Y5" i="6"/>
  <c r="AJ710" i="6"/>
  <c r="AJ711" i="6" s="1"/>
  <c r="I703" i="5"/>
  <c r="J703" i="5"/>
  <c r="Q5" i="6"/>
  <c r="R5" i="6"/>
  <c r="U110" i="5"/>
  <c r="T709" i="5"/>
  <c r="V709" i="5" s="1"/>
  <c r="AF748" i="5"/>
  <c r="AF750" i="5" s="1"/>
  <c r="I703" i="6"/>
  <c r="J703" i="6"/>
  <c r="AH703" i="6"/>
  <c r="AV710" i="5"/>
  <c r="AV711" i="5" s="1"/>
  <c r="AZ748" i="6"/>
  <c r="AZ750" i="6" s="1"/>
  <c r="P709" i="5"/>
  <c r="Q709" i="5" s="1"/>
  <c r="AB710" i="6"/>
  <c r="AB711" i="6" s="1"/>
  <c r="AG110" i="5"/>
  <c r="I110" i="5"/>
  <c r="BA703" i="6"/>
  <c r="AW5" i="6"/>
  <c r="AK5" i="6"/>
  <c r="AJ748" i="6"/>
  <c r="AJ750" i="6" s="1"/>
  <c r="BB703" i="6"/>
  <c r="AL5" i="6"/>
  <c r="BB110" i="6"/>
  <c r="AH110" i="5"/>
  <c r="X748" i="6"/>
  <c r="X750" i="6" s="1"/>
  <c r="X709" i="6"/>
  <c r="AV748" i="5"/>
  <c r="AV750" i="5" s="1"/>
  <c r="AX5" i="5"/>
  <c r="Y110" i="6"/>
  <c r="AC703" i="6"/>
  <c r="Z110" i="6"/>
  <c r="AD110" i="5"/>
  <c r="AC110" i="5"/>
  <c r="AB748" i="5"/>
  <c r="AB750" i="5" s="1"/>
  <c r="AX703" i="6"/>
  <c r="H710" i="5"/>
  <c r="H711" i="5" s="1"/>
  <c r="R5" i="5"/>
  <c r="AH703" i="5"/>
  <c r="AH5" i="6"/>
  <c r="X702" i="6"/>
  <c r="Z702" i="6" s="1"/>
  <c r="AK703" i="5"/>
  <c r="AL703" i="5"/>
  <c r="H748" i="5"/>
  <c r="H750" i="5" s="1"/>
  <c r="AW5" i="5"/>
  <c r="J110" i="5"/>
  <c r="Z5" i="6"/>
  <c r="BA110" i="6"/>
  <c r="N110" i="6"/>
  <c r="T710" i="6"/>
  <c r="T711" i="6" s="1"/>
  <c r="Q703" i="5"/>
  <c r="AB748" i="6"/>
  <c r="AB750" i="6" s="1"/>
  <c r="AX5" i="6"/>
  <c r="R703" i="5"/>
  <c r="AG5" i="6"/>
  <c r="Z700" i="6"/>
  <c r="Y700" i="6"/>
  <c r="J110" i="6"/>
  <c r="AD703" i="6"/>
  <c r="M5" i="5"/>
  <c r="Q110" i="6"/>
  <c r="AC701" i="6"/>
  <c r="BB709" i="6"/>
  <c r="BA709" i="6"/>
  <c r="U702" i="6"/>
  <c r="S710" i="6"/>
  <c r="V702" i="6"/>
  <c r="V709" i="6"/>
  <c r="U709" i="6"/>
  <c r="AD709" i="6"/>
  <c r="AC709" i="6"/>
  <c r="AZ702" i="6"/>
  <c r="BB700" i="6"/>
  <c r="BA700" i="6"/>
  <c r="AA710" i="6"/>
  <c r="AD702" i="6"/>
  <c r="AC702" i="6"/>
  <c r="AM710" i="6"/>
  <c r="U703" i="6"/>
  <c r="W710" i="6"/>
  <c r="R110" i="6"/>
  <c r="K711" i="6"/>
  <c r="AH709" i="6"/>
  <c r="AG709" i="6"/>
  <c r="V703" i="6"/>
  <c r="AY710" i="6"/>
  <c r="U110" i="6"/>
  <c r="H748" i="6"/>
  <c r="H750" i="6" s="1"/>
  <c r="Y701" i="6"/>
  <c r="AX702" i="6"/>
  <c r="AW702" i="6"/>
  <c r="AU710" i="6"/>
  <c r="P748" i="6"/>
  <c r="P750" i="6" s="1"/>
  <c r="J709" i="6"/>
  <c r="I709" i="6"/>
  <c r="T748" i="6"/>
  <c r="T750" i="6" s="1"/>
  <c r="N709" i="6"/>
  <c r="M709" i="6"/>
  <c r="V110" i="6"/>
  <c r="H702" i="6"/>
  <c r="H710" i="6" s="1"/>
  <c r="H711" i="6" s="1"/>
  <c r="J700" i="6"/>
  <c r="I700" i="6"/>
  <c r="AQ710" i="6"/>
  <c r="AW700" i="6"/>
  <c r="P702" i="6"/>
  <c r="P710" i="6" s="1"/>
  <c r="P711" i="6" s="1"/>
  <c r="R700" i="6"/>
  <c r="Q700" i="6"/>
  <c r="AV709" i="6"/>
  <c r="AV710" i="6" s="1"/>
  <c r="AV711" i="6" s="1"/>
  <c r="BA5" i="6"/>
  <c r="M701" i="6"/>
  <c r="U5" i="6"/>
  <c r="I5" i="6"/>
  <c r="BD746" i="6"/>
  <c r="AC110" i="6"/>
  <c r="AX700" i="6"/>
  <c r="Q703" i="6"/>
  <c r="BB5" i="6"/>
  <c r="AL702" i="6"/>
  <c r="AI710" i="6"/>
  <c r="AK702" i="6"/>
  <c r="AE748" i="6"/>
  <c r="AE750" i="6" s="1"/>
  <c r="BD744" i="6"/>
  <c r="L744" i="6"/>
  <c r="L748" i="6" s="1"/>
  <c r="L750" i="6" s="1"/>
  <c r="N5" i="6"/>
  <c r="M5" i="6"/>
  <c r="AI748" i="6"/>
  <c r="AI750" i="6" s="1"/>
  <c r="V5" i="6"/>
  <c r="J5" i="6"/>
  <c r="AD110" i="6"/>
  <c r="R703" i="6"/>
  <c r="AY748" i="6"/>
  <c r="AY750" i="6" s="1"/>
  <c r="AF702" i="6"/>
  <c r="AF710" i="6" s="1"/>
  <c r="AF711" i="6" s="1"/>
  <c r="AH700" i="6"/>
  <c r="AG700" i="6"/>
  <c r="G710" i="6"/>
  <c r="O710" i="6"/>
  <c r="BG701" i="6"/>
  <c r="G748" i="6"/>
  <c r="G750" i="6" s="1"/>
  <c r="BD709" i="6"/>
  <c r="AC5" i="6"/>
  <c r="AM748" i="6"/>
  <c r="AM750" i="6" s="1"/>
  <c r="R709" i="6"/>
  <c r="Q709" i="6"/>
  <c r="BD702" i="6"/>
  <c r="I110" i="6"/>
  <c r="AE710" i="6"/>
  <c r="AD5" i="6"/>
  <c r="AL709" i="6"/>
  <c r="AK709" i="6"/>
  <c r="V110" i="5"/>
  <c r="J5" i="5"/>
  <c r="T748" i="5"/>
  <c r="T750" i="5" s="1"/>
  <c r="AZ709" i="5"/>
  <c r="BB709" i="5" s="1"/>
  <c r="I5" i="5"/>
  <c r="N5" i="5"/>
  <c r="Z5" i="5"/>
  <c r="AC5" i="5"/>
  <c r="AK110" i="5"/>
  <c r="X748" i="5"/>
  <c r="X750" i="5" s="1"/>
  <c r="AZ748" i="5"/>
  <c r="AZ750" i="5" s="1"/>
  <c r="L748" i="5"/>
  <c r="L750" i="5" s="1"/>
  <c r="R702" i="5"/>
  <c r="O710" i="5"/>
  <c r="Q702" i="5"/>
  <c r="AX702" i="5"/>
  <c r="AU710" i="5"/>
  <c r="AW702" i="5"/>
  <c r="AE710" i="5"/>
  <c r="AL110" i="5"/>
  <c r="BA110" i="5"/>
  <c r="BG706" i="5"/>
  <c r="AX703" i="5"/>
  <c r="R110" i="5"/>
  <c r="AA710" i="5"/>
  <c r="AD704" i="5"/>
  <c r="AC704" i="5"/>
  <c r="AM748" i="5"/>
  <c r="AM750" i="5" s="1"/>
  <c r="AJ710" i="5"/>
  <c r="AJ711" i="5" s="1"/>
  <c r="J700" i="5"/>
  <c r="V5" i="5"/>
  <c r="AL709" i="5"/>
  <c r="AK709" i="5"/>
  <c r="AQ710" i="5"/>
  <c r="BA5" i="5"/>
  <c r="J702" i="5"/>
  <c r="G710" i="5"/>
  <c r="I702" i="5"/>
  <c r="S748" i="5"/>
  <c r="S750" i="5" s="1"/>
  <c r="AZ702" i="5"/>
  <c r="BB700" i="5"/>
  <c r="BA700" i="5"/>
  <c r="N709" i="5"/>
  <c r="M709" i="5"/>
  <c r="T702" i="5"/>
  <c r="V700" i="5"/>
  <c r="U700" i="5"/>
  <c r="BB5" i="5"/>
  <c r="BG701" i="5"/>
  <c r="K710" i="5"/>
  <c r="Z702" i="5"/>
  <c r="W710" i="5"/>
  <c r="Y702" i="5"/>
  <c r="AY711" i="5"/>
  <c r="AE748" i="5"/>
  <c r="AE750" i="5" s="1"/>
  <c r="BD746" i="5"/>
  <c r="AY748" i="5"/>
  <c r="AY750" i="5" s="1"/>
  <c r="R704" i="5"/>
  <c r="Q704" i="5"/>
  <c r="AC703" i="5"/>
  <c r="AD5" i="5"/>
  <c r="Y701" i="5"/>
  <c r="Y5" i="5"/>
  <c r="L702" i="5"/>
  <c r="L710" i="5" s="1"/>
  <c r="L711" i="5" s="1"/>
  <c r="N700" i="5"/>
  <c r="M700" i="5"/>
  <c r="Y110" i="5"/>
  <c r="AL702" i="5"/>
  <c r="AK702" i="5"/>
  <c r="AI710" i="5"/>
  <c r="BD702" i="5"/>
  <c r="J709" i="5"/>
  <c r="I709" i="5"/>
  <c r="AK5" i="5"/>
  <c r="AM710" i="5"/>
  <c r="BD709" i="5"/>
  <c r="Z110" i="5"/>
  <c r="AB702" i="5"/>
  <c r="AD702" i="5" s="1"/>
  <c r="AD700" i="5"/>
  <c r="AC700" i="5"/>
  <c r="AL5" i="5"/>
  <c r="AH704" i="5"/>
  <c r="AG704" i="5"/>
  <c r="Z704" i="5"/>
  <c r="Y704" i="5"/>
  <c r="S710" i="5"/>
  <c r="AX709" i="5"/>
  <c r="AW709" i="5"/>
  <c r="P748" i="5"/>
  <c r="P750" i="5" s="1"/>
  <c r="AW110" i="5"/>
  <c r="N110" i="5"/>
  <c r="BD748" i="5"/>
  <c r="BD750" i="5" s="1"/>
  <c r="AF709" i="5"/>
  <c r="BB110" i="5"/>
  <c r="AW703" i="5"/>
  <c r="Q110" i="5"/>
  <c r="AB709" i="5"/>
  <c r="AD709" i="5" s="1"/>
  <c r="AX110" i="5"/>
  <c r="M110" i="5"/>
  <c r="I700" i="5"/>
  <c r="U5" i="5"/>
  <c r="Z709" i="5" l="1"/>
  <c r="Y709" i="5"/>
  <c r="N702" i="6"/>
  <c r="L710" i="6"/>
  <c r="L711" i="6" s="1"/>
  <c r="N711" i="6" s="1"/>
  <c r="BA709" i="5"/>
  <c r="R709" i="5"/>
  <c r="AH702" i="5"/>
  <c r="T710" i="5"/>
  <c r="T711" i="5" s="1"/>
  <c r="U709" i="5"/>
  <c r="AF710" i="5"/>
  <c r="AF711" i="5" s="1"/>
  <c r="Y702" i="6"/>
  <c r="Q702" i="6"/>
  <c r="U702" i="5"/>
  <c r="P710" i="5"/>
  <c r="P711" i="5" s="1"/>
  <c r="V702" i="5"/>
  <c r="X710" i="6"/>
  <c r="X711" i="6" s="1"/>
  <c r="Y709" i="6"/>
  <c r="Z709" i="6"/>
  <c r="AW709" i="6"/>
  <c r="AX709" i="6"/>
  <c r="I702" i="6"/>
  <c r="AH710" i="6"/>
  <c r="AE711" i="6"/>
  <c r="AG710" i="6"/>
  <c r="R710" i="6"/>
  <c r="O711" i="6"/>
  <c r="Q710" i="6"/>
  <c r="W711" i="6"/>
  <c r="AM711" i="6"/>
  <c r="AZ710" i="6"/>
  <c r="AZ711" i="6" s="1"/>
  <c r="BA702" i="6"/>
  <c r="BB702" i="6"/>
  <c r="BD748" i="6"/>
  <c r="BD750" i="6" s="1"/>
  <c r="R702" i="6"/>
  <c r="J710" i="6"/>
  <c r="G711" i="6"/>
  <c r="I710" i="6"/>
  <c r="V710" i="6"/>
  <c r="S711" i="6"/>
  <c r="U710" i="6"/>
  <c r="AG702" i="6"/>
  <c r="J702" i="6"/>
  <c r="AL710" i="6"/>
  <c r="AI711" i="6"/>
  <c r="AK710" i="6"/>
  <c r="AQ711" i="6"/>
  <c r="AD710" i="6"/>
  <c r="AA711" i="6"/>
  <c r="AC710" i="6"/>
  <c r="AH702" i="6"/>
  <c r="BD710" i="6"/>
  <c r="AX710" i="6"/>
  <c r="AU711" i="6"/>
  <c r="AW710" i="6"/>
  <c r="AY711" i="6"/>
  <c r="AH709" i="5"/>
  <c r="AZ710" i="5"/>
  <c r="BB702" i="5"/>
  <c r="BA702" i="5"/>
  <c r="AX710" i="5"/>
  <c r="AW710" i="5"/>
  <c r="AU711" i="5"/>
  <c r="S711" i="5"/>
  <c r="BD710" i="5"/>
  <c r="Z710" i="5"/>
  <c r="Y710" i="5"/>
  <c r="W711" i="5"/>
  <c r="AM711" i="5"/>
  <c r="AI711" i="5"/>
  <c r="AL710" i="5"/>
  <c r="AK710" i="5"/>
  <c r="K711" i="5"/>
  <c r="N710" i="5"/>
  <c r="M710" i="5"/>
  <c r="J710" i="5"/>
  <c r="I710" i="5"/>
  <c r="G711" i="5"/>
  <c r="AC702" i="5"/>
  <c r="O711" i="5"/>
  <c r="M702" i="5"/>
  <c r="AA711" i="5"/>
  <c r="AC709" i="5"/>
  <c r="N702" i="5"/>
  <c r="AQ711" i="5"/>
  <c r="AE711" i="5"/>
  <c r="AG709" i="5"/>
  <c r="AB710" i="5"/>
  <c r="AB711" i="5" s="1"/>
  <c r="M711" i="6" l="1"/>
  <c r="M710" i="6"/>
  <c r="N710" i="6"/>
  <c r="AH710" i="5"/>
  <c r="AG710" i="5"/>
  <c r="U710" i="5"/>
  <c r="V710" i="5"/>
  <c r="R710" i="5"/>
  <c r="Y710" i="6"/>
  <c r="Q710" i="5"/>
  <c r="Z710" i="6"/>
  <c r="BA710" i="6"/>
  <c r="AX711" i="6"/>
  <c r="AW711" i="6"/>
  <c r="Z711" i="6"/>
  <c r="Y711" i="6"/>
  <c r="BD711" i="6"/>
  <c r="AL711" i="6"/>
  <c r="AK711" i="6"/>
  <c r="J711" i="6"/>
  <c r="I711" i="6"/>
  <c r="V711" i="6"/>
  <c r="U711" i="6"/>
  <c r="R711" i="6"/>
  <c r="Q711" i="6"/>
  <c r="AD711" i="6"/>
  <c r="AC711" i="6"/>
  <c r="BB711" i="6"/>
  <c r="BA711" i="6"/>
  <c r="BB710" i="6"/>
  <c r="AH711" i="6"/>
  <c r="AG711" i="6"/>
  <c r="AZ711" i="5"/>
  <c r="BB710" i="5"/>
  <c r="BA710" i="5"/>
  <c r="J711" i="5"/>
  <c r="I711" i="5"/>
  <c r="Z711" i="5"/>
  <c r="Y711" i="5"/>
  <c r="V711" i="5"/>
  <c r="U711" i="5"/>
  <c r="AX711" i="5"/>
  <c r="AW711" i="5"/>
  <c r="AH711" i="5"/>
  <c r="AG711" i="5"/>
  <c r="AC710" i="5"/>
  <c r="AL711" i="5"/>
  <c r="AK711" i="5"/>
  <c r="AD710" i="5"/>
  <c r="AD711" i="5"/>
  <c r="AC711" i="5"/>
  <c r="R711" i="5"/>
  <c r="Q711" i="5"/>
  <c r="N711" i="5"/>
  <c r="M711" i="5"/>
  <c r="BD711" i="5"/>
  <c r="BB711" i="5" l="1"/>
  <c r="BA711" i="5"/>
  <c r="AR696" i="6" l="1"/>
  <c r="AR685" i="6"/>
  <c r="AS685" i="6" s="1"/>
  <c r="AR662" i="6"/>
  <c r="AR649" i="6"/>
  <c r="AR642" i="6"/>
  <c r="AR630" i="6"/>
  <c r="AR610" i="6"/>
  <c r="AR547" i="6"/>
  <c r="AR536" i="6"/>
  <c r="AR512" i="6"/>
  <c r="AR492" i="6"/>
  <c r="AS492" i="6" s="1"/>
  <c r="AR491" i="6"/>
  <c r="AS491" i="6" s="1"/>
  <c r="AR490" i="6"/>
  <c r="AR483" i="6"/>
  <c r="AR472" i="6"/>
  <c r="AR449" i="6"/>
  <c r="AR443" i="6"/>
  <c r="AR422" i="6"/>
  <c r="AR414" i="6"/>
  <c r="AR404" i="6"/>
  <c r="AR375" i="6"/>
  <c r="AS375" i="6" s="1"/>
  <c r="AR353" i="6"/>
  <c r="AR350" i="6"/>
  <c r="AR296" i="6"/>
  <c r="AS296" i="6" s="1"/>
  <c r="AR295" i="6"/>
  <c r="AS295" i="6" s="1"/>
  <c r="AR294" i="6"/>
  <c r="AR284" i="6"/>
  <c r="AS284" i="6" s="1"/>
  <c r="AR283" i="6"/>
  <c r="AS283" i="6" s="1"/>
  <c r="AR266" i="6"/>
  <c r="AS266" i="6" s="1"/>
  <c r="AR245" i="6"/>
  <c r="AR232" i="6"/>
  <c r="AR212" i="6"/>
  <c r="AS212" i="6" s="1"/>
  <c r="AR211" i="6"/>
  <c r="AS211" i="6" s="1"/>
  <c r="AR210" i="6"/>
  <c r="AS210" i="6" s="1"/>
  <c r="AR209" i="6"/>
  <c r="AS209" i="6" s="1"/>
  <c r="AR200" i="6"/>
  <c r="AR188" i="6"/>
  <c r="AR180" i="6"/>
  <c r="AR171" i="6"/>
  <c r="AR132" i="6"/>
  <c r="AR122" i="6"/>
  <c r="AR102" i="6"/>
  <c r="AR76" i="6"/>
  <c r="AR16" i="6"/>
  <c r="AR672" i="5"/>
  <c r="AS672" i="5" s="1"/>
  <c r="AR671" i="5"/>
  <c r="AS671" i="5" s="1"/>
  <c r="AR670" i="5"/>
  <c r="AS670" i="5" s="1"/>
  <c r="AR665" i="5"/>
  <c r="AR656" i="5"/>
  <c r="AS656" i="5" s="1"/>
  <c r="AR646" i="5"/>
  <c r="AR644" i="5"/>
  <c r="AR636" i="5"/>
  <c r="AR632" i="5"/>
  <c r="AR630" i="5"/>
  <c r="AR608" i="5"/>
  <c r="AS608" i="5" s="1"/>
  <c r="AR599" i="5"/>
  <c r="AS599" i="5" s="1"/>
  <c r="AR598" i="5"/>
  <c r="AS598" i="5" s="1"/>
  <c r="AR597" i="5"/>
  <c r="AS597" i="5" s="1"/>
  <c r="AR596" i="5"/>
  <c r="AS596" i="5" s="1"/>
  <c r="AR595" i="5"/>
  <c r="AS595" i="5" s="1"/>
  <c r="AR594" i="5"/>
  <c r="AS594" i="5" s="1"/>
  <c r="AR593" i="5"/>
  <c r="AS593" i="5" s="1"/>
  <c r="AR592" i="5"/>
  <c r="AS592" i="5" s="1"/>
  <c r="AR591" i="5"/>
  <c r="AS591" i="5" s="1"/>
  <c r="AR590" i="5"/>
  <c r="AS590" i="5" s="1"/>
  <c r="AR589" i="5"/>
  <c r="AR569" i="5"/>
  <c r="AS569" i="5" s="1"/>
  <c r="AR559" i="5"/>
  <c r="AR550" i="5"/>
  <c r="AR523" i="5"/>
  <c r="AR520" i="5"/>
  <c r="AS520" i="5" s="1"/>
  <c r="AR519" i="5"/>
  <c r="AS519" i="5" s="1"/>
  <c r="AR518" i="5"/>
  <c r="AR510" i="5"/>
  <c r="AS510" i="5" s="1"/>
  <c r="AR684" i="6"/>
  <c r="AR632" i="6"/>
  <c r="AR625" i="6"/>
  <c r="AR623" i="6"/>
  <c r="AR617" i="6"/>
  <c r="AR599" i="6"/>
  <c r="AS599" i="6" s="1"/>
  <c r="AR598" i="6"/>
  <c r="AS598" i="6" s="1"/>
  <c r="AR597" i="6"/>
  <c r="AS597" i="6" s="1"/>
  <c r="AR596" i="6"/>
  <c r="AS596" i="6" s="1"/>
  <c r="AR595" i="6"/>
  <c r="AS595" i="6" s="1"/>
  <c r="AR554" i="6"/>
  <c r="AR538" i="6"/>
  <c r="AR510" i="6"/>
  <c r="AS510" i="6" s="1"/>
  <c r="AR509" i="6"/>
  <c r="AS509" i="6" s="1"/>
  <c r="AR508" i="6"/>
  <c r="AR486" i="6"/>
  <c r="AR460" i="6"/>
  <c r="AR445" i="6"/>
  <c r="AR433" i="6"/>
  <c r="AS433" i="6" s="1"/>
  <c r="AR430" i="6"/>
  <c r="AR424" i="6"/>
  <c r="AR377" i="6"/>
  <c r="AR374" i="6"/>
  <c r="AS374" i="6" s="1"/>
  <c r="AR373" i="6"/>
  <c r="AS373" i="6" s="1"/>
  <c r="AR372" i="6"/>
  <c r="AS372" i="6" s="1"/>
  <c r="AR369" i="6"/>
  <c r="AS369" i="6" s="1"/>
  <c r="AR368" i="6"/>
  <c r="AR362" i="6"/>
  <c r="AR346" i="6"/>
  <c r="AR342" i="6"/>
  <c r="AR333" i="6"/>
  <c r="AR316" i="6"/>
  <c r="AR282" i="6"/>
  <c r="AS282" i="6" s="1"/>
  <c r="AR268" i="6"/>
  <c r="AR265" i="6"/>
  <c r="AR259" i="6"/>
  <c r="AR241" i="6"/>
  <c r="AR225" i="6"/>
  <c r="AR176" i="6"/>
  <c r="AR145" i="6"/>
  <c r="AR44" i="6"/>
  <c r="AR669" i="5"/>
  <c r="AR655" i="5"/>
  <c r="AS655" i="5" s="1"/>
  <c r="AR619" i="5"/>
  <c r="AR568" i="5"/>
  <c r="AS568" i="5" s="1"/>
  <c r="AR567" i="5"/>
  <c r="AR562" i="5"/>
  <c r="AR660" i="6"/>
  <c r="AS660" i="6" s="1"/>
  <c r="AR659" i="6"/>
  <c r="AS659" i="6" s="1"/>
  <c r="AR658" i="6"/>
  <c r="AS658" i="6" s="1"/>
  <c r="AR657" i="6"/>
  <c r="AS657" i="6" s="1"/>
  <c r="AR656" i="6"/>
  <c r="AS656" i="6" s="1"/>
  <c r="AR655" i="6"/>
  <c r="AS655" i="6" s="1"/>
  <c r="AR654" i="6"/>
  <c r="AS654" i="6" s="1"/>
  <c r="AR653" i="6"/>
  <c r="AR628" i="6"/>
  <c r="AR621" i="6"/>
  <c r="AR594" i="6"/>
  <c r="AS594" i="6" s="1"/>
  <c r="AR559" i="6"/>
  <c r="AR550" i="6"/>
  <c r="AR525" i="6"/>
  <c r="AR520" i="6"/>
  <c r="AS520" i="6" s="1"/>
  <c r="AR519" i="6"/>
  <c r="AS519" i="6" s="1"/>
  <c r="AR518" i="6"/>
  <c r="AR504" i="6"/>
  <c r="AR496" i="6"/>
  <c r="AS496" i="6" s="1"/>
  <c r="AR495" i="6"/>
  <c r="AR488" i="6"/>
  <c r="AR455" i="6"/>
  <c r="AR447" i="6"/>
  <c r="AR439" i="6"/>
  <c r="AR432" i="6"/>
  <c r="AR401" i="6"/>
  <c r="AS401" i="6" s="1"/>
  <c r="AR383" i="6"/>
  <c r="AR379" i="6"/>
  <c r="AR371" i="6"/>
  <c r="AR339" i="6"/>
  <c r="AR305" i="6"/>
  <c r="AR253" i="6"/>
  <c r="AR243" i="6"/>
  <c r="AR157" i="6"/>
  <c r="AR147" i="6"/>
  <c r="AR143" i="6"/>
  <c r="AR136" i="6"/>
  <c r="AR128" i="6"/>
  <c r="AR126" i="6"/>
  <c r="AR124" i="6"/>
  <c r="AR116" i="6"/>
  <c r="AR114" i="6"/>
  <c r="AR104" i="6"/>
  <c r="AR86" i="6"/>
  <c r="AR71" i="6"/>
  <c r="AS71" i="6" s="1"/>
  <c r="AR70" i="6"/>
  <c r="AR55" i="6"/>
  <c r="AR46" i="6"/>
  <c r="AR29" i="6"/>
  <c r="AR691" i="5"/>
  <c r="AR654" i="5"/>
  <c r="AS654" i="5" s="1"/>
  <c r="AR653" i="5"/>
  <c r="AR651" i="5"/>
  <c r="AR621" i="5"/>
  <c r="AR552" i="5"/>
  <c r="AR527" i="5"/>
  <c r="AR498" i="5"/>
  <c r="AR478" i="5"/>
  <c r="AR679" i="6"/>
  <c r="AS679" i="6" s="1"/>
  <c r="AR678" i="6"/>
  <c r="AR646" i="6"/>
  <c r="AR593" i="6"/>
  <c r="AS593" i="6" s="1"/>
  <c r="AR592" i="6"/>
  <c r="AS592" i="6" s="1"/>
  <c r="AR591" i="6"/>
  <c r="AS591" i="6" s="1"/>
  <c r="AR585" i="6"/>
  <c r="AR579" i="6"/>
  <c r="AR565" i="6"/>
  <c r="AR543" i="6"/>
  <c r="AR529" i="6"/>
  <c r="AR514" i="6"/>
  <c r="AR457" i="6"/>
  <c r="AR428" i="6"/>
  <c r="AR406" i="6"/>
  <c r="AR400" i="6"/>
  <c r="AS400" i="6" s="1"/>
  <c r="AR387" i="6"/>
  <c r="AR381" i="6"/>
  <c r="AR366" i="6"/>
  <c r="AR360" i="6"/>
  <c r="AR357" i="6"/>
  <c r="AR335" i="6"/>
  <c r="AR326" i="6"/>
  <c r="AR318" i="6"/>
  <c r="AR312" i="6"/>
  <c r="AS312" i="6" s="1"/>
  <c r="AR311" i="6"/>
  <c r="AR301" i="6"/>
  <c r="AR286" i="6"/>
  <c r="AR272" i="6"/>
  <c r="AR249" i="6"/>
  <c r="AR230" i="6"/>
  <c r="AR223" i="6"/>
  <c r="AR219" i="6"/>
  <c r="AR202" i="6"/>
  <c r="AR182" i="6"/>
  <c r="AR167" i="6"/>
  <c r="AR163" i="6"/>
  <c r="AR151" i="6"/>
  <c r="AR149" i="6"/>
  <c r="AR141" i="6"/>
  <c r="AR140" i="6"/>
  <c r="AS140" i="6" s="1"/>
  <c r="AR118" i="6"/>
  <c r="AR109" i="6"/>
  <c r="AR49" i="6"/>
  <c r="AR40" i="6"/>
  <c r="AR32" i="6"/>
  <c r="AS32" i="6" s="1"/>
  <c r="AR31" i="6"/>
  <c r="AR17" i="6"/>
  <c r="AS17" i="6" s="1"/>
  <c r="AR676" i="5"/>
  <c r="AR662" i="5"/>
  <c r="AR640" i="5"/>
  <c r="AR634" i="5"/>
  <c r="AR623" i="5"/>
  <c r="AR583" i="5"/>
  <c r="AR579" i="5"/>
  <c r="AR574" i="5"/>
  <c r="AS574" i="5" s="1"/>
  <c r="AR573" i="5"/>
  <c r="AR571" i="5"/>
  <c r="AR556" i="5"/>
  <c r="AR543" i="5"/>
  <c r="AR529" i="5"/>
  <c r="AR514" i="5"/>
  <c r="AR691" i="6"/>
  <c r="AR619" i="6"/>
  <c r="AR606" i="6"/>
  <c r="AR602" i="6"/>
  <c r="AR590" i="6"/>
  <c r="AS590" i="6" s="1"/>
  <c r="AR587" i="6"/>
  <c r="AR581" i="6"/>
  <c r="AR562" i="6"/>
  <c r="AR552" i="6"/>
  <c r="AR545" i="6"/>
  <c r="AR506" i="6"/>
  <c r="AR502" i="6"/>
  <c r="AR500" i="6"/>
  <c r="AR468" i="6"/>
  <c r="AR451" i="6"/>
  <c r="AR441" i="6"/>
  <c r="AR416" i="6"/>
  <c r="AR408" i="6"/>
  <c r="AR399" i="6"/>
  <c r="AS399" i="6" s="1"/>
  <c r="AR398" i="6"/>
  <c r="AS398" i="6" s="1"/>
  <c r="AR397" i="6"/>
  <c r="AS397" i="6" s="1"/>
  <c r="AR396" i="6"/>
  <c r="AS396" i="6" s="1"/>
  <c r="AR395" i="6"/>
  <c r="AS395" i="6" s="1"/>
  <c r="AR394" i="6"/>
  <c r="AS394" i="6" s="1"/>
  <c r="AR344" i="6"/>
  <c r="AR337" i="6"/>
  <c r="AR314" i="6"/>
  <c r="AR299" i="6"/>
  <c r="AR290" i="6"/>
  <c r="AR288" i="6"/>
  <c r="AR275" i="6"/>
  <c r="AS275" i="6" s="1"/>
  <c r="AR274" i="6"/>
  <c r="AR251" i="6"/>
  <c r="AR234" i="6"/>
  <c r="AR206" i="6"/>
  <c r="AR198" i="6"/>
  <c r="AR186" i="6"/>
  <c r="AR165" i="6"/>
  <c r="AR130" i="6"/>
  <c r="AR94" i="6"/>
  <c r="AR92" i="6"/>
  <c r="AS92" i="6" s="1"/>
  <c r="AR91" i="6"/>
  <c r="AR74" i="6"/>
  <c r="AR52" i="6"/>
  <c r="AR36" i="6"/>
  <c r="AR695" i="5"/>
  <c r="AR685" i="5"/>
  <c r="AS685" i="5" s="1"/>
  <c r="AR684" i="5"/>
  <c r="AR679" i="5"/>
  <c r="AS679" i="5" s="1"/>
  <c r="AR678" i="5"/>
  <c r="AR642" i="5"/>
  <c r="AR638" i="5"/>
  <c r="AR617" i="5"/>
  <c r="AR576" i="5"/>
  <c r="AR563" i="5"/>
  <c r="AS563" i="5" s="1"/>
  <c r="AR547" i="5"/>
  <c r="AR545" i="5"/>
  <c r="AR536" i="5"/>
  <c r="AR695" i="6"/>
  <c r="AR689" i="6"/>
  <c r="AR672" i="6"/>
  <c r="AS672" i="6" s="1"/>
  <c r="AR671" i="6"/>
  <c r="AS671" i="6" s="1"/>
  <c r="AR670" i="6"/>
  <c r="AS670" i="6" s="1"/>
  <c r="AR669" i="6"/>
  <c r="AR651" i="6"/>
  <c r="AR644" i="6"/>
  <c r="AR638" i="6"/>
  <c r="AR589" i="6"/>
  <c r="AR576" i="6"/>
  <c r="AR574" i="6"/>
  <c r="AS574" i="6" s="1"/>
  <c r="AR573" i="6"/>
  <c r="AR556" i="6"/>
  <c r="AR534" i="6"/>
  <c r="AR516" i="6"/>
  <c r="AR480" i="6"/>
  <c r="AR478" i="6"/>
  <c r="AR453" i="6"/>
  <c r="AR435" i="6"/>
  <c r="AR420" i="6"/>
  <c r="AR393" i="6"/>
  <c r="AS393" i="6" s="1"/>
  <c r="AR328" i="6"/>
  <c r="AR320" i="6"/>
  <c r="AR278" i="6"/>
  <c r="AS278" i="6" s="1"/>
  <c r="AR277" i="6"/>
  <c r="AR262" i="6"/>
  <c r="AS262" i="6" s="1"/>
  <c r="AR255" i="6"/>
  <c r="AR237" i="6"/>
  <c r="AR208" i="6"/>
  <c r="AR190" i="6"/>
  <c r="AR178" i="6"/>
  <c r="AR173" i="6"/>
  <c r="AR169" i="6"/>
  <c r="AR159" i="6"/>
  <c r="AR155" i="6"/>
  <c r="AR134" i="6"/>
  <c r="AR88" i="6"/>
  <c r="AR62" i="6"/>
  <c r="AR59" i="6"/>
  <c r="AS59" i="6" s="1"/>
  <c r="AR58" i="6"/>
  <c r="AR38" i="6"/>
  <c r="AR674" i="5"/>
  <c r="AR667" i="5"/>
  <c r="AR676" i="6"/>
  <c r="AR674" i="6"/>
  <c r="AR667" i="6"/>
  <c r="AR665" i="6"/>
  <c r="AR607" i="6"/>
  <c r="AS607" i="6" s="1"/>
  <c r="AR577" i="6"/>
  <c r="AR569" i="6"/>
  <c r="AS569" i="6" s="1"/>
  <c r="AR568" i="6"/>
  <c r="AS568" i="6" s="1"/>
  <c r="AR567" i="6"/>
  <c r="AR532" i="6"/>
  <c r="AR498" i="6"/>
  <c r="AR462" i="6"/>
  <c r="AR437" i="6"/>
  <c r="AR426" i="6"/>
  <c r="AR392" i="6"/>
  <c r="AS392" i="6" s="1"/>
  <c r="AR389" i="6"/>
  <c r="AR364" i="6"/>
  <c r="AR348" i="6"/>
  <c r="AR330" i="6"/>
  <c r="AR324" i="6"/>
  <c r="AS324" i="6" s="1"/>
  <c r="AR323" i="6"/>
  <c r="AR309" i="6"/>
  <c r="AS309" i="6" s="1"/>
  <c r="AR308" i="6"/>
  <c r="AR303" i="6"/>
  <c r="AR292" i="6"/>
  <c r="AR281" i="6"/>
  <c r="AR280" i="6"/>
  <c r="AR270" i="6"/>
  <c r="AR261" i="6"/>
  <c r="AR247" i="6"/>
  <c r="AR239" i="6"/>
  <c r="AR204" i="6"/>
  <c r="AR196" i="6"/>
  <c r="AR161" i="6"/>
  <c r="AR153" i="6"/>
  <c r="AR67" i="6"/>
  <c r="AR65" i="6"/>
  <c r="AR42" i="6"/>
  <c r="AR640" i="6"/>
  <c r="AR636" i="6"/>
  <c r="AR634" i="6"/>
  <c r="AR615" i="6"/>
  <c r="AS615" i="6" s="1"/>
  <c r="AR614" i="6"/>
  <c r="AS614" i="6" s="1"/>
  <c r="AR613" i="6"/>
  <c r="AS613" i="6" s="1"/>
  <c r="AR612" i="6"/>
  <c r="AR608" i="6"/>
  <c r="AS608" i="6" s="1"/>
  <c r="AR583" i="6"/>
  <c r="AR571" i="6"/>
  <c r="AR563" i="6"/>
  <c r="AS563" i="6" s="1"/>
  <c r="AR540" i="6"/>
  <c r="AR527" i="6"/>
  <c r="AR523" i="6"/>
  <c r="AR475" i="6"/>
  <c r="AS475" i="6" s="1"/>
  <c r="AR474" i="6"/>
  <c r="AS474" i="6" s="1"/>
  <c r="AR473" i="6"/>
  <c r="AS473" i="6" s="1"/>
  <c r="AR470" i="6"/>
  <c r="AR465" i="6"/>
  <c r="AS465" i="6" s="1"/>
  <c r="AR464" i="6"/>
  <c r="AR418" i="6"/>
  <c r="AR410" i="6"/>
  <c r="AR391" i="6"/>
  <c r="AR385" i="6"/>
  <c r="AR355" i="6"/>
  <c r="AR257" i="6"/>
  <c r="AR228" i="6"/>
  <c r="AR221" i="6"/>
  <c r="AR217" i="6"/>
  <c r="AR215" i="6"/>
  <c r="AR193" i="6"/>
  <c r="AS193" i="6" s="1"/>
  <c r="AR192" i="6"/>
  <c r="AR184" i="6"/>
  <c r="AR138" i="6"/>
  <c r="AR120" i="6"/>
  <c r="AR106" i="6"/>
  <c r="AR100" i="6"/>
  <c r="AR98" i="6"/>
  <c r="AR96" i="6"/>
  <c r="AR83" i="6"/>
  <c r="AR80" i="6"/>
  <c r="AR78" i="6"/>
  <c r="AR689" i="5"/>
  <c r="AR610" i="5"/>
  <c r="AR607" i="5"/>
  <c r="AS607" i="5" s="1"/>
  <c r="AR602" i="5"/>
  <c r="AR554" i="5"/>
  <c r="AR496" i="5"/>
  <c r="AS496" i="5" s="1"/>
  <c r="AR495" i="5"/>
  <c r="AR451" i="5"/>
  <c r="AR445" i="5"/>
  <c r="AR426" i="5"/>
  <c r="AR422" i="5"/>
  <c r="AR383" i="5"/>
  <c r="AR377" i="5"/>
  <c r="AR353" i="5"/>
  <c r="AR337" i="5"/>
  <c r="AR333" i="5"/>
  <c r="AR330" i="5"/>
  <c r="AR326" i="5"/>
  <c r="AR324" i="5"/>
  <c r="AS324" i="5" s="1"/>
  <c r="AR323" i="5"/>
  <c r="AR318" i="5"/>
  <c r="AR316" i="5"/>
  <c r="AR270" i="5"/>
  <c r="AR241" i="5"/>
  <c r="AR234" i="5"/>
  <c r="AR230" i="5"/>
  <c r="AR221" i="5"/>
  <c r="AR196" i="5"/>
  <c r="AR153" i="5"/>
  <c r="AR88" i="5"/>
  <c r="AR14" i="6"/>
  <c r="AS14" i="6" s="1"/>
  <c r="AR13" i="6"/>
  <c r="AS13" i="6" s="1"/>
  <c r="AR12" i="6"/>
  <c r="AS12" i="6" s="1"/>
  <c r="AR11" i="6"/>
  <c r="AS11" i="6" s="1"/>
  <c r="AR615" i="5"/>
  <c r="AS615" i="5" s="1"/>
  <c r="AR614" i="5"/>
  <c r="AS614" i="5" s="1"/>
  <c r="AR613" i="5"/>
  <c r="AS613" i="5" s="1"/>
  <c r="AR612" i="5"/>
  <c r="AR577" i="5"/>
  <c r="AR540" i="5"/>
  <c r="AR538" i="5"/>
  <c r="AR532" i="5"/>
  <c r="AR483" i="5"/>
  <c r="AR475" i="5"/>
  <c r="AS475" i="5" s="1"/>
  <c r="AR474" i="5"/>
  <c r="AS474" i="5" s="1"/>
  <c r="AR473" i="5"/>
  <c r="AS473" i="5" s="1"/>
  <c r="AR472" i="5"/>
  <c r="AR468" i="5"/>
  <c r="AR447" i="5"/>
  <c r="AR439" i="5"/>
  <c r="AR437" i="5"/>
  <c r="AR430" i="5"/>
  <c r="AR428" i="5"/>
  <c r="AR404" i="5"/>
  <c r="AR379" i="5"/>
  <c r="AR312" i="5"/>
  <c r="AS312" i="5" s="1"/>
  <c r="AR311" i="5"/>
  <c r="AR305" i="5"/>
  <c r="AR301" i="5"/>
  <c r="AR299" i="5"/>
  <c r="AR292" i="5"/>
  <c r="AR257" i="5"/>
  <c r="AR206" i="5"/>
  <c r="AR167" i="5"/>
  <c r="AR134" i="5"/>
  <c r="AR80" i="5"/>
  <c r="AR26" i="5"/>
  <c r="AS26" i="5" s="1"/>
  <c r="AR25" i="5"/>
  <c r="AS25" i="5" s="1"/>
  <c r="AR24" i="5"/>
  <c r="AS24" i="5" s="1"/>
  <c r="AR23" i="5"/>
  <c r="AS23" i="5" s="1"/>
  <c r="AR86" i="5"/>
  <c r="AR59" i="5"/>
  <c r="AS59" i="5" s="1"/>
  <c r="AR10" i="6"/>
  <c r="AS10" i="6" s="1"/>
  <c r="AR9" i="6"/>
  <c r="AR696" i="5"/>
  <c r="AR565" i="5"/>
  <c r="AR504" i="5"/>
  <c r="AR502" i="5"/>
  <c r="AR488" i="5"/>
  <c r="AR486" i="5"/>
  <c r="AR460" i="5"/>
  <c r="AR414" i="5"/>
  <c r="AR406" i="5"/>
  <c r="AR401" i="5"/>
  <c r="AS401" i="5" s="1"/>
  <c r="AR400" i="5"/>
  <c r="AS400" i="5" s="1"/>
  <c r="AR399" i="5"/>
  <c r="AS399" i="5" s="1"/>
  <c r="AR398" i="5"/>
  <c r="AS398" i="5" s="1"/>
  <c r="AR389" i="5"/>
  <c r="AR381" i="5"/>
  <c r="AR364" i="5"/>
  <c r="AR357" i="5"/>
  <c r="AR314" i="5"/>
  <c r="AR309" i="5"/>
  <c r="AS309" i="5" s="1"/>
  <c r="AR308" i="5"/>
  <c r="AR296" i="5"/>
  <c r="AS296" i="5" s="1"/>
  <c r="AR295" i="5"/>
  <c r="AS295" i="5" s="1"/>
  <c r="AR294" i="5"/>
  <c r="AR288" i="5"/>
  <c r="AR284" i="5"/>
  <c r="AS284" i="5" s="1"/>
  <c r="AR283" i="5"/>
  <c r="AS283" i="5" s="1"/>
  <c r="AR282" i="5"/>
  <c r="AS282" i="5" s="1"/>
  <c r="AR249" i="5"/>
  <c r="AR217" i="5"/>
  <c r="AR202" i="5"/>
  <c r="AR190" i="5"/>
  <c r="AR182" i="5"/>
  <c r="AR176" i="5"/>
  <c r="AR173" i="5"/>
  <c r="AR169" i="5"/>
  <c r="AR159" i="5"/>
  <c r="AR149" i="5"/>
  <c r="AR138" i="5"/>
  <c r="AR118" i="5"/>
  <c r="AR114" i="5"/>
  <c r="AR92" i="5"/>
  <c r="AS92" i="5" s="1"/>
  <c r="AR91" i="5"/>
  <c r="AR65" i="5"/>
  <c r="AR62" i="5"/>
  <c r="AR42" i="5"/>
  <c r="AR29" i="5"/>
  <c r="AR22" i="5"/>
  <c r="AS22" i="5" s="1"/>
  <c r="AR21" i="5"/>
  <c r="AS21" i="5" s="1"/>
  <c r="AR20" i="5"/>
  <c r="AR17" i="5"/>
  <c r="AS17" i="5" s="1"/>
  <c r="AR58" i="5"/>
  <c r="AR660" i="5"/>
  <c r="AS660" i="5" s="1"/>
  <c r="AR659" i="5"/>
  <c r="AS659" i="5" s="1"/>
  <c r="AR658" i="5"/>
  <c r="AS658" i="5" s="1"/>
  <c r="AR657" i="5"/>
  <c r="AS657" i="5" s="1"/>
  <c r="AR509" i="5"/>
  <c r="AS509" i="5" s="1"/>
  <c r="AR508" i="5"/>
  <c r="AR462" i="5"/>
  <c r="AR418" i="5"/>
  <c r="AR408" i="5"/>
  <c r="AR397" i="5"/>
  <c r="AS397" i="5" s="1"/>
  <c r="AR396" i="5"/>
  <c r="AS396" i="5" s="1"/>
  <c r="AR395" i="5"/>
  <c r="AS395" i="5" s="1"/>
  <c r="AR394" i="5"/>
  <c r="AS394" i="5" s="1"/>
  <c r="AR393" i="5"/>
  <c r="AS393" i="5" s="1"/>
  <c r="AR392" i="5"/>
  <c r="AS392" i="5" s="1"/>
  <c r="AR391" i="5"/>
  <c r="AR375" i="5"/>
  <c r="AS375" i="5" s="1"/>
  <c r="AR374" i="5"/>
  <c r="AS374" i="5" s="1"/>
  <c r="AR373" i="5"/>
  <c r="AS373" i="5" s="1"/>
  <c r="AR372" i="5"/>
  <c r="AS372" i="5" s="1"/>
  <c r="AR371" i="5"/>
  <c r="AR348" i="5"/>
  <c r="AR344" i="5"/>
  <c r="AR339" i="5"/>
  <c r="AR245" i="5"/>
  <c r="AR237" i="5"/>
  <c r="AR232" i="5"/>
  <c r="AR228" i="5"/>
  <c r="AR223" i="5"/>
  <c r="AR208" i="5"/>
  <c r="AR193" i="5"/>
  <c r="AS193" i="5" s="1"/>
  <c r="AR192" i="5"/>
  <c r="AR180" i="5"/>
  <c r="AR161" i="5"/>
  <c r="AR155" i="5"/>
  <c r="AR120" i="5"/>
  <c r="AR109" i="5"/>
  <c r="AR83" i="5"/>
  <c r="AR74" i="5"/>
  <c r="AR52" i="5"/>
  <c r="AR36" i="5"/>
  <c r="AR225" i="5"/>
  <c r="AR178" i="5"/>
  <c r="AR147" i="5"/>
  <c r="AR140" i="5"/>
  <c r="AS140" i="5" s="1"/>
  <c r="AR132" i="5"/>
  <c r="AR126" i="5"/>
  <c r="AR116" i="5"/>
  <c r="AR26" i="6"/>
  <c r="AS26" i="6" s="1"/>
  <c r="AR25" i="6"/>
  <c r="AS25" i="6" s="1"/>
  <c r="AR24" i="6"/>
  <c r="AS24" i="6" s="1"/>
  <c r="AR23" i="6"/>
  <c r="AS23" i="6" s="1"/>
  <c r="AR22" i="6"/>
  <c r="AS22" i="6" s="1"/>
  <c r="AR21" i="6"/>
  <c r="AS21" i="6" s="1"/>
  <c r="AR20" i="6"/>
  <c r="AR625" i="5"/>
  <c r="AR581" i="5"/>
  <c r="AR534" i="5"/>
  <c r="AR516" i="5"/>
  <c r="AR506" i="5"/>
  <c r="AR500" i="5"/>
  <c r="AR433" i="5"/>
  <c r="AS433" i="5" s="1"/>
  <c r="AR432" i="5"/>
  <c r="AR424" i="5"/>
  <c r="AR385" i="5"/>
  <c r="AR369" i="5"/>
  <c r="AS369" i="5" s="1"/>
  <c r="AR368" i="5"/>
  <c r="AR360" i="5"/>
  <c r="AR275" i="5"/>
  <c r="AS275" i="5" s="1"/>
  <c r="AR274" i="5"/>
  <c r="AR272" i="5"/>
  <c r="AR243" i="5"/>
  <c r="AR239" i="5"/>
  <c r="AR165" i="5"/>
  <c r="AR141" i="5"/>
  <c r="AR122" i="5"/>
  <c r="AR106" i="5"/>
  <c r="AR71" i="5"/>
  <c r="AS71" i="5" s="1"/>
  <c r="AR628" i="5"/>
  <c r="AR587" i="5"/>
  <c r="AR585" i="5"/>
  <c r="AR512" i="5"/>
  <c r="AR470" i="5"/>
  <c r="AR453" i="5"/>
  <c r="AR355" i="5"/>
  <c r="AR346" i="5"/>
  <c r="AR303" i="5"/>
  <c r="AR278" i="5"/>
  <c r="AS278" i="5" s="1"/>
  <c r="AR277" i="5"/>
  <c r="AR262" i="5"/>
  <c r="AS262" i="5" s="1"/>
  <c r="AR261" i="5"/>
  <c r="AR259" i="5"/>
  <c r="AR247" i="5"/>
  <c r="AR215" i="5"/>
  <c r="AR186" i="5"/>
  <c r="AR184" i="5"/>
  <c r="AR171" i="5"/>
  <c r="AR136" i="5"/>
  <c r="AR128" i="5"/>
  <c r="AR124" i="5"/>
  <c r="AR104" i="5"/>
  <c r="AR100" i="5"/>
  <c r="AR55" i="5"/>
  <c r="AR49" i="5"/>
  <c r="AR14" i="5"/>
  <c r="AS14" i="5" s="1"/>
  <c r="AR13" i="5"/>
  <c r="AS13" i="5" s="1"/>
  <c r="AR12" i="5"/>
  <c r="AS12" i="5" s="1"/>
  <c r="AR11" i="5"/>
  <c r="AS11" i="5" s="1"/>
  <c r="AR10" i="5"/>
  <c r="AS10" i="5" s="1"/>
  <c r="AR9" i="5"/>
  <c r="AR38" i="5"/>
  <c r="AR31" i="5"/>
  <c r="AR16" i="5"/>
  <c r="AR96" i="5"/>
  <c r="AR78" i="5"/>
  <c r="AR649" i="5"/>
  <c r="AR606" i="5"/>
  <c r="AR465" i="5"/>
  <c r="AS465" i="5" s="1"/>
  <c r="AR464" i="5"/>
  <c r="AR457" i="5"/>
  <c r="AR455" i="5"/>
  <c r="AR435" i="5"/>
  <c r="AR416" i="5"/>
  <c r="AR366" i="5"/>
  <c r="AR342" i="5"/>
  <c r="AR286" i="5"/>
  <c r="AR280" i="5"/>
  <c r="AR255" i="5"/>
  <c r="AR253" i="5"/>
  <c r="AR251" i="5"/>
  <c r="AR212" i="5"/>
  <c r="AS212" i="5" s="1"/>
  <c r="AR211" i="5"/>
  <c r="AS211" i="5" s="1"/>
  <c r="AR210" i="5"/>
  <c r="AS210" i="5" s="1"/>
  <c r="AR209" i="5"/>
  <c r="AS209" i="5" s="1"/>
  <c r="AR204" i="5"/>
  <c r="AR157" i="5"/>
  <c r="AR98" i="5"/>
  <c r="AR67" i="5"/>
  <c r="AR76" i="5"/>
  <c r="AR40" i="5"/>
  <c r="AR32" i="5"/>
  <c r="AS32" i="5" s="1"/>
  <c r="AR102" i="5"/>
  <c r="AR525" i="5"/>
  <c r="AR492" i="5"/>
  <c r="AS492" i="5" s="1"/>
  <c r="AR491" i="5"/>
  <c r="AS491" i="5" s="1"/>
  <c r="AR490" i="5"/>
  <c r="AR480" i="5"/>
  <c r="AR449" i="5"/>
  <c r="AR443" i="5"/>
  <c r="AR441" i="5"/>
  <c r="AR420" i="5"/>
  <c r="AR410" i="5"/>
  <c r="AR387" i="5"/>
  <c r="AR362" i="5"/>
  <c r="AR350" i="5"/>
  <c r="AR335" i="5"/>
  <c r="AR328" i="5"/>
  <c r="AR320" i="5"/>
  <c r="AR290" i="5"/>
  <c r="AR281" i="5"/>
  <c r="AR268" i="5"/>
  <c r="AR266" i="5"/>
  <c r="AS266" i="5" s="1"/>
  <c r="AR265" i="5"/>
  <c r="AR219" i="5"/>
  <c r="AR200" i="5"/>
  <c r="AR198" i="5"/>
  <c r="AR188" i="5"/>
  <c r="AR163" i="5"/>
  <c r="AR151" i="5"/>
  <c r="AR145" i="5"/>
  <c r="AR143" i="5"/>
  <c r="AR130" i="5"/>
  <c r="AR94" i="5"/>
  <c r="AR46" i="5"/>
  <c r="AR70" i="5"/>
  <c r="AR44" i="5"/>
  <c r="AR694" i="6" l="1"/>
  <c r="AT694" i="6" s="1"/>
  <c r="AR144" i="5"/>
  <c r="AS144" i="5" s="1"/>
  <c r="AS145" i="5"/>
  <c r="AR361" i="5"/>
  <c r="AS361" i="5" s="1"/>
  <c r="AS362" i="5"/>
  <c r="AS490" i="5"/>
  <c r="AR489" i="5"/>
  <c r="AS67" i="5"/>
  <c r="AR66" i="5"/>
  <c r="AS66" i="5" s="1"/>
  <c r="AS251" i="5"/>
  <c r="AR250" i="5"/>
  <c r="AS250" i="5" s="1"/>
  <c r="AS435" i="5"/>
  <c r="AR434" i="5"/>
  <c r="AS434" i="5" s="1"/>
  <c r="AS96" i="5"/>
  <c r="AR95" i="5"/>
  <c r="AS95" i="5" s="1"/>
  <c r="AT136" i="5"/>
  <c r="AR135" i="5"/>
  <c r="AS136" i="5"/>
  <c r="AS512" i="5"/>
  <c r="AR511" i="5"/>
  <c r="AT512" i="5"/>
  <c r="AR164" i="5"/>
  <c r="AS164" i="5" s="1"/>
  <c r="AS165" i="5"/>
  <c r="AS534" i="5"/>
  <c r="AR533" i="5"/>
  <c r="AS533" i="5" s="1"/>
  <c r="AR224" i="5"/>
  <c r="AS224" i="5" s="1"/>
  <c r="AS225" i="5"/>
  <c r="AR160" i="5"/>
  <c r="AS160" i="5" s="1"/>
  <c r="AS161" i="5"/>
  <c r="AS237" i="5"/>
  <c r="AR236" i="5"/>
  <c r="AS42" i="5"/>
  <c r="AR41" i="5"/>
  <c r="AS41" i="5" s="1"/>
  <c r="AR148" i="5"/>
  <c r="AS148" i="5" s="1"/>
  <c r="AS149" i="5"/>
  <c r="AR216" i="5"/>
  <c r="AS216" i="5" s="1"/>
  <c r="AS217" i="5"/>
  <c r="AR487" i="5"/>
  <c r="AS487" i="5" s="1"/>
  <c r="AS488" i="5"/>
  <c r="AS86" i="5"/>
  <c r="AR85" i="5"/>
  <c r="AS206" i="5"/>
  <c r="AR205" i="5"/>
  <c r="AS205" i="5" s="1"/>
  <c r="AS379" i="5"/>
  <c r="AR378" i="5"/>
  <c r="AS378" i="5" s="1"/>
  <c r="AS472" i="5"/>
  <c r="AR471" i="5"/>
  <c r="AS471" i="5" s="1"/>
  <c r="AT577" i="5"/>
  <c r="AS577" i="5"/>
  <c r="AS270" i="5"/>
  <c r="AR269" i="5"/>
  <c r="AS269" i="5" s="1"/>
  <c r="AS337" i="5"/>
  <c r="AR336" i="5"/>
  <c r="AS336" i="5" s="1"/>
  <c r="AS495" i="5"/>
  <c r="AR494" i="5"/>
  <c r="AS80" i="6"/>
  <c r="AR79" i="6"/>
  <c r="AS79" i="6" s="1"/>
  <c r="AR183" i="6"/>
  <c r="AS183" i="6" s="1"/>
  <c r="AS184" i="6"/>
  <c r="AS355" i="6"/>
  <c r="AR354" i="6"/>
  <c r="AS354" i="6" s="1"/>
  <c r="AR582" i="6"/>
  <c r="AS582" i="6" s="1"/>
  <c r="AS583" i="6"/>
  <c r="AR639" i="6"/>
  <c r="AS639" i="6" s="1"/>
  <c r="AS640" i="6"/>
  <c r="AS161" i="6"/>
  <c r="AR160" i="6"/>
  <c r="AS160" i="6" s="1"/>
  <c r="AT281" i="6"/>
  <c r="AS281" i="6"/>
  <c r="AR347" i="6"/>
  <c r="AS347" i="6" s="1"/>
  <c r="AS348" i="6"/>
  <c r="AR531" i="6"/>
  <c r="AS532" i="6"/>
  <c r="AS674" i="6"/>
  <c r="AR673" i="6"/>
  <c r="AS673" i="6" s="1"/>
  <c r="AS178" i="6"/>
  <c r="AR177" i="6"/>
  <c r="AS177" i="6" s="1"/>
  <c r="AR319" i="6"/>
  <c r="AS319" i="6" s="1"/>
  <c r="AS320" i="6"/>
  <c r="AS516" i="6"/>
  <c r="AR515" i="6"/>
  <c r="AS515" i="6" s="1"/>
  <c r="AS644" i="6"/>
  <c r="AR643" i="6"/>
  <c r="AS643" i="6" s="1"/>
  <c r="AS130" i="6"/>
  <c r="AR129" i="6"/>
  <c r="AT130" i="6"/>
  <c r="AS451" i="6"/>
  <c r="AR450" i="6"/>
  <c r="AS450" i="6" s="1"/>
  <c r="AR580" i="6"/>
  <c r="AS580" i="6" s="1"/>
  <c r="AS581" i="6"/>
  <c r="AS514" i="5"/>
  <c r="AR513" i="5"/>
  <c r="AS513" i="5" s="1"/>
  <c r="AS583" i="5"/>
  <c r="AR582" i="5"/>
  <c r="AS582" i="5" s="1"/>
  <c r="AR150" i="6"/>
  <c r="AS150" i="6" s="1"/>
  <c r="AS151" i="6"/>
  <c r="AR248" i="6"/>
  <c r="AS248" i="6" s="1"/>
  <c r="AS249" i="6"/>
  <c r="AS335" i="6"/>
  <c r="AR334" i="6"/>
  <c r="AS334" i="6" s="1"/>
  <c r="AS428" i="6"/>
  <c r="AR427" i="6"/>
  <c r="AS427" i="6" s="1"/>
  <c r="AS478" i="5"/>
  <c r="AR477" i="5"/>
  <c r="AS691" i="5"/>
  <c r="AR690" i="5"/>
  <c r="AS690" i="5" s="1"/>
  <c r="AS114" i="6"/>
  <c r="AR113" i="6"/>
  <c r="AS157" i="6"/>
  <c r="AR156" i="6"/>
  <c r="AS156" i="6" s="1"/>
  <c r="AR503" i="6"/>
  <c r="AS503" i="6" s="1"/>
  <c r="AS504" i="6"/>
  <c r="AS621" i="6"/>
  <c r="AR620" i="6"/>
  <c r="AS620" i="6" s="1"/>
  <c r="AS265" i="6"/>
  <c r="AR264" i="6"/>
  <c r="AS368" i="6"/>
  <c r="AR367" i="6"/>
  <c r="AS367" i="6" s="1"/>
  <c r="AR553" i="6"/>
  <c r="AT554" i="6"/>
  <c r="AS554" i="6"/>
  <c r="AS625" i="6"/>
  <c r="AR624" i="6"/>
  <c r="AS624" i="6" s="1"/>
  <c r="AR643" i="5"/>
  <c r="AS643" i="5" s="1"/>
  <c r="AS644" i="5"/>
  <c r="AR75" i="6"/>
  <c r="AS75" i="6" s="1"/>
  <c r="AS76" i="6"/>
  <c r="AS414" i="6"/>
  <c r="AR413" i="6"/>
  <c r="AS662" i="6"/>
  <c r="AR661" i="6"/>
  <c r="AS661" i="6" s="1"/>
  <c r="AS151" i="5"/>
  <c r="AR150" i="5"/>
  <c r="AS150" i="5" s="1"/>
  <c r="AR267" i="5"/>
  <c r="AS267" i="5" s="1"/>
  <c r="AS268" i="5"/>
  <c r="AR386" i="5"/>
  <c r="AS386" i="5" s="1"/>
  <c r="AS387" i="5"/>
  <c r="AR97" i="5"/>
  <c r="AS97" i="5" s="1"/>
  <c r="AS98" i="5"/>
  <c r="AS253" i="5"/>
  <c r="AR252" i="5"/>
  <c r="AS252" i="5" s="1"/>
  <c r="AR454" i="5"/>
  <c r="AS454" i="5" s="1"/>
  <c r="AS455" i="5"/>
  <c r="AS16" i="5"/>
  <c r="AT16" i="5"/>
  <c r="AR15" i="5"/>
  <c r="AR170" i="5"/>
  <c r="AS170" i="5" s="1"/>
  <c r="AS171" i="5"/>
  <c r="AR276" i="5"/>
  <c r="AS276" i="5" s="1"/>
  <c r="AS277" i="5"/>
  <c r="AS585" i="5"/>
  <c r="AR584" i="5"/>
  <c r="AS584" i="5" s="1"/>
  <c r="AS239" i="5"/>
  <c r="AR238" i="5"/>
  <c r="AS238" i="5" s="1"/>
  <c r="AR384" i="5"/>
  <c r="AS384" i="5" s="1"/>
  <c r="AS385" i="5"/>
  <c r="AS581" i="5"/>
  <c r="AR580" i="5"/>
  <c r="AS580" i="5" s="1"/>
  <c r="AS36" i="5"/>
  <c r="AR35" i="5"/>
  <c r="AR179" i="5"/>
  <c r="AS179" i="5" s="1"/>
  <c r="AS180" i="5"/>
  <c r="AS245" i="5"/>
  <c r="AR244" i="5"/>
  <c r="AS244" i="5" s="1"/>
  <c r="AS408" i="5"/>
  <c r="AR407" i="5"/>
  <c r="AS407" i="5" s="1"/>
  <c r="AR61" i="5"/>
  <c r="AS62" i="5"/>
  <c r="AR158" i="5"/>
  <c r="AS158" i="5" s="1"/>
  <c r="AS159" i="5"/>
  <c r="AR248" i="5"/>
  <c r="AS248" i="5" s="1"/>
  <c r="AS249" i="5"/>
  <c r="AR307" i="5"/>
  <c r="AS308" i="5"/>
  <c r="AS502" i="5"/>
  <c r="AR501" i="5"/>
  <c r="AS501" i="5" s="1"/>
  <c r="AR256" i="5"/>
  <c r="AS256" i="5" s="1"/>
  <c r="AS257" i="5"/>
  <c r="AR403" i="5"/>
  <c r="AS404" i="5"/>
  <c r="AS612" i="5"/>
  <c r="AR611" i="5"/>
  <c r="AS611" i="5" s="1"/>
  <c r="AR87" i="5"/>
  <c r="AS87" i="5" s="1"/>
  <c r="AS88" i="5"/>
  <c r="AR315" i="5"/>
  <c r="AS315" i="5" s="1"/>
  <c r="AS316" i="5"/>
  <c r="AS353" i="5"/>
  <c r="AR352" i="5"/>
  <c r="AR82" i="6"/>
  <c r="AS83" i="6"/>
  <c r="AS192" i="6"/>
  <c r="AR191" i="6"/>
  <c r="AS191" i="6" s="1"/>
  <c r="BE192" i="6"/>
  <c r="BF192" i="6" s="1"/>
  <c r="AS385" i="6"/>
  <c r="AR384" i="6"/>
  <c r="AS384" i="6" s="1"/>
  <c r="AR195" i="6"/>
  <c r="AS196" i="6"/>
  <c r="AT196" i="6"/>
  <c r="AR291" i="6"/>
  <c r="AS292" i="6"/>
  <c r="AT292" i="6"/>
  <c r="AR363" i="6"/>
  <c r="AS363" i="6" s="1"/>
  <c r="AS364" i="6"/>
  <c r="AS567" i="6"/>
  <c r="AR566" i="6"/>
  <c r="AS566" i="6" s="1"/>
  <c r="AR675" i="6"/>
  <c r="AS675" i="6" s="1"/>
  <c r="AS676" i="6"/>
  <c r="AR61" i="6"/>
  <c r="AS62" i="6"/>
  <c r="AS190" i="6"/>
  <c r="AR189" i="6"/>
  <c r="AS189" i="6" s="1"/>
  <c r="AR327" i="6"/>
  <c r="AS327" i="6" s="1"/>
  <c r="AS328" i="6"/>
  <c r="AR533" i="6"/>
  <c r="AS533" i="6" s="1"/>
  <c r="AS534" i="6"/>
  <c r="AS651" i="6"/>
  <c r="AR650" i="6"/>
  <c r="AS650" i="6" s="1"/>
  <c r="AR575" i="5"/>
  <c r="AS576" i="5"/>
  <c r="AR694" i="5"/>
  <c r="AS165" i="6"/>
  <c r="AR164" i="6"/>
  <c r="AS164" i="6" s="1"/>
  <c r="AS288" i="6"/>
  <c r="AR287" i="6"/>
  <c r="AS287" i="6" s="1"/>
  <c r="AR467" i="6"/>
  <c r="AS467" i="6" s="1"/>
  <c r="AS468" i="6"/>
  <c r="AS587" i="6"/>
  <c r="AR586" i="6"/>
  <c r="AS586" i="6" s="1"/>
  <c r="AS529" i="5"/>
  <c r="AR528" i="5"/>
  <c r="AS528" i="5" s="1"/>
  <c r="AS623" i="5"/>
  <c r="AR622" i="5"/>
  <c r="AS622" i="5" s="1"/>
  <c r="AS40" i="6"/>
  <c r="AR39" i="6"/>
  <c r="AS39" i="6" s="1"/>
  <c r="AS163" i="6"/>
  <c r="AR162" i="6"/>
  <c r="AS162" i="6" s="1"/>
  <c r="AS272" i="6"/>
  <c r="AR271" i="6"/>
  <c r="AS271" i="6" s="1"/>
  <c r="AR356" i="6"/>
  <c r="AS356" i="6" s="1"/>
  <c r="AS357" i="6"/>
  <c r="AT457" i="6"/>
  <c r="AR456" i="6"/>
  <c r="AS457" i="6"/>
  <c r="AR497" i="5"/>
  <c r="AS497" i="5" s="1"/>
  <c r="AS498" i="5"/>
  <c r="AS29" i="6"/>
  <c r="AR28" i="6"/>
  <c r="AR115" i="6"/>
  <c r="AT116" i="6"/>
  <c r="AS116" i="6"/>
  <c r="AS243" i="6"/>
  <c r="AR242" i="6"/>
  <c r="AS242" i="6" s="1"/>
  <c r="AS432" i="6"/>
  <c r="AR431" i="6"/>
  <c r="AS431" i="6" s="1"/>
  <c r="AS518" i="6"/>
  <c r="AR517" i="6"/>
  <c r="AS517" i="6" s="1"/>
  <c r="AR627" i="6"/>
  <c r="AS628" i="6"/>
  <c r="AS669" i="5"/>
  <c r="AR668" i="5"/>
  <c r="AS668" i="5" s="1"/>
  <c r="AS268" i="6"/>
  <c r="AR267" i="6"/>
  <c r="AS267" i="6" s="1"/>
  <c r="AS445" i="6"/>
  <c r="AR444" i="6"/>
  <c r="AS444" i="6" s="1"/>
  <c r="AS632" i="6"/>
  <c r="AR631" i="6"/>
  <c r="AS631" i="6" s="1"/>
  <c r="AS589" i="5"/>
  <c r="AR588" i="5"/>
  <c r="AS588" i="5" s="1"/>
  <c r="AR645" i="5"/>
  <c r="AS645" i="5" s="1"/>
  <c r="AS646" i="5"/>
  <c r="AR101" i="6"/>
  <c r="AS101" i="6" s="1"/>
  <c r="AS102" i="6"/>
  <c r="AS294" i="6"/>
  <c r="AR293" i="6"/>
  <c r="AS293" i="6" s="1"/>
  <c r="AR421" i="6"/>
  <c r="AS421" i="6" s="1"/>
  <c r="AS422" i="6"/>
  <c r="AS512" i="6"/>
  <c r="AR511" i="6"/>
  <c r="AT512" i="6"/>
  <c r="AS44" i="5"/>
  <c r="AR43" i="5"/>
  <c r="AS43" i="5" s="1"/>
  <c r="AR162" i="5"/>
  <c r="AS162" i="5" s="1"/>
  <c r="AS163" i="5"/>
  <c r="AS281" i="5"/>
  <c r="AT281" i="5"/>
  <c r="AS410" i="5"/>
  <c r="AR409" i="5"/>
  <c r="AS409" i="5" s="1"/>
  <c r="AR156" i="5"/>
  <c r="AS156" i="5" s="1"/>
  <c r="AS157" i="5"/>
  <c r="AS255" i="5"/>
  <c r="AR254" i="5"/>
  <c r="AS254" i="5" s="1"/>
  <c r="AT457" i="5"/>
  <c r="AR456" i="5"/>
  <c r="AS457" i="5"/>
  <c r="AS31" i="5"/>
  <c r="AR30" i="5"/>
  <c r="AS30" i="5" s="1"/>
  <c r="AR48" i="5"/>
  <c r="AS49" i="5"/>
  <c r="AS184" i="5"/>
  <c r="AR183" i="5"/>
  <c r="AS183" i="5" s="1"/>
  <c r="AR586" i="5"/>
  <c r="AS586" i="5" s="1"/>
  <c r="AS587" i="5"/>
  <c r="AS243" i="5"/>
  <c r="AR242" i="5"/>
  <c r="AS242" i="5" s="1"/>
  <c r="AR423" i="5"/>
  <c r="AS423" i="5" s="1"/>
  <c r="AS424" i="5"/>
  <c r="AR624" i="5"/>
  <c r="AS624" i="5" s="1"/>
  <c r="AS625" i="5"/>
  <c r="AR115" i="5"/>
  <c r="AT116" i="5"/>
  <c r="AS116" i="5"/>
  <c r="AS52" i="5"/>
  <c r="AR51" i="5"/>
  <c r="BE192" i="5"/>
  <c r="BF192" i="5" s="1"/>
  <c r="AS192" i="5"/>
  <c r="AR191" i="5"/>
  <c r="AS191" i="5" s="1"/>
  <c r="AR338" i="5"/>
  <c r="AS338" i="5" s="1"/>
  <c r="AS339" i="5"/>
  <c r="AS391" i="5"/>
  <c r="AR390" i="5"/>
  <c r="AS390" i="5" s="1"/>
  <c r="AR417" i="5"/>
  <c r="AS417" i="5" s="1"/>
  <c r="AS418" i="5"/>
  <c r="AS58" i="5"/>
  <c r="AR57" i="5"/>
  <c r="AS65" i="5"/>
  <c r="AR64" i="5"/>
  <c r="AR168" i="5"/>
  <c r="AS168" i="5" s="1"/>
  <c r="AS169" i="5"/>
  <c r="AS504" i="5"/>
  <c r="AR503" i="5"/>
  <c r="AS503" i="5" s="1"/>
  <c r="AR291" i="5"/>
  <c r="AT292" i="5"/>
  <c r="AS292" i="5"/>
  <c r="AS428" i="5"/>
  <c r="AR427" i="5"/>
  <c r="AS427" i="5" s="1"/>
  <c r="AR152" i="5"/>
  <c r="AS152" i="5" s="1"/>
  <c r="AS153" i="5"/>
  <c r="AS318" i="5"/>
  <c r="AR317" i="5"/>
  <c r="AS317" i="5" s="1"/>
  <c r="AS377" i="5"/>
  <c r="AR376" i="5"/>
  <c r="AS376" i="5" s="1"/>
  <c r="AT554" i="5"/>
  <c r="AS554" i="5"/>
  <c r="AR553" i="5"/>
  <c r="AS96" i="6"/>
  <c r="AR95" i="6"/>
  <c r="AS95" i="6" s="1"/>
  <c r="AS391" i="6"/>
  <c r="AR390" i="6"/>
  <c r="AS390" i="6" s="1"/>
  <c r="AS612" i="6"/>
  <c r="AR611" i="6"/>
  <c r="AS611" i="6" s="1"/>
  <c r="AS204" i="6"/>
  <c r="AR203" i="6"/>
  <c r="AS203" i="6" s="1"/>
  <c r="AS303" i="6"/>
  <c r="AR302" i="6"/>
  <c r="AS302" i="6" s="1"/>
  <c r="AS389" i="6"/>
  <c r="AR388" i="6"/>
  <c r="AS388" i="6" s="1"/>
  <c r="AR87" i="6"/>
  <c r="AS87" i="6" s="1"/>
  <c r="AS88" i="6"/>
  <c r="AS208" i="6"/>
  <c r="AR207" i="6"/>
  <c r="AT208" i="6"/>
  <c r="AR555" i="6"/>
  <c r="AS555" i="6" s="1"/>
  <c r="AS556" i="6"/>
  <c r="AS669" i="6"/>
  <c r="AR668" i="6"/>
  <c r="AS668" i="6" s="1"/>
  <c r="AR616" i="5"/>
  <c r="AS616" i="5" s="1"/>
  <c r="AS617" i="5"/>
  <c r="AR35" i="6"/>
  <c r="AS36" i="6"/>
  <c r="AS186" i="6"/>
  <c r="AR185" i="6"/>
  <c r="AS185" i="6" s="1"/>
  <c r="AS290" i="6"/>
  <c r="AR289" i="6"/>
  <c r="AS289" i="6" s="1"/>
  <c r="AS500" i="6"/>
  <c r="AR499" i="6"/>
  <c r="AS499" i="6" s="1"/>
  <c r="AR542" i="5"/>
  <c r="AS542" i="5" s="1"/>
  <c r="AS543" i="5"/>
  <c r="AS634" i="5"/>
  <c r="AR633" i="5"/>
  <c r="AS633" i="5" s="1"/>
  <c r="AR48" i="6"/>
  <c r="AS49" i="6"/>
  <c r="AR166" i="6"/>
  <c r="AS166" i="6" s="1"/>
  <c r="AS167" i="6"/>
  <c r="AS286" i="6"/>
  <c r="AR285" i="6"/>
  <c r="AS285" i="6" s="1"/>
  <c r="AR359" i="6"/>
  <c r="AS360" i="6"/>
  <c r="AR513" i="6"/>
  <c r="AS513" i="6" s="1"/>
  <c r="AS514" i="6"/>
  <c r="AR526" i="5"/>
  <c r="AS526" i="5" s="1"/>
  <c r="AS527" i="5"/>
  <c r="AS46" i="6"/>
  <c r="AR45" i="6"/>
  <c r="AS45" i="6" s="1"/>
  <c r="AT124" i="6"/>
  <c r="AR123" i="6"/>
  <c r="AS124" i="6"/>
  <c r="AR252" i="6"/>
  <c r="AS252" i="6" s="1"/>
  <c r="AS253" i="6"/>
  <c r="AR438" i="6"/>
  <c r="AS438" i="6" s="1"/>
  <c r="AS439" i="6"/>
  <c r="AS653" i="6"/>
  <c r="AR652" i="6"/>
  <c r="AS652" i="6" s="1"/>
  <c r="AS44" i="6"/>
  <c r="AR43" i="6"/>
  <c r="AS43" i="6" s="1"/>
  <c r="AS460" i="6"/>
  <c r="AR459" i="6"/>
  <c r="AS684" i="6"/>
  <c r="AR682" i="6"/>
  <c r="AS518" i="5"/>
  <c r="AR517" i="5"/>
  <c r="AS517" i="5" s="1"/>
  <c r="AS122" i="6"/>
  <c r="AR121" i="6"/>
  <c r="AS121" i="6" s="1"/>
  <c r="AR442" i="6"/>
  <c r="AS442" i="6" s="1"/>
  <c r="AS443" i="6"/>
  <c r="AS536" i="6"/>
  <c r="AR535" i="6"/>
  <c r="AS535" i="6" s="1"/>
  <c r="AS70" i="5"/>
  <c r="AR69" i="5"/>
  <c r="AS188" i="5"/>
  <c r="AR187" i="5"/>
  <c r="AS187" i="5" s="1"/>
  <c r="AR289" i="5"/>
  <c r="AS289" i="5" s="1"/>
  <c r="AS290" i="5"/>
  <c r="AR419" i="5"/>
  <c r="AS419" i="5" s="1"/>
  <c r="AS420" i="5"/>
  <c r="AR524" i="5"/>
  <c r="AS524" i="5" s="1"/>
  <c r="AS525" i="5"/>
  <c r="AS204" i="5"/>
  <c r="AR203" i="5"/>
  <c r="AS203" i="5" s="1"/>
  <c r="AS280" i="5"/>
  <c r="AR279" i="5"/>
  <c r="AS464" i="5"/>
  <c r="AR463" i="5"/>
  <c r="AS463" i="5" s="1"/>
  <c r="AS38" i="5"/>
  <c r="AR37" i="5"/>
  <c r="AS37" i="5" s="1"/>
  <c r="AS55" i="5"/>
  <c r="AR54" i="5"/>
  <c r="AR185" i="5"/>
  <c r="AS185" i="5" s="1"/>
  <c r="AS186" i="5"/>
  <c r="AS303" i="5"/>
  <c r="AR302" i="5"/>
  <c r="AS302" i="5" s="1"/>
  <c r="AR627" i="5"/>
  <c r="AS628" i="5"/>
  <c r="AR271" i="5"/>
  <c r="AS271" i="5" s="1"/>
  <c r="AS272" i="5"/>
  <c r="AR431" i="5"/>
  <c r="AS431" i="5" s="1"/>
  <c r="AS432" i="5"/>
  <c r="AS20" i="6"/>
  <c r="AR19" i="6"/>
  <c r="AS126" i="5"/>
  <c r="AR125" i="5"/>
  <c r="AS125" i="5" s="1"/>
  <c r="AR73" i="5"/>
  <c r="AS74" i="5"/>
  <c r="AS344" i="5"/>
  <c r="AR343" i="5"/>
  <c r="AS343" i="5" s="1"/>
  <c r="AS462" i="5"/>
  <c r="AR461" i="5"/>
  <c r="AS461" i="5" s="1"/>
  <c r="AS91" i="5"/>
  <c r="AR90" i="5"/>
  <c r="AS173" i="5"/>
  <c r="AR172" i="5"/>
  <c r="AS172" i="5" s="1"/>
  <c r="AS314" i="5"/>
  <c r="AR313" i="5"/>
  <c r="AS313" i="5" s="1"/>
  <c r="AS565" i="5"/>
  <c r="AR564" i="5"/>
  <c r="AS564" i="5" s="1"/>
  <c r="AS299" i="5"/>
  <c r="AR298" i="5"/>
  <c r="AS430" i="5"/>
  <c r="AR429" i="5"/>
  <c r="AS429" i="5" s="1"/>
  <c r="AT196" i="5"/>
  <c r="AR195" i="5"/>
  <c r="AS196" i="5"/>
  <c r="AS323" i="5"/>
  <c r="AR322" i="5"/>
  <c r="AR382" i="5"/>
  <c r="AS382" i="5" s="1"/>
  <c r="AS383" i="5"/>
  <c r="AS602" i="5"/>
  <c r="AR601" i="5"/>
  <c r="AR97" i="6"/>
  <c r="AS97" i="6" s="1"/>
  <c r="AS98" i="6"/>
  <c r="AR214" i="6"/>
  <c r="AS215" i="6"/>
  <c r="AS410" i="6"/>
  <c r="AR409" i="6"/>
  <c r="AS409" i="6" s="1"/>
  <c r="AR522" i="6"/>
  <c r="AS523" i="6"/>
  <c r="AR238" i="6"/>
  <c r="AS238" i="6" s="1"/>
  <c r="AS239" i="6"/>
  <c r="AS308" i="6"/>
  <c r="AR307" i="6"/>
  <c r="AS134" i="6"/>
  <c r="AR133" i="6"/>
  <c r="AT134" i="6"/>
  <c r="AS237" i="6"/>
  <c r="AR236" i="6"/>
  <c r="AR419" i="6"/>
  <c r="AS419" i="6" s="1"/>
  <c r="AS420" i="6"/>
  <c r="AS573" i="6"/>
  <c r="AR572" i="6"/>
  <c r="AS572" i="6" s="1"/>
  <c r="AR637" i="5"/>
  <c r="AS637" i="5" s="1"/>
  <c r="AS638" i="5"/>
  <c r="AS52" i="6"/>
  <c r="AR51" i="6"/>
  <c r="AR197" i="6"/>
  <c r="AS197" i="6" s="1"/>
  <c r="AS198" i="6"/>
  <c r="AR298" i="6"/>
  <c r="AS299" i="6"/>
  <c r="AR501" i="6"/>
  <c r="AS501" i="6" s="1"/>
  <c r="AS502" i="6"/>
  <c r="AS602" i="6"/>
  <c r="AR601" i="6"/>
  <c r="AS556" i="5"/>
  <c r="AR555" i="5"/>
  <c r="AS555" i="5" s="1"/>
  <c r="AS640" i="5"/>
  <c r="AR639" i="5"/>
  <c r="AS639" i="5" s="1"/>
  <c r="AS109" i="6"/>
  <c r="AR108" i="6"/>
  <c r="AR181" i="6"/>
  <c r="AS181" i="6" s="1"/>
  <c r="AS182" i="6"/>
  <c r="AS301" i="6"/>
  <c r="AR300" i="6"/>
  <c r="AS300" i="6" s="1"/>
  <c r="AS366" i="6"/>
  <c r="AR365" i="6"/>
  <c r="AS365" i="6" s="1"/>
  <c r="AS529" i="6"/>
  <c r="AR528" i="6"/>
  <c r="AS528" i="6" s="1"/>
  <c r="AR645" i="6"/>
  <c r="AS645" i="6" s="1"/>
  <c r="AS646" i="6"/>
  <c r="AT552" i="5"/>
  <c r="AS552" i="5"/>
  <c r="AR551" i="5"/>
  <c r="AR54" i="6"/>
  <c r="AS55" i="6"/>
  <c r="AS126" i="6"/>
  <c r="AR125" i="6"/>
  <c r="AS125" i="6" s="1"/>
  <c r="AS305" i="6"/>
  <c r="AR304" i="6"/>
  <c r="AS304" i="6" s="1"/>
  <c r="AS447" i="6"/>
  <c r="AR446" i="6"/>
  <c r="AS446" i="6" s="1"/>
  <c r="AR144" i="6"/>
  <c r="AS144" i="6" s="1"/>
  <c r="AS145" i="6"/>
  <c r="AS316" i="6"/>
  <c r="AR315" i="6"/>
  <c r="AS315" i="6" s="1"/>
  <c r="AS486" i="6"/>
  <c r="AR485" i="6"/>
  <c r="AS485" i="6" s="1"/>
  <c r="AS665" i="5"/>
  <c r="AR664" i="5"/>
  <c r="AT132" i="6"/>
  <c r="AR131" i="6"/>
  <c r="AS132" i="6"/>
  <c r="AR448" i="6"/>
  <c r="AS448" i="6" s="1"/>
  <c r="AS449" i="6"/>
  <c r="AS547" i="6"/>
  <c r="AR546" i="6"/>
  <c r="AS546" i="6" s="1"/>
  <c r="AR45" i="5"/>
  <c r="AS45" i="5" s="1"/>
  <c r="AS46" i="5"/>
  <c r="AS198" i="5"/>
  <c r="AR197" i="5"/>
  <c r="AS197" i="5" s="1"/>
  <c r="AR319" i="5"/>
  <c r="AS319" i="5" s="1"/>
  <c r="AS320" i="5"/>
  <c r="AS441" i="5"/>
  <c r="AR440" i="5"/>
  <c r="AS440" i="5" s="1"/>
  <c r="AS102" i="5"/>
  <c r="AR101" i="5"/>
  <c r="AS101" i="5" s="1"/>
  <c r="AS286" i="5"/>
  <c r="AR285" i="5"/>
  <c r="AS285" i="5" s="1"/>
  <c r="AS9" i="5"/>
  <c r="AR8" i="5"/>
  <c r="AS100" i="5"/>
  <c r="AR99" i="5"/>
  <c r="AS99" i="5" s="1"/>
  <c r="AS215" i="5"/>
  <c r="AR214" i="5"/>
  <c r="AR345" i="5"/>
  <c r="AS345" i="5" s="1"/>
  <c r="AS346" i="5"/>
  <c r="AS274" i="5"/>
  <c r="AR273" i="5"/>
  <c r="AS273" i="5" s="1"/>
  <c r="AR131" i="5"/>
  <c r="AS132" i="5"/>
  <c r="AT132" i="5"/>
  <c r="AS83" i="5"/>
  <c r="AR82" i="5"/>
  <c r="AS208" i="5"/>
  <c r="AT208" i="5"/>
  <c r="AR207" i="5"/>
  <c r="AR347" i="5"/>
  <c r="AS347" i="5" s="1"/>
  <c r="AS348" i="5"/>
  <c r="AS508" i="5"/>
  <c r="AR507" i="5"/>
  <c r="AS507" i="5" s="1"/>
  <c r="AS20" i="5"/>
  <c r="AR19" i="5"/>
  <c r="AS176" i="5"/>
  <c r="AR175" i="5"/>
  <c r="AS357" i="5"/>
  <c r="AR356" i="5"/>
  <c r="AS356" i="5" s="1"/>
  <c r="AR405" i="5"/>
  <c r="AS405" i="5" s="1"/>
  <c r="AS406" i="5"/>
  <c r="AS301" i="5"/>
  <c r="AR300" i="5"/>
  <c r="AS300" i="5" s="1"/>
  <c r="AS437" i="5"/>
  <c r="AR436" i="5"/>
  <c r="AS436" i="5" s="1"/>
  <c r="AR482" i="5"/>
  <c r="AS483" i="5"/>
  <c r="AR220" i="5"/>
  <c r="AS220" i="5" s="1"/>
  <c r="AS221" i="5"/>
  <c r="AS422" i="5"/>
  <c r="AR421" i="5"/>
  <c r="AS421" i="5" s="1"/>
  <c r="AS100" i="6"/>
  <c r="AR99" i="6"/>
  <c r="AS99" i="6" s="1"/>
  <c r="AR216" i="6"/>
  <c r="AS216" i="6" s="1"/>
  <c r="AS217" i="6"/>
  <c r="AR417" i="6"/>
  <c r="AS417" i="6" s="1"/>
  <c r="AS418" i="6"/>
  <c r="AS527" i="6"/>
  <c r="AR526" i="6"/>
  <c r="AS526" i="6" s="1"/>
  <c r="AR41" i="6"/>
  <c r="AS41" i="6" s="1"/>
  <c r="AS42" i="6"/>
  <c r="AR246" i="6"/>
  <c r="AS246" i="6" s="1"/>
  <c r="AS247" i="6"/>
  <c r="AS426" i="6"/>
  <c r="AR425" i="6"/>
  <c r="AS425" i="6" s="1"/>
  <c r="AT577" i="6"/>
  <c r="AS577" i="6"/>
  <c r="AS667" i="5"/>
  <c r="AR666" i="5"/>
  <c r="AS666" i="5" s="1"/>
  <c r="AR154" i="6"/>
  <c r="AS154" i="6" s="1"/>
  <c r="AS155" i="6"/>
  <c r="AS255" i="6"/>
  <c r="AR254" i="6"/>
  <c r="AS254" i="6" s="1"/>
  <c r="AS435" i="6"/>
  <c r="AR434" i="6"/>
  <c r="AS434" i="6" s="1"/>
  <c r="AS642" i="5"/>
  <c r="AR641" i="5"/>
  <c r="AS641" i="5" s="1"/>
  <c r="AS74" i="6"/>
  <c r="AR73" i="6"/>
  <c r="AS206" i="6"/>
  <c r="AR205" i="6"/>
  <c r="AS205" i="6" s="1"/>
  <c r="AS314" i="6"/>
  <c r="AR313" i="6"/>
  <c r="AS313" i="6" s="1"/>
  <c r="AR505" i="6"/>
  <c r="AS505" i="6" s="1"/>
  <c r="AS506" i="6"/>
  <c r="AT606" i="6"/>
  <c r="AS606" i="6"/>
  <c r="AR605" i="6"/>
  <c r="AS571" i="5"/>
  <c r="AR570" i="5"/>
  <c r="AS570" i="5" s="1"/>
  <c r="AS662" i="5"/>
  <c r="AR661" i="5"/>
  <c r="AS661" i="5" s="1"/>
  <c r="AR117" i="6"/>
  <c r="AS117" i="6" s="1"/>
  <c r="AS118" i="6"/>
  <c r="AR201" i="6"/>
  <c r="AS201" i="6" s="1"/>
  <c r="AS202" i="6"/>
  <c r="AR310" i="6"/>
  <c r="AS310" i="6" s="1"/>
  <c r="AS311" i="6"/>
  <c r="AS381" i="6"/>
  <c r="AR380" i="6"/>
  <c r="AS380" i="6" s="1"/>
  <c r="AR542" i="6"/>
  <c r="AS543" i="6"/>
  <c r="AR677" i="6"/>
  <c r="AS677" i="6" s="1"/>
  <c r="AS678" i="6"/>
  <c r="AR620" i="5"/>
  <c r="AS620" i="5" s="1"/>
  <c r="AS621" i="5"/>
  <c r="AS70" i="6"/>
  <c r="AR69" i="6"/>
  <c r="AR127" i="6"/>
  <c r="AS127" i="6" s="1"/>
  <c r="AS128" i="6"/>
  <c r="AR338" i="6"/>
  <c r="AS338" i="6" s="1"/>
  <c r="AS339" i="6"/>
  <c r="AR454" i="6"/>
  <c r="AS454" i="6" s="1"/>
  <c r="AS455" i="6"/>
  <c r="AR524" i="6"/>
  <c r="AS524" i="6" s="1"/>
  <c r="AS525" i="6"/>
  <c r="AS562" i="5"/>
  <c r="AT562" i="5"/>
  <c r="AR561" i="5"/>
  <c r="AR175" i="6"/>
  <c r="AS176" i="6"/>
  <c r="AS333" i="6"/>
  <c r="AR332" i="6"/>
  <c r="AS508" i="6"/>
  <c r="AR507" i="6"/>
  <c r="AS507" i="6" s="1"/>
  <c r="AS171" i="6"/>
  <c r="AR170" i="6"/>
  <c r="AS170" i="6" s="1"/>
  <c r="AR231" i="6"/>
  <c r="AS231" i="6" s="1"/>
  <c r="AS232" i="6"/>
  <c r="AS350" i="6"/>
  <c r="AR349" i="6"/>
  <c r="AS349" i="6" s="1"/>
  <c r="AS472" i="6"/>
  <c r="AR471" i="6"/>
  <c r="AS610" i="6"/>
  <c r="AR609" i="6"/>
  <c r="AS609" i="6" s="1"/>
  <c r="AS94" i="5"/>
  <c r="AR93" i="5"/>
  <c r="AS93" i="5" s="1"/>
  <c r="AS200" i="5"/>
  <c r="AR199" i="5"/>
  <c r="AS199" i="5" s="1"/>
  <c r="AR327" i="5"/>
  <c r="AS327" i="5" s="1"/>
  <c r="AS328" i="5"/>
  <c r="AS443" i="5"/>
  <c r="AR442" i="5"/>
  <c r="AS442" i="5" s="1"/>
  <c r="AS342" i="5"/>
  <c r="AR341" i="5"/>
  <c r="AR605" i="5"/>
  <c r="AS606" i="5"/>
  <c r="AT606" i="5"/>
  <c r="AR103" i="5"/>
  <c r="AS103" i="5" s="1"/>
  <c r="AS104" i="5"/>
  <c r="AR246" i="5"/>
  <c r="AS246" i="5" s="1"/>
  <c r="AS247" i="5"/>
  <c r="AR354" i="5"/>
  <c r="AS354" i="5" s="1"/>
  <c r="AS355" i="5"/>
  <c r="AS106" i="5"/>
  <c r="AR105" i="5"/>
  <c r="AS105" i="5" s="1"/>
  <c r="AS500" i="5"/>
  <c r="AR499" i="5"/>
  <c r="AS499" i="5" s="1"/>
  <c r="AS109" i="5"/>
  <c r="AR108" i="5"/>
  <c r="AS223" i="5"/>
  <c r="AR222" i="5"/>
  <c r="AS222" i="5" s="1"/>
  <c r="AS371" i="5"/>
  <c r="AR370" i="5"/>
  <c r="AS370" i="5" s="1"/>
  <c r="AS114" i="5"/>
  <c r="AR113" i="5"/>
  <c r="AS182" i="5"/>
  <c r="AR181" i="5"/>
  <c r="AS181" i="5" s="1"/>
  <c r="AR287" i="5"/>
  <c r="AS287" i="5" s="1"/>
  <c r="AS288" i="5"/>
  <c r="AR363" i="5"/>
  <c r="AS363" i="5" s="1"/>
  <c r="AS364" i="5"/>
  <c r="AR413" i="5"/>
  <c r="AS414" i="5"/>
  <c r="AS9" i="6"/>
  <c r="AR8" i="6"/>
  <c r="AS80" i="5"/>
  <c r="AR79" i="5"/>
  <c r="AS79" i="5" s="1"/>
  <c r="AR304" i="5"/>
  <c r="AS304" i="5" s="1"/>
  <c r="AS305" i="5"/>
  <c r="AS439" i="5"/>
  <c r="AR438" i="5"/>
  <c r="AS438" i="5" s="1"/>
  <c r="AS532" i="5"/>
  <c r="AR531" i="5"/>
  <c r="AS230" i="5"/>
  <c r="AR229" i="5"/>
  <c r="AS229" i="5" s="1"/>
  <c r="AR325" i="5"/>
  <c r="AS325" i="5" s="1"/>
  <c r="AS326" i="5"/>
  <c r="AS426" i="5"/>
  <c r="AR425" i="5"/>
  <c r="AS425" i="5" s="1"/>
  <c r="AR609" i="5"/>
  <c r="AS609" i="5" s="1"/>
  <c r="AS610" i="5"/>
  <c r="AR105" i="6"/>
  <c r="AS105" i="6" s="1"/>
  <c r="AS106" i="6"/>
  <c r="AS221" i="6"/>
  <c r="AR220" i="6"/>
  <c r="AS220" i="6" s="1"/>
  <c r="AS464" i="6"/>
  <c r="AR463" i="6"/>
  <c r="AS463" i="6" s="1"/>
  <c r="AR539" i="6"/>
  <c r="AS539" i="6" s="1"/>
  <c r="AS540" i="6"/>
  <c r="AR64" i="6"/>
  <c r="AS65" i="6"/>
  <c r="AS261" i="6"/>
  <c r="AR260" i="6"/>
  <c r="AS260" i="6" s="1"/>
  <c r="AS323" i="6"/>
  <c r="AR322" i="6"/>
  <c r="AS437" i="6"/>
  <c r="AR436" i="6"/>
  <c r="AS436" i="6" s="1"/>
  <c r="AR673" i="5"/>
  <c r="AS673" i="5" s="1"/>
  <c r="AS674" i="5"/>
  <c r="AS159" i="6"/>
  <c r="AR158" i="6"/>
  <c r="AS158" i="6" s="1"/>
  <c r="AS453" i="6"/>
  <c r="AR452" i="6"/>
  <c r="AS452" i="6" s="1"/>
  <c r="AR575" i="6"/>
  <c r="AS576" i="6"/>
  <c r="AR535" i="5"/>
  <c r="AS535" i="5" s="1"/>
  <c r="AS536" i="5"/>
  <c r="AS678" i="5"/>
  <c r="AR677" i="5"/>
  <c r="AS677" i="5" s="1"/>
  <c r="AR90" i="6"/>
  <c r="AS91" i="6"/>
  <c r="AS234" i="6"/>
  <c r="AR233" i="6"/>
  <c r="AS233" i="6" s="1"/>
  <c r="AR336" i="6"/>
  <c r="AS336" i="6" s="1"/>
  <c r="AS337" i="6"/>
  <c r="AS408" i="6"/>
  <c r="AR407" i="6"/>
  <c r="AS407" i="6" s="1"/>
  <c r="AR544" i="6"/>
  <c r="AS544" i="6" s="1"/>
  <c r="AS545" i="6"/>
  <c r="AR618" i="6"/>
  <c r="AS618" i="6" s="1"/>
  <c r="AS619" i="6"/>
  <c r="AS573" i="5"/>
  <c r="AR572" i="5"/>
  <c r="AS572" i="5" s="1"/>
  <c r="AR675" i="5"/>
  <c r="AS675" i="5" s="1"/>
  <c r="AS676" i="5"/>
  <c r="AR218" i="6"/>
  <c r="AS218" i="6" s="1"/>
  <c r="AS219" i="6"/>
  <c r="AS387" i="6"/>
  <c r="AR386" i="6"/>
  <c r="AS386" i="6" s="1"/>
  <c r="AS565" i="6"/>
  <c r="AR564" i="6"/>
  <c r="AS564" i="6" s="1"/>
  <c r="AR650" i="5"/>
  <c r="AS650" i="5" s="1"/>
  <c r="AS651" i="5"/>
  <c r="AR135" i="6"/>
  <c r="AT136" i="6"/>
  <c r="AS136" i="6"/>
  <c r="AS371" i="6"/>
  <c r="AR370" i="6"/>
  <c r="AS370" i="6" s="1"/>
  <c r="AS488" i="6"/>
  <c r="AR487" i="6"/>
  <c r="AS487" i="6" s="1"/>
  <c r="AR549" i="6"/>
  <c r="AS550" i="6"/>
  <c r="AS567" i="5"/>
  <c r="AR566" i="5"/>
  <c r="AS566" i="5" s="1"/>
  <c r="AR224" i="6"/>
  <c r="AS224" i="6" s="1"/>
  <c r="AS225" i="6"/>
  <c r="AS342" i="6"/>
  <c r="AR341" i="6"/>
  <c r="AS377" i="6"/>
  <c r="AR376" i="6"/>
  <c r="AS376" i="6" s="1"/>
  <c r="AS523" i="5"/>
  <c r="AR522" i="5"/>
  <c r="AR629" i="5"/>
  <c r="AS629" i="5" s="1"/>
  <c r="AS630" i="5"/>
  <c r="AR179" i="6"/>
  <c r="AS179" i="6" s="1"/>
  <c r="AS180" i="6"/>
  <c r="AR244" i="6"/>
  <c r="AS244" i="6" s="1"/>
  <c r="AS245" i="6"/>
  <c r="AS353" i="6"/>
  <c r="AR352" i="6"/>
  <c r="AS483" i="6"/>
  <c r="AR482" i="6"/>
  <c r="AS630" i="6"/>
  <c r="AR629" i="6"/>
  <c r="AS629" i="6" s="1"/>
  <c r="AT130" i="5"/>
  <c r="AR129" i="5"/>
  <c r="AS130" i="5"/>
  <c r="AR218" i="5"/>
  <c r="AS218" i="5" s="1"/>
  <c r="AS219" i="5"/>
  <c r="AR334" i="5"/>
  <c r="AS334" i="5" s="1"/>
  <c r="AS335" i="5"/>
  <c r="AR448" i="5"/>
  <c r="AS448" i="5" s="1"/>
  <c r="AS449" i="5"/>
  <c r="AS40" i="5"/>
  <c r="AR39" i="5"/>
  <c r="AS39" i="5" s="1"/>
  <c r="AS366" i="5"/>
  <c r="AR365" i="5"/>
  <c r="AS365" i="5" s="1"/>
  <c r="AR648" i="5"/>
  <c r="AS649" i="5"/>
  <c r="AR123" i="5"/>
  <c r="AS124" i="5"/>
  <c r="AT124" i="5"/>
  <c r="AS259" i="5"/>
  <c r="AR258" i="5"/>
  <c r="AS258" i="5" s="1"/>
  <c r="AS453" i="5"/>
  <c r="AR452" i="5"/>
  <c r="AS452" i="5" s="1"/>
  <c r="AS122" i="5"/>
  <c r="AR121" i="5"/>
  <c r="AS121" i="5" s="1"/>
  <c r="AS360" i="5"/>
  <c r="AR359" i="5"/>
  <c r="AR505" i="5"/>
  <c r="AS505" i="5" s="1"/>
  <c r="AS506" i="5"/>
  <c r="AS147" i="5"/>
  <c r="AR146" i="5"/>
  <c r="AS146" i="5" s="1"/>
  <c r="AS120" i="5"/>
  <c r="AR119" i="5"/>
  <c r="AS119" i="5" s="1"/>
  <c r="AR227" i="5"/>
  <c r="AS228" i="5"/>
  <c r="AS118" i="5"/>
  <c r="AR117" i="5"/>
  <c r="AS117" i="5" s="1"/>
  <c r="AR189" i="5"/>
  <c r="AS189" i="5" s="1"/>
  <c r="AS190" i="5"/>
  <c r="AS294" i="5"/>
  <c r="AR293" i="5"/>
  <c r="AS293" i="5" s="1"/>
  <c r="AS381" i="5"/>
  <c r="AR380" i="5"/>
  <c r="AS380" i="5" s="1"/>
  <c r="AS460" i="5"/>
  <c r="AR459" i="5"/>
  <c r="AT134" i="5"/>
  <c r="AR133" i="5"/>
  <c r="AS134" i="5"/>
  <c r="AS311" i="5"/>
  <c r="AR310" i="5"/>
  <c r="AS310" i="5" s="1"/>
  <c r="AS447" i="5"/>
  <c r="AR446" i="5"/>
  <c r="AS446" i="5" s="1"/>
  <c r="AS538" i="5"/>
  <c r="AR537" i="5"/>
  <c r="AS537" i="5" s="1"/>
  <c r="AR233" i="5"/>
  <c r="AS233" i="5" s="1"/>
  <c r="AS234" i="5"/>
  <c r="AR329" i="5"/>
  <c r="AS329" i="5" s="1"/>
  <c r="AS330" i="5"/>
  <c r="AR444" i="5"/>
  <c r="AS444" i="5" s="1"/>
  <c r="AS445" i="5"/>
  <c r="AS689" i="5"/>
  <c r="AR688" i="5"/>
  <c r="AR119" i="6"/>
  <c r="AS119" i="6" s="1"/>
  <c r="AS120" i="6"/>
  <c r="AS228" i="6"/>
  <c r="AR227" i="6"/>
  <c r="AR633" i="6"/>
  <c r="AS633" i="6" s="1"/>
  <c r="AS634" i="6"/>
  <c r="AS67" i="6"/>
  <c r="AR66" i="6"/>
  <c r="AS66" i="6" s="1"/>
  <c r="AR269" i="6"/>
  <c r="AS269" i="6" s="1"/>
  <c r="AS270" i="6"/>
  <c r="AS462" i="6"/>
  <c r="AR461" i="6"/>
  <c r="AS461" i="6" s="1"/>
  <c r="AS665" i="6"/>
  <c r="AR664" i="6"/>
  <c r="AS38" i="6"/>
  <c r="AR37" i="6"/>
  <c r="AS37" i="6" s="1"/>
  <c r="AR168" i="6"/>
  <c r="AS168" i="6" s="1"/>
  <c r="AS169" i="6"/>
  <c r="AS277" i="6"/>
  <c r="AR276" i="6"/>
  <c r="AS276" i="6" s="1"/>
  <c r="AR477" i="6"/>
  <c r="AS478" i="6"/>
  <c r="AS589" i="6"/>
  <c r="AR588" i="6"/>
  <c r="AS588" i="6" s="1"/>
  <c r="AS689" i="6"/>
  <c r="AR688" i="6"/>
  <c r="AR544" i="5"/>
  <c r="AS544" i="5" s="1"/>
  <c r="AS545" i="5"/>
  <c r="AS251" i="6"/>
  <c r="AR250" i="6"/>
  <c r="AS250" i="6" s="1"/>
  <c r="AR343" i="6"/>
  <c r="AS343" i="6" s="1"/>
  <c r="AS344" i="6"/>
  <c r="AR415" i="6"/>
  <c r="AS415" i="6" s="1"/>
  <c r="AS416" i="6"/>
  <c r="AR551" i="6"/>
  <c r="AS552" i="6"/>
  <c r="AT552" i="6"/>
  <c r="AR690" i="6"/>
  <c r="AS690" i="6" s="1"/>
  <c r="AS691" i="6"/>
  <c r="AS141" i="6"/>
  <c r="AR139" i="6"/>
  <c r="AS139" i="6" s="1"/>
  <c r="AS223" i="6"/>
  <c r="AR222" i="6"/>
  <c r="AS222" i="6" s="1"/>
  <c r="AS318" i="6"/>
  <c r="AR317" i="6"/>
  <c r="AS317" i="6" s="1"/>
  <c r="AR578" i="6"/>
  <c r="AS578" i="6" s="1"/>
  <c r="AS579" i="6"/>
  <c r="AS653" i="5"/>
  <c r="AR652" i="5"/>
  <c r="AS652" i="5" s="1"/>
  <c r="AR85" i="6"/>
  <c r="AS86" i="6"/>
  <c r="AR142" i="6"/>
  <c r="AS142" i="6" s="1"/>
  <c r="AS143" i="6"/>
  <c r="AR378" i="6"/>
  <c r="AS378" i="6" s="1"/>
  <c r="AS379" i="6"/>
  <c r="AS495" i="6"/>
  <c r="AR494" i="6"/>
  <c r="AS559" i="6"/>
  <c r="AR558" i="6"/>
  <c r="AR240" i="6"/>
  <c r="AS240" i="6" s="1"/>
  <c r="AS241" i="6"/>
  <c r="AS346" i="6"/>
  <c r="AR345" i="6"/>
  <c r="AS345" i="6" s="1"/>
  <c r="AR423" i="6"/>
  <c r="AS423" i="6" s="1"/>
  <c r="AS424" i="6"/>
  <c r="AS617" i="6"/>
  <c r="AR616" i="6"/>
  <c r="AS616" i="6" s="1"/>
  <c r="AR549" i="5"/>
  <c r="AS550" i="5"/>
  <c r="AR631" i="5"/>
  <c r="AS631" i="5" s="1"/>
  <c r="AS632" i="5"/>
  <c r="AR187" i="6"/>
  <c r="AS187" i="6" s="1"/>
  <c r="AS188" i="6"/>
  <c r="AS490" i="6"/>
  <c r="AR489" i="6"/>
  <c r="AS642" i="6"/>
  <c r="AR641" i="6"/>
  <c r="AS641" i="6" s="1"/>
  <c r="AS143" i="5"/>
  <c r="AR142" i="5"/>
  <c r="AS142" i="5" s="1"/>
  <c r="AS265" i="5"/>
  <c r="AR264" i="5"/>
  <c r="AS350" i="5"/>
  <c r="AR349" i="5"/>
  <c r="AS349" i="5" s="1"/>
  <c r="AS480" i="5"/>
  <c r="AR479" i="5"/>
  <c r="AS479" i="5" s="1"/>
  <c r="AR75" i="5"/>
  <c r="AS75" i="5" s="1"/>
  <c r="AS76" i="5"/>
  <c r="AR415" i="5"/>
  <c r="AS415" i="5" s="1"/>
  <c r="AS416" i="5"/>
  <c r="AR77" i="5"/>
  <c r="AS77" i="5" s="1"/>
  <c r="AS78" i="5"/>
  <c r="AR127" i="5"/>
  <c r="AS127" i="5" s="1"/>
  <c r="AS128" i="5"/>
  <c r="AS261" i="5"/>
  <c r="AR260" i="5"/>
  <c r="AS260" i="5" s="1"/>
  <c r="AR469" i="5"/>
  <c r="AS469" i="5" s="1"/>
  <c r="AS470" i="5"/>
  <c r="AS141" i="5"/>
  <c r="AR139" i="5"/>
  <c r="AS139" i="5" s="1"/>
  <c r="AS368" i="5"/>
  <c r="AR367" i="5"/>
  <c r="AS367" i="5" s="1"/>
  <c r="AR515" i="5"/>
  <c r="AS515" i="5" s="1"/>
  <c r="AS516" i="5"/>
  <c r="AS178" i="5"/>
  <c r="AR177" i="5"/>
  <c r="AS177" i="5" s="1"/>
  <c r="AS155" i="5"/>
  <c r="AR154" i="5"/>
  <c r="AS154" i="5" s="1"/>
  <c r="AS232" i="5"/>
  <c r="AR231" i="5"/>
  <c r="AS231" i="5" s="1"/>
  <c r="AS29" i="5"/>
  <c r="AR28" i="5"/>
  <c r="AT138" i="5"/>
  <c r="AR137" i="5"/>
  <c r="AS138" i="5"/>
  <c r="AS202" i="5"/>
  <c r="AR201" i="5"/>
  <c r="AS201" i="5" s="1"/>
  <c r="AS389" i="5"/>
  <c r="AR388" i="5"/>
  <c r="AS388" i="5" s="1"/>
  <c r="AR485" i="5"/>
  <c r="AS485" i="5" s="1"/>
  <c r="AS486" i="5"/>
  <c r="AR166" i="5"/>
  <c r="AS166" i="5" s="1"/>
  <c r="AS167" i="5"/>
  <c r="AR467" i="5"/>
  <c r="AS468" i="5"/>
  <c r="AS540" i="5"/>
  <c r="AR539" i="5"/>
  <c r="AS539" i="5" s="1"/>
  <c r="AR240" i="5"/>
  <c r="AS240" i="5" s="1"/>
  <c r="AS241" i="5"/>
  <c r="AR332" i="5"/>
  <c r="AS333" i="5"/>
  <c r="AR450" i="5"/>
  <c r="AS450" i="5" s="1"/>
  <c r="AS451" i="5"/>
  <c r="AR77" i="6"/>
  <c r="AS77" i="6" s="1"/>
  <c r="AS78" i="6"/>
  <c r="AT138" i="6"/>
  <c r="AS138" i="6"/>
  <c r="AR137" i="6"/>
  <c r="AS257" i="6"/>
  <c r="AR256" i="6"/>
  <c r="AS256" i="6" s="1"/>
  <c r="AR469" i="6"/>
  <c r="AS469" i="6" s="1"/>
  <c r="AS470" i="6"/>
  <c r="AS571" i="6"/>
  <c r="AR570" i="6"/>
  <c r="AS570" i="6" s="1"/>
  <c r="AS636" i="6"/>
  <c r="AR635" i="6"/>
  <c r="AS635" i="6" s="1"/>
  <c r="AR152" i="6"/>
  <c r="AS152" i="6" s="1"/>
  <c r="AS153" i="6"/>
  <c r="AS280" i="6"/>
  <c r="AR279" i="6"/>
  <c r="AS330" i="6"/>
  <c r="AR329" i="6"/>
  <c r="AS329" i="6" s="1"/>
  <c r="AR497" i="6"/>
  <c r="AS497" i="6" s="1"/>
  <c r="AS498" i="6"/>
  <c r="AS667" i="6"/>
  <c r="AR666" i="6"/>
  <c r="AS666" i="6" s="1"/>
  <c r="AS58" i="6"/>
  <c r="AR57" i="6"/>
  <c r="AR172" i="6"/>
  <c r="AS172" i="6" s="1"/>
  <c r="AS173" i="6"/>
  <c r="AR479" i="6"/>
  <c r="AS479" i="6" s="1"/>
  <c r="AS480" i="6"/>
  <c r="AS638" i="6"/>
  <c r="AR637" i="6"/>
  <c r="AS637" i="6" s="1"/>
  <c r="AR693" i="6"/>
  <c r="AS547" i="5"/>
  <c r="AR546" i="5"/>
  <c r="AR682" i="5"/>
  <c r="AS684" i="5"/>
  <c r="AS94" i="6"/>
  <c r="AR93" i="6"/>
  <c r="AS93" i="6" s="1"/>
  <c r="AS274" i="6"/>
  <c r="AR273" i="6"/>
  <c r="AS273" i="6" s="1"/>
  <c r="AR440" i="6"/>
  <c r="AS440" i="6" s="1"/>
  <c r="AS441" i="6"/>
  <c r="AT562" i="6"/>
  <c r="AS562" i="6"/>
  <c r="AR561" i="6"/>
  <c r="AS579" i="5"/>
  <c r="AR578" i="5"/>
  <c r="AS578" i="5" s="1"/>
  <c r="AS31" i="6"/>
  <c r="AR30" i="6"/>
  <c r="AS30" i="6" s="1"/>
  <c r="AS149" i="6"/>
  <c r="AR148" i="6"/>
  <c r="AS148" i="6" s="1"/>
  <c r="AR229" i="6"/>
  <c r="AS229" i="6" s="1"/>
  <c r="AS230" i="6"/>
  <c r="AS326" i="6"/>
  <c r="AR325" i="6"/>
  <c r="AS325" i="6" s="1"/>
  <c r="AS406" i="6"/>
  <c r="AR405" i="6"/>
  <c r="AS405" i="6" s="1"/>
  <c r="AR584" i="6"/>
  <c r="AS584" i="6" s="1"/>
  <c r="AS585" i="6"/>
  <c r="AS104" i="6"/>
  <c r="AR103" i="6"/>
  <c r="AS103" i="6" s="1"/>
  <c r="AS147" i="6"/>
  <c r="AR146" i="6"/>
  <c r="AS146" i="6" s="1"/>
  <c r="AR382" i="6"/>
  <c r="AS382" i="6" s="1"/>
  <c r="AS383" i="6"/>
  <c r="AS619" i="5"/>
  <c r="AR618" i="5"/>
  <c r="AS618" i="5" s="1"/>
  <c r="AR258" i="6"/>
  <c r="AS258" i="6" s="1"/>
  <c r="AS259" i="6"/>
  <c r="AS362" i="6"/>
  <c r="AR361" i="6"/>
  <c r="AS361" i="6" s="1"/>
  <c r="AS430" i="6"/>
  <c r="AR429" i="6"/>
  <c r="AS429" i="6" s="1"/>
  <c r="AS538" i="6"/>
  <c r="AR537" i="6"/>
  <c r="AS537" i="6" s="1"/>
  <c r="AS623" i="6"/>
  <c r="AR622" i="6"/>
  <c r="AS622" i="6" s="1"/>
  <c r="AR558" i="5"/>
  <c r="AS559" i="5"/>
  <c r="AS636" i="5"/>
  <c r="AR635" i="5"/>
  <c r="AS635" i="5" s="1"/>
  <c r="AR15" i="6"/>
  <c r="AT16" i="6"/>
  <c r="AS16" i="6"/>
  <c r="AS200" i="6"/>
  <c r="AR199" i="6"/>
  <c r="AS199" i="6" s="1"/>
  <c r="AS404" i="6"/>
  <c r="AR403" i="6"/>
  <c r="AR648" i="6"/>
  <c r="AS649" i="6"/>
  <c r="AN685" i="6"/>
  <c r="AN667" i="6"/>
  <c r="AN659" i="6"/>
  <c r="AN638" i="6"/>
  <c r="AN619" i="6"/>
  <c r="AN612" i="6"/>
  <c r="AN606" i="6"/>
  <c r="AN599" i="6"/>
  <c r="AN593" i="6"/>
  <c r="AN695" i="6"/>
  <c r="AN665" i="6"/>
  <c r="AN658" i="6"/>
  <c r="AN642" i="6"/>
  <c r="AN640" i="6"/>
  <c r="AN598" i="6"/>
  <c r="AN592" i="6"/>
  <c r="AN581" i="6"/>
  <c r="AN579" i="6"/>
  <c r="AN540" i="6"/>
  <c r="AN523" i="6"/>
  <c r="AN488" i="6"/>
  <c r="AN486" i="6"/>
  <c r="AN483" i="6"/>
  <c r="AN465" i="6"/>
  <c r="AN455" i="6"/>
  <c r="AN439" i="6"/>
  <c r="AN418" i="6"/>
  <c r="AN397" i="6"/>
  <c r="AN383" i="6"/>
  <c r="AN371" i="6"/>
  <c r="AN369" i="6"/>
  <c r="AN364" i="6"/>
  <c r="AN357" i="6"/>
  <c r="AN350" i="6"/>
  <c r="AN305" i="6"/>
  <c r="AN255" i="6"/>
  <c r="AN245" i="6"/>
  <c r="AN691" i="6"/>
  <c r="AN684" i="6"/>
  <c r="AN676" i="6"/>
  <c r="AN657" i="6"/>
  <c r="AN651" i="6"/>
  <c r="AN646" i="6"/>
  <c r="AN628" i="6"/>
  <c r="AN625" i="6"/>
  <c r="AN610" i="6"/>
  <c r="AN608" i="6"/>
  <c r="AN607" i="6"/>
  <c r="AN602" i="6"/>
  <c r="AN597" i="6"/>
  <c r="AN591" i="6"/>
  <c r="AN571" i="6"/>
  <c r="AN569" i="6"/>
  <c r="AN565" i="6"/>
  <c r="AN534" i="6"/>
  <c r="AN529" i="6"/>
  <c r="AN514" i="6"/>
  <c r="AN510" i="6"/>
  <c r="AN502" i="6"/>
  <c r="AN464" i="6"/>
  <c r="AN462" i="6"/>
  <c r="AN449" i="6"/>
  <c r="AN441" i="6"/>
  <c r="AN408" i="6"/>
  <c r="AN406" i="6"/>
  <c r="AN396" i="6"/>
  <c r="AN391" i="6"/>
  <c r="AN389" i="6"/>
  <c r="AN368" i="6"/>
  <c r="AN333" i="6"/>
  <c r="AN316" i="6"/>
  <c r="AN284" i="6"/>
  <c r="AN281" i="6"/>
  <c r="AN270" i="6"/>
  <c r="AN257" i="6"/>
  <c r="AN696" i="6"/>
  <c r="BE696" i="6" s="1"/>
  <c r="BF696" i="6" s="1"/>
  <c r="AN674" i="6"/>
  <c r="AN672" i="6"/>
  <c r="AN656" i="6"/>
  <c r="AN636" i="6"/>
  <c r="AN623" i="6"/>
  <c r="AN596" i="6"/>
  <c r="AN583" i="6"/>
  <c r="AN568" i="6"/>
  <c r="AN525" i="6"/>
  <c r="AN516" i="6"/>
  <c r="AN509" i="6"/>
  <c r="AN500" i="6"/>
  <c r="AN475" i="6"/>
  <c r="AN433" i="6"/>
  <c r="AN401" i="6"/>
  <c r="AN395" i="6"/>
  <c r="AN381" i="6"/>
  <c r="AN379" i="6"/>
  <c r="AN377" i="6"/>
  <c r="AN375" i="6"/>
  <c r="AN337" i="6"/>
  <c r="AN335" i="6"/>
  <c r="AN324" i="6"/>
  <c r="AN318" i="6"/>
  <c r="AN309" i="6"/>
  <c r="AN296" i="6"/>
  <c r="AN292" i="6"/>
  <c r="AN290" i="6"/>
  <c r="AN283" i="6"/>
  <c r="AN259" i="6"/>
  <c r="AN230" i="6"/>
  <c r="AN225" i="6"/>
  <c r="AN221" i="6"/>
  <c r="AN209" i="6"/>
  <c r="AN689" i="6"/>
  <c r="AN671" i="6"/>
  <c r="AN662" i="6"/>
  <c r="AN655" i="6"/>
  <c r="AN634" i="6"/>
  <c r="AN679" i="6"/>
  <c r="AN670" i="6"/>
  <c r="AN654" i="6"/>
  <c r="AN644" i="6"/>
  <c r="AN621" i="6"/>
  <c r="AN615" i="6"/>
  <c r="AN576" i="6"/>
  <c r="AN520" i="6"/>
  <c r="AN495" i="6"/>
  <c r="AN491" i="6"/>
  <c r="AN473" i="6"/>
  <c r="AN468" i="6"/>
  <c r="AN453" i="6"/>
  <c r="AN451" i="6"/>
  <c r="AN447" i="6"/>
  <c r="AN445" i="6"/>
  <c r="AN443" i="6"/>
  <c r="AN432" i="6"/>
  <c r="AN430" i="6"/>
  <c r="AN400" i="6"/>
  <c r="AN385" i="6"/>
  <c r="AN374" i="6"/>
  <c r="AN366" i="6"/>
  <c r="AN362" i="6"/>
  <c r="AN294" i="6"/>
  <c r="AN282" i="6"/>
  <c r="AN277" i="6"/>
  <c r="AN275" i="6"/>
  <c r="AN262" i="6"/>
  <c r="AN217" i="6"/>
  <c r="AN198" i="6"/>
  <c r="AN176" i="6"/>
  <c r="AN165" i="6"/>
  <c r="AN163" i="6"/>
  <c r="AN678" i="6"/>
  <c r="AN669" i="6"/>
  <c r="AN653" i="6"/>
  <c r="AN649" i="6"/>
  <c r="AN617" i="6"/>
  <c r="AN614" i="6"/>
  <c r="AN594" i="6"/>
  <c r="AN589" i="6"/>
  <c r="AN587" i="6"/>
  <c r="AN585" i="6"/>
  <c r="AN574" i="6"/>
  <c r="AN519" i="6"/>
  <c r="AN498" i="6"/>
  <c r="AN490" i="6"/>
  <c r="AN460" i="6"/>
  <c r="AN437" i="6"/>
  <c r="AN435" i="6"/>
  <c r="AN420" i="6"/>
  <c r="AN393" i="6"/>
  <c r="AN373" i="6"/>
  <c r="AN355" i="6"/>
  <c r="AN342" i="6"/>
  <c r="AN314" i="6"/>
  <c r="AN312" i="6"/>
  <c r="AN303" i="6"/>
  <c r="AN299" i="6"/>
  <c r="AN660" i="6"/>
  <c r="AN632" i="6"/>
  <c r="AN630" i="6"/>
  <c r="AN613" i="6"/>
  <c r="AN573" i="6"/>
  <c r="AN563" i="6"/>
  <c r="AN547" i="6"/>
  <c r="AN527" i="6"/>
  <c r="AN518" i="6"/>
  <c r="AN512" i="6"/>
  <c r="AN504" i="6"/>
  <c r="AN480" i="6"/>
  <c r="AN472" i="6"/>
  <c r="AN470" i="6"/>
  <c r="AN416" i="6"/>
  <c r="AN399" i="6"/>
  <c r="AN372" i="6"/>
  <c r="AN326" i="6"/>
  <c r="AN532" i="6"/>
  <c r="AN506" i="6"/>
  <c r="AN404" i="6"/>
  <c r="AN360" i="6"/>
  <c r="AN196" i="6"/>
  <c r="AN184" i="6"/>
  <c r="AN23" i="6"/>
  <c r="AN17" i="6"/>
  <c r="AN11" i="6"/>
  <c r="AN678" i="5"/>
  <c r="AN676" i="5"/>
  <c r="AN671" i="5"/>
  <c r="AN667" i="5"/>
  <c r="AN662" i="5"/>
  <c r="AN657" i="5"/>
  <c r="AN651" i="5"/>
  <c r="AN646" i="5"/>
  <c r="AN638" i="5"/>
  <c r="AN630" i="5"/>
  <c r="AN628" i="5"/>
  <c r="AN625" i="5"/>
  <c r="AN613" i="5"/>
  <c r="AN599" i="5"/>
  <c r="AN591" i="5"/>
  <c r="AN583" i="5"/>
  <c r="AN567" i="5"/>
  <c r="AN540" i="5"/>
  <c r="AN525" i="5"/>
  <c r="AN496" i="5"/>
  <c r="AN486" i="5"/>
  <c r="AN483" i="5"/>
  <c r="AN464" i="5"/>
  <c r="AN451" i="5"/>
  <c r="AN449" i="5"/>
  <c r="AN437" i="5"/>
  <c r="AN416" i="5"/>
  <c r="AN408" i="5"/>
  <c r="AN406" i="5"/>
  <c r="AN404" i="5"/>
  <c r="AN396" i="5"/>
  <c r="AN372" i="5"/>
  <c r="AN360" i="5"/>
  <c r="AN339" i="5"/>
  <c r="AN333" i="5"/>
  <c r="AN316" i="5"/>
  <c r="AN249" i="5"/>
  <c r="AN209" i="5"/>
  <c r="AN202" i="5"/>
  <c r="AN196" i="5"/>
  <c r="AN145" i="5"/>
  <c r="AN140" i="5"/>
  <c r="AN124" i="5"/>
  <c r="AN96" i="5"/>
  <c r="AN94" i="5"/>
  <c r="AN80" i="5"/>
  <c r="AN76" i="5"/>
  <c r="AN70" i="5"/>
  <c r="AN65" i="5"/>
  <c r="AN38" i="5"/>
  <c r="AN25" i="5"/>
  <c r="AN10" i="5"/>
  <c r="AN255" i="5"/>
  <c r="AN232" i="5"/>
  <c r="AN157" i="5"/>
  <c r="AN104" i="5"/>
  <c r="AN225" i="5"/>
  <c r="AN206" i="5"/>
  <c r="AN178" i="5"/>
  <c r="AN98" i="5"/>
  <c r="AN74" i="5"/>
  <c r="AN590" i="6"/>
  <c r="AN538" i="6"/>
  <c r="AN536" i="6"/>
  <c r="AN426" i="6"/>
  <c r="AN392" i="6"/>
  <c r="AN346" i="6"/>
  <c r="AN330" i="6"/>
  <c r="AN328" i="6"/>
  <c r="AN239" i="6"/>
  <c r="AN237" i="6"/>
  <c r="AN234" i="6"/>
  <c r="AN215" i="6"/>
  <c r="AN178" i="6"/>
  <c r="AN155" i="6"/>
  <c r="AN151" i="6"/>
  <c r="AN116" i="6"/>
  <c r="AN88" i="6"/>
  <c r="AN76" i="6"/>
  <c r="AN22" i="6"/>
  <c r="AN695" i="5"/>
  <c r="AN691" i="5"/>
  <c r="AN670" i="5"/>
  <c r="AN644" i="5"/>
  <c r="AN634" i="5"/>
  <c r="AN612" i="5"/>
  <c r="AN610" i="5"/>
  <c r="AN598" i="5"/>
  <c r="AN590" i="5"/>
  <c r="AN538" i="5"/>
  <c r="AN536" i="5"/>
  <c r="AN512" i="5"/>
  <c r="AN500" i="5"/>
  <c r="AN495" i="5"/>
  <c r="AN492" i="5"/>
  <c r="AN468" i="5"/>
  <c r="AN395" i="5"/>
  <c r="AN385" i="5"/>
  <c r="AN381" i="5"/>
  <c r="AN379" i="5"/>
  <c r="AN377" i="5"/>
  <c r="AN371" i="5"/>
  <c r="AN330" i="5"/>
  <c r="AN328" i="5"/>
  <c r="AN301" i="5"/>
  <c r="AN288" i="5"/>
  <c r="AN171" i="5"/>
  <c r="AN122" i="5"/>
  <c r="AN86" i="5"/>
  <c r="AN49" i="5"/>
  <c r="AN9" i="5"/>
  <c r="AN212" i="5"/>
  <c r="AN151" i="5"/>
  <c r="AN102" i="5"/>
  <c r="AN36" i="5"/>
  <c r="AN545" i="6"/>
  <c r="AN543" i="6"/>
  <c r="AN311" i="6"/>
  <c r="AN295" i="6"/>
  <c r="AN268" i="6"/>
  <c r="AN266" i="6"/>
  <c r="AN261" i="6"/>
  <c r="AN251" i="6"/>
  <c r="AN249" i="6"/>
  <c r="AN208" i="6"/>
  <c r="AN200" i="6"/>
  <c r="AN173" i="6"/>
  <c r="AN149" i="6"/>
  <c r="AN147" i="6"/>
  <c r="AN145" i="6"/>
  <c r="AN118" i="6"/>
  <c r="AN106" i="6"/>
  <c r="AN21" i="6"/>
  <c r="AN10" i="6"/>
  <c r="AN656" i="5"/>
  <c r="AN617" i="5"/>
  <c r="AN606" i="5"/>
  <c r="AN597" i="5"/>
  <c r="AN589" i="5"/>
  <c r="AN587" i="5"/>
  <c r="AN579" i="5"/>
  <c r="AN562" i="5"/>
  <c r="AN510" i="5"/>
  <c r="AN491" i="5"/>
  <c r="AN457" i="5"/>
  <c r="AN424" i="5"/>
  <c r="AN401" i="5"/>
  <c r="AN394" i="5"/>
  <c r="AN362" i="5"/>
  <c r="AN342" i="5"/>
  <c r="AN299" i="5"/>
  <c r="AN281" i="5"/>
  <c r="AN253" i="5"/>
  <c r="AN241" i="5"/>
  <c r="AN186" i="5"/>
  <c r="AN136" i="5"/>
  <c r="AN44" i="5"/>
  <c r="AN32" i="5"/>
  <c r="AN23" i="5"/>
  <c r="AN132" i="5"/>
  <c r="AN116" i="5"/>
  <c r="AN190" i="5"/>
  <c r="AN109" i="5"/>
  <c r="AN577" i="6"/>
  <c r="AN562" i="6"/>
  <c r="AN559" i="6"/>
  <c r="AN554" i="6"/>
  <c r="AN457" i="6"/>
  <c r="AN323" i="6"/>
  <c r="AN320" i="6"/>
  <c r="AN280" i="6"/>
  <c r="AN278" i="6"/>
  <c r="AN274" i="6"/>
  <c r="AN272" i="6"/>
  <c r="AN243" i="6"/>
  <c r="AN241" i="6"/>
  <c r="AN223" i="6"/>
  <c r="AN212" i="6"/>
  <c r="AN206" i="6"/>
  <c r="AN190" i="6"/>
  <c r="AN180" i="6"/>
  <c r="AN167" i="6"/>
  <c r="AN153" i="6"/>
  <c r="AN138" i="6"/>
  <c r="AN134" i="6"/>
  <c r="AN114" i="6"/>
  <c r="AN67" i="6"/>
  <c r="AN40" i="6"/>
  <c r="AN20" i="6"/>
  <c r="AN9" i="6"/>
  <c r="AN696" i="5"/>
  <c r="BE696" i="5" s="1"/>
  <c r="BF696" i="5" s="1"/>
  <c r="AN674" i="5"/>
  <c r="AN669" i="5"/>
  <c r="AN596" i="5"/>
  <c r="AN585" i="5"/>
  <c r="AN559" i="5"/>
  <c r="AN554" i="5"/>
  <c r="AN529" i="5"/>
  <c r="AN527" i="5"/>
  <c r="AN523" i="5"/>
  <c r="AN514" i="5"/>
  <c r="AN509" i="5"/>
  <c r="AN498" i="5"/>
  <c r="AN490" i="5"/>
  <c r="AN447" i="5"/>
  <c r="AN445" i="5"/>
  <c r="AN443" i="5"/>
  <c r="AN410" i="5"/>
  <c r="AN400" i="5"/>
  <c r="AN393" i="5"/>
  <c r="AN387" i="5"/>
  <c r="AN369" i="5"/>
  <c r="AN355" i="5"/>
  <c r="AN326" i="5"/>
  <c r="AN314" i="5"/>
  <c r="AN312" i="5"/>
  <c r="AN284" i="5"/>
  <c r="AN280" i="5"/>
  <c r="AN278" i="5"/>
  <c r="AN270" i="5"/>
  <c r="AN268" i="5"/>
  <c r="AN257" i="5"/>
  <c r="AN251" i="5"/>
  <c r="AN245" i="5"/>
  <c r="AN228" i="5"/>
  <c r="AN221" i="5"/>
  <c r="AN219" i="5"/>
  <c r="AN215" i="5"/>
  <c r="AN204" i="5"/>
  <c r="AN188" i="5"/>
  <c r="AN184" i="5"/>
  <c r="AN180" i="5"/>
  <c r="AN165" i="5"/>
  <c r="AN114" i="5"/>
  <c r="AN100" i="5"/>
  <c r="AN67" i="5"/>
  <c r="AN173" i="5"/>
  <c r="AN58" i="5"/>
  <c r="AN508" i="6"/>
  <c r="AN478" i="6"/>
  <c r="AN339" i="6"/>
  <c r="AN301" i="6"/>
  <c r="AN265" i="6"/>
  <c r="AN219" i="6"/>
  <c r="AN211" i="6"/>
  <c r="AN202" i="6"/>
  <c r="AN193" i="6"/>
  <c r="AN186" i="6"/>
  <c r="AN169" i="6"/>
  <c r="AN143" i="6"/>
  <c r="AN130" i="6"/>
  <c r="AN128" i="6"/>
  <c r="AN65" i="6"/>
  <c r="AN62" i="6"/>
  <c r="AN55" i="6"/>
  <c r="AN665" i="5"/>
  <c r="AN655" i="5"/>
  <c r="AN608" i="5"/>
  <c r="AN607" i="5"/>
  <c r="AN595" i="5"/>
  <c r="AN577" i="5"/>
  <c r="AN547" i="5"/>
  <c r="AN520" i="5"/>
  <c r="AN508" i="5"/>
  <c r="AN475" i="5"/>
  <c r="AN470" i="5"/>
  <c r="AN455" i="5"/>
  <c r="AN453" i="5"/>
  <c r="AN441" i="5"/>
  <c r="AN430" i="5"/>
  <c r="AN418" i="5"/>
  <c r="AN399" i="5"/>
  <c r="AN392" i="5"/>
  <c r="AN368" i="5"/>
  <c r="AN364" i="5"/>
  <c r="AN348" i="5"/>
  <c r="AN324" i="5"/>
  <c r="AN311" i="5"/>
  <c r="AN303" i="5"/>
  <c r="AN296" i="5"/>
  <c r="AN283" i="5"/>
  <c r="AN277" i="5"/>
  <c r="AN275" i="5"/>
  <c r="AN266" i="5"/>
  <c r="AN262" i="5"/>
  <c r="AN247" i="5"/>
  <c r="AN176" i="5"/>
  <c r="AN161" i="5"/>
  <c r="AN159" i="5"/>
  <c r="AN147" i="5"/>
  <c r="AN92" i="5"/>
  <c r="AN88" i="5"/>
  <c r="AN78" i="5"/>
  <c r="AN59" i="5"/>
  <c r="AN46" i="5"/>
  <c r="AN22" i="5"/>
  <c r="AN16" i="5"/>
  <c r="AN14" i="5"/>
  <c r="AN478" i="5"/>
  <c r="AN428" i="5"/>
  <c r="AN414" i="5"/>
  <c r="AN389" i="5"/>
  <c r="AN375" i="5"/>
  <c r="AN323" i="5"/>
  <c r="AN292" i="5"/>
  <c r="AN282" i="5"/>
  <c r="AN274" i="5"/>
  <c r="AN261" i="5"/>
  <c r="AN234" i="5"/>
  <c r="AN208" i="5"/>
  <c r="AN91" i="5"/>
  <c r="AN13" i="5"/>
  <c r="AN595" i="6"/>
  <c r="AN567" i="6"/>
  <c r="AN428" i="6"/>
  <c r="AN424" i="6"/>
  <c r="AN422" i="6"/>
  <c r="AN398" i="6"/>
  <c r="AN348" i="6"/>
  <c r="AN344" i="6"/>
  <c r="AN210" i="6"/>
  <c r="AN182" i="6"/>
  <c r="AN157" i="6"/>
  <c r="AN126" i="6"/>
  <c r="AN124" i="6"/>
  <c r="AN122" i="6"/>
  <c r="AN120" i="6"/>
  <c r="AN109" i="6"/>
  <c r="AN102" i="6"/>
  <c r="AN100" i="6"/>
  <c r="AN94" i="6"/>
  <c r="AN83" i="6"/>
  <c r="AN71" i="6"/>
  <c r="AN59" i="6"/>
  <c r="AN42" i="6"/>
  <c r="AN26" i="6"/>
  <c r="AN16" i="6"/>
  <c r="AN14" i="6"/>
  <c r="AN685" i="5"/>
  <c r="AN660" i="5"/>
  <c r="AN636" i="5"/>
  <c r="AN594" i="5"/>
  <c r="AN581" i="5"/>
  <c r="AN576" i="5"/>
  <c r="AN574" i="5"/>
  <c r="AN569" i="5"/>
  <c r="AN565" i="5"/>
  <c r="AN563" i="5"/>
  <c r="AN545" i="5"/>
  <c r="AN543" i="5"/>
  <c r="AN532" i="5"/>
  <c r="AN519" i="5"/>
  <c r="AN504" i="5"/>
  <c r="AN474" i="5"/>
  <c r="AN433" i="5"/>
  <c r="AN426" i="5"/>
  <c r="AN398" i="5"/>
  <c r="AN391" i="5"/>
  <c r="AN320" i="5"/>
  <c r="AN295" i="5"/>
  <c r="AN290" i="5"/>
  <c r="AN265" i="5"/>
  <c r="AN193" i="5"/>
  <c r="AN153" i="5"/>
  <c r="AN492" i="6"/>
  <c r="AN414" i="6"/>
  <c r="AN410" i="6"/>
  <c r="AN394" i="6"/>
  <c r="AN353" i="6"/>
  <c r="AN308" i="6"/>
  <c r="AN247" i="6"/>
  <c r="AN232" i="6"/>
  <c r="AN228" i="6"/>
  <c r="AN204" i="6"/>
  <c r="AN171" i="6"/>
  <c r="AN141" i="6"/>
  <c r="AN104" i="6"/>
  <c r="AN98" i="6"/>
  <c r="AN92" i="6"/>
  <c r="AN80" i="6"/>
  <c r="AN74" i="6"/>
  <c r="AN70" i="6"/>
  <c r="AN58" i="6"/>
  <c r="AN38" i="6"/>
  <c r="AN36" i="6"/>
  <c r="AN32" i="6"/>
  <c r="AN25" i="6"/>
  <c r="AN13" i="6"/>
  <c r="AN684" i="5"/>
  <c r="AN659" i="5"/>
  <c r="AN654" i="5"/>
  <c r="AN649" i="5"/>
  <c r="AN642" i="5"/>
  <c r="AN640" i="5"/>
  <c r="AN623" i="5"/>
  <c r="AN621" i="5"/>
  <c r="AN619" i="5"/>
  <c r="AN615" i="5"/>
  <c r="AN602" i="5"/>
  <c r="AN593" i="5"/>
  <c r="AN573" i="5"/>
  <c r="AN518" i="5"/>
  <c r="AN516" i="5"/>
  <c r="AN506" i="5"/>
  <c r="AN502" i="5"/>
  <c r="AN473" i="5"/>
  <c r="AN462" i="5"/>
  <c r="AN460" i="5"/>
  <c r="AN435" i="5"/>
  <c r="AN432" i="5"/>
  <c r="AN383" i="5"/>
  <c r="AN374" i="5"/>
  <c r="AN344" i="5"/>
  <c r="AN337" i="5"/>
  <c r="AN335" i="5"/>
  <c r="AN309" i="5"/>
  <c r="AN294" i="5"/>
  <c r="AN286" i="5"/>
  <c r="AN272" i="5"/>
  <c r="AN259" i="5"/>
  <c r="AN211" i="5"/>
  <c r="AN200" i="5"/>
  <c r="AN138" i="5"/>
  <c r="AN52" i="5"/>
  <c r="AN20" i="5"/>
  <c r="AN12" i="5"/>
  <c r="AN217" i="5"/>
  <c r="AN210" i="5"/>
  <c r="AN169" i="5"/>
  <c r="AN155" i="5"/>
  <c r="AN134" i="5"/>
  <c r="AN130" i="5"/>
  <c r="AN106" i="5"/>
  <c r="AN71" i="5"/>
  <c r="AN55" i="5"/>
  <c r="AN29" i="5"/>
  <c r="AN17" i="5"/>
  <c r="AN11" i="5"/>
  <c r="AN149" i="5"/>
  <c r="AN118" i="5"/>
  <c r="AN42" i="5"/>
  <c r="AN556" i="6"/>
  <c r="AN552" i="6"/>
  <c r="AN550" i="6"/>
  <c r="AN496" i="6"/>
  <c r="AN474" i="6"/>
  <c r="AN387" i="6"/>
  <c r="AN288" i="6"/>
  <c r="AN286" i="6"/>
  <c r="AN253" i="6"/>
  <c r="AN188" i="6"/>
  <c r="AN161" i="6"/>
  <c r="AN159" i="6"/>
  <c r="AN140" i="6"/>
  <c r="AN136" i="6"/>
  <c r="AN132" i="6"/>
  <c r="AN96" i="6"/>
  <c r="AN91" i="6"/>
  <c r="AN86" i="6"/>
  <c r="AN78" i="6"/>
  <c r="AN52" i="6"/>
  <c r="AN49" i="6"/>
  <c r="AN46" i="6"/>
  <c r="AN44" i="6"/>
  <c r="AN31" i="6"/>
  <c r="AN29" i="6"/>
  <c r="AN24" i="6"/>
  <c r="AN12" i="6"/>
  <c r="AN689" i="5"/>
  <c r="AN679" i="5"/>
  <c r="AN672" i="5"/>
  <c r="AN658" i="5"/>
  <c r="AN653" i="5"/>
  <c r="AN632" i="5"/>
  <c r="AN614" i="5"/>
  <c r="AN592" i="5"/>
  <c r="AN571" i="5"/>
  <c r="AN568" i="5"/>
  <c r="AN556" i="5"/>
  <c r="AN552" i="5"/>
  <c r="AN550" i="5"/>
  <c r="AN534" i="5"/>
  <c r="AN488" i="5"/>
  <c r="AN480" i="5"/>
  <c r="AN472" i="5"/>
  <c r="AN465" i="5"/>
  <c r="AN439" i="5"/>
  <c r="AN422" i="5"/>
  <c r="AN420" i="5"/>
  <c r="AN397" i="5"/>
  <c r="AN373" i="5"/>
  <c r="AN366" i="5"/>
  <c r="AN357" i="5"/>
  <c r="AN353" i="5"/>
  <c r="AN350" i="5"/>
  <c r="AN346" i="5"/>
  <c r="AN318" i="5"/>
  <c r="AN308" i="5"/>
  <c r="AN305" i="5"/>
  <c r="AN239" i="5"/>
  <c r="AN237" i="5"/>
  <c r="AN230" i="5"/>
  <c r="AN198" i="5"/>
  <c r="AN167" i="5"/>
  <c r="AN163" i="5"/>
  <c r="AN141" i="5"/>
  <c r="AN128" i="5"/>
  <c r="AN126" i="5"/>
  <c r="AN40" i="5"/>
  <c r="AN26" i="5"/>
  <c r="AN182" i="5"/>
  <c r="AN143" i="5"/>
  <c r="AN120" i="5"/>
  <c r="AN83" i="5"/>
  <c r="AN62" i="5"/>
  <c r="AN24" i="5"/>
  <c r="AN31" i="5"/>
  <c r="AN243" i="5"/>
  <c r="AN223" i="5"/>
  <c r="AN21" i="5"/>
  <c r="AS694" i="6" l="1"/>
  <c r="AS648" i="6"/>
  <c r="AR647" i="6"/>
  <c r="AS647" i="6" s="1"/>
  <c r="AS682" i="5"/>
  <c r="AR681" i="5"/>
  <c r="AT137" i="6"/>
  <c r="AS137" i="6"/>
  <c r="AS332" i="5"/>
  <c r="AR331" i="5"/>
  <c r="AS331" i="5" s="1"/>
  <c r="AT137" i="5"/>
  <c r="AS137" i="5"/>
  <c r="AS264" i="5"/>
  <c r="AR263" i="5"/>
  <c r="AT133" i="5"/>
  <c r="AS133" i="5"/>
  <c r="AS648" i="5"/>
  <c r="AR647" i="5"/>
  <c r="AS647" i="5" s="1"/>
  <c r="AT135" i="6"/>
  <c r="AS135" i="6"/>
  <c r="AS322" i="6"/>
  <c r="AR321" i="6"/>
  <c r="AS321" i="6" s="1"/>
  <c r="AR112" i="5"/>
  <c r="AS113" i="5"/>
  <c r="AR466" i="6"/>
  <c r="AS466" i="6" s="1"/>
  <c r="AS471" i="6"/>
  <c r="AS542" i="6"/>
  <c r="AR541" i="6"/>
  <c r="AS541" i="6" s="1"/>
  <c r="AR600" i="6"/>
  <c r="AS600" i="6" s="1"/>
  <c r="AS601" i="6"/>
  <c r="AS51" i="6"/>
  <c r="AR50" i="6"/>
  <c r="AS50" i="6" s="1"/>
  <c r="AS123" i="6"/>
  <c r="AT123" i="6"/>
  <c r="AT291" i="5"/>
  <c r="AS291" i="5"/>
  <c r="AS627" i="6"/>
  <c r="AR626" i="6"/>
  <c r="AS626" i="6" s="1"/>
  <c r="AS403" i="5"/>
  <c r="AR402" i="5"/>
  <c r="AS402" i="5" s="1"/>
  <c r="AS477" i="5"/>
  <c r="AR476" i="5"/>
  <c r="AS476" i="5" s="1"/>
  <c r="AS85" i="5"/>
  <c r="AR84" i="5"/>
  <c r="AS84" i="5" s="1"/>
  <c r="AS135" i="5"/>
  <c r="AT135" i="5"/>
  <c r="AS403" i="6"/>
  <c r="AR402" i="6"/>
  <c r="AS402" i="6" s="1"/>
  <c r="AR541" i="5"/>
  <c r="AS541" i="5" s="1"/>
  <c r="AS546" i="5"/>
  <c r="AR687" i="5"/>
  <c r="AS688" i="5"/>
  <c r="AR340" i="6"/>
  <c r="AS340" i="6" s="1"/>
  <c r="AS341" i="6"/>
  <c r="AS549" i="6"/>
  <c r="AR548" i="6"/>
  <c r="AS90" i="6"/>
  <c r="AR89" i="6"/>
  <c r="AS89" i="6" s="1"/>
  <c r="AS413" i="5"/>
  <c r="AR412" i="5"/>
  <c r="AR68" i="6"/>
  <c r="AS68" i="6" s="1"/>
  <c r="AS69" i="6"/>
  <c r="AS482" i="5"/>
  <c r="AR481" i="5"/>
  <c r="AS481" i="5" s="1"/>
  <c r="AT131" i="5"/>
  <c r="AS131" i="5"/>
  <c r="AS236" i="6"/>
  <c r="AR235" i="6"/>
  <c r="AS235" i="6" s="1"/>
  <c r="AS195" i="5"/>
  <c r="AR194" i="5"/>
  <c r="AT195" i="5"/>
  <c r="AS279" i="5"/>
  <c r="AT279" i="5"/>
  <c r="AS359" i="6"/>
  <c r="AR358" i="6"/>
  <c r="AS358" i="6" s="1"/>
  <c r="AT115" i="6"/>
  <c r="AS115" i="6"/>
  <c r="AT15" i="5"/>
  <c r="AS15" i="5"/>
  <c r="AS553" i="6"/>
  <c r="AT553" i="6"/>
  <c r="AS531" i="6"/>
  <c r="AR530" i="6"/>
  <c r="AS530" i="6" s="1"/>
  <c r="AS28" i="5"/>
  <c r="AR27" i="5"/>
  <c r="AS27" i="5" s="1"/>
  <c r="AS459" i="5"/>
  <c r="AR458" i="5"/>
  <c r="AS458" i="5" s="1"/>
  <c r="AS482" i="6"/>
  <c r="AR481" i="6"/>
  <c r="AS481" i="6" s="1"/>
  <c r="AR331" i="6"/>
  <c r="AS331" i="6" s="1"/>
  <c r="AS332" i="6"/>
  <c r="AS175" i="5"/>
  <c r="AR174" i="5"/>
  <c r="AS174" i="5" s="1"/>
  <c r="AT207" i="5"/>
  <c r="AS207" i="5"/>
  <c r="AS8" i="5"/>
  <c r="AR7" i="5"/>
  <c r="AT131" i="6"/>
  <c r="AS131" i="6"/>
  <c r="AR107" i="6"/>
  <c r="AS107" i="6" s="1"/>
  <c r="AS108" i="6"/>
  <c r="AR600" i="5"/>
  <c r="AS600" i="5" s="1"/>
  <c r="AS601" i="5"/>
  <c r="AR50" i="5"/>
  <c r="AS50" i="5" s="1"/>
  <c r="AS51" i="5"/>
  <c r="AR47" i="5"/>
  <c r="AS47" i="5" s="1"/>
  <c r="AS48" i="5"/>
  <c r="AT511" i="6"/>
  <c r="AS511" i="6"/>
  <c r="AR27" i="6"/>
  <c r="AS27" i="6" s="1"/>
  <c r="AS28" i="6"/>
  <c r="AS61" i="6"/>
  <c r="AR60" i="6"/>
  <c r="AS60" i="6" s="1"/>
  <c r="AS494" i="5"/>
  <c r="AR493" i="5"/>
  <c r="AR235" i="5"/>
  <c r="AS235" i="5" s="1"/>
  <c r="AS236" i="5"/>
  <c r="AS489" i="5"/>
  <c r="AR484" i="5"/>
  <c r="AS484" i="5" s="1"/>
  <c r="AS558" i="5"/>
  <c r="AR557" i="5"/>
  <c r="AS557" i="5" s="1"/>
  <c r="AS549" i="5"/>
  <c r="AR548" i="5"/>
  <c r="AS664" i="6"/>
  <c r="AR663" i="6"/>
  <c r="AS663" i="6" s="1"/>
  <c r="AS522" i="6"/>
  <c r="AR521" i="6"/>
  <c r="AS521" i="6" s="1"/>
  <c r="AS54" i="5"/>
  <c r="AR53" i="5"/>
  <c r="AS53" i="5" s="1"/>
  <c r="AR681" i="6"/>
  <c r="AS682" i="6"/>
  <c r="AS35" i="6"/>
  <c r="AR34" i="6"/>
  <c r="AT207" i="6"/>
  <c r="AS207" i="6"/>
  <c r="AS553" i="5"/>
  <c r="AT553" i="5"/>
  <c r="AS35" i="5"/>
  <c r="AR34" i="5"/>
  <c r="AR56" i="6"/>
  <c r="AS56" i="6" s="1"/>
  <c r="AS57" i="6"/>
  <c r="AT279" i="6"/>
  <c r="AS279" i="6"/>
  <c r="AS489" i="6"/>
  <c r="AR484" i="6"/>
  <c r="AS484" i="6" s="1"/>
  <c r="AR557" i="6"/>
  <c r="AS557" i="6" s="1"/>
  <c r="AS558" i="6"/>
  <c r="AS477" i="6"/>
  <c r="AR476" i="6"/>
  <c r="AS476" i="6" s="1"/>
  <c r="AS359" i="5"/>
  <c r="AR358" i="5"/>
  <c r="AS358" i="5" s="1"/>
  <c r="AT129" i="5"/>
  <c r="AS129" i="5"/>
  <c r="AS352" i="6"/>
  <c r="AR351" i="6"/>
  <c r="AS351" i="6" s="1"/>
  <c r="AR521" i="5"/>
  <c r="AS521" i="5" s="1"/>
  <c r="AS522" i="5"/>
  <c r="AR604" i="5"/>
  <c r="AT605" i="5"/>
  <c r="AS605" i="5"/>
  <c r="AR18" i="5"/>
  <c r="AS18" i="5" s="1"/>
  <c r="AS19" i="5"/>
  <c r="AS664" i="5"/>
  <c r="AR663" i="5"/>
  <c r="AS663" i="5" s="1"/>
  <c r="AS54" i="6"/>
  <c r="AR53" i="6"/>
  <c r="AS53" i="6" s="1"/>
  <c r="AT133" i="6"/>
  <c r="AS133" i="6"/>
  <c r="AS73" i="5"/>
  <c r="AR72" i="5"/>
  <c r="AS72" i="5" s="1"/>
  <c r="AT291" i="6"/>
  <c r="AS291" i="6"/>
  <c r="AR60" i="5"/>
  <c r="AS60" i="5" s="1"/>
  <c r="AS61" i="5"/>
  <c r="AS264" i="6"/>
  <c r="AR263" i="6"/>
  <c r="AS113" i="6"/>
  <c r="AR112" i="6"/>
  <c r="AT129" i="6"/>
  <c r="AS129" i="6"/>
  <c r="AR692" i="6"/>
  <c r="AS693" i="6"/>
  <c r="AT693" i="6"/>
  <c r="AS85" i="6"/>
  <c r="AR84" i="6"/>
  <c r="AS84" i="6" s="1"/>
  <c r="AS551" i="6"/>
  <c r="AT551" i="6"/>
  <c r="AS227" i="6"/>
  <c r="AR226" i="6"/>
  <c r="AS226" i="6" s="1"/>
  <c r="AS227" i="5"/>
  <c r="AR226" i="5"/>
  <c r="AS226" i="5" s="1"/>
  <c r="AS64" i="6"/>
  <c r="AR63" i="6"/>
  <c r="AS63" i="6" s="1"/>
  <c r="AS341" i="5"/>
  <c r="AR340" i="5"/>
  <c r="AS340" i="5" s="1"/>
  <c r="AS175" i="6"/>
  <c r="AR174" i="6"/>
  <c r="AS174" i="6" s="1"/>
  <c r="AT605" i="6"/>
  <c r="AS605" i="6"/>
  <c r="AR604" i="6"/>
  <c r="AR81" i="5"/>
  <c r="AS81" i="5" s="1"/>
  <c r="AS82" i="5"/>
  <c r="AS551" i="5"/>
  <c r="AT551" i="5"/>
  <c r="AS298" i="6"/>
  <c r="AR297" i="6"/>
  <c r="AS297" i="6" s="1"/>
  <c r="AS298" i="5"/>
  <c r="AR297" i="5"/>
  <c r="AS297" i="5" s="1"/>
  <c r="AS90" i="5"/>
  <c r="AR89" i="5"/>
  <c r="AS89" i="5" s="1"/>
  <c r="AS69" i="5"/>
  <c r="AR68" i="5"/>
  <c r="AS68" i="5" s="1"/>
  <c r="AS459" i="6"/>
  <c r="AR458" i="6"/>
  <c r="AS458" i="6" s="1"/>
  <c r="AS64" i="5"/>
  <c r="AR63" i="5"/>
  <c r="AS63" i="5" s="1"/>
  <c r="AR693" i="5"/>
  <c r="AT694" i="5"/>
  <c r="AS694" i="5"/>
  <c r="AT511" i="5"/>
  <c r="AS511" i="5"/>
  <c r="AS561" i="6"/>
  <c r="AT561" i="6"/>
  <c r="AR560" i="6"/>
  <c r="AS467" i="5"/>
  <c r="AR466" i="5"/>
  <c r="AS466" i="5" s="1"/>
  <c r="AS494" i="6"/>
  <c r="AR493" i="6"/>
  <c r="AT123" i="5"/>
  <c r="AS123" i="5"/>
  <c r="AS531" i="5"/>
  <c r="AR530" i="5"/>
  <c r="AS530" i="5" s="1"/>
  <c r="AS8" i="6"/>
  <c r="AR7" i="6"/>
  <c r="AR107" i="5"/>
  <c r="AS107" i="5" s="1"/>
  <c r="AS108" i="5"/>
  <c r="AS561" i="5"/>
  <c r="AR560" i="5"/>
  <c r="AT561" i="5"/>
  <c r="AS73" i="6"/>
  <c r="AR72" i="6"/>
  <c r="AS72" i="6" s="1"/>
  <c r="AS214" i="5"/>
  <c r="AR213" i="5"/>
  <c r="AS213" i="5" s="1"/>
  <c r="AS307" i="6"/>
  <c r="AR306" i="6"/>
  <c r="AS306" i="6" s="1"/>
  <c r="AR321" i="5"/>
  <c r="AS321" i="5" s="1"/>
  <c r="AS322" i="5"/>
  <c r="AS627" i="5"/>
  <c r="AR626" i="5"/>
  <c r="AS626" i="5" s="1"/>
  <c r="AS115" i="5"/>
  <c r="AT115" i="5"/>
  <c r="AT456" i="5"/>
  <c r="AS456" i="5"/>
  <c r="AR81" i="6"/>
  <c r="AS81" i="6" s="1"/>
  <c r="AS82" i="6"/>
  <c r="AS307" i="5"/>
  <c r="AR306" i="5"/>
  <c r="AS306" i="5" s="1"/>
  <c r="AT15" i="6"/>
  <c r="AS15" i="6"/>
  <c r="AR687" i="6"/>
  <c r="AS688" i="6"/>
  <c r="AT575" i="6"/>
  <c r="AS575" i="6"/>
  <c r="AS214" i="6"/>
  <c r="AR213" i="6"/>
  <c r="AS213" i="6" s="1"/>
  <c r="AR18" i="6"/>
  <c r="AS18" i="6" s="1"/>
  <c r="AS19" i="6"/>
  <c r="AS48" i="6"/>
  <c r="AR47" i="6"/>
  <c r="AS47" i="6" s="1"/>
  <c r="AS57" i="5"/>
  <c r="AR56" i="5"/>
  <c r="AS56" i="5" s="1"/>
  <c r="AT456" i="6"/>
  <c r="AS456" i="6"/>
  <c r="AS575" i="5"/>
  <c r="AT575" i="5"/>
  <c r="AT195" i="6"/>
  <c r="AS195" i="6"/>
  <c r="AR194" i="6"/>
  <c r="AS352" i="5"/>
  <c r="AR351" i="5"/>
  <c r="AS351" i="5" s="1"/>
  <c r="AS413" i="6"/>
  <c r="AR412" i="6"/>
  <c r="AO243" i="5"/>
  <c r="BE243" i="5"/>
  <c r="AN242" i="5"/>
  <c r="AO242" i="5" s="1"/>
  <c r="AO26" i="5"/>
  <c r="BE26" i="5"/>
  <c r="BF26" i="5" s="1"/>
  <c r="AN229" i="5"/>
  <c r="AO229" i="5" s="1"/>
  <c r="AO230" i="5"/>
  <c r="BE230" i="5"/>
  <c r="AO353" i="5"/>
  <c r="AN352" i="5"/>
  <c r="BE353" i="5"/>
  <c r="AO465" i="5"/>
  <c r="BE465" i="5"/>
  <c r="BF465" i="5" s="1"/>
  <c r="AO568" i="5"/>
  <c r="BE568" i="5"/>
  <c r="BF568" i="5" s="1"/>
  <c r="AO679" i="5"/>
  <c r="BE679" i="5"/>
  <c r="BF679" i="5" s="1"/>
  <c r="AN48" i="6"/>
  <c r="AO49" i="6"/>
  <c r="BE49" i="6"/>
  <c r="AO140" i="6"/>
  <c r="BE140" i="6"/>
  <c r="BF140" i="6" s="1"/>
  <c r="AO474" i="6"/>
  <c r="BE474" i="6"/>
  <c r="BF474" i="6" s="1"/>
  <c r="AO11" i="5"/>
  <c r="BE11" i="5"/>
  <c r="BF11" i="5" s="1"/>
  <c r="AN154" i="5"/>
  <c r="AO154" i="5" s="1"/>
  <c r="BE155" i="5"/>
  <c r="AO155" i="5"/>
  <c r="AN199" i="5"/>
  <c r="AO199" i="5" s="1"/>
  <c r="AO200" i="5"/>
  <c r="BE200" i="5"/>
  <c r="AN336" i="5"/>
  <c r="AO336" i="5" s="1"/>
  <c r="AO337" i="5"/>
  <c r="BE337" i="5"/>
  <c r="AO473" i="5"/>
  <c r="BE473" i="5"/>
  <c r="BF473" i="5" s="1"/>
  <c r="AO615" i="5"/>
  <c r="BE615" i="5"/>
  <c r="BF615" i="5" s="1"/>
  <c r="AO659" i="5"/>
  <c r="BE659" i="5"/>
  <c r="BF659" i="5" s="1"/>
  <c r="AO70" i="6"/>
  <c r="AN69" i="6"/>
  <c r="BE70" i="6"/>
  <c r="AN203" i="6"/>
  <c r="AO203" i="6" s="1"/>
  <c r="AO204" i="6"/>
  <c r="BE204" i="6"/>
  <c r="AO414" i="6"/>
  <c r="AN413" i="6"/>
  <c r="BE414" i="6"/>
  <c r="AO391" i="5"/>
  <c r="AN390" i="5"/>
  <c r="AO390" i="5" s="1"/>
  <c r="BE391" i="5"/>
  <c r="AO543" i="5"/>
  <c r="BE543" i="5"/>
  <c r="AN542" i="5"/>
  <c r="AO594" i="5"/>
  <c r="BE594" i="5"/>
  <c r="BF594" i="5" s="1"/>
  <c r="AO59" i="6"/>
  <c r="BE59" i="6"/>
  <c r="BF59" i="6" s="1"/>
  <c r="AN121" i="6"/>
  <c r="AO121" i="6" s="1"/>
  <c r="BE122" i="6"/>
  <c r="AO122" i="6"/>
  <c r="AO398" i="6"/>
  <c r="BE398" i="6"/>
  <c r="BF398" i="6" s="1"/>
  <c r="AP208" i="5"/>
  <c r="BE208" i="5"/>
  <c r="AO208" i="5"/>
  <c r="AN207" i="5"/>
  <c r="AN388" i="5"/>
  <c r="AO388" i="5" s="1"/>
  <c r="AO389" i="5"/>
  <c r="BE389" i="5"/>
  <c r="AO59" i="5"/>
  <c r="BE59" i="5"/>
  <c r="BF59" i="5" s="1"/>
  <c r="AO247" i="5"/>
  <c r="AN246" i="5"/>
  <c r="AO246" i="5" s="1"/>
  <c r="BE247" i="5"/>
  <c r="AO311" i="5"/>
  <c r="AN310" i="5"/>
  <c r="AO310" i="5" s="1"/>
  <c r="BE311" i="5"/>
  <c r="AO430" i="5"/>
  <c r="AN429" i="5"/>
  <c r="AO429" i="5" s="1"/>
  <c r="BE430" i="5"/>
  <c r="AO547" i="5"/>
  <c r="AN546" i="5"/>
  <c r="AO546" i="5" s="1"/>
  <c r="BE547" i="5"/>
  <c r="BE62" i="6"/>
  <c r="AN61" i="6"/>
  <c r="AO62" i="6"/>
  <c r="AO202" i="6"/>
  <c r="AN201" i="6"/>
  <c r="AO201" i="6" s="1"/>
  <c r="BE202" i="6"/>
  <c r="AO58" i="5"/>
  <c r="AN57" i="5"/>
  <c r="BE58" i="5"/>
  <c r="AN187" i="5"/>
  <c r="AO187" i="5" s="1"/>
  <c r="AO188" i="5"/>
  <c r="BE188" i="5"/>
  <c r="AN256" i="5"/>
  <c r="AO256" i="5" s="1"/>
  <c r="BE257" i="5"/>
  <c r="AO257" i="5"/>
  <c r="AO326" i="5"/>
  <c r="AN325" i="5"/>
  <c r="AO325" i="5" s="1"/>
  <c r="BE326" i="5"/>
  <c r="AO445" i="5"/>
  <c r="AN444" i="5"/>
  <c r="AO444" i="5" s="1"/>
  <c r="BE445" i="5"/>
  <c r="AN528" i="5"/>
  <c r="AO528" i="5" s="1"/>
  <c r="AO529" i="5"/>
  <c r="BE529" i="5"/>
  <c r="AO9" i="6"/>
  <c r="AN8" i="6"/>
  <c r="BE9" i="6"/>
  <c r="BE167" i="6"/>
  <c r="AO167" i="6"/>
  <c r="AN166" i="6"/>
  <c r="AO166" i="6" s="1"/>
  <c r="AN271" i="6"/>
  <c r="AO271" i="6" s="1"/>
  <c r="AO272" i="6"/>
  <c r="BE272" i="6"/>
  <c r="AO559" i="6"/>
  <c r="AN558" i="6"/>
  <c r="BE559" i="6"/>
  <c r="AO32" i="5"/>
  <c r="BE32" i="5"/>
  <c r="BF32" i="5" s="1"/>
  <c r="AN341" i="5"/>
  <c r="BE342" i="5"/>
  <c r="AO342" i="5"/>
  <c r="AO562" i="5"/>
  <c r="BE562" i="5"/>
  <c r="AP562" i="5"/>
  <c r="AN561" i="5"/>
  <c r="AO10" i="6"/>
  <c r="BE10" i="6"/>
  <c r="BF10" i="6" s="1"/>
  <c r="AN199" i="6"/>
  <c r="AO199" i="6" s="1"/>
  <c r="AO200" i="6"/>
  <c r="BE200" i="6"/>
  <c r="AO311" i="6"/>
  <c r="BE311" i="6"/>
  <c r="AN310" i="6"/>
  <c r="AO310" i="6" s="1"/>
  <c r="AO49" i="5"/>
  <c r="AN48" i="5"/>
  <c r="BE49" i="5"/>
  <c r="AO371" i="5"/>
  <c r="AN370" i="5"/>
  <c r="AO370" i="5" s="1"/>
  <c r="BE371" i="5"/>
  <c r="AO495" i="5"/>
  <c r="BE495" i="5"/>
  <c r="AN494" i="5"/>
  <c r="AN611" i="5"/>
  <c r="AO611" i="5" s="1"/>
  <c r="AO612" i="5"/>
  <c r="BE612" i="5"/>
  <c r="AO88" i="6"/>
  <c r="AN87" i="6"/>
  <c r="AO87" i="6" s="1"/>
  <c r="BE88" i="6"/>
  <c r="AN238" i="6"/>
  <c r="AO238" i="6" s="1"/>
  <c r="BE239" i="6"/>
  <c r="AO239" i="6"/>
  <c r="AO590" i="6"/>
  <c r="BE590" i="6"/>
  <c r="BF590" i="6" s="1"/>
  <c r="AN231" i="5"/>
  <c r="AO231" i="5" s="1"/>
  <c r="AO232" i="5"/>
  <c r="BE232" i="5"/>
  <c r="AN79" i="5"/>
  <c r="AO79" i="5" s="1"/>
  <c r="BE80" i="5"/>
  <c r="AO80" i="5"/>
  <c r="AO209" i="5"/>
  <c r="BE209" i="5"/>
  <c r="BF209" i="5" s="1"/>
  <c r="AN403" i="5"/>
  <c r="AO404" i="5"/>
  <c r="BE404" i="5"/>
  <c r="AN482" i="5"/>
  <c r="AO483" i="5"/>
  <c r="BE483" i="5"/>
  <c r="AO599" i="5"/>
  <c r="BE599" i="5"/>
  <c r="BF599" i="5" s="1"/>
  <c r="AO657" i="5"/>
  <c r="BE657" i="5"/>
  <c r="BF657" i="5" s="1"/>
  <c r="AO23" i="6"/>
  <c r="BE23" i="6"/>
  <c r="BF23" i="6" s="1"/>
  <c r="AO372" i="6"/>
  <c r="BE372" i="6"/>
  <c r="BF372" i="6" s="1"/>
  <c r="AO518" i="6"/>
  <c r="AN517" i="6"/>
  <c r="AO517" i="6" s="1"/>
  <c r="BE518" i="6"/>
  <c r="AO660" i="6"/>
  <c r="BE660" i="6"/>
  <c r="BF660" i="6" s="1"/>
  <c r="AO312" i="6"/>
  <c r="BE312" i="6"/>
  <c r="BF312" i="6" s="1"/>
  <c r="AO437" i="6"/>
  <c r="AN436" i="6"/>
  <c r="AO436" i="6" s="1"/>
  <c r="BE437" i="6"/>
  <c r="AO589" i="6"/>
  <c r="BE589" i="6"/>
  <c r="AN588" i="6"/>
  <c r="AO588" i="6" s="1"/>
  <c r="AN216" i="6"/>
  <c r="AO216" i="6" s="1"/>
  <c r="AO217" i="6"/>
  <c r="BE217" i="6"/>
  <c r="AO374" i="6"/>
  <c r="BE374" i="6"/>
  <c r="BF374" i="6" s="1"/>
  <c r="AN450" i="6"/>
  <c r="AO450" i="6" s="1"/>
  <c r="BE451" i="6"/>
  <c r="AO451" i="6"/>
  <c r="AO615" i="6"/>
  <c r="BE615" i="6"/>
  <c r="BF615" i="6" s="1"/>
  <c r="AO290" i="6"/>
  <c r="AN289" i="6"/>
  <c r="AO289" i="6" s="1"/>
  <c r="BE290" i="6"/>
  <c r="AO375" i="6"/>
  <c r="BE375" i="6"/>
  <c r="BF375" i="6" s="1"/>
  <c r="AO500" i="6"/>
  <c r="BE500" i="6"/>
  <c r="AN499" i="6"/>
  <c r="AO499" i="6" s="1"/>
  <c r="AO636" i="6"/>
  <c r="AN635" i="6"/>
  <c r="AO635" i="6" s="1"/>
  <c r="BE636" i="6"/>
  <c r="AN269" i="6"/>
  <c r="AO269" i="6" s="1"/>
  <c r="AO270" i="6"/>
  <c r="BE270" i="6"/>
  <c r="AO396" i="6"/>
  <c r="BE396" i="6"/>
  <c r="BF396" i="6" s="1"/>
  <c r="AO510" i="6"/>
  <c r="BE510" i="6"/>
  <c r="BF510" i="6" s="1"/>
  <c r="AO597" i="6"/>
  <c r="BE597" i="6"/>
  <c r="BF597" i="6" s="1"/>
  <c r="AO651" i="6"/>
  <c r="AN650" i="6"/>
  <c r="AO650" i="6" s="1"/>
  <c r="BE651" i="6"/>
  <c r="AO357" i="6"/>
  <c r="BE357" i="6"/>
  <c r="AN356" i="6"/>
  <c r="AO356" i="6" s="1"/>
  <c r="AO455" i="6"/>
  <c r="AN454" i="6"/>
  <c r="AO454" i="6" s="1"/>
  <c r="BE455" i="6"/>
  <c r="AO581" i="6"/>
  <c r="AN580" i="6"/>
  <c r="AO580" i="6" s="1"/>
  <c r="BE581" i="6"/>
  <c r="AO659" i="6"/>
  <c r="BE659" i="6"/>
  <c r="BF659" i="6" s="1"/>
  <c r="AO31" i="5"/>
  <c r="AN30" i="5"/>
  <c r="BE31" i="5"/>
  <c r="AN39" i="5"/>
  <c r="AO39" i="5" s="1"/>
  <c r="AO40" i="5"/>
  <c r="BE40" i="5"/>
  <c r="AO237" i="5"/>
  <c r="AN236" i="5"/>
  <c r="BE237" i="5"/>
  <c r="AN356" i="5"/>
  <c r="AO356" i="5" s="1"/>
  <c r="AO357" i="5"/>
  <c r="BE357" i="5"/>
  <c r="AO472" i="5"/>
  <c r="BE472" i="5"/>
  <c r="AN471" i="5"/>
  <c r="AO471" i="5" s="1"/>
  <c r="AN570" i="5"/>
  <c r="AO570" i="5" s="1"/>
  <c r="AO571" i="5"/>
  <c r="BE571" i="5"/>
  <c r="AO689" i="5"/>
  <c r="AN688" i="5"/>
  <c r="BE689" i="5"/>
  <c r="AO52" i="6"/>
  <c r="AN51" i="6"/>
  <c r="BE52" i="6"/>
  <c r="AN158" i="6"/>
  <c r="AO158" i="6" s="1"/>
  <c r="AO159" i="6"/>
  <c r="BE159" i="6"/>
  <c r="AO496" i="6"/>
  <c r="BE496" i="6"/>
  <c r="BF496" i="6" s="1"/>
  <c r="AO17" i="5"/>
  <c r="BE17" i="5"/>
  <c r="BF17" i="5" s="1"/>
  <c r="AN168" i="5"/>
  <c r="AO168" i="5" s="1"/>
  <c r="AO169" i="5"/>
  <c r="BE169" i="5"/>
  <c r="AO211" i="5"/>
  <c r="BE211" i="5"/>
  <c r="BF211" i="5" s="1"/>
  <c r="AO344" i="5"/>
  <c r="AN343" i="5"/>
  <c r="AO343" i="5" s="1"/>
  <c r="BE344" i="5"/>
  <c r="AO502" i="5"/>
  <c r="AN501" i="5"/>
  <c r="AO501" i="5" s="1"/>
  <c r="BE502" i="5"/>
  <c r="AN618" i="5"/>
  <c r="AO618" i="5" s="1"/>
  <c r="BE619" i="5"/>
  <c r="AO619" i="5"/>
  <c r="AO684" i="5"/>
  <c r="BE684" i="5"/>
  <c r="AN682" i="5"/>
  <c r="AO74" i="6"/>
  <c r="BE74" i="6"/>
  <c r="AN73" i="6"/>
  <c r="AN227" i="6"/>
  <c r="AO228" i="6"/>
  <c r="BE228" i="6"/>
  <c r="AO492" i="6"/>
  <c r="BE492" i="6"/>
  <c r="BF492" i="6" s="1"/>
  <c r="AO398" i="5"/>
  <c r="BE398" i="5"/>
  <c r="BF398" i="5" s="1"/>
  <c r="AO545" i="5"/>
  <c r="BE545" i="5"/>
  <c r="AN544" i="5"/>
  <c r="AO544" i="5" s="1"/>
  <c r="AN635" i="5"/>
  <c r="AO635" i="5" s="1"/>
  <c r="BE636" i="5"/>
  <c r="AO636" i="5"/>
  <c r="AO71" i="6"/>
  <c r="BE71" i="6"/>
  <c r="BF71" i="6" s="1"/>
  <c r="AP124" i="6"/>
  <c r="AN123" i="6"/>
  <c r="AO124" i="6"/>
  <c r="BE124" i="6"/>
  <c r="AO422" i="6"/>
  <c r="AN421" i="6"/>
  <c r="AO421" i="6" s="1"/>
  <c r="BE422" i="6"/>
  <c r="AN233" i="5"/>
  <c r="AO233" i="5" s="1"/>
  <c r="AO234" i="5"/>
  <c r="BE234" i="5"/>
  <c r="AO414" i="5"/>
  <c r="AN413" i="5"/>
  <c r="BE414" i="5"/>
  <c r="AO78" i="5"/>
  <c r="AN77" i="5"/>
  <c r="AO77" i="5" s="1"/>
  <c r="BE78" i="5"/>
  <c r="AO262" i="5"/>
  <c r="BE262" i="5"/>
  <c r="BF262" i="5" s="1"/>
  <c r="AO324" i="5"/>
  <c r="BE324" i="5"/>
  <c r="BF324" i="5" s="1"/>
  <c r="AO441" i="5"/>
  <c r="AN440" i="5"/>
  <c r="AO440" i="5" s="1"/>
  <c r="BE441" i="5"/>
  <c r="AP577" i="5"/>
  <c r="BE577" i="5"/>
  <c r="AO577" i="5"/>
  <c r="AO65" i="6"/>
  <c r="BE65" i="6"/>
  <c r="AN64" i="6"/>
  <c r="AO211" i="6"/>
  <c r="BE211" i="6"/>
  <c r="BF211" i="6" s="1"/>
  <c r="AN172" i="5"/>
  <c r="AO172" i="5" s="1"/>
  <c r="AO173" i="5"/>
  <c r="BE173" i="5"/>
  <c r="BE204" i="5"/>
  <c r="AN203" i="5"/>
  <c r="AO203" i="5" s="1"/>
  <c r="AO204" i="5"/>
  <c r="AO268" i="5"/>
  <c r="AN267" i="5"/>
  <c r="AO267" i="5" s="1"/>
  <c r="BE268" i="5"/>
  <c r="AN354" i="5"/>
  <c r="AO354" i="5" s="1"/>
  <c r="AO355" i="5"/>
  <c r="BE355" i="5"/>
  <c r="AN446" i="5"/>
  <c r="AO446" i="5" s="1"/>
  <c r="AO447" i="5"/>
  <c r="BE447" i="5"/>
  <c r="AO554" i="5"/>
  <c r="AN553" i="5"/>
  <c r="BE554" i="5"/>
  <c r="AP554" i="5"/>
  <c r="AO20" i="6"/>
  <c r="AN19" i="6"/>
  <c r="BE20" i="6"/>
  <c r="AN179" i="6"/>
  <c r="AO179" i="6" s="1"/>
  <c r="BE180" i="6"/>
  <c r="AO180" i="6"/>
  <c r="AO274" i="6"/>
  <c r="BE274" i="6"/>
  <c r="AN273" i="6"/>
  <c r="AO273" i="6" s="1"/>
  <c r="AP562" i="6"/>
  <c r="AO562" i="6"/>
  <c r="AN561" i="6"/>
  <c r="BE562" i="6"/>
  <c r="AN43" i="5"/>
  <c r="AO43" i="5" s="1"/>
  <c r="AO44" i="5"/>
  <c r="BE44" i="5"/>
  <c r="AO362" i="5"/>
  <c r="AN361" i="5"/>
  <c r="AO361" i="5" s="1"/>
  <c r="BE362" i="5"/>
  <c r="AN578" i="5"/>
  <c r="AO578" i="5" s="1"/>
  <c r="AO579" i="5"/>
  <c r="BE579" i="5"/>
  <c r="AO21" i="6"/>
  <c r="BE21" i="6"/>
  <c r="BF21" i="6" s="1"/>
  <c r="AP208" i="6"/>
  <c r="BE208" i="6"/>
  <c r="AO208" i="6"/>
  <c r="AN207" i="6"/>
  <c r="AN542" i="6"/>
  <c r="BE543" i="6"/>
  <c r="AO543" i="6"/>
  <c r="AN85" i="5"/>
  <c r="AO86" i="5"/>
  <c r="BE86" i="5"/>
  <c r="AN376" i="5"/>
  <c r="AO376" i="5" s="1"/>
  <c r="BE377" i="5"/>
  <c r="AO377" i="5"/>
  <c r="AO500" i="5"/>
  <c r="AN499" i="5"/>
  <c r="AO499" i="5" s="1"/>
  <c r="BE500" i="5"/>
  <c r="AO634" i="5"/>
  <c r="AN633" i="5"/>
  <c r="AO633" i="5" s="1"/>
  <c r="BE634" i="5"/>
  <c r="AN115" i="6"/>
  <c r="BE116" i="6"/>
  <c r="AO116" i="6"/>
  <c r="AP116" i="6"/>
  <c r="AN327" i="6"/>
  <c r="AO327" i="6" s="1"/>
  <c r="BE328" i="6"/>
  <c r="AO328" i="6"/>
  <c r="AO74" i="5"/>
  <c r="AN73" i="5"/>
  <c r="BE74" i="5"/>
  <c r="AO255" i="5"/>
  <c r="AN254" i="5"/>
  <c r="AO254" i="5" s="1"/>
  <c r="BE255" i="5"/>
  <c r="AO94" i="5"/>
  <c r="AN93" i="5"/>
  <c r="AO93" i="5" s="1"/>
  <c r="BE94" i="5"/>
  <c r="AO249" i="5"/>
  <c r="BE249" i="5"/>
  <c r="AN248" i="5"/>
  <c r="AO248" i="5" s="1"/>
  <c r="AO406" i="5"/>
  <c r="BE406" i="5"/>
  <c r="AN405" i="5"/>
  <c r="AO405" i="5" s="1"/>
  <c r="AN485" i="5"/>
  <c r="AO485" i="5" s="1"/>
  <c r="AO486" i="5"/>
  <c r="BE486" i="5"/>
  <c r="AO613" i="5"/>
  <c r="BE613" i="5"/>
  <c r="BF613" i="5" s="1"/>
  <c r="AO662" i="5"/>
  <c r="AN661" i="5"/>
  <c r="AO661" i="5" s="1"/>
  <c r="BE662" i="5"/>
  <c r="AN183" i="6"/>
  <c r="AO183" i="6" s="1"/>
  <c r="BE184" i="6"/>
  <c r="AO184" i="6"/>
  <c r="AO399" i="6"/>
  <c r="BE399" i="6"/>
  <c r="BF399" i="6" s="1"/>
  <c r="AO527" i="6"/>
  <c r="AN526" i="6"/>
  <c r="AO526" i="6" s="1"/>
  <c r="BE527" i="6"/>
  <c r="AN313" i="6"/>
  <c r="AO313" i="6" s="1"/>
  <c r="BE314" i="6"/>
  <c r="AO314" i="6"/>
  <c r="AN459" i="6"/>
  <c r="AO460" i="6"/>
  <c r="BE460" i="6"/>
  <c r="AO594" i="6"/>
  <c r="BE594" i="6"/>
  <c r="BF594" i="6" s="1"/>
  <c r="AO262" i="6"/>
  <c r="BE262" i="6"/>
  <c r="BF262" i="6" s="1"/>
  <c r="AO385" i="6"/>
  <c r="AN384" i="6"/>
  <c r="AO384" i="6" s="1"/>
  <c r="BE385" i="6"/>
  <c r="AN452" i="6"/>
  <c r="AO452" i="6" s="1"/>
  <c r="AO453" i="6"/>
  <c r="BE453" i="6"/>
  <c r="AO621" i="6"/>
  <c r="AN620" i="6"/>
  <c r="AO620" i="6" s="1"/>
  <c r="BE621" i="6"/>
  <c r="AN633" i="6"/>
  <c r="AO633" i="6" s="1"/>
  <c r="AO634" i="6"/>
  <c r="BE634" i="6"/>
  <c r="AP292" i="6"/>
  <c r="AO292" i="6"/>
  <c r="BE292" i="6"/>
  <c r="AN291" i="6"/>
  <c r="AO377" i="6"/>
  <c r="AN376" i="6"/>
  <c r="AO376" i="6" s="1"/>
  <c r="BE377" i="6"/>
  <c r="AO509" i="6"/>
  <c r="BE509" i="6"/>
  <c r="BF509" i="6" s="1"/>
  <c r="AO656" i="6"/>
  <c r="BE656" i="6"/>
  <c r="BF656" i="6" s="1"/>
  <c r="AP281" i="6"/>
  <c r="BE281" i="6"/>
  <c r="AO281" i="6"/>
  <c r="AN405" i="6"/>
  <c r="AO405" i="6" s="1"/>
  <c r="BE406" i="6"/>
  <c r="AO406" i="6"/>
  <c r="BE514" i="6"/>
  <c r="AN513" i="6"/>
  <c r="AO513" i="6" s="1"/>
  <c r="AO514" i="6"/>
  <c r="AN601" i="6"/>
  <c r="AO602" i="6"/>
  <c r="BE602" i="6"/>
  <c r="AO657" i="6"/>
  <c r="BE657" i="6"/>
  <c r="BF657" i="6" s="1"/>
  <c r="AO364" i="6"/>
  <c r="BE364" i="6"/>
  <c r="AN363" i="6"/>
  <c r="AO363" i="6" s="1"/>
  <c r="AO465" i="6"/>
  <c r="BE465" i="6"/>
  <c r="BF465" i="6" s="1"/>
  <c r="AO592" i="6"/>
  <c r="BE592" i="6"/>
  <c r="BF592" i="6" s="1"/>
  <c r="BE667" i="6"/>
  <c r="AN666" i="6"/>
  <c r="AO666" i="6" s="1"/>
  <c r="AO667" i="6"/>
  <c r="AO24" i="5"/>
  <c r="BE24" i="5"/>
  <c r="BF24" i="5" s="1"/>
  <c r="AO126" i="5"/>
  <c r="BE126" i="5"/>
  <c r="AN125" i="5"/>
  <c r="AO125" i="5" s="1"/>
  <c r="AO239" i="5"/>
  <c r="AN238" i="5"/>
  <c r="AO238" i="5" s="1"/>
  <c r="BE239" i="5"/>
  <c r="AN365" i="5"/>
  <c r="AO365" i="5" s="1"/>
  <c r="AO366" i="5"/>
  <c r="BE366" i="5"/>
  <c r="AO480" i="5"/>
  <c r="AN479" i="5"/>
  <c r="AO479" i="5" s="1"/>
  <c r="BE480" i="5"/>
  <c r="AO592" i="5"/>
  <c r="BE592" i="5"/>
  <c r="BF592" i="5" s="1"/>
  <c r="AO12" i="6"/>
  <c r="BE12" i="6"/>
  <c r="BF12" i="6" s="1"/>
  <c r="AO78" i="6"/>
  <c r="AN77" i="6"/>
  <c r="AO77" i="6" s="1"/>
  <c r="BE78" i="6"/>
  <c r="BE161" i="6"/>
  <c r="AO161" i="6"/>
  <c r="AN160" i="6"/>
  <c r="AO160" i="6" s="1"/>
  <c r="AO550" i="6"/>
  <c r="AN549" i="6"/>
  <c r="BE550" i="6"/>
  <c r="AN28" i="5"/>
  <c r="AO28" i="5" s="1"/>
  <c r="BE29" i="5"/>
  <c r="AO29" i="5"/>
  <c r="AO210" i="5"/>
  <c r="BE210" i="5"/>
  <c r="BF210" i="5" s="1"/>
  <c r="AO259" i="5"/>
  <c r="AN258" i="5"/>
  <c r="AO258" i="5" s="1"/>
  <c r="BE259" i="5"/>
  <c r="AO374" i="5"/>
  <c r="BE374" i="5"/>
  <c r="BF374" i="5" s="1"/>
  <c r="AO506" i="5"/>
  <c r="AN505" i="5"/>
  <c r="AO505" i="5" s="1"/>
  <c r="BE506" i="5"/>
  <c r="AN620" i="5"/>
  <c r="AO620" i="5" s="1"/>
  <c r="AO621" i="5"/>
  <c r="BE621" i="5"/>
  <c r="AO13" i="6"/>
  <c r="BE13" i="6"/>
  <c r="BF13" i="6" s="1"/>
  <c r="AO80" i="6"/>
  <c r="AN79" i="6"/>
  <c r="AO79" i="6" s="1"/>
  <c r="BE80" i="6"/>
  <c r="AN231" i="6"/>
  <c r="AO231" i="6" s="1"/>
  <c r="BE232" i="6"/>
  <c r="AO232" i="6"/>
  <c r="AO153" i="5"/>
  <c r="AN152" i="5"/>
  <c r="AO152" i="5" s="1"/>
  <c r="BE153" i="5"/>
  <c r="AN425" i="5"/>
  <c r="AO425" i="5" s="1"/>
  <c r="BE426" i="5"/>
  <c r="AO426" i="5"/>
  <c r="AO563" i="5"/>
  <c r="BE563" i="5"/>
  <c r="BF563" i="5" s="1"/>
  <c r="AO660" i="5"/>
  <c r="BE660" i="5"/>
  <c r="BF660" i="5" s="1"/>
  <c r="AN82" i="6"/>
  <c r="AO83" i="6"/>
  <c r="BE83" i="6"/>
  <c r="AN125" i="6"/>
  <c r="AO125" i="6" s="1"/>
  <c r="BE126" i="6"/>
  <c r="AO126" i="6"/>
  <c r="AO424" i="6"/>
  <c r="AN423" i="6"/>
  <c r="AO423" i="6" s="1"/>
  <c r="BE424" i="6"/>
  <c r="AO261" i="5"/>
  <c r="AN260" i="5"/>
  <c r="AO260" i="5" s="1"/>
  <c r="BE261" i="5"/>
  <c r="BE428" i="5"/>
  <c r="AN427" i="5"/>
  <c r="AO427" i="5" s="1"/>
  <c r="AO428" i="5"/>
  <c r="AN87" i="5"/>
  <c r="AO87" i="5" s="1"/>
  <c r="AO88" i="5"/>
  <c r="BE88" i="5"/>
  <c r="AO266" i="5"/>
  <c r="BE266" i="5"/>
  <c r="BF266" i="5" s="1"/>
  <c r="AO348" i="5"/>
  <c r="BE348" i="5"/>
  <c r="AN347" i="5"/>
  <c r="AO347" i="5" s="1"/>
  <c r="AO453" i="5"/>
  <c r="AN452" i="5"/>
  <c r="AO452" i="5" s="1"/>
  <c r="BE453" i="5"/>
  <c r="AO595" i="5"/>
  <c r="BE595" i="5"/>
  <c r="BF595" i="5" s="1"/>
  <c r="AN127" i="6"/>
  <c r="AO127" i="6" s="1"/>
  <c r="AO128" i="6"/>
  <c r="BE128" i="6"/>
  <c r="AO219" i="6"/>
  <c r="AN218" i="6"/>
  <c r="AO218" i="6" s="1"/>
  <c r="BE219" i="6"/>
  <c r="AN66" i="5"/>
  <c r="AO66" i="5" s="1"/>
  <c r="AO67" i="5"/>
  <c r="BE67" i="5"/>
  <c r="AO215" i="5"/>
  <c r="AN214" i="5"/>
  <c r="BE215" i="5"/>
  <c r="AO270" i="5"/>
  <c r="AN269" i="5"/>
  <c r="AO269" i="5" s="1"/>
  <c r="BE270" i="5"/>
  <c r="AO369" i="5"/>
  <c r="BE369" i="5"/>
  <c r="BF369" i="5" s="1"/>
  <c r="AO490" i="5"/>
  <c r="AN489" i="5"/>
  <c r="BE490" i="5"/>
  <c r="BE559" i="5"/>
  <c r="AO559" i="5"/>
  <c r="AN558" i="5"/>
  <c r="AN39" i="6"/>
  <c r="AO39" i="6" s="1"/>
  <c r="BE40" i="6"/>
  <c r="AO40" i="6"/>
  <c r="AN189" i="6"/>
  <c r="AO189" i="6" s="1"/>
  <c r="AO190" i="6"/>
  <c r="BE190" i="6"/>
  <c r="AO278" i="6"/>
  <c r="BE278" i="6"/>
  <c r="BF278" i="6" s="1"/>
  <c r="AP577" i="6"/>
  <c r="AO577" i="6"/>
  <c r="BE577" i="6"/>
  <c r="AP136" i="5"/>
  <c r="AN135" i="5"/>
  <c r="AO136" i="5"/>
  <c r="BE136" i="5"/>
  <c r="AO394" i="5"/>
  <c r="BE394" i="5"/>
  <c r="BF394" i="5" s="1"/>
  <c r="BE587" i="5"/>
  <c r="AN586" i="5"/>
  <c r="AO586" i="5" s="1"/>
  <c r="AO587" i="5"/>
  <c r="AN105" i="6"/>
  <c r="AO105" i="6" s="1"/>
  <c r="AO106" i="6"/>
  <c r="BE106" i="6"/>
  <c r="AN248" i="6"/>
  <c r="AO248" i="6" s="1"/>
  <c r="AO249" i="6"/>
  <c r="BE249" i="6"/>
  <c r="AN544" i="6"/>
  <c r="AO544" i="6" s="1"/>
  <c r="AO545" i="6"/>
  <c r="BE545" i="6"/>
  <c r="AN121" i="5"/>
  <c r="AO121" i="5" s="1"/>
  <c r="AO122" i="5"/>
  <c r="BE122" i="5"/>
  <c r="AN378" i="5"/>
  <c r="AO378" i="5" s="1"/>
  <c r="AO379" i="5"/>
  <c r="BE379" i="5"/>
  <c r="AP512" i="5"/>
  <c r="BE512" i="5"/>
  <c r="AN511" i="5"/>
  <c r="AO512" i="5"/>
  <c r="AN643" i="5"/>
  <c r="AO643" i="5" s="1"/>
  <c r="AO644" i="5"/>
  <c r="BE644" i="5"/>
  <c r="AN150" i="6"/>
  <c r="AO150" i="6" s="1"/>
  <c r="AO151" i="6"/>
  <c r="BE151" i="6"/>
  <c r="AN329" i="6"/>
  <c r="AO329" i="6" s="1"/>
  <c r="BE330" i="6"/>
  <c r="AO330" i="6"/>
  <c r="AO98" i="5"/>
  <c r="BE98" i="5"/>
  <c r="AN97" i="5"/>
  <c r="AO97" i="5" s="1"/>
  <c r="AO10" i="5"/>
  <c r="BE10" i="5"/>
  <c r="BF10" i="5" s="1"/>
  <c r="AN95" i="5"/>
  <c r="AO95" i="5" s="1"/>
  <c r="AO96" i="5"/>
  <c r="BE96" i="5"/>
  <c r="AO316" i="5"/>
  <c r="AN315" i="5"/>
  <c r="AO315" i="5" s="1"/>
  <c r="BE316" i="5"/>
  <c r="AO408" i="5"/>
  <c r="AN407" i="5"/>
  <c r="AO407" i="5" s="1"/>
  <c r="BE408" i="5"/>
  <c r="AO496" i="5"/>
  <c r="BE496" i="5"/>
  <c r="BF496" i="5" s="1"/>
  <c r="AN624" i="5"/>
  <c r="AO624" i="5" s="1"/>
  <c r="BE625" i="5"/>
  <c r="AO625" i="5"/>
  <c r="AO667" i="5"/>
  <c r="AN666" i="5"/>
  <c r="AO666" i="5" s="1"/>
  <c r="BE667" i="5"/>
  <c r="AO196" i="6"/>
  <c r="AN195" i="6"/>
  <c r="AP196" i="6"/>
  <c r="BE196" i="6"/>
  <c r="AO416" i="6"/>
  <c r="BE416" i="6"/>
  <c r="AN415" i="6"/>
  <c r="AO415" i="6" s="1"/>
  <c r="AO547" i="6"/>
  <c r="AN546" i="6"/>
  <c r="AO546" i="6" s="1"/>
  <c r="BE547" i="6"/>
  <c r="AN341" i="6"/>
  <c r="AO342" i="6"/>
  <c r="BE342" i="6"/>
  <c r="BE490" i="6"/>
  <c r="AN489" i="6"/>
  <c r="AO490" i="6"/>
  <c r="AO614" i="6"/>
  <c r="BE614" i="6"/>
  <c r="BF614" i="6" s="1"/>
  <c r="AO275" i="6"/>
  <c r="BE275" i="6"/>
  <c r="BF275" i="6" s="1"/>
  <c r="AO400" i="6"/>
  <c r="BE400" i="6"/>
  <c r="BF400" i="6" s="1"/>
  <c r="AN467" i="6"/>
  <c r="AO468" i="6"/>
  <c r="BE468" i="6"/>
  <c r="AO644" i="6"/>
  <c r="BE644" i="6"/>
  <c r="AN643" i="6"/>
  <c r="AO643" i="6" s="1"/>
  <c r="AO655" i="6"/>
  <c r="BE655" i="6"/>
  <c r="BF655" i="6" s="1"/>
  <c r="AO209" i="6"/>
  <c r="BE209" i="6"/>
  <c r="BF209" i="6" s="1"/>
  <c r="AO296" i="6"/>
  <c r="BE296" i="6"/>
  <c r="BF296" i="6" s="1"/>
  <c r="AO379" i="6"/>
  <c r="AN378" i="6"/>
  <c r="AO378" i="6" s="1"/>
  <c r="BE379" i="6"/>
  <c r="AN515" i="6"/>
  <c r="AO515" i="6" s="1"/>
  <c r="AO516" i="6"/>
  <c r="BE516" i="6"/>
  <c r="AO672" i="6"/>
  <c r="BE672" i="6"/>
  <c r="BF672" i="6" s="1"/>
  <c r="AO284" i="6"/>
  <c r="BE284" i="6"/>
  <c r="BF284" i="6" s="1"/>
  <c r="AN407" i="6"/>
  <c r="AO407" i="6" s="1"/>
  <c r="AO408" i="6"/>
  <c r="BE408" i="6"/>
  <c r="AO529" i="6"/>
  <c r="BE529" i="6"/>
  <c r="AN528" i="6"/>
  <c r="AO528" i="6" s="1"/>
  <c r="AO607" i="6"/>
  <c r="BE607" i="6"/>
  <c r="AO676" i="6"/>
  <c r="AN675" i="6"/>
  <c r="AO675" i="6" s="1"/>
  <c r="BE676" i="6"/>
  <c r="AO369" i="6"/>
  <c r="BE369" i="6"/>
  <c r="BF369" i="6" s="1"/>
  <c r="AO483" i="6"/>
  <c r="AN482" i="6"/>
  <c r="BE483" i="6"/>
  <c r="AO598" i="6"/>
  <c r="BE598" i="6"/>
  <c r="BF598" i="6" s="1"/>
  <c r="AO593" i="6"/>
  <c r="BE593" i="6"/>
  <c r="BF593" i="6" s="1"/>
  <c r="AO685" i="6"/>
  <c r="BE685" i="6"/>
  <c r="BF685" i="6" s="1"/>
  <c r="AN61" i="5"/>
  <c r="AO62" i="5"/>
  <c r="BE62" i="5"/>
  <c r="AO128" i="5"/>
  <c r="AN127" i="5"/>
  <c r="AO127" i="5" s="1"/>
  <c r="BE128" i="5"/>
  <c r="AO305" i="5"/>
  <c r="BE305" i="5"/>
  <c r="AN304" i="5"/>
  <c r="AO304" i="5" s="1"/>
  <c r="AO373" i="5"/>
  <c r="BE373" i="5"/>
  <c r="BF373" i="5" s="1"/>
  <c r="AO488" i="5"/>
  <c r="AN487" i="5"/>
  <c r="AO487" i="5" s="1"/>
  <c r="BE488" i="5"/>
  <c r="AO614" i="5"/>
  <c r="BE614" i="5"/>
  <c r="BF614" i="5" s="1"/>
  <c r="AO24" i="6"/>
  <c r="BE24" i="6"/>
  <c r="BF24" i="6" s="1"/>
  <c r="AN85" i="6"/>
  <c r="BE86" i="6"/>
  <c r="AO86" i="6"/>
  <c r="AO188" i="6"/>
  <c r="AN187" i="6"/>
  <c r="AO187" i="6" s="1"/>
  <c r="BE188" i="6"/>
  <c r="AP552" i="6"/>
  <c r="AN551" i="6"/>
  <c r="BE552" i="6"/>
  <c r="AO552" i="6"/>
  <c r="AO55" i="5"/>
  <c r="BE55" i="5"/>
  <c r="AN54" i="5"/>
  <c r="AN216" i="5"/>
  <c r="AO216" i="5" s="1"/>
  <c r="AO217" i="5"/>
  <c r="BE217" i="5"/>
  <c r="AO272" i="5"/>
  <c r="BE272" i="5"/>
  <c r="AN271" i="5"/>
  <c r="AO271" i="5" s="1"/>
  <c r="AO383" i="5"/>
  <c r="AN382" i="5"/>
  <c r="AO382" i="5" s="1"/>
  <c r="BE383" i="5"/>
  <c r="AO516" i="5"/>
  <c r="AN515" i="5"/>
  <c r="AO515" i="5" s="1"/>
  <c r="BE516" i="5"/>
  <c r="AO623" i="5"/>
  <c r="AN622" i="5"/>
  <c r="AO622" i="5" s="1"/>
  <c r="BE623" i="5"/>
  <c r="AO25" i="6"/>
  <c r="BE25" i="6"/>
  <c r="BF25" i="6" s="1"/>
  <c r="AO92" i="6"/>
  <c r="BE92" i="6"/>
  <c r="BF92" i="6" s="1"/>
  <c r="AN246" i="6"/>
  <c r="AO246" i="6" s="1"/>
  <c r="BE247" i="6"/>
  <c r="AO247" i="6"/>
  <c r="AO193" i="5"/>
  <c r="AN191" i="5"/>
  <c r="AO191" i="5" s="1"/>
  <c r="BE193" i="5"/>
  <c r="AO433" i="5"/>
  <c r="BE433" i="5"/>
  <c r="BF433" i="5" s="1"/>
  <c r="AN564" i="5"/>
  <c r="AO564" i="5" s="1"/>
  <c r="AO565" i="5"/>
  <c r="BE565" i="5"/>
  <c r="AO685" i="5"/>
  <c r="BE685" i="5"/>
  <c r="BF685" i="5" s="1"/>
  <c r="BE94" i="6"/>
  <c r="AO94" i="6"/>
  <c r="AN93" i="6"/>
  <c r="AO93" i="6" s="1"/>
  <c r="AO157" i="6"/>
  <c r="AN156" i="6"/>
  <c r="AO156" i="6" s="1"/>
  <c r="BE157" i="6"/>
  <c r="AN427" i="6"/>
  <c r="AO427" i="6" s="1"/>
  <c r="AO428" i="6"/>
  <c r="BE428" i="6"/>
  <c r="BE274" i="5"/>
  <c r="AN273" i="5"/>
  <c r="AO273" i="5" s="1"/>
  <c r="AO274" i="5"/>
  <c r="AO478" i="5"/>
  <c r="BE478" i="5"/>
  <c r="AN477" i="5"/>
  <c r="AO92" i="5"/>
  <c r="BE92" i="5"/>
  <c r="BF92" i="5" s="1"/>
  <c r="AO275" i="5"/>
  <c r="BE275" i="5"/>
  <c r="BF275" i="5" s="1"/>
  <c r="AN363" i="5"/>
  <c r="AO363" i="5" s="1"/>
  <c r="AO364" i="5"/>
  <c r="BE364" i="5"/>
  <c r="AN454" i="5"/>
  <c r="AO454" i="5" s="1"/>
  <c r="AO455" i="5"/>
  <c r="BE455" i="5"/>
  <c r="AO607" i="5"/>
  <c r="BE607" i="5"/>
  <c r="AP130" i="6"/>
  <c r="AN129" i="6"/>
  <c r="AO130" i="6"/>
  <c r="BE130" i="6"/>
  <c r="AO265" i="6"/>
  <c r="AN264" i="6"/>
  <c r="BE265" i="6"/>
  <c r="AO100" i="5"/>
  <c r="BE100" i="5"/>
  <c r="AN99" i="5"/>
  <c r="AO99" i="5" s="1"/>
  <c r="AN218" i="5"/>
  <c r="AO218" i="5" s="1"/>
  <c r="AO219" i="5"/>
  <c r="BE219" i="5"/>
  <c r="AO278" i="5"/>
  <c r="BE278" i="5"/>
  <c r="BF278" i="5" s="1"/>
  <c r="AN386" i="5"/>
  <c r="AO386" i="5" s="1"/>
  <c r="AO387" i="5"/>
  <c r="BE387" i="5"/>
  <c r="AO498" i="5"/>
  <c r="AN497" i="5"/>
  <c r="AO497" i="5" s="1"/>
  <c r="BE498" i="5"/>
  <c r="AN584" i="5"/>
  <c r="AO584" i="5" s="1"/>
  <c r="AO585" i="5"/>
  <c r="BE585" i="5"/>
  <c r="AO67" i="6"/>
  <c r="AN66" i="6"/>
  <c r="AO66" i="6" s="1"/>
  <c r="BE67" i="6"/>
  <c r="AN205" i="6"/>
  <c r="AO205" i="6" s="1"/>
  <c r="BE206" i="6"/>
  <c r="AO206" i="6"/>
  <c r="AO280" i="6"/>
  <c r="BE280" i="6"/>
  <c r="AN279" i="6"/>
  <c r="AO109" i="5"/>
  <c r="AN108" i="5"/>
  <c r="BE109" i="5"/>
  <c r="BE186" i="5"/>
  <c r="AN185" i="5"/>
  <c r="AO185" i="5" s="1"/>
  <c r="AO186" i="5"/>
  <c r="AO401" i="5"/>
  <c r="BE401" i="5"/>
  <c r="BF401" i="5" s="1"/>
  <c r="AO589" i="5"/>
  <c r="AN588" i="5"/>
  <c r="AO588" i="5" s="1"/>
  <c r="BE589" i="5"/>
  <c r="AO118" i="6"/>
  <c r="BE118" i="6"/>
  <c r="AN117" i="6"/>
  <c r="AO117" i="6" s="1"/>
  <c r="AN250" i="6"/>
  <c r="AO250" i="6" s="1"/>
  <c r="AO251" i="6"/>
  <c r="BE251" i="6"/>
  <c r="AO36" i="5"/>
  <c r="AN35" i="5"/>
  <c r="BE36" i="5"/>
  <c r="AN170" i="5"/>
  <c r="AO170" i="5" s="1"/>
  <c r="BE171" i="5"/>
  <c r="AO171" i="5"/>
  <c r="AN380" i="5"/>
  <c r="AO380" i="5" s="1"/>
  <c r="BE381" i="5"/>
  <c r="AO381" i="5"/>
  <c r="BE536" i="5"/>
  <c r="AN535" i="5"/>
  <c r="AO535" i="5" s="1"/>
  <c r="AO536" i="5"/>
  <c r="AO670" i="5"/>
  <c r="BE670" i="5"/>
  <c r="BF670" i="5" s="1"/>
  <c r="AO155" i="6"/>
  <c r="BE155" i="6"/>
  <c r="AN154" i="6"/>
  <c r="AO154" i="6" s="1"/>
  <c r="AN345" i="6"/>
  <c r="AO345" i="6" s="1"/>
  <c r="BE346" i="6"/>
  <c r="AO346" i="6"/>
  <c r="AO178" i="5"/>
  <c r="BE178" i="5"/>
  <c r="AN177" i="5"/>
  <c r="AO177" i="5" s="1"/>
  <c r="AO25" i="5"/>
  <c r="BE25" i="5"/>
  <c r="BF25" i="5" s="1"/>
  <c r="BE124" i="5"/>
  <c r="AP124" i="5"/>
  <c r="AN123" i="5"/>
  <c r="AO124" i="5"/>
  <c r="AO333" i="5"/>
  <c r="BE333" i="5"/>
  <c r="AN332" i="5"/>
  <c r="AN415" i="5"/>
  <c r="AO415" i="5" s="1"/>
  <c r="BE416" i="5"/>
  <c r="AO416" i="5"/>
  <c r="AO525" i="5"/>
  <c r="AN524" i="5"/>
  <c r="AO524" i="5" s="1"/>
  <c r="BE525" i="5"/>
  <c r="AO628" i="5"/>
  <c r="AN627" i="5"/>
  <c r="BE628" i="5"/>
  <c r="AO671" i="5"/>
  <c r="BE671" i="5"/>
  <c r="BF671" i="5" s="1"/>
  <c r="AN359" i="6"/>
  <c r="AO360" i="6"/>
  <c r="BE360" i="6"/>
  <c r="AO470" i="6"/>
  <c r="BE470" i="6"/>
  <c r="AN469" i="6"/>
  <c r="AO469" i="6" s="1"/>
  <c r="AO563" i="6"/>
  <c r="BE563" i="6"/>
  <c r="BF563" i="6" s="1"/>
  <c r="AN354" i="6"/>
  <c r="AO354" i="6" s="1"/>
  <c r="AO355" i="6"/>
  <c r="BE355" i="6"/>
  <c r="AO498" i="6"/>
  <c r="AN497" i="6"/>
  <c r="AO497" i="6" s="1"/>
  <c r="BE498" i="6"/>
  <c r="AN616" i="6"/>
  <c r="AO616" i="6" s="1"/>
  <c r="AO617" i="6"/>
  <c r="BE617" i="6"/>
  <c r="AO277" i="6"/>
  <c r="BE277" i="6"/>
  <c r="AN276" i="6"/>
  <c r="AO276" i="6" s="1"/>
  <c r="AO430" i="6"/>
  <c r="AN429" i="6"/>
  <c r="AO429" i="6" s="1"/>
  <c r="BE430" i="6"/>
  <c r="AO473" i="6"/>
  <c r="BE473" i="6"/>
  <c r="BF473" i="6" s="1"/>
  <c r="AO654" i="6"/>
  <c r="BE654" i="6"/>
  <c r="BF654" i="6" s="1"/>
  <c r="AO662" i="6"/>
  <c r="AN661" i="6"/>
  <c r="AO661" i="6" s="1"/>
  <c r="BE662" i="6"/>
  <c r="AO221" i="6"/>
  <c r="AN220" i="6"/>
  <c r="AO220" i="6" s="1"/>
  <c r="BE221" i="6"/>
  <c r="AO309" i="6"/>
  <c r="BE309" i="6"/>
  <c r="BF309" i="6" s="1"/>
  <c r="AN380" i="6"/>
  <c r="AO380" i="6" s="1"/>
  <c r="AO381" i="6"/>
  <c r="BE381" i="6"/>
  <c r="AN524" i="6"/>
  <c r="AO524" i="6" s="1"/>
  <c r="AO525" i="6"/>
  <c r="BE525" i="6"/>
  <c r="AO674" i="6"/>
  <c r="BE674" i="6"/>
  <c r="AN673" i="6"/>
  <c r="AO673" i="6" s="1"/>
  <c r="AN315" i="6"/>
  <c r="AO315" i="6" s="1"/>
  <c r="AO316" i="6"/>
  <c r="BE316" i="6"/>
  <c r="AN440" i="6"/>
  <c r="AO440" i="6" s="1"/>
  <c r="AO441" i="6"/>
  <c r="BE441" i="6"/>
  <c r="AN533" i="6"/>
  <c r="AO533" i="6" s="1"/>
  <c r="AO534" i="6"/>
  <c r="BE534" i="6"/>
  <c r="AO608" i="6"/>
  <c r="BE608" i="6"/>
  <c r="AN682" i="6"/>
  <c r="AO684" i="6"/>
  <c r="BE684" i="6"/>
  <c r="AN370" i="6"/>
  <c r="AO370" i="6" s="1"/>
  <c r="BE371" i="6"/>
  <c r="AO371" i="6"/>
  <c r="AN485" i="6"/>
  <c r="AO485" i="6" s="1"/>
  <c r="BE486" i="6"/>
  <c r="AO486" i="6"/>
  <c r="AO640" i="6"/>
  <c r="BE640" i="6"/>
  <c r="AN639" i="6"/>
  <c r="AO639" i="6" s="1"/>
  <c r="AO599" i="6"/>
  <c r="BE599" i="6"/>
  <c r="BF599" i="6" s="1"/>
  <c r="AN82" i="5"/>
  <c r="AO83" i="5"/>
  <c r="BE83" i="5"/>
  <c r="AO141" i="5"/>
  <c r="BE141" i="5"/>
  <c r="AN139" i="5"/>
  <c r="AO139" i="5" s="1"/>
  <c r="AO308" i="5"/>
  <c r="AN307" i="5"/>
  <c r="BE308" i="5"/>
  <c r="AO397" i="5"/>
  <c r="BE397" i="5"/>
  <c r="BF397" i="5" s="1"/>
  <c r="AN533" i="5"/>
  <c r="AO533" i="5" s="1"/>
  <c r="AO534" i="5"/>
  <c r="BE534" i="5"/>
  <c r="AN631" i="5"/>
  <c r="AO631" i="5" s="1"/>
  <c r="AO632" i="5"/>
  <c r="BE632" i="5"/>
  <c r="AO29" i="6"/>
  <c r="AN28" i="6"/>
  <c r="BE29" i="6"/>
  <c r="BE91" i="6"/>
  <c r="AN90" i="6"/>
  <c r="AO91" i="6"/>
  <c r="AN252" i="6"/>
  <c r="AO252" i="6" s="1"/>
  <c r="AO253" i="6"/>
  <c r="BE253" i="6"/>
  <c r="AN555" i="6"/>
  <c r="AO555" i="6" s="1"/>
  <c r="BE556" i="6"/>
  <c r="AO556" i="6"/>
  <c r="AO71" i="5"/>
  <c r="BE71" i="5"/>
  <c r="BF71" i="5" s="1"/>
  <c r="AO12" i="5"/>
  <c r="BE12" i="5"/>
  <c r="BF12" i="5" s="1"/>
  <c r="BE286" i="5"/>
  <c r="AN285" i="5"/>
  <c r="AO285" i="5" s="1"/>
  <c r="AO286" i="5"/>
  <c r="AN431" i="5"/>
  <c r="AO431" i="5" s="1"/>
  <c r="AO432" i="5"/>
  <c r="BE432" i="5"/>
  <c r="AN517" i="5"/>
  <c r="AO517" i="5" s="1"/>
  <c r="BE518" i="5"/>
  <c r="AO518" i="5"/>
  <c r="AN639" i="5"/>
  <c r="AO639" i="5" s="1"/>
  <c r="BE640" i="5"/>
  <c r="AO640" i="5"/>
  <c r="AO32" i="6"/>
  <c r="BE32" i="6"/>
  <c r="BF32" i="6" s="1"/>
  <c r="AN97" i="6"/>
  <c r="AO97" i="6" s="1"/>
  <c r="AO98" i="6"/>
  <c r="BE98" i="6"/>
  <c r="AN307" i="6"/>
  <c r="AO308" i="6"/>
  <c r="BE308" i="6"/>
  <c r="AO265" i="5"/>
  <c r="BE265" i="5"/>
  <c r="AN264" i="5"/>
  <c r="AO474" i="5"/>
  <c r="BE474" i="5"/>
  <c r="BF474" i="5" s="1"/>
  <c r="AO569" i="5"/>
  <c r="BE569" i="5"/>
  <c r="BF569" i="5" s="1"/>
  <c r="AO14" i="6"/>
  <c r="BE14" i="6"/>
  <c r="BF14" i="6" s="1"/>
  <c r="AN99" i="6"/>
  <c r="AO99" i="6" s="1"/>
  <c r="AO100" i="6"/>
  <c r="BE100" i="6"/>
  <c r="AO182" i="6"/>
  <c r="AN181" i="6"/>
  <c r="AO181" i="6" s="1"/>
  <c r="BE182" i="6"/>
  <c r="AO567" i="6"/>
  <c r="AN566" i="6"/>
  <c r="AO566" i="6" s="1"/>
  <c r="BE567" i="6"/>
  <c r="AO282" i="5"/>
  <c r="BE282" i="5"/>
  <c r="BF282" i="5" s="1"/>
  <c r="AO14" i="5"/>
  <c r="BE14" i="5"/>
  <c r="BF14" i="5" s="1"/>
  <c r="AO147" i="5"/>
  <c r="AN146" i="5"/>
  <c r="AO146" i="5" s="1"/>
  <c r="BE147" i="5"/>
  <c r="AN276" i="5"/>
  <c r="AO276" i="5" s="1"/>
  <c r="BE277" i="5"/>
  <c r="AO277" i="5"/>
  <c r="AO368" i="5"/>
  <c r="AN367" i="5"/>
  <c r="AO367" i="5" s="1"/>
  <c r="BE368" i="5"/>
  <c r="AN469" i="5"/>
  <c r="AO469" i="5" s="1"/>
  <c r="AO470" i="5"/>
  <c r="BE470" i="5"/>
  <c r="AO608" i="5"/>
  <c r="BE608" i="5"/>
  <c r="AN142" i="6"/>
  <c r="AO142" i="6" s="1"/>
  <c r="AO143" i="6"/>
  <c r="BE143" i="6"/>
  <c r="AN300" i="6"/>
  <c r="AO300" i="6" s="1"/>
  <c r="AO301" i="6"/>
  <c r="BE301" i="6"/>
  <c r="AO114" i="5"/>
  <c r="BE114" i="5"/>
  <c r="AN113" i="5"/>
  <c r="AN220" i="5"/>
  <c r="AO220" i="5" s="1"/>
  <c r="AO221" i="5"/>
  <c r="BE221" i="5"/>
  <c r="AO280" i="5"/>
  <c r="AN279" i="5"/>
  <c r="BE280" i="5"/>
  <c r="AO393" i="5"/>
  <c r="BE393" i="5"/>
  <c r="BF393" i="5" s="1"/>
  <c r="AO509" i="5"/>
  <c r="BE509" i="5"/>
  <c r="BF509" i="5" s="1"/>
  <c r="AO596" i="5"/>
  <c r="BE596" i="5"/>
  <c r="BF596" i="5" s="1"/>
  <c r="AO114" i="6"/>
  <c r="AN113" i="6"/>
  <c r="BE114" i="6"/>
  <c r="AO212" i="6"/>
  <c r="BE212" i="6"/>
  <c r="BF212" i="6" s="1"/>
  <c r="AN319" i="6"/>
  <c r="AO319" i="6" s="1"/>
  <c r="AO320" i="6"/>
  <c r="BE320" i="6"/>
  <c r="AN189" i="5"/>
  <c r="AO189" i="5" s="1"/>
  <c r="AO190" i="5"/>
  <c r="BE190" i="5"/>
  <c r="AN240" i="5"/>
  <c r="AO240" i="5" s="1"/>
  <c r="BE241" i="5"/>
  <c r="AO241" i="5"/>
  <c r="AO424" i="5"/>
  <c r="AN423" i="5"/>
  <c r="AO423" i="5" s="1"/>
  <c r="BE424" i="5"/>
  <c r="AO597" i="5"/>
  <c r="BE597" i="5"/>
  <c r="BF597" i="5" s="1"/>
  <c r="AN144" i="6"/>
  <c r="AO144" i="6" s="1"/>
  <c r="AO145" i="6"/>
  <c r="BE145" i="6"/>
  <c r="AO261" i="6"/>
  <c r="BE261" i="6"/>
  <c r="AN260" i="6"/>
  <c r="AO260" i="6" s="1"/>
  <c r="AO102" i="5"/>
  <c r="BE102" i="5"/>
  <c r="AN101" i="5"/>
  <c r="AO101" i="5" s="1"/>
  <c r="AN287" i="5"/>
  <c r="AO287" i="5" s="1"/>
  <c r="AO288" i="5"/>
  <c r="BE288" i="5"/>
  <c r="AO385" i="5"/>
  <c r="AN384" i="5"/>
  <c r="AO384" i="5" s="1"/>
  <c r="BE385" i="5"/>
  <c r="AN537" i="5"/>
  <c r="AO537" i="5" s="1"/>
  <c r="AO538" i="5"/>
  <c r="BE538" i="5"/>
  <c r="AO691" i="5"/>
  <c r="AN690" i="5"/>
  <c r="AO690" i="5" s="1"/>
  <c r="BE691" i="5"/>
  <c r="AN177" i="6"/>
  <c r="AO177" i="6" s="1"/>
  <c r="AO178" i="6"/>
  <c r="BE178" i="6"/>
  <c r="AO392" i="6"/>
  <c r="BE392" i="6"/>
  <c r="BF392" i="6" s="1"/>
  <c r="AN205" i="5"/>
  <c r="AO205" i="5" s="1"/>
  <c r="BE206" i="5"/>
  <c r="AO206" i="5"/>
  <c r="AN37" i="5"/>
  <c r="AO37" i="5" s="1"/>
  <c r="BE38" i="5"/>
  <c r="AO38" i="5"/>
  <c r="AO140" i="5"/>
  <c r="BE140" i="5"/>
  <c r="BF140" i="5" s="1"/>
  <c r="BE339" i="5"/>
  <c r="AN338" i="5"/>
  <c r="AO338" i="5" s="1"/>
  <c r="AO339" i="5"/>
  <c r="AO437" i="5"/>
  <c r="AN436" i="5"/>
  <c r="AO436" i="5" s="1"/>
  <c r="BE437" i="5"/>
  <c r="AO540" i="5"/>
  <c r="AN539" i="5"/>
  <c r="AO539" i="5" s="1"/>
  <c r="BE540" i="5"/>
  <c r="AO630" i="5"/>
  <c r="AN629" i="5"/>
  <c r="AO629" i="5" s="1"/>
  <c r="BE630" i="5"/>
  <c r="AN675" i="5"/>
  <c r="AO675" i="5" s="1"/>
  <c r="AO676" i="5"/>
  <c r="BE676" i="5"/>
  <c r="AN403" i="6"/>
  <c r="BE404" i="6"/>
  <c r="AO404" i="6"/>
  <c r="AO472" i="6"/>
  <c r="AN471" i="6"/>
  <c r="AO471" i="6" s="1"/>
  <c r="BE472" i="6"/>
  <c r="AO573" i="6"/>
  <c r="AN572" i="6"/>
  <c r="AO572" i="6" s="1"/>
  <c r="BE573" i="6"/>
  <c r="AO373" i="6"/>
  <c r="BE373" i="6"/>
  <c r="BF373" i="6" s="1"/>
  <c r="AO519" i="6"/>
  <c r="BE519" i="6"/>
  <c r="BF519" i="6" s="1"/>
  <c r="AN648" i="6"/>
  <c r="AO649" i="6"/>
  <c r="BE649" i="6"/>
  <c r="AN162" i="6"/>
  <c r="AO162" i="6" s="1"/>
  <c r="AO163" i="6"/>
  <c r="BE163" i="6"/>
  <c r="AO282" i="6"/>
  <c r="BE282" i="6"/>
  <c r="BF282" i="6" s="1"/>
  <c r="AO432" i="6"/>
  <c r="AN431" i="6"/>
  <c r="AO431" i="6" s="1"/>
  <c r="BE432" i="6"/>
  <c r="AO491" i="6"/>
  <c r="BE491" i="6"/>
  <c r="BF491" i="6" s="1"/>
  <c r="AO670" i="6"/>
  <c r="BE670" i="6"/>
  <c r="BF670" i="6" s="1"/>
  <c r="AO671" i="6"/>
  <c r="BE671" i="6"/>
  <c r="BF671" i="6" s="1"/>
  <c r="AN224" i="6"/>
  <c r="AO224" i="6" s="1"/>
  <c r="BE225" i="6"/>
  <c r="AO225" i="6"/>
  <c r="AO318" i="6"/>
  <c r="BE318" i="6"/>
  <c r="AN317" i="6"/>
  <c r="AO317" i="6" s="1"/>
  <c r="AO395" i="6"/>
  <c r="BE395" i="6"/>
  <c r="BF395" i="6" s="1"/>
  <c r="AO568" i="6"/>
  <c r="BE568" i="6"/>
  <c r="BF568" i="6" s="1"/>
  <c r="AN332" i="6"/>
  <c r="AO333" i="6"/>
  <c r="BE333" i="6"/>
  <c r="AN448" i="6"/>
  <c r="AO448" i="6" s="1"/>
  <c r="AO449" i="6"/>
  <c r="BE449" i="6"/>
  <c r="AO565" i="6"/>
  <c r="AN564" i="6"/>
  <c r="AO564" i="6" s="1"/>
  <c r="BE565" i="6"/>
  <c r="AO610" i="6"/>
  <c r="BE610" i="6"/>
  <c r="AN609" i="6"/>
  <c r="AO609" i="6" s="1"/>
  <c r="AN690" i="6"/>
  <c r="AO690" i="6" s="1"/>
  <c r="AO691" i="6"/>
  <c r="BE691" i="6"/>
  <c r="AO245" i="6"/>
  <c r="BE245" i="6"/>
  <c r="AN244" i="6"/>
  <c r="AO244" i="6" s="1"/>
  <c r="AO383" i="6"/>
  <c r="AN382" i="6"/>
  <c r="AO382" i="6" s="1"/>
  <c r="BE383" i="6"/>
  <c r="AN487" i="6"/>
  <c r="AO487" i="6" s="1"/>
  <c r="AO488" i="6"/>
  <c r="BE488" i="6"/>
  <c r="AN641" i="6"/>
  <c r="AO641" i="6" s="1"/>
  <c r="AO642" i="6"/>
  <c r="BE642" i="6"/>
  <c r="AP606" i="6"/>
  <c r="AO606" i="6"/>
  <c r="AN605" i="6"/>
  <c r="BE606" i="6"/>
  <c r="AN119" i="5"/>
  <c r="AO119" i="5" s="1"/>
  <c r="AO120" i="5"/>
  <c r="BE120" i="5"/>
  <c r="AO163" i="5"/>
  <c r="AN162" i="5"/>
  <c r="AO162" i="5" s="1"/>
  <c r="BE163" i="5"/>
  <c r="AO318" i="5"/>
  <c r="BE318" i="5"/>
  <c r="AN317" i="5"/>
  <c r="AO317" i="5" s="1"/>
  <c r="AO420" i="5"/>
  <c r="AN419" i="5"/>
  <c r="AO419" i="5" s="1"/>
  <c r="BE420" i="5"/>
  <c r="AO550" i="5"/>
  <c r="AN549" i="5"/>
  <c r="BE550" i="5"/>
  <c r="AO653" i="5"/>
  <c r="AN652" i="5"/>
  <c r="AO652" i="5" s="1"/>
  <c r="BE653" i="5"/>
  <c r="AO31" i="6"/>
  <c r="AN30" i="6"/>
  <c r="AO30" i="6" s="1"/>
  <c r="BE31" i="6"/>
  <c r="AO96" i="6"/>
  <c r="AN95" i="6"/>
  <c r="AO95" i="6" s="1"/>
  <c r="BE96" i="6"/>
  <c r="AO286" i="6"/>
  <c r="AN285" i="6"/>
  <c r="AO285" i="6" s="1"/>
  <c r="BE286" i="6"/>
  <c r="BE42" i="5"/>
  <c r="AO42" i="5"/>
  <c r="AN41" i="5"/>
  <c r="AO41" i="5" s="1"/>
  <c r="BE106" i="5"/>
  <c r="AO106" i="5"/>
  <c r="AN105" i="5"/>
  <c r="AO105" i="5" s="1"/>
  <c r="AO20" i="5"/>
  <c r="BE20" i="5"/>
  <c r="AN19" i="5"/>
  <c r="AO294" i="5"/>
  <c r="AN293" i="5"/>
  <c r="AO293" i="5" s="1"/>
  <c r="BE294" i="5"/>
  <c r="AN434" i="5"/>
  <c r="AO434" i="5" s="1"/>
  <c r="AO435" i="5"/>
  <c r="BE435" i="5"/>
  <c r="AO573" i="5"/>
  <c r="AN572" i="5"/>
  <c r="AO572" i="5" s="1"/>
  <c r="BE573" i="5"/>
  <c r="AO642" i="5"/>
  <c r="AN641" i="5"/>
  <c r="AO641" i="5" s="1"/>
  <c r="BE642" i="5"/>
  <c r="AN35" i="6"/>
  <c r="BE36" i="6"/>
  <c r="AO36" i="6"/>
  <c r="AO104" i="6"/>
  <c r="AN103" i="6"/>
  <c r="AO103" i="6" s="1"/>
  <c r="BE104" i="6"/>
  <c r="AN352" i="6"/>
  <c r="AO353" i="6"/>
  <c r="BE353" i="6"/>
  <c r="AO290" i="5"/>
  <c r="AN289" i="5"/>
  <c r="AO289" i="5" s="1"/>
  <c r="BE290" i="5"/>
  <c r="AO504" i="5"/>
  <c r="BE504" i="5"/>
  <c r="AN503" i="5"/>
  <c r="AO503" i="5" s="1"/>
  <c r="AO574" i="5"/>
  <c r="BE574" i="5"/>
  <c r="BF574" i="5" s="1"/>
  <c r="AP16" i="6"/>
  <c r="BE16" i="6"/>
  <c r="AN15" i="6"/>
  <c r="AO16" i="6"/>
  <c r="AO102" i="6"/>
  <c r="AN101" i="6"/>
  <c r="AO101" i="6" s="1"/>
  <c r="BE102" i="6"/>
  <c r="AO210" i="6"/>
  <c r="BE210" i="6"/>
  <c r="BF210" i="6" s="1"/>
  <c r="AO595" i="6"/>
  <c r="BE595" i="6"/>
  <c r="BF595" i="6" s="1"/>
  <c r="AO292" i="5"/>
  <c r="AP292" i="5"/>
  <c r="AN291" i="5"/>
  <c r="BE292" i="5"/>
  <c r="AO16" i="5"/>
  <c r="BE16" i="5"/>
  <c r="AP16" i="5"/>
  <c r="AN15" i="5"/>
  <c r="AO159" i="5"/>
  <c r="BE159" i="5"/>
  <c r="AN158" i="5"/>
  <c r="AO158" i="5" s="1"/>
  <c r="AO283" i="5"/>
  <c r="BE283" i="5"/>
  <c r="BF283" i="5" s="1"/>
  <c r="AO392" i="5"/>
  <c r="BE392" i="5"/>
  <c r="BF392" i="5" s="1"/>
  <c r="AO475" i="5"/>
  <c r="BE475" i="5"/>
  <c r="BF475" i="5" s="1"/>
  <c r="AO655" i="5"/>
  <c r="BE655" i="5"/>
  <c r="BF655" i="5" s="1"/>
  <c r="AN168" i="6"/>
  <c r="AO168" i="6" s="1"/>
  <c r="AO169" i="6"/>
  <c r="BE169" i="6"/>
  <c r="AN338" i="6"/>
  <c r="AO338" i="6" s="1"/>
  <c r="BE339" i="6"/>
  <c r="AO339" i="6"/>
  <c r="AN164" i="5"/>
  <c r="AO164" i="5" s="1"/>
  <c r="AO165" i="5"/>
  <c r="BE165" i="5"/>
  <c r="AO228" i="5"/>
  <c r="AN227" i="5"/>
  <c r="BE228" i="5"/>
  <c r="AO284" i="5"/>
  <c r="BE284" i="5"/>
  <c r="BF284" i="5" s="1"/>
  <c r="AO400" i="5"/>
  <c r="BE400" i="5"/>
  <c r="BF400" i="5" s="1"/>
  <c r="AO514" i="5"/>
  <c r="AN513" i="5"/>
  <c r="AO513" i="5" s="1"/>
  <c r="BE514" i="5"/>
  <c r="AO669" i="5"/>
  <c r="BE669" i="5"/>
  <c r="AN668" i="5"/>
  <c r="AO668" i="5" s="1"/>
  <c r="AO134" i="6"/>
  <c r="AN133" i="6"/>
  <c r="AP134" i="6"/>
  <c r="BE134" i="6"/>
  <c r="AN222" i="6"/>
  <c r="AO222" i="6" s="1"/>
  <c r="BE223" i="6"/>
  <c r="AO223" i="6"/>
  <c r="AN322" i="6"/>
  <c r="BE323" i="6"/>
  <c r="AO323" i="6"/>
  <c r="AP116" i="5"/>
  <c r="BE116" i="5"/>
  <c r="AN115" i="5"/>
  <c r="AO116" i="5"/>
  <c r="AO253" i="5"/>
  <c r="AN252" i="5"/>
  <c r="AO252" i="5" s="1"/>
  <c r="BE253" i="5"/>
  <c r="AO457" i="5"/>
  <c r="AN456" i="5"/>
  <c r="AP457" i="5"/>
  <c r="BE457" i="5"/>
  <c r="AP606" i="5"/>
  <c r="AO606" i="5"/>
  <c r="BE606" i="5"/>
  <c r="AN605" i="5"/>
  <c r="BE147" i="6"/>
  <c r="AO147" i="6"/>
  <c r="AN146" i="6"/>
  <c r="AO146" i="6" s="1"/>
  <c r="BE266" i="6"/>
  <c r="BF266" i="6" s="1"/>
  <c r="AO266" i="6"/>
  <c r="AN150" i="5"/>
  <c r="AO150" i="5" s="1"/>
  <c r="BE151" i="5"/>
  <c r="AO151" i="5"/>
  <c r="AO301" i="5"/>
  <c r="AN300" i="5"/>
  <c r="AO300" i="5" s="1"/>
  <c r="BE301" i="5"/>
  <c r="AO395" i="5"/>
  <c r="BE395" i="5"/>
  <c r="BF395" i="5" s="1"/>
  <c r="AO590" i="5"/>
  <c r="BE590" i="5"/>
  <c r="BF590" i="5" s="1"/>
  <c r="AN694" i="5"/>
  <c r="BE695" i="5"/>
  <c r="AO215" i="6"/>
  <c r="AN214" i="6"/>
  <c r="BE215" i="6"/>
  <c r="AO426" i="6"/>
  <c r="AN425" i="6"/>
  <c r="AO425" i="6" s="1"/>
  <c r="BE426" i="6"/>
  <c r="AN224" i="5"/>
  <c r="AO224" i="5" s="1"/>
  <c r="AO225" i="5"/>
  <c r="BE225" i="5"/>
  <c r="AN64" i="5"/>
  <c r="BE65" i="5"/>
  <c r="AO65" i="5"/>
  <c r="AO145" i="5"/>
  <c r="AN144" i="5"/>
  <c r="AO144" i="5" s="1"/>
  <c r="BE145" i="5"/>
  <c r="AN359" i="5"/>
  <c r="AO360" i="5"/>
  <c r="BE360" i="5"/>
  <c r="AN448" i="5"/>
  <c r="AO448" i="5" s="1"/>
  <c r="AO449" i="5"/>
  <c r="BE449" i="5"/>
  <c r="AO567" i="5"/>
  <c r="BE567" i="5"/>
  <c r="AN566" i="5"/>
  <c r="AO566" i="5" s="1"/>
  <c r="AN637" i="5"/>
  <c r="AO637" i="5" s="1"/>
  <c r="AO638" i="5"/>
  <c r="BE638" i="5"/>
  <c r="AO678" i="5"/>
  <c r="BE678" i="5"/>
  <c r="AN677" i="5"/>
  <c r="AO677" i="5" s="1"/>
  <c r="AO506" i="6"/>
  <c r="AN505" i="6"/>
  <c r="AO505" i="6" s="1"/>
  <c r="BE506" i="6"/>
  <c r="AO480" i="6"/>
  <c r="AN479" i="6"/>
  <c r="AO479" i="6" s="1"/>
  <c r="BE480" i="6"/>
  <c r="AO613" i="6"/>
  <c r="BE613" i="6"/>
  <c r="BF613" i="6" s="1"/>
  <c r="AO393" i="6"/>
  <c r="BE393" i="6"/>
  <c r="BF393" i="6" s="1"/>
  <c r="AO574" i="6"/>
  <c r="BE574" i="6"/>
  <c r="BF574" i="6" s="1"/>
  <c r="AO653" i="6"/>
  <c r="BE653" i="6"/>
  <c r="AN652" i="6"/>
  <c r="AO652" i="6" s="1"/>
  <c r="AO165" i="6"/>
  <c r="AN164" i="6"/>
  <c r="AO164" i="6" s="1"/>
  <c r="BE165" i="6"/>
  <c r="AN293" i="6"/>
  <c r="AO293" i="6" s="1"/>
  <c r="AO294" i="6"/>
  <c r="BE294" i="6"/>
  <c r="AN442" i="6"/>
  <c r="AO442" i="6" s="1"/>
  <c r="AO443" i="6"/>
  <c r="BE443" i="6"/>
  <c r="AO495" i="6"/>
  <c r="AN494" i="6"/>
  <c r="BE495" i="6"/>
  <c r="AO679" i="6"/>
  <c r="BE679" i="6"/>
  <c r="BF679" i="6" s="1"/>
  <c r="AN688" i="6"/>
  <c r="AO689" i="6"/>
  <c r="BE689" i="6"/>
  <c r="AO230" i="6"/>
  <c r="BE230" i="6"/>
  <c r="AN229" i="6"/>
  <c r="AO229" i="6" s="1"/>
  <c r="AO324" i="6"/>
  <c r="BE324" i="6"/>
  <c r="BF324" i="6" s="1"/>
  <c r="AO401" i="6"/>
  <c r="BE401" i="6"/>
  <c r="BF401" i="6" s="1"/>
  <c r="AO583" i="6"/>
  <c r="AN582" i="6"/>
  <c r="AO582" i="6" s="1"/>
  <c r="BE583" i="6"/>
  <c r="AN367" i="6"/>
  <c r="AO367" i="6" s="1"/>
  <c r="AO368" i="6"/>
  <c r="BE368" i="6"/>
  <c r="AO462" i="6"/>
  <c r="BE462" i="6"/>
  <c r="AN461" i="6"/>
  <c r="AO461" i="6" s="1"/>
  <c r="AO569" i="6"/>
  <c r="BE569" i="6"/>
  <c r="BF569" i="6" s="1"/>
  <c r="AO625" i="6"/>
  <c r="BE625" i="6"/>
  <c r="AN624" i="6"/>
  <c r="AO624" i="6" s="1"/>
  <c r="AO255" i="6"/>
  <c r="BE255" i="6"/>
  <c r="AN254" i="6"/>
  <c r="AO254" i="6" s="1"/>
  <c r="AO397" i="6"/>
  <c r="BE397" i="6"/>
  <c r="BF397" i="6" s="1"/>
  <c r="AO523" i="6"/>
  <c r="AN522" i="6"/>
  <c r="BE523" i="6"/>
  <c r="AO658" i="6"/>
  <c r="BE658" i="6"/>
  <c r="BF658" i="6" s="1"/>
  <c r="AO612" i="6"/>
  <c r="BE612" i="6"/>
  <c r="AN611" i="6"/>
  <c r="AO611" i="6" s="1"/>
  <c r="AO21" i="5"/>
  <c r="BE21" i="5"/>
  <c r="BF21" i="5" s="1"/>
  <c r="AN142" i="5"/>
  <c r="AO142" i="5" s="1"/>
  <c r="AO143" i="5"/>
  <c r="BE143" i="5"/>
  <c r="AN166" i="5"/>
  <c r="AO166" i="5" s="1"/>
  <c r="BE167" i="5"/>
  <c r="AO167" i="5"/>
  <c r="AO346" i="5"/>
  <c r="AN345" i="5"/>
  <c r="AO345" i="5" s="1"/>
  <c r="BE346" i="5"/>
  <c r="AO422" i="5"/>
  <c r="AN421" i="5"/>
  <c r="AO421" i="5" s="1"/>
  <c r="BE422" i="5"/>
  <c r="AP552" i="5"/>
  <c r="AO552" i="5"/>
  <c r="AN551" i="5"/>
  <c r="BE552" i="5"/>
  <c r="AO658" i="5"/>
  <c r="BE658" i="5"/>
  <c r="BF658" i="5" s="1"/>
  <c r="AO44" i="6"/>
  <c r="AN43" i="6"/>
  <c r="AO43" i="6" s="1"/>
  <c r="BE44" i="6"/>
  <c r="AO132" i="6"/>
  <c r="AP132" i="6"/>
  <c r="BE132" i="6"/>
  <c r="AN131" i="6"/>
  <c r="AN287" i="6"/>
  <c r="AO287" i="6" s="1"/>
  <c r="AO288" i="6"/>
  <c r="BE288" i="6"/>
  <c r="BE118" i="5"/>
  <c r="AN117" i="5"/>
  <c r="AO117" i="5" s="1"/>
  <c r="AO118" i="5"/>
  <c r="AP130" i="5"/>
  <c r="AN129" i="5"/>
  <c r="AO130" i="5"/>
  <c r="BE130" i="5"/>
  <c r="AN51" i="5"/>
  <c r="BE52" i="5"/>
  <c r="AO52" i="5"/>
  <c r="AO309" i="5"/>
  <c r="BE309" i="5"/>
  <c r="BF309" i="5" s="1"/>
  <c r="AO460" i="5"/>
  <c r="AN459" i="5"/>
  <c r="BE460" i="5"/>
  <c r="AO593" i="5"/>
  <c r="BE593" i="5"/>
  <c r="BF593" i="5" s="1"/>
  <c r="AN648" i="5"/>
  <c r="AO649" i="5"/>
  <c r="BE649" i="5"/>
  <c r="AO38" i="6"/>
  <c r="BE38" i="6"/>
  <c r="AN37" i="6"/>
  <c r="AO37" i="6" s="1"/>
  <c r="AN139" i="6"/>
  <c r="AO139" i="6" s="1"/>
  <c r="AO141" i="6"/>
  <c r="BE141" i="6"/>
  <c r="AO394" i="6"/>
  <c r="BE394" i="6"/>
  <c r="BF394" i="6" s="1"/>
  <c r="AO295" i="5"/>
  <c r="BE295" i="5"/>
  <c r="BF295" i="5" s="1"/>
  <c r="AO519" i="5"/>
  <c r="BE519" i="5"/>
  <c r="BF519" i="5" s="1"/>
  <c r="AN575" i="5"/>
  <c r="AO576" i="5"/>
  <c r="BE576" i="5"/>
  <c r="AO26" i="6"/>
  <c r="BE26" i="6"/>
  <c r="BF26" i="6" s="1"/>
  <c r="AO109" i="6"/>
  <c r="AN108" i="6"/>
  <c r="BE109" i="6"/>
  <c r="AO344" i="6"/>
  <c r="AN343" i="6"/>
  <c r="AO343" i="6" s="1"/>
  <c r="BE344" i="6"/>
  <c r="AO13" i="5"/>
  <c r="BE13" i="5"/>
  <c r="BF13" i="5" s="1"/>
  <c r="AO323" i="5"/>
  <c r="AN322" i="5"/>
  <c r="BE323" i="5"/>
  <c r="AO22" i="5"/>
  <c r="BE22" i="5"/>
  <c r="BF22" i="5" s="1"/>
  <c r="AO161" i="5"/>
  <c r="AN160" i="5"/>
  <c r="AO160" i="5" s="1"/>
  <c r="BE161" i="5"/>
  <c r="AO296" i="5"/>
  <c r="BE296" i="5"/>
  <c r="BF296" i="5" s="1"/>
  <c r="AO399" i="5"/>
  <c r="BE399" i="5"/>
  <c r="BF399" i="5" s="1"/>
  <c r="AO508" i="5"/>
  <c r="AN507" i="5"/>
  <c r="AO507" i="5" s="1"/>
  <c r="BE508" i="5"/>
  <c r="AN664" i="5"/>
  <c r="AO665" i="5"/>
  <c r="BE665" i="5"/>
  <c r="AO186" i="6"/>
  <c r="AN185" i="6"/>
  <c r="AO185" i="6" s="1"/>
  <c r="BE186" i="6"/>
  <c r="AN477" i="6"/>
  <c r="BE478" i="6"/>
  <c r="AO478" i="6"/>
  <c r="AN179" i="5"/>
  <c r="AO179" i="5" s="1"/>
  <c r="AO180" i="5"/>
  <c r="BE180" i="5"/>
  <c r="AN244" i="5"/>
  <c r="AO244" i="5" s="1"/>
  <c r="BE245" i="5"/>
  <c r="AO245" i="5"/>
  <c r="AO312" i="5"/>
  <c r="BE312" i="5"/>
  <c r="BF312" i="5" s="1"/>
  <c r="AN409" i="5"/>
  <c r="AO409" i="5" s="1"/>
  <c r="AO410" i="5"/>
  <c r="BE410" i="5"/>
  <c r="AO523" i="5"/>
  <c r="AN522" i="5"/>
  <c r="BE523" i="5"/>
  <c r="AO674" i="5"/>
  <c r="AN673" i="5"/>
  <c r="AO673" i="5" s="1"/>
  <c r="BE674" i="5"/>
  <c r="AP138" i="6"/>
  <c r="AO138" i="6"/>
  <c r="BE138" i="6"/>
  <c r="AN137" i="6"/>
  <c r="AN240" i="6"/>
  <c r="AO240" i="6" s="1"/>
  <c r="BE241" i="6"/>
  <c r="AO241" i="6"/>
  <c r="AP457" i="6"/>
  <c r="AN456" i="6"/>
  <c r="AO457" i="6"/>
  <c r="BE457" i="6"/>
  <c r="AP132" i="5"/>
  <c r="AN131" i="5"/>
  <c r="AO132" i="5"/>
  <c r="BE132" i="5"/>
  <c r="AO281" i="5"/>
  <c r="AP281" i="5"/>
  <c r="BE281" i="5"/>
  <c r="AO491" i="5"/>
  <c r="BE491" i="5"/>
  <c r="BF491" i="5" s="1"/>
  <c r="AO617" i="5"/>
  <c r="BE617" i="5"/>
  <c r="AN616" i="5"/>
  <c r="AO616" i="5" s="1"/>
  <c r="AO149" i="6"/>
  <c r="AN148" i="6"/>
  <c r="AO148" i="6" s="1"/>
  <c r="BE149" i="6"/>
  <c r="AO268" i="6"/>
  <c r="AN267" i="6"/>
  <c r="AO267" i="6" s="1"/>
  <c r="BE268" i="6"/>
  <c r="AO212" i="5"/>
  <c r="BE212" i="5"/>
  <c r="BF212" i="5" s="1"/>
  <c r="AN327" i="5"/>
  <c r="AO327" i="5" s="1"/>
  <c r="BE328" i="5"/>
  <c r="AO328" i="5"/>
  <c r="AO468" i="5"/>
  <c r="AN467" i="5"/>
  <c r="BE468" i="5"/>
  <c r="AO598" i="5"/>
  <c r="BE598" i="5"/>
  <c r="BF598" i="5" s="1"/>
  <c r="AO22" i="6"/>
  <c r="BE22" i="6"/>
  <c r="BF22" i="6" s="1"/>
  <c r="AO234" i="6"/>
  <c r="AN233" i="6"/>
  <c r="AO233" i="6" s="1"/>
  <c r="BE234" i="6"/>
  <c r="AO536" i="6"/>
  <c r="AN535" i="6"/>
  <c r="AO535" i="6" s="1"/>
  <c r="BE536" i="6"/>
  <c r="AN103" i="5"/>
  <c r="AO103" i="5" s="1"/>
  <c r="BE104" i="5"/>
  <c r="AO104" i="5"/>
  <c r="AN69" i="5"/>
  <c r="BE70" i="5"/>
  <c r="AO70" i="5"/>
  <c r="AP196" i="5"/>
  <c r="AN195" i="5"/>
  <c r="BE196" i="5"/>
  <c r="AO196" i="5"/>
  <c r="AO372" i="5"/>
  <c r="BE372" i="5"/>
  <c r="BF372" i="5" s="1"/>
  <c r="AN450" i="5"/>
  <c r="AO450" i="5" s="1"/>
  <c r="BE451" i="5"/>
  <c r="AO451" i="5"/>
  <c r="AN582" i="5"/>
  <c r="AO582" i="5" s="1"/>
  <c r="BE583" i="5"/>
  <c r="AO583" i="5"/>
  <c r="AN645" i="5"/>
  <c r="AO645" i="5" s="1"/>
  <c r="AO646" i="5"/>
  <c r="BE646" i="5"/>
  <c r="AO11" i="6"/>
  <c r="BE11" i="6"/>
  <c r="BF11" i="6" s="1"/>
  <c r="AN531" i="6"/>
  <c r="AO532" i="6"/>
  <c r="BE532" i="6"/>
  <c r="AO504" i="6"/>
  <c r="AN503" i="6"/>
  <c r="AO503" i="6" s="1"/>
  <c r="BE504" i="6"/>
  <c r="AN629" i="6"/>
  <c r="AO629" i="6" s="1"/>
  <c r="AO630" i="6"/>
  <c r="BE630" i="6"/>
  <c r="AO299" i="6"/>
  <c r="AN298" i="6"/>
  <c r="BE299" i="6"/>
  <c r="AO420" i="6"/>
  <c r="AN419" i="6"/>
  <c r="AO419" i="6" s="1"/>
  <c r="BE420" i="6"/>
  <c r="AN584" i="6"/>
  <c r="AO584" i="6" s="1"/>
  <c r="BE585" i="6"/>
  <c r="AO585" i="6"/>
  <c r="AO669" i="6"/>
  <c r="BE669" i="6"/>
  <c r="AN668" i="6"/>
  <c r="AO668" i="6" s="1"/>
  <c r="AN175" i="6"/>
  <c r="AO176" i="6"/>
  <c r="BE176" i="6"/>
  <c r="AO362" i="6"/>
  <c r="BE362" i="6"/>
  <c r="AN361" i="6"/>
  <c r="AO361" i="6" s="1"/>
  <c r="AO445" i="6"/>
  <c r="AN444" i="6"/>
  <c r="AO444" i="6" s="1"/>
  <c r="BE445" i="6"/>
  <c r="AO520" i="6"/>
  <c r="BE520" i="6"/>
  <c r="BF520" i="6" s="1"/>
  <c r="AO259" i="6"/>
  <c r="AN258" i="6"/>
  <c r="AO258" i="6" s="1"/>
  <c r="BE259" i="6"/>
  <c r="AN334" i="6"/>
  <c r="AO334" i="6" s="1"/>
  <c r="AO335" i="6"/>
  <c r="BE335" i="6"/>
  <c r="AO433" i="6"/>
  <c r="BE433" i="6"/>
  <c r="BF433" i="6" s="1"/>
  <c r="AO596" i="6"/>
  <c r="BE596" i="6"/>
  <c r="BF596" i="6" s="1"/>
  <c r="AO389" i="6"/>
  <c r="AN388" i="6"/>
  <c r="AO388" i="6" s="1"/>
  <c r="BE389" i="6"/>
  <c r="AO464" i="6"/>
  <c r="AN463" i="6"/>
  <c r="AO463" i="6" s="1"/>
  <c r="BE464" i="6"/>
  <c r="AN570" i="6"/>
  <c r="AO570" i="6" s="1"/>
  <c r="AO571" i="6"/>
  <c r="BE571" i="6"/>
  <c r="AO628" i="6"/>
  <c r="AN627" i="6"/>
  <c r="BE628" i="6"/>
  <c r="AN304" i="6"/>
  <c r="AO304" i="6" s="1"/>
  <c r="BE305" i="6"/>
  <c r="AO305" i="6"/>
  <c r="AN417" i="6"/>
  <c r="AO417" i="6" s="1"/>
  <c r="AO418" i="6"/>
  <c r="BE418" i="6"/>
  <c r="AN539" i="6"/>
  <c r="AO539" i="6" s="1"/>
  <c r="AO540" i="6"/>
  <c r="BE540" i="6"/>
  <c r="AN664" i="6"/>
  <c r="AO665" i="6"/>
  <c r="BE665" i="6"/>
  <c r="AO619" i="6"/>
  <c r="AN618" i="6"/>
  <c r="AO618" i="6" s="1"/>
  <c r="BE619" i="6"/>
  <c r="AO223" i="5"/>
  <c r="AN222" i="5"/>
  <c r="AO222" i="5" s="1"/>
  <c r="BE223" i="5"/>
  <c r="AN181" i="5"/>
  <c r="AO181" i="5" s="1"/>
  <c r="BE182" i="5"/>
  <c r="AO182" i="5"/>
  <c r="AN197" i="5"/>
  <c r="AO197" i="5" s="1"/>
  <c r="BE198" i="5"/>
  <c r="AO198" i="5"/>
  <c r="AO350" i="5"/>
  <c r="AN349" i="5"/>
  <c r="AO349" i="5" s="1"/>
  <c r="BE350" i="5"/>
  <c r="AN438" i="5"/>
  <c r="AO438" i="5" s="1"/>
  <c r="AO439" i="5"/>
  <c r="BE439" i="5"/>
  <c r="AN555" i="5"/>
  <c r="AO555" i="5" s="1"/>
  <c r="AO556" i="5"/>
  <c r="BE556" i="5"/>
  <c r="AO672" i="5"/>
  <c r="BE672" i="5"/>
  <c r="BF672" i="5" s="1"/>
  <c r="AN45" i="6"/>
  <c r="AO45" i="6" s="1"/>
  <c r="BE46" i="6"/>
  <c r="AO46" i="6"/>
  <c r="AP136" i="6"/>
  <c r="AN135" i="6"/>
  <c r="BE136" i="6"/>
  <c r="AO136" i="6"/>
  <c r="AN386" i="6"/>
  <c r="AO386" i="6" s="1"/>
  <c r="AO387" i="6"/>
  <c r="BE387" i="6"/>
  <c r="AN148" i="5"/>
  <c r="AO148" i="5" s="1"/>
  <c r="AO149" i="5"/>
  <c r="BE149" i="5"/>
  <c r="AP134" i="5"/>
  <c r="BE134" i="5"/>
  <c r="AO134" i="5"/>
  <c r="AN133" i="5"/>
  <c r="AP138" i="5"/>
  <c r="AN137" i="5"/>
  <c r="AO138" i="5"/>
  <c r="BE138" i="5"/>
  <c r="AN334" i="5"/>
  <c r="AO334" i="5" s="1"/>
  <c r="BE335" i="5"/>
  <c r="AO335" i="5"/>
  <c r="AN461" i="5"/>
  <c r="AO461" i="5" s="1"/>
  <c r="AO462" i="5"/>
  <c r="BE462" i="5"/>
  <c r="AN601" i="5"/>
  <c r="AO602" i="5"/>
  <c r="BE602" i="5"/>
  <c r="AO654" i="5"/>
  <c r="BE654" i="5"/>
  <c r="BF654" i="5" s="1"/>
  <c r="AN57" i="6"/>
  <c r="AO58" i="6"/>
  <c r="BE58" i="6"/>
  <c r="BE171" i="6"/>
  <c r="AO171" i="6"/>
  <c r="AN170" i="6"/>
  <c r="AO170" i="6" s="1"/>
  <c r="AO410" i="6"/>
  <c r="AN409" i="6"/>
  <c r="AO409" i="6" s="1"/>
  <c r="BE410" i="6"/>
  <c r="AO320" i="5"/>
  <c r="AN319" i="5"/>
  <c r="AO319" i="5" s="1"/>
  <c r="BE320" i="5"/>
  <c r="AO532" i="5"/>
  <c r="AN531" i="5"/>
  <c r="BE532" i="5"/>
  <c r="AN580" i="5"/>
  <c r="AO580" i="5" s="1"/>
  <c r="AO581" i="5"/>
  <c r="BE581" i="5"/>
  <c r="AN41" i="6"/>
  <c r="AO41" i="6" s="1"/>
  <c r="BE42" i="6"/>
  <c r="AO42" i="6"/>
  <c r="BE120" i="6"/>
  <c r="AN119" i="6"/>
  <c r="AO119" i="6" s="1"/>
  <c r="AO120" i="6"/>
  <c r="AN347" i="6"/>
  <c r="AO347" i="6" s="1"/>
  <c r="AO348" i="6"/>
  <c r="BE348" i="6"/>
  <c r="AO91" i="5"/>
  <c r="AN90" i="5"/>
  <c r="BE91" i="5"/>
  <c r="AO375" i="5"/>
  <c r="BE375" i="5"/>
  <c r="BF375" i="5" s="1"/>
  <c r="AO46" i="5"/>
  <c r="BE46" i="5"/>
  <c r="AN45" i="5"/>
  <c r="AO45" i="5" s="1"/>
  <c r="AN175" i="5"/>
  <c r="AO176" i="5"/>
  <c r="BE176" i="5"/>
  <c r="AO303" i="5"/>
  <c r="AN302" i="5"/>
  <c r="AO302" i="5" s="1"/>
  <c r="BE303" i="5"/>
  <c r="AO418" i="5"/>
  <c r="AN417" i="5"/>
  <c r="AO417" i="5" s="1"/>
  <c r="BE418" i="5"/>
  <c r="AO520" i="5"/>
  <c r="BE520" i="5"/>
  <c r="BF520" i="5" s="1"/>
  <c r="AN54" i="6"/>
  <c r="AO55" i="6"/>
  <c r="BE55" i="6"/>
  <c r="AN191" i="6"/>
  <c r="AO191" i="6" s="1"/>
  <c r="AO193" i="6"/>
  <c r="BE193" i="6"/>
  <c r="AO508" i="6"/>
  <c r="AN507" i="6"/>
  <c r="AO507" i="6" s="1"/>
  <c r="BE508" i="6"/>
  <c r="AN183" i="5"/>
  <c r="AO183" i="5" s="1"/>
  <c r="BE184" i="5"/>
  <c r="AO184" i="5"/>
  <c r="AN250" i="5"/>
  <c r="AO250" i="5" s="1"/>
  <c r="BE251" i="5"/>
  <c r="AO251" i="5"/>
  <c r="AN313" i="5"/>
  <c r="AO313" i="5" s="1"/>
  <c r="AO314" i="5"/>
  <c r="BE314" i="5"/>
  <c r="AN442" i="5"/>
  <c r="AO442" i="5" s="1"/>
  <c r="AO443" i="5"/>
  <c r="BE443" i="5"/>
  <c r="BE527" i="5"/>
  <c r="AN526" i="5"/>
  <c r="AO526" i="5" s="1"/>
  <c r="AO527" i="5"/>
  <c r="BE153" i="6"/>
  <c r="AN152" i="6"/>
  <c r="AO152" i="6" s="1"/>
  <c r="AO153" i="6"/>
  <c r="AN242" i="6"/>
  <c r="AO242" i="6" s="1"/>
  <c r="AO243" i="6"/>
  <c r="BE243" i="6"/>
  <c r="AO554" i="6"/>
  <c r="AN553" i="6"/>
  <c r="AP554" i="6"/>
  <c r="BE554" i="6"/>
  <c r="AO23" i="5"/>
  <c r="BE23" i="5"/>
  <c r="BF23" i="5" s="1"/>
  <c r="AN298" i="5"/>
  <c r="AO299" i="5"/>
  <c r="BE299" i="5"/>
  <c r="AO510" i="5"/>
  <c r="BE510" i="5"/>
  <c r="BF510" i="5" s="1"/>
  <c r="AO656" i="5"/>
  <c r="BE656" i="5"/>
  <c r="BF656" i="5" s="1"/>
  <c r="AO173" i="6"/>
  <c r="AN172" i="6"/>
  <c r="AO172" i="6" s="1"/>
  <c r="BE173" i="6"/>
  <c r="AO295" i="6"/>
  <c r="BE295" i="6"/>
  <c r="BF295" i="6" s="1"/>
  <c r="AO9" i="5"/>
  <c r="AN8" i="5"/>
  <c r="BE9" i="5"/>
  <c r="AN329" i="5"/>
  <c r="AO329" i="5" s="1"/>
  <c r="AO330" i="5"/>
  <c r="BE330" i="5"/>
  <c r="AO492" i="5"/>
  <c r="BE492" i="5"/>
  <c r="BF492" i="5" s="1"/>
  <c r="AO610" i="5"/>
  <c r="AN609" i="5"/>
  <c r="AO609" i="5" s="1"/>
  <c r="BE610" i="5"/>
  <c r="AO76" i="6"/>
  <c r="BE76" i="6"/>
  <c r="AN75" i="6"/>
  <c r="AO75" i="6" s="1"/>
  <c r="AO237" i="6"/>
  <c r="BE237" i="6"/>
  <c r="AN236" i="6"/>
  <c r="AN537" i="6"/>
  <c r="AO537" i="6" s="1"/>
  <c r="BE538" i="6"/>
  <c r="AO538" i="6"/>
  <c r="BE157" i="5"/>
  <c r="AN156" i="5"/>
  <c r="AO156" i="5" s="1"/>
  <c r="AO157" i="5"/>
  <c r="AO76" i="5"/>
  <c r="AN75" i="5"/>
  <c r="AO75" i="5" s="1"/>
  <c r="BE76" i="5"/>
  <c r="AN201" i="5"/>
  <c r="AO201" i="5" s="1"/>
  <c r="AO202" i="5"/>
  <c r="BE202" i="5"/>
  <c r="AO396" i="5"/>
  <c r="BE396" i="5"/>
  <c r="BF396" i="5" s="1"/>
  <c r="AN463" i="5"/>
  <c r="AO463" i="5" s="1"/>
  <c r="BE464" i="5"/>
  <c r="AO464" i="5"/>
  <c r="AO591" i="5"/>
  <c r="BE591" i="5"/>
  <c r="BF591" i="5" s="1"/>
  <c r="AO651" i="5"/>
  <c r="AN650" i="5"/>
  <c r="AO650" i="5" s="1"/>
  <c r="BE651" i="5"/>
  <c r="AO17" i="6"/>
  <c r="BE17" i="6"/>
  <c r="BF17" i="6" s="1"/>
  <c r="AO326" i="6"/>
  <c r="AN325" i="6"/>
  <c r="AO325" i="6" s="1"/>
  <c r="BE326" i="6"/>
  <c r="AP512" i="6"/>
  <c r="BE512" i="6"/>
  <c r="AO512" i="6"/>
  <c r="AN511" i="6"/>
  <c r="AN631" i="6"/>
  <c r="AO631" i="6" s="1"/>
  <c r="AO632" i="6"/>
  <c r="BE632" i="6"/>
  <c r="AN302" i="6"/>
  <c r="AO302" i="6" s="1"/>
  <c r="AO303" i="6"/>
  <c r="BE303" i="6"/>
  <c r="AO435" i="6"/>
  <c r="BE435" i="6"/>
  <c r="AN434" i="6"/>
  <c r="AO434" i="6" s="1"/>
  <c r="BE587" i="6"/>
  <c r="AN586" i="6"/>
  <c r="AO586" i="6" s="1"/>
  <c r="AO587" i="6"/>
  <c r="AN677" i="6"/>
  <c r="AO677" i="6" s="1"/>
  <c r="AO678" i="6"/>
  <c r="BE678" i="6"/>
  <c r="AN197" i="6"/>
  <c r="AO197" i="6" s="1"/>
  <c r="AO198" i="6"/>
  <c r="BE198" i="6"/>
  <c r="AN365" i="6"/>
  <c r="AO365" i="6" s="1"/>
  <c r="AO366" i="6"/>
  <c r="BE366" i="6"/>
  <c r="AN446" i="6"/>
  <c r="AO446" i="6" s="1"/>
  <c r="BE447" i="6"/>
  <c r="AO447" i="6"/>
  <c r="AN575" i="6"/>
  <c r="BE576" i="6"/>
  <c r="AO576" i="6"/>
  <c r="AO283" i="6"/>
  <c r="BE283" i="6"/>
  <c r="BF283" i="6" s="1"/>
  <c r="AO337" i="6"/>
  <c r="AN336" i="6"/>
  <c r="AO336" i="6" s="1"/>
  <c r="BE337" i="6"/>
  <c r="AO475" i="6"/>
  <c r="BE475" i="6"/>
  <c r="BF475" i="6" s="1"/>
  <c r="AN622" i="6"/>
  <c r="AO622" i="6" s="1"/>
  <c r="AO623" i="6"/>
  <c r="BE623" i="6"/>
  <c r="BE257" i="6"/>
  <c r="AN256" i="6"/>
  <c r="AO256" i="6" s="1"/>
  <c r="AO257" i="6"/>
  <c r="AO391" i="6"/>
  <c r="BE391" i="6"/>
  <c r="AN390" i="6"/>
  <c r="AO390" i="6" s="1"/>
  <c r="AO502" i="6"/>
  <c r="AN501" i="6"/>
  <c r="AO501" i="6" s="1"/>
  <c r="BE502" i="6"/>
  <c r="AO591" i="6"/>
  <c r="BE591" i="6"/>
  <c r="BF591" i="6" s="1"/>
  <c r="AN645" i="6"/>
  <c r="AO645" i="6" s="1"/>
  <c r="BE646" i="6"/>
  <c r="AO646" i="6"/>
  <c r="AO350" i="6"/>
  <c r="AN349" i="6"/>
  <c r="AO349" i="6" s="1"/>
  <c r="BE350" i="6"/>
  <c r="AO439" i="6"/>
  <c r="AN438" i="6"/>
  <c r="AO438" i="6" s="1"/>
  <c r="BE439" i="6"/>
  <c r="AN578" i="6"/>
  <c r="AO578" i="6" s="1"/>
  <c r="AO579" i="6"/>
  <c r="BE579" i="6"/>
  <c r="AN694" i="6"/>
  <c r="BE695" i="6"/>
  <c r="AO638" i="6"/>
  <c r="AN637" i="6"/>
  <c r="AO637" i="6" s="1"/>
  <c r="BE638" i="6"/>
  <c r="AS560" i="6" l="1"/>
  <c r="AT560" i="6"/>
  <c r="AS604" i="6"/>
  <c r="AR603" i="6"/>
  <c r="AT604" i="6"/>
  <c r="AS263" i="6"/>
  <c r="AT263" i="6"/>
  <c r="AS7" i="5"/>
  <c r="AR6" i="5"/>
  <c r="AT7" i="5"/>
  <c r="AT194" i="6"/>
  <c r="AS194" i="6"/>
  <c r="AT548" i="6"/>
  <c r="AS548" i="6"/>
  <c r="AS560" i="5"/>
  <c r="AT560" i="5"/>
  <c r="AR603" i="5"/>
  <c r="AT604" i="5"/>
  <c r="AS604" i="5"/>
  <c r="AS112" i="5"/>
  <c r="AT112" i="5"/>
  <c r="AR111" i="5"/>
  <c r="AR686" i="6"/>
  <c r="AS687" i="6"/>
  <c r="AR708" i="6"/>
  <c r="AT692" i="6"/>
  <c r="AS692" i="6"/>
  <c r="AS34" i="6"/>
  <c r="AR33" i="6"/>
  <c r="AT194" i="5"/>
  <c r="AS194" i="5"/>
  <c r="AT263" i="5"/>
  <c r="AS263" i="5"/>
  <c r="AR680" i="5"/>
  <c r="AS681" i="5"/>
  <c r="AT493" i="6"/>
  <c r="AS493" i="6"/>
  <c r="AS412" i="6"/>
  <c r="AT412" i="6"/>
  <c r="AR411" i="6"/>
  <c r="AS34" i="5"/>
  <c r="AR33" i="5"/>
  <c r="AT548" i="5"/>
  <c r="AS548" i="5"/>
  <c r="AT493" i="5"/>
  <c r="AS493" i="5"/>
  <c r="AS412" i="5"/>
  <c r="AT412" i="5"/>
  <c r="AR411" i="5"/>
  <c r="AS7" i="6"/>
  <c r="AR6" i="6"/>
  <c r="AT7" i="6"/>
  <c r="AT112" i="6"/>
  <c r="AS112" i="6"/>
  <c r="AR111" i="6"/>
  <c r="AR680" i="6"/>
  <c r="AS681" i="6"/>
  <c r="AR686" i="5"/>
  <c r="AS687" i="5"/>
  <c r="AR692" i="5"/>
  <c r="AS693" i="5"/>
  <c r="AT693" i="5"/>
  <c r="AP694" i="6"/>
  <c r="AN693" i="6"/>
  <c r="AO694" i="6"/>
  <c r="AP575" i="6"/>
  <c r="AO575" i="6"/>
  <c r="BE463" i="5"/>
  <c r="BF463" i="5" s="1"/>
  <c r="BF464" i="5"/>
  <c r="AO236" i="6"/>
  <c r="AN235" i="6"/>
  <c r="AO235" i="6" s="1"/>
  <c r="BF153" i="6"/>
  <c r="BE152" i="6"/>
  <c r="BF152" i="6" s="1"/>
  <c r="BF508" i="6"/>
  <c r="BE507" i="6"/>
  <c r="BF507" i="6" s="1"/>
  <c r="AO54" i="6"/>
  <c r="AN53" i="6"/>
  <c r="AO53" i="6" s="1"/>
  <c r="BF532" i="5"/>
  <c r="BE531" i="5"/>
  <c r="BE334" i="5"/>
  <c r="BF334" i="5" s="1"/>
  <c r="BF335" i="5"/>
  <c r="BG134" i="5"/>
  <c r="BF134" i="5"/>
  <c r="BE133" i="5"/>
  <c r="BF223" i="5"/>
  <c r="BE222" i="5"/>
  <c r="BF222" i="5" s="1"/>
  <c r="AO664" i="6"/>
  <c r="AN663" i="6"/>
  <c r="AO663" i="6" s="1"/>
  <c r="BF305" i="6"/>
  <c r="BE304" i="6"/>
  <c r="BF304" i="6" s="1"/>
  <c r="BF669" i="6"/>
  <c r="BE668" i="6"/>
  <c r="BF668" i="6" s="1"/>
  <c r="BE298" i="6"/>
  <c r="BF299" i="6"/>
  <c r="BE582" i="5"/>
  <c r="BF582" i="5" s="1"/>
  <c r="BF583" i="5"/>
  <c r="BE195" i="5"/>
  <c r="BF196" i="5"/>
  <c r="BG196" i="5"/>
  <c r="BF674" i="5"/>
  <c r="BE673" i="5"/>
  <c r="BF673" i="5" s="1"/>
  <c r="BE37" i="6"/>
  <c r="BF37" i="6" s="1"/>
  <c r="BF38" i="6"/>
  <c r="AO459" i="5"/>
  <c r="AN458" i="5"/>
  <c r="AO458" i="5" s="1"/>
  <c r="AN687" i="6"/>
  <c r="AO688" i="6"/>
  <c r="AO494" i="6"/>
  <c r="AN493" i="6"/>
  <c r="BE164" i="6"/>
  <c r="BF164" i="6" s="1"/>
  <c r="BF165" i="6"/>
  <c r="BF480" i="6"/>
  <c r="BE479" i="6"/>
  <c r="BF479" i="6" s="1"/>
  <c r="BF223" i="6"/>
  <c r="BE222" i="6"/>
  <c r="BF222" i="6" s="1"/>
  <c r="BE227" i="5"/>
  <c r="BF228" i="5"/>
  <c r="BF16" i="6"/>
  <c r="BG16" i="6"/>
  <c r="BE15" i="6"/>
  <c r="BF20" i="5"/>
  <c r="BE19" i="5"/>
  <c r="BF286" i="6"/>
  <c r="BE285" i="6"/>
  <c r="BF285" i="6" s="1"/>
  <c r="BE119" i="5"/>
  <c r="BF119" i="5" s="1"/>
  <c r="BF120" i="5"/>
  <c r="BF691" i="5"/>
  <c r="BE690" i="5"/>
  <c r="BF690" i="5" s="1"/>
  <c r="BF261" i="6"/>
  <c r="BE260" i="6"/>
  <c r="BF260" i="6" s="1"/>
  <c r="BF320" i="6"/>
  <c r="BE319" i="6"/>
  <c r="BF319" i="6" s="1"/>
  <c r="BF147" i="5"/>
  <c r="BE146" i="5"/>
  <c r="BF146" i="5" s="1"/>
  <c r="AO90" i="6"/>
  <c r="AN89" i="6"/>
  <c r="AO89" i="6" s="1"/>
  <c r="BF534" i="5"/>
  <c r="BE533" i="5"/>
  <c r="BF533" i="5" s="1"/>
  <c r="BE485" i="6"/>
  <c r="BF485" i="6" s="1"/>
  <c r="BF486" i="6"/>
  <c r="BF674" i="6"/>
  <c r="BE673" i="6"/>
  <c r="BF673" i="6" s="1"/>
  <c r="BE429" i="6"/>
  <c r="BF429" i="6" s="1"/>
  <c r="BF430" i="6"/>
  <c r="BF416" i="5"/>
  <c r="BE415" i="5"/>
  <c r="BF415" i="5" s="1"/>
  <c r="BG124" i="5"/>
  <c r="BF124" i="5"/>
  <c r="BE123" i="5"/>
  <c r="BE535" i="5"/>
  <c r="BF535" i="5" s="1"/>
  <c r="BF536" i="5"/>
  <c r="AO35" i="5"/>
  <c r="AN34" i="5"/>
  <c r="BF589" i="5"/>
  <c r="BE588" i="5"/>
  <c r="BF588" i="5" s="1"/>
  <c r="BF109" i="5"/>
  <c r="BE108" i="5"/>
  <c r="BG130" i="6"/>
  <c r="BE129" i="6"/>
  <c r="BF130" i="6"/>
  <c r="AO477" i="5"/>
  <c r="AN476" i="5"/>
  <c r="AO476" i="5" s="1"/>
  <c r="BF623" i="5"/>
  <c r="BE622" i="5"/>
  <c r="BF622" i="5" s="1"/>
  <c r="BF55" i="5"/>
  <c r="BE54" i="5"/>
  <c r="BF488" i="5"/>
  <c r="BE487" i="5"/>
  <c r="BF487" i="5" s="1"/>
  <c r="BE127" i="5"/>
  <c r="BF127" i="5" s="1"/>
  <c r="BF128" i="5"/>
  <c r="BF516" i="6"/>
  <c r="BE515" i="6"/>
  <c r="BF515" i="6" s="1"/>
  <c r="BE489" i="6"/>
  <c r="BF490" i="6"/>
  <c r="BE666" i="5"/>
  <c r="BF666" i="5" s="1"/>
  <c r="BF667" i="5"/>
  <c r="BF408" i="5"/>
  <c r="BE407" i="5"/>
  <c r="BF407" i="5" s="1"/>
  <c r="AO511" i="5"/>
  <c r="AP511" i="5"/>
  <c r="BF190" i="6"/>
  <c r="BE189" i="6"/>
  <c r="BF189" i="6" s="1"/>
  <c r="BE558" i="5"/>
  <c r="BF559" i="5"/>
  <c r="BF424" i="6"/>
  <c r="BE423" i="6"/>
  <c r="BF423" i="6" s="1"/>
  <c r="AO82" i="6"/>
  <c r="AN81" i="6"/>
  <c r="AO81" i="6" s="1"/>
  <c r="BE152" i="5"/>
  <c r="BF152" i="5" s="1"/>
  <c r="BF153" i="5"/>
  <c r="BF161" i="6"/>
  <c r="BE160" i="6"/>
  <c r="BF160" i="6" s="1"/>
  <c r="BE479" i="5"/>
  <c r="BF479" i="5" s="1"/>
  <c r="BF480" i="5"/>
  <c r="BF667" i="6"/>
  <c r="BE666" i="6"/>
  <c r="BF666" i="6" s="1"/>
  <c r="BF364" i="6"/>
  <c r="BE363" i="6"/>
  <c r="BF363" i="6" s="1"/>
  <c r="BE542" i="6"/>
  <c r="BF543" i="6"/>
  <c r="BE578" i="5"/>
  <c r="BF578" i="5" s="1"/>
  <c r="BF579" i="5"/>
  <c r="AP553" i="5"/>
  <c r="AO553" i="5"/>
  <c r="BF268" i="5"/>
  <c r="BE267" i="5"/>
  <c r="BF267" i="5" s="1"/>
  <c r="BE77" i="5"/>
  <c r="BF77" i="5" s="1"/>
  <c r="BF78" i="5"/>
  <c r="BE73" i="6"/>
  <c r="BF74" i="6"/>
  <c r="BE501" i="5"/>
  <c r="BF501" i="5" s="1"/>
  <c r="BF502" i="5"/>
  <c r="BF169" i="5"/>
  <c r="BE168" i="5"/>
  <c r="BF168" i="5" s="1"/>
  <c r="BF571" i="5"/>
  <c r="BE570" i="5"/>
  <c r="BF570" i="5" s="1"/>
  <c r="AN27" i="5"/>
  <c r="AO27" i="5" s="1"/>
  <c r="AO30" i="5"/>
  <c r="BF270" i="6"/>
  <c r="BE269" i="6"/>
  <c r="BF269" i="6" s="1"/>
  <c r="BE517" i="6"/>
  <c r="BF517" i="6" s="1"/>
  <c r="BF518" i="6"/>
  <c r="AO403" i="5"/>
  <c r="AN402" i="5"/>
  <c r="AO402" i="5" s="1"/>
  <c r="BF200" i="6"/>
  <c r="BE199" i="6"/>
  <c r="BF199" i="6" s="1"/>
  <c r="AO8" i="6"/>
  <c r="AN7" i="6"/>
  <c r="BE325" i="5"/>
  <c r="BF325" i="5" s="1"/>
  <c r="BF326" i="5"/>
  <c r="AO61" i="6"/>
  <c r="AN60" i="6"/>
  <c r="AO60" i="6" s="1"/>
  <c r="BF311" i="5"/>
  <c r="BE310" i="5"/>
  <c r="BF310" i="5" s="1"/>
  <c r="BE388" i="5"/>
  <c r="BF388" i="5" s="1"/>
  <c r="BF389" i="5"/>
  <c r="AO542" i="5"/>
  <c r="AN541" i="5"/>
  <c r="AO541" i="5" s="1"/>
  <c r="BF200" i="5"/>
  <c r="BE199" i="5"/>
  <c r="BF199" i="5" s="1"/>
  <c r="BE229" i="5"/>
  <c r="BF229" i="5" s="1"/>
  <c r="BF230" i="5"/>
  <c r="BF502" i="6"/>
  <c r="BE501" i="6"/>
  <c r="BF501" i="6" s="1"/>
  <c r="BF257" i="6"/>
  <c r="BE256" i="6"/>
  <c r="BF256" i="6" s="1"/>
  <c r="BF337" i="6"/>
  <c r="BE336" i="6"/>
  <c r="BF336" i="6" s="1"/>
  <c r="BF435" i="6"/>
  <c r="BE434" i="6"/>
  <c r="BF434" i="6" s="1"/>
  <c r="AP511" i="6"/>
  <c r="AO511" i="6"/>
  <c r="BF237" i="6"/>
  <c r="BE236" i="6"/>
  <c r="AP553" i="6"/>
  <c r="AO553" i="6"/>
  <c r="BE175" i="5"/>
  <c r="BF176" i="5"/>
  <c r="BF91" i="5"/>
  <c r="BE90" i="5"/>
  <c r="BF120" i="6"/>
  <c r="BE119" i="6"/>
  <c r="BF119" i="6" s="1"/>
  <c r="AO531" i="5"/>
  <c r="AN530" i="5"/>
  <c r="AO530" i="5" s="1"/>
  <c r="BE601" i="5"/>
  <c r="BF602" i="5"/>
  <c r="BF136" i="6"/>
  <c r="BE135" i="6"/>
  <c r="BG136" i="6"/>
  <c r="BF556" i="5"/>
  <c r="BE555" i="5"/>
  <c r="BF555" i="5" s="1"/>
  <c r="BF619" i="6"/>
  <c r="BE618" i="6"/>
  <c r="BF618" i="6" s="1"/>
  <c r="BE539" i="6"/>
  <c r="BF539" i="6" s="1"/>
  <c r="BF540" i="6"/>
  <c r="BE570" i="6"/>
  <c r="BF570" i="6" s="1"/>
  <c r="BF571" i="6"/>
  <c r="BE258" i="6"/>
  <c r="BF258" i="6" s="1"/>
  <c r="BF259" i="6"/>
  <c r="AN297" i="6"/>
  <c r="AO297" i="6" s="1"/>
  <c r="AO298" i="6"/>
  <c r="BF630" i="6"/>
  <c r="BE629" i="6"/>
  <c r="BF629" i="6" s="1"/>
  <c r="AO531" i="6"/>
  <c r="AN530" i="6"/>
  <c r="AO530" i="6" s="1"/>
  <c r="AN194" i="5"/>
  <c r="AP195" i="5"/>
  <c r="AO195" i="5"/>
  <c r="BE535" i="6"/>
  <c r="BF535" i="6" s="1"/>
  <c r="BF536" i="6"/>
  <c r="BG132" i="5"/>
  <c r="BF132" i="5"/>
  <c r="BE131" i="5"/>
  <c r="AO664" i="5"/>
  <c r="AN663" i="5"/>
  <c r="AO663" i="5" s="1"/>
  <c r="BF161" i="5"/>
  <c r="BE160" i="5"/>
  <c r="BF160" i="5" s="1"/>
  <c r="AO129" i="5"/>
  <c r="AP129" i="5"/>
  <c r="AO131" i="6"/>
  <c r="AP131" i="6"/>
  <c r="BE345" i="5"/>
  <c r="BF345" i="5" s="1"/>
  <c r="BF346" i="5"/>
  <c r="BF255" i="6"/>
  <c r="BE254" i="6"/>
  <c r="BF254" i="6" s="1"/>
  <c r="BE637" i="5"/>
  <c r="BF637" i="5" s="1"/>
  <c r="BF638" i="5"/>
  <c r="BE64" i="5"/>
  <c r="BF65" i="5"/>
  <c r="BF215" i="6"/>
  <c r="BE214" i="6"/>
  <c r="BG457" i="5"/>
  <c r="BE456" i="5"/>
  <c r="BF457" i="5"/>
  <c r="AP115" i="5"/>
  <c r="AO115" i="5"/>
  <c r="BE513" i="5"/>
  <c r="BF513" i="5" s="1"/>
  <c r="BF514" i="5"/>
  <c r="AO227" i="5"/>
  <c r="AN226" i="5"/>
  <c r="AO226" i="5" s="1"/>
  <c r="BF169" i="6"/>
  <c r="BE168" i="6"/>
  <c r="BF168" i="6" s="1"/>
  <c r="BG16" i="5"/>
  <c r="BF16" i="5"/>
  <c r="BE15" i="5"/>
  <c r="BE35" i="6"/>
  <c r="BF36" i="6"/>
  <c r="BF435" i="5"/>
  <c r="BE434" i="5"/>
  <c r="BF434" i="5" s="1"/>
  <c r="BF653" i="5"/>
  <c r="BE652" i="5"/>
  <c r="BF652" i="5" s="1"/>
  <c r="BF642" i="6"/>
  <c r="BE641" i="6"/>
  <c r="BF641" i="6" s="1"/>
  <c r="BF691" i="6"/>
  <c r="BE690" i="6"/>
  <c r="BF690" i="6" s="1"/>
  <c r="BF318" i="6"/>
  <c r="BE317" i="6"/>
  <c r="BF317" i="6" s="1"/>
  <c r="BE162" i="6"/>
  <c r="BF162" i="6" s="1"/>
  <c r="BF163" i="6"/>
  <c r="BF206" i="5"/>
  <c r="BE205" i="5"/>
  <c r="BF205" i="5" s="1"/>
  <c r="BF288" i="5"/>
  <c r="BE287" i="5"/>
  <c r="BF287" i="5" s="1"/>
  <c r="BE220" i="5"/>
  <c r="BF220" i="5" s="1"/>
  <c r="BF221" i="5"/>
  <c r="BF308" i="6"/>
  <c r="BE307" i="6"/>
  <c r="BF91" i="6"/>
  <c r="BE90" i="6"/>
  <c r="BE139" i="5"/>
  <c r="BF139" i="5" s="1"/>
  <c r="BF141" i="5"/>
  <c r="AN681" i="6"/>
  <c r="AO682" i="6"/>
  <c r="BE627" i="5"/>
  <c r="BF628" i="5"/>
  <c r="AO108" i="5"/>
  <c r="AN107" i="5"/>
  <c r="AO107" i="5" s="1"/>
  <c r="BF67" i="6"/>
  <c r="BE66" i="6"/>
  <c r="BF66" i="6" s="1"/>
  <c r="BE363" i="5"/>
  <c r="BF363" i="5" s="1"/>
  <c r="BF364" i="5"/>
  <c r="BE477" i="5"/>
  <c r="BF478" i="5"/>
  <c r="BE156" i="6"/>
  <c r="BF156" i="6" s="1"/>
  <c r="BF157" i="6"/>
  <c r="BE564" i="5"/>
  <c r="BF564" i="5" s="1"/>
  <c r="BF565" i="5"/>
  <c r="BF676" i="6"/>
  <c r="BE675" i="6"/>
  <c r="BF675" i="6" s="1"/>
  <c r="BE407" i="6"/>
  <c r="BF407" i="6" s="1"/>
  <c r="BF408" i="6"/>
  <c r="AO467" i="6"/>
  <c r="AN466" i="6"/>
  <c r="AO466" i="6" s="1"/>
  <c r="BF342" i="6"/>
  <c r="BE341" i="6"/>
  <c r="BF151" i="6"/>
  <c r="BE150" i="6"/>
  <c r="BF150" i="6" s="1"/>
  <c r="BG512" i="5"/>
  <c r="BF512" i="5"/>
  <c r="BE511" i="5"/>
  <c r="BE544" i="6"/>
  <c r="BF544" i="6" s="1"/>
  <c r="BF545" i="6"/>
  <c r="AP135" i="5"/>
  <c r="AO135" i="5"/>
  <c r="BE489" i="5"/>
  <c r="BF490" i="5"/>
  <c r="BE214" i="5"/>
  <c r="BF215" i="5"/>
  <c r="BF29" i="5"/>
  <c r="BE28" i="5"/>
  <c r="BF78" i="6"/>
  <c r="BE77" i="6"/>
  <c r="BF77" i="6" s="1"/>
  <c r="BF514" i="6"/>
  <c r="BE513" i="6"/>
  <c r="BF513" i="6" s="1"/>
  <c r="BF634" i="6"/>
  <c r="BE633" i="6"/>
  <c r="BF633" i="6" s="1"/>
  <c r="BF453" i="6"/>
  <c r="BE452" i="6"/>
  <c r="BF452" i="6" s="1"/>
  <c r="BF314" i="6"/>
  <c r="BE313" i="6"/>
  <c r="BF313" i="6" s="1"/>
  <c r="BF249" i="5"/>
  <c r="BE248" i="5"/>
  <c r="BF248" i="5" s="1"/>
  <c r="BF74" i="5"/>
  <c r="BE73" i="5"/>
  <c r="BG116" i="6"/>
  <c r="BF116" i="6"/>
  <c r="BE115" i="6"/>
  <c r="AO542" i="6"/>
  <c r="AN541" i="6"/>
  <c r="AO541" i="6" s="1"/>
  <c r="BF562" i="6"/>
  <c r="BE561" i="6"/>
  <c r="BG562" i="6"/>
  <c r="BE179" i="6"/>
  <c r="BF179" i="6" s="1"/>
  <c r="BF180" i="6"/>
  <c r="BE440" i="5"/>
  <c r="BF440" i="5" s="1"/>
  <c r="BF441" i="5"/>
  <c r="BF422" i="6"/>
  <c r="BE421" i="6"/>
  <c r="BF421" i="6" s="1"/>
  <c r="BF237" i="5"/>
  <c r="BE236" i="5"/>
  <c r="BF357" i="6"/>
  <c r="BE356" i="6"/>
  <c r="BF356" i="6" s="1"/>
  <c r="BE635" i="6"/>
  <c r="BF635" i="6" s="1"/>
  <c r="BF636" i="6"/>
  <c r="BE289" i="6"/>
  <c r="BF289" i="6" s="1"/>
  <c r="BF290" i="6"/>
  <c r="BF217" i="6"/>
  <c r="BE216" i="6"/>
  <c r="BF216" i="6" s="1"/>
  <c r="BE436" i="6"/>
  <c r="BF436" i="6" s="1"/>
  <c r="BF437" i="6"/>
  <c r="BF612" i="5"/>
  <c r="BE611" i="5"/>
  <c r="BF611" i="5" s="1"/>
  <c r="BF272" i="6"/>
  <c r="BE271" i="6"/>
  <c r="BF271" i="6" s="1"/>
  <c r="BF58" i="5"/>
  <c r="BE57" i="5"/>
  <c r="BE61" i="6"/>
  <c r="BF62" i="6"/>
  <c r="BE542" i="5"/>
  <c r="BF543" i="5"/>
  <c r="BF204" i="6"/>
  <c r="BE203" i="6"/>
  <c r="BF203" i="6" s="1"/>
  <c r="BE438" i="6"/>
  <c r="BF438" i="6" s="1"/>
  <c r="BF439" i="6"/>
  <c r="BF447" i="6"/>
  <c r="BE446" i="6"/>
  <c r="BF446" i="6" s="1"/>
  <c r="BF678" i="6"/>
  <c r="BE677" i="6"/>
  <c r="BF677" i="6" s="1"/>
  <c r="BF651" i="5"/>
  <c r="BE650" i="5"/>
  <c r="BF650" i="5" s="1"/>
  <c r="BE298" i="5"/>
  <c r="BF299" i="5"/>
  <c r="AO90" i="5"/>
  <c r="AN89" i="5"/>
  <c r="AO89" i="5" s="1"/>
  <c r="BF138" i="5"/>
  <c r="BE137" i="5"/>
  <c r="BG138" i="5"/>
  <c r="BE148" i="5"/>
  <c r="BF148" i="5" s="1"/>
  <c r="BF149" i="5"/>
  <c r="AP135" i="6"/>
  <c r="AO135" i="6"/>
  <c r="BE361" i="6"/>
  <c r="BF361" i="6" s="1"/>
  <c r="BF362" i="6"/>
  <c r="BE616" i="5"/>
  <c r="BF616" i="5" s="1"/>
  <c r="BF617" i="5"/>
  <c r="BE240" i="6"/>
  <c r="BF240" i="6" s="1"/>
  <c r="BF241" i="6"/>
  <c r="BF478" i="6"/>
  <c r="BE477" i="6"/>
  <c r="BF508" i="5"/>
  <c r="BE507" i="5"/>
  <c r="BF507" i="5" s="1"/>
  <c r="BF649" i="5"/>
  <c r="BE648" i="5"/>
  <c r="BE131" i="6"/>
  <c r="BF132" i="6"/>
  <c r="BG132" i="6"/>
  <c r="BG552" i="5"/>
  <c r="BF552" i="5"/>
  <c r="BE551" i="5"/>
  <c r="BE442" i="6"/>
  <c r="BF442" i="6" s="1"/>
  <c r="BF443" i="6"/>
  <c r="BF360" i="5"/>
  <c r="BE359" i="5"/>
  <c r="AO64" i="5"/>
  <c r="AN63" i="5"/>
  <c r="AO63" i="5" s="1"/>
  <c r="AO214" i="6"/>
  <c r="AN213" i="6"/>
  <c r="AO213" i="6" s="1"/>
  <c r="BE300" i="5"/>
  <c r="BF300" i="5" s="1"/>
  <c r="BF301" i="5"/>
  <c r="BE115" i="5"/>
  <c r="BF116" i="5"/>
  <c r="BG116" i="5"/>
  <c r="BF134" i="6"/>
  <c r="BE133" i="6"/>
  <c r="BG134" i="6"/>
  <c r="BE352" i="6"/>
  <c r="BF353" i="6"/>
  <c r="AO35" i="6"/>
  <c r="AN34" i="6"/>
  <c r="BF449" i="6"/>
  <c r="BE448" i="6"/>
  <c r="BF448" i="6" s="1"/>
  <c r="BF649" i="6"/>
  <c r="BE648" i="6"/>
  <c r="BE403" i="6"/>
  <c r="BF404" i="6"/>
  <c r="BF540" i="5"/>
  <c r="BE539" i="5"/>
  <c r="BF539" i="5" s="1"/>
  <c r="BE338" i="5"/>
  <c r="BF338" i="5" s="1"/>
  <c r="BF339" i="5"/>
  <c r="BE144" i="6"/>
  <c r="BF144" i="6" s="1"/>
  <c r="BF145" i="6"/>
  <c r="BF143" i="6"/>
  <c r="BE142" i="6"/>
  <c r="BF142" i="6" s="1"/>
  <c r="BF368" i="5"/>
  <c r="BE367" i="5"/>
  <c r="BF367" i="5" s="1"/>
  <c r="BF182" i="6"/>
  <c r="BE181" i="6"/>
  <c r="BF181" i="6" s="1"/>
  <c r="BF640" i="5"/>
  <c r="BE639" i="5"/>
  <c r="BF639" i="5" s="1"/>
  <c r="BF556" i="6"/>
  <c r="BE555" i="6"/>
  <c r="BF555" i="6" s="1"/>
  <c r="BF29" i="6"/>
  <c r="BE28" i="6"/>
  <c r="BF608" i="6"/>
  <c r="BG608" i="6"/>
  <c r="BF316" i="6"/>
  <c r="BE315" i="6"/>
  <c r="BF315" i="6" s="1"/>
  <c r="BF525" i="6"/>
  <c r="BE524" i="6"/>
  <c r="BF524" i="6" s="1"/>
  <c r="BF221" i="6"/>
  <c r="BE220" i="6"/>
  <c r="BF220" i="6" s="1"/>
  <c r="BE354" i="6"/>
  <c r="BF354" i="6" s="1"/>
  <c r="BF355" i="6"/>
  <c r="BE469" i="6"/>
  <c r="BF469" i="6" s="1"/>
  <c r="BF470" i="6"/>
  <c r="AO627" i="5"/>
  <c r="AN626" i="5"/>
  <c r="AO626" i="5" s="1"/>
  <c r="AN331" i="5"/>
  <c r="AO331" i="5" s="1"/>
  <c r="AO332" i="5"/>
  <c r="BF155" i="6"/>
  <c r="BE154" i="6"/>
  <c r="BF154" i="6" s="1"/>
  <c r="BF381" i="5"/>
  <c r="BE380" i="5"/>
  <c r="BF380" i="5" s="1"/>
  <c r="BF251" i="6"/>
  <c r="BE250" i="6"/>
  <c r="BF250" i="6" s="1"/>
  <c r="BE386" i="5"/>
  <c r="BF386" i="5" s="1"/>
  <c r="BF387" i="5"/>
  <c r="AP129" i="6"/>
  <c r="AO129" i="6"/>
  <c r="BF247" i="6"/>
  <c r="BE246" i="6"/>
  <c r="BF246" i="6" s="1"/>
  <c r="BF272" i="5"/>
  <c r="BE271" i="5"/>
  <c r="BF271" i="5" s="1"/>
  <c r="BF86" i="6"/>
  <c r="BE85" i="6"/>
  <c r="BF416" i="6"/>
  <c r="BE415" i="6"/>
  <c r="BF415" i="6" s="1"/>
  <c r="AO489" i="5"/>
  <c r="AN484" i="5"/>
  <c r="AO484" i="5" s="1"/>
  <c r="AO214" i="5"/>
  <c r="AN213" i="5"/>
  <c r="AO213" i="5" s="1"/>
  <c r="BF128" i="6"/>
  <c r="BE127" i="6"/>
  <c r="BF127" i="6" s="1"/>
  <c r="BF126" i="5"/>
  <c r="BE125" i="5"/>
  <c r="BF125" i="5" s="1"/>
  <c r="BF377" i="6"/>
  <c r="BE376" i="6"/>
  <c r="BF376" i="6" s="1"/>
  <c r="BF486" i="5"/>
  <c r="BE485" i="5"/>
  <c r="BF485" i="5" s="1"/>
  <c r="AO73" i="5"/>
  <c r="AN72" i="5"/>
  <c r="AO72" i="5" s="1"/>
  <c r="AO115" i="6"/>
  <c r="AP115" i="6"/>
  <c r="BE376" i="5"/>
  <c r="BF376" i="5" s="1"/>
  <c r="BF377" i="5"/>
  <c r="AO207" i="6"/>
  <c r="AP207" i="6"/>
  <c r="AO561" i="6"/>
  <c r="AN560" i="6"/>
  <c r="AP561" i="6"/>
  <c r="BE446" i="5"/>
  <c r="BF446" i="5" s="1"/>
  <c r="BF447" i="5"/>
  <c r="AN681" i="5"/>
  <c r="AO682" i="5"/>
  <c r="BE51" i="6"/>
  <c r="BF52" i="6"/>
  <c r="AO236" i="5"/>
  <c r="AN235" i="5"/>
  <c r="AO235" i="5" s="1"/>
  <c r="BF581" i="6"/>
  <c r="BE580" i="6"/>
  <c r="BF580" i="6" s="1"/>
  <c r="BE48" i="5"/>
  <c r="BF49" i="5"/>
  <c r="BF342" i="5"/>
  <c r="BE341" i="5"/>
  <c r="BF529" i="5"/>
  <c r="BE528" i="5"/>
  <c r="BF528" i="5" s="1"/>
  <c r="AN56" i="5"/>
  <c r="AO56" i="5" s="1"/>
  <c r="AO57" i="5"/>
  <c r="BE546" i="5"/>
  <c r="BF546" i="5" s="1"/>
  <c r="BF547" i="5"/>
  <c r="BF122" i="6"/>
  <c r="BE121" i="6"/>
  <c r="BF121" i="6" s="1"/>
  <c r="BE302" i="6"/>
  <c r="BF302" i="6" s="1"/>
  <c r="BF303" i="6"/>
  <c r="BE511" i="6"/>
  <c r="BG512" i="6"/>
  <c r="BF512" i="6"/>
  <c r="BE329" i="5"/>
  <c r="BF329" i="5" s="1"/>
  <c r="BF330" i="5"/>
  <c r="BF173" i="6"/>
  <c r="BE172" i="6"/>
  <c r="BF172" i="6" s="1"/>
  <c r="BE242" i="6"/>
  <c r="BF242" i="6" s="1"/>
  <c r="BF243" i="6"/>
  <c r="BF527" i="5"/>
  <c r="BE526" i="5"/>
  <c r="BF526" i="5" s="1"/>
  <c r="BE250" i="5"/>
  <c r="BF250" i="5" s="1"/>
  <c r="BF251" i="5"/>
  <c r="BF193" i="6"/>
  <c r="BE191" i="6"/>
  <c r="BF191" i="6" s="1"/>
  <c r="BF418" i="5"/>
  <c r="BE417" i="5"/>
  <c r="BF417" i="5" s="1"/>
  <c r="AO175" i="5"/>
  <c r="AN174" i="5"/>
  <c r="AO174" i="5" s="1"/>
  <c r="BF42" i="6"/>
  <c r="BE41" i="6"/>
  <c r="BF41" i="6" s="1"/>
  <c r="BE319" i="5"/>
  <c r="BF319" i="5" s="1"/>
  <c r="BF320" i="5"/>
  <c r="BF171" i="6"/>
  <c r="BE170" i="6"/>
  <c r="BF170" i="6" s="1"/>
  <c r="AN600" i="5"/>
  <c r="AO600" i="5" s="1"/>
  <c r="AO601" i="5"/>
  <c r="BE197" i="5"/>
  <c r="BF197" i="5" s="1"/>
  <c r="BF198" i="5"/>
  <c r="BF585" i="6"/>
  <c r="BE584" i="6"/>
  <c r="BF584" i="6" s="1"/>
  <c r="BF451" i="5"/>
  <c r="BE450" i="5"/>
  <c r="BF450" i="5" s="1"/>
  <c r="BF468" i="5"/>
  <c r="BE467" i="5"/>
  <c r="BE267" i="6"/>
  <c r="BF267" i="6" s="1"/>
  <c r="BF268" i="6"/>
  <c r="AO131" i="5"/>
  <c r="AP131" i="5"/>
  <c r="BF523" i="5"/>
  <c r="BE522" i="5"/>
  <c r="AO477" i="6"/>
  <c r="AN476" i="6"/>
  <c r="AO476" i="6" s="1"/>
  <c r="BF344" i="6"/>
  <c r="BE343" i="6"/>
  <c r="BF343" i="6" s="1"/>
  <c r="BF576" i="5"/>
  <c r="BE575" i="5"/>
  <c r="AO551" i="5"/>
  <c r="AP551" i="5"/>
  <c r="BF523" i="6"/>
  <c r="BE522" i="6"/>
  <c r="BE461" i="6"/>
  <c r="BF461" i="6" s="1"/>
  <c r="BF462" i="6"/>
  <c r="BF506" i="6"/>
  <c r="BE505" i="6"/>
  <c r="BF505" i="6" s="1"/>
  <c r="BF225" i="5"/>
  <c r="BE224" i="5"/>
  <c r="BF224" i="5" s="1"/>
  <c r="AP456" i="5"/>
  <c r="AO456" i="5"/>
  <c r="BE164" i="5"/>
  <c r="BF164" i="5" s="1"/>
  <c r="BF165" i="5"/>
  <c r="BG292" i="5"/>
  <c r="BE291" i="5"/>
  <c r="BF292" i="5"/>
  <c r="BE101" i="6"/>
  <c r="BF101" i="6" s="1"/>
  <c r="BF102" i="6"/>
  <c r="BE641" i="5"/>
  <c r="BF641" i="5" s="1"/>
  <c r="BF642" i="5"/>
  <c r="BF96" i="6"/>
  <c r="BE95" i="6"/>
  <c r="BF95" i="6" s="1"/>
  <c r="BF318" i="5"/>
  <c r="BE317" i="5"/>
  <c r="BF317" i="5" s="1"/>
  <c r="BF245" i="6"/>
  <c r="BE244" i="6"/>
  <c r="BF244" i="6" s="1"/>
  <c r="BF573" i="6"/>
  <c r="BE572" i="6"/>
  <c r="BF572" i="6" s="1"/>
  <c r="AO403" i="6"/>
  <c r="AN402" i="6"/>
  <c r="AO402" i="6" s="1"/>
  <c r="BF538" i="5"/>
  <c r="BE537" i="5"/>
  <c r="BF537" i="5" s="1"/>
  <c r="BF241" i="5"/>
  <c r="BE240" i="5"/>
  <c r="BF240" i="5" s="1"/>
  <c r="AO307" i="6"/>
  <c r="AN306" i="6"/>
  <c r="AO306" i="6" s="1"/>
  <c r="AO28" i="6"/>
  <c r="AN27" i="6"/>
  <c r="AO27" i="6" s="1"/>
  <c r="BE82" i="5"/>
  <c r="BF83" i="5"/>
  <c r="BF371" i="6"/>
  <c r="BE370" i="6"/>
  <c r="BF370" i="6" s="1"/>
  <c r="BE661" i="6"/>
  <c r="BF661" i="6" s="1"/>
  <c r="BF662" i="6"/>
  <c r="BF333" i="5"/>
  <c r="BE332" i="5"/>
  <c r="AP279" i="6"/>
  <c r="AO279" i="6"/>
  <c r="BE99" i="5"/>
  <c r="BF99" i="5" s="1"/>
  <c r="BF100" i="5"/>
  <c r="BF516" i="5"/>
  <c r="BE515" i="5"/>
  <c r="BF515" i="5" s="1"/>
  <c r="BG552" i="6"/>
  <c r="BE551" i="6"/>
  <c r="BF552" i="6"/>
  <c r="AO85" i="6"/>
  <c r="AN84" i="6"/>
  <c r="AO84" i="6" s="1"/>
  <c r="BE61" i="5"/>
  <c r="BF62" i="5"/>
  <c r="BF379" i="6"/>
  <c r="BE378" i="6"/>
  <c r="BF378" i="6" s="1"/>
  <c r="AO341" i="6"/>
  <c r="AN340" i="6"/>
  <c r="AO340" i="6" s="1"/>
  <c r="BE315" i="5"/>
  <c r="BF315" i="5" s="1"/>
  <c r="BF316" i="5"/>
  <c r="BF379" i="5"/>
  <c r="BE378" i="5"/>
  <c r="BF378" i="5" s="1"/>
  <c r="BF577" i="6"/>
  <c r="BG577" i="6"/>
  <c r="BF348" i="5"/>
  <c r="BE347" i="5"/>
  <c r="BF347" i="5" s="1"/>
  <c r="BE620" i="5"/>
  <c r="BF620" i="5" s="1"/>
  <c r="BF621" i="5"/>
  <c r="BE258" i="5"/>
  <c r="BF258" i="5" s="1"/>
  <c r="BF259" i="5"/>
  <c r="BF550" i="6"/>
  <c r="BE549" i="6"/>
  <c r="BF366" i="5"/>
  <c r="BE365" i="5"/>
  <c r="BF365" i="5" s="1"/>
  <c r="BE405" i="6"/>
  <c r="BF405" i="6" s="1"/>
  <c r="BF406" i="6"/>
  <c r="BF184" i="6"/>
  <c r="BE183" i="6"/>
  <c r="BF183" i="6" s="1"/>
  <c r="BF94" i="5"/>
  <c r="BE93" i="5"/>
  <c r="BF93" i="5" s="1"/>
  <c r="BF634" i="5"/>
  <c r="BE633" i="5"/>
  <c r="BF633" i="5" s="1"/>
  <c r="BF362" i="5"/>
  <c r="BE361" i="5"/>
  <c r="BF361" i="5" s="1"/>
  <c r="BE19" i="6"/>
  <c r="BF20" i="6"/>
  <c r="AO64" i="6"/>
  <c r="AN63" i="6"/>
  <c r="AO63" i="6" s="1"/>
  <c r="BF414" i="5"/>
  <c r="BE413" i="5"/>
  <c r="BE635" i="5"/>
  <c r="BF635" i="5" s="1"/>
  <c r="BF636" i="5"/>
  <c r="BF684" i="5"/>
  <c r="BE682" i="5"/>
  <c r="BE343" i="5"/>
  <c r="BF343" i="5" s="1"/>
  <c r="BF344" i="5"/>
  <c r="AN50" i="6"/>
  <c r="AO50" i="6" s="1"/>
  <c r="AO51" i="6"/>
  <c r="BF483" i="5"/>
  <c r="BE482" i="5"/>
  <c r="AN47" i="5"/>
  <c r="AO47" i="5" s="1"/>
  <c r="AO48" i="5"/>
  <c r="AO341" i="5"/>
  <c r="AN340" i="5"/>
  <c r="AO340" i="5" s="1"/>
  <c r="BE246" i="5"/>
  <c r="BF246" i="5" s="1"/>
  <c r="BF247" i="5"/>
  <c r="AP207" i="5"/>
  <c r="AO207" i="5"/>
  <c r="BF391" i="5"/>
  <c r="BE390" i="5"/>
  <c r="BF390" i="5" s="1"/>
  <c r="BF623" i="6"/>
  <c r="BE622" i="6"/>
  <c r="BF622" i="6" s="1"/>
  <c r="BF366" i="6"/>
  <c r="BE365" i="6"/>
  <c r="BF365" i="6" s="1"/>
  <c r="BF202" i="5"/>
  <c r="BE201" i="5"/>
  <c r="BF201" i="5" s="1"/>
  <c r="BF157" i="5"/>
  <c r="BE156" i="5"/>
  <c r="BF156" i="5" s="1"/>
  <c r="BE75" i="6"/>
  <c r="BF75" i="6" s="1"/>
  <c r="BF76" i="6"/>
  <c r="AO298" i="5"/>
  <c r="AN297" i="5"/>
  <c r="AO297" i="5" s="1"/>
  <c r="BF443" i="5"/>
  <c r="BE442" i="5"/>
  <c r="BF442" i="5" s="1"/>
  <c r="BF348" i="6"/>
  <c r="BE347" i="6"/>
  <c r="BF347" i="6" s="1"/>
  <c r="BE57" i="6"/>
  <c r="BF58" i="6"/>
  <c r="BE461" i="5"/>
  <c r="BF461" i="5" s="1"/>
  <c r="BF462" i="5"/>
  <c r="AO137" i="5"/>
  <c r="AP137" i="5"/>
  <c r="BF439" i="5"/>
  <c r="BE438" i="5"/>
  <c r="BF438" i="5" s="1"/>
  <c r="BE417" i="6"/>
  <c r="BF417" i="6" s="1"/>
  <c r="BF418" i="6"/>
  <c r="BF464" i="6"/>
  <c r="BE463" i="6"/>
  <c r="BF463" i="6" s="1"/>
  <c r="BE175" i="6"/>
  <c r="BF176" i="6"/>
  <c r="BF504" i="6"/>
  <c r="BE503" i="6"/>
  <c r="BF503" i="6" s="1"/>
  <c r="BE645" i="5"/>
  <c r="BF645" i="5" s="1"/>
  <c r="BF646" i="5"/>
  <c r="BE69" i="5"/>
  <c r="BF70" i="5"/>
  <c r="BF234" i="6"/>
  <c r="BE233" i="6"/>
  <c r="BF233" i="6" s="1"/>
  <c r="AO467" i="5"/>
  <c r="AN466" i="5"/>
  <c r="AO466" i="5" s="1"/>
  <c r="AP137" i="6"/>
  <c r="AO137" i="6"/>
  <c r="AO522" i="5"/>
  <c r="AN521" i="5"/>
  <c r="AO521" i="5" s="1"/>
  <c r="BF245" i="5"/>
  <c r="BE244" i="5"/>
  <c r="BF244" i="5" s="1"/>
  <c r="BF186" i="6"/>
  <c r="BE185" i="6"/>
  <c r="BF185" i="6" s="1"/>
  <c r="BF141" i="6"/>
  <c r="BE139" i="6"/>
  <c r="BF139" i="6" s="1"/>
  <c r="AO648" i="5"/>
  <c r="AN647" i="5"/>
  <c r="AO647" i="5" s="1"/>
  <c r="AO522" i="6"/>
  <c r="AN521" i="6"/>
  <c r="AO521" i="6" s="1"/>
  <c r="AO359" i="5"/>
  <c r="AN358" i="5"/>
  <c r="AO358" i="5" s="1"/>
  <c r="BE694" i="5"/>
  <c r="BF695" i="5"/>
  <c r="BE146" i="6"/>
  <c r="BF146" i="6" s="1"/>
  <c r="BF147" i="6"/>
  <c r="AP133" i="6"/>
  <c r="AO133" i="6"/>
  <c r="AO291" i="5"/>
  <c r="AP291" i="5"/>
  <c r="AO352" i="6"/>
  <c r="AN351" i="6"/>
  <c r="AO351" i="6" s="1"/>
  <c r="BF294" i="5"/>
  <c r="BE293" i="5"/>
  <c r="BF293" i="5" s="1"/>
  <c r="BE105" i="5"/>
  <c r="BF105" i="5" s="1"/>
  <c r="BF106" i="5"/>
  <c r="BF550" i="5"/>
  <c r="BE549" i="5"/>
  <c r="BF488" i="6"/>
  <c r="BE487" i="6"/>
  <c r="BF487" i="6" s="1"/>
  <c r="BE224" i="6"/>
  <c r="BF224" i="6" s="1"/>
  <c r="BF225" i="6"/>
  <c r="BE431" i="6"/>
  <c r="BF431" i="6" s="1"/>
  <c r="BF432" i="6"/>
  <c r="AO648" i="6"/>
  <c r="AN647" i="6"/>
  <c r="AO647" i="6" s="1"/>
  <c r="BE675" i="5"/>
  <c r="BF675" i="5" s="1"/>
  <c r="BF676" i="5"/>
  <c r="AO113" i="5"/>
  <c r="AN112" i="5"/>
  <c r="BF98" i="6"/>
  <c r="BE97" i="6"/>
  <c r="BF97" i="6" s="1"/>
  <c r="BE285" i="5"/>
  <c r="BF285" i="5" s="1"/>
  <c r="BF286" i="5"/>
  <c r="BE252" i="6"/>
  <c r="BF252" i="6" s="1"/>
  <c r="BF253" i="6"/>
  <c r="BF534" i="6"/>
  <c r="BE533" i="6"/>
  <c r="BF533" i="6" s="1"/>
  <c r="BF277" i="6"/>
  <c r="BE276" i="6"/>
  <c r="BF276" i="6" s="1"/>
  <c r="BF617" i="6"/>
  <c r="BE616" i="6"/>
  <c r="BF616" i="6" s="1"/>
  <c r="BF360" i="6"/>
  <c r="BE359" i="6"/>
  <c r="BF525" i="5"/>
  <c r="BE524" i="5"/>
  <c r="BF524" i="5" s="1"/>
  <c r="BF178" i="5"/>
  <c r="BE177" i="5"/>
  <c r="BF177" i="5" s="1"/>
  <c r="BF280" i="6"/>
  <c r="BE279" i="6"/>
  <c r="BF585" i="5"/>
  <c r="BE584" i="5"/>
  <c r="BF584" i="5" s="1"/>
  <c r="BG607" i="5"/>
  <c r="BF607" i="5"/>
  <c r="BE216" i="5"/>
  <c r="BF216" i="5" s="1"/>
  <c r="BF217" i="5"/>
  <c r="AO551" i="6"/>
  <c r="AP551" i="6"/>
  <c r="BE482" i="6"/>
  <c r="BF483" i="6"/>
  <c r="BF607" i="6"/>
  <c r="BG607" i="6"/>
  <c r="BF196" i="6"/>
  <c r="BE195" i="6"/>
  <c r="BG196" i="6"/>
  <c r="BF625" i="5"/>
  <c r="BE624" i="5"/>
  <c r="BF624" i="5" s="1"/>
  <c r="BF98" i="5"/>
  <c r="BE97" i="5"/>
  <c r="BF97" i="5" s="1"/>
  <c r="BE643" i="5"/>
  <c r="BF643" i="5" s="1"/>
  <c r="BF644" i="5"/>
  <c r="BF249" i="6"/>
  <c r="BE248" i="6"/>
  <c r="BF248" i="6" s="1"/>
  <c r="BF587" i="5"/>
  <c r="BE586" i="5"/>
  <c r="BF586" i="5" s="1"/>
  <c r="BF40" i="6"/>
  <c r="BE39" i="6"/>
  <c r="BF39" i="6" s="1"/>
  <c r="BE66" i="5"/>
  <c r="BF66" i="5" s="1"/>
  <c r="BF67" i="5"/>
  <c r="BE427" i="5"/>
  <c r="BF427" i="5" s="1"/>
  <c r="BF428" i="5"/>
  <c r="BF126" i="6"/>
  <c r="BE125" i="6"/>
  <c r="BF125" i="6" s="1"/>
  <c r="BF232" i="6"/>
  <c r="BE231" i="6"/>
  <c r="BF231" i="6" s="1"/>
  <c r="AO549" i="6"/>
  <c r="AN548" i="6"/>
  <c r="BF602" i="6"/>
  <c r="BE601" i="6"/>
  <c r="BF385" i="6"/>
  <c r="BE384" i="6"/>
  <c r="BF384" i="6" s="1"/>
  <c r="BF86" i="5"/>
  <c r="BE85" i="5"/>
  <c r="BG208" i="6"/>
  <c r="BF208" i="6"/>
  <c r="BE207" i="6"/>
  <c r="AO19" i="6"/>
  <c r="AN18" i="6"/>
  <c r="AO18" i="6" s="1"/>
  <c r="BE64" i="6"/>
  <c r="BF65" i="6"/>
  <c r="AO413" i="5"/>
  <c r="AN412" i="5"/>
  <c r="BF124" i="6"/>
  <c r="BE123" i="6"/>
  <c r="BG124" i="6"/>
  <c r="BE227" i="6"/>
  <c r="BF228" i="6"/>
  <c r="BE471" i="5"/>
  <c r="BF471" i="5" s="1"/>
  <c r="BF472" i="5"/>
  <c r="BE39" i="5"/>
  <c r="BF39" i="5" s="1"/>
  <c r="BF40" i="5"/>
  <c r="BE79" i="5"/>
  <c r="BF79" i="5" s="1"/>
  <c r="BF80" i="5"/>
  <c r="BE238" i="6"/>
  <c r="BF238" i="6" s="1"/>
  <c r="BF239" i="6"/>
  <c r="AN493" i="5"/>
  <c r="AO494" i="5"/>
  <c r="BF257" i="5"/>
  <c r="BE256" i="5"/>
  <c r="BF256" i="5" s="1"/>
  <c r="BF202" i="6"/>
  <c r="BE201" i="6"/>
  <c r="BF201" i="6" s="1"/>
  <c r="BF70" i="6"/>
  <c r="BE69" i="6"/>
  <c r="BF155" i="5"/>
  <c r="BE154" i="5"/>
  <c r="BF154" i="5" s="1"/>
  <c r="BF49" i="6"/>
  <c r="BE48" i="6"/>
  <c r="BE694" i="6"/>
  <c r="BF695" i="6"/>
  <c r="BE349" i="6"/>
  <c r="BF349" i="6" s="1"/>
  <c r="BF350" i="6"/>
  <c r="BF646" i="6"/>
  <c r="BE645" i="6"/>
  <c r="BF645" i="6" s="1"/>
  <c r="BF391" i="6"/>
  <c r="BE390" i="6"/>
  <c r="BF390" i="6" s="1"/>
  <c r="BF326" i="6"/>
  <c r="BE325" i="6"/>
  <c r="BF325" i="6" s="1"/>
  <c r="BF46" i="5"/>
  <c r="BE45" i="5"/>
  <c r="BF45" i="5" s="1"/>
  <c r="BE580" i="5"/>
  <c r="BF580" i="5" s="1"/>
  <c r="BF581" i="5"/>
  <c r="BE386" i="6"/>
  <c r="BF386" i="6" s="1"/>
  <c r="BF387" i="6"/>
  <c r="BE45" i="6"/>
  <c r="BF45" i="6" s="1"/>
  <c r="BF46" i="6"/>
  <c r="BF420" i="6"/>
  <c r="BE419" i="6"/>
  <c r="BF419" i="6" s="1"/>
  <c r="AN68" i="5"/>
  <c r="AO68" i="5" s="1"/>
  <c r="AO69" i="5"/>
  <c r="BE456" i="6"/>
  <c r="BF457" i="6"/>
  <c r="BG457" i="6"/>
  <c r="BF138" i="6"/>
  <c r="BE137" i="6"/>
  <c r="BG138" i="6"/>
  <c r="AO575" i="5"/>
  <c r="AP575" i="5"/>
  <c r="BF52" i="5"/>
  <c r="BE51" i="5"/>
  <c r="BE117" i="5"/>
  <c r="BF117" i="5" s="1"/>
  <c r="BF118" i="5"/>
  <c r="BF44" i="6"/>
  <c r="BE43" i="6"/>
  <c r="BF43" i="6" s="1"/>
  <c r="BE166" i="5"/>
  <c r="BF166" i="5" s="1"/>
  <c r="BF167" i="5"/>
  <c r="BF368" i="6"/>
  <c r="BE367" i="6"/>
  <c r="BF367" i="6" s="1"/>
  <c r="BE293" i="6"/>
  <c r="BF293" i="6" s="1"/>
  <c r="BF294" i="6"/>
  <c r="BG567" i="5"/>
  <c r="BF567" i="5"/>
  <c r="BE566" i="5"/>
  <c r="BF145" i="5"/>
  <c r="BE144" i="5"/>
  <c r="BF144" i="5" s="1"/>
  <c r="AO694" i="5"/>
  <c r="AN693" i="5"/>
  <c r="AP694" i="5"/>
  <c r="AP605" i="5"/>
  <c r="AN604" i="5"/>
  <c r="AO605" i="5"/>
  <c r="BF253" i="5"/>
  <c r="BE252" i="5"/>
  <c r="BF252" i="5" s="1"/>
  <c r="BF323" i="6"/>
  <c r="BE322" i="6"/>
  <c r="BF159" i="5"/>
  <c r="BE158" i="5"/>
  <c r="BF158" i="5" s="1"/>
  <c r="BF504" i="5"/>
  <c r="BE503" i="5"/>
  <c r="BF503" i="5" s="1"/>
  <c r="BF104" i="6"/>
  <c r="BE103" i="6"/>
  <c r="BF103" i="6" s="1"/>
  <c r="AO549" i="5"/>
  <c r="AN548" i="5"/>
  <c r="BF163" i="5"/>
  <c r="BE162" i="5"/>
  <c r="BF162" i="5" s="1"/>
  <c r="BG606" i="6"/>
  <c r="BE605" i="6"/>
  <c r="BF606" i="6"/>
  <c r="BF610" i="6"/>
  <c r="BE609" i="6"/>
  <c r="BF609" i="6" s="1"/>
  <c r="BF333" i="6"/>
  <c r="BE332" i="6"/>
  <c r="BF437" i="5"/>
  <c r="BE436" i="5"/>
  <c r="BF436" i="5" s="1"/>
  <c r="BE177" i="6"/>
  <c r="BF177" i="6" s="1"/>
  <c r="BF178" i="6"/>
  <c r="BE101" i="5"/>
  <c r="BF101" i="5" s="1"/>
  <c r="BF102" i="5"/>
  <c r="BF190" i="5"/>
  <c r="BE189" i="5"/>
  <c r="BF189" i="5" s="1"/>
  <c r="BE113" i="6"/>
  <c r="BF114" i="6"/>
  <c r="BF114" i="5"/>
  <c r="BE113" i="5"/>
  <c r="BF608" i="5"/>
  <c r="BG608" i="5"/>
  <c r="BF100" i="6"/>
  <c r="BE99" i="6"/>
  <c r="BF99" i="6" s="1"/>
  <c r="BF518" i="5"/>
  <c r="BE517" i="5"/>
  <c r="BF517" i="5" s="1"/>
  <c r="BF632" i="5"/>
  <c r="BE631" i="5"/>
  <c r="BF631" i="5" s="1"/>
  <c r="BE307" i="5"/>
  <c r="BF308" i="5"/>
  <c r="AN81" i="5"/>
  <c r="AO81" i="5" s="1"/>
  <c r="AO82" i="5"/>
  <c r="BF640" i="6"/>
  <c r="BE639" i="6"/>
  <c r="BF639" i="6" s="1"/>
  <c r="BF381" i="6"/>
  <c r="BE380" i="6"/>
  <c r="BF380" i="6" s="1"/>
  <c r="BF171" i="5"/>
  <c r="BE170" i="5"/>
  <c r="BF170" i="5" s="1"/>
  <c r="BF265" i="6"/>
  <c r="BE264" i="6"/>
  <c r="BF274" i="5"/>
  <c r="BE273" i="5"/>
  <c r="BF273" i="5" s="1"/>
  <c r="AO61" i="5"/>
  <c r="AN60" i="5"/>
  <c r="AO60" i="5" s="1"/>
  <c r="AO482" i="6"/>
  <c r="AN481" i="6"/>
  <c r="AO481" i="6" s="1"/>
  <c r="BE643" i="6"/>
  <c r="BF643" i="6" s="1"/>
  <c r="BF644" i="6"/>
  <c r="BF261" i="5"/>
  <c r="BE260" i="5"/>
  <c r="BF260" i="5" s="1"/>
  <c r="AP291" i="6"/>
  <c r="AO291" i="6"/>
  <c r="BF460" i="6"/>
  <c r="BE459" i="6"/>
  <c r="BE526" i="6"/>
  <c r="BF526" i="6" s="1"/>
  <c r="BF527" i="6"/>
  <c r="BE661" i="5"/>
  <c r="BF661" i="5" s="1"/>
  <c r="BF662" i="5"/>
  <c r="BF328" i="6"/>
  <c r="BE327" i="6"/>
  <c r="BF327" i="6" s="1"/>
  <c r="BF355" i="5"/>
  <c r="BE354" i="5"/>
  <c r="BF354" i="5" s="1"/>
  <c r="BF204" i="5"/>
  <c r="BE203" i="5"/>
  <c r="BF203" i="5" s="1"/>
  <c r="BF689" i="5"/>
  <c r="BE688" i="5"/>
  <c r="BF455" i="6"/>
  <c r="BE454" i="6"/>
  <c r="BF454" i="6" s="1"/>
  <c r="BF500" i="6"/>
  <c r="BE499" i="6"/>
  <c r="BF499" i="6" s="1"/>
  <c r="BF451" i="6"/>
  <c r="BE450" i="6"/>
  <c r="BF450" i="6" s="1"/>
  <c r="AO482" i="5"/>
  <c r="AN481" i="5"/>
  <c r="AO481" i="5" s="1"/>
  <c r="BF495" i="5"/>
  <c r="BE494" i="5"/>
  <c r="AO561" i="5"/>
  <c r="AN560" i="5"/>
  <c r="AP561" i="5"/>
  <c r="BE444" i="5"/>
  <c r="BF444" i="5" s="1"/>
  <c r="BF445" i="5"/>
  <c r="BF430" i="5"/>
  <c r="BE429" i="5"/>
  <c r="BF429" i="5" s="1"/>
  <c r="BF208" i="5"/>
  <c r="BG208" i="5"/>
  <c r="BE207" i="5"/>
  <c r="AN68" i="6"/>
  <c r="AO68" i="6" s="1"/>
  <c r="AO69" i="6"/>
  <c r="BE336" i="5"/>
  <c r="BF336" i="5" s="1"/>
  <c r="BF337" i="5"/>
  <c r="BE352" i="5"/>
  <c r="BF353" i="5"/>
  <c r="BE631" i="6"/>
  <c r="BF631" i="6" s="1"/>
  <c r="BF632" i="6"/>
  <c r="BF538" i="6"/>
  <c r="BE537" i="6"/>
  <c r="BF537" i="6" s="1"/>
  <c r="BF610" i="5"/>
  <c r="BE609" i="5"/>
  <c r="BF609" i="5" s="1"/>
  <c r="BF9" i="5"/>
  <c r="BE8" i="5"/>
  <c r="BE183" i="5"/>
  <c r="BF183" i="5" s="1"/>
  <c r="BF184" i="5"/>
  <c r="BF55" i="6"/>
  <c r="BE54" i="6"/>
  <c r="BE302" i="5"/>
  <c r="BF302" i="5" s="1"/>
  <c r="BF303" i="5"/>
  <c r="BE409" i="6"/>
  <c r="BF409" i="6" s="1"/>
  <c r="BF410" i="6"/>
  <c r="AO57" i="6"/>
  <c r="AN56" i="6"/>
  <c r="AO56" i="6" s="1"/>
  <c r="AP133" i="5"/>
  <c r="AO133" i="5"/>
  <c r="BE181" i="5"/>
  <c r="BF181" i="5" s="1"/>
  <c r="BF182" i="5"/>
  <c r="BE664" i="6"/>
  <c r="BF665" i="6"/>
  <c r="BE627" i="6"/>
  <c r="BF628" i="6"/>
  <c r="BF335" i="6"/>
  <c r="BE334" i="6"/>
  <c r="BF334" i="6" s="1"/>
  <c r="BE444" i="6"/>
  <c r="BF444" i="6" s="1"/>
  <c r="BF445" i="6"/>
  <c r="AO175" i="6"/>
  <c r="AN174" i="6"/>
  <c r="AO174" i="6" s="1"/>
  <c r="BF149" i="6"/>
  <c r="BE148" i="6"/>
  <c r="BF148" i="6" s="1"/>
  <c r="BG281" i="5"/>
  <c r="BF281" i="5"/>
  <c r="BE409" i="5"/>
  <c r="BF409" i="5" s="1"/>
  <c r="BF410" i="5"/>
  <c r="BF180" i="5"/>
  <c r="BE179" i="5"/>
  <c r="BF179" i="5" s="1"/>
  <c r="BE322" i="5"/>
  <c r="BF323" i="5"/>
  <c r="BE108" i="6"/>
  <c r="BF109" i="6"/>
  <c r="AO51" i="5"/>
  <c r="AN50" i="5"/>
  <c r="AO50" i="5" s="1"/>
  <c r="BE287" i="6"/>
  <c r="BF287" i="6" s="1"/>
  <c r="BF288" i="6"/>
  <c r="BF422" i="5"/>
  <c r="BE421" i="5"/>
  <c r="BF421" i="5" s="1"/>
  <c r="BF625" i="6"/>
  <c r="BE624" i="6"/>
  <c r="BF624" i="6" s="1"/>
  <c r="BE582" i="6"/>
  <c r="BF582" i="6" s="1"/>
  <c r="BF583" i="6"/>
  <c r="BF230" i="6"/>
  <c r="BE229" i="6"/>
  <c r="BF229" i="6" s="1"/>
  <c r="BE688" i="6"/>
  <c r="BF689" i="6"/>
  <c r="BF653" i="6"/>
  <c r="BE652" i="6"/>
  <c r="BF652" i="6" s="1"/>
  <c r="BF426" i="6"/>
  <c r="BE425" i="6"/>
  <c r="BF425" i="6" s="1"/>
  <c r="BE150" i="5"/>
  <c r="BF150" i="5" s="1"/>
  <c r="BF151" i="5"/>
  <c r="BF606" i="5"/>
  <c r="BG606" i="5"/>
  <c r="BE605" i="5"/>
  <c r="AN321" i="6"/>
  <c r="AO321" i="6" s="1"/>
  <c r="AO322" i="6"/>
  <c r="BF573" i="5"/>
  <c r="BE572" i="5"/>
  <c r="BF572" i="5" s="1"/>
  <c r="BF31" i="6"/>
  <c r="BE30" i="6"/>
  <c r="BF30" i="6" s="1"/>
  <c r="AN604" i="6"/>
  <c r="AO605" i="6"/>
  <c r="AP605" i="6"/>
  <c r="BF472" i="6"/>
  <c r="BE471" i="6"/>
  <c r="BF471" i="6" s="1"/>
  <c r="BE37" i="5"/>
  <c r="BF37" i="5" s="1"/>
  <c r="BF38" i="5"/>
  <c r="BF385" i="5"/>
  <c r="BE384" i="5"/>
  <c r="BF384" i="5" s="1"/>
  <c r="AO113" i="6"/>
  <c r="AN112" i="6"/>
  <c r="BE279" i="5"/>
  <c r="BF280" i="5"/>
  <c r="BE276" i="5"/>
  <c r="BF276" i="5" s="1"/>
  <c r="BF277" i="5"/>
  <c r="AO264" i="5"/>
  <c r="AN263" i="5"/>
  <c r="AO307" i="5"/>
  <c r="AN306" i="5"/>
  <c r="AO306" i="5" s="1"/>
  <c r="AO359" i="6"/>
  <c r="AN358" i="6"/>
  <c r="AO358" i="6" s="1"/>
  <c r="AP123" i="5"/>
  <c r="AO123" i="5"/>
  <c r="BF118" i="6"/>
  <c r="BE117" i="6"/>
  <c r="BF117" i="6" s="1"/>
  <c r="AO264" i="6"/>
  <c r="AN263" i="6"/>
  <c r="BF455" i="5"/>
  <c r="BE454" i="5"/>
  <c r="BF454" i="5" s="1"/>
  <c r="BF428" i="6"/>
  <c r="BE427" i="6"/>
  <c r="BF427" i="6" s="1"/>
  <c r="BF94" i="6"/>
  <c r="BE93" i="6"/>
  <c r="BF93" i="6" s="1"/>
  <c r="BF193" i="5"/>
  <c r="BE191" i="5"/>
  <c r="BF191" i="5" s="1"/>
  <c r="BF383" i="5"/>
  <c r="BE382" i="5"/>
  <c r="BF382" i="5" s="1"/>
  <c r="BF188" i="6"/>
  <c r="BE187" i="6"/>
  <c r="BF187" i="6" s="1"/>
  <c r="BF305" i="5"/>
  <c r="BE304" i="5"/>
  <c r="BF304" i="5" s="1"/>
  <c r="BF547" i="6"/>
  <c r="BE546" i="6"/>
  <c r="BF546" i="6" s="1"/>
  <c r="AO195" i="6"/>
  <c r="AP195" i="6"/>
  <c r="AN194" i="6"/>
  <c r="BE95" i="5"/>
  <c r="BF95" i="5" s="1"/>
  <c r="BF96" i="5"/>
  <c r="BF122" i="5"/>
  <c r="BE121" i="5"/>
  <c r="BF121" i="5" s="1"/>
  <c r="AO558" i="5"/>
  <c r="AN557" i="5"/>
  <c r="AO557" i="5" s="1"/>
  <c r="BE269" i="5"/>
  <c r="BF269" i="5" s="1"/>
  <c r="BF270" i="5"/>
  <c r="BE82" i="6"/>
  <c r="BF83" i="6"/>
  <c r="BE425" i="5"/>
  <c r="BF425" i="5" s="1"/>
  <c r="BF426" i="5"/>
  <c r="BE79" i="6"/>
  <c r="BF79" i="6" s="1"/>
  <c r="BF80" i="6"/>
  <c r="BE505" i="5"/>
  <c r="BF505" i="5" s="1"/>
  <c r="BF506" i="5"/>
  <c r="BF239" i="5"/>
  <c r="BE238" i="5"/>
  <c r="BF238" i="5" s="1"/>
  <c r="AN600" i="6"/>
  <c r="AO600" i="6" s="1"/>
  <c r="AO601" i="6"/>
  <c r="BG281" i="6"/>
  <c r="BF281" i="6"/>
  <c r="BG292" i="6"/>
  <c r="BF292" i="6"/>
  <c r="BE291" i="6"/>
  <c r="BE620" i="6"/>
  <c r="BF620" i="6" s="1"/>
  <c r="BF621" i="6"/>
  <c r="BE405" i="5"/>
  <c r="BF405" i="5" s="1"/>
  <c r="BF406" i="5"/>
  <c r="BE254" i="5"/>
  <c r="BF254" i="5" s="1"/>
  <c r="BF255" i="5"/>
  <c r="BE499" i="5"/>
  <c r="BF499" i="5" s="1"/>
  <c r="BF500" i="5"/>
  <c r="AO85" i="5"/>
  <c r="AN84" i="5"/>
  <c r="AO84" i="5" s="1"/>
  <c r="BF44" i="5"/>
  <c r="BE43" i="5"/>
  <c r="BF43" i="5" s="1"/>
  <c r="BE273" i="6"/>
  <c r="BF273" i="6" s="1"/>
  <c r="BF274" i="6"/>
  <c r="BF173" i="5"/>
  <c r="BE172" i="5"/>
  <c r="BF172" i="5" s="1"/>
  <c r="BE233" i="5"/>
  <c r="BF233" i="5" s="1"/>
  <c r="BF234" i="5"/>
  <c r="AP123" i="6"/>
  <c r="AO123" i="6"/>
  <c r="BF545" i="5"/>
  <c r="BE544" i="5"/>
  <c r="BF544" i="5" s="1"/>
  <c r="AO227" i="6"/>
  <c r="AN226" i="6"/>
  <c r="AO226" i="6" s="1"/>
  <c r="BE618" i="5"/>
  <c r="BF618" i="5" s="1"/>
  <c r="BF619" i="5"/>
  <c r="AN687" i="5"/>
  <c r="AO688" i="5"/>
  <c r="BE356" i="5"/>
  <c r="BF356" i="5" s="1"/>
  <c r="BF357" i="5"/>
  <c r="BF404" i="5"/>
  <c r="BE403" i="5"/>
  <c r="BF232" i="5"/>
  <c r="BE231" i="5"/>
  <c r="BF231" i="5" s="1"/>
  <c r="BF88" i="6"/>
  <c r="BE87" i="6"/>
  <c r="BF87" i="6" s="1"/>
  <c r="BF311" i="6"/>
  <c r="BE310" i="6"/>
  <c r="BF310" i="6" s="1"/>
  <c r="BF559" i="6"/>
  <c r="BE558" i="6"/>
  <c r="BF167" i="6"/>
  <c r="BE166" i="6"/>
  <c r="BF166" i="6" s="1"/>
  <c r="BF188" i="5"/>
  <c r="BE187" i="5"/>
  <c r="BF187" i="5" s="1"/>
  <c r="BF414" i="6"/>
  <c r="BE413" i="6"/>
  <c r="AO48" i="6"/>
  <c r="AN47" i="6"/>
  <c r="AO47" i="6" s="1"/>
  <c r="AO352" i="5"/>
  <c r="AN351" i="5"/>
  <c r="AO351" i="5" s="1"/>
  <c r="BE242" i="5"/>
  <c r="BF242" i="5" s="1"/>
  <c r="BF243" i="5"/>
  <c r="BF638" i="6"/>
  <c r="BE637" i="6"/>
  <c r="BF637" i="6" s="1"/>
  <c r="BF579" i="6"/>
  <c r="BE578" i="6"/>
  <c r="BF578" i="6" s="1"/>
  <c r="BF576" i="6"/>
  <c r="BE575" i="6"/>
  <c r="BF198" i="6"/>
  <c r="BE197" i="6"/>
  <c r="BF197" i="6" s="1"/>
  <c r="BF587" i="6"/>
  <c r="BE586" i="6"/>
  <c r="BF586" i="6" s="1"/>
  <c r="BE75" i="5"/>
  <c r="BF75" i="5" s="1"/>
  <c r="BF76" i="5"/>
  <c r="AO8" i="5"/>
  <c r="AN7" i="5"/>
  <c r="BF554" i="6"/>
  <c r="BE553" i="6"/>
  <c r="BG554" i="6"/>
  <c r="BF314" i="5"/>
  <c r="BE313" i="5"/>
  <c r="BF313" i="5" s="1"/>
  <c r="BE349" i="5"/>
  <c r="BF349" i="5" s="1"/>
  <c r="BF350" i="5"/>
  <c r="AO627" i="6"/>
  <c r="AN626" i="6"/>
  <c r="AO626" i="6" s="1"/>
  <c r="BF389" i="6"/>
  <c r="BE388" i="6"/>
  <c r="BF388" i="6" s="1"/>
  <c r="BF532" i="6"/>
  <c r="BE531" i="6"/>
  <c r="BF104" i="5"/>
  <c r="BE103" i="5"/>
  <c r="BF103" i="5" s="1"/>
  <c r="BF328" i="5"/>
  <c r="BE327" i="5"/>
  <c r="BF327" i="5" s="1"/>
  <c r="AP456" i="6"/>
  <c r="AO456" i="6"/>
  <c r="BE664" i="5"/>
  <c r="BF665" i="5"/>
  <c r="AO322" i="5"/>
  <c r="AN321" i="5"/>
  <c r="AO321" i="5" s="1"/>
  <c r="AN107" i="6"/>
  <c r="AO107" i="6" s="1"/>
  <c r="AO108" i="6"/>
  <c r="BE459" i="5"/>
  <c r="BF460" i="5"/>
  <c r="BG130" i="5"/>
  <c r="BF130" i="5"/>
  <c r="BE129" i="5"/>
  <c r="BF143" i="5"/>
  <c r="BE142" i="5"/>
  <c r="BF142" i="5" s="1"/>
  <c r="BF612" i="6"/>
  <c r="BE611" i="6"/>
  <c r="BF611" i="6" s="1"/>
  <c r="BF495" i="6"/>
  <c r="BE494" i="6"/>
  <c r="BE677" i="5"/>
  <c r="BF677" i="5" s="1"/>
  <c r="BF678" i="5"/>
  <c r="BE448" i="5"/>
  <c r="BF448" i="5" s="1"/>
  <c r="BF449" i="5"/>
  <c r="BE668" i="5"/>
  <c r="BF668" i="5" s="1"/>
  <c r="BF669" i="5"/>
  <c r="BF339" i="6"/>
  <c r="BE338" i="6"/>
  <c r="BF338" i="6" s="1"/>
  <c r="AO15" i="5"/>
  <c r="AP15" i="5"/>
  <c r="AP15" i="6"/>
  <c r="AO15" i="6"/>
  <c r="BF290" i="5"/>
  <c r="BE289" i="5"/>
  <c r="BF289" i="5" s="1"/>
  <c r="AN18" i="5"/>
  <c r="AO18" i="5" s="1"/>
  <c r="AO19" i="5"/>
  <c r="BF42" i="5"/>
  <c r="BE41" i="5"/>
  <c r="BF41" i="5" s="1"/>
  <c r="BF420" i="5"/>
  <c r="BE419" i="5"/>
  <c r="BF419" i="5" s="1"/>
  <c r="BF383" i="6"/>
  <c r="BE382" i="6"/>
  <c r="BF382" i="6" s="1"/>
  <c r="BE564" i="6"/>
  <c r="BF564" i="6" s="1"/>
  <c r="BF565" i="6"/>
  <c r="AO332" i="6"/>
  <c r="AN331" i="6"/>
  <c r="AO331" i="6" s="1"/>
  <c r="BF630" i="5"/>
  <c r="BE629" i="5"/>
  <c r="BF629" i="5" s="1"/>
  <c r="BF424" i="5"/>
  <c r="BE423" i="5"/>
  <c r="BF423" i="5" s="1"/>
  <c r="AP279" i="5"/>
  <c r="AO279" i="5"/>
  <c r="BE300" i="6"/>
  <c r="BF300" i="6" s="1"/>
  <c r="BF301" i="6"/>
  <c r="BF470" i="5"/>
  <c r="BE469" i="5"/>
  <c r="BF469" i="5" s="1"/>
  <c r="BG567" i="6"/>
  <c r="BF567" i="6"/>
  <c r="BE566" i="6"/>
  <c r="BF265" i="5"/>
  <c r="BE264" i="5"/>
  <c r="BE431" i="5"/>
  <c r="BF431" i="5" s="1"/>
  <c r="BF432" i="5"/>
  <c r="BF684" i="6"/>
  <c r="BE682" i="6"/>
  <c r="BF441" i="6"/>
  <c r="BE440" i="6"/>
  <c r="BF440" i="6" s="1"/>
  <c r="BE497" i="6"/>
  <c r="BF497" i="6" s="1"/>
  <c r="BF498" i="6"/>
  <c r="BF346" i="6"/>
  <c r="BE345" i="6"/>
  <c r="BF345" i="6" s="1"/>
  <c r="BE35" i="5"/>
  <c r="BF36" i="5"/>
  <c r="BE185" i="5"/>
  <c r="BF185" i="5" s="1"/>
  <c r="BF186" i="5"/>
  <c r="BF206" i="6"/>
  <c r="BE205" i="6"/>
  <c r="BF205" i="6" s="1"/>
  <c r="BE497" i="5"/>
  <c r="BF497" i="5" s="1"/>
  <c r="BF498" i="5"/>
  <c r="BE218" i="5"/>
  <c r="BF218" i="5" s="1"/>
  <c r="BF219" i="5"/>
  <c r="AN53" i="5"/>
  <c r="AO53" i="5" s="1"/>
  <c r="AO54" i="5"/>
  <c r="BF529" i="6"/>
  <c r="BE528" i="6"/>
  <c r="BF528" i="6" s="1"/>
  <c r="BF468" i="6"/>
  <c r="BE467" i="6"/>
  <c r="AN484" i="6"/>
  <c r="AO484" i="6" s="1"/>
  <c r="AO489" i="6"/>
  <c r="BE329" i="6"/>
  <c r="BF329" i="6" s="1"/>
  <c r="BF330" i="6"/>
  <c r="BE105" i="6"/>
  <c r="BF105" i="6" s="1"/>
  <c r="BF106" i="6"/>
  <c r="BG136" i="5"/>
  <c r="BF136" i="5"/>
  <c r="BE135" i="5"/>
  <c r="BF219" i="6"/>
  <c r="BE218" i="6"/>
  <c r="BF218" i="6" s="1"/>
  <c r="BF453" i="5"/>
  <c r="BE452" i="5"/>
  <c r="BF452" i="5" s="1"/>
  <c r="BF88" i="5"/>
  <c r="BE87" i="5"/>
  <c r="BF87" i="5" s="1"/>
  <c r="AO459" i="6"/>
  <c r="AN458" i="6"/>
  <c r="AO458" i="6" s="1"/>
  <c r="BE553" i="5"/>
  <c r="BF554" i="5"/>
  <c r="BG554" i="5"/>
  <c r="BF577" i="5"/>
  <c r="BG577" i="5"/>
  <c r="AO73" i="6"/>
  <c r="AN72" i="6"/>
  <c r="AO72" i="6" s="1"/>
  <c r="BF159" i="6"/>
  <c r="BE158" i="6"/>
  <c r="BF158" i="6" s="1"/>
  <c r="BF31" i="5"/>
  <c r="BE30" i="5"/>
  <c r="BF30" i="5" s="1"/>
  <c r="BF651" i="6"/>
  <c r="BE650" i="6"/>
  <c r="BF650" i="6" s="1"/>
  <c r="BF589" i="6"/>
  <c r="BE588" i="6"/>
  <c r="BF588" i="6" s="1"/>
  <c r="BE370" i="5"/>
  <c r="BF370" i="5" s="1"/>
  <c r="BF371" i="5"/>
  <c r="BG562" i="5"/>
  <c r="BF562" i="5"/>
  <c r="BE561" i="5"/>
  <c r="AN557" i="6"/>
  <c r="AO557" i="6" s="1"/>
  <c r="AO558" i="6"/>
  <c r="BF9" i="6"/>
  <c r="BE8" i="6"/>
  <c r="AO413" i="6"/>
  <c r="AN412" i="6"/>
  <c r="AT111" i="5" l="1"/>
  <c r="AR110" i="5"/>
  <c r="AS111" i="5"/>
  <c r="AR703" i="5"/>
  <c r="AS33" i="6"/>
  <c r="AR701" i="6"/>
  <c r="AS701" i="6" s="1"/>
  <c r="AR708" i="5"/>
  <c r="AS692" i="5"/>
  <c r="AT692" i="5"/>
  <c r="AS603" i="6"/>
  <c r="AT603" i="6"/>
  <c r="AR705" i="6"/>
  <c r="AS6" i="6"/>
  <c r="AT6" i="6"/>
  <c r="AR700" i="6"/>
  <c r="AR5" i="6"/>
  <c r="AR707" i="5"/>
  <c r="AS707" i="5" s="1"/>
  <c r="AS686" i="5"/>
  <c r="AR701" i="5"/>
  <c r="AS701" i="5" s="1"/>
  <c r="AS33" i="5"/>
  <c r="AR706" i="5"/>
  <c r="AS706" i="5" s="1"/>
  <c r="AS680" i="5"/>
  <c r="AR704" i="5"/>
  <c r="AS411" i="5"/>
  <c r="AT411" i="5"/>
  <c r="AT708" i="6"/>
  <c r="AS708" i="6"/>
  <c r="AR705" i="5"/>
  <c r="AS603" i="5"/>
  <c r="AT603" i="5"/>
  <c r="AS6" i="5"/>
  <c r="AR700" i="5"/>
  <c r="AT6" i="5"/>
  <c r="AR5" i="5"/>
  <c r="AR706" i="6"/>
  <c r="AS706" i="6" s="1"/>
  <c r="AS680" i="6"/>
  <c r="AR704" i="6"/>
  <c r="AS411" i="6"/>
  <c r="AT411" i="6"/>
  <c r="AS111" i="6"/>
  <c r="AR110" i="6"/>
  <c r="AT111" i="6"/>
  <c r="AR703" i="6"/>
  <c r="AR707" i="6"/>
  <c r="AS707" i="6" s="1"/>
  <c r="AS686" i="6"/>
  <c r="BF561" i="5"/>
  <c r="BE560" i="5"/>
  <c r="BG561" i="5"/>
  <c r="BG135" i="5"/>
  <c r="BF135" i="5"/>
  <c r="BF35" i="5"/>
  <c r="BE34" i="5"/>
  <c r="AP7" i="5"/>
  <c r="AN6" i="5"/>
  <c r="AO7" i="5"/>
  <c r="BF207" i="5"/>
  <c r="BG207" i="5"/>
  <c r="AO560" i="5"/>
  <c r="AP560" i="5"/>
  <c r="BF688" i="5"/>
  <c r="BE687" i="5"/>
  <c r="BE331" i="6"/>
  <c r="BF331" i="6" s="1"/>
  <c r="BF332" i="6"/>
  <c r="AO604" i="5"/>
  <c r="AN603" i="5"/>
  <c r="AP604" i="5"/>
  <c r="BF51" i="5"/>
  <c r="BE50" i="5"/>
  <c r="BF50" i="5" s="1"/>
  <c r="BE84" i="5"/>
  <c r="BF84" i="5" s="1"/>
  <c r="BF85" i="5"/>
  <c r="AO548" i="6"/>
  <c r="AP548" i="6"/>
  <c r="BF133" i="6"/>
  <c r="BG133" i="6"/>
  <c r="BG137" i="5"/>
  <c r="BF137" i="5"/>
  <c r="BG511" i="5"/>
  <c r="BF511" i="5"/>
  <c r="BF135" i="6"/>
  <c r="BG135" i="6"/>
  <c r="BE89" i="5"/>
  <c r="BF89" i="5" s="1"/>
  <c r="BF90" i="5"/>
  <c r="BF227" i="5"/>
  <c r="BE226" i="5"/>
  <c r="BF226" i="5" s="1"/>
  <c r="BE466" i="6"/>
  <c r="BF466" i="6" s="1"/>
  <c r="BF467" i="6"/>
  <c r="AN686" i="5"/>
  <c r="AO687" i="5"/>
  <c r="BF279" i="5"/>
  <c r="BG279" i="5"/>
  <c r="BF627" i="6"/>
  <c r="BE626" i="6"/>
  <c r="BF626" i="6" s="1"/>
  <c r="BF456" i="6"/>
  <c r="BG456" i="6"/>
  <c r="BF694" i="6"/>
  <c r="BE693" i="6"/>
  <c r="BG694" i="6"/>
  <c r="AO112" i="5"/>
  <c r="AP112" i="5"/>
  <c r="AN111" i="5"/>
  <c r="BF549" i="6"/>
  <c r="BE548" i="6"/>
  <c r="BF575" i="5"/>
  <c r="BG575" i="5"/>
  <c r="BF511" i="6"/>
  <c r="BG511" i="6"/>
  <c r="BE47" i="5"/>
  <c r="BF47" i="5" s="1"/>
  <c r="BF48" i="5"/>
  <c r="AN680" i="5"/>
  <c r="AO681" i="5"/>
  <c r="BF85" i="6"/>
  <c r="BE84" i="6"/>
  <c r="BF84" i="6" s="1"/>
  <c r="BF28" i="6"/>
  <c r="BE27" i="6"/>
  <c r="BF27" i="6" s="1"/>
  <c r="BF477" i="6"/>
  <c r="BE476" i="6"/>
  <c r="BF476" i="6" s="1"/>
  <c r="BF214" i="5"/>
  <c r="BE213" i="5"/>
  <c r="BF213" i="5" s="1"/>
  <c r="BE89" i="6"/>
  <c r="BF89" i="6" s="1"/>
  <c r="BF90" i="6"/>
  <c r="BF456" i="5"/>
  <c r="BG456" i="5"/>
  <c r="BF531" i="5"/>
  <c r="BE530" i="5"/>
  <c r="BF530" i="5" s="1"/>
  <c r="AO412" i="6"/>
  <c r="AN411" i="6"/>
  <c r="AP412" i="6"/>
  <c r="BG129" i="5"/>
  <c r="BF129" i="5"/>
  <c r="BF575" i="6"/>
  <c r="BG575" i="6"/>
  <c r="AP263" i="6"/>
  <c r="AO263" i="6"/>
  <c r="AP112" i="6"/>
  <c r="AO112" i="6"/>
  <c r="AN111" i="6"/>
  <c r="BF8" i="5"/>
  <c r="BE7" i="5"/>
  <c r="BE493" i="5"/>
  <c r="BF494" i="5"/>
  <c r="BF48" i="6"/>
  <c r="BE47" i="6"/>
  <c r="BF47" i="6" s="1"/>
  <c r="BF64" i="6"/>
  <c r="BE63" i="6"/>
  <c r="BF63" i="6" s="1"/>
  <c r="BE56" i="6"/>
  <c r="BF56" i="6" s="1"/>
  <c r="BF57" i="6"/>
  <c r="BF551" i="6"/>
  <c r="BG551" i="6"/>
  <c r="BF332" i="5"/>
  <c r="BE331" i="5"/>
  <c r="BF331" i="5" s="1"/>
  <c r="BF477" i="5"/>
  <c r="BE476" i="5"/>
  <c r="BF476" i="5" s="1"/>
  <c r="BE626" i="5"/>
  <c r="BF626" i="5" s="1"/>
  <c r="BF627" i="5"/>
  <c r="BF19" i="5"/>
  <c r="BE18" i="5"/>
  <c r="BF18" i="5" s="1"/>
  <c r="AN686" i="6"/>
  <c r="AO687" i="6"/>
  <c r="BE263" i="5"/>
  <c r="BF264" i="5"/>
  <c r="BF531" i="6"/>
  <c r="BE530" i="6"/>
  <c r="BF530" i="6" s="1"/>
  <c r="BE604" i="5"/>
  <c r="BF605" i="5"/>
  <c r="BG605" i="5"/>
  <c r="BF664" i="6"/>
  <c r="BE663" i="6"/>
  <c r="BF663" i="6" s="1"/>
  <c r="BF352" i="5"/>
  <c r="BE351" i="5"/>
  <c r="BF351" i="5" s="1"/>
  <c r="BF307" i="5"/>
  <c r="BE306" i="5"/>
  <c r="BF306" i="5" s="1"/>
  <c r="AP548" i="5"/>
  <c r="AO548" i="5"/>
  <c r="BF322" i="6"/>
  <c r="BE321" i="6"/>
  <c r="BF321" i="6" s="1"/>
  <c r="AP693" i="5"/>
  <c r="AN692" i="5"/>
  <c r="AO693" i="5"/>
  <c r="BF227" i="6"/>
  <c r="BE226" i="6"/>
  <c r="BF226" i="6" s="1"/>
  <c r="BF359" i="6"/>
  <c r="BE358" i="6"/>
  <c r="BF358" i="6" s="1"/>
  <c r="BF682" i="5"/>
  <c r="BE681" i="5"/>
  <c r="BF82" i="5"/>
  <c r="BE81" i="5"/>
  <c r="BF81" i="5" s="1"/>
  <c r="BG291" i="5"/>
  <c r="BF291" i="5"/>
  <c r="AO34" i="6"/>
  <c r="AN33" i="6"/>
  <c r="BE358" i="5"/>
  <c r="BF358" i="5" s="1"/>
  <c r="BF359" i="5"/>
  <c r="BF542" i="5"/>
  <c r="BE541" i="5"/>
  <c r="BF541" i="5" s="1"/>
  <c r="BF115" i="6"/>
  <c r="BG115" i="6"/>
  <c r="BF489" i="5"/>
  <c r="BE484" i="5"/>
  <c r="BF484" i="5" s="1"/>
  <c r="BE306" i="6"/>
  <c r="BF306" i="6" s="1"/>
  <c r="BF307" i="6"/>
  <c r="BF214" i="6"/>
  <c r="BE213" i="6"/>
  <c r="BF213" i="6" s="1"/>
  <c r="BF601" i="5"/>
  <c r="BE600" i="5"/>
  <c r="BF600" i="5" s="1"/>
  <c r="BF175" i="5"/>
  <c r="BE174" i="5"/>
  <c r="BF174" i="5" s="1"/>
  <c r="BE484" i="6"/>
  <c r="BF484" i="6" s="1"/>
  <c r="BF489" i="6"/>
  <c r="AO34" i="5"/>
  <c r="AN33" i="5"/>
  <c r="BF298" i="6"/>
  <c r="BE297" i="6"/>
  <c r="BF297" i="6" s="1"/>
  <c r="BF8" i="6"/>
  <c r="BE7" i="6"/>
  <c r="BE493" i="6"/>
  <c r="BF494" i="6"/>
  <c r="BF664" i="5"/>
  <c r="BE663" i="5"/>
  <c r="BF663" i="5" s="1"/>
  <c r="BF558" i="6"/>
  <c r="BE557" i="6"/>
  <c r="BF557" i="6" s="1"/>
  <c r="BF403" i="5"/>
  <c r="BE402" i="5"/>
  <c r="BF402" i="5" s="1"/>
  <c r="BG291" i="6"/>
  <c r="BF291" i="6"/>
  <c r="AO263" i="5"/>
  <c r="AP263" i="5"/>
  <c r="AP604" i="6"/>
  <c r="AO604" i="6"/>
  <c r="AN603" i="6"/>
  <c r="BF459" i="6"/>
  <c r="BE458" i="6"/>
  <c r="BF458" i="6" s="1"/>
  <c r="BF113" i="5"/>
  <c r="BE112" i="5"/>
  <c r="BE481" i="6"/>
  <c r="BF481" i="6" s="1"/>
  <c r="BF482" i="6"/>
  <c r="BG694" i="5"/>
  <c r="BF694" i="5"/>
  <c r="BE693" i="5"/>
  <c r="BF175" i="6"/>
  <c r="BE174" i="6"/>
  <c r="BF174" i="6" s="1"/>
  <c r="BF19" i="6"/>
  <c r="BE18" i="6"/>
  <c r="BF18" i="6" s="1"/>
  <c r="BF403" i="6"/>
  <c r="BE402" i="6"/>
  <c r="BF402" i="6" s="1"/>
  <c r="BG115" i="5"/>
  <c r="BF115" i="5"/>
  <c r="BF131" i="6"/>
  <c r="BG131" i="6"/>
  <c r="AN680" i="6"/>
  <c r="AO681" i="6"/>
  <c r="BF35" i="6"/>
  <c r="BE34" i="6"/>
  <c r="AP194" i="5"/>
  <c r="AO194" i="5"/>
  <c r="AO7" i="6"/>
  <c r="AP7" i="6"/>
  <c r="AN6" i="6"/>
  <c r="BF15" i="6"/>
  <c r="BG15" i="6"/>
  <c r="BG133" i="5"/>
  <c r="BF133" i="5"/>
  <c r="AN692" i="6"/>
  <c r="AP693" i="6"/>
  <c r="AO693" i="6"/>
  <c r="BF566" i="6"/>
  <c r="BG566" i="6"/>
  <c r="BF108" i="6"/>
  <c r="BE107" i="6"/>
  <c r="BF107" i="6" s="1"/>
  <c r="BG605" i="6"/>
  <c r="BF605" i="6"/>
  <c r="BE604" i="6"/>
  <c r="BF137" i="6"/>
  <c r="BG137" i="6"/>
  <c r="AP493" i="5"/>
  <c r="AO493" i="5"/>
  <c r="BG123" i="6"/>
  <c r="BF123" i="6"/>
  <c r="BF207" i="6"/>
  <c r="BG207" i="6"/>
  <c r="BF279" i="6"/>
  <c r="BG279" i="6"/>
  <c r="BF549" i="5"/>
  <c r="BE548" i="5"/>
  <c r="BF482" i="5"/>
  <c r="BE481" i="5"/>
  <c r="BF481" i="5" s="1"/>
  <c r="BF522" i="6"/>
  <c r="BE521" i="6"/>
  <c r="BF521" i="6" s="1"/>
  <c r="BE466" i="5"/>
  <c r="BF466" i="5" s="1"/>
  <c r="BF467" i="5"/>
  <c r="AP560" i="6"/>
  <c r="AO560" i="6"/>
  <c r="BF648" i="5"/>
  <c r="BE647" i="5"/>
  <c r="BF647" i="5" s="1"/>
  <c r="BE297" i="5"/>
  <c r="BF297" i="5" s="1"/>
  <c r="BF298" i="5"/>
  <c r="BF61" i="6"/>
  <c r="BE60" i="6"/>
  <c r="BF60" i="6" s="1"/>
  <c r="BF341" i="6"/>
  <c r="BE340" i="6"/>
  <c r="BF340" i="6" s="1"/>
  <c r="BF15" i="5"/>
  <c r="BG15" i="5"/>
  <c r="BF131" i="5"/>
  <c r="BG131" i="5"/>
  <c r="BF73" i="6"/>
  <c r="BE72" i="6"/>
  <c r="BF72" i="6" s="1"/>
  <c r="BF129" i="6"/>
  <c r="BG129" i="6"/>
  <c r="BF459" i="5"/>
  <c r="BE458" i="5"/>
  <c r="BF458" i="5" s="1"/>
  <c r="BF553" i="6"/>
  <c r="BG553" i="6"/>
  <c r="BF413" i="6"/>
  <c r="BE412" i="6"/>
  <c r="BF82" i="6"/>
  <c r="BE81" i="6"/>
  <c r="BF81" i="6" s="1"/>
  <c r="BF54" i="6"/>
  <c r="BE53" i="6"/>
  <c r="BF53" i="6" s="1"/>
  <c r="BF264" i="6"/>
  <c r="BE263" i="6"/>
  <c r="BF69" i="6"/>
  <c r="BE68" i="6"/>
  <c r="BF68" i="6" s="1"/>
  <c r="BF601" i="6"/>
  <c r="BE600" i="6"/>
  <c r="BF600" i="6" s="1"/>
  <c r="BF69" i="5"/>
  <c r="BE68" i="5"/>
  <c r="BF68" i="5" s="1"/>
  <c r="BF61" i="5"/>
  <c r="BE60" i="5"/>
  <c r="BF60" i="5" s="1"/>
  <c r="BF341" i="5"/>
  <c r="BE340" i="5"/>
  <c r="BF340" i="5" s="1"/>
  <c r="BE351" i="6"/>
  <c r="BF351" i="6" s="1"/>
  <c r="BF352" i="6"/>
  <c r="BE56" i="5"/>
  <c r="BF56" i="5" s="1"/>
  <c r="BF57" i="5"/>
  <c r="BF236" i="5"/>
  <c r="BE235" i="5"/>
  <c r="BF235" i="5" s="1"/>
  <c r="BF73" i="5"/>
  <c r="BE72" i="5"/>
  <c r="BF72" i="5" s="1"/>
  <c r="BE27" i="5"/>
  <c r="BF27" i="5" s="1"/>
  <c r="BF28" i="5"/>
  <c r="BE63" i="5"/>
  <c r="BF63" i="5" s="1"/>
  <c r="BF64" i="5"/>
  <c r="BF236" i="6"/>
  <c r="BE235" i="6"/>
  <c r="BF235" i="6" s="1"/>
  <c r="BE53" i="5"/>
  <c r="BF53" i="5" s="1"/>
  <c r="BF54" i="5"/>
  <c r="BF553" i="5"/>
  <c r="BG553" i="5"/>
  <c r="BF682" i="6"/>
  <c r="BE681" i="6"/>
  <c r="AO194" i="6"/>
  <c r="AP194" i="6"/>
  <c r="BF688" i="6"/>
  <c r="BE687" i="6"/>
  <c r="BE321" i="5"/>
  <c r="BF321" i="5" s="1"/>
  <c r="BF322" i="5"/>
  <c r="BE112" i="6"/>
  <c r="BF113" i="6"/>
  <c r="BF566" i="5"/>
  <c r="BG566" i="5"/>
  <c r="AN411" i="5"/>
  <c r="AP412" i="5"/>
  <c r="AO412" i="5"/>
  <c r="BG195" i="6"/>
  <c r="BF195" i="6"/>
  <c r="BE194" i="6"/>
  <c r="BF413" i="5"/>
  <c r="BE412" i="5"/>
  <c r="BF522" i="5"/>
  <c r="BE521" i="5"/>
  <c r="BF521" i="5" s="1"/>
  <c r="BF51" i="6"/>
  <c r="BE50" i="6"/>
  <c r="BF50" i="6" s="1"/>
  <c r="BF648" i="6"/>
  <c r="BE647" i="6"/>
  <c r="BF647" i="6" s="1"/>
  <c r="BF551" i="5"/>
  <c r="BG551" i="5"/>
  <c r="BE560" i="6"/>
  <c r="BG561" i="6"/>
  <c r="BF561" i="6"/>
  <c r="BE541" i="6"/>
  <c r="BF541" i="6" s="1"/>
  <c r="BF542" i="6"/>
  <c r="BF558" i="5"/>
  <c r="BE557" i="5"/>
  <c r="BF557" i="5" s="1"/>
  <c r="BE107" i="5"/>
  <c r="BF107" i="5" s="1"/>
  <c r="BF108" i="5"/>
  <c r="BF123" i="5"/>
  <c r="BG123" i="5"/>
  <c r="AO493" i="6"/>
  <c r="AP493" i="6"/>
  <c r="BE194" i="5"/>
  <c r="BF195" i="5"/>
  <c r="BG195" i="5"/>
  <c r="AS700" i="5" l="1"/>
  <c r="AT700" i="5"/>
  <c r="AR702" i="5"/>
  <c r="AR744" i="6"/>
  <c r="AT5" i="6"/>
  <c r="AS5" i="6"/>
  <c r="AT704" i="5"/>
  <c r="AS704" i="5"/>
  <c r="AT700" i="6"/>
  <c r="AS700" i="6"/>
  <c r="AR702" i="6"/>
  <c r="AT708" i="5"/>
  <c r="AS708" i="5"/>
  <c r="AT704" i="6"/>
  <c r="AS704" i="6"/>
  <c r="AS705" i="5"/>
  <c r="AT705" i="5"/>
  <c r="AS705" i="6"/>
  <c r="AT705" i="6"/>
  <c r="AR709" i="5"/>
  <c r="AS703" i="5"/>
  <c r="AT703" i="5"/>
  <c r="AT703" i="6"/>
  <c r="AR709" i="6"/>
  <c r="AS703" i="6"/>
  <c r="AR744" i="5"/>
  <c r="AT5" i="5"/>
  <c r="AS5" i="5"/>
  <c r="AR746" i="5"/>
  <c r="AT110" i="5"/>
  <c r="AS110" i="5"/>
  <c r="AR746" i="6"/>
  <c r="AT110" i="6"/>
  <c r="AS110" i="6"/>
  <c r="BF493" i="6"/>
  <c r="BG493" i="6"/>
  <c r="AN706" i="5"/>
  <c r="AO706" i="5" s="1"/>
  <c r="AO680" i="5"/>
  <c r="BE686" i="5"/>
  <c r="BF687" i="5"/>
  <c r="BF34" i="6"/>
  <c r="BE33" i="6"/>
  <c r="BG693" i="5"/>
  <c r="BF693" i="5"/>
  <c r="BE692" i="5"/>
  <c r="BG7" i="6"/>
  <c r="BF7" i="6"/>
  <c r="BE6" i="6"/>
  <c r="AN701" i="6"/>
  <c r="AO701" i="6" s="1"/>
  <c r="AO33" i="6"/>
  <c r="AP111" i="5"/>
  <c r="AO111" i="5"/>
  <c r="AN703" i="5"/>
  <c r="AN110" i="5"/>
  <c r="BE33" i="5"/>
  <c r="BF34" i="5"/>
  <c r="BF687" i="6"/>
  <c r="BE686" i="6"/>
  <c r="BF412" i="6"/>
  <c r="BE411" i="6"/>
  <c r="BG412" i="6"/>
  <c r="BG548" i="5"/>
  <c r="BF548" i="5"/>
  <c r="AN705" i="6"/>
  <c r="AO603" i="6"/>
  <c r="AP603" i="6"/>
  <c r="BF263" i="5"/>
  <c r="BG263" i="5"/>
  <c r="BF493" i="5"/>
  <c r="BG493" i="5"/>
  <c r="BF560" i="6"/>
  <c r="BG560" i="6"/>
  <c r="AN704" i="5"/>
  <c r="AP411" i="5"/>
  <c r="AO411" i="5"/>
  <c r="BF7" i="5"/>
  <c r="BE6" i="5"/>
  <c r="BG7" i="5"/>
  <c r="BG412" i="5"/>
  <c r="BF412" i="5"/>
  <c r="BE411" i="5"/>
  <c r="BF263" i="6"/>
  <c r="BG263" i="6"/>
  <c r="AN700" i="6"/>
  <c r="AN5" i="6"/>
  <c r="AO6" i="6"/>
  <c r="AP6" i="6"/>
  <c r="AN706" i="6"/>
  <c r="AO706" i="6" s="1"/>
  <c r="AO680" i="6"/>
  <c r="AN707" i="6"/>
  <c r="AO707" i="6" s="1"/>
  <c r="AO686" i="6"/>
  <c r="AN705" i="5"/>
  <c r="AP603" i="5"/>
  <c r="AO603" i="5"/>
  <c r="AO33" i="5"/>
  <c r="AN701" i="5"/>
  <c r="AO111" i="6"/>
  <c r="AN703" i="6"/>
  <c r="AN110" i="6"/>
  <c r="AP111" i="6"/>
  <c r="BF693" i="6"/>
  <c r="BE692" i="6"/>
  <c r="BG693" i="6"/>
  <c r="BF194" i="5"/>
  <c r="BG194" i="5"/>
  <c r="BF194" i="6"/>
  <c r="BG194" i="6"/>
  <c r="BF681" i="6"/>
  <c r="BE680" i="6"/>
  <c r="BF604" i="6"/>
  <c r="BE603" i="6"/>
  <c r="BG604" i="6"/>
  <c r="BG112" i="5"/>
  <c r="BF112" i="5"/>
  <c r="BE111" i="5"/>
  <c r="AN708" i="5"/>
  <c r="AP692" i="5"/>
  <c r="AO692" i="5"/>
  <c r="BG604" i="5"/>
  <c r="BF604" i="5"/>
  <c r="BE603" i="5"/>
  <c r="AN707" i="5"/>
  <c r="AO707" i="5" s="1"/>
  <c r="AO686" i="5"/>
  <c r="BF560" i="5"/>
  <c r="BG560" i="5"/>
  <c r="BG112" i="6"/>
  <c r="BF112" i="6"/>
  <c r="BE111" i="6"/>
  <c r="AN708" i="6"/>
  <c r="AP692" i="6"/>
  <c r="AO692" i="6"/>
  <c r="BF681" i="5"/>
  <c r="BE680" i="5"/>
  <c r="AN704" i="6"/>
  <c r="AP411" i="6"/>
  <c r="AO411" i="6"/>
  <c r="BF548" i="6"/>
  <c r="BG548" i="6"/>
  <c r="AN700" i="5"/>
  <c r="AP6" i="5"/>
  <c r="AO6" i="5"/>
  <c r="AN5" i="5"/>
  <c r="AT709" i="6" l="1"/>
  <c r="AS709" i="6"/>
  <c r="AT709" i="5"/>
  <c r="AS709" i="5"/>
  <c r="AR748" i="6"/>
  <c r="AR750" i="6" s="1"/>
  <c r="AS702" i="6"/>
  <c r="AR710" i="6"/>
  <c r="AT702" i="6"/>
  <c r="AR710" i="5"/>
  <c r="AT702" i="5"/>
  <c r="AS702" i="5"/>
  <c r="AR748" i="5"/>
  <c r="AR750" i="5" s="1"/>
  <c r="AP708" i="6"/>
  <c r="AO708" i="6"/>
  <c r="BG603" i="5"/>
  <c r="BF603" i="5"/>
  <c r="BE705" i="5"/>
  <c r="AP705" i="6"/>
  <c r="AO705" i="6"/>
  <c r="BG6" i="6"/>
  <c r="BE5" i="6"/>
  <c r="BF6" i="6"/>
  <c r="BE700" i="6"/>
  <c r="AN744" i="5"/>
  <c r="AP5" i="5"/>
  <c r="AO5" i="5"/>
  <c r="AP704" i="6"/>
  <c r="AO704" i="6"/>
  <c r="BG111" i="6"/>
  <c r="BE703" i="6"/>
  <c r="BF111" i="6"/>
  <c r="BE110" i="6"/>
  <c r="AN746" i="6"/>
  <c r="AO110" i="6"/>
  <c r="AP110" i="6"/>
  <c r="BE701" i="5"/>
  <c r="BF701" i="5" s="1"/>
  <c r="BF33" i="5"/>
  <c r="BF686" i="5"/>
  <c r="BE707" i="5"/>
  <c r="BF707" i="5" s="1"/>
  <c r="AN744" i="6"/>
  <c r="AP5" i="6"/>
  <c r="AO5" i="6"/>
  <c r="BF6" i="5"/>
  <c r="BE700" i="5"/>
  <c r="BE5" i="5"/>
  <c r="BG6" i="5"/>
  <c r="AN709" i="5"/>
  <c r="AP703" i="5"/>
  <c r="AO703" i="5"/>
  <c r="BF692" i="5"/>
  <c r="BE708" i="5"/>
  <c r="BG692" i="5"/>
  <c r="BE705" i="6"/>
  <c r="BF603" i="6"/>
  <c r="BG603" i="6"/>
  <c r="AO705" i="5"/>
  <c r="AP705" i="5"/>
  <c r="AO700" i="5"/>
  <c r="AP700" i="5"/>
  <c r="BE706" i="5"/>
  <c r="BF706" i="5" s="1"/>
  <c r="BF680" i="5"/>
  <c r="AN702" i="6"/>
  <c r="AP700" i="6"/>
  <c r="AO700" i="6"/>
  <c r="BG411" i="6"/>
  <c r="BE704" i="6"/>
  <c r="BF411" i="6"/>
  <c r="AN746" i="5"/>
  <c r="AO110" i="5"/>
  <c r="AP110" i="5"/>
  <c r="AP708" i="5"/>
  <c r="AO708" i="5"/>
  <c r="BG111" i="5"/>
  <c r="BE703" i="5"/>
  <c r="BE110" i="5"/>
  <c r="BF111" i="5"/>
  <c r="BE708" i="6"/>
  <c r="BF692" i="6"/>
  <c r="BG692" i="6"/>
  <c r="AN702" i="5"/>
  <c r="AO701" i="5"/>
  <c r="BE707" i="6"/>
  <c r="BF707" i="6" s="1"/>
  <c r="BF686" i="6"/>
  <c r="BE701" i="6"/>
  <c r="BF701" i="6" s="1"/>
  <c r="BF33" i="6"/>
  <c r="AN709" i="6"/>
  <c r="AP703" i="6"/>
  <c r="AO703" i="6"/>
  <c r="BE706" i="6"/>
  <c r="BF706" i="6" s="1"/>
  <c r="BF680" i="6"/>
  <c r="BG411" i="5"/>
  <c r="BE704" i="5"/>
  <c r="BF411" i="5"/>
  <c r="AP704" i="5"/>
  <c r="AO704" i="5"/>
  <c r="AN748" i="6" l="1"/>
  <c r="AN750" i="6" s="1"/>
  <c r="AR711" i="6"/>
  <c r="AS710" i="6"/>
  <c r="AT710" i="6"/>
  <c r="AR711" i="5"/>
  <c r="AS710" i="5"/>
  <c r="AT710" i="5"/>
  <c r="BF703" i="5"/>
  <c r="BE709" i="5"/>
  <c r="BG703" i="5"/>
  <c r="BF704" i="6"/>
  <c r="BG704" i="6"/>
  <c r="BG700" i="5"/>
  <c r="BF700" i="5"/>
  <c r="BE702" i="5"/>
  <c r="BG708" i="5"/>
  <c r="BF708" i="5"/>
  <c r="AN710" i="5"/>
  <c r="AP702" i="5"/>
  <c r="AO702" i="5"/>
  <c r="BG705" i="5"/>
  <c r="BF705" i="5"/>
  <c r="AO709" i="6"/>
  <c r="AP709" i="6"/>
  <c r="AN710" i="6"/>
  <c r="AP702" i="6"/>
  <c r="AO702" i="6"/>
  <c r="BE746" i="6"/>
  <c r="BF110" i="6"/>
  <c r="BG110" i="6"/>
  <c r="AN748" i="5"/>
  <c r="AN750" i="5" s="1"/>
  <c r="BG708" i="6"/>
  <c r="BF708" i="6"/>
  <c r="AO709" i="5"/>
  <c r="AP709" i="5"/>
  <c r="BG700" i="6"/>
  <c r="BF700" i="6"/>
  <c r="BE702" i="6"/>
  <c r="BG704" i="5"/>
  <c r="BF704" i="5"/>
  <c r="BG703" i="6"/>
  <c r="BE709" i="6"/>
  <c r="BF703" i="6"/>
  <c r="BE746" i="5"/>
  <c r="BG110" i="5"/>
  <c r="BF110" i="5"/>
  <c r="BG705" i="6"/>
  <c r="BF705" i="6"/>
  <c r="BE744" i="5"/>
  <c r="BF5" i="5"/>
  <c r="BG5" i="5"/>
  <c r="BG5" i="6"/>
  <c r="BE744" i="6"/>
  <c r="BF5" i="6"/>
  <c r="BE748" i="6" l="1"/>
  <c r="BE750" i="6" s="1"/>
  <c r="AS711" i="5"/>
  <c r="AT711" i="5"/>
  <c r="AT711" i="6"/>
  <c r="AS711" i="6"/>
  <c r="BG702" i="5"/>
  <c r="BF702" i="5"/>
  <c r="BE710" i="5"/>
  <c r="BG709" i="6"/>
  <c r="BF709" i="6"/>
  <c r="BE748" i="5"/>
  <c r="BE750" i="5" s="1"/>
  <c r="AN711" i="5"/>
  <c r="AO710" i="5"/>
  <c r="AP710" i="5"/>
  <c r="AN711" i="6"/>
  <c r="AO710" i="6"/>
  <c r="AP710" i="6"/>
  <c r="BG709" i="5"/>
  <c r="BF709" i="5"/>
  <c r="BE710" i="6"/>
  <c r="BG702" i="6"/>
  <c r="BF702" i="6"/>
  <c r="AP711" i="6" l="1"/>
  <c r="AO711" i="6"/>
  <c r="BE711" i="5"/>
  <c r="BF710" i="5"/>
  <c r="BG710" i="5"/>
  <c r="BE711" i="6"/>
  <c r="BF710" i="6"/>
  <c r="BG710" i="6"/>
  <c r="AP711" i="5"/>
  <c r="AO711" i="5"/>
  <c r="BG711" i="6" l="1"/>
  <c r="BF711" i="6"/>
  <c r="BG711" i="5"/>
  <c r="BF71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ASISCONTAB</author>
    <author>LUZ DARY QUINAYAS MUÑOZ</author>
    <author>Luz Dary Quinayas</author>
    <author>Dir Administrativo</author>
    <author>HUMBERTO JOSE NOGUERA MARIN</author>
  </authors>
  <commentList>
    <comment ref="E40" authorId="0" shapeId="0" xr:uid="{8FF36D7D-4864-49DA-8597-F3A63AE57862}">
      <text>
        <r>
          <rPr>
            <sz val="9"/>
            <color indexed="81"/>
            <rFont val="Tahoma"/>
            <family val="2"/>
          </rPr>
          <t xml:space="preserve">Descuentos Financieros
-Pronto pago factura a 
Centro Comercial la Pasarela.
-Pronto pago a Efectividad Humana.
</t>
        </r>
      </text>
    </comment>
    <comment ref="E70" authorId="1" shapeId="0" xr:uid="{9388FC60-8C42-4705-954F-083BF1A6B89C}">
      <text>
        <r>
          <rPr>
            <b/>
            <sz val="9"/>
            <color indexed="81"/>
            <rFont val="Tahoma"/>
            <family val="2"/>
          </rPr>
          <t>Descuento plan celular asesores comerciales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6" authorId="2" shapeId="0" xr:uid="{903DAF31-CD15-4D81-B1A7-F70D6C854B8B}">
      <text>
        <r>
          <rPr>
            <sz val="9"/>
            <color indexed="81"/>
            <rFont val="Tahoma"/>
            <family val="2"/>
          </rPr>
          <t>Indemnizaciones por Destrates</t>
        </r>
      </text>
    </comment>
    <comment ref="E94" authorId="2" shapeId="0" xr:uid="{D4E762E8-41C0-4980-933A-65106B02A7EE}">
      <text>
        <r>
          <rPr>
            <b/>
            <sz val="9"/>
            <color indexed="81"/>
            <rFont val="Tahoma"/>
            <family val="2"/>
          </rPr>
          <t>Sanciones penales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4" authorId="2" shapeId="0" xr:uid="{B9E0E64A-E9AC-4C5F-83FD-9B56EBA6D9F1}">
      <text>
        <r>
          <rPr>
            <sz val="9"/>
            <color indexed="81"/>
            <rFont val="Tahoma"/>
            <family val="2"/>
          </rPr>
          <t>Honorarios abogadas</t>
        </r>
      </text>
    </comment>
    <comment ref="E215" authorId="0" shapeId="0" xr:uid="{2E46C5B0-68DF-4D36-B1BC-13504B6F387B}">
      <text>
        <r>
          <rPr>
            <sz val="9"/>
            <color indexed="81"/>
            <rFont val="Tahoma"/>
            <family val="2"/>
          </rPr>
          <t xml:space="preserve">Arrendamientos
-Apto 401 edificio Cecma-Andres Hernandez Bohmer sede Bogotá.
-Piso 4-Jesús María Cristancho, sede Bogotá.
-Local 105-Sernich Kafarella Ivo, Archivo muerto sede Cali.
</t>
        </r>
      </text>
    </comment>
    <comment ref="E225" authorId="1" shapeId="0" xr:uid="{801067E5-D49C-4F74-BFAF-1B7723EEA695}">
      <text>
        <r>
          <rPr>
            <b/>
            <sz val="9"/>
            <color indexed="81"/>
            <rFont val="Tahoma"/>
            <family val="2"/>
          </rPr>
          <t>Net group y TAE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57" authorId="3" shapeId="0" xr:uid="{F8160C23-79B1-4801-BCD4-C8847450FCDB}">
      <text>
        <r>
          <rPr>
            <b/>
            <sz val="8"/>
            <color indexed="81"/>
            <rFont val="Tahoma"/>
            <family val="2"/>
          </rPr>
          <t>Dir Administrativo:</t>
        </r>
        <r>
          <rPr>
            <sz val="8"/>
            <color indexed="81"/>
            <rFont val="Tahoma"/>
            <family val="2"/>
          </rPr>
          <t xml:space="preserve">
PROGRAMA DE SEGURIDAD Y SALUD EN EL TRABAJO =$100.000
+ EXAMEN PSICOSOCIAL + EXAMEN MEDICO OCUPACIONAL</t>
        </r>
      </text>
    </comment>
    <comment ref="E478" authorId="0" shapeId="0" xr:uid="{23FB7D39-8CAA-4D1C-B773-EDA78C78AF78}">
      <text>
        <r>
          <rPr>
            <sz val="9"/>
            <color indexed="81"/>
            <rFont val="Tahoma"/>
            <family val="2"/>
          </rPr>
          <t xml:space="preserve">-Arrendamiento sede Bucaramanga-María Esperanza Dominguez.
-Arriendo sede sur Cali-Blanca Nubia Perez. 
</t>
        </r>
      </text>
    </comment>
    <comment ref="E518" authorId="1" shapeId="0" xr:uid="{DAD5DA9D-8760-4515-BDC8-C0C2A7584092}">
      <text>
        <r>
          <rPr>
            <b/>
            <sz val="9"/>
            <color indexed="81"/>
            <rFont val="Tahoma"/>
            <family val="2"/>
          </rPr>
          <t>aux movilización asesores comerciales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29" authorId="0" shapeId="0" xr:uid="{4A63F627-D9ED-4199-AD75-EA90992A333E}">
      <text>
        <r>
          <rPr>
            <sz val="9"/>
            <color indexed="81"/>
            <rFont val="Tahoma"/>
            <family val="2"/>
          </rPr>
          <t xml:space="preserve">-en esta cuenta se contabilizan los siguientes gastos:
Certificados Camara de Comercio.
</t>
        </r>
      </text>
    </comment>
    <comment ref="F695" authorId="4" shapeId="0" xr:uid="{713CD251-9B13-4C06-AEA1-3E05AAC205C8}">
      <text>
        <r>
          <rPr>
            <b/>
            <sz val="9"/>
            <color indexed="81"/>
            <rFont val="Tahoma"/>
            <family val="2"/>
          </rPr>
          <t xml:space="preserve">COMPRAS POR ADICION Y REPOSICION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ASISCONTAB</author>
    <author>LUZ DARY QUINAYAS MUÑOZ</author>
    <author>Luz Dary Quinayas</author>
    <author>Dir Administrativo</author>
    <author>HUMBERTO JOSE NOGUERA MARIN</author>
  </authors>
  <commentList>
    <comment ref="E40" authorId="0" shapeId="0" xr:uid="{F620EE33-ED93-4282-8753-D1C5DE916F20}">
      <text>
        <r>
          <rPr>
            <sz val="9"/>
            <color indexed="81"/>
            <rFont val="Tahoma"/>
            <family val="2"/>
          </rPr>
          <t xml:space="preserve">Descuentos Financieros
-Pronto pago factura a 
Centro Comercial la Pasarela.
-Pronto pago a Efectividad Humana.
</t>
        </r>
      </text>
    </comment>
    <comment ref="E70" authorId="1" shapeId="0" xr:uid="{E1DA28E2-395D-493E-8155-DCBC1FCB8014}">
      <text>
        <r>
          <rPr>
            <b/>
            <sz val="9"/>
            <color indexed="81"/>
            <rFont val="Tahoma"/>
            <family val="2"/>
          </rPr>
          <t>Descuento plan celular asesores comerciales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6" authorId="2" shapeId="0" xr:uid="{EAAC6432-26A5-4A63-844C-395E415D3838}">
      <text>
        <r>
          <rPr>
            <sz val="9"/>
            <color indexed="81"/>
            <rFont val="Tahoma"/>
            <family val="2"/>
          </rPr>
          <t>Indemnizaciones por Destrates</t>
        </r>
      </text>
    </comment>
    <comment ref="E94" authorId="2" shapeId="0" xr:uid="{151C3D62-4DBD-431E-AAE9-4FB71B702675}">
      <text>
        <r>
          <rPr>
            <b/>
            <sz val="9"/>
            <color indexed="81"/>
            <rFont val="Tahoma"/>
            <family val="2"/>
          </rPr>
          <t>Sanciones penales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4" authorId="2" shapeId="0" xr:uid="{8E60DA03-04DB-4A55-9741-F2F5784AA46C}">
      <text>
        <r>
          <rPr>
            <sz val="9"/>
            <color indexed="81"/>
            <rFont val="Tahoma"/>
            <family val="2"/>
          </rPr>
          <t>Honorarios abogadas</t>
        </r>
      </text>
    </comment>
    <comment ref="E215" authorId="0" shapeId="0" xr:uid="{5E8953CB-DC5B-4F4D-95AC-66FF51322C5F}">
      <text>
        <r>
          <rPr>
            <sz val="9"/>
            <color indexed="81"/>
            <rFont val="Tahoma"/>
            <family val="2"/>
          </rPr>
          <t xml:space="preserve">Arrendamientos
-Apto 401 edificio Cecma-Andres Hernandez Bohmer sede Bogotá.
-Piso 4-Jesús María Cristancho, sede Bogotá.
-Local 105-Sernich Kafarella Ivo, Archivo muerto sede Cali.
</t>
        </r>
      </text>
    </comment>
    <comment ref="E225" authorId="1" shapeId="0" xr:uid="{16912A9E-995C-4866-B7CC-2175B9483CAF}">
      <text>
        <r>
          <rPr>
            <b/>
            <sz val="9"/>
            <color indexed="81"/>
            <rFont val="Tahoma"/>
            <family val="2"/>
          </rPr>
          <t>Net group y TAE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57" authorId="3" shapeId="0" xr:uid="{F5D918AC-F364-41CA-928B-096B5B8BD278}">
      <text>
        <r>
          <rPr>
            <b/>
            <sz val="8"/>
            <color indexed="81"/>
            <rFont val="Tahoma"/>
            <family val="2"/>
          </rPr>
          <t>Dir Administrativo:</t>
        </r>
        <r>
          <rPr>
            <sz val="8"/>
            <color indexed="81"/>
            <rFont val="Tahoma"/>
            <family val="2"/>
          </rPr>
          <t xml:space="preserve">
PROGRAMA DE SEGURIDAD Y SALUD EN EL TRABAJO =$100.000
+ EXAMEN PSICOSOCIAL + EXAMEN MEDICO OCUPACIONAL</t>
        </r>
      </text>
    </comment>
    <comment ref="E478" authorId="0" shapeId="0" xr:uid="{6BDD3EED-5656-4D2C-9309-15DE34305EEA}">
      <text>
        <r>
          <rPr>
            <sz val="9"/>
            <color indexed="81"/>
            <rFont val="Tahoma"/>
            <family val="2"/>
          </rPr>
          <t xml:space="preserve">-Arrendamiento sede Bucaramanga-María Esperanza Dominguez.
-Arriendo sede sur Cali-Blanca Nubia Perez. 
</t>
        </r>
      </text>
    </comment>
    <comment ref="E518" authorId="1" shapeId="0" xr:uid="{7CF8A4FC-8CAE-4FDA-8DDC-8BF4218A5E1A}">
      <text>
        <r>
          <rPr>
            <b/>
            <sz val="9"/>
            <color indexed="81"/>
            <rFont val="Tahoma"/>
            <family val="2"/>
          </rPr>
          <t>aux movilización asesores comerciales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29" authorId="0" shapeId="0" xr:uid="{1B25DF9E-923A-48C5-8D65-45BD4E50060D}">
      <text>
        <r>
          <rPr>
            <sz val="9"/>
            <color indexed="81"/>
            <rFont val="Tahoma"/>
            <family val="2"/>
          </rPr>
          <t xml:space="preserve">-en esta cuenta se contabilizan los siguientes gastos:
Certificados Camara de Comercio.
</t>
        </r>
      </text>
    </comment>
    <comment ref="F695" authorId="4" shapeId="0" xr:uid="{16785641-F1CA-4CEA-AD76-4DC7555F1653}">
      <text>
        <r>
          <rPr>
            <b/>
            <sz val="9"/>
            <color indexed="81"/>
            <rFont val="Tahoma"/>
            <family val="2"/>
          </rPr>
          <t xml:space="preserve">COMPRAS POR ADICION Y REPOSICION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<sst xmlns="http://schemas.openxmlformats.org/spreadsheetml/2006/main" count="2472" uniqueCount="843">
  <si>
    <t>SOCIEDAD PRIVADA DEL ALQUILER SAS</t>
  </si>
  <si>
    <t>EJECUCIÓN DE PRESUPUESTO AVALÚOS AÑO 2022</t>
  </si>
  <si>
    <t>Nombre</t>
  </si>
  <si>
    <t>PRESUPUESTO ENERO</t>
  </si>
  <si>
    <t>EJECUCIÓN ENERO</t>
  </si>
  <si>
    <t>DIFERENCIA</t>
  </si>
  <si>
    <t>% CUMPL</t>
  </si>
  <si>
    <t>PRESUPUESTO FEBRERO</t>
  </si>
  <si>
    <t>EJECUCIÓN FEBRERO</t>
  </si>
  <si>
    <t>PRESUPUESTO MARZO</t>
  </si>
  <si>
    <t>EJECUCIÓN MARZO</t>
  </si>
  <si>
    <t>PRESUPUESTO ABRIL</t>
  </si>
  <si>
    <t>EJECUCIÓN ABRIL</t>
  </si>
  <si>
    <t>PRESUPUESTO MAYO</t>
  </si>
  <si>
    <t>EJECUCIÓN MAYO</t>
  </si>
  <si>
    <t>PRESUPUESTO JUNIO</t>
  </si>
  <si>
    <t>EJECUCIÓN JUNIO</t>
  </si>
  <si>
    <t>PRESUPUESTO JULIO</t>
  </si>
  <si>
    <t>EJECUCIÓN JULIO</t>
  </si>
  <si>
    <t>PRESUPUESTO AGOSTO</t>
  </si>
  <si>
    <t>EJECUCIÓN AGOSTO</t>
  </si>
  <si>
    <t>PRESUPUESTO SEPTIEMBRE</t>
  </si>
  <si>
    <t>EJECUCIÓN SEPTIEMBRE</t>
  </si>
  <si>
    <t>PRESUPUESTO OCTUBRE</t>
  </si>
  <si>
    <t>EJECUCIÓN OCTUBRE</t>
  </si>
  <si>
    <t>PRESUPUESTO NOVIEMBRE</t>
  </si>
  <si>
    <t>EJECUCIÓN NOVIEMBRE</t>
  </si>
  <si>
    <t>PRESUPUESTO DICIEMBRE</t>
  </si>
  <si>
    <t>EJECUCION DICIEMBRE</t>
  </si>
  <si>
    <t>PRESUPUESTO ACUMULADO</t>
  </si>
  <si>
    <t>EJECUTADO ACUMULADO</t>
  </si>
  <si>
    <t xml:space="preserve">INGRESOS                      	</t>
  </si>
  <si>
    <t xml:space="preserve">OPERACIONES                   	</t>
  </si>
  <si>
    <t>ACT INMOBILIARIA EMP Y AL</t>
  </si>
  <si>
    <t/>
  </si>
  <si>
    <t>ACTIVIDADES INMOBILIARIAS</t>
  </si>
  <si>
    <t>COMISIONES POR VENTAS</t>
  </si>
  <si>
    <t>DERECHOS DE CONTRATO</t>
  </si>
  <si>
    <t>OTROS SERVICIOS CONEXOS</t>
  </si>
  <si>
    <t>REVERSIONES  AÑOS ANTERIORES GRAVADAS (DB)</t>
  </si>
  <si>
    <t>REVERSIONES  AÑOS ANTERIORES NO GRAVADAS (DB)</t>
  </si>
  <si>
    <t>ACTIVIDADES EMPRESARIALES DE CONSULTORIA</t>
  </si>
  <si>
    <t>AVALUOS E INVENTARIOS</t>
  </si>
  <si>
    <t>AVALUOS E INVENTARIOS (EXCLUIDOS IVA)</t>
  </si>
  <si>
    <t xml:space="preserve">ACTIVIDADES CONEXAS                	</t>
  </si>
  <si>
    <t xml:space="preserve">REINTEGRO GASTOS BANCARIOS             	</t>
  </si>
  <si>
    <t xml:space="preserve">INCUMPLIMIENTO CONTRATOS            	</t>
  </si>
  <si>
    <t xml:space="preserve">REINTEGRO PUBLICIDAD          	</t>
  </si>
  <si>
    <t xml:space="preserve">OTROS APROVECHAMIENTOS (COD BARRAS)             	</t>
  </si>
  <si>
    <t xml:space="preserve">APROVECHAMIENTO CONTRATISTAS        	</t>
  </si>
  <si>
    <t>MULTAS Y RECARGOS</t>
  </si>
  <si>
    <t>OTROS</t>
  </si>
  <si>
    <t>DEVOLUCIONES EN VENTAS</t>
  </si>
  <si>
    <t>REBAJAS Y DESCUENTOS</t>
  </si>
  <si>
    <t>DEV ACTIVIDADES CONEXAS</t>
  </si>
  <si>
    <t>DEV COMISIONES INMOBILIARIAS</t>
  </si>
  <si>
    <t>DEV ESTUDIOS DE CONTRATOS.</t>
  </si>
  <si>
    <t xml:space="preserve">NO OPERACIONALES              </t>
  </si>
  <si>
    <t>FINANCIEROS</t>
  </si>
  <si>
    <t>INTERESES</t>
  </si>
  <si>
    <t>REAJUSTE MONETARIO</t>
  </si>
  <si>
    <t>DESC CCIALES CONDICIONADO</t>
  </si>
  <si>
    <t>DSCTOS COMERC. CONDIC.</t>
  </si>
  <si>
    <t>DESCUENTOS BANCARIOS</t>
  </si>
  <si>
    <t>SANCION CHEQUES DEVUELTOS</t>
  </si>
  <si>
    <t>DIVIDENDOS Y PARTICIPACIONES</t>
  </si>
  <si>
    <t>DE SOCIEDADES ANONIMAS Y/O ASIMILADAS</t>
  </si>
  <si>
    <t>ARRENDAMIENTOS</t>
  </si>
  <si>
    <t>CONSTRUCCIONES Y EDIF.</t>
  </si>
  <si>
    <t>COMISIONES</t>
  </si>
  <si>
    <t>POR INGRESOS PARA TERCERO</t>
  </si>
  <si>
    <t>POR ING. PARA TERCEROS</t>
  </si>
  <si>
    <t>SERVICIOS</t>
  </si>
  <si>
    <t xml:space="preserve">OTROS SERVICIOS </t>
  </si>
  <si>
    <t xml:space="preserve">AUTENTICACION CONTRATOS     	                     </t>
  </si>
  <si>
    <t xml:space="preserve">OTROS SERVICIOS REPARACIONES            	         </t>
  </si>
  <si>
    <t>UTILIDAD EN VENTA DE INVERSIONES</t>
  </si>
  <si>
    <t>ACCIONES</t>
  </si>
  <si>
    <t>UTILIDAD EN VENTA DE INVERSION EN ACCIONES</t>
  </si>
  <si>
    <t>UTILIDAD EN VENTA ACTIVOS</t>
  </si>
  <si>
    <t>MAQUINARIA Y EQUIPO</t>
  </si>
  <si>
    <t>EQUIPO DE COMPUTAC Y COMU</t>
  </si>
  <si>
    <t>RECUPERACIONES</t>
  </si>
  <si>
    <t>REINT.DE COST. Y GASTOS</t>
  </si>
  <si>
    <t>REINTEGRO GASTOS BANCARIO</t>
  </si>
  <si>
    <t>INDEMNIZACIONES</t>
  </si>
  <si>
    <t>POR SINIESTROS</t>
  </si>
  <si>
    <t>INCUMPLIMIENTO CONTRATOS</t>
  </si>
  <si>
    <t>DE TERCEROS</t>
  </si>
  <si>
    <t>POR INCAPACIDADES</t>
  </si>
  <si>
    <t>INGRESOS EJERCICIOS ANT</t>
  </si>
  <si>
    <t>AJUSTES Y RECLASIFICACION</t>
  </si>
  <si>
    <t xml:space="preserve">DEVOLUCION OTROS INGRESOS </t>
  </si>
  <si>
    <t>DEVOLUCION OTROS INGR MULTAS Y RECARGOS</t>
  </si>
  <si>
    <t>DEVOLUCION DE OTROS INGR MULTAS Y RECARGOS</t>
  </si>
  <si>
    <t>DEVOLUCION OTROS INGR REINTEGRO DE COSTOS Y GASTOS</t>
  </si>
  <si>
    <t>DEVOLUCION DE OTROS INGR REINTEGRO DE COSTOS Y GASTOS</t>
  </si>
  <si>
    <t>DIVERSOS</t>
  </si>
  <si>
    <t>APROVECHAMIENTOS</t>
  </si>
  <si>
    <t xml:space="preserve">APROVECHAMIENTOS ASEGURADORAS                     </t>
  </si>
  <si>
    <t xml:space="preserve">APROVECHAMIENTO CH NO COBRADOS                     </t>
  </si>
  <si>
    <t>PREAVISOS DESCONTADOS</t>
  </si>
  <si>
    <t>BONIFICACIONES</t>
  </si>
  <si>
    <t>BONIFICACION POR PRIMAS C</t>
  </si>
  <si>
    <t>EXCEDENTES</t>
  </si>
  <si>
    <t>VENTA DE TALONARIOS CUPON</t>
  </si>
  <si>
    <t>AJUSTES AL PESO</t>
  </si>
  <si>
    <t>SOBRANTES EN CAJA</t>
  </si>
  <si>
    <t>INGRESO POR TRASLADO DE COSTOS Y GASTOS COMUNES ENTRE CENTRO DE COSTOS</t>
  </si>
  <si>
    <t xml:space="preserve">GASTOS                        	</t>
  </si>
  <si>
    <t xml:space="preserve">OPERAC DE ADMINISTRACION      	</t>
  </si>
  <si>
    <t>GASTOS DE PERSONAL</t>
  </si>
  <si>
    <t>SALARIO INTEGRAL</t>
  </si>
  <si>
    <t>SUELDOS</t>
  </si>
  <si>
    <t>REEMPLAZOS PERSONAL</t>
  </si>
  <si>
    <t>CONTRATOS DE APRENDIZAJE</t>
  </si>
  <si>
    <t>HORAS EXTRAS Y RECARGOS</t>
  </si>
  <si>
    <t>VIATICOS</t>
  </si>
  <si>
    <t>INCAPACIDADES</t>
  </si>
  <si>
    <t>AUXILIO DE TRANSPORTE</t>
  </si>
  <si>
    <t>CESANTIAS</t>
  </si>
  <si>
    <t>INTERESES SOBRE CESANTIAS</t>
  </si>
  <si>
    <t>PRIMA DE SERVICIOS</t>
  </si>
  <si>
    <t>VACACIONES</t>
  </si>
  <si>
    <t>AUXILIOS</t>
  </si>
  <si>
    <t>AUXILIO ESTUDIO</t>
  </si>
  <si>
    <t>AUX. TRANSPORTE EXTRALEGA</t>
  </si>
  <si>
    <t>DOTACIONES Y SUMINISTROS</t>
  </si>
  <si>
    <t>SEGUROS</t>
  </si>
  <si>
    <t>INDEMNIZACIONES LABORALES</t>
  </si>
  <si>
    <t>CAPACITACION AL PERSONAL</t>
  </si>
  <si>
    <t>GASTOS DEPORTIVOS Y RECRE</t>
  </si>
  <si>
    <t>APORTES ARP</t>
  </si>
  <si>
    <t>APORTES ARL</t>
  </si>
  <si>
    <t>APORTES  EPS</t>
  </si>
  <si>
    <t>APORTES FDS PENSIONES</t>
  </si>
  <si>
    <t>APORTES CAJAS DE COMP.FAM</t>
  </si>
  <si>
    <t>APORTES I.C.B.F.</t>
  </si>
  <si>
    <t>APORTES S E N A</t>
  </si>
  <si>
    <t>APORTES ESAP 0.05%</t>
  </si>
  <si>
    <t>APORTES INSTI TECNICOS 1%</t>
  </si>
  <si>
    <t>GASTOS MEDICOS Y DROGAS</t>
  </si>
  <si>
    <t>OTROS GASTOS DE PERSONAL</t>
  </si>
  <si>
    <t>HONORARIOS</t>
  </si>
  <si>
    <t>JUNTA DIRECTIVA</t>
  </si>
  <si>
    <t>REVISORIA FISCAL</t>
  </si>
  <si>
    <t>AUDITORIA EXTERNA</t>
  </si>
  <si>
    <t>AVALUOS</t>
  </si>
  <si>
    <t>ASESORIA JURIDICA</t>
  </si>
  <si>
    <t>ASESORIA FINANCIERA</t>
  </si>
  <si>
    <t>ASESORIA TECNICA</t>
  </si>
  <si>
    <t>ASESORIA TECNICA ISO 9000</t>
  </si>
  <si>
    <t>ASESORIA ADMINISTRATIVA</t>
  </si>
  <si>
    <t>DESARROLLOS TECNOLOGIA</t>
  </si>
  <si>
    <t>IMPUESTOS</t>
  </si>
  <si>
    <t>INDUSTRIA Y COMERCIO</t>
  </si>
  <si>
    <t>DE TIMBRE</t>
  </si>
  <si>
    <t>A LA PROPIEDAD RAIZ</t>
  </si>
  <si>
    <t>IMPUESTO PREDIAL</t>
  </si>
  <si>
    <t>DERECHOS S/II.PP.</t>
  </si>
  <si>
    <t>DE VEHICULOS</t>
  </si>
  <si>
    <t>IVA DESCONTABLE</t>
  </si>
  <si>
    <t>IMPTO G.M.F 4 X 1000</t>
  </si>
  <si>
    <t xml:space="preserve">TASA DE SEGURIDAD  </t>
  </si>
  <si>
    <t>IMPUESTO AL CONSUMO DEL 4%</t>
  </si>
  <si>
    <t>IMPUESTO AL CONSUMO DEL 8%</t>
  </si>
  <si>
    <t>ARRENDAMIENTOS Y ALQUILER</t>
  </si>
  <si>
    <t>CONSTRUCCIONES Y EDIFICA</t>
  </si>
  <si>
    <t>EQUIPO DE OFICINA</t>
  </si>
  <si>
    <t>EQUIPO DE COMP Y COMUNIC</t>
  </si>
  <si>
    <t>EQUIPO DE TRANSPORTE</t>
  </si>
  <si>
    <t>CONTRIBUCIONES Y AFILIAC</t>
  </si>
  <si>
    <t>CONTRIBUCIONES</t>
  </si>
  <si>
    <t>AFILIACIONES Y SOST.</t>
  </si>
  <si>
    <t>AFILIACIONES Y SOSTENIMIE</t>
  </si>
  <si>
    <t>SEGURO</t>
  </si>
  <si>
    <t>MANEJO</t>
  </si>
  <si>
    <t>CUMPLIMIENTO</t>
  </si>
  <si>
    <t>CORRIENTE DEBIL</t>
  </si>
  <si>
    <t>VIDA COLECTIVA</t>
  </si>
  <si>
    <t>INCENDIO</t>
  </si>
  <si>
    <t>TERREMOTO</t>
  </si>
  <si>
    <t>SUSTRACCION Y HURTO</t>
  </si>
  <si>
    <t>RESPONS. CIVIL Y EXTRACIO</t>
  </si>
  <si>
    <t>ROTURA MAQUINARIA</t>
  </si>
  <si>
    <t>OBLIGATORIA ACCIDENTE TRA</t>
  </si>
  <si>
    <t>SEGURO MAQUINARIA CONTRAT</t>
  </si>
  <si>
    <t>OTROS SEGUROS</t>
  </si>
  <si>
    <t>OTROS SEGUROS FIANZAS INMUEBLES</t>
  </si>
  <si>
    <t>ASEO Y VIGILANCIA</t>
  </si>
  <si>
    <t>VIGILANCIA</t>
  </si>
  <si>
    <t>ASEO</t>
  </si>
  <si>
    <t>TEMPORALES</t>
  </si>
  <si>
    <t>ASISTENCIA TECNICA</t>
  </si>
  <si>
    <t>PROCESAMIENTO ELECT.DATOS</t>
  </si>
  <si>
    <t>ACUEDUCTO Y ALCANTARILLAD</t>
  </si>
  <si>
    <t>ACUEDU Y ALCAN INM.ADMINI</t>
  </si>
  <si>
    <t>ENERGIA ELECTRICA</t>
  </si>
  <si>
    <t>ENERG ELCT.INM.ADMINISTRA</t>
  </si>
  <si>
    <t>TELEFONO</t>
  </si>
  <si>
    <t>TELEFONOS FIJOS</t>
  </si>
  <si>
    <t>TELEFONO CELULAR</t>
  </si>
  <si>
    <t xml:space="preserve">INTERNET </t>
  </si>
  <si>
    <t>TEL.FIJO.INM.ADMINISTRADO</t>
  </si>
  <si>
    <t>INTERNETV CABLE INM ADMIN</t>
  </si>
  <si>
    <t>CORREOS.PORTES Y TELEGRAM</t>
  </si>
  <si>
    <t>TRANSP.FLETES Y ACARREOS</t>
  </si>
  <si>
    <t>GAS</t>
  </si>
  <si>
    <t>PUBLICIDAD Y PROPAGANDA</t>
  </si>
  <si>
    <t>OTROS SERVICIOS</t>
  </si>
  <si>
    <t>OTROS SERV NOMINA COOPERATIVAS</t>
  </si>
  <si>
    <t>LICENCIAS DE USO</t>
  </si>
  <si>
    <t>GASTOS LEGALES</t>
  </si>
  <si>
    <t>NOTARIALES</t>
  </si>
  <si>
    <t>REGISTRO MERCANTIL</t>
  </si>
  <si>
    <t>TRAMITES Y LICENCIAS</t>
  </si>
  <si>
    <t>CERTIFICADOS CAMARA CIO</t>
  </si>
  <si>
    <t>MANTENIMIENTO Y REPARACIO</t>
  </si>
  <si>
    <t>CONSTRUCCIONES Y EDIFICAC</t>
  </si>
  <si>
    <t>CONST Y EDIF.INM.ADMINIST</t>
  </si>
  <si>
    <t>MAQ Y EQUIPO.INM.ADMINST.</t>
  </si>
  <si>
    <t>EQUIPO DE COMP Y COMUNI</t>
  </si>
  <si>
    <t>FLOTA Y EQUIPO DE TRANSPORTE</t>
  </si>
  <si>
    <t>ADECUACION E INSTALACION</t>
  </si>
  <si>
    <t>INSTALACIONES ELECTRICAS</t>
  </si>
  <si>
    <t>INST.ELECT.INM.ADMINIST.</t>
  </si>
  <si>
    <t>AREGLOS ORNAMENTALES</t>
  </si>
  <si>
    <t>REPARACIONES LOCATIVAS</t>
  </si>
  <si>
    <t>OTRAS</t>
  </si>
  <si>
    <t>GASTOS DE VIAJE</t>
  </si>
  <si>
    <t>ALOJAMIENTO Y MANUTENCION</t>
  </si>
  <si>
    <t>PASAJES AEREOS</t>
  </si>
  <si>
    <t>PASAJES TERRESTRES</t>
  </si>
  <si>
    <t>DEPRECIACIONES</t>
  </si>
  <si>
    <t>EQUIPO DE COMP Y COMUNICA</t>
  </si>
  <si>
    <t>FLOTA Y EQUIPO DE TRANSPO</t>
  </si>
  <si>
    <t>AMORTIZACIONES</t>
  </si>
  <si>
    <t>INTANGIBLES</t>
  </si>
  <si>
    <t>CARGOS DIFERIDOS</t>
  </si>
  <si>
    <t>LIBROS.SUSCRIP.PERIO REVI</t>
  </si>
  <si>
    <t>MUSICA AMBIENTAL</t>
  </si>
  <si>
    <t>GASTOS DE REPRESENTACION</t>
  </si>
  <si>
    <t>ELEMENTOS DE ASEO Y CAFE</t>
  </si>
  <si>
    <t>ELEMENTOS DE ASEO</t>
  </si>
  <si>
    <t>ELEMENTOS DE CAFETERIA</t>
  </si>
  <si>
    <t>UTILES.PAPE. FOTOCO.ENSE</t>
  </si>
  <si>
    <t>FOTOCOPIAS</t>
  </si>
  <si>
    <t>UTILES  PAPELER Y ENSERES</t>
  </si>
  <si>
    <t>UTILES Y PAPELERIA</t>
  </si>
  <si>
    <t>CHEQUES ESPECIALES</t>
  </si>
  <si>
    <t>ENSERES</t>
  </si>
  <si>
    <t>COMBUSTIBLES Y LUBRICANTE</t>
  </si>
  <si>
    <t>TAXIS Y BUSES</t>
  </si>
  <si>
    <t>ESTAMPILLAS</t>
  </si>
  <si>
    <t>MICROFILMACION</t>
  </si>
  <si>
    <t>CASINO Y RESTAURANTE</t>
  </si>
  <si>
    <t>PARQUEADEROS</t>
  </si>
  <si>
    <t>INDEMNIZACION DAÐOS A TER</t>
  </si>
  <si>
    <t>OTROS DIVERSOS</t>
  </si>
  <si>
    <t>REVELADO DE ROLLOS</t>
  </si>
  <si>
    <t>FALTANTES EN CAJA</t>
  </si>
  <si>
    <t>AVISOS Y PUBLICACIONES</t>
  </si>
  <si>
    <t>AUXILIO PARA SALUD PROMOT</t>
  </si>
  <si>
    <t>COMPENSACION PERSONAL COO</t>
  </si>
  <si>
    <t>COMPENSACION TRANSPORTE COOPERATIVA</t>
  </si>
  <si>
    <t>COMPENSACION PRESTACIONES COOPERATIVA</t>
  </si>
  <si>
    <t>COMPENSACION ADMON COOPERATIVA</t>
  </si>
  <si>
    <t>COMPENSACION COOPERATIVA SEGURIDAD SOCIAL</t>
  </si>
  <si>
    <t>COMPENSACION COOPERATIVA BONIFICACION</t>
  </si>
  <si>
    <t>PROVISIONES</t>
  </si>
  <si>
    <t>INVERSIONES</t>
  </si>
  <si>
    <t>DEUDORES VARIOS</t>
  </si>
  <si>
    <t>PROP.PLANTA Y EQUIPO</t>
  </si>
  <si>
    <t>OTROS ACTIVOS</t>
  </si>
  <si>
    <t xml:space="preserve">OPERACIONALES DE VENTAS       	</t>
  </si>
  <si>
    <t>GASTOS DE PERSONAL VENTAS</t>
  </si>
  <si>
    <t xml:space="preserve">HORAS EXTRAS Y RECARGOS         	</t>
  </si>
  <si>
    <t>AUXILIO DE ESTUDIO</t>
  </si>
  <si>
    <t>AUXILIO DE RODAMIENTO</t>
  </si>
  <si>
    <t>APORTES RIESGOS PROF</t>
  </si>
  <si>
    <t>APORTES RIESGOS PROF.</t>
  </si>
  <si>
    <t>APORTES EPS</t>
  </si>
  <si>
    <t>APORTES A FONDO DE PENSIO</t>
  </si>
  <si>
    <t>APORTES A FONDO DE PENS</t>
  </si>
  <si>
    <t>APORTES CAJA DE COMP.</t>
  </si>
  <si>
    <t>APORTES ICBF</t>
  </si>
  <si>
    <t>SENA</t>
  </si>
  <si>
    <t>AVALUOS TERRENOS</t>
  </si>
  <si>
    <t xml:space="preserve">ASESORIA JURIDICA                                                     </t>
  </si>
  <si>
    <t xml:space="preserve">OTROS                                                                 </t>
  </si>
  <si>
    <t>TASA DE SEGURIDAD</t>
  </si>
  <si>
    <t>EQUIP. DE COMP. Y COMUNIC</t>
  </si>
  <si>
    <t>CONTRIBUCIONES Y AFILIACI</t>
  </si>
  <si>
    <t>SEGUROS CUMPLIMIENTO</t>
  </si>
  <si>
    <t>SEGUROS RESPONSABILIDAD CIVIL Y EXTRACONTRACTUAL</t>
  </si>
  <si>
    <t>SEGUROS SERV.PUB/ARRENDA.</t>
  </si>
  <si>
    <t>FIANZA SERV.PUB/ARRENDA.</t>
  </si>
  <si>
    <t>PROCESAMIENTO DE DATOS</t>
  </si>
  <si>
    <t>PROCESAMIENTO ELECTRONICO DE DATOS</t>
  </si>
  <si>
    <t>INTERNET</t>
  </si>
  <si>
    <t xml:space="preserve">TRANSP.FLETES Y ACARREOS                                              </t>
  </si>
  <si>
    <t>OTROS SEV NOMINA DE COOPERATIVAS</t>
  </si>
  <si>
    <t>MATENIMIENTO Y REPARACION</t>
  </si>
  <si>
    <t>CONSTRUCCIONES Y EDIFICACIONES</t>
  </si>
  <si>
    <t>EQUIPO DE COMP. Y COMUNIC</t>
  </si>
  <si>
    <t>ARREGLOS ORNAMENTALES</t>
  </si>
  <si>
    <t>A MORTIZACIONES</t>
  </si>
  <si>
    <t>C ARGOS DIFERIDOS</t>
  </si>
  <si>
    <t>COMPRA DE CARTERA</t>
  </si>
  <si>
    <t>COMISIONES PROMOTORES</t>
  </si>
  <si>
    <t>PLAN PORTEROS</t>
  </si>
  <si>
    <t>COMISIONES VENDEDORES</t>
  </si>
  <si>
    <t>COMPENSACIÓN PROMOTORES</t>
  </si>
  <si>
    <t>AUXILIO DE MOVILIZACIÓN</t>
  </si>
  <si>
    <t>AUXILIO DE SEGURIDAD SOCIAL</t>
  </si>
  <si>
    <t>ELEMENTOS ASEO Y CAFETERI</t>
  </si>
  <si>
    <t>UTILES  PAPELERIA Y FOTOC</t>
  </si>
  <si>
    <t>COMBUSTIBLE Y LUBRICANTES</t>
  </si>
  <si>
    <t>COMPENSACION PROMOTORES</t>
  </si>
  <si>
    <t>COMP PERSONAL COOPERATIVA</t>
  </si>
  <si>
    <t>PRESTAC. SOC. PERS COO</t>
  </si>
  <si>
    <t>COMPENSACION PERSONAL COOPERATIVA</t>
  </si>
  <si>
    <t>COMPENSACION AUXILIO COOPERATIVA</t>
  </si>
  <si>
    <t>ADMIN COOPERATIVA</t>
  </si>
  <si>
    <t xml:space="preserve">COMPENSACION SEG SOCIAL </t>
  </si>
  <si>
    <t>BONIFICACION COOPERATIVA</t>
  </si>
  <si>
    <t>DEUDORES</t>
  </si>
  <si>
    <t xml:space="preserve">PERDIDA EN CARTERA POR SINIESTRO </t>
  </si>
  <si>
    <t xml:space="preserve">NO OPERACIONALES              	</t>
  </si>
  <si>
    <t>GASTOS BANCARIOS</t>
  </si>
  <si>
    <t>COMISION RECAUDO EMPRESAR</t>
  </si>
  <si>
    <t>COMISION DISPERSION DE FONDOS</t>
  </si>
  <si>
    <t>INTERESES SOBREGIRO BANCA</t>
  </si>
  <si>
    <t>INTERESES CORRIENTES</t>
  </si>
  <si>
    <t>INTERESES DE MORA</t>
  </si>
  <si>
    <t>INTERESES DE TERCEROS</t>
  </si>
  <si>
    <t>DIFERENCIA EN CAMBIO</t>
  </si>
  <si>
    <t>DESCUENTOS CCIALES</t>
  </si>
  <si>
    <t>GASTOS MANEJO</t>
  </si>
  <si>
    <t>PRIMA AMORTIZADA</t>
  </si>
  <si>
    <t>PERDIDA EN VENTA BIENES</t>
  </si>
  <si>
    <t>VENTA DE INVERSIONES</t>
  </si>
  <si>
    <t>BONOS</t>
  </si>
  <si>
    <t>VENTA DE CARTERA</t>
  </si>
  <si>
    <t>VENTA PROP.PLANTA Y EQUIP</t>
  </si>
  <si>
    <t>VENTA DE INTANGIBLES</t>
  </si>
  <si>
    <t>VENTA DE OTROS ACTIVOS</t>
  </si>
  <si>
    <t>RETIRO PROP.PLANTA Y EQUI</t>
  </si>
  <si>
    <t>RETIRO DE OTROS ACTIVOS</t>
  </si>
  <si>
    <t>PERDIDA POR SINIESTROS</t>
  </si>
  <si>
    <t>AJUSTES POR INFLACION</t>
  </si>
  <si>
    <t>AJUSTES POR INFLACION EN RETIRO DE BIENES</t>
  </si>
  <si>
    <t>GASTOS EXTRAORDINARIOS</t>
  </si>
  <si>
    <t>COSTAS Y PROCESOS JUDICIA</t>
  </si>
  <si>
    <t>COSTOS Y GASTOS EJER.ANTE</t>
  </si>
  <si>
    <t>IMPUESTOS ASUMIDOS</t>
  </si>
  <si>
    <t>IMPTO G.M.F. 4 X 1.000</t>
  </si>
  <si>
    <t>RETENCIONES ASUMIDAS.</t>
  </si>
  <si>
    <t>IMPTO A LA SEG Y DEMOCRAC</t>
  </si>
  <si>
    <t>SANCIONES IMPUESTOS</t>
  </si>
  <si>
    <t>SOBRETASA IMPORENTA</t>
  </si>
  <si>
    <t>RECUPERACION GMF 4*1000</t>
  </si>
  <si>
    <t>IMPUESTO AL PATRIMONIO</t>
  </si>
  <si>
    <t xml:space="preserve">IMPUESTO A LA RIQUEZA                                                 </t>
  </si>
  <si>
    <t>GASTOS DIVERSOS</t>
  </si>
  <si>
    <t>DEMAN.INCUMP.CONTRATOS</t>
  </si>
  <si>
    <t>MULTAS.SANCIONES Y LITIGI</t>
  </si>
  <si>
    <t>INTERESES IMP. PREDIAL</t>
  </si>
  <si>
    <t>INTERESES OBLI. TRIBUTARI</t>
  </si>
  <si>
    <t>SANCIONES CON PARTICULARE</t>
  </si>
  <si>
    <t>DONACIONES</t>
  </si>
  <si>
    <t>CONST. DE GARANTIAS</t>
  </si>
  <si>
    <t>AJUSTE EL PESO</t>
  </si>
  <si>
    <t xml:space="preserve">CUOTA OFICINAS	</t>
  </si>
  <si>
    <t>IMPUESTO DE RENTA Y COMPL</t>
  </si>
  <si>
    <t>SOBRETASA AL IMPTO DE RTA</t>
  </si>
  <si>
    <t>IMPUESTO DE RENTA PARA LA EQUIDAD CREE</t>
  </si>
  <si>
    <t>CUOTA PARA GASTOS ADMON</t>
  </si>
  <si>
    <t>APORTE CUOTA</t>
  </si>
  <si>
    <t>RECAUDO CUOTA (CR)</t>
  </si>
  <si>
    <t>GASTOS NO APLICADOS A PYG</t>
  </si>
  <si>
    <t>GASTOS POR INVERSION EN PROPIEDAD PLANTA Y EQUIPO</t>
  </si>
  <si>
    <t>GASTO DESDE REINTEGRO DE FIANZAS</t>
  </si>
  <si>
    <t>GASTO POR TRASLADO DE COSTOS Y GASTOS COMUNES ENTRE CENTRO DE COSTOS</t>
  </si>
  <si>
    <t>INGRESOS OPERACIONALES</t>
  </si>
  <si>
    <t>INGRESOS NO OPERACIONALES</t>
  </si>
  <si>
    <t>TOTAL INGRESOS</t>
  </si>
  <si>
    <t>GASTO DE ADMINISTRACION</t>
  </si>
  <si>
    <t>GASTO DE VENTAS</t>
  </si>
  <si>
    <t>GASTOS FINANCIEROS</t>
  </si>
  <si>
    <t xml:space="preserve">IMPUESTO DE RENTA Y COMPL     	</t>
  </si>
  <si>
    <t>PARTICIPACION PARA GASTOS COMUNES</t>
  </si>
  <si>
    <t>TOTAL GASTOS</t>
  </si>
  <si>
    <t>RESULTADO ANTES DE GTOS NO PRESUPUESTADOS</t>
  </si>
  <si>
    <t>% UTILIDAD</t>
  </si>
  <si>
    <t>GASTOS NO PRESUPUESTADOS</t>
  </si>
  <si>
    <t>DEPRECIACION</t>
  </si>
  <si>
    <t>AMORTIZACION</t>
  </si>
  <si>
    <t>FIANZAS</t>
  </si>
  <si>
    <t>PROVISION DE RENTA</t>
  </si>
  <si>
    <t>GASTOS ANDRES HERNANDEZ</t>
  </si>
  <si>
    <t>DETERIORO CARTERA</t>
  </si>
  <si>
    <t>TOTAL GASTOS NO PRESUPUESTADOS</t>
  </si>
  <si>
    <t>INGRESOS</t>
  </si>
  <si>
    <t>EGRESOS</t>
  </si>
  <si>
    <t>RESULTADO REAL</t>
  </si>
  <si>
    <t>% SOBRE VENTAS</t>
  </si>
  <si>
    <t>No. Avalúo</t>
  </si>
  <si>
    <t>Fecha Solicitud</t>
  </si>
  <si>
    <t>Cliente</t>
  </si>
  <si>
    <t>Documento</t>
  </si>
  <si>
    <t>Ciudad</t>
  </si>
  <si>
    <t>Tipo de Inmueble</t>
  </si>
  <si>
    <t>Avaluador</t>
  </si>
  <si>
    <t>Gastos Viaticos</t>
  </si>
  <si>
    <t>Vr Factura SPA</t>
  </si>
  <si>
    <t>Vr Honorarios AV</t>
  </si>
  <si>
    <t>FACTURA</t>
  </si>
  <si>
    <t>FECHA FACTURA</t>
  </si>
  <si>
    <t>APTO</t>
  </si>
  <si>
    <t>CALI</t>
  </si>
  <si>
    <t>CASA</t>
  </si>
  <si>
    <t>YULIET</t>
  </si>
  <si>
    <t>BOGOTA</t>
  </si>
  <si>
    <t>VALOR FACTURA</t>
  </si>
  <si>
    <t>VALOR NETO RECIBIDO</t>
  </si>
  <si>
    <t>GASTOS DEL TRABAJO</t>
  </si>
  <si>
    <t>VR A DISTRIBUIR</t>
  </si>
  <si>
    <t>OSCAR MUNEVAR</t>
  </si>
  <si>
    <t>RETEFUENTE</t>
  </si>
  <si>
    <t>35% BIENCO</t>
  </si>
  <si>
    <t>65% CONTRATISTA</t>
  </si>
  <si>
    <t xml:space="preserve">VR. HONORARIOS PROFESIONAL </t>
  </si>
  <si>
    <t>Observaciones</t>
  </si>
  <si>
    <t>JRE 55%</t>
  </si>
  <si>
    <t>CANCELADO</t>
  </si>
  <si>
    <t>SPA-CLO-046-05-23</t>
  </si>
  <si>
    <t>LYDA VALDES AYALA</t>
  </si>
  <si>
    <t>31,895,971</t>
  </si>
  <si>
    <t>SPA-BOG-049-06-23</t>
  </si>
  <si>
    <t>GENERA CAPITAL SAS</t>
  </si>
  <si>
    <t>900.393.843-2</t>
  </si>
  <si>
    <t>SUBACHOQUE</t>
  </si>
  <si>
    <t>FINCA</t>
  </si>
  <si>
    <t>SPA-CLO-050-06-23</t>
  </si>
  <si>
    <t>INGENIERIA EN GALVANIZADOS DE OCCIDENTE SAS</t>
  </si>
  <si>
    <t>901.020.151-8</t>
  </si>
  <si>
    <t>CANDELARIA</t>
  </si>
  <si>
    <t>BODEGA</t>
  </si>
  <si>
    <t>SPA-CLO-051-06-23</t>
  </si>
  <si>
    <t>ADRIANA VARGAS DUQUE</t>
  </si>
  <si>
    <t>SPA-CLO-052-06-23</t>
  </si>
  <si>
    <t>NN 2023060001 cruzada la factura con el canon de arrendamiento</t>
  </si>
  <si>
    <t>SPA-CLO-053-06-23</t>
  </si>
  <si>
    <t>SANDRA MILENA BAHAMON JARAMILLO</t>
  </si>
  <si>
    <t>SPA-CLO-054-06-23</t>
  </si>
  <si>
    <t>ADELFA LATORRE REYES</t>
  </si>
  <si>
    <t>GINEBRA</t>
  </si>
  <si>
    <t>SPA-CLO-055-06-23</t>
  </si>
  <si>
    <t>SPA-CLO-056-06-23</t>
  </si>
  <si>
    <t>INVERSIONES GODESTEA S.A.</t>
  </si>
  <si>
    <t>900.172.816-5</t>
  </si>
  <si>
    <t>JRE</t>
  </si>
  <si>
    <t>SPA-CLO-057-06-23</t>
  </si>
  <si>
    <t>OFICINAS</t>
  </si>
  <si>
    <t>SPA-BAQ-058-07-23</t>
  </si>
  <si>
    <t>JOEL CARTAGENA</t>
  </si>
  <si>
    <t>BARRANQUILLA</t>
  </si>
  <si>
    <t>diagonal 77 # 14 B - 32 barrio la Esmeralda</t>
  </si>
  <si>
    <t>LINEY</t>
  </si>
  <si>
    <t>Neto (I-J-H)</t>
  </si>
  <si>
    <t>SPA-CLO-001-01-23</t>
  </si>
  <si>
    <t>ANGELA CAMARGO DE SALAZAR</t>
  </si>
  <si>
    <t>SPA-CLO-002-01-23</t>
  </si>
  <si>
    <t>NUEVO URBANISMO INMOBILIARIA SAS</t>
  </si>
  <si>
    <t>900.399.765-3</t>
  </si>
  <si>
    <t>LOCALES</t>
  </si>
  <si>
    <t>SPA-CLO-003-01-23</t>
  </si>
  <si>
    <t>MERCEDES VIVAS SARRIA</t>
  </si>
  <si>
    <t>SPA-CLO-004-01-23</t>
  </si>
  <si>
    <t>JOSE ZAPATA</t>
  </si>
  <si>
    <t>16 774 643</t>
  </si>
  <si>
    <t>SPA-CLO-005-01-23</t>
  </si>
  <si>
    <t>SPA-BOG-006-01-23</t>
  </si>
  <si>
    <t>JUAN MONTAÑA-MARIA DEL PILAR FERNANDEZ DE SOTO MEDINA</t>
  </si>
  <si>
    <t>LOCAL</t>
  </si>
  <si>
    <t>JOSE DIAZ</t>
  </si>
  <si>
    <t>SPA-CLO-007-01-23</t>
  </si>
  <si>
    <t>CHEVIOTTO TEXTIL</t>
  </si>
  <si>
    <t>SPA-CLO-008-01-23</t>
  </si>
  <si>
    <t>JAIME BARRERA</t>
  </si>
  <si>
    <t>JAMUNDI</t>
  </si>
  <si>
    <t>SPA-CLO-009-01-23</t>
  </si>
  <si>
    <t>ALEJANDRO ARTURO SOTO NIEVER</t>
  </si>
  <si>
    <t>55% JRE</t>
  </si>
  <si>
    <t>SPA-CLO-010-01-23</t>
  </si>
  <si>
    <t>PEDRO LUIS MENDOZA-MANUFACTURAS CALIFORNIA S.A.</t>
  </si>
  <si>
    <t>SPA-BOG-011-01-23</t>
  </si>
  <si>
    <t>LUIS FERNANDO CORTES HERRERA</t>
  </si>
  <si>
    <t>SPA-BOG-012-01-23</t>
  </si>
  <si>
    <t xml:space="preserve">$ - </t>
  </si>
  <si>
    <t xml:space="preserve"> -   </t>
  </si>
  <si>
    <t>LOTE</t>
  </si>
  <si>
    <t>SPA-CLO-013-02-23</t>
  </si>
  <si>
    <t>FUNDACION EL COTTOLENGO DEL PADRE OCAMPO</t>
  </si>
  <si>
    <t>SPA-CLO-014-02-23</t>
  </si>
  <si>
    <t>MANGUERAS INDUSTRIALES</t>
  </si>
  <si>
    <t>890.323.716-0</t>
  </si>
  <si>
    <t>SPA-CLO-015-02-23</t>
  </si>
  <si>
    <t>FERNANDO GUEVARA</t>
  </si>
  <si>
    <t>14/02//2023</t>
  </si>
  <si>
    <t>SPA-CLO-016-02-23</t>
  </si>
  <si>
    <t>AUGUSTO GARCIA GOMEZ</t>
  </si>
  <si>
    <t>SPA-CLO-017-02-23</t>
  </si>
  <si>
    <t>ÁNGELA MARIA GALLEGO PERDOMO</t>
  </si>
  <si>
    <t>66.822.151 </t>
  </si>
  <si>
    <t>SPA-CLO-018-02-23</t>
  </si>
  <si>
    <t>MARLENY CASTRO CADENAS</t>
  </si>
  <si>
    <t>RUAN CO SAS</t>
  </si>
  <si>
    <t>900.781.004-4</t>
  </si>
  <si>
    <t>SPA-CLO-034-04-23</t>
  </si>
  <si>
    <t>NORMAN SOLIS</t>
  </si>
  <si>
    <t>SPA-CLO-035-04-23</t>
  </si>
  <si>
    <t>INMOBILIARIA PANJERA SAS</t>
  </si>
  <si>
    <t>900.592.126-3</t>
  </si>
  <si>
    <t>SPA-CLO-036-04-23</t>
  </si>
  <si>
    <t>COVERPLAST SAS</t>
  </si>
  <si>
    <t>805.016.313-0</t>
  </si>
  <si>
    <t>YUMBO</t>
  </si>
  <si>
    <t>SPA-CLO-037-04-23</t>
  </si>
  <si>
    <t>SPA-CLO-038-04-23</t>
  </si>
  <si>
    <t>SPA-CLO-040-04-23</t>
  </si>
  <si>
    <t>EDIFICIO</t>
  </si>
  <si>
    <t>FACTURACION TOTAL</t>
  </si>
  <si>
    <t>MENOS VIATICOS</t>
  </si>
  <si>
    <t>MENOS HONORARIOS AVALUADORES</t>
  </si>
  <si>
    <t>VR NETO (FACTURACION MENOS GASTOS)</t>
  </si>
  <si>
    <t xml:space="preserve">% DE JRE SOBRE FACTURACION </t>
  </si>
  <si>
    <t>SALDO PARA BIENCO</t>
  </si>
  <si>
    <t xml:space="preserve">% DE BIENCO SOBRE FACTURACION </t>
  </si>
  <si>
    <t>Calle 9 # 56-216, Apto 24 Urb. Camino Real Conjunto Residencial los Parques P.H</t>
  </si>
  <si>
    <t>CALLE 25 # 109-35 BOCHALEMA PLAZA- CENTRO COMERCIAL P.H. 10 LOCALES</t>
  </si>
  <si>
    <t>Calle 7 # 24A - 52 Barrio San Fernando</t>
  </si>
  <si>
    <t>Calle 27 # 32-04-10 Barrio El Jardin</t>
  </si>
  <si>
    <t>CALLE 25 # 109-35 BOCHALEMA PLAZA- CENTRO COMERCIAL P.H. 2 LOCALES</t>
  </si>
  <si>
    <t>KR 15 # 88-59</t>
  </si>
  <si>
    <t>Avenida 4 norte # 20-23/29 Barrio Versalles</t>
  </si>
  <si>
    <t>lote14B Condominio Campestre las Mercedes Etapa I, Jamundí.</t>
  </si>
  <si>
    <t>CL 60B # 119 - 47  APTO. 3-802 TR 3</t>
  </si>
  <si>
    <t>Edificio “COSMOCENTRO” ciudadela comercial local 2 16</t>
  </si>
  <si>
    <t>calle 12B # 3 - 48 AP 207 Edificio los Virreyes</t>
  </si>
  <si>
    <t>carrera 3A # 63 – 13 AP 201</t>
  </si>
  <si>
    <t>Lote El Vivero Jamnudí</t>
  </si>
  <si>
    <t>Carrera 15 # 18-66 y 18-74 denominada General Eusebio Arboleda -Barrio Belalcazar</t>
  </si>
  <si>
    <t>Carrera 14 # 17- 40 Barrio Belalcázar</t>
  </si>
  <si>
    <t xml:space="preserve">Carrera 85D # 48-07 </t>
  </si>
  <si>
    <t>carrera 1 A # 59 - 60 Blq I Apto 501 Conjunto Residencial "LOS MADEROS"</t>
  </si>
  <si>
    <t>calle 18 norte # 7norte – 24 Apto 601 Edificio Celmira</t>
  </si>
  <si>
    <t>SPA-CLO-019-02-23</t>
  </si>
  <si>
    <t>FERNANDO MARTINEZ GONZALEZ</t>
  </si>
  <si>
    <t>carrera 76C # 2D-04, Urbanización Nápoles</t>
  </si>
  <si>
    <t>SPA-BOG-020-02-23</t>
  </si>
  <si>
    <t>TERPEL S.A.</t>
  </si>
  <si>
    <t>830.095.213-0</t>
  </si>
  <si>
    <t>EDS</t>
  </si>
  <si>
    <t>CL 36F BIS SUR 9 35 ESTE - estación de servicio Los Alpes</t>
  </si>
  <si>
    <t>SPA-BOG-021-02-23</t>
  </si>
  <si>
    <t xml:space="preserve">CALLE 12 A 35-61 URBANIZACION LOS EJIDOS - EDS Bogotá  </t>
  </si>
  <si>
    <t>SPA-CLO-022-02-23</t>
  </si>
  <si>
    <t>ANGELA MARIA CORREA DE CADENA</t>
  </si>
  <si>
    <t>carrera 43 # 11A-06 Barrio Departamental</t>
  </si>
  <si>
    <t>SPA-CLO-023-03-23</t>
  </si>
  <si>
    <t>POLYLON S.A.</t>
  </si>
  <si>
    <t>817.000.970-3</t>
  </si>
  <si>
    <t>SANTANDER DE QUILICHAO</t>
  </si>
  <si>
    <t>calle12 # 9A - 35 Barrio la Corona</t>
  </si>
  <si>
    <t>SPA-CLO-024-03-23</t>
  </si>
  <si>
    <t>carrera 9A # 11 - 89</t>
  </si>
  <si>
    <t>SPA-CLO-025-03-23</t>
  </si>
  <si>
    <t>ORGANIZACIÓN DURAN RANGEL SAS</t>
  </si>
  <si>
    <t>900.657.330-0</t>
  </si>
  <si>
    <t>calle 18 # 85 B - 15 apto 206 Edificio Talinn P.H</t>
  </si>
  <si>
    <t>SPA-CLO-026-03-23</t>
  </si>
  <si>
    <t>CAMPOFERT SAS</t>
  </si>
  <si>
    <t>900.347.805-7</t>
  </si>
  <si>
    <t xml:space="preserve">PALMIRA </t>
  </si>
  <si>
    <t>Condominio Campestre La Acuarela</t>
  </si>
  <si>
    <t>SPA-BOG-027-03-23</t>
  </si>
  <si>
    <t>Lote Calle 170</t>
  </si>
  <si>
    <t>SPA-CLO-028-03-23</t>
  </si>
  <si>
    <t>MARILYN CUELLAR</t>
  </si>
  <si>
    <t>38,565,691</t>
  </si>
  <si>
    <t>carrera 119 B# 60-195 kamelia Conjunto Residencial apto 805 torre 4 Bohalema</t>
  </si>
  <si>
    <t>SPA-CLO-029-03-23</t>
  </si>
  <si>
    <t>STI SOLUCIONES EN TELECOMUNICACIONES E INFORMATICA SAS</t>
  </si>
  <si>
    <t>800.155.875-5</t>
  </si>
  <si>
    <t>Oficinas Nippon Center Bogota</t>
  </si>
  <si>
    <t>SPA-CLO-030-03-23</t>
  </si>
  <si>
    <t>ACERIAS PAZ DEL RIO S.A.</t>
  </si>
  <si>
    <t>860.029.995-1</t>
  </si>
  <si>
    <t>NOBSA</t>
  </si>
  <si>
    <t>LOTES</t>
  </si>
  <si>
    <t xml:space="preserve">Huerta Grande vda Centro, municipio de Paz de Río -  El Tunte (La Clínica) vda La Chapa, municipio de Tasco </t>
  </si>
  <si>
    <t>SPA-CLO-031-03-23</t>
  </si>
  <si>
    <t>AURA LORENA MESIAS TORRES</t>
  </si>
  <si>
    <t>carrera 60 # 10 - 31 Apto 206-B Torre B Unidad Residencial Santa Anita P.H.</t>
  </si>
  <si>
    <t>SPA-BOG-032-04-23</t>
  </si>
  <si>
    <t>carrera 19A # 103A - 67 apto 101 del Edificio Villa Larisa P.H</t>
  </si>
  <si>
    <t>SPA-BOG-033-04-23</t>
  </si>
  <si>
    <t>carrera 19A # 103A - 67 apto 102 del Edificio Villa Larisa P.H</t>
  </si>
  <si>
    <t xml:space="preserve"> $ - </t>
  </si>
  <si>
    <t>carrera 7C # 72A – 114 barrio Alfonso Lopez Pumarejo</t>
  </si>
  <si>
    <t>calle 39 # 1H – 40, barrio Santander</t>
  </si>
  <si>
    <t>Bodega Yumbo</t>
  </si>
  <si>
    <t>KR 97 B # 45 – 05 urbanizacion "Casas del Palmar" – Valle del Lili</t>
  </si>
  <si>
    <t>KR 97 B # 45 – 11 urbanizacion "Casas del Palmar" – Valle del Lili</t>
  </si>
  <si>
    <t>PALMIRA</t>
  </si>
  <si>
    <t>Edificio Oficinas Bochalema</t>
  </si>
  <si>
    <t>SPA-CLO-041-05-23</t>
  </si>
  <si>
    <t>OPTICA COLSANITAS S A S.</t>
  </si>
  <si>
    <t>800.185773-0</t>
  </si>
  <si>
    <t>SPA-CLO-042-05-23</t>
  </si>
  <si>
    <t>ERIKA BLANCO GUZMAN</t>
  </si>
  <si>
    <t>SPA-CLO-043-05-23</t>
  </si>
  <si>
    <t>FLEISCHMANN FOODS S.A. – COLOMBIA</t>
  </si>
  <si>
    <t>PLANTA</t>
  </si>
  <si>
    <t>SPA-CLO-044-05-23</t>
  </si>
  <si>
    <t>LUIS FERNANDO JARAMILLO BOTERO</t>
  </si>
  <si>
    <t>PEREIRA</t>
  </si>
  <si>
    <t>SPA-CLO-045-05-23</t>
  </si>
  <si>
    <t>SERVICIOS INTEGRADOS DE SALUD SAS</t>
  </si>
  <si>
    <t>815.005.012-8</t>
  </si>
  <si>
    <t>SPA-BOG-047-05-23</t>
  </si>
  <si>
    <t>UNIVERSIDAD SAN BUENAVENTURA</t>
  </si>
  <si>
    <t>890.307.400-1</t>
  </si>
  <si>
    <t>OFICINA</t>
  </si>
  <si>
    <t>JOSE</t>
  </si>
  <si>
    <t>SPA-BAQ-048-05-23</t>
  </si>
  <si>
    <t>OVIDIO NARANJO</t>
  </si>
  <si>
    <t>Avenida 4 Norte # 7-53 Local 101, en la Clínica Sebastián de Belalcázar</t>
  </si>
  <si>
    <t>ORDEN DE COMPRA</t>
  </si>
  <si>
    <t>AV. 9A NORTE #9 N-07</t>
  </si>
  <si>
    <t>Carrera 35 No. 34A-64</t>
  </si>
  <si>
    <t>solicitaron adicional el valor de renta de la planta de palmira</t>
  </si>
  <si>
    <t>C.C. UNICENTRO PEREIRA</t>
  </si>
  <si>
    <t>carrera 30 # 27 - 30</t>
  </si>
  <si>
    <t>CALLE 7 #27-41</t>
  </si>
  <si>
    <t>AV.CRA  9 # 123-76/86 OFI 602-603</t>
  </si>
  <si>
    <t>El cliente no maneja anticipo</t>
  </si>
  <si>
    <t>CALLE 54 # 1B 21 CIUDAD PARAISO - SOLEDAD ATLANTICO</t>
  </si>
  <si>
    <t>Fca. La Primavera - Vereda Canica Alta del municipio de Subachoque - Cmnarca</t>
  </si>
  <si>
    <t>Bodega La Dolores Candelaria</t>
  </si>
  <si>
    <t>CARRERA 25-D D70-B-07 APARTAMENTO #2-1 MANZANA "K" SECTOR 3 URB. "VILLA DEL LAGO"</t>
  </si>
  <si>
    <t xml:space="preserve">CARMEN AGUIRRE - CARMEN ELISA GOMEZ GARCIA </t>
  </si>
  <si>
    <t>AVENIDA 3I NORTE  # 49N-19 - VIPASA</t>
  </si>
  <si>
    <t>carrera 98 # 48 - 30 Conjunto Residencial San Gabriel P.H. Bloque 3 Apto 516</t>
  </si>
  <si>
    <t xml:space="preserve">calle 6 # 6-38  </t>
  </si>
  <si>
    <t>calle 12 # 1-01/11</t>
  </si>
  <si>
    <t>Carrera 20B # 74 – 46/58, sector San Felipe</t>
  </si>
  <si>
    <t>Carrera 12 #98 – 64 oficinas 201, 202 301, 302 y (16 garajes) Edificio Althea P.H</t>
  </si>
  <si>
    <t>SPA-CAL-059-07-23</t>
  </si>
  <si>
    <t>CARLOS ALBERTO SUAREZ PULIDO</t>
  </si>
  <si>
    <t>avda 6 Norte # 14-47 / 14-55 Y 14-61</t>
  </si>
  <si>
    <t>SPA-CAL-060-07-23</t>
  </si>
  <si>
    <t>RUTH RAMIREZ RAMIREZ</t>
  </si>
  <si>
    <t>calle 58 A # 4 C 1 – 41 urbanización Villa del Prado</t>
  </si>
  <si>
    <t>Direccion</t>
  </si>
  <si>
    <t>ENERO</t>
  </si>
  <si>
    <t>FEBRERO</t>
  </si>
  <si>
    <t>MARZO</t>
  </si>
  <si>
    <t>ABRIL</t>
  </si>
  <si>
    <t>MAYO</t>
  </si>
  <si>
    <t>JUNIO</t>
  </si>
  <si>
    <t>TOTAL</t>
  </si>
  <si>
    <t>PROMEDIO</t>
  </si>
  <si>
    <t>SPA-CAL-061-07-23</t>
  </si>
  <si>
    <t>ANA MILENA FREYRE ECHEVERRY</t>
  </si>
  <si>
    <t>calle 28 Norte # 3A-10 Barrio San Vicente</t>
  </si>
  <si>
    <t>SPA-CAL-062-07-23</t>
  </si>
  <si>
    <t>BIO DIAGNOSTICOS S.A.S.</t>
  </si>
  <si>
    <t>800.027.072-1</t>
  </si>
  <si>
    <t>avenida 6A Norte # 20- 57 apto 603, garaje 21, deposito 8 del Edificio Emperador P.H.</t>
  </si>
  <si>
    <t>SPA-CAL-063-07-23</t>
  </si>
  <si>
    <t>CLIC MARKETING SAS</t>
  </si>
  <si>
    <t>900.766.903-8</t>
  </si>
  <si>
    <t>calle 5B4 # 36B – 29/37, barrio San Fernando</t>
  </si>
  <si>
    <t>SPA-CAL-064-08-23</t>
  </si>
  <si>
    <t>JENNIFER SILVA GARCIA</t>
  </si>
  <si>
    <t>calle 71 # 28E BIS - 25, Urbanización Calipso</t>
  </si>
  <si>
    <t>SPA-CAL-065-08-23</t>
  </si>
  <si>
    <t>MARTHA LUCIA ARANGO LEDESMA</t>
  </si>
  <si>
    <t>calle 11 # 43 - 07, barrio Departamental</t>
  </si>
  <si>
    <t>SPA-BOG-066-08-23</t>
  </si>
  <si>
    <t>GERMAN ALBERTO CASTRO GONZALEZ</t>
  </si>
  <si>
    <t>calle 170 BIS # 49B – 42 Villa del Prado</t>
  </si>
  <si>
    <t>SPA-CAL-067-08-23</t>
  </si>
  <si>
    <t>OSCAR VENANCIO SUAREZ PULIDO</t>
  </si>
  <si>
    <t>carrera 9 No.13-18 Local Comercial</t>
  </si>
  <si>
    <t>SPA-CAL-068-08-23</t>
  </si>
  <si>
    <t>carrera 47 No. 4 - 15 AP 201 Edificio Alhambra Oriental</t>
  </si>
  <si>
    <t>SPA-CAL-069-08-23</t>
  </si>
  <si>
    <t>DISTRIBUIDORA SUPER 80 SA</t>
  </si>
  <si>
    <t>805.031.628-8</t>
  </si>
  <si>
    <t>VARIOS INMUEBLES</t>
  </si>
  <si>
    <t>SPA-CAL-070-08-23</t>
  </si>
  <si>
    <t>FERMIN MAMBIE</t>
  </si>
  <si>
    <t>calle 15 # 69 – 81 casa 11 Conjunto Residencial Alcalá de las Casas P.H.,</t>
  </si>
  <si>
    <t>PAGO SOBRE ANTICIPO</t>
  </si>
  <si>
    <t>JULIO-AGOSTO</t>
  </si>
  <si>
    <t>SPA-CAL-071-08-23</t>
  </si>
  <si>
    <t>LUIS ALBERTO LONDOÑO</t>
  </si>
  <si>
    <t>19,305,147</t>
  </si>
  <si>
    <t>Casa 265 Las Mercedes Jamundí</t>
  </si>
  <si>
    <t>SPA-CAL-072-08-23</t>
  </si>
  <si>
    <t>BERA CORP SAS</t>
  </si>
  <si>
    <t>900.488.846-3</t>
  </si>
  <si>
    <t>Parcelación Lomas del Rio Calle 4ª N° 173 – 850</t>
  </si>
  <si>
    <t>SPA-CAL-073-09-23</t>
  </si>
  <si>
    <t>SEPTIEMBRE</t>
  </si>
  <si>
    <t>RUBY DEL CARMEN CASTRO</t>
  </si>
  <si>
    <t>LUCERO ANGULO PEREZ</t>
  </si>
  <si>
    <t>SPA-CAL-074-09-23</t>
  </si>
  <si>
    <t>SPA-CAL-075-09-23</t>
  </si>
  <si>
    <t>SPA-CAL-076-09-23</t>
  </si>
  <si>
    <t>SPA-CAL-077-09-23</t>
  </si>
  <si>
    <t>MARIA CRISTINA CORTES J.</t>
  </si>
  <si>
    <t>CC. 51.644.994</t>
  </si>
  <si>
    <t>FEDERACION NACIONAL DE CACAOTEROS</t>
  </si>
  <si>
    <t>N.I.T. 8999991751</t>
  </si>
  <si>
    <t>RIONEGRO S/DER</t>
  </si>
  <si>
    <t>c.c. 31927451</t>
  </si>
  <si>
    <t>Cc 1005870863</t>
  </si>
  <si>
    <t>CESAR DURAN</t>
  </si>
  <si>
    <t>CALLE 10 #14-42/52,</t>
  </si>
  <si>
    <t>Condominio Pance</t>
  </si>
  <si>
    <t>Casa Grande del Sur</t>
  </si>
  <si>
    <t>Carrera 1 D BIS # 46 - 50 BLQ I AP 301</t>
  </si>
  <si>
    <t>AVALUADOR</t>
  </si>
  <si>
    <t>VR FACTURA</t>
  </si>
  <si>
    <t>HONORARIOS AVALUADOR</t>
  </si>
  <si>
    <t>GERS SA</t>
  </si>
  <si>
    <t>NIT 890320064-3</t>
  </si>
  <si>
    <t>CARLOS HERNANDO MURCIA VELASQUEZ</t>
  </si>
  <si>
    <t>ANA ONEIDA CARDONA ALZATE</t>
  </si>
  <si>
    <t xml:space="preserve">CONSTRUCTORA ARIGUANI SAS </t>
  </si>
  <si>
    <t>FRANCISCO JOSE DOMINGUEZ TORRES</t>
  </si>
  <si>
    <t>VIVIANA ANDREA ASTAIZA PIZARRO</t>
  </si>
  <si>
    <t>SPA-CAL-078-09-23</t>
  </si>
  <si>
    <t>SPA-CAL-079-10-23</t>
  </si>
  <si>
    <t>SPA-CAL-080-10-23</t>
  </si>
  <si>
    <t>SPA-CAL-081-10-23</t>
  </si>
  <si>
    <t>SPA-CAL-082-10-23</t>
  </si>
  <si>
    <t>SPA-CAL-083-10-23</t>
  </si>
  <si>
    <t>c.c. 79,787,161</t>
  </si>
  <si>
    <t>c.c. 31.885.602</t>
  </si>
  <si>
    <t>900.475.730-1</t>
  </si>
  <si>
    <t>16680055-1</t>
  </si>
  <si>
    <t>CALLE 3A 65-118</t>
  </si>
  <si>
    <t>Apartamento 1004 ubicado en la Carrera 102 N° 34-133, C.R Capriani</t>
  </si>
  <si>
    <t>Calle 72 H5  26-H - 32</t>
  </si>
  <si>
    <t>BOSCONIA</t>
  </si>
  <si>
    <t>MAQUINARIA</t>
  </si>
  <si>
    <t>RUTA DEL SOL 3 VARIOS TRAMOS</t>
  </si>
  <si>
    <t>Carrera 27 #9cbis-66 B. Champagńat</t>
  </si>
  <si>
    <t>VARIOS</t>
  </si>
  <si>
    <t>calle 1B oeste # 4A - 201 torre C apto 701 y garaje 374 del Conjunto Residencial Sierra de Normandia</t>
  </si>
  <si>
    <t>se reemplazo la factura 2660593</t>
  </si>
  <si>
    <t>1118294495-2</t>
  </si>
  <si>
    <t>INVENTARIO</t>
  </si>
  <si>
    <t>SPA-CAL-089-10-23</t>
  </si>
  <si>
    <t>LUZ ADRIANA GOMEZ</t>
  </si>
  <si>
    <t>SPA-CAL-088-10-23</t>
  </si>
  <si>
    <t>ALTAFANI</t>
  </si>
  <si>
    <t>WILLIAM TORO</t>
  </si>
  <si>
    <t>NIT 860.075.208-7</t>
  </si>
  <si>
    <t>SPA-CAL-090-11-23</t>
  </si>
  <si>
    <t>SPA-CAL-091-12-23</t>
  </si>
  <si>
    <t>SPA-CAL-092-12-23</t>
  </si>
  <si>
    <t>SPA-CAL-093-12-23</t>
  </si>
  <si>
    <t xml:space="preserve">COMERCIALIZADORA CALYPSO S.A.S. </t>
  </si>
  <si>
    <t>LUIS FERNANDO GUTIERREZ</t>
  </si>
  <si>
    <t>G RISK COLOMBIA SAS</t>
  </si>
  <si>
    <t>NIT 900918734-3</t>
  </si>
  <si>
    <t>C.C 16.726.466-3</t>
  </si>
  <si>
    <t>NIT 901215410-9</t>
  </si>
  <si>
    <t>URIBE</t>
  </si>
  <si>
    <t>APARTAMENTO</t>
  </si>
  <si>
    <t>Lote Yumbo</t>
  </si>
  <si>
    <t>CRA. 80 40-53 S BLOQUE 13 APTO. 303.</t>
  </si>
  <si>
    <t xml:space="preserve">Carrera 9 A # 17 – 61/67. </t>
  </si>
  <si>
    <t>Carrera 100 # 16-321 OF 1402</t>
  </si>
  <si>
    <t>Carrera 1 # 11- oeste -77 Edificio Saman</t>
  </si>
  <si>
    <t>PARADOR ROJO</t>
  </si>
  <si>
    <t>OCTUBRE</t>
  </si>
  <si>
    <t>NOVIEMBRE</t>
  </si>
  <si>
    <t>DICIEMBRE</t>
  </si>
  <si>
    <t>CUENTAS DICIEMBRE</t>
  </si>
  <si>
    <t>SPA-BOG-001-01-24</t>
  </si>
  <si>
    <t>LADRILLERA SANTA FE</t>
  </si>
  <si>
    <t>860,000,762-4</t>
  </si>
  <si>
    <t>COGUA</t>
  </si>
  <si>
    <t>SPA-CLO-002-01-24</t>
  </si>
  <si>
    <t>SPA-BOG-003-01-24</t>
  </si>
  <si>
    <t>PAGO SOBRE SALDO</t>
  </si>
  <si>
    <t>PAGO CONVENIO</t>
  </si>
  <si>
    <t>CUENTAS ENERO</t>
  </si>
  <si>
    <t>SPA-CAL-004-02-24</t>
  </si>
  <si>
    <t>JOSE HENRY BONILLA BIL</t>
  </si>
  <si>
    <t>AK 15 161A 48 IN 2 AP 503</t>
  </si>
  <si>
    <t>CARLOS FRANCO</t>
  </si>
  <si>
    <t>SPA-CAL-005-02-24</t>
  </si>
  <si>
    <t>LUISANA AVENDAÑO</t>
  </si>
  <si>
    <t>Cl. 47c #26-100, San Isidro, Barranquilla, Atlántico</t>
  </si>
  <si>
    <t>LINEY POLO</t>
  </si>
  <si>
    <t>SPA-CAL-006-03-24</t>
  </si>
  <si>
    <t>VINCORTE</t>
  </si>
  <si>
    <t>817001532-5</t>
  </si>
  <si>
    <t>Centro Comercal Rio Cauca</t>
  </si>
  <si>
    <t>SPA-CAL-007-03-24</t>
  </si>
  <si>
    <t>BODEGAS</t>
  </si>
  <si>
    <t>Parque Industrial El Paraiso</t>
  </si>
  <si>
    <t>SPA-CAL-008-03-24</t>
  </si>
  <si>
    <t>Edificio Lipari Chapinero</t>
  </si>
  <si>
    <t>SPA-CAL-009-03-24</t>
  </si>
  <si>
    <t>MEDELLIN</t>
  </si>
  <si>
    <t>Barrio Guayabal</t>
  </si>
  <si>
    <t>MAFE PEREZ</t>
  </si>
  <si>
    <t>SPA-CAL-010-03-24</t>
  </si>
  <si>
    <t>ITERIA</t>
  </si>
  <si>
    <t>CUENTAS FEBRERO</t>
  </si>
  <si>
    <t>SPA-CAL-011-03-24</t>
  </si>
  <si>
    <t>RODILLOS Y BALINERAS SAS</t>
  </si>
  <si>
    <t>890321154-2</t>
  </si>
  <si>
    <t>Cra 8 # 54-54</t>
  </si>
  <si>
    <t>SPA-CAL-012-03-24</t>
  </si>
  <si>
    <t>LA UNION</t>
  </si>
  <si>
    <t>Cl. 13 #14-56 Barrio La Cruz</t>
  </si>
  <si>
    <t>DIEGO VARGAS</t>
  </si>
  <si>
    <t>805023132-3</t>
  </si>
  <si>
    <t>Calle 22  Norte # AV 6A-24  Of 1 Edicio santa monica</t>
  </si>
  <si>
    <t>CUENTAS MARZO</t>
  </si>
  <si>
    <t>SPA-CAL-013-03-24</t>
  </si>
  <si>
    <t>JORGE HERNÁN GONZÁLEZ MACÍAS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</si>
</sst>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\ #,##0;[Red]\-&quot;$&quot;\ #,##0"/>
    <numFmt numFmtId="7" formatCode="&quot;$&quot;\ #,##0.00;\-&quot;$&quot;\ #,##0.00"/>
    <numFmt numFmtId="44" formatCode="_-&quot;$&quot;\ * #,##0.00_-;\-&quot;$&quot;\ * #,##0.00_-;_-&quot;$&quot;\ * &quot;-&quot;??_-;_-@_-"/>
    <numFmt numFmtId="164" formatCode="#\ #\ &quot; &quot;\ #\ #\ &quot; &quot;\ #\ #\ &quot; &quot;\ #\ #"/>
    <numFmt numFmtId="165" formatCode="&quot;$&quot;\ #,##0_);[Red]\(&quot;$&quot;\ #,##0\)"/>
    <numFmt numFmtId="166" formatCode="00\ 00\ 00\ 00"/>
    <numFmt numFmtId="167" formatCode="_(* #,##0.00_);_(* \(#,##0.00\);_(* &quot;-&quot;??_);_(@_)"/>
    <numFmt numFmtId="168" formatCode="#\ #\ &quot; &quot;\ #\ #\ &quot; &quot;\ #\ #"/>
    <numFmt numFmtId="169" formatCode="00\ 00\ 00"/>
    <numFmt numFmtId="170" formatCode="00\ 00"/>
    <numFmt numFmtId="171" formatCode="&quot;$&quot;\ #,##0.00_);\(&quot;$&quot;\ #,##0.00\)"/>
    <numFmt numFmtId="172" formatCode="&quot;$&quot;#,##0.00"/>
    <numFmt numFmtId="173" formatCode="_-&quot;$&quot;\ * #,##0_-;\-&quot;$&quot;\ * #,##0_-;_-&quot;$&quot;\ * &quot;-&quot;??_-;_-@_-"/>
    <numFmt numFmtId="174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8"/>
      <name val="Arial"/>
      <family val="2"/>
    </font>
    <font>
      <sz val="8"/>
      <name val="MS Sans Serif"/>
      <charset val="1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8DB4E2"/>
        <bgColor rgb="FF000000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5" fillId="0" borderId="0"/>
    <xf numFmtId="167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80">
    <xf numFmtId="0" fontId="0" fillId="0" borderId="0" xfId="0"/>
    <xf numFmtId="166" fontId="2" fillId="7" borderId="1" xfId="2" applyNumberFormat="1" applyFont="1" applyFill="1" applyBorder="1" applyAlignment="1">
      <alignment horizontal="left" vertical="center" wrapText="1"/>
    </xf>
    <xf numFmtId="0" fontId="2" fillId="7" borderId="1" xfId="2" applyFont="1" applyFill="1" applyBorder="1" applyAlignment="1">
      <alignment horizontal="left" vertical="center" wrapText="1"/>
    </xf>
    <xf numFmtId="165" fontId="7" fillId="7" borderId="1" xfId="2" applyNumberFormat="1" applyFont="1" applyFill="1" applyBorder="1" applyAlignment="1">
      <alignment horizontal="right" vertical="center" wrapText="1"/>
    </xf>
    <xf numFmtId="10" fontId="7" fillId="7" borderId="1" xfId="2" applyNumberFormat="1" applyFont="1" applyFill="1" applyBorder="1" applyAlignment="1">
      <alignment horizontal="right" vertical="center" wrapText="1"/>
    </xf>
    <xf numFmtId="166" fontId="3" fillId="0" borderId="1" xfId="2" applyNumberFormat="1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165" fontId="8" fillId="0" borderId="1" xfId="2" applyNumberFormat="1" applyFont="1" applyBorder="1" applyAlignment="1">
      <alignment horizontal="right" vertical="center" wrapText="1"/>
    </xf>
    <xf numFmtId="10" fontId="8" fillId="0" borderId="1" xfId="2" applyNumberFormat="1" applyFont="1" applyBorder="1" applyAlignment="1">
      <alignment horizontal="right" vertical="center" wrapText="1"/>
    </xf>
    <xf numFmtId="166" fontId="2" fillId="6" borderId="1" xfId="2" applyNumberFormat="1" applyFont="1" applyFill="1" applyBorder="1" applyAlignment="1">
      <alignment horizontal="left" vertical="center" wrapText="1"/>
    </xf>
    <xf numFmtId="0" fontId="2" fillId="6" borderId="1" xfId="2" applyFont="1" applyFill="1" applyBorder="1" applyAlignment="1">
      <alignment horizontal="left" vertical="center" wrapText="1"/>
    </xf>
    <xf numFmtId="165" fontId="7" fillId="6" borderId="1" xfId="2" applyNumberFormat="1" applyFont="1" applyFill="1" applyBorder="1" applyAlignment="1">
      <alignment horizontal="right" vertical="center" wrapText="1"/>
    </xf>
    <xf numFmtId="10" fontId="7" fillId="6" borderId="1" xfId="2" applyNumberFormat="1" applyFont="1" applyFill="1" applyBorder="1" applyAlignment="1">
      <alignment horizontal="right" vertical="center" wrapText="1"/>
    </xf>
    <xf numFmtId="166" fontId="2" fillId="5" borderId="1" xfId="2" applyNumberFormat="1" applyFont="1" applyFill="1" applyBorder="1" applyAlignment="1">
      <alignment horizontal="left" vertical="center" wrapText="1"/>
    </xf>
    <xf numFmtId="0" fontId="2" fillId="5" borderId="1" xfId="2" applyFont="1" applyFill="1" applyBorder="1" applyAlignment="1">
      <alignment horizontal="left" vertical="center" wrapText="1"/>
    </xf>
    <xf numFmtId="165" fontId="7" fillId="5" borderId="1" xfId="2" applyNumberFormat="1" applyFont="1" applyFill="1" applyBorder="1" applyAlignment="1">
      <alignment horizontal="right" vertical="center" wrapText="1"/>
    </xf>
    <xf numFmtId="10" fontId="7" fillId="5" borderId="1" xfId="2" applyNumberFormat="1" applyFont="1" applyFill="1" applyBorder="1" applyAlignment="1">
      <alignment horizontal="right" vertical="center" wrapText="1"/>
    </xf>
    <xf numFmtId="166" fontId="3" fillId="5" borderId="1" xfId="2" applyNumberFormat="1" applyFont="1" applyFill="1" applyBorder="1" applyAlignment="1">
      <alignment horizontal="left" vertical="center" wrapText="1"/>
    </xf>
    <xf numFmtId="166" fontId="3" fillId="6" borderId="1" xfId="2" applyNumberFormat="1" applyFont="1" applyFill="1" applyBorder="1" applyAlignment="1">
      <alignment horizontal="left" vertical="center" wrapText="1"/>
    </xf>
    <xf numFmtId="166" fontId="3" fillId="7" borderId="1" xfId="2" applyNumberFormat="1" applyFont="1" applyFill="1" applyBorder="1" applyAlignment="1">
      <alignment horizontal="left" vertical="center" wrapText="1"/>
    </xf>
    <xf numFmtId="165" fontId="7" fillId="9" borderId="1" xfId="2" applyNumberFormat="1" applyFont="1" applyFill="1" applyBorder="1" applyAlignment="1">
      <alignment horizontal="right" vertical="center" wrapText="1"/>
    </xf>
    <xf numFmtId="10" fontId="7" fillId="9" borderId="1" xfId="2" applyNumberFormat="1" applyFont="1" applyFill="1" applyBorder="1" applyAlignment="1">
      <alignment horizontal="right" vertical="center" wrapText="1"/>
    </xf>
    <xf numFmtId="166" fontId="2" fillId="9" borderId="1" xfId="2" applyNumberFormat="1" applyFont="1" applyFill="1" applyBorder="1" applyAlignment="1">
      <alignment vertical="center"/>
    </xf>
    <xf numFmtId="165" fontId="5" fillId="9" borderId="1" xfId="2" applyNumberFormat="1" applyFont="1" applyFill="1" applyBorder="1" applyAlignment="1">
      <alignment vertical="center"/>
    </xf>
    <xf numFmtId="10" fontId="7" fillId="0" borderId="1" xfId="2" applyNumberFormat="1" applyFont="1" applyBorder="1" applyAlignment="1">
      <alignment horizontal="right" vertical="center" wrapText="1"/>
    </xf>
    <xf numFmtId="169" fontId="7" fillId="7" borderId="1" xfId="2" applyNumberFormat="1" applyFont="1" applyFill="1" applyBorder="1" applyAlignment="1">
      <alignment horizontal="left" vertical="center" wrapText="1"/>
    </xf>
    <xf numFmtId="169" fontId="7" fillId="0" borderId="1" xfId="2" applyNumberFormat="1" applyFont="1" applyBorder="1" applyAlignment="1">
      <alignment horizontal="left" vertical="center" wrapText="1"/>
    </xf>
    <xf numFmtId="0" fontId="7" fillId="7" borderId="1" xfId="2" applyFont="1" applyFill="1" applyBorder="1" applyAlignment="1">
      <alignment horizontal="left" vertical="center" wrapText="1"/>
    </xf>
    <xf numFmtId="170" fontId="7" fillId="7" borderId="1" xfId="2" applyNumberFormat="1" applyFont="1" applyFill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170" fontId="7" fillId="0" borderId="1" xfId="2" applyNumberFormat="1" applyFont="1" applyBorder="1" applyAlignment="1">
      <alignment horizontal="left" vertical="center" wrapText="1"/>
    </xf>
    <xf numFmtId="0" fontId="7" fillId="6" borderId="1" xfId="2" applyFont="1" applyFill="1" applyBorder="1" applyAlignment="1">
      <alignment horizontal="left" vertical="center" wrapText="1"/>
    </xf>
    <xf numFmtId="170" fontId="7" fillId="6" borderId="1" xfId="2" applyNumberFormat="1" applyFont="1" applyFill="1" applyBorder="1" applyAlignment="1">
      <alignment horizontal="left" vertical="center" wrapText="1"/>
    </xf>
    <xf numFmtId="169" fontId="7" fillId="6" borderId="1" xfId="2" applyNumberFormat="1" applyFont="1" applyFill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170" fontId="8" fillId="0" borderId="1" xfId="2" applyNumberFormat="1" applyFont="1" applyBorder="1" applyAlignment="1">
      <alignment horizontal="left" vertical="center" wrapText="1"/>
    </xf>
    <xf numFmtId="169" fontId="8" fillId="0" borderId="1" xfId="2" applyNumberFormat="1" applyFont="1" applyBorder="1" applyAlignment="1">
      <alignment horizontal="left" vertical="center" wrapText="1"/>
    </xf>
    <xf numFmtId="0" fontId="7" fillId="5" borderId="1" xfId="2" applyFont="1" applyFill="1" applyBorder="1" applyAlignment="1">
      <alignment horizontal="left" vertical="center" wrapText="1"/>
    </xf>
    <xf numFmtId="170" fontId="7" fillId="5" borderId="1" xfId="2" applyNumberFormat="1" applyFont="1" applyFill="1" applyBorder="1" applyAlignment="1">
      <alignment horizontal="left" vertical="center" wrapText="1"/>
    </xf>
    <xf numFmtId="169" fontId="7" fillId="5" borderId="1" xfId="2" applyNumberFormat="1" applyFont="1" applyFill="1" applyBorder="1" applyAlignment="1">
      <alignment horizontal="left" vertical="center" wrapText="1"/>
    </xf>
    <xf numFmtId="170" fontId="8" fillId="5" borderId="1" xfId="2" applyNumberFormat="1" applyFont="1" applyFill="1" applyBorder="1" applyAlignment="1">
      <alignment horizontal="left" vertical="center" wrapText="1"/>
    </xf>
    <xf numFmtId="169" fontId="8" fillId="5" borderId="1" xfId="2" applyNumberFormat="1" applyFont="1" applyFill="1" applyBorder="1" applyAlignment="1">
      <alignment horizontal="left" vertical="center" wrapText="1"/>
    </xf>
    <xf numFmtId="0" fontId="8" fillId="6" borderId="1" xfId="2" applyFont="1" applyFill="1" applyBorder="1" applyAlignment="1">
      <alignment horizontal="left" vertical="center" wrapText="1"/>
    </xf>
    <xf numFmtId="170" fontId="8" fillId="6" borderId="1" xfId="2" applyNumberFormat="1" applyFont="1" applyFill="1" applyBorder="1" applyAlignment="1">
      <alignment horizontal="left" vertical="center" wrapText="1"/>
    </xf>
    <xf numFmtId="169" fontId="8" fillId="6" borderId="1" xfId="2" applyNumberFormat="1" applyFont="1" applyFill="1" applyBorder="1" applyAlignment="1">
      <alignment horizontal="left" vertical="center" wrapText="1"/>
    </xf>
    <xf numFmtId="0" fontId="8" fillId="7" borderId="1" xfId="2" applyFont="1" applyFill="1" applyBorder="1" applyAlignment="1">
      <alignment horizontal="left" vertical="center" wrapText="1"/>
    </xf>
    <xf numFmtId="170" fontId="8" fillId="7" borderId="1" xfId="2" applyNumberFormat="1" applyFont="1" applyFill="1" applyBorder="1" applyAlignment="1">
      <alignment horizontal="left" vertical="center" wrapText="1"/>
    </xf>
    <xf numFmtId="166" fontId="8" fillId="5" borderId="1" xfId="2" applyNumberFormat="1" applyFont="1" applyFill="1" applyBorder="1" applyAlignment="1">
      <alignment horizontal="left" vertical="center" wrapText="1"/>
    </xf>
    <xf numFmtId="0" fontId="4" fillId="0" borderId="0" xfId="3" applyFont="1" applyAlignment="1">
      <alignment vertical="top"/>
    </xf>
    <xf numFmtId="168" fontId="4" fillId="0" borderId="0" xfId="3" applyNumberFormat="1" applyFont="1" applyAlignment="1">
      <alignment vertical="top"/>
    </xf>
    <xf numFmtId="164" fontId="2" fillId="0" borderId="0" xfId="3" applyNumberFormat="1" applyFont="1" applyAlignment="1">
      <alignment vertical="top"/>
    </xf>
    <xf numFmtId="0" fontId="3" fillId="0" borderId="0" xfId="3" applyFont="1" applyAlignment="1">
      <alignment vertical="top"/>
    </xf>
    <xf numFmtId="165" fontId="4" fillId="0" borderId="0" xfId="3" applyNumberFormat="1" applyFont="1" applyAlignment="1">
      <alignment vertical="top"/>
    </xf>
    <xf numFmtId="10" fontId="4" fillId="0" borderId="0" xfId="3" applyNumberFormat="1" applyFont="1" applyAlignment="1">
      <alignment vertical="top"/>
    </xf>
    <xf numFmtId="0" fontId="4" fillId="2" borderId="4" xfId="3" applyFont="1" applyFill="1" applyBorder="1" applyAlignment="1">
      <alignment horizontal="center" vertical="top" wrapText="1"/>
    </xf>
    <xf numFmtId="168" fontId="4" fillId="2" borderId="4" xfId="3" applyNumberFormat="1" applyFont="1" applyFill="1" applyBorder="1" applyAlignment="1">
      <alignment horizontal="center" vertical="top" wrapText="1"/>
    </xf>
    <xf numFmtId="168" fontId="4" fillId="2" borderId="5" xfId="3" applyNumberFormat="1" applyFont="1" applyFill="1" applyBorder="1" applyAlignment="1">
      <alignment horizontal="center" vertical="top" wrapText="1"/>
    </xf>
    <xf numFmtId="164" fontId="2" fillId="2" borderId="1" xfId="3" applyNumberFormat="1" applyFont="1" applyFill="1" applyBorder="1" applyAlignment="1">
      <alignment horizontal="center" vertical="top" wrapText="1"/>
    </xf>
    <xf numFmtId="165" fontId="2" fillId="2" borderId="1" xfId="3" applyNumberFormat="1" applyFont="1" applyFill="1" applyBorder="1" applyAlignment="1">
      <alignment horizontal="center" vertical="top" wrapText="1"/>
    </xf>
    <xf numFmtId="165" fontId="5" fillId="2" borderId="1" xfId="3" applyNumberFormat="1" applyFont="1" applyFill="1" applyBorder="1" applyAlignment="1">
      <alignment horizontal="center" vertical="top" wrapText="1"/>
    </xf>
    <xf numFmtId="165" fontId="5" fillId="3" borderId="1" xfId="3" applyNumberFormat="1" applyFont="1" applyFill="1" applyBorder="1" applyAlignment="1">
      <alignment horizontal="center" vertical="top" wrapText="1"/>
    </xf>
    <xf numFmtId="0" fontId="4" fillId="4" borderId="4" xfId="3" applyFont="1" applyFill="1" applyBorder="1" applyAlignment="1">
      <alignment vertical="top" wrapText="1"/>
    </xf>
    <xf numFmtId="168" fontId="4" fillId="4" borderId="4" xfId="3" applyNumberFormat="1" applyFont="1" applyFill="1" applyBorder="1" applyAlignment="1">
      <alignment vertical="top" wrapText="1"/>
    </xf>
    <xf numFmtId="168" fontId="4" fillId="4" borderId="5" xfId="3" applyNumberFormat="1" applyFont="1" applyFill="1" applyBorder="1" applyAlignment="1">
      <alignment vertical="top" wrapText="1"/>
    </xf>
    <xf numFmtId="164" fontId="3" fillId="4" borderId="1" xfId="3" applyNumberFormat="1" applyFont="1" applyFill="1" applyBorder="1" applyAlignment="1">
      <alignment vertical="top" wrapText="1"/>
    </xf>
    <xf numFmtId="0" fontId="2" fillId="4" borderId="1" xfId="3" applyFont="1" applyFill="1" applyBorder="1" applyAlignment="1">
      <alignment vertical="top" wrapText="1"/>
    </xf>
    <xf numFmtId="165" fontId="5" fillId="4" borderId="1" xfId="3" applyNumberFormat="1" applyFont="1" applyFill="1" applyBorder="1" applyAlignment="1">
      <alignment vertical="top" wrapText="1"/>
    </xf>
    <xf numFmtId="10" fontId="5" fillId="4" borderId="1" xfId="3" applyNumberFormat="1" applyFont="1" applyFill="1" applyBorder="1" applyAlignment="1">
      <alignment vertical="top" wrapText="1"/>
    </xf>
    <xf numFmtId="0" fontId="4" fillId="5" borderId="4" xfId="3" applyFont="1" applyFill="1" applyBorder="1" applyAlignment="1">
      <alignment vertical="top" wrapText="1"/>
    </xf>
    <xf numFmtId="0" fontId="5" fillId="5" borderId="4" xfId="3" applyFont="1" applyFill="1" applyBorder="1" applyAlignment="1">
      <alignment vertical="top" wrapText="1"/>
    </xf>
    <xf numFmtId="168" fontId="4" fillId="5" borderId="4" xfId="3" applyNumberFormat="1" applyFont="1" applyFill="1" applyBorder="1" applyAlignment="1">
      <alignment vertical="top" wrapText="1"/>
    </xf>
    <xf numFmtId="168" fontId="4" fillId="5" borderId="5" xfId="3" applyNumberFormat="1" applyFont="1" applyFill="1" applyBorder="1" applyAlignment="1">
      <alignment vertical="top" wrapText="1"/>
    </xf>
    <xf numFmtId="164" fontId="3" fillId="5" borderId="1" xfId="3" applyNumberFormat="1" applyFont="1" applyFill="1" applyBorder="1" applyAlignment="1">
      <alignment vertical="top" wrapText="1"/>
    </xf>
    <xf numFmtId="0" fontId="2" fillId="5" borderId="1" xfId="3" applyFont="1" applyFill="1" applyBorder="1" applyAlignment="1">
      <alignment vertical="top" wrapText="1"/>
    </xf>
    <xf numFmtId="165" fontId="5" fillId="5" borderId="1" xfId="3" applyNumberFormat="1" applyFont="1" applyFill="1" applyBorder="1" applyAlignment="1">
      <alignment vertical="top" wrapText="1"/>
    </xf>
    <xf numFmtId="10" fontId="5" fillId="5" borderId="1" xfId="3" applyNumberFormat="1" applyFont="1" applyFill="1" applyBorder="1" applyAlignment="1">
      <alignment vertical="top" wrapText="1"/>
    </xf>
    <xf numFmtId="0" fontId="5" fillId="0" borderId="0" xfId="3" applyFont="1" applyAlignment="1">
      <alignment horizontal="center" vertical="top"/>
    </xf>
    <xf numFmtId="0" fontId="4" fillId="6" borderId="4" xfId="3" applyFont="1" applyFill="1" applyBorder="1" applyAlignment="1">
      <alignment vertical="top" wrapText="1"/>
    </xf>
    <xf numFmtId="168" fontId="4" fillId="6" borderId="4" xfId="3" applyNumberFormat="1" applyFont="1" applyFill="1" applyBorder="1" applyAlignment="1">
      <alignment vertical="top" wrapText="1"/>
    </xf>
    <xf numFmtId="168" fontId="4" fillId="6" borderId="5" xfId="3" applyNumberFormat="1" applyFont="1" applyFill="1" applyBorder="1" applyAlignment="1">
      <alignment vertical="top" wrapText="1"/>
    </xf>
    <xf numFmtId="164" fontId="3" fillId="6" borderId="1" xfId="3" applyNumberFormat="1" applyFont="1" applyFill="1" applyBorder="1" applyAlignment="1">
      <alignment vertical="top" wrapText="1"/>
    </xf>
    <xf numFmtId="0" fontId="2" fillId="6" borderId="1" xfId="3" applyFont="1" applyFill="1" applyBorder="1" applyAlignment="1">
      <alignment vertical="top" wrapText="1"/>
    </xf>
    <xf numFmtId="165" fontId="5" fillId="6" borderId="1" xfId="3" applyNumberFormat="1" applyFont="1" applyFill="1" applyBorder="1" applyAlignment="1">
      <alignment vertical="top" wrapText="1"/>
    </xf>
    <xf numFmtId="10" fontId="5" fillId="6" borderId="1" xfId="3" applyNumberFormat="1" applyFont="1" applyFill="1" applyBorder="1" applyAlignment="1">
      <alignment vertical="top" wrapText="1"/>
    </xf>
    <xf numFmtId="0" fontId="5" fillId="0" borderId="0" xfId="3" applyFont="1" applyAlignment="1">
      <alignment vertical="top"/>
    </xf>
    <xf numFmtId="0" fontId="4" fillId="7" borderId="4" xfId="3" applyFont="1" applyFill="1" applyBorder="1" applyAlignment="1">
      <alignment vertical="top" wrapText="1"/>
    </xf>
    <xf numFmtId="168" fontId="4" fillId="7" borderId="4" xfId="3" applyNumberFormat="1" applyFont="1" applyFill="1" applyBorder="1" applyAlignment="1">
      <alignment vertical="top" wrapText="1"/>
    </xf>
    <xf numFmtId="0" fontId="4" fillId="0" borderId="4" xfId="3" applyFont="1" applyBorder="1" applyAlignment="1">
      <alignment vertical="top" wrapText="1"/>
    </xf>
    <xf numFmtId="168" fontId="4" fillId="0" borderId="4" xfId="3" applyNumberFormat="1" applyFont="1" applyBorder="1" applyAlignment="1">
      <alignment vertical="top" wrapText="1"/>
    </xf>
    <xf numFmtId="165" fontId="4" fillId="0" borderId="1" xfId="3" applyNumberFormat="1" applyFont="1" applyBorder="1" applyAlignment="1">
      <alignment vertical="top" wrapText="1"/>
    </xf>
    <xf numFmtId="168" fontId="4" fillId="7" borderId="5" xfId="3" applyNumberFormat="1" applyFont="1" applyFill="1" applyBorder="1" applyAlignment="1">
      <alignment vertical="top" wrapText="1"/>
    </xf>
    <xf numFmtId="164" fontId="3" fillId="7" borderId="1" xfId="3" applyNumberFormat="1" applyFont="1" applyFill="1" applyBorder="1" applyAlignment="1">
      <alignment vertical="top" wrapText="1"/>
    </xf>
    <xf numFmtId="0" fontId="2" fillId="7" borderId="1" xfId="3" applyFont="1" applyFill="1" applyBorder="1" applyAlignment="1">
      <alignment vertical="top" wrapText="1"/>
    </xf>
    <xf numFmtId="165" fontId="5" fillId="7" borderId="1" xfId="3" applyNumberFormat="1" applyFont="1" applyFill="1" applyBorder="1" applyAlignment="1">
      <alignment vertical="top" wrapText="1"/>
    </xf>
    <xf numFmtId="10" fontId="5" fillId="7" borderId="1" xfId="3" applyNumberFormat="1" applyFont="1" applyFill="1" applyBorder="1" applyAlignment="1">
      <alignment vertical="top" wrapText="1"/>
    </xf>
    <xf numFmtId="168" fontId="4" fillId="0" borderId="5" xfId="3" applyNumberFormat="1" applyFont="1" applyBorder="1" applyAlignment="1">
      <alignment vertical="top" wrapText="1"/>
    </xf>
    <xf numFmtId="164" fontId="3" fillId="0" borderId="1" xfId="3" applyNumberFormat="1" applyFont="1" applyBorder="1" applyAlignment="1">
      <alignment vertical="top" wrapText="1"/>
    </xf>
    <xf numFmtId="0" fontId="3" fillId="0" borderId="1" xfId="3" applyFont="1" applyBorder="1" applyAlignment="1">
      <alignment vertical="top" wrapText="1"/>
    </xf>
    <xf numFmtId="165" fontId="2" fillId="6" borderId="1" xfId="3" applyNumberFormat="1" applyFont="1" applyFill="1" applyBorder="1" applyAlignment="1">
      <alignment vertical="top" wrapText="1"/>
    </xf>
    <xf numFmtId="165" fontId="2" fillId="7" borderId="1" xfId="3" applyNumberFormat="1" applyFont="1" applyFill="1" applyBorder="1" applyAlignment="1">
      <alignment vertical="top" wrapText="1"/>
    </xf>
    <xf numFmtId="0" fontId="7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170" fontId="8" fillId="0" borderId="1" xfId="3" applyNumberFormat="1" applyFont="1" applyBorder="1" applyAlignment="1">
      <alignment horizontal="left" vertical="center" wrapText="1"/>
    </xf>
    <xf numFmtId="169" fontId="8" fillId="0" borderId="1" xfId="3" applyNumberFormat="1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166" fontId="3" fillId="0" borderId="1" xfId="3" applyNumberFormat="1" applyFont="1" applyBorder="1" applyAlignment="1">
      <alignment horizontal="left" vertical="center" wrapText="1"/>
    </xf>
    <xf numFmtId="0" fontId="3" fillId="6" borderId="1" xfId="3" applyFont="1" applyFill="1" applyBorder="1" applyAlignment="1">
      <alignment vertical="top" wrapText="1"/>
    </xf>
    <xf numFmtId="10" fontId="4" fillId="0" borderId="1" xfId="3" applyNumberFormat="1" applyFont="1" applyBorder="1" applyAlignment="1">
      <alignment vertical="top" wrapText="1"/>
    </xf>
    <xf numFmtId="0" fontId="7" fillId="7" borderId="1" xfId="3" applyFont="1" applyFill="1" applyBorder="1" applyAlignment="1">
      <alignment horizontal="left" vertical="center" wrapText="1"/>
    </xf>
    <xf numFmtId="170" fontId="7" fillId="7" borderId="1" xfId="3" applyNumberFormat="1" applyFont="1" applyFill="1" applyBorder="1" applyAlignment="1">
      <alignment horizontal="left" vertical="center" wrapText="1"/>
    </xf>
    <xf numFmtId="169" fontId="7" fillId="7" borderId="1" xfId="3" applyNumberFormat="1" applyFont="1" applyFill="1" applyBorder="1" applyAlignment="1">
      <alignment horizontal="left" vertical="center" wrapText="1"/>
    </xf>
    <xf numFmtId="166" fontId="2" fillId="7" borderId="1" xfId="3" applyNumberFormat="1" applyFont="1" applyFill="1" applyBorder="1" applyAlignment="1">
      <alignment horizontal="left" vertical="center" wrapText="1"/>
    </xf>
    <xf numFmtId="0" fontId="2" fillId="7" borderId="1" xfId="3" applyFont="1" applyFill="1" applyBorder="1" applyAlignment="1">
      <alignment horizontal="left" vertical="center" wrapText="1"/>
    </xf>
    <xf numFmtId="38" fontId="7" fillId="7" borderId="1" xfId="4" applyNumberFormat="1" applyFont="1" applyFill="1" applyBorder="1" applyAlignment="1" applyProtection="1">
      <alignment horizontal="right" vertical="center" wrapText="1"/>
    </xf>
    <xf numFmtId="10" fontId="7" fillId="7" borderId="1" xfId="4" applyNumberFormat="1" applyFont="1" applyFill="1" applyBorder="1" applyAlignment="1" applyProtection="1">
      <alignment horizontal="right" vertical="center" wrapText="1"/>
    </xf>
    <xf numFmtId="0" fontId="5" fillId="7" borderId="4" xfId="3" applyFont="1" applyFill="1" applyBorder="1" applyAlignment="1">
      <alignment vertical="top" wrapText="1"/>
    </xf>
    <xf numFmtId="168" fontId="5" fillId="7" borderId="4" xfId="3" applyNumberFormat="1" applyFont="1" applyFill="1" applyBorder="1" applyAlignment="1">
      <alignment vertical="top" wrapText="1"/>
    </xf>
    <xf numFmtId="164" fontId="2" fillId="7" borderId="1" xfId="3" applyNumberFormat="1" applyFont="1" applyFill="1" applyBorder="1" applyAlignment="1">
      <alignment vertical="top" wrapText="1"/>
    </xf>
    <xf numFmtId="165" fontId="5" fillId="0" borderId="0" xfId="3" applyNumberFormat="1" applyFont="1" applyAlignment="1">
      <alignment vertical="top"/>
    </xf>
    <xf numFmtId="0" fontId="4" fillId="8" borderId="5" xfId="3" applyFont="1" applyFill="1" applyBorder="1" applyAlignment="1">
      <alignment vertical="top" wrapText="1"/>
    </xf>
    <xf numFmtId="0" fontId="4" fillId="8" borderId="6" xfId="3" applyFont="1" applyFill="1" applyBorder="1" applyAlignment="1">
      <alignment vertical="top" wrapText="1"/>
    </xf>
    <xf numFmtId="168" fontId="4" fillId="8" borderId="6" xfId="3" applyNumberFormat="1" applyFont="1" applyFill="1" applyBorder="1" applyAlignment="1">
      <alignment vertical="top" wrapText="1"/>
    </xf>
    <xf numFmtId="168" fontId="4" fillId="8" borderId="5" xfId="3" applyNumberFormat="1" applyFont="1" applyFill="1" applyBorder="1" applyAlignment="1">
      <alignment vertical="top" wrapText="1"/>
    </xf>
    <xf numFmtId="164" fontId="3" fillId="8" borderId="2" xfId="3" applyNumberFormat="1" applyFont="1" applyFill="1" applyBorder="1" applyAlignment="1">
      <alignment vertical="top" wrapText="1"/>
    </xf>
    <xf numFmtId="0" fontId="3" fillId="8" borderId="3" xfId="3" applyFont="1" applyFill="1" applyBorder="1" applyAlignment="1">
      <alignment vertical="top" wrapText="1"/>
    </xf>
    <xf numFmtId="165" fontId="4" fillId="8" borderId="3" xfId="3" applyNumberFormat="1" applyFont="1" applyFill="1" applyBorder="1" applyAlignment="1">
      <alignment vertical="top" wrapText="1"/>
    </xf>
    <xf numFmtId="10" fontId="4" fillId="8" borderId="3" xfId="3" applyNumberFormat="1" applyFont="1" applyFill="1" applyBorder="1" applyAlignment="1">
      <alignment vertical="top" wrapText="1"/>
    </xf>
    <xf numFmtId="0" fontId="4" fillId="8" borderId="0" xfId="3" applyFont="1" applyFill="1" applyAlignment="1">
      <alignment vertical="top"/>
    </xf>
    <xf numFmtId="164" fontId="3" fillId="0" borderId="0" xfId="3" applyNumberFormat="1" applyFont="1" applyAlignment="1">
      <alignment vertical="top"/>
    </xf>
    <xf numFmtId="164" fontId="2" fillId="9" borderId="1" xfId="3" applyNumberFormat="1" applyFont="1" applyFill="1" applyBorder="1" applyAlignment="1">
      <alignment vertical="top"/>
    </xf>
    <xf numFmtId="165" fontId="5" fillId="9" borderId="1" xfId="3" applyNumberFormat="1" applyFont="1" applyFill="1" applyBorder="1" applyAlignment="1">
      <alignment vertical="top"/>
    </xf>
    <xf numFmtId="10" fontId="5" fillId="9" borderId="1" xfId="3" applyNumberFormat="1" applyFont="1" applyFill="1" applyBorder="1" applyAlignment="1">
      <alignment vertical="top"/>
    </xf>
    <xf numFmtId="171" fontId="15" fillId="0" borderId="0" xfId="3" applyNumberFormat="1"/>
    <xf numFmtId="164" fontId="13" fillId="0" borderId="0" xfId="3" applyNumberFormat="1" applyFont="1" applyAlignment="1">
      <alignment vertical="top"/>
    </xf>
    <xf numFmtId="172" fontId="15" fillId="0" borderId="0" xfId="3" applyNumberFormat="1"/>
    <xf numFmtId="164" fontId="3" fillId="0" borderId="1" xfId="3" applyNumberFormat="1" applyFont="1" applyBorder="1" applyAlignment="1">
      <alignment vertical="top"/>
    </xf>
    <xf numFmtId="0" fontId="3" fillId="0" borderId="1" xfId="3" applyFont="1" applyBorder="1" applyAlignment="1">
      <alignment vertical="top"/>
    </xf>
    <xf numFmtId="165" fontId="4" fillId="0" borderId="1" xfId="3" applyNumberFormat="1" applyFont="1" applyBorder="1" applyAlignment="1">
      <alignment vertical="top"/>
    </xf>
    <xf numFmtId="10" fontId="4" fillId="0" borderId="1" xfId="3" applyNumberFormat="1" applyFont="1" applyBorder="1" applyAlignment="1">
      <alignment vertical="top"/>
    </xf>
    <xf numFmtId="165" fontId="4" fillId="0" borderId="4" xfId="3" applyNumberFormat="1" applyFont="1" applyBorder="1" applyAlignment="1">
      <alignment vertical="top" wrapText="1"/>
    </xf>
    <xf numFmtId="7" fontId="14" fillId="0" borderId="7" xfId="3" applyNumberFormat="1" applyFont="1" applyBorder="1" applyAlignment="1">
      <alignment horizontal="right" vertical="top"/>
    </xf>
    <xf numFmtId="164" fontId="2" fillId="10" borderId="1" xfId="3" applyNumberFormat="1" applyFont="1" applyFill="1" applyBorder="1" applyAlignment="1">
      <alignment vertical="top"/>
    </xf>
    <xf numFmtId="0" fontId="3" fillId="10" borderId="1" xfId="3" applyFont="1" applyFill="1" applyBorder="1" applyAlignment="1">
      <alignment vertical="top"/>
    </xf>
    <xf numFmtId="165" fontId="4" fillId="10" borderId="1" xfId="3" applyNumberFormat="1" applyFont="1" applyFill="1" applyBorder="1" applyAlignment="1">
      <alignment vertical="top"/>
    </xf>
    <xf numFmtId="164" fontId="2" fillId="11" borderId="1" xfId="3" applyNumberFormat="1" applyFont="1" applyFill="1" applyBorder="1" applyAlignment="1">
      <alignment vertical="top"/>
    </xf>
    <xf numFmtId="0" fontId="3" fillId="11" borderId="1" xfId="3" applyFont="1" applyFill="1" applyBorder="1" applyAlignment="1">
      <alignment vertical="top"/>
    </xf>
    <xf numFmtId="165" fontId="4" fillId="11" borderId="1" xfId="3" applyNumberFormat="1" applyFont="1" applyFill="1" applyBorder="1" applyAlignment="1">
      <alignment vertical="top"/>
    </xf>
    <xf numFmtId="10" fontId="4" fillId="11" borderId="1" xfId="3" applyNumberFormat="1" applyFont="1" applyFill="1" applyBorder="1" applyAlignment="1">
      <alignment vertical="top"/>
    </xf>
    <xf numFmtId="0" fontId="2" fillId="12" borderId="1" xfId="0" applyFont="1" applyFill="1" applyBorder="1" applyAlignment="1">
      <alignment horizontal="center" vertical="center" wrapText="1"/>
    </xf>
    <xf numFmtId="6" fontId="3" fillId="0" borderId="1" xfId="0" applyNumberFormat="1" applyFont="1" applyBorder="1"/>
    <xf numFmtId="0" fontId="0" fillId="0" borderId="1" xfId="0" applyBorder="1"/>
    <xf numFmtId="173" fontId="0" fillId="0" borderId="1" xfId="1" applyNumberFormat="1" applyFont="1" applyBorder="1"/>
    <xf numFmtId="173" fontId="0" fillId="0" borderId="1" xfId="0" applyNumberFormat="1" applyBorder="1"/>
    <xf numFmtId="1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/>
    </xf>
    <xf numFmtId="0" fontId="16" fillId="12" borderId="8" xfId="0" applyFont="1" applyFill="1" applyBorder="1" applyAlignment="1">
      <alignment horizontal="center"/>
    </xf>
    <xf numFmtId="3" fontId="3" fillId="0" borderId="8" xfId="0" applyNumberFormat="1" applyFont="1" applyBorder="1"/>
    <xf numFmtId="0" fontId="3" fillId="0" borderId="8" xfId="0" applyFont="1" applyBorder="1" applyAlignment="1">
      <alignment vertical="center" wrapText="1"/>
    </xf>
    <xf numFmtId="0" fontId="3" fillId="0" borderId="0" xfId="0" applyFont="1"/>
    <xf numFmtId="0" fontId="3" fillId="12" borderId="8" xfId="0" applyFont="1" applyFill="1" applyBorder="1" applyAlignment="1">
      <alignment horizontal="center"/>
    </xf>
    <xf numFmtId="14" fontId="3" fillId="12" borderId="8" xfId="0" applyNumberFormat="1" applyFont="1" applyFill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6" fillId="12" borderId="1" xfId="0" applyFont="1" applyFill="1" applyBorder="1" applyAlignment="1">
      <alignment horizontal="center"/>
    </xf>
    <xf numFmtId="14" fontId="3" fillId="12" borderId="1" xfId="0" applyNumberFormat="1" applyFont="1" applyFill="1" applyBorder="1" applyAlignment="1">
      <alignment horizontal="center"/>
    </xf>
    <xf numFmtId="3" fontId="3" fillId="0" borderId="1" xfId="0" applyNumberFormat="1" applyFont="1" applyBorder="1"/>
    <xf numFmtId="0" fontId="3" fillId="1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6" fillId="0" borderId="1" xfId="0" applyFont="1" applyBorder="1"/>
    <xf numFmtId="6" fontId="3" fillId="0" borderId="14" xfId="0" applyNumberFormat="1" applyFont="1" applyBorder="1"/>
    <xf numFmtId="3" fontId="16" fillId="0" borderId="1" xfId="0" applyNumberFormat="1" applyFont="1" applyBorder="1"/>
    <xf numFmtId="0" fontId="16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left" vertical="center"/>
    </xf>
    <xf numFmtId="0" fontId="3" fillId="3" borderId="8" xfId="0" applyFont="1" applyFill="1" applyBorder="1"/>
    <xf numFmtId="6" fontId="3" fillId="0" borderId="8" xfId="0" applyNumberFormat="1" applyFont="1" applyBorder="1"/>
    <xf numFmtId="3" fontId="3" fillId="0" borderId="15" xfId="0" applyNumberFormat="1" applyFont="1" applyBorder="1"/>
    <xf numFmtId="3" fontId="3" fillId="0" borderId="8" xfId="0" applyNumberFormat="1" applyFont="1" applyBorder="1" applyAlignment="1">
      <alignment horizontal="right"/>
    </xf>
    <xf numFmtId="0" fontId="3" fillId="0" borderId="12" xfId="0" applyFont="1" applyBorder="1"/>
    <xf numFmtId="0" fontId="3" fillId="0" borderId="12" xfId="0" applyFont="1" applyBorder="1" applyAlignment="1">
      <alignment horizontal="center" vertical="center"/>
    </xf>
    <xf numFmtId="0" fontId="3" fillId="3" borderId="12" xfId="0" applyFont="1" applyFill="1" applyBorder="1"/>
    <xf numFmtId="14" fontId="3" fillId="0" borderId="16" xfId="0" applyNumberFormat="1" applyFont="1" applyBorder="1" applyAlignment="1">
      <alignment horizontal="center" vertical="center"/>
    </xf>
    <xf numFmtId="3" fontId="3" fillId="0" borderId="9" xfId="0" applyNumberFormat="1" applyFont="1" applyBorder="1"/>
    <xf numFmtId="6" fontId="3" fillId="0" borderId="12" xfId="0" applyNumberFormat="1" applyFont="1" applyBorder="1"/>
    <xf numFmtId="0" fontId="3" fillId="0" borderId="16" xfId="0" applyFont="1" applyBorder="1"/>
    <xf numFmtId="6" fontId="3" fillId="0" borderId="18" xfId="0" applyNumberFormat="1" applyFont="1" applyBorder="1"/>
    <xf numFmtId="6" fontId="3" fillId="0" borderId="16" xfId="0" applyNumberFormat="1" applyFont="1" applyBorder="1"/>
    <xf numFmtId="1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 vertical="center"/>
    </xf>
    <xf numFmtId="0" fontId="16" fillId="12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12" borderId="18" xfId="0" applyFont="1" applyFill="1" applyBorder="1" applyAlignment="1">
      <alignment horizontal="center"/>
    </xf>
    <xf numFmtId="0" fontId="16" fillId="0" borderId="11" xfId="0" applyFont="1" applyBorder="1"/>
    <xf numFmtId="0" fontId="3" fillId="0" borderId="9" xfId="0" applyFont="1" applyBorder="1" applyAlignment="1">
      <alignment horizontal="right"/>
    </xf>
    <xf numFmtId="0" fontId="16" fillId="0" borderId="13" xfId="0" applyFont="1" applyBorder="1"/>
    <xf numFmtId="0" fontId="3" fillId="3" borderId="1" xfId="0" applyFont="1" applyFill="1" applyBorder="1"/>
    <xf numFmtId="0" fontId="16" fillId="0" borderId="0" xfId="0" applyFont="1"/>
    <xf numFmtId="14" fontId="3" fillId="12" borderId="16" xfId="0" applyNumberFormat="1" applyFont="1" applyFill="1" applyBorder="1" applyAlignment="1">
      <alignment horizontal="center"/>
    </xf>
    <xf numFmtId="14" fontId="3" fillId="12" borderId="23" xfId="0" applyNumberFormat="1" applyFont="1" applyFill="1" applyBorder="1" applyAlignment="1">
      <alignment horizontal="center"/>
    </xf>
    <xf numFmtId="0" fontId="3" fillId="12" borderId="16" xfId="0" applyFont="1" applyFill="1" applyBorder="1" applyAlignment="1">
      <alignment horizontal="center"/>
    </xf>
    <xf numFmtId="14" fontId="3" fillId="12" borderId="24" xfId="0" applyNumberFormat="1" applyFont="1" applyFill="1" applyBorder="1" applyAlignment="1">
      <alignment horizontal="center"/>
    </xf>
    <xf numFmtId="14" fontId="3" fillId="12" borderId="22" xfId="0" applyNumberFormat="1" applyFont="1" applyFill="1" applyBorder="1" applyAlignment="1">
      <alignment horizontal="center"/>
    </xf>
    <xf numFmtId="14" fontId="3" fillId="12" borderId="17" xfId="0" applyNumberFormat="1" applyFont="1" applyFill="1" applyBorder="1" applyAlignment="1">
      <alignment horizontal="center"/>
    </xf>
    <xf numFmtId="0" fontId="20" fillId="0" borderId="1" xfId="0" applyFont="1" applyBorder="1"/>
    <xf numFmtId="0" fontId="20" fillId="0" borderId="0" xfId="0" applyFont="1"/>
    <xf numFmtId="6" fontId="20" fillId="0" borderId="1" xfId="0" applyNumberFormat="1" applyFont="1" applyBorder="1"/>
    <xf numFmtId="174" fontId="20" fillId="0" borderId="0" xfId="5" applyNumberFormat="1" applyFont="1"/>
    <xf numFmtId="6" fontId="17" fillId="0" borderId="1" xfId="0" applyNumberFormat="1" applyFont="1" applyBorder="1"/>
    <xf numFmtId="0" fontId="16" fillId="3" borderId="0" xfId="0" applyFont="1" applyFill="1"/>
    <xf numFmtId="14" fontId="16" fillId="12" borderId="0" xfId="0" applyNumberFormat="1" applyFont="1" applyFill="1" applyAlignment="1">
      <alignment horizontal="center"/>
    </xf>
    <xf numFmtId="0" fontId="16" fillId="3" borderId="8" xfId="0" applyFont="1" applyFill="1" applyBorder="1"/>
    <xf numFmtId="0" fontId="16" fillId="3" borderId="8" xfId="0" applyFont="1" applyFill="1" applyBorder="1" applyAlignment="1">
      <alignment horizontal="left"/>
    </xf>
    <xf numFmtId="0" fontId="16" fillId="3" borderId="11" xfId="0" applyFont="1" applyFill="1" applyBorder="1"/>
    <xf numFmtId="14" fontId="16" fillId="12" borderId="16" xfId="0" applyNumberFormat="1" applyFont="1" applyFill="1" applyBorder="1" applyAlignment="1">
      <alignment horizontal="center"/>
    </xf>
    <xf numFmtId="0" fontId="16" fillId="12" borderId="17" xfId="0" applyFont="1" applyFill="1" applyBorder="1" applyAlignment="1">
      <alignment horizontal="center"/>
    </xf>
    <xf numFmtId="6" fontId="16" fillId="0" borderId="8" xfId="0" applyNumberFormat="1" applyFont="1" applyBorder="1"/>
    <xf numFmtId="3" fontId="3" fillId="0" borderId="19" xfId="0" applyNumberFormat="1" applyFont="1" applyBorder="1"/>
    <xf numFmtId="0" fontId="16" fillId="12" borderId="0" xfId="0" applyFont="1" applyFill="1" applyAlignment="1">
      <alignment horizontal="center"/>
    </xf>
    <xf numFmtId="3" fontId="3" fillId="0" borderId="16" xfId="0" applyNumberFormat="1" applyFont="1" applyBorder="1"/>
    <xf numFmtId="0" fontId="16" fillId="12" borderId="10" xfId="0" applyFont="1" applyFill="1" applyBorder="1" applyAlignment="1">
      <alignment horizontal="center"/>
    </xf>
    <xf numFmtId="0" fontId="16" fillId="3" borderId="11" xfId="0" applyFont="1" applyFill="1" applyBorder="1" applyAlignment="1">
      <alignment wrapText="1"/>
    </xf>
    <xf numFmtId="0" fontId="16" fillId="0" borderId="0" xfId="0" applyFont="1" applyAlignment="1">
      <alignment horizontal="right"/>
    </xf>
    <xf numFmtId="0" fontId="3" fillId="12" borderId="12" xfId="0" applyFont="1" applyFill="1" applyBorder="1" applyAlignment="1">
      <alignment horizontal="center"/>
    </xf>
    <xf numFmtId="0" fontId="3" fillId="3" borderId="20" xfId="0" applyFont="1" applyFill="1" applyBorder="1"/>
    <xf numFmtId="3" fontId="3" fillId="0" borderId="12" xfId="0" applyNumberFormat="1" applyFont="1" applyBorder="1"/>
    <xf numFmtId="14" fontId="3" fillId="12" borderId="25" xfId="0" applyNumberFormat="1" applyFont="1" applyFill="1" applyBorder="1" applyAlignment="1">
      <alignment horizontal="center"/>
    </xf>
    <xf numFmtId="0" fontId="16" fillId="12" borderId="12" xfId="0" applyFont="1" applyFill="1" applyBorder="1" applyAlignment="1">
      <alignment horizontal="center"/>
    </xf>
    <xf numFmtId="6" fontId="3" fillId="0" borderId="12" xfId="0" applyNumberFormat="1" applyFont="1" applyBorder="1" applyAlignment="1">
      <alignment vertical="center"/>
    </xf>
    <xf numFmtId="0" fontId="16" fillId="12" borderId="21" xfId="0" applyFont="1" applyFill="1" applyBorder="1" applyAlignment="1">
      <alignment horizontal="center"/>
    </xf>
    <xf numFmtId="3" fontId="16" fillId="0" borderId="13" xfId="0" applyNumberFormat="1" applyFont="1" applyBorder="1"/>
    <xf numFmtId="0" fontId="16" fillId="12" borderId="13" xfId="0" applyFont="1" applyFill="1" applyBorder="1" applyAlignment="1">
      <alignment horizontal="center"/>
    </xf>
    <xf numFmtId="0" fontId="16" fillId="3" borderId="1" xfId="0" applyFont="1" applyFill="1" applyBorder="1"/>
    <xf numFmtId="0" fontId="21" fillId="0" borderId="0" xfId="6" applyFont="1" applyAlignment="1">
      <alignment horizontal="right"/>
    </xf>
    <xf numFmtId="0" fontId="16" fillId="0" borderId="11" xfId="0" applyFont="1" applyBorder="1" applyAlignment="1">
      <alignment horizontal="right"/>
    </xf>
    <xf numFmtId="0" fontId="22" fillId="0" borderId="18" xfId="0" applyFont="1" applyBorder="1"/>
    <xf numFmtId="0" fontId="24" fillId="0" borderId="1" xfId="0" applyFont="1" applyBorder="1" applyAlignment="1">
      <alignment horizontal="center"/>
    </xf>
    <xf numFmtId="6" fontId="22" fillId="0" borderId="8" xfId="0" applyNumberFormat="1" applyFont="1" applyBorder="1"/>
    <xf numFmtId="0" fontId="24" fillId="12" borderId="8" xfId="0" applyFont="1" applyFill="1" applyBorder="1" applyAlignment="1">
      <alignment horizontal="center"/>
    </xf>
    <xf numFmtId="0" fontId="22" fillId="0" borderId="1" xfId="0" applyFont="1" applyBorder="1"/>
    <xf numFmtId="6" fontId="22" fillId="0" borderId="1" xfId="0" applyNumberFormat="1" applyFont="1" applyBorder="1"/>
    <xf numFmtId="0" fontId="24" fillId="12" borderId="1" xfId="0" applyFont="1" applyFill="1" applyBorder="1" applyAlignment="1">
      <alignment horizontal="center"/>
    </xf>
    <xf numFmtId="6" fontId="26" fillId="0" borderId="8" xfId="0" applyNumberFormat="1" applyFont="1" applyBorder="1"/>
    <xf numFmtId="6" fontId="26" fillId="0" borderId="1" xfId="0" applyNumberFormat="1" applyFont="1" applyBorder="1"/>
    <xf numFmtId="0" fontId="26" fillId="0" borderId="8" xfId="0" applyFont="1" applyBorder="1"/>
    <xf numFmtId="0" fontId="27" fillId="0" borderId="8" xfId="0" applyFont="1" applyBorder="1" applyAlignment="1">
      <alignment horizontal="center"/>
    </xf>
    <xf numFmtId="0" fontId="16" fillId="0" borderId="8" xfId="0" applyFont="1" applyBorder="1"/>
    <xf numFmtId="0" fontId="16" fillId="0" borderId="8" xfId="0" applyFont="1" applyBorder="1" applyAlignment="1">
      <alignment wrapText="1"/>
    </xf>
    <xf numFmtId="0" fontId="27" fillId="12" borderId="8" xfId="0" applyFont="1" applyFill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26" fillId="0" borderId="30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23" fillId="3" borderId="11" xfId="0" applyFont="1" applyFill="1" applyBorder="1"/>
    <xf numFmtId="0" fontId="25" fillId="3" borderId="8" xfId="0" applyFont="1" applyFill="1" applyBorder="1"/>
    <xf numFmtId="0" fontId="27" fillId="3" borderId="18" xfId="0" applyFont="1" applyFill="1" applyBorder="1"/>
    <xf numFmtId="0" fontId="16" fillId="0" borderId="30" xfId="0" applyFont="1" applyBorder="1"/>
    <xf numFmtId="6" fontId="20" fillId="0" borderId="31" xfId="0" applyNumberFormat="1" applyFont="1" applyBorder="1"/>
    <xf numFmtId="0" fontId="16" fillId="0" borderId="37" xfId="0" applyFont="1" applyBorder="1"/>
    <xf numFmtId="6" fontId="20" fillId="0" borderId="38" xfId="0" applyNumberFormat="1" applyFont="1" applyBorder="1"/>
    <xf numFmtId="0" fontId="19" fillId="0" borderId="30" xfId="0" applyFont="1" applyBorder="1"/>
    <xf numFmtId="6" fontId="17" fillId="0" borderId="31" xfId="0" applyNumberFormat="1" applyFont="1" applyBorder="1"/>
    <xf numFmtId="9" fontId="20" fillId="0" borderId="31" xfId="5" applyFont="1" applyBorder="1"/>
    <xf numFmtId="0" fontId="16" fillId="0" borderId="39" xfId="0" applyFont="1" applyBorder="1"/>
    <xf numFmtId="9" fontId="20" fillId="0" borderId="40" xfId="5" applyFont="1" applyBorder="1"/>
    <xf numFmtId="0" fontId="27" fillId="0" borderId="1" xfId="0" applyFont="1" applyBorder="1"/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28" fillId="0" borderId="8" xfId="0" applyFont="1" applyBorder="1"/>
    <xf numFmtId="0" fontId="28" fillId="0" borderId="12" xfId="0" applyFont="1" applyBorder="1"/>
    <xf numFmtId="0" fontId="29" fillId="0" borderId="18" xfId="0" applyFont="1" applyBorder="1"/>
    <xf numFmtId="0" fontId="29" fillId="0" borderId="20" xfId="0" applyFont="1" applyBorder="1"/>
    <xf numFmtId="0" fontId="29" fillId="0" borderId="8" xfId="0" applyFont="1" applyBorder="1"/>
    <xf numFmtId="0" fontId="3" fillId="0" borderId="41" xfId="0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28" fillId="0" borderId="0" xfId="0" applyFont="1"/>
    <xf numFmtId="0" fontId="3" fillId="0" borderId="18" xfId="0" applyFont="1" applyBorder="1"/>
    <xf numFmtId="6" fontId="28" fillId="0" borderId="8" xfId="0" applyNumberFormat="1" applyFont="1" applyBorder="1"/>
    <xf numFmtId="14" fontId="3" fillId="12" borderId="18" xfId="0" applyNumberFormat="1" applyFont="1" applyFill="1" applyBorder="1" applyAlignment="1">
      <alignment horizontal="center"/>
    </xf>
    <xf numFmtId="0" fontId="20" fillId="0" borderId="14" xfId="0" applyFont="1" applyBorder="1"/>
    <xf numFmtId="0" fontId="17" fillId="3" borderId="42" xfId="0" applyFont="1" applyFill="1" applyBorder="1"/>
    <xf numFmtId="6" fontId="2" fillId="0" borderId="27" xfId="0" applyNumberFormat="1" applyFont="1" applyBorder="1"/>
    <xf numFmtId="0" fontId="20" fillId="0" borderId="30" xfId="0" applyFont="1" applyBorder="1"/>
    <xf numFmtId="0" fontId="17" fillId="3" borderId="43" xfId="0" applyFont="1" applyFill="1" applyBorder="1"/>
    <xf numFmtId="6" fontId="2" fillId="3" borderId="44" xfId="0" applyNumberFormat="1" applyFont="1" applyFill="1" applyBorder="1"/>
    <xf numFmtId="0" fontId="3" fillId="0" borderId="18" xfId="0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0" fontId="2" fillId="0" borderId="1" xfId="0" applyFont="1" applyBorder="1"/>
    <xf numFmtId="0" fontId="2" fillId="12" borderId="45" xfId="0" applyFont="1" applyFill="1" applyBorder="1" applyAlignment="1">
      <alignment horizontal="center" vertical="center" wrapText="1"/>
    </xf>
    <xf numFmtId="0" fontId="2" fillId="12" borderId="46" xfId="0" applyFont="1" applyFill="1" applyBorder="1" applyAlignment="1">
      <alignment horizontal="center" vertical="center" wrapText="1"/>
    </xf>
    <xf numFmtId="0" fontId="2" fillId="12" borderId="47" xfId="0" applyFont="1" applyFill="1" applyBorder="1" applyAlignment="1">
      <alignment horizontal="center" vertical="center" wrapText="1"/>
    </xf>
    <xf numFmtId="0" fontId="24" fillId="0" borderId="48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38" xfId="0" applyBorder="1"/>
    <xf numFmtId="0" fontId="28" fillId="0" borderId="49" xfId="0" applyFont="1" applyBorder="1"/>
    <xf numFmtId="14" fontId="3" fillId="0" borderId="28" xfId="0" applyNumberFormat="1" applyFont="1" applyBorder="1" applyAlignment="1">
      <alignment horizontal="center" vertical="center"/>
    </xf>
    <xf numFmtId="0" fontId="29" fillId="0" borderId="50" xfId="0" applyFont="1" applyBorder="1"/>
    <xf numFmtId="0" fontId="3" fillId="0" borderId="51" xfId="0" applyFont="1" applyBorder="1" applyAlignment="1">
      <alignment horizontal="right"/>
    </xf>
    <xf numFmtId="0" fontId="3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6" fontId="26" fillId="0" borderId="28" xfId="0" applyNumberFormat="1" applyFont="1" applyBorder="1"/>
    <xf numFmtId="6" fontId="3" fillId="0" borderId="28" xfId="0" applyNumberFormat="1" applyFont="1" applyBorder="1"/>
    <xf numFmtId="0" fontId="3" fillId="0" borderId="52" xfId="0" applyFont="1" applyBorder="1" applyAlignment="1">
      <alignment horizontal="center"/>
    </xf>
    <xf numFmtId="14" fontId="3" fillId="0" borderId="52" xfId="0" applyNumberFormat="1" applyFont="1" applyBorder="1" applyAlignment="1">
      <alignment horizontal="center"/>
    </xf>
    <xf numFmtId="0" fontId="3" fillId="0" borderId="29" xfId="0" applyFont="1" applyBorder="1"/>
    <xf numFmtId="0" fontId="28" fillId="0" borderId="26" xfId="0" applyFont="1" applyBorder="1"/>
    <xf numFmtId="0" fontId="28" fillId="0" borderId="53" xfId="0" applyFont="1" applyBorder="1"/>
    <xf numFmtId="0" fontId="0" fillId="0" borderId="54" xfId="0" applyBorder="1"/>
    <xf numFmtId="0" fontId="28" fillId="0" borderId="55" xfId="0" applyFont="1" applyBorder="1"/>
    <xf numFmtId="0" fontId="3" fillId="0" borderId="55" xfId="0" applyFont="1" applyBorder="1" applyAlignment="1">
      <alignment horizontal="right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6" fontId="26" fillId="0" borderId="54" xfId="0" applyNumberFormat="1" applyFont="1" applyBorder="1"/>
    <xf numFmtId="6" fontId="3" fillId="0" borderId="54" xfId="0" applyNumberFormat="1" applyFont="1" applyBorder="1"/>
    <xf numFmtId="0" fontId="3" fillId="0" borderId="57" xfId="0" applyFont="1" applyBorder="1" applyAlignment="1">
      <alignment horizontal="center"/>
    </xf>
    <xf numFmtId="14" fontId="3" fillId="0" borderId="57" xfId="0" applyNumberFormat="1" applyFont="1" applyBorder="1" applyAlignment="1">
      <alignment horizontal="center"/>
    </xf>
    <xf numFmtId="0" fontId="3" fillId="0" borderId="40" xfId="0" applyFont="1" applyBorder="1"/>
    <xf numFmtId="6" fontId="3" fillId="0" borderId="38" xfId="0" applyNumberFormat="1" applyFont="1" applyBorder="1"/>
    <xf numFmtId="6" fontId="2" fillId="0" borderId="37" xfId="0" applyNumberFormat="1" applyFont="1" applyBorder="1"/>
    <xf numFmtId="0" fontId="28" fillId="0" borderId="1" xfId="0" applyFont="1" applyBorder="1"/>
    <xf numFmtId="0" fontId="29" fillId="0" borderId="1" xfId="0" applyFont="1" applyBorder="1"/>
    <xf numFmtId="6" fontId="28" fillId="0" borderId="1" xfId="0" applyNumberFormat="1" applyFont="1" applyBorder="1"/>
    <xf numFmtId="0" fontId="28" fillId="0" borderId="27" xfId="0" applyFont="1" applyBorder="1"/>
    <xf numFmtId="0" fontId="3" fillId="0" borderId="28" xfId="0" applyFont="1" applyBorder="1" applyAlignment="1">
      <alignment horizontal="right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center"/>
    </xf>
    <xf numFmtId="14" fontId="3" fillId="0" borderId="28" xfId="0" applyNumberFormat="1" applyFont="1" applyBorder="1" applyAlignment="1">
      <alignment horizontal="center"/>
    </xf>
    <xf numFmtId="0" fontId="28" fillId="0" borderId="30" xfId="0" applyFont="1" applyBorder="1"/>
    <xf numFmtId="0" fontId="28" fillId="0" borderId="39" xfId="0" applyFont="1" applyBorder="1"/>
    <xf numFmtId="14" fontId="3" fillId="0" borderId="1" xfId="0" applyNumberFormat="1" applyFont="1" applyBorder="1"/>
    <xf numFmtId="0" fontId="3" fillId="0" borderId="31" xfId="0" applyFont="1" applyBorder="1" applyAlignment="1">
      <alignment horizontal="left" vertical="center"/>
    </xf>
    <xf numFmtId="0" fontId="28" fillId="0" borderId="28" xfId="0" applyFont="1" applyBorder="1"/>
    <xf numFmtId="0" fontId="29" fillId="0" borderId="54" xfId="0" applyFont="1" applyBorder="1"/>
    <xf numFmtId="0" fontId="29" fillId="0" borderId="54" xfId="0" applyFont="1" applyBorder="1" applyAlignment="1">
      <alignment horizontal="center"/>
    </xf>
    <xf numFmtId="0" fontId="28" fillId="0" borderId="54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/>
    </xf>
    <xf numFmtId="6" fontId="28" fillId="0" borderId="54" xfId="0" applyNumberFormat="1" applyFont="1" applyBorder="1"/>
    <xf numFmtId="0" fontId="3" fillId="0" borderId="54" xfId="0" applyFont="1" applyBorder="1"/>
    <xf numFmtId="0" fontId="3" fillId="0" borderId="40" xfId="0" applyFont="1" applyBorder="1" applyAlignment="1">
      <alignment horizontal="left" vertical="center"/>
    </xf>
    <xf numFmtId="44" fontId="28" fillId="0" borderId="54" xfId="1" applyFont="1" applyBorder="1"/>
    <xf numFmtId="44" fontId="28" fillId="0" borderId="1" xfId="1" applyFont="1" applyBorder="1"/>
    <xf numFmtId="14" fontId="3" fillId="0" borderId="54" xfId="0" applyNumberFormat="1" applyFont="1" applyBorder="1"/>
    <xf numFmtId="0" fontId="16" fillId="0" borderId="0" xfId="0" applyFont="1" applyAlignment="1">
      <alignment horizontal="center" vertical="center"/>
    </xf>
    <xf numFmtId="0" fontId="30" fillId="0" borderId="1" xfId="0" applyFont="1" applyBorder="1"/>
    <xf numFmtId="0" fontId="30" fillId="0" borderId="1" xfId="0" applyFont="1" applyBorder="1" applyAlignment="1">
      <alignment horizontal="right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center"/>
    </xf>
    <xf numFmtId="14" fontId="30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4" fontId="30" fillId="0" borderId="1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 vertical="center"/>
    </xf>
    <xf numFmtId="6" fontId="19" fillId="13" borderId="58" xfId="0" applyNumberFormat="1" applyFont="1" applyFill="1" applyBorder="1"/>
    <xf numFmtId="173" fontId="30" fillId="0" borderId="1" xfId="1" applyNumberFormat="1" applyFont="1" applyBorder="1"/>
    <xf numFmtId="173" fontId="16" fillId="0" borderId="1" xfId="1" applyNumberFormat="1" applyFont="1" applyBorder="1"/>
    <xf numFmtId="173" fontId="19" fillId="13" borderId="58" xfId="0" applyNumberFormat="1" applyFont="1" applyFill="1" applyBorder="1"/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173" fontId="30" fillId="0" borderId="1" xfId="1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4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173" fontId="3" fillId="0" borderId="38" xfId="0" applyNumberFormat="1" applyFont="1" applyBorder="1"/>
  </cellXfs>
  <cellStyles count="7">
    <cellStyle name="Hipervínculo" xfId="6" builtinId="8"/>
    <cellStyle name="Millares 2" xfId="4" xr:uid="{79F5866E-6638-4238-824A-B5CF1929F55B}"/>
    <cellStyle name="Moneda" xfId="1" builtinId="4"/>
    <cellStyle name="Normal" xfId="0" builtinId="0"/>
    <cellStyle name="Normal 2" xfId="3" xr:uid="{DD3CA442-E829-41F7-B802-E919358DC423}"/>
    <cellStyle name="Normal 2 2 2" xfId="2" xr:uid="{819B1886-37E2-4AC0-8AEF-9632816F90C7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upoafiansa.sharepoint.com/Asist-cont/publico%20contabilidad/Dcpromo/Documentos/1%20-%20HUMBERTO/presentacion%20de%20licitacion%20SAE/ESTADOS%20FINANCIEROS%202007%20DIC%2031-2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arro\Desktop\Gerencia\SPA%20-%20Bienco\Cuentas\2.%20AVALU&#769;OS%20DIC%202022.xlsm" TargetMode="External"/><Relationship Id="rId1" Type="http://schemas.openxmlformats.org/officeDocument/2006/relationships/externalLinkPath" Target="/Users/jarro/Documents/Gerencia/SPA%20-%20Bienco/Cuentas/2.%20AVALU&#769;OS%20DIC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P Y G"/>
      <sheetName val="BALANCE (3)"/>
      <sheetName val="BALANCE (2)"/>
      <sheetName val="BALANCE DIC 05 lic (2)"/>
      <sheetName val="FLUJOEFEC 06"/>
      <sheetName val="ESTDO CAMBI SITUA FCIERA 06"/>
      <sheetName val="ESTDO CAMBIO"/>
      <sheetName val="Hoja2"/>
      <sheetName val="Hoja1 (2)"/>
      <sheetName val="Hoja1"/>
      <sheetName val="BALANCE DIC 04 (2)"/>
      <sheetName val="BALANCE DIC 04"/>
      <sheetName val="p &amp; g sept dic 04 (2)"/>
      <sheetName val="p &amp; g sept dic 04"/>
      <sheetName val="FLUJOEFEC 04"/>
      <sheetName val="ESTDO CAMBIO. PATR 04"/>
      <sheetName val="ESTDO CAMBI SITUA FCIERA 04"/>
      <sheetName val="p &amp; g sept"/>
      <sheetName val="p &amp; g sept 04"/>
      <sheetName val="BALANCE sept 04"/>
      <sheetName val="BALANCE sept"/>
      <sheetName val="BALANCE julio (4)"/>
      <sheetName val="P&amp;G julio (2)"/>
      <sheetName val="BALANCE julio (2)"/>
      <sheetName val="BCE a 31 julio-04"/>
      <sheetName val="BALANCE julio (3)"/>
      <sheetName val="BALANCE julio"/>
      <sheetName val="P&amp;G julio"/>
      <sheetName val="ESTDO CAMBIO. PA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ALUOS"/>
      <sheetName val="Dic"/>
      <sheetName val="Sep"/>
      <sheetName val="Oct"/>
      <sheetName val="Nov"/>
      <sheetName val="Agos"/>
      <sheetName val="Ene"/>
      <sheetName val="Feb"/>
      <sheetName val="mar"/>
      <sheetName val="Abr"/>
      <sheetName val="May"/>
      <sheetName val="Jun"/>
      <sheetName val="Jul"/>
      <sheetName val="Consolidado"/>
      <sheetName val="Compra de equipos"/>
    </sheetNames>
    <sheetDataSet>
      <sheetData sheetId="0"/>
      <sheetData sheetId="1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>
            <v>41555001</v>
          </cell>
          <cell r="C2" t="str">
            <v>AVALUOS E INVENTARIOS</v>
          </cell>
          <cell r="D2" t="str">
            <v>1039454686</v>
          </cell>
          <cell r="E2" t="str">
            <v>CUARTAS MARIN SEBASTIAN</v>
          </cell>
          <cell r="F2" t="str">
            <v>OS_193-22</v>
          </cell>
          <cell r="G2">
            <v>0</v>
          </cell>
          <cell r="H2">
            <v>2000000</v>
          </cell>
          <cell r="I2">
            <v>2000000</v>
          </cell>
        </row>
        <row r="3">
          <cell r="B3">
            <v>41555001</v>
          </cell>
          <cell r="C3" t="str">
            <v>AVALUOS E INVENTARIOS</v>
          </cell>
          <cell r="D3" t="str">
            <v>29342828</v>
          </cell>
          <cell r="E3" t="str">
            <v>LOPEZ ZAMORANO GLORIA</v>
          </cell>
          <cell r="F3" t="str">
            <v>OS_199-22</v>
          </cell>
          <cell r="G3">
            <v>0</v>
          </cell>
          <cell r="H3">
            <v>350000</v>
          </cell>
          <cell r="I3">
            <v>350000</v>
          </cell>
        </row>
        <row r="4">
          <cell r="B4">
            <v>41555001</v>
          </cell>
          <cell r="C4" t="str">
            <v>AVALUOS E INVENTARIOS</v>
          </cell>
          <cell r="D4" t="str">
            <v>31143010</v>
          </cell>
          <cell r="E4" t="str">
            <v>PARRA GARCIA ASCENSION</v>
          </cell>
          <cell r="F4" t="str">
            <v>OS_201-22</v>
          </cell>
          <cell r="G4">
            <v>0</v>
          </cell>
          <cell r="H4">
            <v>400000</v>
          </cell>
          <cell r="I4">
            <v>400000</v>
          </cell>
        </row>
        <row r="5">
          <cell r="B5">
            <v>41555001</v>
          </cell>
          <cell r="C5" t="str">
            <v>AVALUOS E INVENTARIOS</v>
          </cell>
          <cell r="D5" t="str">
            <v>890300234</v>
          </cell>
          <cell r="E5" t="str">
            <v>ASHE  SAS</v>
          </cell>
          <cell r="F5" t="str">
            <v>OS_207-22</v>
          </cell>
          <cell r="G5">
            <v>0</v>
          </cell>
          <cell r="H5">
            <v>8300000</v>
          </cell>
          <cell r="I5">
            <v>8300000</v>
          </cell>
        </row>
        <row r="6">
          <cell r="B6">
            <v>41555001</v>
          </cell>
          <cell r="C6" t="str">
            <v>AVALUOS E INVENTARIOS</v>
          </cell>
          <cell r="D6" t="str">
            <v>830107617</v>
          </cell>
          <cell r="E6" t="str">
            <v>FLEISCHMANN FOODS SA</v>
          </cell>
          <cell r="F6" t="str">
            <v>OS_083-22</v>
          </cell>
          <cell r="G6">
            <v>0</v>
          </cell>
          <cell r="H6">
            <v>15000000</v>
          </cell>
          <cell r="I6">
            <v>15000000</v>
          </cell>
        </row>
        <row r="7">
          <cell r="B7">
            <v>41555001</v>
          </cell>
          <cell r="C7" t="str">
            <v>AVALUOS E INVENTARIOS</v>
          </cell>
          <cell r="D7" t="str">
            <v>900475730</v>
          </cell>
          <cell r="E7" t="str">
            <v>CONSTRUCTORA IRIGUANI SAS</v>
          </cell>
          <cell r="F7" t="str">
            <v>OS_206_22</v>
          </cell>
          <cell r="G7">
            <v>0</v>
          </cell>
          <cell r="H7">
            <v>20000000</v>
          </cell>
          <cell r="I7">
            <v>20000000</v>
          </cell>
        </row>
        <row r="8">
          <cell r="B8">
            <v>41555001</v>
          </cell>
          <cell r="C8" t="str">
            <v>AVALUOS E INVENTARIOS</v>
          </cell>
          <cell r="D8" t="str">
            <v>31576596</v>
          </cell>
          <cell r="E8" t="str">
            <v>GONZALEZ LOPEZ CAROLINA</v>
          </cell>
          <cell r="F8" t="str">
            <v>OS_210-22</v>
          </cell>
          <cell r="G8">
            <v>0</v>
          </cell>
          <cell r="H8">
            <v>250000</v>
          </cell>
          <cell r="I8">
            <v>250000</v>
          </cell>
        </row>
        <row r="9">
          <cell r="B9">
            <v>41555001</v>
          </cell>
          <cell r="C9" t="str">
            <v>AVALUOS E INVENTARIOS</v>
          </cell>
          <cell r="D9" t="str">
            <v>6377085</v>
          </cell>
          <cell r="E9" t="str">
            <v>GARCIA NIETO CARLOS  HERNANDO</v>
          </cell>
          <cell r="F9" t="str">
            <v>OS_215-22</v>
          </cell>
          <cell r="G9">
            <v>0</v>
          </cell>
          <cell r="H9">
            <v>250000</v>
          </cell>
          <cell r="I9">
            <v>250000</v>
          </cell>
        </row>
        <row r="10">
          <cell r="B10">
            <v>41555001</v>
          </cell>
          <cell r="C10" t="str">
            <v>AVALUOS E INVENTARIOS</v>
          </cell>
          <cell r="D10" t="str">
            <v>832000957</v>
          </cell>
          <cell r="E10" t="str">
            <v>IGLESIA CRISTIANA DE LOS  TESTIGOS DE JEHOVA</v>
          </cell>
          <cell r="F10" t="str">
            <v>OS_163-22</v>
          </cell>
          <cell r="G10">
            <v>0</v>
          </cell>
          <cell r="H10">
            <v>1600000</v>
          </cell>
          <cell r="I10">
            <v>1600000</v>
          </cell>
        </row>
        <row r="11">
          <cell r="B11">
            <v>41555001</v>
          </cell>
          <cell r="C11" t="str">
            <v>AVALUOS E INVENTARIOS</v>
          </cell>
          <cell r="D11" t="str">
            <v>860006656</v>
          </cell>
          <cell r="E11" t="str">
            <v>FUNDACION  ABOOD SHAIO</v>
          </cell>
          <cell r="F11" t="str">
            <v>OS_195-22</v>
          </cell>
          <cell r="G11">
            <v>0</v>
          </cell>
          <cell r="H11">
            <v>15000000</v>
          </cell>
          <cell r="I11">
            <v>15000000</v>
          </cell>
        </row>
        <row r="12">
          <cell r="B12">
            <v>41555001</v>
          </cell>
          <cell r="C12" t="str">
            <v>AVALUOS E INVENTARIOS</v>
          </cell>
          <cell r="D12" t="str">
            <v>900347805</v>
          </cell>
          <cell r="E12" t="str">
            <v>CAMPOFERT SAS</v>
          </cell>
          <cell r="F12" t="str">
            <v>OS_217-22</v>
          </cell>
          <cell r="G12">
            <v>0</v>
          </cell>
          <cell r="H12">
            <v>4650000</v>
          </cell>
          <cell r="I12">
            <v>4650000</v>
          </cell>
        </row>
        <row r="13">
          <cell r="B13">
            <v>41555001</v>
          </cell>
          <cell r="C13" t="str">
            <v>AVALUOS E INVENTARIOS</v>
          </cell>
          <cell r="D13" t="str">
            <v>900447969</v>
          </cell>
          <cell r="E13" t="str">
            <v>SAN RAFAEL CLINICA NATURISTA IPS S.A.S.</v>
          </cell>
          <cell r="F13" t="str">
            <v>OS-218-22</v>
          </cell>
          <cell r="G13">
            <v>0</v>
          </cell>
          <cell r="H13">
            <v>1875000</v>
          </cell>
          <cell r="I13">
            <v>1875000</v>
          </cell>
        </row>
        <row r="14">
          <cell r="B14">
            <v>41555001</v>
          </cell>
          <cell r="C14" t="str">
            <v>AVALUOS E INVENTARIOS</v>
          </cell>
          <cell r="D14" t="str">
            <v>901192728</v>
          </cell>
          <cell r="E14" t="str">
            <v>GRUPO FOGA SAS</v>
          </cell>
          <cell r="F14" t="str">
            <v>AVALUOS CALI</v>
          </cell>
          <cell r="G14">
            <v>0</v>
          </cell>
          <cell r="H14">
            <v>720000</v>
          </cell>
          <cell r="I14">
            <v>720000</v>
          </cell>
        </row>
        <row r="15">
          <cell r="B15">
            <v>41555001</v>
          </cell>
          <cell r="C15" t="str">
            <v>AVALUOS E INVENTARIOS</v>
          </cell>
          <cell r="D15" t="str">
            <v>805023132</v>
          </cell>
          <cell r="E15" t="str">
            <v>ITERIA SAS</v>
          </cell>
          <cell r="F15" t="str">
            <v>OS_219_22</v>
          </cell>
          <cell r="G15">
            <v>0</v>
          </cell>
          <cell r="H15">
            <v>560000</v>
          </cell>
          <cell r="I15">
            <v>560000</v>
          </cell>
        </row>
        <row r="16">
          <cell r="B16">
            <v>41561004</v>
          </cell>
          <cell r="C16" t="str">
            <v xml:space="preserve">OTROS APROVECHAMIENTOS (COD BARRAS)             	</v>
          </cell>
          <cell r="D16" t="str">
            <v>805000082</v>
          </cell>
          <cell r="E16" t="str">
            <v>SOCIEDAD PRIVADA DEL ALQUILER SAS</v>
          </cell>
          <cell r="F16" t="str">
            <v>CRUCE 4 X 1000 MES DICIEMBRE 2022 CTA CTE 29114</v>
          </cell>
          <cell r="G16">
            <v>30251.759999999998</v>
          </cell>
          <cell r="H16">
            <v>0</v>
          </cell>
          <cell r="I16">
            <v>-30251.759999999998</v>
          </cell>
        </row>
        <row r="17">
          <cell r="B17">
            <v>41561004</v>
          </cell>
          <cell r="C17" t="str">
            <v xml:space="preserve">OTROS APROVECHAMIENTOS (COD BARRAS)             	</v>
          </cell>
          <cell r="D17" t="str">
            <v>805000082</v>
          </cell>
          <cell r="E17" t="str">
            <v>SOCIEDAD PRIVADA DEL ALQUILER SAS</v>
          </cell>
          <cell r="F17" t="str">
            <v>CRUCE 4 X 1000 MES DICIEMBRE 2022 CTA CTE 29114</v>
          </cell>
          <cell r="G17">
            <v>95983.2</v>
          </cell>
          <cell r="H17">
            <v>0</v>
          </cell>
          <cell r="I17">
            <v>-95983.2</v>
          </cell>
        </row>
        <row r="18">
          <cell r="B18" t="str">
            <v>51159510</v>
          </cell>
          <cell r="C18" t="str">
            <v>IMPUESTO AL CONSUMO DEL 4%</v>
          </cell>
          <cell r="D18" t="str">
            <v>830122566</v>
          </cell>
          <cell r="E18" t="str">
            <v>COLOMBIA TELECOMUNIC</v>
          </cell>
          <cell r="F18" t="str">
            <v>EC- 250500291 Ipoconsumo Cel corporativo P: 27 Dic -26 Ene 2023 - Cuenta 4369227</v>
          </cell>
          <cell r="G18">
            <v>125</v>
          </cell>
          <cell r="H18">
            <v>0</v>
          </cell>
          <cell r="I18">
            <v>125</v>
          </cell>
        </row>
        <row r="19">
          <cell r="B19" t="str">
            <v>51353502</v>
          </cell>
          <cell r="C19" t="str">
            <v>TELEFONO CELULAR</v>
          </cell>
          <cell r="D19" t="str">
            <v>830122566</v>
          </cell>
          <cell r="E19" t="str">
            <v>COLOMBIA TELECOMUNIC</v>
          </cell>
          <cell r="F19" t="str">
            <v xml:space="preserve">EC- 250500291 Celular corporativo P: 27 Dic -26 Ene 2023 - Cuenta 43692277      </v>
          </cell>
          <cell r="G19">
            <v>34243</v>
          </cell>
          <cell r="H19">
            <v>0</v>
          </cell>
          <cell r="I19">
            <v>34243</v>
          </cell>
        </row>
        <row r="20">
          <cell r="B20" t="str">
            <v>51551501</v>
          </cell>
          <cell r="C20" t="str">
            <v>PASAJES AEREOS</v>
          </cell>
          <cell r="D20" t="str">
            <v>900474794</v>
          </cell>
          <cell r="E20" t="str">
            <v>PRICE RES S.A.S</v>
          </cell>
          <cell r="F20" t="str">
            <v>FE-244351 COMPRA TIQUETE BORIS CAMACHO BOG-VUP-BOG   TC4485 (15/Dic)</v>
          </cell>
          <cell r="G20">
            <v>637600</v>
          </cell>
          <cell r="H20">
            <v>0</v>
          </cell>
          <cell r="I20">
            <v>637600</v>
          </cell>
        </row>
        <row r="21">
          <cell r="B21" t="str">
            <v>52050601</v>
          </cell>
          <cell r="C21" t="str">
            <v>SUELDOS</v>
          </cell>
          <cell r="D21" t="str">
            <v>90</v>
          </cell>
          <cell r="E21" t="str">
            <v>PROVISIONES</v>
          </cell>
          <cell r="F21" t="str">
            <v>Devengado mes Diciembre 2022</v>
          </cell>
          <cell r="G21">
            <v>1265800</v>
          </cell>
          <cell r="H21">
            <v>0</v>
          </cell>
          <cell r="I21">
            <v>1265800</v>
          </cell>
        </row>
        <row r="22">
          <cell r="B22" t="str">
            <v>52051801</v>
          </cell>
          <cell r="C22" t="str">
            <v>COMISIONES</v>
          </cell>
          <cell r="D22" t="str">
            <v>90</v>
          </cell>
          <cell r="E22" t="str">
            <v>PROVISIONES</v>
          </cell>
          <cell r="F22" t="str">
            <v>Comisiones mes Diciembre/ 2022</v>
          </cell>
          <cell r="G22">
            <v>170000</v>
          </cell>
          <cell r="H22">
            <v>0</v>
          </cell>
          <cell r="I22">
            <v>170000</v>
          </cell>
        </row>
        <row r="23">
          <cell r="B23" t="str">
            <v>52052701</v>
          </cell>
          <cell r="C23" t="str">
            <v>AUXILIO DE TRANSPORTE</v>
          </cell>
          <cell r="D23" t="str">
            <v>90</v>
          </cell>
          <cell r="E23" t="str">
            <v>PROVISIONES</v>
          </cell>
          <cell r="F23" t="str">
            <v>Auxilio de transporte Diciembre 2022</v>
          </cell>
          <cell r="G23">
            <v>117172</v>
          </cell>
          <cell r="H23">
            <v>0</v>
          </cell>
          <cell r="I23">
            <v>117172</v>
          </cell>
        </row>
        <row r="24">
          <cell r="B24" t="str">
            <v>52053001</v>
          </cell>
          <cell r="C24" t="str">
            <v>CESANTIAS</v>
          </cell>
          <cell r="D24" t="str">
            <v>90</v>
          </cell>
          <cell r="E24" t="str">
            <v>PROVISIONES</v>
          </cell>
          <cell r="F24" t="str">
            <v>Ajuste Provisión cesantias por menor valor provisionado año 2022</v>
          </cell>
          <cell r="G24">
            <v>19803</v>
          </cell>
          <cell r="H24">
            <v>0</v>
          </cell>
          <cell r="I24">
            <v>19803</v>
          </cell>
        </row>
        <row r="25">
          <cell r="B25" t="str">
            <v>52053001</v>
          </cell>
          <cell r="C25" t="str">
            <v>CESANTIAS</v>
          </cell>
          <cell r="D25" t="str">
            <v>90</v>
          </cell>
          <cell r="E25" t="str">
            <v>PROVISIONES</v>
          </cell>
          <cell r="F25" t="str">
            <v>Causación Prov. Cesantias mes Diciembre/2022</v>
          </cell>
          <cell r="G25">
            <v>129414</v>
          </cell>
          <cell r="H25">
            <v>0</v>
          </cell>
          <cell r="I25">
            <v>129414</v>
          </cell>
        </row>
        <row r="26">
          <cell r="B26" t="str">
            <v>52053301</v>
          </cell>
          <cell r="C26" t="str">
            <v>INTERESES SOBRE CESANTIAS</v>
          </cell>
          <cell r="D26" t="str">
            <v>90</v>
          </cell>
          <cell r="E26" t="str">
            <v>PROVISIONES</v>
          </cell>
          <cell r="F26" t="str">
            <v>Ajuste por mayor valor provisionado en Int. Cesantias Año 2022</v>
          </cell>
          <cell r="G26">
            <v>0</v>
          </cell>
          <cell r="H26">
            <v>6767</v>
          </cell>
          <cell r="I26">
            <v>-6767</v>
          </cell>
        </row>
        <row r="27">
          <cell r="B27" t="str">
            <v>52053301</v>
          </cell>
          <cell r="C27" t="str">
            <v>INTERESES SOBRE CESANTIAS</v>
          </cell>
          <cell r="D27" t="str">
            <v>90</v>
          </cell>
          <cell r="E27" t="str">
            <v>PROVISIONES</v>
          </cell>
          <cell r="F27" t="str">
            <v>Causación Prov. Intereses Mes Diciembre/2022</v>
          </cell>
          <cell r="G27">
            <v>33077</v>
          </cell>
          <cell r="H27">
            <v>0</v>
          </cell>
          <cell r="I27">
            <v>33077</v>
          </cell>
        </row>
        <row r="28">
          <cell r="B28" t="str">
            <v>52053601</v>
          </cell>
          <cell r="C28" t="str">
            <v>PRIMA DE SERVICIOS</v>
          </cell>
          <cell r="D28" t="str">
            <v>90</v>
          </cell>
          <cell r="E28" t="str">
            <v>PROVISIONES</v>
          </cell>
          <cell r="F28" t="str">
            <v>Ajuste por mayor valor provisionado en Prima Año 2022</v>
          </cell>
          <cell r="G28">
            <v>0</v>
          </cell>
          <cell r="H28">
            <v>4337</v>
          </cell>
          <cell r="I28">
            <v>-4337</v>
          </cell>
        </row>
        <row r="29">
          <cell r="B29" t="str">
            <v>52053601</v>
          </cell>
          <cell r="C29" t="str">
            <v>PRIMA DE SERVICIOS</v>
          </cell>
          <cell r="D29" t="str">
            <v>90</v>
          </cell>
          <cell r="E29" t="str">
            <v>PROVISIONES</v>
          </cell>
          <cell r="F29" t="str">
            <v>Causación Prov. Prima mes Diciembre/2022</v>
          </cell>
          <cell r="G29">
            <v>129414</v>
          </cell>
          <cell r="H29">
            <v>0</v>
          </cell>
          <cell r="I29">
            <v>129414</v>
          </cell>
        </row>
        <row r="30">
          <cell r="B30" t="str">
            <v>52053901</v>
          </cell>
          <cell r="C30" t="str">
            <v>VACACIONES</v>
          </cell>
          <cell r="D30" t="str">
            <v>90</v>
          </cell>
          <cell r="E30" t="str">
            <v>PROVISIONES</v>
          </cell>
          <cell r="F30" t="str">
            <v>Ajuste por mayor valor provisionado en vacaciones año 2022</v>
          </cell>
          <cell r="G30">
            <v>0</v>
          </cell>
          <cell r="H30">
            <v>43259</v>
          </cell>
          <cell r="I30">
            <v>-43259</v>
          </cell>
        </row>
        <row r="31">
          <cell r="B31" t="str">
            <v>52053901</v>
          </cell>
          <cell r="C31" t="str">
            <v>VACACIONES</v>
          </cell>
          <cell r="D31" t="str">
            <v>90</v>
          </cell>
          <cell r="E31" t="str">
            <v>PROVISIONES</v>
          </cell>
          <cell r="F31" t="str">
            <v>Anulacion de Ajuste por menor valor provisionado en vacaciones año 2022</v>
          </cell>
          <cell r="G31">
            <v>0</v>
          </cell>
          <cell r="H31">
            <v>0</v>
          </cell>
          <cell r="I31">
            <v>0</v>
          </cell>
        </row>
        <row r="32">
          <cell r="B32" t="str">
            <v>52053901</v>
          </cell>
          <cell r="C32" t="str">
            <v>VACACIONES</v>
          </cell>
          <cell r="D32" t="str">
            <v>90</v>
          </cell>
          <cell r="E32" t="str">
            <v>PROVISIONES</v>
          </cell>
          <cell r="F32" t="str">
            <v>Causación Prov Vacaciones Mes Diciembre/2022</v>
          </cell>
          <cell r="G32">
            <v>43409</v>
          </cell>
          <cell r="H32">
            <v>0</v>
          </cell>
          <cell r="I32">
            <v>43409</v>
          </cell>
        </row>
        <row r="33">
          <cell r="B33" t="str">
            <v>52056801</v>
          </cell>
          <cell r="C33" t="str">
            <v>APORTES RIESGOS PROF.</v>
          </cell>
          <cell r="D33" t="str">
            <v>800226175</v>
          </cell>
          <cell r="E33" t="str">
            <v>COLMENA A.R.P.</v>
          </cell>
          <cell r="F33" t="str">
            <v>ARL JIMMY PORRAS "Noviembre/2022"</v>
          </cell>
          <cell r="G33">
            <v>69600</v>
          </cell>
          <cell r="H33">
            <v>0</v>
          </cell>
          <cell r="I33">
            <v>69600</v>
          </cell>
        </row>
        <row r="34">
          <cell r="B34" t="str">
            <v>52056801</v>
          </cell>
          <cell r="C34" t="str">
            <v>APORTES RIESGOS PROF.</v>
          </cell>
          <cell r="D34" t="str">
            <v>800226175</v>
          </cell>
          <cell r="E34" t="str">
            <v>COLMENA A.R.P.</v>
          </cell>
          <cell r="F34" t="str">
            <v>Aportes ARL colmena Diciembre/2022</v>
          </cell>
          <cell r="G34">
            <v>100000</v>
          </cell>
          <cell r="H34">
            <v>0</v>
          </cell>
          <cell r="I34">
            <v>100000</v>
          </cell>
        </row>
        <row r="35">
          <cell r="B35" t="str">
            <v>52057001</v>
          </cell>
          <cell r="C35" t="str">
            <v>APORTES A FONDO DE PENS</v>
          </cell>
          <cell r="D35" t="str">
            <v>900336004</v>
          </cell>
          <cell r="E35" t="str">
            <v>ADMINISTRADORA COLOMBIANA DE PENSIONES COLPENSIONE</v>
          </cell>
          <cell r="F35" t="str">
            <v>Aporte AFP Diciembre de 2022</v>
          </cell>
          <cell r="G35">
            <v>172368</v>
          </cell>
          <cell r="H35">
            <v>0</v>
          </cell>
          <cell r="I35">
            <v>172368</v>
          </cell>
        </row>
        <row r="36">
          <cell r="B36" t="str">
            <v>52057201</v>
          </cell>
          <cell r="C36" t="str">
            <v>APORTES CAJA DE COMP.</v>
          </cell>
          <cell r="D36" t="str">
            <v>860007336</v>
          </cell>
          <cell r="E36" t="str">
            <v>COLSUBSIDIO</v>
          </cell>
          <cell r="F36" t="str">
            <v>Aportes caja de compensación Diciembre/2022</v>
          </cell>
          <cell r="G36">
            <v>57500</v>
          </cell>
          <cell r="H36">
            <v>0</v>
          </cell>
          <cell r="I36">
            <v>57500</v>
          </cell>
        </row>
        <row r="37">
          <cell r="B37" t="str">
            <v>52102001</v>
          </cell>
          <cell r="C37" t="str">
            <v>AVALUOS TERRENOS</v>
          </cell>
          <cell r="D37" t="str">
            <v>1130593689</v>
          </cell>
          <cell r="E37" t="str">
            <v>VALENCIA QUIÑONEZ JOAN MANUEL</v>
          </cell>
          <cell r="F37" t="str">
            <v>DSE-1747 Doc-0117 Avaluos cciales según anexo mes julio-agosto/2022</v>
          </cell>
          <cell r="G37">
            <v>969000</v>
          </cell>
          <cell r="H37">
            <v>0</v>
          </cell>
          <cell r="I37">
            <v>969000</v>
          </cell>
        </row>
        <row r="38">
          <cell r="B38" t="str">
            <v>52102001</v>
          </cell>
          <cell r="C38" t="str">
            <v>AVALUOS TERRENOS</v>
          </cell>
          <cell r="D38" t="str">
            <v>900624750</v>
          </cell>
          <cell r="E38" t="str">
            <v>INMOBILIARIA Y CONSTRUCTORA MARTÍN ARANGO S.A.S</v>
          </cell>
          <cell r="F38" t="str">
            <v>Anulacion de FE-59965 Avalúos en el Bolo Palmira Cleinte: ROSALBA MUÑOZ (01Dic)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52102001</v>
          </cell>
          <cell r="C39" t="str">
            <v>AVALUOS TERRENOS</v>
          </cell>
          <cell r="D39" t="str">
            <v>900624750</v>
          </cell>
          <cell r="E39" t="str">
            <v>INMOBILIARIA Y CONSTRUCTORA MARTÍN ARANGO S.A.S</v>
          </cell>
          <cell r="F39" t="str">
            <v>FE-59965 Avalúos en el Bolo Palmira Cleinte: ROSALBA MUÑOZ (01Dic)</v>
          </cell>
          <cell r="G39">
            <v>170000</v>
          </cell>
          <cell r="H39">
            <v>0</v>
          </cell>
          <cell r="I39">
            <v>170000</v>
          </cell>
        </row>
        <row r="40">
          <cell r="B40" t="str">
            <v>52102001</v>
          </cell>
          <cell r="C40" t="str">
            <v>AVALUOS TERRENOS</v>
          </cell>
          <cell r="D40" t="str">
            <v>79367031</v>
          </cell>
          <cell r="E40" t="str">
            <v>RODRIGUEZ ESPINEL JAIRO</v>
          </cell>
          <cell r="F40" t="str">
            <v>DSE-1755 PARTICIPACION ALIANZA AVALUOS AÑO 2022 P: DIC</v>
          </cell>
          <cell r="G40">
            <v>7000000</v>
          </cell>
          <cell r="H40">
            <v>0</v>
          </cell>
          <cell r="I40">
            <v>7000000</v>
          </cell>
        </row>
        <row r="41">
          <cell r="B41" t="str">
            <v>52102001</v>
          </cell>
          <cell r="C41" t="str">
            <v>AVALUOS TERRENOS</v>
          </cell>
          <cell r="D41" t="str">
            <v>1144155201</v>
          </cell>
          <cell r="E41" t="str">
            <v xml:space="preserve">CANO VERGARA MATEO ISRAEL </v>
          </cell>
          <cell r="F41" t="str">
            <v>DSE-1786 Doc-01 Avaluos cciales en diciembre de 2022</v>
          </cell>
          <cell r="G41">
            <v>400000</v>
          </cell>
          <cell r="H41">
            <v>0</v>
          </cell>
          <cell r="I41">
            <v>400000</v>
          </cell>
        </row>
        <row r="42">
          <cell r="B42" t="str">
            <v>52102001</v>
          </cell>
          <cell r="C42" t="str">
            <v>AVALUOS TERRENOS</v>
          </cell>
          <cell r="D42" t="str">
            <v>79389011</v>
          </cell>
          <cell r="E42" t="str">
            <v>CALLEJAS RUIZ CARLOS ARTURO</v>
          </cell>
          <cell r="F42" t="str">
            <v>DSE-1795 Avaluos comerciales según anexo agosto-diciembre 2022.</v>
          </cell>
          <cell r="G42">
            <v>1903507</v>
          </cell>
          <cell r="H42">
            <v>0</v>
          </cell>
          <cell r="I42">
            <v>1903507</v>
          </cell>
        </row>
        <row r="43">
          <cell r="B43" t="str">
            <v>52150501</v>
          </cell>
          <cell r="C43" t="str">
            <v>INDUSTRIA Y COMERCIO</v>
          </cell>
          <cell r="D43" t="str">
            <v>890399011</v>
          </cell>
          <cell r="E43" t="str">
            <v>MUNICIPIO SANTIAGO DE CALI</v>
          </cell>
          <cell r="F43" t="str">
            <v>PROVISION INDUSTRIA Y COMERCIO CALI MES DICIEMBRE</v>
          </cell>
          <cell r="G43">
            <v>199000</v>
          </cell>
          <cell r="H43">
            <v>0</v>
          </cell>
          <cell r="I43">
            <v>199000</v>
          </cell>
        </row>
        <row r="44">
          <cell r="B44" t="str">
            <v>52150501</v>
          </cell>
          <cell r="C44" t="str">
            <v>INDUSTRIA Y COMERCIO</v>
          </cell>
          <cell r="D44" t="str">
            <v>899999061</v>
          </cell>
          <cell r="E44" t="str">
            <v>SECRETARIA  DISTRITAL DE HACIENDA</v>
          </cell>
          <cell r="F44" t="str">
            <v>PROVISION INDUSTRIA Y COMERCIO BOGOTA MES DICIEMBRE</v>
          </cell>
          <cell r="G44">
            <v>594000</v>
          </cell>
          <cell r="H44">
            <v>0</v>
          </cell>
          <cell r="I44">
            <v>594000</v>
          </cell>
        </row>
        <row r="45">
          <cell r="B45" t="str">
            <v>52201001</v>
          </cell>
          <cell r="C45" t="str">
            <v>CONSTRUCCIONES Y EDIFICAC</v>
          </cell>
          <cell r="D45" t="str">
            <v>20244263</v>
          </cell>
          <cell r="E45" t="str">
            <v>RIVERA DE CARRASCO MARIA DEL SOCORRO</v>
          </cell>
          <cell r="F45" t="str">
            <v>SI 32210 Canon arrendamiento Cl 127 14-54 Lc103  P:Dic/2022 Ed: Gradeco</v>
          </cell>
          <cell r="G45">
            <v>800000</v>
          </cell>
          <cell r="H45">
            <v>0</v>
          </cell>
          <cell r="I45">
            <v>800000</v>
          </cell>
        </row>
        <row r="46">
          <cell r="B46" t="str">
            <v>52202501</v>
          </cell>
          <cell r="C46" t="str">
            <v>EQUIP. DE COMP. Y COMUNIC</v>
          </cell>
          <cell r="D46" t="str">
            <v>31569142</v>
          </cell>
          <cell r="E46" t="str">
            <v>RODRIGUEZ MURILLO SANDRA DEL PILAR</v>
          </cell>
          <cell r="F46" t="str">
            <v>FE-SRC887 ALQUILER IMPRESORA AVAUOS BOGOTA P: DIC/2022</v>
          </cell>
          <cell r="G46">
            <v>88230</v>
          </cell>
          <cell r="H46">
            <v>0</v>
          </cell>
          <cell r="I46">
            <v>88230</v>
          </cell>
        </row>
        <row r="47">
          <cell r="B47" t="str">
            <v>52356001</v>
          </cell>
          <cell r="C47" t="str">
            <v>PUBLICIDAD Y PROPAGANDA</v>
          </cell>
          <cell r="D47" t="str">
            <v>822182297</v>
          </cell>
          <cell r="E47" t="str">
            <v>XXV Holdings Inc.  Google LLC (77-0493581)</v>
          </cell>
          <cell r="F47" t="str">
            <v>DSE-1789 EXTR CTA 6535768226 GOOGLE ADS*DL Pagada TC8606 EN PESOS P:(03NOV)</v>
          </cell>
          <cell r="G47">
            <v>255239</v>
          </cell>
          <cell r="H47">
            <v>0</v>
          </cell>
          <cell r="I47">
            <v>255239</v>
          </cell>
        </row>
        <row r="48">
          <cell r="B48" t="str">
            <v>52356001</v>
          </cell>
          <cell r="C48" t="str">
            <v>PUBLICIDAD Y PROPAGANDA</v>
          </cell>
          <cell r="D48" t="str">
            <v>822182297</v>
          </cell>
          <cell r="E48" t="str">
            <v>XXV Holdings Inc.  Google LLC (77-0493581)</v>
          </cell>
          <cell r="F48" t="str">
            <v>DSE-1789 EXTR CTA 6535768226 GOOGLE ADS*DL Pagada TC8606 EN PESOS P:(03NOV)</v>
          </cell>
          <cell r="G48">
            <v>255238</v>
          </cell>
          <cell r="H48">
            <v>0</v>
          </cell>
          <cell r="I48">
            <v>255238</v>
          </cell>
        </row>
        <row r="49">
          <cell r="B49" t="str">
            <v>52356001</v>
          </cell>
          <cell r="C49" t="str">
            <v>PUBLICIDAD Y PROPAGANDA</v>
          </cell>
          <cell r="D49" t="str">
            <v>822182297</v>
          </cell>
          <cell r="E49" t="str">
            <v>XXV Holdings Inc.  Google LLC (77-0493581)</v>
          </cell>
          <cell r="F49" t="str">
            <v>DSE-1790 EXTR CTA 6535768226 GOOGLE ADS*DL Pagada TC8606 EN PESOS P:(22NOV)</v>
          </cell>
          <cell r="G49">
            <v>200000</v>
          </cell>
          <cell r="H49">
            <v>0</v>
          </cell>
          <cell r="I49">
            <v>200000</v>
          </cell>
        </row>
        <row r="50">
          <cell r="B50" t="str">
            <v>52356001</v>
          </cell>
          <cell r="C50" t="str">
            <v>PUBLICIDAD Y PROPAGANDA</v>
          </cell>
          <cell r="D50" t="str">
            <v>822182297</v>
          </cell>
          <cell r="E50" t="str">
            <v>XXV Holdings Inc.  Google LLC (77-0493581)</v>
          </cell>
          <cell r="F50" t="str">
            <v>DSE-1790 EXTR CTA 6535768226 GOOGLE ADS*DL Pagada TC8606 EN PESOS P:(22NOV)</v>
          </cell>
          <cell r="G50">
            <v>200000</v>
          </cell>
          <cell r="H50">
            <v>0</v>
          </cell>
          <cell r="I50">
            <v>200000</v>
          </cell>
        </row>
        <row r="51">
          <cell r="B51" t="str">
            <v>52356001</v>
          </cell>
          <cell r="C51" t="str">
            <v>PUBLICIDAD Y PROPAGANDA</v>
          </cell>
          <cell r="D51" t="str">
            <v>901266653</v>
          </cell>
          <cell r="E51" t="str">
            <v>FACEBOOK IRELAND LIMITED</v>
          </cell>
          <cell r="F51" t="str">
            <v>DSE-1793 URHDRJFQE2 (28NOV) Campaña Avaluos BIENCO   14-26NOV/2022</v>
          </cell>
          <cell r="G51">
            <v>216837</v>
          </cell>
          <cell r="H51">
            <v>0</v>
          </cell>
          <cell r="I51">
            <v>216837</v>
          </cell>
        </row>
        <row r="52">
          <cell r="B52" t="str">
            <v>52356001</v>
          </cell>
          <cell r="C52" t="str">
            <v>PUBLICIDAD Y PROPAGANDA</v>
          </cell>
          <cell r="D52" t="str">
            <v>901266653</v>
          </cell>
          <cell r="E52" t="str">
            <v>FACEBOOK IRELAND LIMITED</v>
          </cell>
          <cell r="F52" t="str">
            <v>DSE-1792 ACNACKPQE2 (15NOV) Campaña Avaluos BIENCO  26OCT-15NOV/22</v>
          </cell>
          <cell r="G52">
            <v>368649</v>
          </cell>
          <cell r="H52">
            <v>0</v>
          </cell>
          <cell r="I52">
            <v>368649</v>
          </cell>
        </row>
        <row r="53">
          <cell r="B53" t="str">
            <v>52356001</v>
          </cell>
          <cell r="C53" t="str">
            <v>PUBLICIDAD Y PROPAGANDA</v>
          </cell>
          <cell r="D53" t="str">
            <v>901266653</v>
          </cell>
          <cell r="E53" t="str">
            <v>FACEBOOK IRELAND LIMITED</v>
          </cell>
          <cell r="F53" t="str">
            <v>Reversion NN-2022110932 URHDRJFQE2 (28NOV) Campaña Avaluos BIENCO   14-26NOV/202</v>
          </cell>
          <cell r="G53">
            <v>0</v>
          </cell>
          <cell r="H53">
            <v>216837</v>
          </cell>
          <cell r="I53">
            <v>-216837</v>
          </cell>
        </row>
        <row r="54">
          <cell r="B54" t="str">
            <v>52356001</v>
          </cell>
          <cell r="C54" t="str">
            <v>PUBLICIDAD Y PROPAGANDA</v>
          </cell>
          <cell r="D54" t="str">
            <v>822182297</v>
          </cell>
          <cell r="E54" t="str">
            <v>XXV Holdings Inc.  Google LLC (77-0493581)</v>
          </cell>
          <cell r="F54" t="str">
            <v>Reversion NN-2022110933 NN PROV- EXTR CTA 6535768226 GOOGLE ADS*DL Pagada TC8606</v>
          </cell>
          <cell r="G54">
            <v>0</v>
          </cell>
          <cell r="H54">
            <v>210000</v>
          </cell>
          <cell r="I54">
            <v>-210000</v>
          </cell>
        </row>
        <row r="55">
          <cell r="B55" t="str">
            <v>52356001</v>
          </cell>
          <cell r="C55" t="str">
            <v>PUBLICIDAD Y PROPAGANDA</v>
          </cell>
          <cell r="D55" t="str">
            <v>822182297</v>
          </cell>
          <cell r="E55" t="str">
            <v>XXV Holdings Inc.  Google LLC (77-0493581)</v>
          </cell>
          <cell r="F55" t="str">
            <v>Reversion NN-2022110933 NN PROV- EXTR CTA 6535768226 GOOGLE ADS*DL Pagada TC8606</v>
          </cell>
          <cell r="G55">
            <v>0</v>
          </cell>
          <cell r="H55">
            <v>210000</v>
          </cell>
          <cell r="I55">
            <v>-210000</v>
          </cell>
        </row>
        <row r="56">
          <cell r="B56" t="str">
            <v>52356001</v>
          </cell>
          <cell r="C56" t="str">
            <v>PUBLICIDAD Y PROPAGANDA</v>
          </cell>
          <cell r="D56" t="str">
            <v>822182297</v>
          </cell>
          <cell r="E56" t="str">
            <v>XXV Holdings Inc.  Google LLC (77-0493581)</v>
          </cell>
          <cell r="F56" t="str">
            <v>Reversion NN-2022110934 NN PROV- EXTR CTA 6535768226 GOOGLE ADS*DL Pagada TC8606</v>
          </cell>
          <cell r="G56">
            <v>0</v>
          </cell>
          <cell r="H56">
            <v>420000</v>
          </cell>
          <cell r="I56">
            <v>-420000</v>
          </cell>
        </row>
        <row r="57">
          <cell r="B57" t="str">
            <v>52356001</v>
          </cell>
          <cell r="C57" t="str">
            <v>PUBLICIDAD Y PROPAGANDA</v>
          </cell>
          <cell r="D57" t="str">
            <v>822182297</v>
          </cell>
          <cell r="E57" t="str">
            <v>XXV Holdings Inc.  Google LLC (77-0493581)</v>
          </cell>
          <cell r="F57" t="str">
            <v>Reversion NN-2022110934 NN PROV- EXTR CTA 6535768226 GOOGLE ADS*DL Pagada TC8606</v>
          </cell>
          <cell r="G57">
            <v>0</v>
          </cell>
          <cell r="H57">
            <v>420000</v>
          </cell>
          <cell r="I57">
            <v>-420000</v>
          </cell>
        </row>
        <row r="58">
          <cell r="B58" t="str">
            <v>52359503</v>
          </cell>
          <cell r="C58" t="str">
            <v>LICENCIAS DE USO</v>
          </cell>
          <cell r="D58" t="str">
            <v>900596320</v>
          </cell>
          <cell r="E58" t="str">
            <v>EXCELIA COLOMBIA S.A.S</v>
          </cell>
          <cell r="F58" t="str">
            <v>FE-EXCO4081 Producción sobre licencias Dyn 365 BCSaaS
  P: 01-31Dic/22</v>
          </cell>
          <cell r="G58">
            <v>5077</v>
          </cell>
          <cell r="H58">
            <v>0</v>
          </cell>
          <cell r="I58">
            <v>5077</v>
          </cell>
        </row>
        <row r="59">
          <cell r="B59" t="str">
            <v>52359503</v>
          </cell>
          <cell r="C59" t="str">
            <v>LICENCIAS DE USO</v>
          </cell>
          <cell r="D59" t="str">
            <v>900596320</v>
          </cell>
          <cell r="E59" t="str">
            <v>EXCELIA COLOMBIA S.A.S</v>
          </cell>
          <cell r="F59" t="str">
            <v>FE-EXCO4079 (170) Suscri Microsoft365 Empresa Básic U$6 P:DIC/22</v>
          </cell>
          <cell r="G59">
            <v>23082</v>
          </cell>
          <cell r="H59">
            <v>0</v>
          </cell>
          <cell r="I59">
            <v>23082</v>
          </cell>
        </row>
        <row r="60">
          <cell r="B60" t="str">
            <v>52359503</v>
          </cell>
          <cell r="C60" t="str">
            <v>LICENCIAS DE USO</v>
          </cell>
          <cell r="D60" t="str">
            <v>900596320</v>
          </cell>
          <cell r="E60" t="str">
            <v>EXCELIA COLOMBIA S.A.S</v>
          </cell>
          <cell r="F60" t="str">
            <v>FE-EXCO4079 (69) Suscripción Office 365 E1 U$10 P:DIC/22</v>
          </cell>
          <cell r="G60">
            <v>15569</v>
          </cell>
          <cell r="H60">
            <v>0</v>
          </cell>
          <cell r="I60">
            <v>15569</v>
          </cell>
        </row>
        <row r="61">
          <cell r="B61" t="str">
            <v>52359503</v>
          </cell>
          <cell r="C61" t="str">
            <v>LICENCIAS DE USO</v>
          </cell>
          <cell r="D61" t="str">
            <v>900596320</v>
          </cell>
          <cell r="E61" t="str">
            <v>EXCELIA COLOMBIA S.A.S</v>
          </cell>
          <cell r="F61" t="str">
            <v>FE-EXCO4079 (41) Suscrip Microsoft365 AppBusines U$8,25 P:DIC/22</v>
          </cell>
          <cell r="G61">
            <v>7632</v>
          </cell>
          <cell r="H61">
            <v>0</v>
          </cell>
          <cell r="I61">
            <v>7632</v>
          </cell>
        </row>
        <row r="62">
          <cell r="B62" t="str">
            <v>52359503</v>
          </cell>
          <cell r="C62" t="str">
            <v>LICENCIAS DE USO</v>
          </cell>
          <cell r="D62" t="str">
            <v>900596320</v>
          </cell>
          <cell r="E62" t="str">
            <v>EXCELIA COLOMBIA S.A.S</v>
          </cell>
          <cell r="F62" t="str">
            <v>FE-EXCO4082 Producción Adicional sobre licencias Dyn 365 BCSaaS
  P: 01-31Dic/22</v>
          </cell>
          <cell r="G62">
            <v>1128</v>
          </cell>
          <cell r="H62">
            <v>0</v>
          </cell>
          <cell r="I62">
            <v>1128</v>
          </cell>
        </row>
        <row r="63">
          <cell r="B63" t="str">
            <v>52550501</v>
          </cell>
          <cell r="C63" t="str">
            <v>ALOJAMIENTO Y MANUTENCION</v>
          </cell>
          <cell r="D63" t="str">
            <v>79373987</v>
          </cell>
          <cell r="E63" t="str">
            <v>CAMACHO LOZANO BORIS EMILIO</v>
          </cell>
          <cell r="F63" t="str">
            <v>DSE-1745 GASTOS ALOJAM-ALIMENT AVALUO BORIS CAMACHO 30NOV-03DIC VALLEDUPAR</v>
          </cell>
          <cell r="G63">
            <v>440000</v>
          </cell>
          <cell r="H63">
            <v>0</v>
          </cell>
          <cell r="I63">
            <v>440000</v>
          </cell>
        </row>
        <row r="64">
          <cell r="B64" t="str">
            <v>52550501</v>
          </cell>
          <cell r="C64" t="str">
            <v>ALOJAMIENTO Y MANUTENCION</v>
          </cell>
          <cell r="D64" t="str">
            <v>79389011</v>
          </cell>
          <cell r="E64" t="str">
            <v>CALLEJAS RUIZ CARLOS ARTURO</v>
          </cell>
          <cell r="F64" t="str">
            <v>DSE-1778 GASTOS ALIMENT AVALUO CARLOS CALLEJAS 12DIC/22 EN BOG-TOL-BOG</v>
          </cell>
          <cell r="G64">
            <v>45000</v>
          </cell>
          <cell r="H64">
            <v>0</v>
          </cell>
          <cell r="I64">
            <v>45000</v>
          </cell>
        </row>
        <row r="65">
          <cell r="B65" t="str">
            <v>52552001</v>
          </cell>
          <cell r="C65" t="str">
            <v>PASAJES TERRESTRES</v>
          </cell>
          <cell r="D65" t="str">
            <v>79373987</v>
          </cell>
          <cell r="E65" t="str">
            <v>CAMACHO LOZANO BORIS EMILIO</v>
          </cell>
          <cell r="F65" t="str">
            <v>DSE-1745 GASTOS TRANSP AVALUO BORIS CAMACHO 30NOV-03DIC VALLEDUPAR</v>
          </cell>
          <cell r="G65">
            <v>260000</v>
          </cell>
          <cell r="H65">
            <v>0</v>
          </cell>
          <cell r="I65">
            <v>260000</v>
          </cell>
        </row>
        <row r="66">
          <cell r="B66" t="str">
            <v>52552001</v>
          </cell>
          <cell r="C66" t="str">
            <v>PASAJES TERRESTRES</v>
          </cell>
          <cell r="D66" t="str">
            <v>79389011</v>
          </cell>
          <cell r="E66" t="str">
            <v>CALLEJAS RUIZ CARLOS ARTURO</v>
          </cell>
          <cell r="F66" t="str">
            <v>DSE-1778 GASTOS TRANSP AVALUO CARLOS CALLEJAS 12DIC/22 EN BOG-TOL-BOG</v>
          </cell>
          <cell r="G66">
            <v>236700</v>
          </cell>
          <cell r="H66">
            <v>0</v>
          </cell>
          <cell r="I66">
            <v>236700</v>
          </cell>
        </row>
        <row r="67">
          <cell r="B67" t="str">
            <v>53152001</v>
          </cell>
          <cell r="C67" t="str">
            <v>IMPTO G.M.F. 4 X 1.000</v>
          </cell>
          <cell r="D67" t="str">
            <v>860034594</v>
          </cell>
          <cell r="E67" t="str">
            <v>BANCO COLPATRIA</v>
          </cell>
          <cell r="F67" t="str">
            <v>4 X 1000 CTA CTE 31402 MES DICIEMBRE 2022</v>
          </cell>
          <cell r="G67">
            <v>15125.88</v>
          </cell>
          <cell r="H67">
            <v>0</v>
          </cell>
          <cell r="I67">
            <v>15125.88</v>
          </cell>
        </row>
        <row r="68">
          <cell r="B68" t="str">
            <v>53152001</v>
          </cell>
          <cell r="C68" t="str">
            <v>IMPTO G.M.F. 4 X 1.000</v>
          </cell>
          <cell r="D68" t="str">
            <v>860034594</v>
          </cell>
          <cell r="E68" t="str">
            <v>BANCO COLPATRIA</v>
          </cell>
          <cell r="F68" t="str">
            <v>4 X 1000 CTA CTE 31402 MES DICIEMBRE 2022</v>
          </cell>
          <cell r="G68">
            <v>47991.71</v>
          </cell>
          <cell r="H68">
            <v>0</v>
          </cell>
          <cell r="I68">
            <v>47991.71</v>
          </cell>
        </row>
        <row r="69">
          <cell r="B69" t="str">
            <v>53152001</v>
          </cell>
          <cell r="C69" t="str">
            <v>IMPTO G.M.F. 4 X 1.000</v>
          </cell>
          <cell r="D69" t="str">
            <v>860034594</v>
          </cell>
          <cell r="E69" t="str">
            <v>BANCO COLPATRIA</v>
          </cell>
          <cell r="F69" t="str">
            <v>4 X 1000 CTA CTE 31402 MES DICIEMBRE 2022</v>
          </cell>
          <cell r="G69">
            <v>15125.88</v>
          </cell>
          <cell r="H69">
            <v>0</v>
          </cell>
          <cell r="I69">
            <v>15125.88</v>
          </cell>
        </row>
        <row r="70">
          <cell r="B70" t="str">
            <v>53152001</v>
          </cell>
          <cell r="C70" t="str">
            <v>IMPTO G.M.F. 4 X 1.000</v>
          </cell>
          <cell r="D70" t="str">
            <v>860034594</v>
          </cell>
          <cell r="E70" t="str">
            <v>BANCO COLPATRIA</v>
          </cell>
          <cell r="F70" t="str">
            <v>4 X 1000 CTA CTE 31402 MES DICIEMBRE 2022</v>
          </cell>
          <cell r="G70">
            <v>47991.71</v>
          </cell>
          <cell r="H70">
            <v>0</v>
          </cell>
          <cell r="I70">
            <v>47991.71</v>
          </cell>
        </row>
        <row r="71">
          <cell r="B71" t="str">
            <v>53152001</v>
          </cell>
          <cell r="C71" t="str">
            <v>IMPTO G.M.F. 4 X 1.000</v>
          </cell>
          <cell r="D71" t="str">
            <v>890903938</v>
          </cell>
          <cell r="E71" t="str">
            <v>BANCOLOMBIA</v>
          </cell>
          <cell r="F71" t="str">
            <v>4 X 1000 CTA AHORROS BANCOL 5673  DICIEMBRE 2022</v>
          </cell>
          <cell r="G71">
            <v>15125.88</v>
          </cell>
          <cell r="H71">
            <v>0</v>
          </cell>
          <cell r="I71">
            <v>15125.88</v>
          </cell>
        </row>
        <row r="72">
          <cell r="B72" t="str">
            <v>53152001</v>
          </cell>
          <cell r="C72" t="str">
            <v>IMPTO G.M.F. 4 X 1.000</v>
          </cell>
          <cell r="D72" t="str">
            <v>890903938</v>
          </cell>
          <cell r="E72" t="str">
            <v>BANCOLOMBIA</v>
          </cell>
          <cell r="F72" t="str">
            <v>4 X 1000 CTA AHORROS BANCOL 5673  DICIEMBRE 2022</v>
          </cell>
          <cell r="G72">
            <v>47991.6</v>
          </cell>
          <cell r="H72">
            <v>0</v>
          </cell>
          <cell r="I72">
            <v>47991.6</v>
          </cell>
        </row>
        <row r="73">
          <cell r="B73" t="str">
            <v>53152001</v>
          </cell>
          <cell r="C73" t="str">
            <v>IMPTO G.M.F. 4 X 1.000</v>
          </cell>
          <cell r="D73" t="str">
            <v>890903938</v>
          </cell>
          <cell r="E73" t="str">
            <v>BANCOLOMBIA</v>
          </cell>
          <cell r="F73" t="str">
            <v>4 X 1000 CTA AHORROS BANCOL 5673  DICIEMBRE 2022</v>
          </cell>
          <cell r="G73">
            <v>15125.88</v>
          </cell>
          <cell r="H73">
            <v>0</v>
          </cell>
          <cell r="I73">
            <v>15125.88</v>
          </cell>
        </row>
        <row r="74">
          <cell r="B74" t="str">
            <v>53152001</v>
          </cell>
          <cell r="C74" t="str">
            <v>IMPTO G.M.F. 4 X 1.000</v>
          </cell>
          <cell r="D74" t="str">
            <v>890903938</v>
          </cell>
          <cell r="E74" t="str">
            <v>BANCOLOMBIA</v>
          </cell>
          <cell r="F74" t="str">
            <v>4 X 1000 CTA AHORROS BANCOL 5673  DICIEMBRE 2022</v>
          </cell>
          <cell r="G74">
            <v>47991.6</v>
          </cell>
          <cell r="H74">
            <v>0</v>
          </cell>
          <cell r="I74">
            <v>47991.6</v>
          </cell>
        </row>
        <row r="75">
          <cell r="B75" t="str">
            <v>53152001</v>
          </cell>
          <cell r="C75" t="str">
            <v>IMPTO G.M.F. 4 X 1.000</v>
          </cell>
          <cell r="D75" t="str">
            <v>860034594</v>
          </cell>
          <cell r="E75" t="str">
            <v>BANCO COLPATRIA</v>
          </cell>
          <cell r="F75" t="str">
            <v>4 x 1000 MES DICIEMBRE 2022 CTA CTE 29114</v>
          </cell>
          <cell r="G75">
            <v>15125.88</v>
          </cell>
          <cell r="H75">
            <v>0</v>
          </cell>
          <cell r="I75">
            <v>15125.88</v>
          </cell>
        </row>
        <row r="76">
          <cell r="B76" t="str">
            <v>53152001</v>
          </cell>
          <cell r="C76" t="str">
            <v>IMPTO G.M.F. 4 X 1.000</v>
          </cell>
          <cell r="D76" t="str">
            <v>860034594</v>
          </cell>
          <cell r="E76" t="str">
            <v>BANCO COLPATRIA</v>
          </cell>
          <cell r="F76" t="str">
            <v>4 x 1000 MES DICIEMBRE 2022 CTA CTE 29114</v>
          </cell>
          <cell r="G76">
            <v>47991.6</v>
          </cell>
          <cell r="H76">
            <v>0</v>
          </cell>
          <cell r="I76">
            <v>47991.6</v>
          </cell>
        </row>
        <row r="77">
          <cell r="B77" t="str">
            <v>53152001</v>
          </cell>
          <cell r="C77" t="str">
            <v>IMPTO G.M.F. 4 X 1.000</v>
          </cell>
          <cell r="D77" t="str">
            <v>860034594</v>
          </cell>
          <cell r="E77" t="str">
            <v>BANCO COLPATRIA</v>
          </cell>
          <cell r="F77" t="str">
            <v>4 x 1000 MES DICIEMBRE 2022 CTA CTE 29114</v>
          </cell>
          <cell r="G77">
            <v>15125.88</v>
          </cell>
          <cell r="H77">
            <v>0</v>
          </cell>
          <cell r="I77">
            <v>15125.88</v>
          </cell>
        </row>
        <row r="78">
          <cell r="B78" t="str">
            <v>53152001</v>
          </cell>
          <cell r="C78" t="str">
            <v>IMPTO G.M.F. 4 X 1.000</v>
          </cell>
          <cell r="D78" t="str">
            <v>860034594</v>
          </cell>
          <cell r="E78" t="str">
            <v>BANCO COLPATRIA</v>
          </cell>
          <cell r="F78" t="str">
            <v>4 x 1000 MES DICIEMBRE 2022 CTA CTE 29114</v>
          </cell>
          <cell r="G78">
            <v>47991.6</v>
          </cell>
          <cell r="H78">
            <v>0</v>
          </cell>
          <cell r="I78">
            <v>47991.6</v>
          </cell>
        </row>
        <row r="79">
          <cell r="B79" t="str">
            <v>53152001</v>
          </cell>
          <cell r="C79" t="str">
            <v>IMPTO G.M.F. 4 X 1.000</v>
          </cell>
          <cell r="D79" t="str">
            <v>805000082</v>
          </cell>
          <cell r="E79" t="str">
            <v>SOCIEDAD PRIVADA DEL ALQUILER SAS</v>
          </cell>
          <cell r="F79" t="str">
            <v>CRUCE 4 X 1000 MES DICIEMBRE 2022 CTA CTE 29114</v>
          </cell>
          <cell r="G79">
            <v>0</v>
          </cell>
          <cell r="H79">
            <v>15125.88</v>
          </cell>
          <cell r="I79">
            <v>-15125.88</v>
          </cell>
        </row>
        <row r="80">
          <cell r="B80" t="str">
            <v>53152001</v>
          </cell>
          <cell r="C80" t="str">
            <v>IMPTO G.M.F. 4 X 1.000</v>
          </cell>
          <cell r="D80" t="str">
            <v>805000082</v>
          </cell>
          <cell r="E80" t="str">
            <v>SOCIEDAD PRIVADA DEL ALQUILER SAS</v>
          </cell>
          <cell r="F80" t="str">
            <v>CRUCE 4 X 1000 MES DICIEMBRE 2022 CTA CTE 29114</v>
          </cell>
          <cell r="G80">
            <v>0</v>
          </cell>
          <cell r="H80">
            <v>47991.6</v>
          </cell>
          <cell r="I80">
            <v>-47991.6</v>
          </cell>
        </row>
        <row r="81">
          <cell r="B81" t="str">
            <v>53152001</v>
          </cell>
          <cell r="C81" t="str">
            <v>IMPTO G.M.F. 4 X 1.000</v>
          </cell>
          <cell r="D81" t="str">
            <v>805000082</v>
          </cell>
          <cell r="E81" t="str">
            <v>SOCIEDAD PRIVADA DEL ALQUILER SAS</v>
          </cell>
          <cell r="F81" t="str">
            <v>CRUCE 4 X 1000 MES DICIEMBRE 2022 CTA CTE 29114</v>
          </cell>
          <cell r="G81">
            <v>0</v>
          </cell>
          <cell r="H81">
            <v>15125.88</v>
          </cell>
          <cell r="I81">
            <v>-15125.88</v>
          </cell>
        </row>
        <row r="82">
          <cell r="B82" t="str">
            <v>53152001</v>
          </cell>
          <cell r="C82" t="str">
            <v>IMPTO G.M.F. 4 X 1.000</v>
          </cell>
          <cell r="D82" t="str">
            <v>805000082</v>
          </cell>
          <cell r="E82" t="str">
            <v>SOCIEDAD PRIVADA DEL ALQUILER SAS</v>
          </cell>
          <cell r="F82" t="str">
            <v>CRUCE 4 X 1000 MES DICIEMBRE 2022 CTA CTE 29114</v>
          </cell>
          <cell r="G82">
            <v>0</v>
          </cell>
          <cell r="H82">
            <v>47991.6</v>
          </cell>
          <cell r="I82">
            <v>-47991.6</v>
          </cell>
        </row>
        <row r="83">
          <cell r="B83" t="str">
            <v>54050501</v>
          </cell>
          <cell r="C83" t="str">
            <v>IMPUESTO DE RENTA Y COMPL</v>
          </cell>
          <cell r="D83" t="str">
            <v>800197268</v>
          </cell>
          <cell r="E83" t="str">
            <v>DIRECCION DE IMPUESTOS Y ADUANAS NACIONALES</v>
          </cell>
          <cell r="F83" t="str">
            <v>Provision impto renta mes Diciembre 2022</v>
          </cell>
          <cell r="G83">
            <v>0</v>
          </cell>
          <cell r="H83">
            <v>6215000</v>
          </cell>
          <cell r="I83">
            <v>-6215000</v>
          </cell>
        </row>
        <row r="84">
          <cell r="B84" t="str">
            <v>54050501</v>
          </cell>
          <cell r="C84" t="str">
            <v>IMPUESTO DE RENTA Y COMPL</v>
          </cell>
          <cell r="D84" t="str">
            <v>800197268</v>
          </cell>
          <cell r="E84" t="str">
            <v>DIRECCION DE IMPUESTOS Y ADUANAS NACIONALES</v>
          </cell>
          <cell r="F84" t="str">
            <v>Provision impto renta mes Diciembre 2022</v>
          </cell>
          <cell r="G84">
            <v>0</v>
          </cell>
          <cell r="H84">
            <v>3740000</v>
          </cell>
          <cell r="I84">
            <v>-3740000</v>
          </cell>
        </row>
        <row r="85">
          <cell r="G85">
            <v>18138353.060000002</v>
          </cell>
          <cell r="H85">
            <v>82567434.959999979</v>
          </cell>
          <cell r="I85">
            <v>77228448.179999948</v>
          </cell>
        </row>
      </sheetData>
      <sheetData sheetId="2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 t="str">
            <v>41555001</v>
          </cell>
          <cell r="C2" t="str">
            <v>AVALUOS E INVENTARIOS</v>
          </cell>
          <cell r="D2" t="str">
            <v>91200130</v>
          </cell>
          <cell r="E2" t="str">
            <v>ROMERO GUTIERREZ CARLOS ARTURO</v>
          </cell>
          <cell r="F2" t="str">
            <v>OS_102-22</v>
          </cell>
          <cell r="G2">
            <v>0</v>
          </cell>
          <cell r="H2">
            <v>500000</v>
          </cell>
          <cell r="I2">
            <v>500000</v>
          </cell>
        </row>
        <row r="3">
          <cell r="B3" t="str">
            <v>41555001</v>
          </cell>
          <cell r="C3" t="str">
            <v>AVALUOS E INVENTARIOS</v>
          </cell>
          <cell r="D3" t="str">
            <v>1023885291</v>
          </cell>
          <cell r="E3" t="str">
            <v>CUESTA DUITAMA INGRI JHOANA</v>
          </cell>
          <cell r="F3" t="str">
            <v>OS_081-22</v>
          </cell>
          <cell r="G3">
            <v>0</v>
          </cell>
          <cell r="H3">
            <v>280000</v>
          </cell>
          <cell r="I3">
            <v>280000</v>
          </cell>
        </row>
        <row r="4">
          <cell r="B4" t="str">
            <v>41555001</v>
          </cell>
          <cell r="C4" t="str">
            <v>AVALUOS E INVENTARIOS</v>
          </cell>
          <cell r="D4" t="str">
            <v>41340717</v>
          </cell>
          <cell r="E4" t="str">
            <v>ROJAS CARO MARY</v>
          </cell>
          <cell r="F4" t="str">
            <v>OS_140-22</v>
          </cell>
          <cell r="G4">
            <v>0</v>
          </cell>
          <cell r="H4">
            <v>250000</v>
          </cell>
          <cell r="I4">
            <v>250000</v>
          </cell>
        </row>
        <row r="5">
          <cell r="B5" t="str">
            <v>41555001</v>
          </cell>
          <cell r="C5" t="str">
            <v>AVALUOS E INVENTARIOS</v>
          </cell>
          <cell r="D5" t="str">
            <v>31425813</v>
          </cell>
          <cell r="E5" t="str">
            <v>RAMIREZ BERMUDEZ ESPERANZA</v>
          </cell>
          <cell r="F5" t="str">
            <v>OS_142-22</v>
          </cell>
          <cell r="G5">
            <v>0</v>
          </cell>
          <cell r="H5">
            <v>280000</v>
          </cell>
          <cell r="I5">
            <v>280000</v>
          </cell>
        </row>
        <row r="6">
          <cell r="B6" t="str">
            <v>41555001</v>
          </cell>
          <cell r="C6" t="str">
            <v>AVALUOS E INVENTARIOS</v>
          </cell>
          <cell r="D6" t="str">
            <v>66771782</v>
          </cell>
          <cell r="E6" t="str">
            <v>CAMPOS  DUQUE ANGELICA MARIA</v>
          </cell>
          <cell r="F6" t="str">
            <v>OS_153-22</v>
          </cell>
          <cell r="G6">
            <v>0</v>
          </cell>
          <cell r="H6">
            <v>250000</v>
          </cell>
          <cell r="I6">
            <v>250000</v>
          </cell>
        </row>
        <row r="7">
          <cell r="B7" t="str">
            <v>41555001</v>
          </cell>
          <cell r="C7" t="str">
            <v>AVALUOS E INVENTARIOS</v>
          </cell>
          <cell r="D7" t="str">
            <v>900735085</v>
          </cell>
          <cell r="E7" t="str">
            <v>LED COMUNICACIONES S.A.S.</v>
          </cell>
          <cell r="F7" t="str">
            <v>OS_158-22</v>
          </cell>
          <cell r="G7">
            <v>0</v>
          </cell>
          <cell r="H7">
            <v>300000</v>
          </cell>
          <cell r="I7">
            <v>300000</v>
          </cell>
        </row>
        <row r="8">
          <cell r="B8" t="str">
            <v>41555001</v>
          </cell>
          <cell r="C8" t="str">
            <v>AVALUOS E INVENTARIOS</v>
          </cell>
          <cell r="D8" t="str">
            <v>900185357</v>
          </cell>
          <cell r="E8" t="str">
            <v>DIARQCO CONSTRUCTORES SAS</v>
          </cell>
          <cell r="F8" t="str">
            <v>OS_162-22</v>
          </cell>
          <cell r="G8">
            <v>0</v>
          </cell>
          <cell r="H8">
            <v>1280000</v>
          </cell>
          <cell r="I8">
            <v>1280000</v>
          </cell>
        </row>
        <row r="9">
          <cell r="B9" t="str">
            <v>41555001</v>
          </cell>
          <cell r="C9" t="str">
            <v>AVALUOS E INVENTARIOS</v>
          </cell>
          <cell r="D9" t="str">
            <v>900466753</v>
          </cell>
          <cell r="E9" t="str">
            <v>GUTIERREZ FRANCO INGIENERIA SAS</v>
          </cell>
          <cell r="F9" t="str">
            <v>Reversion F-2291506 OS_134-22</v>
          </cell>
          <cell r="G9">
            <v>2130100</v>
          </cell>
          <cell r="H9">
            <v>0</v>
          </cell>
          <cell r="I9">
            <v>-2130100</v>
          </cell>
        </row>
        <row r="10">
          <cell r="B10" t="str">
            <v>41555001</v>
          </cell>
          <cell r="C10" t="str">
            <v>AVALUOS E INVENTARIOS</v>
          </cell>
          <cell r="D10" t="str">
            <v>900466753</v>
          </cell>
          <cell r="E10" t="str">
            <v>GUTIERREZ FRANCO INGIENERIA SAS</v>
          </cell>
          <cell r="F10" t="str">
            <v>OS_134-22</v>
          </cell>
          <cell r="G10">
            <v>0</v>
          </cell>
          <cell r="H10">
            <v>1790000</v>
          </cell>
          <cell r="I10">
            <v>1790000</v>
          </cell>
        </row>
        <row r="11">
          <cell r="B11" t="str">
            <v>41555001</v>
          </cell>
          <cell r="C11" t="str">
            <v>AVALUOS E INVENTARIOS</v>
          </cell>
          <cell r="D11" t="str">
            <v>900230554</v>
          </cell>
          <cell r="E11" t="str">
            <v>INVERSIONES ARANGO ACOSTA SAS</v>
          </cell>
          <cell r="F11" t="str">
            <v>Reversion F-2198614 AVALUOS CALI OS_x001F__078-2022</v>
          </cell>
          <cell r="G11">
            <v>5000000</v>
          </cell>
          <cell r="H11">
            <v>0</v>
          </cell>
          <cell r="I11">
            <v>-5000000</v>
          </cell>
        </row>
        <row r="12">
          <cell r="B12" t="str">
            <v>41561004</v>
          </cell>
          <cell r="C12" t="str">
            <v xml:space="preserve">OTROS APROVECHAMIENTOS (COD BARRAS)             	</v>
          </cell>
          <cell r="D12" t="str">
            <v>805000082</v>
          </cell>
          <cell r="E12" t="str">
            <v>SOCIEDAD PRIVADA DEL ALQUILER SAS</v>
          </cell>
          <cell r="F12" t="str">
            <v>CRUCE 4 X 1000 MES SEPT 2022 CTA CTE 29114</v>
          </cell>
          <cell r="G12">
            <v>30251.759999999998</v>
          </cell>
          <cell r="H12">
            <v>0</v>
          </cell>
          <cell r="I12">
            <v>-30251.759999999998</v>
          </cell>
        </row>
        <row r="13">
          <cell r="B13" t="str">
            <v>41561004</v>
          </cell>
          <cell r="C13" t="str">
            <v xml:space="preserve">OTROS APROVECHAMIENTOS (COD BARRAS)             	</v>
          </cell>
          <cell r="D13" t="str">
            <v>805000082</v>
          </cell>
          <cell r="E13" t="str">
            <v>SOCIEDAD PRIVADA DEL ALQUILER SAS</v>
          </cell>
          <cell r="F13" t="str">
            <v>CRUCE 4 X 1000 MES SEPT 2022 CTA CTE 29114</v>
          </cell>
          <cell r="G13">
            <v>95983.19</v>
          </cell>
          <cell r="H13">
            <v>0</v>
          </cell>
          <cell r="I13">
            <v>-95983.19</v>
          </cell>
        </row>
        <row r="14">
          <cell r="B14" t="str">
            <v>42554001</v>
          </cell>
          <cell r="C14" t="str">
            <v>POR INCAPACIDADES</v>
          </cell>
          <cell r="D14" t="str">
            <v>14271250</v>
          </cell>
          <cell r="E14" t="str">
            <v>OVIEDO PALENCIA JORGE EDUARDO</v>
          </cell>
          <cell r="F14" t="str">
            <v>Reclasif. Recibo No. 32909 pago incapacidad (13) días Jorge Oviedo</v>
          </cell>
          <cell r="G14">
            <v>0</v>
          </cell>
          <cell r="H14">
            <v>4022780</v>
          </cell>
          <cell r="I14">
            <v>4022780</v>
          </cell>
        </row>
        <row r="15">
          <cell r="B15" t="str">
            <v>51159510</v>
          </cell>
          <cell r="C15" t="str">
            <v>IMPUESTO AL CONSUMO DEL 4%</v>
          </cell>
          <cell r="D15" t="str">
            <v>830122566</v>
          </cell>
          <cell r="E15" t="str">
            <v>COLOMBIA TELECOMUNIC</v>
          </cell>
          <cell r="F15" t="str">
            <v>EC- 250151629 Ipoconsumo Cel corporativo P: 27 Sep-26 Oct 2022 - Cuenta 43692277</v>
          </cell>
          <cell r="G15">
            <v>134</v>
          </cell>
          <cell r="H15">
            <v>0</v>
          </cell>
          <cell r="I15">
            <v>134</v>
          </cell>
        </row>
        <row r="16">
          <cell r="B16" t="str">
            <v>51202501</v>
          </cell>
          <cell r="C16" t="str">
            <v>EQUIPO DE COMP Y COMUNIC</v>
          </cell>
          <cell r="D16" t="str">
            <v>31569142</v>
          </cell>
          <cell r="E16" t="str">
            <v>RODRIGUEZ MURILLO SANDRA DEL PILAR</v>
          </cell>
          <cell r="F16" t="str">
            <v>FE-SRC691 MANTENIMIENTO IMPRESORA A COLOR EN BOGOTÁP: 30SEP/22</v>
          </cell>
          <cell r="G16">
            <v>120000</v>
          </cell>
          <cell r="H16">
            <v>0</v>
          </cell>
          <cell r="I16">
            <v>120000</v>
          </cell>
        </row>
        <row r="17">
          <cell r="B17" t="str">
            <v>51353502</v>
          </cell>
          <cell r="C17" t="str">
            <v>TELEFONO CELULAR</v>
          </cell>
          <cell r="D17" t="str">
            <v>830122566</v>
          </cell>
          <cell r="E17" t="str">
            <v>COLOMBIA TELECOMUNIC</v>
          </cell>
          <cell r="F17" t="str">
            <v>EC- 250151629 Celular corporativo P: 27 Sep-26 Oct 2022 - Cuenta 43692277</v>
          </cell>
          <cell r="G17">
            <v>34168</v>
          </cell>
          <cell r="H17">
            <v>0</v>
          </cell>
          <cell r="I17">
            <v>34168</v>
          </cell>
        </row>
        <row r="18">
          <cell r="B18" t="str">
            <v>52050601</v>
          </cell>
          <cell r="C18" t="str">
            <v>SUELDOS</v>
          </cell>
          <cell r="D18" t="str">
            <v>90</v>
          </cell>
          <cell r="E18" t="str">
            <v>PROVISIONES</v>
          </cell>
          <cell r="F18" t="str">
            <v>Devengado mes Septiembre 2022</v>
          </cell>
          <cell r="G18">
            <v>1265800</v>
          </cell>
          <cell r="H18">
            <v>0</v>
          </cell>
          <cell r="I18">
            <v>1265800</v>
          </cell>
        </row>
        <row r="19">
          <cell r="B19" t="str">
            <v>52051801</v>
          </cell>
          <cell r="C19" t="str">
            <v>COMISIONES</v>
          </cell>
          <cell r="D19" t="str">
            <v>90</v>
          </cell>
          <cell r="E19" t="str">
            <v>PROVISIONES</v>
          </cell>
          <cell r="F19" t="str">
            <v>Comisiones mes Septiembre/ 2022</v>
          </cell>
          <cell r="G19">
            <v>247500</v>
          </cell>
          <cell r="H19">
            <v>0</v>
          </cell>
          <cell r="I19">
            <v>247500</v>
          </cell>
        </row>
        <row r="20">
          <cell r="B20" t="str">
            <v>52052701</v>
          </cell>
          <cell r="C20" t="str">
            <v>AUXILIO DE TRANSPORTE</v>
          </cell>
          <cell r="D20" t="str">
            <v>90</v>
          </cell>
          <cell r="E20" t="str">
            <v>PROVISIONES</v>
          </cell>
          <cell r="F20" t="str">
            <v>Auxilio de transporte Septiembre 2022</v>
          </cell>
          <cell r="G20">
            <v>117172</v>
          </cell>
          <cell r="H20">
            <v>0</v>
          </cell>
          <cell r="I20">
            <v>117172</v>
          </cell>
        </row>
        <row r="21">
          <cell r="B21" t="str">
            <v>52053001</v>
          </cell>
          <cell r="C21" t="str">
            <v>CESANTIAS</v>
          </cell>
          <cell r="D21" t="str">
            <v>90</v>
          </cell>
          <cell r="E21" t="str">
            <v>PROVISIONES</v>
          </cell>
          <cell r="F21" t="str">
            <v>Causación Prov. Cesantias mes Septiembre/2022</v>
          </cell>
          <cell r="G21">
            <v>135872</v>
          </cell>
          <cell r="H21">
            <v>0</v>
          </cell>
          <cell r="I21">
            <v>135872</v>
          </cell>
        </row>
        <row r="22">
          <cell r="B22" t="str">
            <v>52053301</v>
          </cell>
          <cell r="C22" t="str">
            <v>INTERESES SOBRE CESANTIAS</v>
          </cell>
          <cell r="D22" t="str">
            <v>90</v>
          </cell>
          <cell r="E22" t="str">
            <v>PROVISIONES</v>
          </cell>
          <cell r="F22" t="str">
            <v>Causación Prov. Intereses Mes Septiembre/2022</v>
          </cell>
          <cell r="G22">
            <v>25797</v>
          </cell>
          <cell r="H22">
            <v>0</v>
          </cell>
          <cell r="I22">
            <v>25797</v>
          </cell>
        </row>
        <row r="23">
          <cell r="B23" t="str">
            <v>52053601</v>
          </cell>
          <cell r="C23" t="str">
            <v>PRIMA DE SERVICIOS</v>
          </cell>
          <cell r="D23" t="str">
            <v>90</v>
          </cell>
          <cell r="E23" t="str">
            <v>PROVISIONES</v>
          </cell>
          <cell r="F23" t="str">
            <v>Causación Prov. Prima mes Septiembre/2022</v>
          </cell>
          <cell r="G23">
            <v>135872</v>
          </cell>
          <cell r="H23">
            <v>0</v>
          </cell>
          <cell r="I23">
            <v>135872</v>
          </cell>
        </row>
        <row r="24">
          <cell r="B24" t="str">
            <v>52053901</v>
          </cell>
          <cell r="C24" t="str">
            <v>VACACIONES</v>
          </cell>
          <cell r="D24" t="str">
            <v>90</v>
          </cell>
          <cell r="E24" t="str">
            <v>PROVISIONES</v>
          </cell>
          <cell r="F24" t="str">
            <v>Causación Prov Vacaciones Mes Septiembre/2022</v>
          </cell>
          <cell r="G24">
            <v>106036</v>
          </cell>
          <cell r="H24">
            <v>0</v>
          </cell>
          <cell r="I24">
            <v>106036</v>
          </cell>
        </row>
        <row r="25">
          <cell r="B25" t="str">
            <v>52056801</v>
          </cell>
          <cell r="C25" t="str">
            <v>APORTES RIESGOS PROF.</v>
          </cell>
          <cell r="D25" t="str">
            <v>800226175</v>
          </cell>
          <cell r="E25" t="str">
            <v>COLMENA A.R.P.</v>
          </cell>
          <cell r="F25" t="str">
            <v>Arl. Mes de AGOSTO de 2022 Jimmy Porras "Contratista"</v>
          </cell>
          <cell r="G25">
            <v>105100</v>
          </cell>
          <cell r="H25">
            <v>0</v>
          </cell>
          <cell r="I25">
            <v>105100</v>
          </cell>
        </row>
        <row r="26">
          <cell r="B26" t="str">
            <v>52056801</v>
          </cell>
          <cell r="C26" t="str">
            <v>APORTES RIESGOS PROF.</v>
          </cell>
          <cell r="D26" t="str">
            <v>800226175</v>
          </cell>
          <cell r="E26" t="str">
            <v>COLMENA A.R.P.</v>
          </cell>
          <cell r="F26" t="str">
            <v>Aportes ARL colmena Septiembre/2022</v>
          </cell>
          <cell r="G26">
            <v>105400</v>
          </cell>
          <cell r="H26">
            <v>0</v>
          </cell>
          <cell r="I26">
            <v>105400</v>
          </cell>
        </row>
        <row r="27">
          <cell r="B27" t="str">
            <v>52057001</v>
          </cell>
          <cell r="C27" t="str">
            <v>APORTES A FONDO DE PENS</v>
          </cell>
          <cell r="D27" t="str">
            <v>900336004</v>
          </cell>
          <cell r="E27" t="str">
            <v>ADMINISTRADORA COLOMBIANA DE PENSIONES COLPENSIONE</v>
          </cell>
          <cell r="F27" t="str">
            <v>Aporte AFP Septiembre de 2022</v>
          </cell>
          <cell r="G27">
            <v>181668</v>
          </cell>
          <cell r="H27">
            <v>0</v>
          </cell>
          <cell r="I27">
            <v>181668</v>
          </cell>
        </row>
        <row r="28">
          <cell r="B28" t="str">
            <v>52057201</v>
          </cell>
          <cell r="C28" t="str">
            <v>APORTES CAJA DE COMP.</v>
          </cell>
          <cell r="D28" t="str">
            <v>860007336</v>
          </cell>
          <cell r="E28" t="str">
            <v>COLSUBSIDIO</v>
          </cell>
          <cell r="F28" t="str">
            <v>Aportes caja de compensación Septiembre/2022</v>
          </cell>
          <cell r="G28">
            <v>60600</v>
          </cell>
          <cell r="H28">
            <v>0</v>
          </cell>
          <cell r="I28">
            <v>60600</v>
          </cell>
        </row>
        <row r="29">
          <cell r="B29" t="str">
            <v>52102001</v>
          </cell>
          <cell r="C29" t="str">
            <v>AVALUOS TERRENOS</v>
          </cell>
          <cell r="D29" t="str">
            <v>79367031</v>
          </cell>
          <cell r="E29" t="str">
            <v>RODRIGUEZ ESPINEL JAIRO</v>
          </cell>
          <cell r="F29" t="str">
            <v>DSE-1551 PARTICIPACION ALIANZA AVALUOS AÑO 2022</v>
          </cell>
          <cell r="G29">
            <v>7000000</v>
          </cell>
          <cell r="H29">
            <v>0</v>
          </cell>
          <cell r="I29">
            <v>7000000</v>
          </cell>
        </row>
        <row r="30">
          <cell r="B30" t="str">
            <v>52150501</v>
          </cell>
          <cell r="C30" t="str">
            <v>INDUSTRIA Y COMERCIO</v>
          </cell>
          <cell r="D30" t="str">
            <v>899999061</v>
          </cell>
          <cell r="E30" t="str">
            <v>SECRETARIA  DISTRITAL DE HACIENDA</v>
          </cell>
          <cell r="F30" t="str">
            <v>PROVISION INDUSTRIA Y COMERCIO BOGOTA MES SEPTIEMBRE</v>
          </cell>
          <cell r="G30">
            <v>66000</v>
          </cell>
          <cell r="H30">
            <v>0</v>
          </cell>
          <cell r="I30">
            <v>66000</v>
          </cell>
        </row>
        <row r="31">
          <cell r="B31" t="str">
            <v>52150501</v>
          </cell>
          <cell r="C31" t="str">
            <v>INDUSTRIA Y COMERCIO</v>
          </cell>
          <cell r="D31" t="str">
            <v>890399011</v>
          </cell>
          <cell r="E31" t="str">
            <v>MUNICIPIO SANTIAGO DE CALI</v>
          </cell>
          <cell r="F31" t="str">
            <v>PROVISION INDUSTRIA Y COMERCIO CALI MES SEPTIEMBRE</v>
          </cell>
          <cell r="G31">
            <v>0</v>
          </cell>
          <cell r="H31">
            <v>49000</v>
          </cell>
          <cell r="I31">
            <v>-49000</v>
          </cell>
        </row>
        <row r="32">
          <cell r="B32" t="str">
            <v>52201001</v>
          </cell>
          <cell r="C32" t="str">
            <v>CONSTRUCCIONES Y EDIFICAC</v>
          </cell>
          <cell r="D32" t="str">
            <v>20244263</v>
          </cell>
          <cell r="E32" t="str">
            <v>RIVERA DE CARRASCO MARIA DEL SOCORRO</v>
          </cell>
          <cell r="F32" t="str">
            <v>SI 31256 Canon arrendamiento Cl 127 14-54 Lc103  P:Sep/2022 Ed: Gradeco</v>
          </cell>
          <cell r="G32">
            <v>482400</v>
          </cell>
          <cell r="H32">
            <v>0</v>
          </cell>
          <cell r="I32">
            <v>482400</v>
          </cell>
        </row>
        <row r="33">
          <cell r="B33" t="str">
            <v>52202501</v>
          </cell>
          <cell r="C33" t="str">
            <v>EQUIP. DE COMP. Y COMUNIC</v>
          </cell>
          <cell r="D33" t="str">
            <v>31569142</v>
          </cell>
          <cell r="E33" t="str">
            <v>RODRIGUEZ MURILLO SANDRA DEL PILAR</v>
          </cell>
          <cell r="F33" t="str">
            <v>Anulacion de FE-SRC668 ALQUILER IMPRESORA AVAUOS BOGOTA P: SEP/2022</v>
          </cell>
          <cell r="G33">
            <v>0</v>
          </cell>
          <cell r="H33">
            <v>0</v>
          </cell>
          <cell r="I33">
            <v>0</v>
          </cell>
        </row>
        <row r="34">
          <cell r="B34" t="str">
            <v>52202501</v>
          </cell>
          <cell r="C34" t="str">
            <v>EQUIP. DE COMP. Y COMUNIC</v>
          </cell>
          <cell r="D34" t="str">
            <v>31569142</v>
          </cell>
          <cell r="E34" t="str">
            <v>RODRIGUEZ MURILLO SANDRA DEL PILAR</v>
          </cell>
          <cell r="F34" t="str">
            <v>FE-SRC668 ALQUILER IMPRESORA AVAUOS BOGOTA P: SEP/2022</v>
          </cell>
          <cell r="G34">
            <v>88230</v>
          </cell>
          <cell r="H34">
            <v>0</v>
          </cell>
          <cell r="I34">
            <v>88230</v>
          </cell>
        </row>
        <row r="35">
          <cell r="B35" t="str">
            <v>52356001</v>
          </cell>
          <cell r="C35" t="str">
            <v>PUBLICIDAD Y PROPAGANDA</v>
          </cell>
          <cell r="D35" t="str">
            <v>822182297</v>
          </cell>
          <cell r="E35" t="str">
            <v>XXV Holdings Inc.  Google LLC (77-0493581)</v>
          </cell>
          <cell r="F35" t="str">
            <v>EXTR CTA 6535768226 GOOGLE ADS*DL Pagada TC8606 EN PESOS P: Sep/22 (NN P)</v>
          </cell>
          <cell r="G35">
            <v>200000</v>
          </cell>
          <cell r="H35">
            <v>0</v>
          </cell>
          <cell r="I35">
            <v>200000</v>
          </cell>
        </row>
        <row r="36">
          <cell r="B36" t="str">
            <v>52356001</v>
          </cell>
          <cell r="C36" t="str">
            <v>PUBLICIDAD Y PROPAGANDA</v>
          </cell>
          <cell r="D36" t="str">
            <v>822182297</v>
          </cell>
          <cell r="E36" t="str">
            <v>XXV Holdings Inc.  Google LLC (77-0493581)</v>
          </cell>
          <cell r="F36" t="str">
            <v>EXTR CTA 6535768226 GOOGLE ADS*DL Pagada TC8606 EN PESOS P: Sep/22 (NN P)</v>
          </cell>
          <cell r="G36">
            <v>200000</v>
          </cell>
          <cell r="H36">
            <v>0</v>
          </cell>
          <cell r="I36">
            <v>200000</v>
          </cell>
        </row>
        <row r="37">
          <cell r="B37" t="str">
            <v>52359503</v>
          </cell>
          <cell r="C37" t="str">
            <v>LICENCIAS DE USO</v>
          </cell>
          <cell r="D37" t="str">
            <v>900596320</v>
          </cell>
          <cell r="E37" t="str">
            <v>EXCELIA COLOMBIA S.A.S</v>
          </cell>
          <cell r="F37" t="str">
            <v>FE-EXCO3881 (170) Suscri Microsoft365 Empresa Básic U$6 P:SEP/22</v>
          </cell>
          <cell r="G37">
            <v>22774</v>
          </cell>
          <cell r="H37">
            <v>0</v>
          </cell>
          <cell r="I37">
            <v>22774</v>
          </cell>
        </row>
        <row r="38">
          <cell r="B38" t="str">
            <v>52359503</v>
          </cell>
          <cell r="C38" t="str">
            <v>LICENCIAS DE USO</v>
          </cell>
          <cell r="D38" t="str">
            <v>900596320</v>
          </cell>
          <cell r="E38" t="str">
            <v>EXCELIA COLOMBIA S.A.S</v>
          </cell>
          <cell r="F38" t="str">
            <v>FE-EXCO3881 (69) Suscripción Office 365 E1 U$10 P:SEP/22</v>
          </cell>
          <cell r="G38">
            <v>15361</v>
          </cell>
          <cell r="H38">
            <v>0</v>
          </cell>
          <cell r="I38">
            <v>15361</v>
          </cell>
        </row>
        <row r="39">
          <cell r="B39" t="str">
            <v>52359503</v>
          </cell>
          <cell r="C39" t="str">
            <v>LICENCIAS DE USO</v>
          </cell>
          <cell r="D39" t="str">
            <v>900596320</v>
          </cell>
          <cell r="E39" t="str">
            <v>EXCELIA COLOMBIA S.A.S</v>
          </cell>
          <cell r="F39" t="str">
            <v>FE-EXCO3881 (41) Suscrip Microsoft365 AppBusines U$8,25 P:SEP/22</v>
          </cell>
          <cell r="G39">
            <v>7530</v>
          </cell>
          <cell r="H39">
            <v>0</v>
          </cell>
          <cell r="I39">
            <v>7530</v>
          </cell>
        </row>
        <row r="40">
          <cell r="B40" t="str">
            <v>52359503</v>
          </cell>
          <cell r="C40" t="str">
            <v>LICENCIAS DE USO</v>
          </cell>
          <cell r="D40" t="str">
            <v>900596320</v>
          </cell>
          <cell r="E40" t="str">
            <v>EXCELIA COLOMBIA S.A.S</v>
          </cell>
          <cell r="F40" t="str">
            <v>FE-EXCO3883 Producción sobre licencias Dyn 365 BCSaaS
  P: 01-30Sep/22</v>
          </cell>
          <cell r="G40">
            <v>5009</v>
          </cell>
          <cell r="H40">
            <v>0</v>
          </cell>
          <cell r="I40">
            <v>5009</v>
          </cell>
        </row>
        <row r="41">
          <cell r="B41" t="str">
            <v>53152001</v>
          </cell>
          <cell r="C41" t="str">
            <v>IMPTO G.M.F. 4 X 1.000</v>
          </cell>
          <cell r="D41" t="str">
            <v>860034594</v>
          </cell>
          <cell r="E41" t="str">
            <v>BANCO COLPATRIA</v>
          </cell>
          <cell r="F41" t="str">
            <v>4 X 1000 CTA CTE 31402 MES SEPT 2022</v>
          </cell>
          <cell r="G41">
            <v>15125.88</v>
          </cell>
          <cell r="H41">
            <v>0</v>
          </cell>
          <cell r="I41">
            <v>15125.88</v>
          </cell>
        </row>
        <row r="42">
          <cell r="B42" t="str">
            <v>53152001</v>
          </cell>
          <cell r="C42" t="str">
            <v>IMPTO G.M.F. 4 X 1.000</v>
          </cell>
          <cell r="D42" t="str">
            <v>860034594</v>
          </cell>
          <cell r="E42" t="str">
            <v>BANCO COLPATRIA</v>
          </cell>
          <cell r="F42" t="str">
            <v>4 X 1000 CTA CTE 31402 MES SEPT 2022</v>
          </cell>
          <cell r="G42">
            <v>47991.6</v>
          </cell>
          <cell r="H42">
            <v>0</v>
          </cell>
          <cell r="I42">
            <v>47991.6</v>
          </cell>
        </row>
        <row r="43">
          <cell r="B43" t="str">
            <v>53152001</v>
          </cell>
          <cell r="C43" t="str">
            <v>IMPTO G.M.F. 4 X 1.000</v>
          </cell>
          <cell r="D43" t="str">
            <v>890903938</v>
          </cell>
          <cell r="E43" t="str">
            <v>BANCOLOMBIA</v>
          </cell>
          <cell r="F43" t="str">
            <v>4 X 1000 CTA AHORROS BANCOL 5673  SEPTIEMBRE 2022</v>
          </cell>
          <cell r="G43">
            <v>15125.88</v>
          </cell>
          <cell r="H43">
            <v>0</v>
          </cell>
          <cell r="I43">
            <v>15125.88</v>
          </cell>
        </row>
        <row r="44">
          <cell r="B44" t="str">
            <v>53152001</v>
          </cell>
          <cell r="C44" t="str">
            <v>IMPTO G.M.F. 4 X 1.000</v>
          </cell>
          <cell r="D44" t="str">
            <v>890903938</v>
          </cell>
          <cell r="E44" t="str">
            <v>BANCOLOMBIA</v>
          </cell>
          <cell r="F44" t="str">
            <v>4 X 1000 CTA AHORROS BANCOL 5673  SEPTIEMBRE 2022</v>
          </cell>
          <cell r="G44">
            <v>47991.6</v>
          </cell>
          <cell r="H44">
            <v>0</v>
          </cell>
          <cell r="I44">
            <v>47991.6</v>
          </cell>
        </row>
        <row r="45">
          <cell r="B45" t="str">
            <v>53152001</v>
          </cell>
          <cell r="C45" t="str">
            <v>IMPTO G.M.F. 4 X 1.000</v>
          </cell>
          <cell r="D45" t="str">
            <v>890903938</v>
          </cell>
          <cell r="E45" t="str">
            <v>BANCOLOMBIA</v>
          </cell>
          <cell r="F45" t="str">
            <v>4 X 1000 CTA AHORROS BANCOL 5673  SEPTIEMBRE 2022</v>
          </cell>
          <cell r="G45">
            <v>15125.88</v>
          </cell>
          <cell r="H45">
            <v>0</v>
          </cell>
          <cell r="I45">
            <v>15125.88</v>
          </cell>
        </row>
        <row r="46">
          <cell r="B46" t="str">
            <v>53152001</v>
          </cell>
          <cell r="C46" t="str">
            <v>IMPTO G.M.F. 4 X 1.000</v>
          </cell>
          <cell r="D46" t="str">
            <v>890903938</v>
          </cell>
          <cell r="E46" t="str">
            <v>BANCOLOMBIA</v>
          </cell>
          <cell r="F46" t="str">
            <v>4 X 1000 CTA AHORROS BANCOL 5673  SEPTIEMBRE 2022</v>
          </cell>
          <cell r="G46">
            <v>47991.6</v>
          </cell>
          <cell r="H46">
            <v>0</v>
          </cell>
          <cell r="I46">
            <v>47991.6</v>
          </cell>
        </row>
        <row r="47">
          <cell r="B47" t="str">
            <v>53152001</v>
          </cell>
          <cell r="C47" t="str">
            <v>IMPTO G.M.F. 4 X 1.000</v>
          </cell>
          <cell r="D47" t="str">
            <v>860034594</v>
          </cell>
          <cell r="E47" t="str">
            <v>BANCO COLPATRIA</v>
          </cell>
          <cell r="F47" t="str">
            <v>4 X 1000 CTA CTE 31402 MES SEPT 2022</v>
          </cell>
          <cell r="G47">
            <v>15125.88</v>
          </cell>
          <cell r="H47">
            <v>0</v>
          </cell>
          <cell r="I47">
            <v>15125.88</v>
          </cell>
        </row>
        <row r="48">
          <cell r="B48" t="str">
            <v>53152001</v>
          </cell>
          <cell r="C48" t="str">
            <v>IMPTO G.M.F. 4 X 1.000</v>
          </cell>
          <cell r="D48" t="str">
            <v>860034594</v>
          </cell>
          <cell r="E48" t="str">
            <v>BANCO COLPATRIA</v>
          </cell>
          <cell r="F48" t="str">
            <v>4 X 1000 CTA CTE 31402 MES SEPT 2022</v>
          </cell>
          <cell r="G48">
            <v>47991.6</v>
          </cell>
          <cell r="H48">
            <v>0</v>
          </cell>
          <cell r="I48">
            <v>47991.6</v>
          </cell>
        </row>
        <row r="49">
          <cell r="B49" t="str">
            <v>53152001</v>
          </cell>
          <cell r="C49" t="str">
            <v>IMPTO G.M.F. 4 X 1.000</v>
          </cell>
          <cell r="D49" t="str">
            <v>860034594</v>
          </cell>
          <cell r="E49" t="str">
            <v>BANCO COLPATRIA</v>
          </cell>
          <cell r="F49" t="str">
            <v>4 x 1000 MES SEPT 2022 CTA CTE 29114</v>
          </cell>
          <cell r="G49">
            <v>15125.88</v>
          </cell>
          <cell r="H49">
            <v>0</v>
          </cell>
          <cell r="I49">
            <v>15125.88</v>
          </cell>
        </row>
        <row r="50">
          <cell r="B50" t="str">
            <v>53152001</v>
          </cell>
          <cell r="C50" t="str">
            <v>IMPTO G.M.F. 4 X 1.000</v>
          </cell>
          <cell r="D50" t="str">
            <v>860034594</v>
          </cell>
          <cell r="E50" t="str">
            <v>BANCO COLPATRIA</v>
          </cell>
          <cell r="F50" t="str">
            <v>4 x 1000 MES SEPT 2022 CTA CTE 29114</v>
          </cell>
          <cell r="G50">
            <v>47991.6</v>
          </cell>
          <cell r="H50">
            <v>0</v>
          </cell>
          <cell r="I50">
            <v>47991.6</v>
          </cell>
        </row>
        <row r="51">
          <cell r="B51" t="str">
            <v>53152001</v>
          </cell>
          <cell r="C51" t="str">
            <v>IMPTO G.M.F. 4 X 1.000</v>
          </cell>
          <cell r="D51" t="str">
            <v>860034594</v>
          </cell>
          <cell r="E51" t="str">
            <v>BANCO COLPATRIA</v>
          </cell>
          <cell r="F51" t="str">
            <v>4 x 1000 MES SEPT 2022 CTA CTE 29114</v>
          </cell>
          <cell r="G51">
            <v>15125.88</v>
          </cell>
          <cell r="H51">
            <v>0</v>
          </cell>
          <cell r="I51">
            <v>15125.88</v>
          </cell>
        </row>
        <row r="52">
          <cell r="B52" t="str">
            <v>53152001</v>
          </cell>
          <cell r="C52" t="str">
            <v>IMPTO G.M.F. 4 X 1.000</v>
          </cell>
          <cell r="D52" t="str">
            <v>860034594</v>
          </cell>
          <cell r="E52" t="str">
            <v>BANCO COLPATRIA</v>
          </cell>
          <cell r="F52" t="str">
            <v>4 x 1000 MES SEPT 2022 CTA CTE 29114</v>
          </cell>
          <cell r="G52">
            <v>47991.6</v>
          </cell>
          <cell r="H52">
            <v>0</v>
          </cell>
          <cell r="I52">
            <v>47991.6</v>
          </cell>
        </row>
        <row r="53">
          <cell r="B53" t="str">
            <v>53152001</v>
          </cell>
          <cell r="C53" t="str">
            <v>IMPTO G.M.F. 4 X 1.000</v>
          </cell>
          <cell r="D53" t="str">
            <v>805000082</v>
          </cell>
          <cell r="E53" t="str">
            <v>SOCIEDAD PRIVADA DEL ALQUILER SAS</v>
          </cell>
          <cell r="F53" t="str">
            <v>CRUCE 4 X 1000 MES SEPT 2022 CTA CTE 29114</v>
          </cell>
          <cell r="G53">
            <v>0</v>
          </cell>
          <cell r="H53">
            <v>15125.88</v>
          </cell>
          <cell r="I53">
            <v>-15125.88</v>
          </cell>
        </row>
        <row r="54">
          <cell r="B54" t="str">
            <v>53152001</v>
          </cell>
          <cell r="C54" t="str">
            <v>IMPTO G.M.F. 4 X 1.000</v>
          </cell>
          <cell r="D54" t="str">
            <v>805000082</v>
          </cell>
          <cell r="E54" t="str">
            <v>SOCIEDAD PRIVADA DEL ALQUILER SAS</v>
          </cell>
          <cell r="F54" t="str">
            <v>CRUCE 4 X 1000 MES SEPT 2022 CTA CTE 29114</v>
          </cell>
          <cell r="G54">
            <v>0</v>
          </cell>
          <cell r="H54">
            <v>47991.6</v>
          </cell>
          <cell r="I54">
            <v>-47991.6</v>
          </cell>
        </row>
        <row r="55">
          <cell r="B55" t="str">
            <v>53152001</v>
          </cell>
          <cell r="C55" t="str">
            <v>IMPTO G.M.F. 4 X 1.000</v>
          </cell>
          <cell r="D55" t="str">
            <v>805000082</v>
          </cell>
          <cell r="E55" t="str">
            <v>SOCIEDAD PRIVADA DEL ALQUILER SAS</v>
          </cell>
          <cell r="F55" t="str">
            <v>CRUCE 4 X 1000 MES SEPT 2022 CTA CTE 29114</v>
          </cell>
          <cell r="G55">
            <v>0</v>
          </cell>
          <cell r="H55">
            <v>15125.88</v>
          </cell>
          <cell r="I55">
            <v>-15125.88</v>
          </cell>
        </row>
        <row r="56">
          <cell r="B56" t="str">
            <v>53152001</v>
          </cell>
          <cell r="C56" t="str">
            <v>IMPTO G.M.F. 4 X 1.000</v>
          </cell>
          <cell r="D56" t="str">
            <v>805000082</v>
          </cell>
          <cell r="E56" t="str">
            <v>SOCIEDAD PRIVADA DEL ALQUILER SAS</v>
          </cell>
          <cell r="F56" t="str">
            <v>CRUCE 4 X 1000 MES SEPT 2022 CTA CTE 29114</v>
          </cell>
          <cell r="G56">
            <v>0</v>
          </cell>
          <cell r="H56">
            <v>47991.6</v>
          </cell>
          <cell r="I56">
            <v>-47991.6</v>
          </cell>
        </row>
        <row r="57">
          <cell r="B57" t="str">
            <v>54050501</v>
          </cell>
          <cell r="C57" t="str">
            <v>IMPUESTO DE RENTA Y COMPL</v>
          </cell>
          <cell r="D57" t="str">
            <v>800197268</v>
          </cell>
          <cell r="E57" t="str">
            <v>DIRECCION DE IMPUESTOS Y ADUANAS NACIONALES</v>
          </cell>
          <cell r="F57" t="str">
            <v>Provision impto renta mes Septiembre 2022</v>
          </cell>
          <cell r="G57">
            <v>3060000</v>
          </cell>
          <cell r="H57">
            <v>0</v>
          </cell>
          <cell r="I57">
            <v>3060000</v>
          </cell>
        </row>
        <row r="58">
          <cell r="B58" t="str">
            <v>54050501</v>
          </cell>
          <cell r="C58" t="str">
            <v>IMPUESTO DE RENTA Y COMPL</v>
          </cell>
          <cell r="D58" t="str">
            <v>800197268</v>
          </cell>
          <cell r="E58" t="str">
            <v>DIRECCION DE IMPUESTOS Y ADUANAS NACIONALES</v>
          </cell>
          <cell r="F58" t="str">
            <v>Provision impto renta mes Septiembre 2022</v>
          </cell>
          <cell r="G58">
            <v>5085000</v>
          </cell>
          <cell r="H58">
            <v>0</v>
          </cell>
          <cell r="I58">
            <v>5085000</v>
          </cell>
        </row>
        <row r="59">
          <cell r="G59">
            <v>26508462.830000002</v>
          </cell>
          <cell r="H59">
            <v>9128014.9600000009</v>
          </cell>
          <cell r="I59">
            <v>20773337.970000003</v>
          </cell>
        </row>
      </sheetData>
      <sheetData sheetId="3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>
            <v>41551001</v>
          </cell>
          <cell r="C2" t="str">
            <v>ACTIVIDADES INMOBILIARIAS</v>
          </cell>
          <cell r="D2" t="str">
            <v>24652409</v>
          </cell>
          <cell r="E2" t="str">
            <v>MURILLO RONDON JAYNE</v>
          </cell>
          <cell r="F2" t="str">
            <v>Reclas. A CC 90 F 2269114  8.68% Comisión Canon desde 8/Jul/2022 hasta 7/Ago/202</v>
          </cell>
          <cell r="G2">
            <v>130200</v>
          </cell>
          <cell r="H2">
            <v>0</v>
          </cell>
          <cell r="I2">
            <v>-130200</v>
          </cell>
        </row>
        <row r="3">
          <cell r="B3">
            <v>41551001</v>
          </cell>
          <cell r="C3" t="str">
            <v>ACTIVIDADES INMOBILIARIAS</v>
          </cell>
          <cell r="D3" t="str">
            <v>24652409</v>
          </cell>
          <cell r="E3" t="str">
            <v>MURILLO RONDON JAYNE</v>
          </cell>
          <cell r="F3" t="str">
            <v>Reclas. A CC 90 F 2289606 8.68% Comisión Canon desde 8/Ago/2022 hasta 7/Sep/2022</v>
          </cell>
          <cell r="G3">
            <v>130200</v>
          </cell>
          <cell r="H3">
            <v>0</v>
          </cell>
          <cell r="I3">
            <v>-130200</v>
          </cell>
        </row>
        <row r="4">
          <cell r="B4">
            <v>41555001</v>
          </cell>
          <cell r="C4" t="str">
            <v>AVALUOS E INVENTARIOS</v>
          </cell>
          <cell r="D4" t="str">
            <v>1019034378</v>
          </cell>
          <cell r="E4" t="str">
            <v>ARDILA MURILLO JOSE JAVIER</v>
          </cell>
          <cell r="F4" t="str">
            <v>Reversion F-2198627 AVALUO BOGOTA OS_054-2022</v>
          </cell>
          <cell r="G4">
            <v>300000</v>
          </cell>
          <cell r="H4">
            <v>0</v>
          </cell>
          <cell r="I4">
            <v>-300000</v>
          </cell>
        </row>
        <row r="5">
          <cell r="B5">
            <v>41555001</v>
          </cell>
          <cell r="C5" t="str">
            <v>AVALUOS E INVENTARIOS</v>
          </cell>
          <cell r="D5" t="str">
            <v>1015438818</v>
          </cell>
          <cell r="E5" t="str">
            <v>VERGARA MARTINEZ JONATHAN FELIPE</v>
          </cell>
          <cell r="F5" t="str">
            <v>OS_174-22</v>
          </cell>
          <cell r="G5">
            <v>0</v>
          </cell>
          <cell r="H5">
            <v>300000</v>
          </cell>
          <cell r="I5">
            <v>300000</v>
          </cell>
        </row>
        <row r="6">
          <cell r="B6">
            <v>41555001</v>
          </cell>
          <cell r="C6" t="str">
            <v>AVALUOS E INVENTARIOS</v>
          </cell>
          <cell r="D6" t="str">
            <v>29342828</v>
          </cell>
          <cell r="E6" t="str">
            <v>LOPEZ ZAMORANO GLORIA</v>
          </cell>
          <cell r="F6" t="str">
            <v>OS_169-22</v>
          </cell>
          <cell r="G6">
            <v>0</v>
          </cell>
          <cell r="H6">
            <v>240000</v>
          </cell>
          <cell r="I6">
            <v>240000</v>
          </cell>
        </row>
        <row r="7">
          <cell r="B7">
            <v>41555001</v>
          </cell>
          <cell r="C7" t="str">
            <v>AVALUOS E INVENTARIOS</v>
          </cell>
          <cell r="D7" t="str">
            <v>31895509</v>
          </cell>
          <cell r="E7" t="str">
            <v>RAMIREZ DE GUERRERO YOLANDA</v>
          </cell>
          <cell r="F7" t="str">
            <v>OS_178-22</v>
          </cell>
          <cell r="G7">
            <v>0</v>
          </cell>
          <cell r="H7">
            <v>360000</v>
          </cell>
          <cell r="I7">
            <v>360000</v>
          </cell>
        </row>
        <row r="8">
          <cell r="B8">
            <v>41555001</v>
          </cell>
          <cell r="C8" t="str">
            <v>AVALUOS E INVENTARIOS</v>
          </cell>
          <cell r="D8" t="str">
            <v>38641927</v>
          </cell>
          <cell r="E8" t="str">
            <v>LOZANO MONTES LEIDY JOHANNA</v>
          </cell>
          <cell r="F8" t="str">
            <v>OS_155-22</v>
          </cell>
          <cell r="G8">
            <v>0</v>
          </cell>
          <cell r="H8">
            <v>250000</v>
          </cell>
          <cell r="I8">
            <v>250000</v>
          </cell>
        </row>
        <row r="9">
          <cell r="B9">
            <v>41555001</v>
          </cell>
          <cell r="C9" t="str">
            <v>AVALUOS E INVENTARIOS</v>
          </cell>
          <cell r="D9" t="str">
            <v>805027036</v>
          </cell>
          <cell r="E9" t="str">
            <v>MANUFACTURAS TECNICAS CLIMATIZADAS MTC LTDA</v>
          </cell>
          <cell r="F9" t="str">
            <v>OS_166-22</v>
          </cell>
          <cell r="G9">
            <v>0</v>
          </cell>
          <cell r="H9">
            <v>2000000</v>
          </cell>
          <cell r="I9">
            <v>2000000</v>
          </cell>
        </row>
        <row r="10">
          <cell r="B10">
            <v>41555001</v>
          </cell>
          <cell r="C10" t="str">
            <v>AVALUOS E INVENTARIOS</v>
          </cell>
          <cell r="D10" t="str">
            <v>94401653</v>
          </cell>
          <cell r="E10" t="str">
            <v>MORENO GUASCA CARLOS HERNAN</v>
          </cell>
          <cell r="F10" t="str">
            <v>OS_145-22</v>
          </cell>
          <cell r="G10">
            <v>0</v>
          </cell>
          <cell r="H10">
            <v>250000</v>
          </cell>
          <cell r="I10">
            <v>250000</v>
          </cell>
        </row>
        <row r="11">
          <cell r="B11">
            <v>41555001</v>
          </cell>
          <cell r="C11" t="str">
            <v>AVALUOS E INVENTARIOS</v>
          </cell>
          <cell r="D11" t="str">
            <v>29342828</v>
          </cell>
          <cell r="E11" t="str">
            <v>LOPEZ ZAMORANO GLORIA</v>
          </cell>
          <cell r="F11" t="str">
            <v>OS_169-22</v>
          </cell>
          <cell r="G11">
            <v>0</v>
          </cell>
          <cell r="H11">
            <v>240000</v>
          </cell>
          <cell r="I11">
            <v>240000</v>
          </cell>
        </row>
        <row r="12">
          <cell r="B12">
            <v>41555001</v>
          </cell>
          <cell r="C12" t="str">
            <v>AVALUOS E INVENTARIOS</v>
          </cell>
          <cell r="D12" t="str">
            <v>31251647</v>
          </cell>
          <cell r="E12" t="str">
            <v>MUÑOZ ORDOÑEZ ROSALBA</v>
          </cell>
          <cell r="F12" t="str">
            <v>OS_183-22</v>
          </cell>
          <cell r="G12">
            <v>0</v>
          </cell>
          <cell r="H12">
            <v>380000</v>
          </cell>
          <cell r="I12">
            <v>380000</v>
          </cell>
        </row>
        <row r="13">
          <cell r="B13">
            <v>41555001</v>
          </cell>
          <cell r="C13" t="str">
            <v>AVALUOS E INVENTARIOS</v>
          </cell>
          <cell r="D13" t="str">
            <v>890308493</v>
          </cell>
          <cell r="E13" t="str">
            <v>FUNDACION IDEAL PARA LA REHABILITACION INTEGRAL JU</v>
          </cell>
          <cell r="F13" t="str">
            <v>OS_177-22</v>
          </cell>
          <cell r="G13">
            <v>0</v>
          </cell>
          <cell r="H13">
            <v>800000</v>
          </cell>
          <cell r="I13">
            <v>800000</v>
          </cell>
        </row>
        <row r="14">
          <cell r="B14">
            <v>41555001</v>
          </cell>
          <cell r="C14" t="str">
            <v>AVALUOS E INVENTARIOS</v>
          </cell>
          <cell r="D14" t="str">
            <v>1020807266</v>
          </cell>
          <cell r="E14" t="str">
            <v>ACERO MONTAÑA DANIELA ALEJANDRA</v>
          </cell>
          <cell r="F14" t="str">
            <v>OS_168-22</v>
          </cell>
          <cell r="G14">
            <v>0</v>
          </cell>
          <cell r="H14">
            <v>300000</v>
          </cell>
          <cell r="I14">
            <v>300000</v>
          </cell>
        </row>
        <row r="15">
          <cell r="B15">
            <v>41555001</v>
          </cell>
          <cell r="C15" t="str">
            <v>AVALUOS E INVENTARIOS</v>
          </cell>
          <cell r="D15" t="str">
            <v>94402403</v>
          </cell>
          <cell r="E15" t="str">
            <v>MONTOYA AGUIRRE JOSE JHONY</v>
          </cell>
          <cell r="F15" t="str">
            <v>OS_185-22</v>
          </cell>
          <cell r="G15">
            <v>0</v>
          </cell>
          <cell r="H15">
            <v>320000</v>
          </cell>
          <cell r="I15">
            <v>320000</v>
          </cell>
        </row>
        <row r="16">
          <cell r="B16">
            <v>41555001</v>
          </cell>
          <cell r="C16" t="str">
            <v>AVALUOS E INVENTARIOS</v>
          </cell>
          <cell r="D16" t="str">
            <v>890308493</v>
          </cell>
          <cell r="E16" t="str">
            <v>FUNDACION IDEAL PARA LA REHABILITACION INTEGRAL JU</v>
          </cell>
          <cell r="F16" t="str">
            <v>Reversion F-2343176 OS_177-22</v>
          </cell>
          <cell r="G16">
            <v>800000</v>
          </cell>
          <cell r="H16">
            <v>0</v>
          </cell>
          <cell r="I16">
            <v>-800000</v>
          </cell>
        </row>
        <row r="17">
          <cell r="B17">
            <v>41555001</v>
          </cell>
          <cell r="C17" t="str">
            <v>AVALUOS E INVENTARIOS</v>
          </cell>
          <cell r="D17" t="str">
            <v>29342828</v>
          </cell>
          <cell r="E17" t="str">
            <v>LOPEZ ZAMORANO GLORIA</v>
          </cell>
          <cell r="F17" t="str">
            <v>Reversion F-2343183 OS_169-22</v>
          </cell>
          <cell r="G17">
            <v>240000</v>
          </cell>
          <cell r="H17">
            <v>0</v>
          </cell>
          <cell r="I17">
            <v>-240000</v>
          </cell>
        </row>
        <row r="18">
          <cell r="B18">
            <v>41555001</v>
          </cell>
          <cell r="C18" t="str">
            <v>AVALUOS E INVENTARIOS</v>
          </cell>
          <cell r="D18" t="str">
            <v>31445588</v>
          </cell>
          <cell r="E18" t="str">
            <v>SALDAÑA GODOY MARIA FERNANDA</v>
          </cell>
          <cell r="F18" t="str">
            <v>OS_180-22</v>
          </cell>
          <cell r="G18">
            <v>0</v>
          </cell>
          <cell r="H18">
            <v>250000</v>
          </cell>
          <cell r="I18">
            <v>250000</v>
          </cell>
        </row>
        <row r="19">
          <cell r="B19">
            <v>41555001</v>
          </cell>
          <cell r="C19" t="str">
            <v>AVALUOS E INVENTARIOS</v>
          </cell>
          <cell r="D19" t="str">
            <v>31934180</v>
          </cell>
          <cell r="E19" t="str">
            <v>VIVAS SARRIA MERCEDES</v>
          </cell>
          <cell r="F19" t="str">
            <v>OS_156-22</v>
          </cell>
          <cell r="G19">
            <v>0</v>
          </cell>
          <cell r="H19">
            <v>250000</v>
          </cell>
          <cell r="I19">
            <v>250000</v>
          </cell>
        </row>
        <row r="20">
          <cell r="B20">
            <v>41555001</v>
          </cell>
          <cell r="C20" t="str">
            <v>AVALUOS E INVENTARIOS</v>
          </cell>
          <cell r="D20" t="str">
            <v>890308493</v>
          </cell>
          <cell r="E20" t="str">
            <v>FUNDACION IDEAL PARA LA REHABILITACION INTEGRAL JU</v>
          </cell>
          <cell r="F20" t="str">
            <v>OS_177-22</v>
          </cell>
          <cell r="G20">
            <v>0</v>
          </cell>
          <cell r="H20">
            <v>800000</v>
          </cell>
          <cell r="I20">
            <v>800000</v>
          </cell>
        </row>
        <row r="21">
          <cell r="B21">
            <v>41555001</v>
          </cell>
          <cell r="C21" t="str">
            <v>AVALUOS E INVENTARIOS</v>
          </cell>
          <cell r="D21" t="str">
            <v>901192728</v>
          </cell>
          <cell r="E21" t="str">
            <v>GRUPO FOGA SAS</v>
          </cell>
          <cell r="F21" t="str">
            <v>OS_173-22</v>
          </cell>
          <cell r="G21">
            <v>0</v>
          </cell>
          <cell r="H21">
            <v>300000</v>
          </cell>
          <cell r="I21">
            <v>300000</v>
          </cell>
        </row>
        <row r="22">
          <cell r="B22">
            <v>41561001</v>
          </cell>
          <cell r="C22" t="str">
            <v xml:space="preserve">REINTEGRO GASTOS BANCARIOS             	</v>
          </cell>
          <cell r="D22" t="str">
            <v>24652409</v>
          </cell>
          <cell r="E22" t="str">
            <v>MURILLO RONDON JAYNE</v>
          </cell>
          <cell r="F22" t="str">
            <v>Reclas. A CC 90  F 2289606 Reintegro de Gastos Bancarios Agosto/2022</v>
          </cell>
          <cell r="G22">
            <v>4442</v>
          </cell>
          <cell r="H22">
            <v>0</v>
          </cell>
          <cell r="I22">
            <v>-4442</v>
          </cell>
        </row>
        <row r="23">
          <cell r="B23">
            <v>41561001</v>
          </cell>
          <cell r="C23" t="str">
            <v xml:space="preserve">REINTEGRO GASTOS BANCARIOS             	</v>
          </cell>
          <cell r="D23" t="str">
            <v>24652409</v>
          </cell>
          <cell r="E23" t="str">
            <v>MURILLO RONDON JAYNE</v>
          </cell>
          <cell r="F23" t="str">
            <v>Reclasif. A CC 90 F 2269114 Reintegro de Gastos Bancarios Julio/2022</v>
          </cell>
          <cell r="G23">
            <v>4442</v>
          </cell>
          <cell r="H23">
            <v>0</v>
          </cell>
          <cell r="I23">
            <v>-4442</v>
          </cell>
        </row>
        <row r="24">
          <cell r="B24">
            <v>41561004</v>
          </cell>
          <cell r="C24" t="str">
            <v xml:space="preserve">OTROS APROVECHAMIENTOS (COD BARRAS)             	</v>
          </cell>
          <cell r="D24" t="str">
            <v>1128460756</v>
          </cell>
          <cell r="E24" t="str">
            <v>VELEZ ORREGO MANUELA</v>
          </cell>
          <cell r="F24" t="str">
            <v>Reclasif. A CC 90 NC 2010581778  Recaudo Bancario Julio a VELEZ ORREGO MANUELA</v>
          </cell>
          <cell r="G24">
            <v>2500</v>
          </cell>
          <cell r="H24">
            <v>0</v>
          </cell>
          <cell r="I24">
            <v>-2500</v>
          </cell>
        </row>
        <row r="25">
          <cell r="B25">
            <v>41561004</v>
          </cell>
          <cell r="C25" t="str">
            <v xml:space="preserve">OTROS APROVECHAMIENTOS (COD BARRAS)             	</v>
          </cell>
          <cell r="D25" t="str">
            <v>805000082</v>
          </cell>
          <cell r="E25" t="str">
            <v>SOCIEDAD PRIVADA DEL ALQUILER SAS</v>
          </cell>
          <cell r="F25" t="str">
            <v>CRUCE 4 X 1000 MES OCTUBRE 2022 CTA CTE 29114</v>
          </cell>
          <cell r="G25">
            <v>30251.759999999998</v>
          </cell>
          <cell r="H25">
            <v>0</v>
          </cell>
          <cell r="I25">
            <v>-30251.759999999998</v>
          </cell>
        </row>
        <row r="26">
          <cell r="B26">
            <v>41561004</v>
          </cell>
          <cell r="C26" t="str">
            <v xml:space="preserve">OTROS APROVECHAMIENTOS (COD BARRAS)             	</v>
          </cell>
          <cell r="D26" t="str">
            <v>805000082</v>
          </cell>
          <cell r="E26" t="str">
            <v>SOCIEDAD PRIVADA DEL ALQUILER SAS</v>
          </cell>
          <cell r="F26" t="str">
            <v>CRUCE 4 X 1000 MES OCTUBRE 2022 CTA CTE 29114</v>
          </cell>
          <cell r="G26">
            <v>95983.19</v>
          </cell>
          <cell r="H26">
            <v>0</v>
          </cell>
          <cell r="I26">
            <v>-95983.19</v>
          </cell>
        </row>
        <row r="27">
          <cell r="B27">
            <v>41561006</v>
          </cell>
          <cell r="C27" t="str">
            <v>MULTAS Y RECARGOS</v>
          </cell>
          <cell r="D27" t="str">
            <v>1128460756</v>
          </cell>
          <cell r="E27" t="str">
            <v>VELEZ ORREGO MANUELA</v>
          </cell>
          <cell r="F27" t="str">
            <v>Reclasif. A CC 90 F 2293517 Sanción Penal Julio 2022</v>
          </cell>
          <cell r="G27">
            <v>75000</v>
          </cell>
          <cell r="H27">
            <v>0</v>
          </cell>
          <cell r="I27">
            <v>-75000</v>
          </cell>
        </row>
        <row r="28">
          <cell r="B28">
            <v>42958101</v>
          </cell>
          <cell r="C28" t="str">
            <v>AJUSTES AL PESO</v>
          </cell>
          <cell r="D28" t="str">
            <v>29676411</v>
          </cell>
          <cell r="E28" t="str">
            <v>SILVA  DORA</v>
          </cell>
          <cell r="F28" t="str">
            <v>Ajuste saldo pago avalúo I-32496</v>
          </cell>
          <cell r="G28">
            <v>0</v>
          </cell>
          <cell r="H28">
            <v>2350</v>
          </cell>
          <cell r="I28">
            <v>2350</v>
          </cell>
        </row>
        <row r="29">
          <cell r="B29">
            <v>42958101</v>
          </cell>
          <cell r="C29" t="str">
            <v>AJUSTES AL PESO</v>
          </cell>
          <cell r="D29" t="str">
            <v>900466753</v>
          </cell>
          <cell r="E29" t="str">
            <v>GUTIERREZ FRANCO INGIENERIA SAS</v>
          </cell>
          <cell r="F29" t="str">
            <v>AJUSTE SALDO I-33329 PAGO F-2319041</v>
          </cell>
          <cell r="G29">
            <v>0</v>
          </cell>
          <cell r="H29">
            <v>3026</v>
          </cell>
          <cell r="I29">
            <v>3026</v>
          </cell>
        </row>
        <row r="30">
          <cell r="B30">
            <v>51159510</v>
          </cell>
          <cell r="C30" t="str">
            <v>IMPUESTO AL CONSUMO DEL 4%</v>
          </cell>
          <cell r="D30" t="str">
            <v>830122566</v>
          </cell>
          <cell r="E30" t="str">
            <v>COLOMBIA TELECOMUNIC</v>
          </cell>
          <cell r="F30" t="str">
            <v>EC- 250268594 Ipoconsumo Cel corporativo P: 27 Oct-26 Nov 2022 - Cuenta 43692277</v>
          </cell>
          <cell r="G30">
            <v>134</v>
          </cell>
          <cell r="H30">
            <v>0</v>
          </cell>
          <cell r="I30">
            <v>134</v>
          </cell>
        </row>
        <row r="31">
          <cell r="B31">
            <v>51353502</v>
          </cell>
          <cell r="C31" t="str">
            <v>TELEFONO CELULAR</v>
          </cell>
          <cell r="D31" t="str">
            <v>830122566</v>
          </cell>
          <cell r="E31" t="str">
            <v>COLOMBIA TELECOMUNIC</v>
          </cell>
          <cell r="F31" t="str">
            <v xml:space="preserve">EC- 250268594 Celular corporativo P: 27 Oct-26 Nov 2022 - Cuenta 43692277       </v>
          </cell>
          <cell r="G31">
            <v>34168</v>
          </cell>
          <cell r="H31">
            <v>0</v>
          </cell>
          <cell r="I31">
            <v>34168</v>
          </cell>
        </row>
        <row r="32">
          <cell r="B32">
            <v>52050601</v>
          </cell>
          <cell r="C32" t="str">
            <v>SUELDOS</v>
          </cell>
          <cell r="D32" t="str">
            <v>90</v>
          </cell>
          <cell r="E32" t="str">
            <v>PROVISIONES</v>
          </cell>
          <cell r="F32" t="str">
            <v>Devengado mes Octubre 2022</v>
          </cell>
          <cell r="G32">
            <v>1265800</v>
          </cell>
          <cell r="H32">
            <v>0</v>
          </cell>
          <cell r="I32">
            <v>1265800</v>
          </cell>
        </row>
        <row r="33">
          <cell r="B33">
            <v>52051801</v>
          </cell>
          <cell r="C33" t="str">
            <v>COMISIONES</v>
          </cell>
          <cell r="D33" t="str">
            <v>90</v>
          </cell>
          <cell r="E33" t="str">
            <v>PROVISIONES</v>
          </cell>
          <cell r="F33" t="str">
            <v>Comisiones mes Octubre/ 2022</v>
          </cell>
          <cell r="G33">
            <v>379000</v>
          </cell>
          <cell r="H33">
            <v>0</v>
          </cell>
          <cell r="I33">
            <v>379000</v>
          </cell>
        </row>
        <row r="34">
          <cell r="B34">
            <v>52052701</v>
          </cell>
          <cell r="C34" t="str">
            <v>AUXILIO DE TRANSPORTE</v>
          </cell>
          <cell r="D34" t="str">
            <v>90</v>
          </cell>
          <cell r="E34" t="str">
            <v>PROVISIONES</v>
          </cell>
          <cell r="F34" t="str">
            <v>Auxilio de transporte Octubre 2022</v>
          </cell>
          <cell r="G34">
            <v>117172</v>
          </cell>
          <cell r="H34">
            <v>0</v>
          </cell>
          <cell r="I34">
            <v>117172</v>
          </cell>
        </row>
        <row r="35">
          <cell r="B35">
            <v>52053001</v>
          </cell>
          <cell r="C35" t="str">
            <v>CESANTIAS</v>
          </cell>
          <cell r="D35" t="str">
            <v>90</v>
          </cell>
          <cell r="E35" t="str">
            <v>PROVISIONES</v>
          </cell>
          <cell r="F35" t="str">
            <v>Causación Prov. Cesantias mes Octubre/2022</v>
          </cell>
          <cell r="G35">
            <v>146831</v>
          </cell>
          <cell r="H35">
            <v>0</v>
          </cell>
          <cell r="I35">
            <v>146831</v>
          </cell>
        </row>
        <row r="36">
          <cell r="B36">
            <v>52053301</v>
          </cell>
          <cell r="C36" t="str">
            <v>INTERESES SOBRE CESANTIAS</v>
          </cell>
          <cell r="D36" t="str">
            <v>90</v>
          </cell>
          <cell r="E36" t="str">
            <v>PROVISIONES</v>
          </cell>
          <cell r="F36" t="str">
            <v>Causación Prov. Intereses Mes Octubre/2022</v>
          </cell>
          <cell r="G36">
            <v>29609</v>
          </cell>
          <cell r="H36">
            <v>0</v>
          </cell>
          <cell r="I36">
            <v>29609</v>
          </cell>
        </row>
        <row r="37">
          <cell r="B37">
            <v>52053601</v>
          </cell>
          <cell r="C37" t="str">
            <v>PRIMA DE SERVICIOS</v>
          </cell>
          <cell r="D37" t="str">
            <v>90</v>
          </cell>
          <cell r="E37" t="str">
            <v>PROVISIONES</v>
          </cell>
          <cell r="F37" t="str">
            <v>Causación Prov. Prima mes Octubre/2022</v>
          </cell>
          <cell r="G37">
            <v>146831</v>
          </cell>
          <cell r="H37">
            <v>0</v>
          </cell>
          <cell r="I37">
            <v>146831</v>
          </cell>
        </row>
        <row r="38">
          <cell r="B38">
            <v>52053901</v>
          </cell>
          <cell r="C38" t="str">
            <v>VACACIONES</v>
          </cell>
          <cell r="D38" t="str">
            <v>90</v>
          </cell>
          <cell r="E38" t="str">
            <v>PROVISIONES</v>
          </cell>
          <cell r="F38" t="str">
            <v>Causación Prov Vacaciones Mes Octubre/2022</v>
          </cell>
          <cell r="G38">
            <v>61246</v>
          </cell>
          <cell r="H38">
            <v>0</v>
          </cell>
          <cell r="I38">
            <v>61246</v>
          </cell>
        </row>
        <row r="39">
          <cell r="B39">
            <v>52056801</v>
          </cell>
          <cell r="C39" t="str">
            <v>APORTES RIESGOS PROF.</v>
          </cell>
          <cell r="D39" t="str">
            <v>800226175</v>
          </cell>
          <cell r="E39" t="str">
            <v>COLMENA A.R.P.</v>
          </cell>
          <cell r="F39" t="str">
            <v>Arl. Mes de Septiembre de 2022 Jimmy Porras "Contratista"</v>
          </cell>
          <cell r="G39">
            <v>74100</v>
          </cell>
          <cell r="H39">
            <v>0</v>
          </cell>
          <cell r="I39">
            <v>74100</v>
          </cell>
        </row>
        <row r="40">
          <cell r="B40">
            <v>52056801</v>
          </cell>
          <cell r="C40" t="str">
            <v>APORTES RIESGOS PROF.</v>
          </cell>
          <cell r="D40" t="str">
            <v>800226175</v>
          </cell>
          <cell r="E40" t="str">
            <v>COLMENA A.R.P.</v>
          </cell>
          <cell r="F40" t="str">
            <v>Aportes ARL colmena Octubre/2022</v>
          </cell>
          <cell r="G40">
            <v>114500</v>
          </cell>
          <cell r="H40">
            <v>0</v>
          </cell>
          <cell r="I40">
            <v>114500</v>
          </cell>
        </row>
        <row r="41">
          <cell r="B41">
            <v>52057001</v>
          </cell>
          <cell r="C41" t="str">
            <v>APORTES A FONDO DE PENS</v>
          </cell>
          <cell r="D41" t="str">
            <v>900336004</v>
          </cell>
          <cell r="E41" t="str">
            <v>ADMINISTRADORA COLOMBIANA DE PENSIONES COLPENSIONE</v>
          </cell>
          <cell r="F41" t="str">
            <v>Aporte AFP Octubre de 2022</v>
          </cell>
          <cell r="G41">
            <v>197408</v>
          </cell>
          <cell r="H41">
            <v>0</v>
          </cell>
          <cell r="I41">
            <v>197408</v>
          </cell>
        </row>
        <row r="42">
          <cell r="B42">
            <v>52057201</v>
          </cell>
          <cell r="C42" t="str">
            <v>APORTES CAJA DE COMP.</v>
          </cell>
          <cell r="D42" t="str">
            <v>860007336</v>
          </cell>
          <cell r="E42" t="str">
            <v>COLSUBSIDIO</v>
          </cell>
          <cell r="F42" t="str">
            <v>Aportes caja de compensación Octubre/2022</v>
          </cell>
          <cell r="G42">
            <v>65800</v>
          </cell>
          <cell r="H42">
            <v>0</v>
          </cell>
          <cell r="I42">
            <v>65800</v>
          </cell>
        </row>
        <row r="43">
          <cell r="B43">
            <v>52102001</v>
          </cell>
          <cell r="C43" t="str">
            <v>AVALUOS TERRENOS</v>
          </cell>
          <cell r="D43" t="str">
            <v>79389011</v>
          </cell>
          <cell r="E43" t="str">
            <v>CALLEJAS RUIZ CARLOS ARTURO</v>
          </cell>
          <cell r="F43" t="str">
            <v>DS-1593 Avaluos comerciales según anexo mayo - julio 2022.</v>
          </cell>
          <cell r="G43">
            <v>1700958</v>
          </cell>
          <cell r="H43">
            <v>0</v>
          </cell>
          <cell r="I43">
            <v>1700958</v>
          </cell>
        </row>
        <row r="44">
          <cell r="B44">
            <v>52102001</v>
          </cell>
          <cell r="C44" t="str">
            <v>AVALUOS TERRENOS</v>
          </cell>
          <cell r="D44" t="str">
            <v>91510771</v>
          </cell>
          <cell r="E44" t="str">
            <v>JAIMES DURAN CESAR AUGUSTO</v>
          </cell>
          <cell r="F44" t="str">
            <v>DSE-1617 Avaluos comerciales en Bga según anexo mes septiembre 2022</v>
          </cell>
          <cell r="G44">
            <v>320000</v>
          </cell>
          <cell r="H44">
            <v>0</v>
          </cell>
          <cell r="I44">
            <v>320000</v>
          </cell>
        </row>
        <row r="45">
          <cell r="B45">
            <v>52102001</v>
          </cell>
          <cell r="C45" t="str">
            <v>AVALUOS TERRENOS</v>
          </cell>
          <cell r="D45" t="str">
            <v>34548169</v>
          </cell>
          <cell r="E45" t="str">
            <v>CARDONA MEDINA DIELA MARGARITA</v>
          </cell>
          <cell r="F45" t="str">
            <v>DSE-1618 Avaluos comerciales en según anexo mes septiembre 2022</v>
          </cell>
          <cell r="G45">
            <v>150000</v>
          </cell>
          <cell r="H45">
            <v>0</v>
          </cell>
          <cell r="I45">
            <v>150000</v>
          </cell>
        </row>
        <row r="46">
          <cell r="B46">
            <v>52102001</v>
          </cell>
          <cell r="C46" t="str">
            <v>AVALUOS TERRENOS</v>
          </cell>
          <cell r="D46" t="str">
            <v>79367031</v>
          </cell>
          <cell r="E46" t="str">
            <v>RODRIGUEZ ESPINEL JAIRO</v>
          </cell>
          <cell r="F46" t="str">
            <v>DSE-1663 PARTICIPACION ALIANZA AVALUOS AÑO 2022</v>
          </cell>
          <cell r="G46">
            <v>7000000</v>
          </cell>
          <cell r="H46">
            <v>0</v>
          </cell>
          <cell r="I46">
            <v>7000000</v>
          </cell>
        </row>
        <row r="47">
          <cell r="B47">
            <v>52150501</v>
          </cell>
          <cell r="C47" t="str">
            <v>INDUSTRIA Y COMERCIO</v>
          </cell>
          <cell r="D47" t="str">
            <v>899999061</v>
          </cell>
          <cell r="E47" t="str">
            <v>SECRETARIA  DISTRITAL DE HACIENDA</v>
          </cell>
          <cell r="F47" t="str">
            <v>PROVISION INDUSTRIA Y COMERCIO BOGOTA MES OCTUBRE</v>
          </cell>
          <cell r="G47">
            <v>2000</v>
          </cell>
          <cell r="H47">
            <v>0</v>
          </cell>
          <cell r="I47">
            <v>2000</v>
          </cell>
        </row>
        <row r="48">
          <cell r="B48">
            <v>52150501</v>
          </cell>
          <cell r="C48" t="str">
            <v>INDUSTRIA Y COMERCIO</v>
          </cell>
          <cell r="D48" t="str">
            <v>890399011</v>
          </cell>
          <cell r="E48" t="str">
            <v>MUNICIPIO SANTIAGO DE CALI</v>
          </cell>
          <cell r="F48" t="str">
            <v>PROVISION INDUSTRIA Y COMERCIO CALI MES OCTUBRE</v>
          </cell>
          <cell r="G48">
            <v>62000</v>
          </cell>
          <cell r="H48">
            <v>0</v>
          </cell>
          <cell r="I48">
            <v>62000</v>
          </cell>
        </row>
        <row r="49">
          <cell r="B49">
            <v>52201001</v>
          </cell>
          <cell r="C49" t="str">
            <v>CONSTRUCCIONES Y EDIFICAC</v>
          </cell>
          <cell r="D49" t="str">
            <v>20244263</v>
          </cell>
          <cell r="E49" t="str">
            <v>RIVERA DE CARRASCO MARIA DEL SOCORRO</v>
          </cell>
          <cell r="F49" t="str">
            <v>SI 31570 Canon arrendamiento Cl 127 14-54 Lc103  P:Oct/2022 Ed: Gradeco</v>
          </cell>
          <cell r="G49">
            <v>800000</v>
          </cell>
          <cell r="H49">
            <v>0</v>
          </cell>
          <cell r="I49">
            <v>800000</v>
          </cell>
        </row>
        <row r="50">
          <cell r="B50">
            <v>52202501</v>
          </cell>
          <cell r="C50" t="str">
            <v>EQUIP. DE COMP. Y COMUNIC</v>
          </cell>
          <cell r="D50" t="str">
            <v>31569142</v>
          </cell>
          <cell r="E50" t="str">
            <v>RODRIGUEZ MURILLO SANDRA DEL PILAR</v>
          </cell>
          <cell r="F50" t="str">
            <v>FE-SRC749 ALQUILER IMPRESORA AVAUOS BOGOTA P: OCT/2022</v>
          </cell>
          <cell r="G50">
            <v>88230</v>
          </cell>
          <cell r="H50">
            <v>0</v>
          </cell>
          <cell r="I50">
            <v>88230</v>
          </cell>
        </row>
        <row r="51">
          <cell r="B51">
            <v>52356001</v>
          </cell>
          <cell r="C51" t="str">
            <v>PUBLICIDAD Y PROPAGANDA</v>
          </cell>
          <cell r="D51" t="str">
            <v>822182297</v>
          </cell>
          <cell r="E51" t="str">
            <v>XXV Holdings Inc.  Google LLC (77-0493581)</v>
          </cell>
          <cell r="F51" t="str">
            <v>DSE-1634 EXTR CTA 6535768226 GOOGLE ADS*DL Pagada TC8606 EN PESOS P: Sep/22</v>
          </cell>
          <cell r="G51">
            <v>316633</v>
          </cell>
          <cell r="H51">
            <v>0</v>
          </cell>
          <cell r="I51">
            <v>316633</v>
          </cell>
        </row>
        <row r="52">
          <cell r="B52">
            <v>52356001</v>
          </cell>
          <cell r="C52" t="str">
            <v>PUBLICIDAD Y PROPAGANDA</v>
          </cell>
          <cell r="D52" t="str">
            <v>822182297</v>
          </cell>
          <cell r="E52" t="str">
            <v>XXV Holdings Inc.  Google LLC (77-0493581)</v>
          </cell>
          <cell r="F52" t="str">
            <v>DSE-1634 EXTR CTA 6535768226 GOOGLE ADS*DL Pagada TC8606 EN PESOS P: Sep/22</v>
          </cell>
          <cell r="G52">
            <v>316633</v>
          </cell>
          <cell r="H52">
            <v>0</v>
          </cell>
          <cell r="I52">
            <v>316633</v>
          </cell>
        </row>
        <row r="53">
          <cell r="B53">
            <v>52356001</v>
          </cell>
          <cell r="C53" t="str">
            <v>PUBLICIDAD Y PROPAGANDA</v>
          </cell>
          <cell r="D53" t="str">
            <v>822182297</v>
          </cell>
          <cell r="E53" t="str">
            <v>XXV Holdings Inc.  Google LLC (77-0493581)</v>
          </cell>
          <cell r="F53" t="str">
            <v>Reversion NN-2022091057 EXTR CTA 6535768226 GOOGLE ADS*DL Pagada TC8606 EN PESOS</v>
          </cell>
          <cell r="G53">
            <v>0</v>
          </cell>
          <cell r="H53">
            <v>200000</v>
          </cell>
          <cell r="I53">
            <v>-200000</v>
          </cell>
        </row>
        <row r="54">
          <cell r="B54">
            <v>52356001</v>
          </cell>
          <cell r="C54" t="str">
            <v>PUBLICIDAD Y PROPAGANDA</v>
          </cell>
          <cell r="D54" t="str">
            <v>822182297</v>
          </cell>
          <cell r="E54" t="str">
            <v>XXV Holdings Inc.  Google LLC (77-0493581)</v>
          </cell>
          <cell r="F54" t="str">
            <v>Reversion NN-2022091057 EXTR CTA 6535768226 GOOGLE ADS*DL Pagada TC8606 EN PESOS</v>
          </cell>
          <cell r="G54">
            <v>0</v>
          </cell>
          <cell r="H54">
            <v>200000</v>
          </cell>
          <cell r="I54">
            <v>-200000</v>
          </cell>
        </row>
        <row r="55">
          <cell r="B55">
            <v>52356001</v>
          </cell>
          <cell r="C55" t="str">
            <v>PUBLICIDAD Y PROPAGANDA</v>
          </cell>
          <cell r="D55" t="str">
            <v>901266653</v>
          </cell>
          <cell r="E55" t="str">
            <v>FACEBOOK IRELAND LIMITED</v>
          </cell>
          <cell r="F55" t="str">
            <v>BKHJVJPQE2 (28OCT) Campaña Avaluos BIENCO 17-26OCT/22</v>
          </cell>
          <cell r="G55">
            <v>126560</v>
          </cell>
          <cell r="H55">
            <v>0</v>
          </cell>
          <cell r="I55">
            <v>126560</v>
          </cell>
        </row>
        <row r="56">
          <cell r="B56">
            <v>52356001</v>
          </cell>
          <cell r="C56" t="str">
            <v>PUBLICIDAD Y PROPAGANDA</v>
          </cell>
          <cell r="D56" t="str">
            <v>901266653</v>
          </cell>
          <cell r="E56" t="str">
            <v>FACEBOOK IRELAND LIMITED</v>
          </cell>
          <cell r="F56" t="str">
            <v>HJHKBK3RE2 (18OCT) Campaña Avaluos BIENCO 26SEP-18OCT/22</v>
          </cell>
          <cell r="G56">
            <v>250000</v>
          </cell>
          <cell r="H56">
            <v>0</v>
          </cell>
          <cell r="I56">
            <v>250000</v>
          </cell>
        </row>
        <row r="57">
          <cell r="B57">
            <v>52359503</v>
          </cell>
          <cell r="C57" t="str">
            <v>LICENCIAS DE USO</v>
          </cell>
          <cell r="D57" t="str">
            <v>900596320</v>
          </cell>
          <cell r="E57" t="str">
            <v>EXCELIA COLOMBIA S.A.S</v>
          </cell>
          <cell r="F57" t="str">
            <v>FE-EXCO3949 Producción sobre licencias Dyn 365 BCSaaS
  P: 01-31Oct/22</v>
          </cell>
          <cell r="G57">
            <v>5038</v>
          </cell>
          <cell r="H57">
            <v>0</v>
          </cell>
          <cell r="I57">
            <v>5038</v>
          </cell>
        </row>
        <row r="58">
          <cell r="B58">
            <v>52359503</v>
          </cell>
          <cell r="C58" t="str">
            <v>LICENCIAS DE USO</v>
          </cell>
          <cell r="D58" t="str">
            <v>900596320</v>
          </cell>
          <cell r="E58" t="str">
            <v>EXCELIA COLOMBIA S.A.S</v>
          </cell>
          <cell r="F58" t="str">
            <v>FE-EXCO3947 (170) Suscri Microsoft365 Empresa Básic U$6 P:OCT/22</v>
          </cell>
          <cell r="G58">
            <v>22906</v>
          </cell>
          <cell r="H58">
            <v>0</v>
          </cell>
          <cell r="I58">
            <v>22906</v>
          </cell>
        </row>
        <row r="59">
          <cell r="B59">
            <v>52359503</v>
          </cell>
          <cell r="C59" t="str">
            <v>LICENCIAS DE USO</v>
          </cell>
          <cell r="D59" t="str">
            <v>900596320</v>
          </cell>
          <cell r="E59" t="str">
            <v>EXCELIA COLOMBIA S.A.S</v>
          </cell>
          <cell r="F59" t="str">
            <v>FE-EXCO3947 (69) Suscripción Office 365 E1 U$10 P:OCT/22</v>
          </cell>
          <cell r="G59">
            <v>15450</v>
          </cell>
          <cell r="H59">
            <v>0</v>
          </cell>
          <cell r="I59">
            <v>15450</v>
          </cell>
        </row>
        <row r="60">
          <cell r="B60">
            <v>52359503</v>
          </cell>
          <cell r="C60" t="str">
            <v>LICENCIAS DE USO</v>
          </cell>
          <cell r="D60" t="str">
            <v>900596320</v>
          </cell>
          <cell r="E60" t="str">
            <v>EXCELIA COLOMBIA S.A.S</v>
          </cell>
          <cell r="F60" t="str">
            <v>FE-EXCO3947 (41) Suscrip Microsoft365 AppBusines U$8,25 P:OCT/22</v>
          </cell>
          <cell r="G60">
            <v>7574</v>
          </cell>
          <cell r="H60">
            <v>0</v>
          </cell>
          <cell r="I60">
            <v>7574</v>
          </cell>
        </row>
        <row r="61">
          <cell r="B61">
            <v>53152001</v>
          </cell>
          <cell r="C61" t="str">
            <v>IMPTO G.M.F. 4 X 1.000</v>
          </cell>
          <cell r="D61" t="str">
            <v>890903938</v>
          </cell>
          <cell r="E61" t="str">
            <v>BANCOLOMBIA</v>
          </cell>
          <cell r="F61" t="str">
            <v>4 X 1000 CTA AHORROS BANCOL 5673  OCTUBRE 2022</v>
          </cell>
          <cell r="G61">
            <v>47991.6</v>
          </cell>
          <cell r="H61">
            <v>0</v>
          </cell>
          <cell r="I61">
            <v>47991.6</v>
          </cell>
        </row>
        <row r="62">
          <cell r="B62">
            <v>53152001</v>
          </cell>
          <cell r="C62" t="str">
            <v>IMPTO G.M.F. 4 X 1.000</v>
          </cell>
          <cell r="D62" t="str">
            <v>890903938</v>
          </cell>
          <cell r="E62" t="str">
            <v>BANCOLOMBIA</v>
          </cell>
          <cell r="F62" t="str">
            <v>4 X 1000 CTA AHORROS BANCOL 5673  OCTUBRE 2022</v>
          </cell>
          <cell r="G62">
            <v>15125.88</v>
          </cell>
          <cell r="H62">
            <v>0</v>
          </cell>
          <cell r="I62">
            <v>15125.88</v>
          </cell>
        </row>
        <row r="63">
          <cell r="B63">
            <v>53152001</v>
          </cell>
          <cell r="C63" t="str">
            <v>IMPTO G.M.F. 4 X 1.000</v>
          </cell>
          <cell r="D63" t="str">
            <v>890903938</v>
          </cell>
          <cell r="E63" t="str">
            <v>BANCOLOMBIA</v>
          </cell>
          <cell r="F63" t="str">
            <v>4 X 1000 CTA AHORROS BANCOL 5673  OCTUBRE 2022</v>
          </cell>
          <cell r="G63">
            <v>47991.6</v>
          </cell>
          <cell r="H63">
            <v>0</v>
          </cell>
          <cell r="I63">
            <v>47991.6</v>
          </cell>
        </row>
        <row r="64">
          <cell r="B64">
            <v>53152001</v>
          </cell>
          <cell r="C64" t="str">
            <v>IMPTO G.M.F. 4 X 1.000</v>
          </cell>
          <cell r="D64" t="str">
            <v>860034594</v>
          </cell>
          <cell r="E64" t="str">
            <v>BANCO COLPATRIA</v>
          </cell>
          <cell r="F64" t="str">
            <v>4 x 1000 MES OCTUBRE 2022 CTA CTE 29114</v>
          </cell>
          <cell r="G64">
            <v>15125.88</v>
          </cell>
          <cell r="H64">
            <v>0</v>
          </cell>
          <cell r="I64">
            <v>15125.88</v>
          </cell>
        </row>
        <row r="65">
          <cell r="B65">
            <v>53152001</v>
          </cell>
          <cell r="C65" t="str">
            <v>IMPTO G.M.F. 4 X 1.000</v>
          </cell>
          <cell r="D65" t="str">
            <v>860034594</v>
          </cell>
          <cell r="E65" t="str">
            <v>BANCO COLPATRIA</v>
          </cell>
          <cell r="F65" t="str">
            <v>4 x 1000 MES OCTUBRE 2022 CTA CTE 29114</v>
          </cell>
          <cell r="G65">
            <v>47991.6</v>
          </cell>
          <cell r="H65">
            <v>0</v>
          </cell>
          <cell r="I65">
            <v>47991.6</v>
          </cell>
        </row>
        <row r="66">
          <cell r="B66">
            <v>53152001</v>
          </cell>
          <cell r="C66" t="str">
            <v>IMPTO G.M.F. 4 X 1.000</v>
          </cell>
          <cell r="D66" t="str">
            <v>860034594</v>
          </cell>
          <cell r="E66" t="str">
            <v>BANCO COLPATRIA</v>
          </cell>
          <cell r="F66" t="str">
            <v>4 x 1000 MES OCTUBRE 2022 CTA CTE 29114</v>
          </cell>
          <cell r="G66">
            <v>15125.88</v>
          </cell>
          <cell r="H66">
            <v>0</v>
          </cell>
          <cell r="I66">
            <v>15125.88</v>
          </cell>
        </row>
        <row r="67">
          <cell r="B67">
            <v>53152001</v>
          </cell>
          <cell r="C67" t="str">
            <v>IMPTO G.M.F. 4 X 1.000</v>
          </cell>
          <cell r="D67" t="str">
            <v>860034594</v>
          </cell>
          <cell r="E67" t="str">
            <v>BANCO COLPATRIA</v>
          </cell>
          <cell r="F67" t="str">
            <v>4 x 1000 MES OCTUBRE 2022 CTA CTE 29114</v>
          </cell>
          <cell r="G67">
            <v>47991.6</v>
          </cell>
          <cell r="H67">
            <v>0</v>
          </cell>
          <cell r="I67">
            <v>47991.6</v>
          </cell>
        </row>
        <row r="68">
          <cell r="B68">
            <v>53152001</v>
          </cell>
          <cell r="C68" t="str">
            <v>IMPTO G.M.F. 4 X 1.000</v>
          </cell>
          <cell r="D68" t="str">
            <v>805000082</v>
          </cell>
          <cell r="E68" t="str">
            <v>SOCIEDAD PRIVADA DEL ALQUILER SAS</v>
          </cell>
          <cell r="F68" t="str">
            <v>CRUCE 4 X 1000 MES OCTUBRE 2022 CTA CTE 29114</v>
          </cell>
          <cell r="G68">
            <v>0</v>
          </cell>
          <cell r="H68">
            <v>15125.88</v>
          </cell>
          <cell r="I68">
            <v>-15125.88</v>
          </cell>
        </row>
        <row r="69">
          <cell r="B69">
            <v>53152001</v>
          </cell>
          <cell r="C69" t="str">
            <v>IMPTO G.M.F. 4 X 1.000</v>
          </cell>
          <cell r="D69" t="str">
            <v>805000082</v>
          </cell>
          <cell r="E69" t="str">
            <v>SOCIEDAD PRIVADA DEL ALQUILER SAS</v>
          </cell>
          <cell r="F69" t="str">
            <v>CRUCE 4 X 1000 MES OCTUBRE 2022 CTA CTE 29114</v>
          </cell>
          <cell r="G69">
            <v>0</v>
          </cell>
          <cell r="H69">
            <v>47991.6</v>
          </cell>
          <cell r="I69">
            <v>-47991.6</v>
          </cell>
        </row>
        <row r="70">
          <cell r="B70">
            <v>53152001</v>
          </cell>
          <cell r="C70" t="str">
            <v>IMPTO G.M.F. 4 X 1.000</v>
          </cell>
          <cell r="D70" t="str">
            <v>805000082</v>
          </cell>
          <cell r="E70" t="str">
            <v>SOCIEDAD PRIVADA DEL ALQUILER SAS</v>
          </cell>
          <cell r="F70" t="str">
            <v>CRUCE 4 X 1000 MES OCTUBRE 2022 CTA CTE 29114</v>
          </cell>
          <cell r="G70">
            <v>0</v>
          </cell>
          <cell r="H70">
            <v>15125.88</v>
          </cell>
          <cell r="I70">
            <v>-15125.88</v>
          </cell>
        </row>
        <row r="71">
          <cell r="B71">
            <v>53152001</v>
          </cell>
          <cell r="C71" t="str">
            <v>IMPTO G.M.F. 4 X 1.000</v>
          </cell>
          <cell r="D71" t="str">
            <v>805000082</v>
          </cell>
          <cell r="E71" t="str">
            <v>SOCIEDAD PRIVADA DEL ALQUILER SAS</v>
          </cell>
          <cell r="F71" t="str">
            <v>CRUCE 4 X 1000 MES OCTUBRE 2022 CTA CTE 29114</v>
          </cell>
          <cell r="G71">
            <v>0</v>
          </cell>
          <cell r="H71">
            <v>47991.6</v>
          </cell>
          <cell r="I71">
            <v>-47991.6</v>
          </cell>
        </row>
        <row r="72">
          <cell r="B72">
            <v>53152001</v>
          </cell>
          <cell r="C72" t="str">
            <v>IMPTO G.M.F. 4 X 1.000</v>
          </cell>
          <cell r="D72" t="str">
            <v>860034594</v>
          </cell>
          <cell r="E72" t="str">
            <v>BANCO COLPATRIA</v>
          </cell>
          <cell r="F72" t="str">
            <v>4 X 1000 CTA CTE 31402 MES OCTUBRE 2022</v>
          </cell>
          <cell r="G72">
            <v>47991.6</v>
          </cell>
          <cell r="H72">
            <v>0</v>
          </cell>
          <cell r="I72">
            <v>47991.6</v>
          </cell>
        </row>
        <row r="73">
          <cell r="B73">
            <v>53152001</v>
          </cell>
          <cell r="C73" t="str">
            <v>IMPTO G.M.F. 4 X 1.000</v>
          </cell>
          <cell r="D73" t="str">
            <v>860034594</v>
          </cell>
          <cell r="E73" t="str">
            <v>BANCO COLPATRIA</v>
          </cell>
          <cell r="F73" t="str">
            <v>4 X 1000 CTA CTE 31402 MES OCTUBRE 2022</v>
          </cell>
          <cell r="G73">
            <v>15125.88</v>
          </cell>
          <cell r="H73">
            <v>0</v>
          </cell>
          <cell r="I73">
            <v>15125.88</v>
          </cell>
        </row>
        <row r="74">
          <cell r="B74">
            <v>53152001</v>
          </cell>
          <cell r="C74" t="str">
            <v>IMPTO G.M.F. 4 X 1.000</v>
          </cell>
          <cell r="D74" t="str">
            <v>860034594</v>
          </cell>
          <cell r="E74" t="str">
            <v>BANCO COLPATRIA</v>
          </cell>
          <cell r="F74" t="str">
            <v>4 X 1000 CTA CTE 31402 MES OCTUBRE 2022</v>
          </cell>
          <cell r="G74">
            <v>47991.6</v>
          </cell>
          <cell r="H74">
            <v>0</v>
          </cell>
          <cell r="I74">
            <v>47991.6</v>
          </cell>
        </row>
        <row r="75">
          <cell r="B75">
            <v>53152001</v>
          </cell>
          <cell r="C75" t="str">
            <v>IMPTO G.M.F. 4 X 1.000</v>
          </cell>
          <cell r="D75" t="str">
            <v>860034594</v>
          </cell>
          <cell r="E75" t="str">
            <v>BANCO COLPATRIA</v>
          </cell>
          <cell r="F75" t="str">
            <v>4 X 1000 CTA CTE 31402 MES OCTUBRE 2022</v>
          </cell>
          <cell r="G75">
            <v>15125.88</v>
          </cell>
          <cell r="H75">
            <v>0</v>
          </cell>
          <cell r="I75">
            <v>15125.88</v>
          </cell>
        </row>
        <row r="76">
          <cell r="B76">
            <v>53152001</v>
          </cell>
          <cell r="C76" t="str">
            <v>IMPTO G.M.F. 4 X 1.000</v>
          </cell>
          <cell r="D76" t="str">
            <v>890903938</v>
          </cell>
          <cell r="E76" t="str">
            <v>BANCOLOMBIA</v>
          </cell>
          <cell r="F76" t="str">
            <v>4 X 1000 CTA AHORROS BANCOL 5673  OCTUBRE 2022</v>
          </cell>
          <cell r="G76">
            <v>15125.88</v>
          </cell>
          <cell r="H76">
            <v>0</v>
          </cell>
          <cell r="I76">
            <v>15125.88</v>
          </cell>
        </row>
        <row r="77">
          <cell r="B77">
            <v>53152002</v>
          </cell>
          <cell r="C77" t="str">
            <v>RETENCIONES ASUMIDAS.</v>
          </cell>
          <cell r="D77" t="str">
            <v>901000157</v>
          </cell>
          <cell r="E77" t="str">
            <v>STANZIA META SAS</v>
          </cell>
          <cell r="F77" t="str">
            <v>AJUSTE SALDO I-30816 PAGO F-2052532</v>
          </cell>
          <cell r="G77">
            <v>35420</v>
          </cell>
          <cell r="H77">
            <v>0</v>
          </cell>
          <cell r="I77">
            <v>35420</v>
          </cell>
        </row>
        <row r="78">
          <cell r="B78">
            <v>53152002</v>
          </cell>
          <cell r="C78" t="str">
            <v>RETENCIONES ASUMIDAS.</v>
          </cell>
          <cell r="D78" t="str">
            <v>860029995</v>
          </cell>
          <cell r="E78" t="str">
            <v>ACERIAS PAZ DEL RIO SA</v>
          </cell>
          <cell r="F78" t="str">
            <v>AJUSTE SALDO FA 2192767 RETE TOMADAS EN AÑO 2021</v>
          </cell>
          <cell r="G78">
            <v>0</v>
          </cell>
          <cell r="H78">
            <v>7225</v>
          </cell>
          <cell r="I78">
            <v>-7225</v>
          </cell>
        </row>
        <row r="79">
          <cell r="B79">
            <v>53959503</v>
          </cell>
          <cell r="C79" t="str">
            <v>AJUSTE AL PESO</v>
          </cell>
          <cell r="D79" t="str">
            <v>890900650</v>
          </cell>
          <cell r="E79" t="str">
            <v>ORGANIZACION SANTA LUCIA S.A.</v>
          </cell>
          <cell r="F79" t="str">
            <v>Ajuste saldo pago avalúo NC 2010541528</v>
          </cell>
          <cell r="G79">
            <v>500</v>
          </cell>
          <cell r="H79">
            <v>0</v>
          </cell>
          <cell r="I79">
            <v>500</v>
          </cell>
        </row>
        <row r="80">
          <cell r="B80">
            <v>53959503</v>
          </cell>
          <cell r="C80" t="str">
            <v>AJUSTE AL PESO</v>
          </cell>
          <cell r="D80" t="str">
            <v>1061685719</v>
          </cell>
          <cell r="E80" t="str">
            <v>VIVEROS  MONCADA ANDREA LORENA</v>
          </cell>
          <cell r="F80" t="str">
            <v>Ajuste saldo pago avalúo I 32628</v>
          </cell>
          <cell r="G80">
            <v>1</v>
          </cell>
          <cell r="H80">
            <v>0</v>
          </cell>
          <cell r="I80">
            <v>1</v>
          </cell>
        </row>
        <row r="81">
          <cell r="B81">
            <v>54050501</v>
          </cell>
          <cell r="C81" t="str">
            <v>IMPUESTO DE RENTA Y COMPL</v>
          </cell>
          <cell r="D81" t="str">
            <v>800197268</v>
          </cell>
          <cell r="E81" t="str">
            <v>DIRECCION DE IMPUESTOS Y ADUANAS NACIONALES</v>
          </cell>
          <cell r="F81" t="str">
            <v>Provision impto renta mes Octubre 2022</v>
          </cell>
          <cell r="G81">
            <v>3060000</v>
          </cell>
          <cell r="H81">
            <v>0</v>
          </cell>
          <cell r="I81">
            <v>3060000</v>
          </cell>
        </row>
        <row r="82">
          <cell r="B82">
            <v>54050501</v>
          </cell>
          <cell r="C82" t="str">
            <v>IMPUESTO DE RENTA Y COMPL</v>
          </cell>
          <cell r="D82" t="str">
            <v>800197268</v>
          </cell>
          <cell r="E82" t="str">
            <v>DIRECCION DE IMPUESTOS Y ADUANAS NACIONALES</v>
          </cell>
          <cell r="F82" t="str">
            <v>Provision impto renta mes Octubre 2022</v>
          </cell>
          <cell r="G82">
            <v>5085000</v>
          </cell>
          <cell r="H82">
            <v>0</v>
          </cell>
          <cell r="I82">
            <v>5085000</v>
          </cell>
        </row>
        <row r="83">
          <cell r="G83">
            <v>24189225.830000002</v>
          </cell>
          <cell r="H83">
            <v>7578835.959999999</v>
          </cell>
          <cell r="I83">
            <v>27075103.970000003</v>
          </cell>
        </row>
      </sheetData>
      <sheetData sheetId="4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 t="str">
            <v>41555001</v>
          </cell>
          <cell r="C2" t="str">
            <v>AVALUOS E INVENTARIOS</v>
          </cell>
          <cell r="D2" t="str">
            <v>19179798</v>
          </cell>
          <cell r="E2" t="str">
            <v>VALENCIA COPETE CESAR JULIO</v>
          </cell>
          <cell r="F2" t="str">
            <v>OS_195-22</v>
          </cell>
          <cell r="G2">
            <v>0</v>
          </cell>
          <cell r="H2">
            <v>640000</v>
          </cell>
          <cell r="I2">
            <v>640000</v>
          </cell>
        </row>
        <row r="3">
          <cell r="B3" t="str">
            <v>41555001</v>
          </cell>
          <cell r="C3" t="str">
            <v>AVALUOS E INVENTARIOS</v>
          </cell>
          <cell r="D3" t="str">
            <v>35250802</v>
          </cell>
          <cell r="E3" t="str">
            <v>ESCOBAR RODRIGUEZ BLANCA MILENA</v>
          </cell>
          <cell r="F3" t="str">
            <v>OS_055-22</v>
          </cell>
          <cell r="G3">
            <v>0</v>
          </cell>
          <cell r="H3">
            <v>350000</v>
          </cell>
          <cell r="I3">
            <v>350000</v>
          </cell>
        </row>
        <row r="4">
          <cell r="B4" t="str">
            <v>41555001</v>
          </cell>
          <cell r="C4" t="str">
            <v>AVALUOS E INVENTARIOS</v>
          </cell>
          <cell r="D4" t="str">
            <v>52780060</v>
          </cell>
          <cell r="E4" t="str">
            <v>ANGARITA  BERNAL SORY ANDREA</v>
          </cell>
          <cell r="F4" t="str">
            <v>OS_176-22</v>
          </cell>
          <cell r="G4">
            <v>0</v>
          </cell>
          <cell r="H4">
            <v>520000</v>
          </cell>
          <cell r="I4">
            <v>520000</v>
          </cell>
        </row>
        <row r="5">
          <cell r="B5" t="str">
            <v>41555001</v>
          </cell>
          <cell r="C5" t="str">
            <v>AVALUOS E INVENTARIOS</v>
          </cell>
          <cell r="D5" t="str">
            <v>66745441</v>
          </cell>
          <cell r="E5" t="str">
            <v>ANGULO  MINA  RUBY</v>
          </cell>
          <cell r="F5" t="str">
            <v>OS_155-22</v>
          </cell>
          <cell r="G5">
            <v>0</v>
          </cell>
          <cell r="H5">
            <v>250000</v>
          </cell>
          <cell r="I5">
            <v>250000</v>
          </cell>
        </row>
        <row r="6">
          <cell r="B6" t="str">
            <v>41555001</v>
          </cell>
          <cell r="C6" t="str">
            <v>AVALUOS E INVENTARIOS</v>
          </cell>
          <cell r="D6" t="str">
            <v>94229569</v>
          </cell>
          <cell r="E6" t="str">
            <v>PATIÑO MARULANDA WILSON ADRIAN</v>
          </cell>
          <cell r="F6" t="str">
            <v>OS_194-22</v>
          </cell>
          <cell r="G6">
            <v>0</v>
          </cell>
          <cell r="H6">
            <v>500000</v>
          </cell>
          <cell r="I6">
            <v>500000</v>
          </cell>
        </row>
        <row r="7">
          <cell r="B7" t="str">
            <v>41555001</v>
          </cell>
          <cell r="C7" t="str">
            <v>AVALUOS E INVENTARIOS</v>
          </cell>
          <cell r="D7" t="str">
            <v>32250802</v>
          </cell>
          <cell r="E7" t="str">
            <v>ESCOBAR  BLANCA MILENA</v>
          </cell>
          <cell r="F7" t="str">
            <v>Reversion F-2245152 OS_055-22</v>
          </cell>
          <cell r="G7">
            <v>350000</v>
          </cell>
          <cell r="H7">
            <v>0</v>
          </cell>
          <cell r="I7">
            <v>-350000</v>
          </cell>
        </row>
        <row r="8">
          <cell r="B8" t="str">
            <v>41561004</v>
          </cell>
          <cell r="C8" t="str">
            <v xml:space="preserve">OTROS APROVECHAMIENTOS (COD BARRAS)             	</v>
          </cell>
          <cell r="D8" t="str">
            <v>805000082</v>
          </cell>
          <cell r="E8" t="str">
            <v>SOCIEDAD PRIVADA DEL ALQUILER SAS</v>
          </cell>
          <cell r="F8" t="str">
            <v>CRUCE 4 X 1000 MES NOV 2022 CTA CTE 29114</v>
          </cell>
          <cell r="G8">
            <v>30251.759999999998</v>
          </cell>
          <cell r="H8">
            <v>0</v>
          </cell>
          <cell r="I8">
            <v>-30251.759999999998</v>
          </cell>
        </row>
        <row r="9">
          <cell r="B9" t="str">
            <v>41561004</v>
          </cell>
          <cell r="C9" t="str">
            <v xml:space="preserve">OTROS APROVECHAMIENTOS (COD BARRAS)             	</v>
          </cell>
          <cell r="D9" t="str">
            <v>805000082</v>
          </cell>
          <cell r="E9" t="str">
            <v>SOCIEDAD PRIVADA DEL ALQUILER SAS</v>
          </cell>
          <cell r="F9" t="str">
            <v>CRUCE 4 X 1000 MES NOV 2022 CTA CTE 29114</v>
          </cell>
          <cell r="G9">
            <v>95983.19</v>
          </cell>
          <cell r="H9">
            <v>0</v>
          </cell>
          <cell r="I9">
            <v>-95983.19</v>
          </cell>
        </row>
        <row r="10">
          <cell r="B10" t="str">
            <v>42554001</v>
          </cell>
          <cell r="C10" t="str">
            <v>POR INCAPACIDADES</v>
          </cell>
          <cell r="D10" t="str">
            <v>14271250</v>
          </cell>
          <cell r="E10" t="str">
            <v>OVIEDO PALENCIA JORGE EDUARDO</v>
          </cell>
          <cell r="F10" t="str">
            <v>Reclasificación NN-2022091056, Pago incapacidad en I-32909 (31Julio/2022)</v>
          </cell>
          <cell r="G10">
            <v>4022780</v>
          </cell>
          <cell r="H10">
            <v>0</v>
          </cell>
          <cell r="I10">
            <v>-4022780</v>
          </cell>
        </row>
        <row r="11">
          <cell r="B11" t="str">
            <v>42958101</v>
          </cell>
          <cell r="C11" t="str">
            <v>AJUSTES AL PESO</v>
          </cell>
          <cell r="D11" t="str">
            <v>860029995</v>
          </cell>
          <cell r="E11" t="str">
            <v>ACERIAS PAZ DEL RIO SA</v>
          </cell>
          <cell r="F11" t="str">
            <v>Reclasif cta AJUSTE SALDO FA 2192767 RETE TOMADAS EN AÑO 2021</v>
          </cell>
          <cell r="G11">
            <v>0</v>
          </cell>
          <cell r="H11">
            <v>7225</v>
          </cell>
          <cell r="I11">
            <v>7225</v>
          </cell>
        </row>
        <row r="12">
          <cell r="B12" t="str">
            <v>51159510</v>
          </cell>
          <cell r="C12" t="str">
            <v>IMPUESTO AL CONSUMO DEL 4%</v>
          </cell>
          <cell r="D12" t="str">
            <v>830122566</v>
          </cell>
          <cell r="E12" t="str">
            <v>COLOMBIA TELECOMUNIC</v>
          </cell>
          <cell r="F12" t="str">
            <v>EC- 250384939 Ipoconsumo Cel corporativo P: 27 Nov -26 Dic 2022 - Cuenta 4369227</v>
          </cell>
          <cell r="G12">
            <v>134</v>
          </cell>
          <cell r="H12">
            <v>0</v>
          </cell>
          <cell r="I12">
            <v>134</v>
          </cell>
        </row>
        <row r="13">
          <cell r="B13" t="str">
            <v>51353502</v>
          </cell>
          <cell r="C13" t="str">
            <v>TELEFONO CELULAR</v>
          </cell>
          <cell r="D13" t="str">
            <v>830122566</v>
          </cell>
          <cell r="E13" t="str">
            <v>COLOMBIA TELECOMUNIC</v>
          </cell>
          <cell r="F13" t="str">
            <v>EC- 250384939 Celular corporativo P: 27 Nov -26 Dic 2022 - Cuenta 43692277</v>
          </cell>
          <cell r="G13">
            <v>34168</v>
          </cell>
          <cell r="H13">
            <v>0</v>
          </cell>
          <cell r="I13">
            <v>34168</v>
          </cell>
        </row>
        <row r="14">
          <cell r="B14" t="str">
            <v>52050601</v>
          </cell>
          <cell r="C14" t="str">
            <v>SUELDOS</v>
          </cell>
          <cell r="D14" t="str">
            <v>90</v>
          </cell>
          <cell r="E14" t="str">
            <v>PROVISIONES</v>
          </cell>
          <cell r="F14" t="str">
            <v>Devengado mes Noviembre 2022</v>
          </cell>
          <cell r="G14">
            <v>1265800</v>
          </cell>
          <cell r="H14">
            <v>0</v>
          </cell>
          <cell r="I14">
            <v>1265800</v>
          </cell>
        </row>
        <row r="15">
          <cell r="B15" t="str">
            <v>52052701</v>
          </cell>
          <cell r="C15" t="str">
            <v>AUXILIO DE TRANSPORTE</v>
          </cell>
          <cell r="D15" t="str">
            <v>90</v>
          </cell>
          <cell r="E15" t="str">
            <v>PROVISIONES</v>
          </cell>
          <cell r="F15" t="str">
            <v>Auxilio de transporte Noviembre 2022</v>
          </cell>
          <cell r="G15">
            <v>117172</v>
          </cell>
          <cell r="H15">
            <v>0</v>
          </cell>
          <cell r="I15">
            <v>117172</v>
          </cell>
        </row>
        <row r="16">
          <cell r="B16" t="str">
            <v>52053001</v>
          </cell>
          <cell r="C16" t="str">
            <v>CESANTIAS</v>
          </cell>
          <cell r="D16" t="str">
            <v>90</v>
          </cell>
          <cell r="E16" t="str">
            <v>PROVISIONES</v>
          </cell>
          <cell r="F16" t="str">
            <v>Causación Prov. Cesantias mes Noviembre/2022</v>
          </cell>
          <cell r="G16">
            <v>115248</v>
          </cell>
          <cell r="H16">
            <v>0</v>
          </cell>
          <cell r="I16">
            <v>115248</v>
          </cell>
        </row>
        <row r="17">
          <cell r="B17" t="str">
            <v>52053301</v>
          </cell>
          <cell r="C17" t="str">
            <v>INTERESES SOBRE CESANTIAS</v>
          </cell>
          <cell r="D17" t="str">
            <v>90</v>
          </cell>
          <cell r="E17" t="str">
            <v>PROVISIONES</v>
          </cell>
          <cell r="F17" t="str">
            <v>Causación Prov. Intereses Mes Noviembre/2022</v>
          </cell>
          <cell r="G17">
            <v>29072</v>
          </cell>
          <cell r="H17">
            <v>0</v>
          </cell>
          <cell r="I17">
            <v>29072</v>
          </cell>
        </row>
        <row r="18">
          <cell r="B18" t="str">
            <v>52053601</v>
          </cell>
          <cell r="C18" t="str">
            <v>PRIMA DE SERVICIOS</v>
          </cell>
          <cell r="D18" t="str">
            <v>90</v>
          </cell>
          <cell r="E18" t="str">
            <v>PROVISIONES</v>
          </cell>
          <cell r="F18" t="str">
            <v>Causación Prov. Prima mes Noviembre/2022</v>
          </cell>
          <cell r="G18">
            <v>115248</v>
          </cell>
          <cell r="H18">
            <v>0</v>
          </cell>
          <cell r="I18">
            <v>115248</v>
          </cell>
        </row>
        <row r="19">
          <cell r="B19" t="str">
            <v>52053901</v>
          </cell>
          <cell r="C19" t="str">
            <v>VACACIONES</v>
          </cell>
          <cell r="D19" t="str">
            <v>90</v>
          </cell>
          <cell r="E19" t="str">
            <v>PROVISIONES</v>
          </cell>
          <cell r="F19" t="str">
            <v>Causación Prov Vacaciones Mes Noviembre/2022</v>
          </cell>
          <cell r="G19">
            <v>48911</v>
          </cell>
          <cell r="H19">
            <v>0</v>
          </cell>
          <cell r="I19">
            <v>48911</v>
          </cell>
        </row>
        <row r="20">
          <cell r="B20" t="str">
            <v>52054801</v>
          </cell>
          <cell r="C20" t="str">
            <v>BONIFICACIONES</v>
          </cell>
          <cell r="D20" t="str">
            <v>90</v>
          </cell>
          <cell r="E20" t="str">
            <v>PROVISIONES</v>
          </cell>
          <cell r="F20" t="str">
            <v>Bonificaciones mes Noviembre 2022</v>
          </cell>
          <cell r="G20">
            <v>275500</v>
          </cell>
          <cell r="H20">
            <v>0</v>
          </cell>
          <cell r="I20">
            <v>275500</v>
          </cell>
        </row>
        <row r="21">
          <cell r="B21" t="str">
            <v>52055101</v>
          </cell>
          <cell r="C21" t="str">
            <v>DOTACIONES Y SUMINISTROS</v>
          </cell>
          <cell r="D21" t="str">
            <v>800085913</v>
          </cell>
          <cell r="E21" t="str">
            <v>CREACIONES CHAZARI S.A</v>
          </cell>
          <cell r="F21" t="str">
            <v>FE-FZ2696 COMPRA DOTACION DEL PERSONAL (02NOV/2022)</v>
          </cell>
          <cell r="G21">
            <v>94000</v>
          </cell>
          <cell r="H21">
            <v>0</v>
          </cell>
          <cell r="I21">
            <v>94000</v>
          </cell>
        </row>
        <row r="22">
          <cell r="B22" t="str">
            <v>52056801</v>
          </cell>
          <cell r="C22" t="str">
            <v>APORTES RIESGOS PROF.</v>
          </cell>
          <cell r="D22" t="str">
            <v>800226175</v>
          </cell>
          <cell r="E22" t="str">
            <v>COLMENA A.R.P.</v>
          </cell>
          <cell r="F22" t="str">
            <v>Aportes ARL colmena Noviembre/2022</v>
          </cell>
          <cell r="G22">
            <v>88100</v>
          </cell>
          <cell r="H22">
            <v>0</v>
          </cell>
          <cell r="I22">
            <v>88100</v>
          </cell>
        </row>
        <row r="23">
          <cell r="B23" t="str">
            <v>52057001</v>
          </cell>
          <cell r="C23" t="str">
            <v>APORTES A FONDO DE PENS</v>
          </cell>
          <cell r="D23" t="str">
            <v>900336004</v>
          </cell>
          <cell r="E23" t="str">
            <v>ADMINISTRADORA COLOMBIANA DE PENSIONES COLPENSIONE</v>
          </cell>
          <cell r="F23" t="str">
            <v>Aporte AFP Noviembre de 2022</v>
          </cell>
          <cell r="G23">
            <v>151968</v>
          </cell>
          <cell r="H23">
            <v>0</v>
          </cell>
          <cell r="I23">
            <v>151968</v>
          </cell>
        </row>
        <row r="24">
          <cell r="B24" t="str">
            <v>52057201</v>
          </cell>
          <cell r="C24" t="str">
            <v>APORTES CAJA DE COMP.</v>
          </cell>
          <cell r="D24" t="str">
            <v>860007336</v>
          </cell>
          <cell r="E24" t="str">
            <v>COLSUBSIDIO</v>
          </cell>
          <cell r="F24" t="str">
            <v>Aportes caja de compensación Noviembre/2022</v>
          </cell>
          <cell r="G24">
            <v>50700</v>
          </cell>
          <cell r="H24">
            <v>0</v>
          </cell>
          <cell r="I24">
            <v>50700</v>
          </cell>
        </row>
        <row r="25">
          <cell r="B25" t="str">
            <v>52102001</v>
          </cell>
          <cell r="C25" t="str">
            <v>AVALUOS TERRENOS</v>
          </cell>
          <cell r="D25" t="str">
            <v>79367031</v>
          </cell>
          <cell r="E25" t="str">
            <v>RODRIGUEZ ESPINEL JAIRO</v>
          </cell>
          <cell r="F25" t="str">
            <v>DSE-1695 PARTICIPACION ALIANZA AVALUOS AÑO 2022 P: NOV</v>
          </cell>
          <cell r="G25">
            <v>7000000</v>
          </cell>
          <cell r="H25">
            <v>0</v>
          </cell>
          <cell r="I25">
            <v>7000000</v>
          </cell>
        </row>
        <row r="26">
          <cell r="B26" t="str">
            <v>52150501</v>
          </cell>
          <cell r="C26" t="str">
            <v>INDUSTRIA Y COMERCIO</v>
          </cell>
          <cell r="D26" t="str">
            <v>899999061</v>
          </cell>
          <cell r="E26" t="str">
            <v>SECRETARIA  DISTRITAL DE HACIENDA</v>
          </cell>
          <cell r="F26" t="str">
            <v>PROVISION INDUSTRIA Y COMERCIO BOGOTA MES NOVIEMBRE</v>
          </cell>
          <cell r="G26">
            <v>0</v>
          </cell>
          <cell r="H26">
            <v>40000</v>
          </cell>
          <cell r="I26">
            <v>-40000</v>
          </cell>
        </row>
        <row r="27">
          <cell r="B27" t="str">
            <v>52150501</v>
          </cell>
          <cell r="C27" t="str">
            <v>INDUSTRIA Y COMERCIO</v>
          </cell>
          <cell r="D27" t="str">
            <v>890399011</v>
          </cell>
          <cell r="E27" t="str">
            <v>MUNICIPIO SANTIAGO DE CALI</v>
          </cell>
          <cell r="F27" t="str">
            <v>PROVISION INDUSTRIA Y COMERCIO CALI MES NOVIEMBRE</v>
          </cell>
          <cell r="G27">
            <v>16000</v>
          </cell>
          <cell r="H27">
            <v>0</v>
          </cell>
          <cell r="I27">
            <v>16000</v>
          </cell>
        </row>
        <row r="28">
          <cell r="B28" t="str">
            <v>52201001</v>
          </cell>
          <cell r="C28" t="str">
            <v>CONSTRUCCIONES Y EDIFICAC</v>
          </cell>
          <cell r="D28" t="str">
            <v>20244263</v>
          </cell>
          <cell r="E28" t="str">
            <v>RIVERA DE CARRASCO MARIA DEL SOCORRO</v>
          </cell>
          <cell r="F28" t="str">
            <v>SI 31884 Canon arrendamiento Cl 127 14-54 Lc103  P:Nov/2022 Ed: Gradeco</v>
          </cell>
          <cell r="G28">
            <v>800000</v>
          </cell>
          <cell r="H28">
            <v>0</v>
          </cell>
          <cell r="I28">
            <v>800000</v>
          </cell>
        </row>
        <row r="29">
          <cell r="B29" t="str">
            <v>52202501</v>
          </cell>
          <cell r="C29" t="str">
            <v>EQUIP. DE COMP. Y COMUNIC</v>
          </cell>
          <cell r="D29" t="str">
            <v>31569142</v>
          </cell>
          <cell r="E29" t="str">
            <v>RODRIGUEZ MURILLO SANDRA DEL PILAR</v>
          </cell>
          <cell r="F29" t="str">
            <v>FE-SRC819 ALQUILER IMPRESORA AVAUOS BOGOTA P: NOV/2022</v>
          </cell>
          <cell r="G29">
            <v>88230</v>
          </cell>
          <cell r="H29">
            <v>0</v>
          </cell>
          <cell r="I29">
            <v>88230</v>
          </cell>
        </row>
        <row r="30">
          <cell r="B30" t="str">
            <v>52356001</v>
          </cell>
          <cell r="C30" t="str">
            <v>PUBLICIDAD Y PROPAGANDA</v>
          </cell>
          <cell r="D30" t="str">
            <v>901266653</v>
          </cell>
          <cell r="E30" t="str">
            <v>FACEBOOK IRELAND LIMITED</v>
          </cell>
          <cell r="F30" t="str">
            <v>DSE-1686 BKHJVJPQE2 (28OCT) Campaña Avaluos BIENCO 17-26OCT/22</v>
          </cell>
          <cell r="G30">
            <v>131484</v>
          </cell>
          <cell r="H30">
            <v>0</v>
          </cell>
          <cell r="I30">
            <v>131484</v>
          </cell>
        </row>
        <row r="31">
          <cell r="B31" t="str">
            <v>52356001</v>
          </cell>
          <cell r="C31" t="str">
            <v>PUBLICIDAD Y PROPAGANDA</v>
          </cell>
          <cell r="D31" t="str">
            <v>901266653</v>
          </cell>
          <cell r="E31" t="str">
            <v>FACEBOOK IRELAND LIMITED</v>
          </cell>
          <cell r="F31" t="str">
            <v>DSE-1687  HJHKBK3RE2 (18OCT) Campaña Avaluos BIENCO 26SEP-18OCT/22</v>
          </cell>
          <cell r="G31">
            <v>288171</v>
          </cell>
          <cell r="H31">
            <v>0</v>
          </cell>
          <cell r="I31">
            <v>288171</v>
          </cell>
        </row>
        <row r="32">
          <cell r="B32" t="str">
            <v>52356001</v>
          </cell>
          <cell r="C32" t="str">
            <v>PUBLICIDAD Y PROPAGANDA</v>
          </cell>
          <cell r="D32" t="str">
            <v>901266653</v>
          </cell>
          <cell r="E32" t="str">
            <v>FACEBOOK IRELAND LIMITED</v>
          </cell>
          <cell r="F32" t="str">
            <v>Reversion NN-2022100875 BKHJVJPQE2 (28OCT) Campaña Avaluos BIENCO 17-26OCT/22</v>
          </cell>
          <cell r="G32">
            <v>0</v>
          </cell>
          <cell r="H32">
            <v>126560</v>
          </cell>
          <cell r="I32">
            <v>-126560</v>
          </cell>
        </row>
        <row r="33">
          <cell r="B33" t="str">
            <v>52356001</v>
          </cell>
          <cell r="C33" t="str">
            <v>PUBLICIDAD Y PROPAGANDA</v>
          </cell>
          <cell r="D33" t="str">
            <v>901266653</v>
          </cell>
          <cell r="E33" t="str">
            <v>FACEBOOK IRELAND LIMITED</v>
          </cell>
          <cell r="F33" t="str">
            <v>Reversion NN-2022100883 HJHKBK3RE2 (18OCT) Campaña Avaluos BIENCO 26SEP-18OCT/22</v>
          </cell>
          <cell r="G33">
            <v>0</v>
          </cell>
          <cell r="H33">
            <v>250000</v>
          </cell>
          <cell r="I33">
            <v>-250000</v>
          </cell>
        </row>
        <row r="34">
          <cell r="B34" t="str">
            <v>52356001</v>
          </cell>
          <cell r="C34" t="str">
            <v>PUBLICIDAD Y PROPAGANDA</v>
          </cell>
          <cell r="D34" t="str">
            <v>822182297</v>
          </cell>
          <cell r="E34" t="str">
            <v>XXV Holdings Inc.  Google LLC (77-0493581)</v>
          </cell>
          <cell r="F34" t="str">
            <v>NN PROV- EXTR CTA 6535768226 GOOGLE ADS*DL Pagada TC8606 EN PESOS P:(03NOV)</v>
          </cell>
          <cell r="G34">
            <v>420000</v>
          </cell>
          <cell r="H34">
            <v>0</v>
          </cell>
          <cell r="I34">
            <v>420000</v>
          </cell>
        </row>
        <row r="35">
          <cell r="B35" t="str">
            <v>52356001</v>
          </cell>
          <cell r="C35" t="str">
            <v>PUBLICIDAD Y PROPAGANDA</v>
          </cell>
          <cell r="D35" t="str">
            <v>822182297</v>
          </cell>
          <cell r="E35" t="str">
            <v>XXV Holdings Inc.  Google LLC (77-0493581)</v>
          </cell>
          <cell r="F35" t="str">
            <v>NN PROV- EXTR CTA 6535768226 GOOGLE ADS*DL Pagada TC8606 EN PESOS P:(03NOV)</v>
          </cell>
          <cell r="G35">
            <v>420000</v>
          </cell>
          <cell r="H35">
            <v>0</v>
          </cell>
          <cell r="I35">
            <v>420000</v>
          </cell>
        </row>
        <row r="36">
          <cell r="B36" t="str">
            <v>52356001</v>
          </cell>
          <cell r="C36" t="str">
            <v>PUBLICIDAD Y PROPAGANDA</v>
          </cell>
          <cell r="D36" t="str">
            <v>822182297</v>
          </cell>
          <cell r="E36" t="str">
            <v>XXV Holdings Inc.  Google LLC (77-0493581)</v>
          </cell>
          <cell r="F36" t="str">
            <v>NN PROV- EXTR CTA 6535768226 GOOGLE ADS*DL Pagada TC8606 EN PESOS P:(22NOV)</v>
          </cell>
          <cell r="G36">
            <v>210000</v>
          </cell>
          <cell r="H36">
            <v>0</v>
          </cell>
          <cell r="I36">
            <v>210000</v>
          </cell>
        </row>
        <row r="37">
          <cell r="B37" t="str">
            <v>52356001</v>
          </cell>
          <cell r="C37" t="str">
            <v>PUBLICIDAD Y PROPAGANDA</v>
          </cell>
          <cell r="D37" t="str">
            <v>822182297</v>
          </cell>
          <cell r="E37" t="str">
            <v>XXV Holdings Inc.  Google LLC (77-0493581)</v>
          </cell>
          <cell r="F37" t="str">
            <v>NN PROV- EXTR CTA 6535768226 GOOGLE ADS*DL Pagada TC8606 EN PESOS P:(22NOV)</v>
          </cell>
          <cell r="G37">
            <v>210000</v>
          </cell>
          <cell r="H37">
            <v>0</v>
          </cell>
          <cell r="I37">
            <v>210000</v>
          </cell>
        </row>
        <row r="38">
          <cell r="B38" t="str">
            <v>52356001</v>
          </cell>
          <cell r="C38" t="str">
            <v>PUBLICIDAD Y PROPAGANDA</v>
          </cell>
          <cell r="D38" t="str">
            <v>901266653</v>
          </cell>
          <cell r="E38" t="str">
            <v>FACEBOOK IRELAND LIMITED</v>
          </cell>
          <cell r="F38" t="str">
            <v>URHDRJFQE2 (28NOV) Campaña Avaluos BIENCO   14-26NOV/2022</v>
          </cell>
          <cell r="G38">
            <v>216837</v>
          </cell>
          <cell r="H38">
            <v>0</v>
          </cell>
          <cell r="I38">
            <v>216837</v>
          </cell>
        </row>
        <row r="39">
          <cell r="B39" t="str">
            <v>52359503</v>
          </cell>
          <cell r="C39" t="str">
            <v>LICENCIAS DE USO</v>
          </cell>
          <cell r="D39" t="str">
            <v>900596320</v>
          </cell>
          <cell r="E39" t="str">
            <v>EXCELIA COLOMBIA S.A.S</v>
          </cell>
          <cell r="F39" t="str">
            <v>FE-EXCO4023 Producción sobre licencias Dyn 365 BCSaaS
  P: 01-30Nov/22</v>
          </cell>
          <cell r="G39">
            <v>5618</v>
          </cell>
          <cell r="H39">
            <v>0</v>
          </cell>
          <cell r="I39">
            <v>5618</v>
          </cell>
        </row>
        <row r="40">
          <cell r="B40" t="str">
            <v>52359503</v>
          </cell>
          <cell r="C40" t="str">
            <v>LICENCIAS DE USO</v>
          </cell>
          <cell r="D40" t="str">
            <v>900596320</v>
          </cell>
          <cell r="E40" t="str">
            <v>EXCELIA COLOMBIA S.A.S</v>
          </cell>
          <cell r="F40" t="str">
            <v>FE-EXCO4024 Producción Adicional sobre licencias Dyn 365 BCSaaS
  P: 01-30Nov/22</v>
          </cell>
          <cell r="G40">
            <v>1248</v>
          </cell>
          <cell r="H40">
            <v>0</v>
          </cell>
          <cell r="I40">
            <v>1248</v>
          </cell>
        </row>
        <row r="41">
          <cell r="B41" t="str">
            <v>52359503</v>
          </cell>
          <cell r="C41" t="str">
            <v>LICENCIAS DE USO</v>
          </cell>
          <cell r="D41" t="str">
            <v>900596320</v>
          </cell>
          <cell r="E41" t="str">
            <v>EXCELIA COLOMBIA S.A.S</v>
          </cell>
          <cell r="F41" t="str">
            <v>FE-EXCO4021 (170) Suscri Microsoft365 Empresa Básic U$6 P:NOV/22</v>
          </cell>
          <cell r="G41">
            <v>25542</v>
          </cell>
          <cell r="H41">
            <v>0</v>
          </cell>
          <cell r="I41">
            <v>25542</v>
          </cell>
        </row>
        <row r="42">
          <cell r="B42" t="str">
            <v>52359503</v>
          </cell>
          <cell r="C42" t="str">
            <v>LICENCIAS DE USO</v>
          </cell>
          <cell r="D42" t="str">
            <v>900596320</v>
          </cell>
          <cell r="E42" t="str">
            <v>EXCELIA COLOMBIA S.A.S</v>
          </cell>
          <cell r="F42" t="str">
            <v>FE-EXCO4021 (69) Suscripción Office 365 E1 U$10 P:NOV/22</v>
          </cell>
          <cell r="G42">
            <v>17228</v>
          </cell>
          <cell r="H42">
            <v>0</v>
          </cell>
          <cell r="I42">
            <v>17228</v>
          </cell>
        </row>
        <row r="43">
          <cell r="B43" t="str">
            <v>52359503</v>
          </cell>
          <cell r="C43" t="str">
            <v>LICENCIAS DE USO</v>
          </cell>
          <cell r="D43" t="str">
            <v>900596320</v>
          </cell>
          <cell r="E43" t="str">
            <v>EXCELIA COLOMBIA S.A.S</v>
          </cell>
          <cell r="F43" t="str">
            <v>FE-EXCO4021 (41) Suscrip Microsoft365 AppBusines U$8,25 P:NOV/22</v>
          </cell>
          <cell r="G43">
            <v>8445</v>
          </cell>
          <cell r="H43">
            <v>0</v>
          </cell>
          <cell r="I43">
            <v>8445</v>
          </cell>
        </row>
        <row r="44">
          <cell r="B44" t="str">
            <v>52550501</v>
          </cell>
          <cell r="C44" t="str">
            <v>ALOJAMIENTO Y MANUTENCION</v>
          </cell>
          <cell r="D44" t="str">
            <v>79367031</v>
          </cell>
          <cell r="E44" t="str">
            <v>RODRIGUEZ ESPINEL JAIRO</v>
          </cell>
          <cell r="F44" t="str">
            <v>DSE-1725 GASTOS ALIMENTACION JAIRO RODRIGUEZ EN BOG DEL 23-28NOV/2022</v>
          </cell>
          <cell r="G44">
            <v>150000</v>
          </cell>
          <cell r="H44">
            <v>0</v>
          </cell>
          <cell r="I44">
            <v>150000</v>
          </cell>
        </row>
        <row r="45">
          <cell r="B45" t="str">
            <v>52551501</v>
          </cell>
          <cell r="C45" t="str">
            <v>PASAJES AEREOS</v>
          </cell>
          <cell r="D45" t="str">
            <v>890704196</v>
          </cell>
          <cell r="E45" t="str">
            <v>AIRES S.A.</v>
          </cell>
          <cell r="F45" t="str">
            <v>TKT 0352194001784 JAIRO RODRIGUEZ CAL-BOG-CAL 23-28NOV TC4485 LATAM (22Nov)</v>
          </cell>
          <cell r="G45">
            <v>597600</v>
          </cell>
          <cell r="H45">
            <v>0</v>
          </cell>
          <cell r="I45">
            <v>597600</v>
          </cell>
        </row>
        <row r="46">
          <cell r="B46" t="str">
            <v>52552001</v>
          </cell>
          <cell r="C46" t="str">
            <v>PASAJES TERRESTRES</v>
          </cell>
          <cell r="D46" t="str">
            <v>79367031</v>
          </cell>
          <cell r="E46" t="str">
            <v>RODRIGUEZ ESPINEL JAIRO</v>
          </cell>
          <cell r="F46" t="str">
            <v>DSE-1725 GASTOS TRANSPORTE JAIRO RODRIGUEZ EN BOG DEL 23-28NOV/2022</v>
          </cell>
          <cell r="G46">
            <v>270000</v>
          </cell>
          <cell r="H46">
            <v>0</v>
          </cell>
          <cell r="I46">
            <v>270000</v>
          </cell>
        </row>
        <row r="47">
          <cell r="B47" t="str">
            <v>53152001</v>
          </cell>
          <cell r="C47" t="str">
            <v>IMPTO G.M.F. 4 X 1.000</v>
          </cell>
          <cell r="D47" t="str">
            <v>860034594</v>
          </cell>
          <cell r="E47" t="str">
            <v>BANCO COLPATRIA</v>
          </cell>
          <cell r="F47" t="str">
            <v>4 X 1000 CTA CTE 31402 MES NOV 2022</v>
          </cell>
          <cell r="G47">
            <v>15125.88</v>
          </cell>
          <cell r="H47">
            <v>0</v>
          </cell>
          <cell r="I47">
            <v>15125.88</v>
          </cell>
        </row>
        <row r="48">
          <cell r="B48" t="str">
            <v>53152001</v>
          </cell>
          <cell r="C48" t="str">
            <v>IMPTO G.M.F. 4 X 1.000</v>
          </cell>
          <cell r="D48" t="str">
            <v>860034594</v>
          </cell>
          <cell r="E48" t="str">
            <v>BANCO COLPATRIA</v>
          </cell>
          <cell r="F48" t="str">
            <v>4 X 1000 CTA CTE 31402 MES NOV 2022</v>
          </cell>
          <cell r="G48">
            <v>47991.6</v>
          </cell>
          <cell r="H48">
            <v>0</v>
          </cell>
          <cell r="I48">
            <v>47991.6</v>
          </cell>
        </row>
        <row r="49">
          <cell r="B49" t="str">
            <v>53152001</v>
          </cell>
          <cell r="C49" t="str">
            <v>IMPTO G.M.F. 4 X 1.000</v>
          </cell>
          <cell r="D49" t="str">
            <v>860034594</v>
          </cell>
          <cell r="E49" t="str">
            <v>BANCO COLPATRIA</v>
          </cell>
          <cell r="F49" t="str">
            <v>4 X 1000 CTA CTE 31402 MES NOV 2022</v>
          </cell>
          <cell r="G49">
            <v>15125.88</v>
          </cell>
          <cell r="H49">
            <v>0</v>
          </cell>
          <cell r="I49">
            <v>15125.88</v>
          </cell>
        </row>
        <row r="50">
          <cell r="B50" t="str">
            <v>53152001</v>
          </cell>
          <cell r="C50" t="str">
            <v>IMPTO G.M.F. 4 X 1.000</v>
          </cell>
          <cell r="D50" t="str">
            <v>860034594</v>
          </cell>
          <cell r="E50" t="str">
            <v>BANCO COLPATRIA</v>
          </cell>
          <cell r="F50" t="str">
            <v>4 X 1000 CTA CTE 31402 MES NOV 2022</v>
          </cell>
          <cell r="G50">
            <v>47991.6</v>
          </cell>
          <cell r="H50">
            <v>0</v>
          </cell>
          <cell r="I50">
            <v>47991.6</v>
          </cell>
        </row>
        <row r="51">
          <cell r="B51" t="str">
            <v>53152001</v>
          </cell>
          <cell r="C51" t="str">
            <v>IMPTO G.M.F. 4 X 1.000</v>
          </cell>
          <cell r="D51" t="str">
            <v>860034594</v>
          </cell>
          <cell r="E51" t="str">
            <v>BANCO COLPATRIA</v>
          </cell>
          <cell r="F51" t="str">
            <v>4 x 1000 MES NOV 2022 CTA CTE 29114</v>
          </cell>
          <cell r="G51">
            <v>15125.88</v>
          </cell>
          <cell r="H51">
            <v>0</v>
          </cell>
          <cell r="I51">
            <v>15125.88</v>
          </cell>
        </row>
        <row r="52">
          <cell r="B52" t="str">
            <v>53152001</v>
          </cell>
          <cell r="C52" t="str">
            <v>IMPTO G.M.F. 4 X 1.000</v>
          </cell>
          <cell r="D52" t="str">
            <v>860034594</v>
          </cell>
          <cell r="E52" t="str">
            <v>BANCO COLPATRIA</v>
          </cell>
          <cell r="F52" t="str">
            <v>4 x 1000 MES NOV 2022 CTA CTE 29114</v>
          </cell>
          <cell r="G52">
            <v>47991.6</v>
          </cell>
          <cell r="H52">
            <v>0</v>
          </cell>
          <cell r="I52">
            <v>47991.6</v>
          </cell>
        </row>
        <row r="53">
          <cell r="B53" t="str">
            <v>53152001</v>
          </cell>
          <cell r="C53" t="str">
            <v>IMPTO G.M.F. 4 X 1.000</v>
          </cell>
          <cell r="D53" t="str">
            <v>860034594</v>
          </cell>
          <cell r="E53" t="str">
            <v>BANCO COLPATRIA</v>
          </cell>
          <cell r="F53" t="str">
            <v>4 x 1000 MES NOV 2022 CTA CTE 29114</v>
          </cell>
          <cell r="G53">
            <v>15125.88</v>
          </cell>
          <cell r="H53">
            <v>0</v>
          </cell>
          <cell r="I53">
            <v>15125.88</v>
          </cell>
        </row>
        <row r="54">
          <cell r="B54" t="str">
            <v>53152001</v>
          </cell>
          <cell r="C54" t="str">
            <v>IMPTO G.M.F. 4 X 1.000</v>
          </cell>
          <cell r="D54" t="str">
            <v>860034594</v>
          </cell>
          <cell r="E54" t="str">
            <v>BANCO COLPATRIA</v>
          </cell>
          <cell r="F54" t="str">
            <v>4 x 1000 MES NOV 2022 CTA CTE 29114</v>
          </cell>
          <cell r="G54">
            <v>47991.6</v>
          </cell>
          <cell r="H54">
            <v>0</v>
          </cell>
          <cell r="I54">
            <v>47991.6</v>
          </cell>
        </row>
        <row r="55">
          <cell r="B55" t="str">
            <v>53152001</v>
          </cell>
          <cell r="C55" t="str">
            <v>IMPTO G.M.F. 4 X 1.000</v>
          </cell>
          <cell r="D55" t="str">
            <v>860034594</v>
          </cell>
          <cell r="E55" t="str">
            <v>BANCO COLPATRIA</v>
          </cell>
          <cell r="F55" t="str">
            <v>Anulacion de 4 x 1000 MES NOV 2022 CTA CTE 29114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53152001</v>
          </cell>
          <cell r="C56" t="str">
            <v>IMPTO G.M.F. 4 X 1.000</v>
          </cell>
          <cell r="D56" t="str">
            <v>860034594</v>
          </cell>
          <cell r="E56" t="str">
            <v>BANCO COLPATRIA</v>
          </cell>
          <cell r="F56" t="str">
            <v>Anulacion de 4 x 1000 MES NOV 2022 CTA CTE 29114</v>
          </cell>
          <cell r="G56">
            <v>0</v>
          </cell>
          <cell r="H56">
            <v>0</v>
          </cell>
          <cell r="I56">
            <v>0</v>
          </cell>
        </row>
        <row r="57">
          <cell r="B57" t="str">
            <v>53152001</v>
          </cell>
          <cell r="C57" t="str">
            <v>IMPTO G.M.F. 4 X 1.000</v>
          </cell>
          <cell r="D57" t="str">
            <v>890903938</v>
          </cell>
          <cell r="E57" t="str">
            <v>BANCOLOMBIA</v>
          </cell>
          <cell r="F57" t="str">
            <v>4 X 1000 CTA AHORROS BANCOL 5673  NOVIEMBRE 2022</v>
          </cell>
          <cell r="G57">
            <v>15125.88</v>
          </cell>
          <cell r="H57">
            <v>0</v>
          </cell>
          <cell r="I57">
            <v>15125.88</v>
          </cell>
        </row>
        <row r="58">
          <cell r="B58" t="str">
            <v>53152001</v>
          </cell>
          <cell r="C58" t="str">
            <v>IMPTO G.M.F. 4 X 1.000</v>
          </cell>
          <cell r="D58" t="str">
            <v>890903938</v>
          </cell>
          <cell r="E58" t="str">
            <v>BANCOLOMBIA</v>
          </cell>
          <cell r="F58" t="str">
            <v>4 X 1000 CTA AHORROS BANCOL 5673  NOVIEMBRE 2022</v>
          </cell>
          <cell r="G58">
            <v>47991.6</v>
          </cell>
          <cell r="H58">
            <v>0</v>
          </cell>
          <cell r="I58">
            <v>47991.6</v>
          </cell>
        </row>
        <row r="59">
          <cell r="B59" t="str">
            <v>53152001</v>
          </cell>
          <cell r="C59" t="str">
            <v>IMPTO G.M.F. 4 X 1.000</v>
          </cell>
          <cell r="D59" t="str">
            <v>890903938</v>
          </cell>
          <cell r="E59" t="str">
            <v>BANCOLOMBIA</v>
          </cell>
          <cell r="F59" t="str">
            <v>4 X 1000 CTA AHORROS BANCOL 5673  NOVIEMBRE 2022</v>
          </cell>
          <cell r="G59">
            <v>15125.88</v>
          </cell>
          <cell r="H59">
            <v>0</v>
          </cell>
          <cell r="I59">
            <v>15125.88</v>
          </cell>
        </row>
        <row r="60">
          <cell r="B60" t="str">
            <v>53152001</v>
          </cell>
          <cell r="C60" t="str">
            <v>IMPTO G.M.F. 4 X 1.000</v>
          </cell>
          <cell r="D60" t="str">
            <v>890903938</v>
          </cell>
          <cell r="E60" t="str">
            <v>BANCOLOMBIA</v>
          </cell>
          <cell r="F60" t="str">
            <v>4 X 1000 CTA AHORROS BANCOL 5673  NOVIEMBRE 2022</v>
          </cell>
          <cell r="G60">
            <v>47991.6</v>
          </cell>
          <cell r="H60">
            <v>0</v>
          </cell>
          <cell r="I60">
            <v>47991.6</v>
          </cell>
        </row>
        <row r="61">
          <cell r="B61" t="str">
            <v>53152001</v>
          </cell>
          <cell r="C61" t="str">
            <v>IMPTO G.M.F. 4 X 1.000</v>
          </cell>
          <cell r="D61" t="str">
            <v>860034594</v>
          </cell>
          <cell r="E61" t="str">
            <v>BANCO COLPATRIA</v>
          </cell>
          <cell r="F61" t="str">
            <v>Anulacion de 4 x 1000 MES NOV 2022 CTA CTE 29114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53152001</v>
          </cell>
          <cell r="C62" t="str">
            <v>IMPTO G.M.F. 4 X 1.000</v>
          </cell>
          <cell r="D62" t="str">
            <v>860034594</v>
          </cell>
          <cell r="E62" t="str">
            <v>BANCO COLPATRIA</v>
          </cell>
          <cell r="F62" t="str">
            <v>Anulacion de 4 x 1000 MES NOV 2022 CTA CTE 29114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53152001</v>
          </cell>
          <cell r="C63" t="str">
            <v>IMPTO G.M.F. 4 X 1.000</v>
          </cell>
          <cell r="D63" t="str">
            <v>805000082</v>
          </cell>
          <cell r="E63" t="str">
            <v>SOCIEDAD PRIVADA DEL ALQUILER SAS</v>
          </cell>
          <cell r="F63" t="str">
            <v>CRUCE 4 X 1000 MES NOV 2022 CTA CTE 29114</v>
          </cell>
          <cell r="G63">
            <v>0</v>
          </cell>
          <cell r="H63">
            <v>15125.88</v>
          </cell>
          <cell r="I63">
            <v>-15125.88</v>
          </cell>
        </row>
        <row r="64">
          <cell r="B64" t="str">
            <v>53152001</v>
          </cell>
          <cell r="C64" t="str">
            <v>IMPTO G.M.F. 4 X 1.000</v>
          </cell>
          <cell r="D64" t="str">
            <v>805000082</v>
          </cell>
          <cell r="E64" t="str">
            <v>SOCIEDAD PRIVADA DEL ALQUILER SAS</v>
          </cell>
          <cell r="F64" t="str">
            <v>CRUCE 4 X 1000 MES NOV 2022 CTA CTE 29114</v>
          </cell>
          <cell r="G64">
            <v>0</v>
          </cell>
          <cell r="H64">
            <v>47991.6</v>
          </cell>
          <cell r="I64">
            <v>-47991.6</v>
          </cell>
        </row>
        <row r="65">
          <cell r="B65" t="str">
            <v>53152001</v>
          </cell>
          <cell r="C65" t="str">
            <v>IMPTO G.M.F. 4 X 1.000</v>
          </cell>
          <cell r="D65" t="str">
            <v>805000082</v>
          </cell>
          <cell r="E65" t="str">
            <v>SOCIEDAD PRIVADA DEL ALQUILER SAS</v>
          </cell>
          <cell r="F65" t="str">
            <v>CRUCE 4 X 1000 MES NOV 2022 CTA CTE 29114</v>
          </cell>
          <cell r="G65">
            <v>0</v>
          </cell>
          <cell r="H65">
            <v>15125.88</v>
          </cell>
          <cell r="I65">
            <v>-15125.88</v>
          </cell>
        </row>
        <row r="66">
          <cell r="B66" t="str">
            <v>53152001</v>
          </cell>
          <cell r="C66" t="str">
            <v>IMPTO G.M.F. 4 X 1.000</v>
          </cell>
          <cell r="D66" t="str">
            <v>805000082</v>
          </cell>
          <cell r="E66" t="str">
            <v>SOCIEDAD PRIVADA DEL ALQUILER SAS</v>
          </cell>
          <cell r="F66" t="str">
            <v>CRUCE 4 X 1000 MES NOV 2022 CTA CTE 29114</v>
          </cell>
          <cell r="G66">
            <v>0</v>
          </cell>
          <cell r="H66">
            <v>47991.6</v>
          </cell>
          <cell r="I66">
            <v>-47991.6</v>
          </cell>
        </row>
        <row r="67">
          <cell r="B67" t="str">
            <v>53152002</v>
          </cell>
          <cell r="C67" t="str">
            <v>RETENCIONES ASUMIDAS.</v>
          </cell>
          <cell r="D67" t="str">
            <v>860029995</v>
          </cell>
          <cell r="E67" t="str">
            <v>ACERIAS PAZ DEL RIO SA</v>
          </cell>
          <cell r="F67" t="str">
            <v>Reclasif cta AJUSTE SALDO FA 2192767 RETE TOMADAS EN AÑO 2021</v>
          </cell>
          <cell r="G67">
            <v>7225</v>
          </cell>
          <cell r="H67">
            <v>0</v>
          </cell>
          <cell r="I67">
            <v>7225</v>
          </cell>
        </row>
        <row r="68">
          <cell r="B68" t="str">
            <v>54050501</v>
          </cell>
          <cell r="C68" t="str">
            <v>IMPUESTO DE RENTA Y COMPL</v>
          </cell>
          <cell r="D68" t="str">
            <v>800197268</v>
          </cell>
          <cell r="E68" t="str">
            <v>DIRECCION DE IMPUESTOS Y ADUANAS NACIONALES</v>
          </cell>
          <cell r="F68" t="str">
            <v>Provision impto renta Noviembre 2022</v>
          </cell>
          <cell r="G68">
            <v>3060000</v>
          </cell>
          <cell r="H68">
            <v>0</v>
          </cell>
          <cell r="I68">
            <v>3060000</v>
          </cell>
        </row>
        <row r="69">
          <cell r="B69" t="str">
            <v>54050501</v>
          </cell>
          <cell r="C69" t="str">
            <v>IMPUESTO DE RENTA Y COMPL</v>
          </cell>
          <cell r="D69" t="str">
            <v>800197268</v>
          </cell>
          <cell r="E69" t="str">
            <v>DIRECCION DE IMPUESTOS Y ADUANAS NACIONALES</v>
          </cell>
          <cell r="F69" t="str">
            <v>Provision impto renta Noviembre 2022</v>
          </cell>
          <cell r="G69">
            <v>5085000</v>
          </cell>
          <cell r="H69">
            <v>0</v>
          </cell>
          <cell r="I69">
            <v>5085000</v>
          </cell>
        </row>
        <row r="70">
          <cell r="G70">
            <v>26292368.830000002</v>
          </cell>
          <cell r="H70">
            <v>2810019.96</v>
          </cell>
          <cell r="I70">
            <v>19018768.970000003</v>
          </cell>
        </row>
      </sheetData>
      <sheetData sheetId="5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 t="str">
            <v>41551001</v>
          </cell>
          <cell r="C2" t="str">
            <v>ACTIVIDADES INMOBILIARIAS</v>
          </cell>
          <cell r="D2" t="str">
            <v>24652409</v>
          </cell>
          <cell r="E2" t="str">
            <v>MURILLO RONDON JAYNE</v>
          </cell>
          <cell r="F2" t="str">
            <v>8.68% Comisión Canon desde 8/Ago/2022 hasta 7/Sep/2022 CL 73 SUR  63 AA - 185 AP</v>
          </cell>
          <cell r="G2">
            <v>0</v>
          </cell>
          <cell r="H2">
            <v>130200</v>
          </cell>
          <cell r="I2">
            <v>130200</v>
          </cell>
        </row>
        <row r="3">
          <cell r="B3" t="str">
            <v>41555001</v>
          </cell>
          <cell r="C3" t="str">
            <v>AVALUOS E INVENTARIOS</v>
          </cell>
          <cell r="D3" t="str">
            <v>31239253</v>
          </cell>
          <cell r="E3" t="str">
            <v>BUENDIA DE LA VEGA MARIA CLAUDIA</v>
          </cell>
          <cell r="F3" t="str">
            <v>OS_128-22</v>
          </cell>
          <cell r="G3">
            <v>0</v>
          </cell>
          <cell r="H3">
            <v>300000</v>
          </cell>
          <cell r="I3">
            <v>300000</v>
          </cell>
        </row>
        <row r="4">
          <cell r="B4" t="str">
            <v>41555001</v>
          </cell>
          <cell r="C4" t="str">
            <v>AVALUOS E INVENTARIOS</v>
          </cell>
          <cell r="D4" t="str">
            <v>43004115</v>
          </cell>
          <cell r="E4" t="str">
            <v>USUGA CASTAÑO ALICIA</v>
          </cell>
          <cell r="F4" t="str">
            <v>OS_127-22</v>
          </cell>
          <cell r="G4">
            <v>0</v>
          </cell>
          <cell r="H4">
            <v>280000</v>
          </cell>
          <cell r="I4">
            <v>280000</v>
          </cell>
        </row>
        <row r="5">
          <cell r="B5" t="str">
            <v>41555001</v>
          </cell>
          <cell r="C5" t="str">
            <v>AVALUOS E INVENTARIOS</v>
          </cell>
          <cell r="D5" t="str">
            <v>900466753</v>
          </cell>
          <cell r="E5" t="str">
            <v>GUTIERREZ FRANCO INGIENERIA SAS</v>
          </cell>
          <cell r="F5" t="str">
            <v>OS_134-22</v>
          </cell>
          <cell r="G5">
            <v>0</v>
          </cell>
          <cell r="H5">
            <v>2130100</v>
          </cell>
          <cell r="I5">
            <v>2130100</v>
          </cell>
        </row>
        <row r="6">
          <cell r="B6" t="str">
            <v>41555001</v>
          </cell>
          <cell r="C6" t="str">
            <v>AVALUOS E INVENTARIOS</v>
          </cell>
          <cell r="D6" t="str">
            <v>63346098</v>
          </cell>
          <cell r="E6" t="str">
            <v>MARTINEZ BECERRA CLAUDIA PATRICIA</v>
          </cell>
          <cell r="F6" t="str">
            <v>OS_094-22</v>
          </cell>
          <cell r="G6">
            <v>0</v>
          </cell>
          <cell r="H6">
            <v>300000</v>
          </cell>
          <cell r="I6">
            <v>300000</v>
          </cell>
        </row>
        <row r="7">
          <cell r="B7" t="str">
            <v>41555001</v>
          </cell>
          <cell r="C7" t="str">
            <v>AVALUOS E INVENTARIOS</v>
          </cell>
          <cell r="D7" t="str">
            <v>16287897</v>
          </cell>
          <cell r="E7" t="str">
            <v>ASRAF  ELIAN</v>
          </cell>
          <cell r="F7" t="str">
            <v>OS_132-22</v>
          </cell>
          <cell r="G7">
            <v>0</v>
          </cell>
          <cell r="H7">
            <v>250000</v>
          </cell>
          <cell r="I7">
            <v>250000</v>
          </cell>
        </row>
        <row r="8">
          <cell r="B8" t="str">
            <v>41555001</v>
          </cell>
          <cell r="C8" t="str">
            <v>AVALUOS E INVENTARIOS</v>
          </cell>
          <cell r="D8" t="str">
            <v>31280419</v>
          </cell>
          <cell r="E8" t="str">
            <v>HERRERA MONTOYA MARIA NERCY</v>
          </cell>
          <cell r="F8" t="str">
            <v>OS_121-22</v>
          </cell>
          <cell r="G8">
            <v>0</v>
          </cell>
          <cell r="H8">
            <v>300000</v>
          </cell>
          <cell r="I8">
            <v>300000</v>
          </cell>
        </row>
        <row r="9">
          <cell r="B9" t="str">
            <v>41555001</v>
          </cell>
          <cell r="C9" t="str">
            <v>AVALUOS E INVENTARIOS</v>
          </cell>
          <cell r="D9" t="str">
            <v>800228069</v>
          </cell>
          <cell r="E9" t="str">
            <v>URBANIZADORA Y CONSTRUCTORA ANDES S.A.</v>
          </cell>
          <cell r="F9" t="str">
            <v>OS_135-22</v>
          </cell>
          <cell r="G9">
            <v>0</v>
          </cell>
          <cell r="H9">
            <v>3600000</v>
          </cell>
          <cell r="I9">
            <v>3600000</v>
          </cell>
        </row>
        <row r="10">
          <cell r="B10" t="str">
            <v>41555001</v>
          </cell>
          <cell r="C10" t="str">
            <v>AVALUOS E INVENTARIOS</v>
          </cell>
          <cell r="D10" t="str">
            <v>830107617</v>
          </cell>
          <cell r="E10" t="str">
            <v>FLEISCHMANN FOODS SA</v>
          </cell>
          <cell r="F10" t="str">
            <v>Reversion F-2268891 OS_083A-22</v>
          </cell>
          <cell r="G10">
            <v>15000000</v>
          </cell>
          <cell r="H10">
            <v>0</v>
          </cell>
          <cell r="I10">
            <v>-15000000</v>
          </cell>
        </row>
        <row r="11">
          <cell r="B11" t="str">
            <v>41555001</v>
          </cell>
          <cell r="C11" t="str">
            <v>AVALUOS E INVENTARIOS</v>
          </cell>
          <cell r="D11" t="str">
            <v>53060631</v>
          </cell>
          <cell r="E11" t="str">
            <v>FRANCO ALGARIN ZULEIMA</v>
          </cell>
          <cell r="F11" t="str">
            <v>OS_097-22</v>
          </cell>
          <cell r="G11">
            <v>0</v>
          </cell>
          <cell r="H11">
            <v>250000</v>
          </cell>
          <cell r="I11">
            <v>250000</v>
          </cell>
        </row>
        <row r="12">
          <cell r="B12" t="str">
            <v>41555001</v>
          </cell>
          <cell r="C12" t="str">
            <v>AVALUOS E INVENTARIOS</v>
          </cell>
          <cell r="D12" t="str">
            <v>890300327</v>
          </cell>
          <cell r="E12" t="str">
            <v>BRILLADORA EL DIAMAN</v>
          </cell>
          <cell r="F12" t="str">
            <v>OS_133-22</v>
          </cell>
          <cell r="G12">
            <v>0</v>
          </cell>
          <cell r="H12">
            <v>350000</v>
          </cell>
          <cell r="I12">
            <v>350000</v>
          </cell>
        </row>
        <row r="13">
          <cell r="B13" t="str">
            <v>41561001</v>
          </cell>
          <cell r="C13" t="str">
            <v xml:space="preserve">REINTEGRO GASTOS BANCARIOS             	</v>
          </cell>
          <cell r="D13" t="str">
            <v>24652409</v>
          </cell>
          <cell r="E13" t="str">
            <v>MURILLO RONDON JAYNE</v>
          </cell>
          <cell r="F13" t="str">
            <v>Reintegro de Gastos Bancarios Agosto/2022 CL 73 SUR  63 AA - 185 AP 1505 URB POL</v>
          </cell>
          <cell r="G13">
            <v>0</v>
          </cell>
          <cell r="H13">
            <v>4442</v>
          </cell>
          <cell r="I13">
            <v>4442</v>
          </cell>
        </row>
        <row r="14">
          <cell r="B14" t="str">
            <v>41561004</v>
          </cell>
          <cell r="C14" t="str">
            <v xml:space="preserve">OTROS APROVECHAMIENTOS (COD BARRAS)             	</v>
          </cell>
          <cell r="D14" t="str">
            <v>805000082</v>
          </cell>
          <cell r="E14" t="str">
            <v>SOCIEDAD PRIVADA DEL ALQUILER SAS</v>
          </cell>
          <cell r="F14" t="str">
            <v>CRUCE 4 X 1000 MES AGOSTO 2022 CTA CTE 29114</v>
          </cell>
          <cell r="G14">
            <v>30251.759999999998</v>
          </cell>
          <cell r="H14">
            <v>0</v>
          </cell>
          <cell r="I14">
            <v>-30251.759999999998</v>
          </cell>
        </row>
        <row r="15">
          <cell r="B15" t="str">
            <v>41561004</v>
          </cell>
          <cell r="C15" t="str">
            <v xml:space="preserve">OTROS APROVECHAMIENTOS (COD BARRAS)             	</v>
          </cell>
          <cell r="D15" t="str">
            <v>805000082</v>
          </cell>
          <cell r="E15" t="str">
            <v>SOCIEDAD PRIVADA DEL ALQUILER SAS</v>
          </cell>
          <cell r="F15" t="str">
            <v>CRUCE 4 X 1000 MES AGOSTO 2022 CTA CTE 29114</v>
          </cell>
          <cell r="G15">
            <v>95983.19</v>
          </cell>
          <cell r="H15">
            <v>0</v>
          </cell>
          <cell r="I15">
            <v>-95983.19</v>
          </cell>
        </row>
        <row r="16">
          <cell r="B16" t="str">
            <v>41561006</v>
          </cell>
          <cell r="C16" t="str">
            <v>MULTAS Y RECARGOS</v>
          </cell>
          <cell r="D16" t="str">
            <v>1128460756</v>
          </cell>
          <cell r="E16" t="str">
            <v>VELEZ ORREGO MANUELA</v>
          </cell>
          <cell r="F16" t="str">
            <v xml:space="preserve">Sanción Penal                                     </v>
          </cell>
          <cell r="G16">
            <v>0</v>
          </cell>
          <cell r="H16">
            <v>75000</v>
          </cell>
          <cell r="I16">
            <v>75000</v>
          </cell>
        </row>
        <row r="17">
          <cell r="B17" t="str">
            <v>42958101</v>
          </cell>
          <cell r="C17" t="str">
            <v>AJUSTES AL PESO</v>
          </cell>
          <cell r="D17" t="str">
            <v>1032384261</v>
          </cell>
          <cell r="E17" t="str">
            <v>BARRAGAN CHIA GIOVANNY ANDRES</v>
          </cell>
          <cell r="F17" t="str">
            <v>ajuste de cuenta F 2198626</v>
          </cell>
          <cell r="G17">
            <v>0</v>
          </cell>
          <cell r="H17">
            <v>10</v>
          </cell>
          <cell r="I17">
            <v>10</v>
          </cell>
        </row>
        <row r="18">
          <cell r="B18" t="str">
            <v>51159510</v>
          </cell>
          <cell r="C18" t="str">
            <v>IMPUESTO AL CONSUMO DEL 4%</v>
          </cell>
          <cell r="D18" t="str">
            <v>830122566</v>
          </cell>
          <cell r="E18" t="str">
            <v>COLOMBIA TELECOMUNIC</v>
          </cell>
          <cell r="F18" t="str">
            <v>EC- 250038564 Ipoconsumo Cel corporativo P: 27 Agos-26 Sep 2022 - Cuenta 4369227</v>
          </cell>
          <cell r="G18">
            <v>134</v>
          </cell>
          <cell r="H18">
            <v>0</v>
          </cell>
          <cell r="I18">
            <v>134</v>
          </cell>
        </row>
        <row r="19">
          <cell r="B19" t="str">
            <v>51202501</v>
          </cell>
          <cell r="C19" t="str">
            <v>EQUIPO DE COMP Y COMUNIC</v>
          </cell>
          <cell r="D19" t="str">
            <v>31569142</v>
          </cell>
          <cell r="E19" t="str">
            <v>RODRIGUEZ MURILLO SANDRA DEL PILAR</v>
          </cell>
          <cell r="F19" t="str">
            <v>FE-SRC602  ALQUILER IMPRESORA AVAUOS BOGOTA P: AGOST/2022</v>
          </cell>
          <cell r="G19">
            <v>88230</v>
          </cell>
          <cell r="H19">
            <v>0</v>
          </cell>
          <cell r="I19">
            <v>88230</v>
          </cell>
        </row>
        <row r="20">
          <cell r="B20" t="str">
            <v>51353502</v>
          </cell>
          <cell r="C20" t="str">
            <v>TELEFONO CELULAR</v>
          </cell>
          <cell r="D20" t="str">
            <v>830122566</v>
          </cell>
          <cell r="E20" t="str">
            <v>COLOMBIA TELECOMUNIC</v>
          </cell>
          <cell r="F20" t="str">
            <v xml:space="preserve">EC- 250038564 Celular corporativo P: 27 Agos-26 Sep 2022 - Cuenta 43692277      </v>
          </cell>
          <cell r="G20">
            <v>34168</v>
          </cell>
          <cell r="H20">
            <v>0</v>
          </cell>
          <cell r="I20">
            <v>34168</v>
          </cell>
        </row>
        <row r="21">
          <cell r="B21" t="str">
            <v>52050601</v>
          </cell>
          <cell r="C21" t="str">
            <v>SUELDOS</v>
          </cell>
          <cell r="D21" t="str">
            <v>90</v>
          </cell>
          <cell r="E21" t="str">
            <v>PROVISIONES</v>
          </cell>
          <cell r="F21" t="str">
            <v>Devengado mes Agosto 2022</v>
          </cell>
          <cell r="G21">
            <v>1265800</v>
          </cell>
          <cell r="H21">
            <v>0</v>
          </cell>
          <cell r="I21">
            <v>1265800</v>
          </cell>
        </row>
        <row r="22">
          <cell r="B22" t="str">
            <v>52051801</v>
          </cell>
          <cell r="C22" t="str">
            <v>COMISIONES</v>
          </cell>
          <cell r="D22" t="str">
            <v>90</v>
          </cell>
          <cell r="E22" t="str">
            <v>PROVISIONES</v>
          </cell>
          <cell r="F22" t="str">
            <v>Comisiones mes Agosto/ 2022</v>
          </cell>
          <cell r="G22">
            <v>576813</v>
          </cell>
          <cell r="H22">
            <v>0</v>
          </cell>
          <cell r="I22">
            <v>576813</v>
          </cell>
        </row>
        <row r="23">
          <cell r="B23" t="str">
            <v>52052701</v>
          </cell>
          <cell r="C23" t="str">
            <v>AUXILIO DE TRANSPORTE</v>
          </cell>
          <cell r="D23" t="str">
            <v>90</v>
          </cell>
          <cell r="E23" t="str">
            <v>PROVISIONES</v>
          </cell>
          <cell r="F23" t="str">
            <v>Auxilio de transporte Agosto 2022</v>
          </cell>
          <cell r="G23">
            <v>117172</v>
          </cell>
          <cell r="H23">
            <v>0</v>
          </cell>
          <cell r="I23">
            <v>117172</v>
          </cell>
        </row>
        <row r="24">
          <cell r="B24" t="str">
            <v>52053001</v>
          </cell>
          <cell r="C24" t="str">
            <v>CESANTIAS</v>
          </cell>
          <cell r="D24" t="str">
            <v>90</v>
          </cell>
          <cell r="E24" t="str">
            <v>PROVISIONES</v>
          </cell>
          <cell r="F24" t="str">
            <v>Causación Prov. Cesantias mes Agosto/2022</v>
          </cell>
          <cell r="G24">
            <v>163316</v>
          </cell>
          <cell r="H24">
            <v>0</v>
          </cell>
          <cell r="I24">
            <v>163316</v>
          </cell>
        </row>
        <row r="25">
          <cell r="B25" t="str">
            <v>52053301</v>
          </cell>
          <cell r="C25" t="str">
            <v>INTERESES SOBRE CESANTIAS</v>
          </cell>
          <cell r="D25" t="str">
            <v>90</v>
          </cell>
          <cell r="E25" t="str">
            <v>PROVISIONES</v>
          </cell>
          <cell r="F25" t="str">
            <v>Causación Prov. Intereses Mes Agosto/2022</v>
          </cell>
          <cell r="G25">
            <v>25000</v>
          </cell>
          <cell r="H25">
            <v>0</v>
          </cell>
          <cell r="I25">
            <v>25000</v>
          </cell>
        </row>
        <row r="26">
          <cell r="B26" t="str">
            <v>52053601</v>
          </cell>
          <cell r="C26" t="str">
            <v>PRIMA DE SERVICIOS</v>
          </cell>
          <cell r="D26" t="str">
            <v>90</v>
          </cell>
          <cell r="E26" t="str">
            <v>PROVISIONES</v>
          </cell>
          <cell r="F26" t="str">
            <v>Causación Prov. Prima mes Agosto/2022</v>
          </cell>
          <cell r="G26">
            <v>163316</v>
          </cell>
          <cell r="H26">
            <v>0</v>
          </cell>
          <cell r="I26">
            <v>163316</v>
          </cell>
        </row>
        <row r="27">
          <cell r="B27" t="str">
            <v>52053901</v>
          </cell>
          <cell r="C27" t="str">
            <v>VACACIONES</v>
          </cell>
          <cell r="D27" t="str">
            <v>90</v>
          </cell>
          <cell r="E27" t="str">
            <v>PROVISIONES</v>
          </cell>
          <cell r="F27" t="str">
            <v>Causación Prov Vacaciones Mes Agosto/2022</v>
          </cell>
          <cell r="G27">
            <v>116481</v>
          </cell>
          <cell r="H27">
            <v>0</v>
          </cell>
          <cell r="I27">
            <v>116481</v>
          </cell>
        </row>
        <row r="28">
          <cell r="B28" t="str">
            <v>52056801</v>
          </cell>
          <cell r="C28" t="str">
            <v>APORTES RIESGOS PROF.</v>
          </cell>
          <cell r="D28" t="str">
            <v>800226175</v>
          </cell>
          <cell r="E28" t="str">
            <v>COLMENA A.R.P.</v>
          </cell>
          <cell r="F28" t="str">
            <v>Aportes ARL colmena Agosto/2022</v>
          </cell>
          <cell r="G28">
            <v>128300</v>
          </cell>
          <cell r="H28">
            <v>0</v>
          </cell>
          <cell r="I28">
            <v>128300</v>
          </cell>
        </row>
        <row r="29">
          <cell r="B29" t="str">
            <v>52057001</v>
          </cell>
          <cell r="C29" t="str">
            <v>APORTES A FONDO DE PENS</v>
          </cell>
          <cell r="D29" t="str">
            <v>900336004</v>
          </cell>
          <cell r="E29" t="str">
            <v>ADMINISTRADORA COLOMBIANA DE PENSIONES COLPENSIONE</v>
          </cell>
          <cell r="F29" t="str">
            <v>Aporte AFP Agosto de 2022</v>
          </cell>
          <cell r="G29">
            <v>221195</v>
          </cell>
          <cell r="H29">
            <v>0</v>
          </cell>
          <cell r="I29">
            <v>221195</v>
          </cell>
        </row>
        <row r="30">
          <cell r="B30" t="str">
            <v>52057201</v>
          </cell>
          <cell r="C30" t="str">
            <v>APORTES CAJA DE COMP.</v>
          </cell>
          <cell r="D30" t="str">
            <v>860007336</v>
          </cell>
          <cell r="E30" t="str">
            <v>COLSUBSIDIO</v>
          </cell>
          <cell r="F30" t="str">
            <v>Aportes caja de compensación Agosto/2022</v>
          </cell>
          <cell r="G30">
            <v>73800</v>
          </cell>
          <cell r="H30">
            <v>0</v>
          </cell>
          <cell r="I30">
            <v>73800</v>
          </cell>
        </row>
        <row r="31">
          <cell r="B31" t="str">
            <v>52102001</v>
          </cell>
          <cell r="C31" t="str">
            <v>AVALUOS TERRENOS</v>
          </cell>
          <cell r="D31" t="str">
            <v>16287973</v>
          </cell>
          <cell r="E31" t="str">
            <v>PORRAS  GUEVARA  JIMMY</v>
          </cell>
          <cell r="F31" t="str">
            <v>Anulacion de DS 1294 Avalúos comerciales mes jul-agos 2022</v>
          </cell>
          <cell r="G31">
            <v>0</v>
          </cell>
          <cell r="H31">
            <v>0</v>
          </cell>
          <cell r="I31">
            <v>0</v>
          </cell>
        </row>
        <row r="32">
          <cell r="B32" t="str">
            <v>52102001</v>
          </cell>
          <cell r="C32" t="str">
            <v>AVALUOS TERRENOS</v>
          </cell>
          <cell r="D32" t="str">
            <v>16287973</v>
          </cell>
          <cell r="E32" t="str">
            <v>PORRAS  GUEVARA  JIMMY</v>
          </cell>
          <cell r="F32" t="str">
            <v>DS-1529 Avaluos comerciales según anexo mes de julio-Agost 2022</v>
          </cell>
          <cell r="G32">
            <v>3766438</v>
          </cell>
          <cell r="H32">
            <v>0</v>
          </cell>
          <cell r="I32">
            <v>3766438</v>
          </cell>
        </row>
        <row r="33">
          <cell r="B33" t="str">
            <v>52102001</v>
          </cell>
          <cell r="C33" t="str">
            <v>AVALUOS TERRENOS</v>
          </cell>
          <cell r="D33" t="str">
            <v>79367031</v>
          </cell>
          <cell r="E33" t="str">
            <v>RODRIGUEZ ESPINEL JAIRO</v>
          </cell>
          <cell r="F33" t="str">
            <v>DSE-1550 PARTICIPACION ALIANZA AVALUOS AÑO 2022</v>
          </cell>
          <cell r="G33">
            <v>7000000</v>
          </cell>
          <cell r="H33">
            <v>0</v>
          </cell>
          <cell r="I33">
            <v>7000000</v>
          </cell>
        </row>
        <row r="34">
          <cell r="B34" t="str">
            <v>52150501</v>
          </cell>
          <cell r="C34" t="str">
            <v>INDUSTRIA Y COMERCIO</v>
          </cell>
          <cell r="D34" t="str">
            <v>899999061</v>
          </cell>
          <cell r="E34" t="str">
            <v>SECRETARIA  DISTRITAL DE HACIENDA</v>
          </cell>
          <cell r="F34" t="str">
            <v>PROVISION INDUSTRIA Y COMERCIO BOGOTA MES AGOSTO</v>
          </cell>
          <cell r="G34">
            <v>0</v>
          </cell>
          <cell r="H34">
            <v>161000</v>
          </cell>
          <cell r="I34">
            <v>-161000</v>
          </cell>
        </row>
        <row r="35">
          <cell r="B35" t="str">
            <v>52150501</v>
          </cell>
          <cell r="C35" t="str">
            <v>INDUSTRIA Y COMERCIO</v>
          </cell>
          <cell r="D35" t="str">
            <v>890399011</v>
          </cell>
          <cell r="E35" t="str">
            <v>MUNICIPIO SANTIAGO DE CALI</v>
          </cell>
          <cell r="F35" t="str">
            <v>PROVISION INDUSTRIA Y COMERCIO CALI MES AGOSTO</v>
          </cell>
          <cell r="G35">
            <v>83000</v>
          </cell>
          <cell r="H35">
            <v>0</v>
          </cell>
          <cell r="I35">
            <v>83000</v>
          </cell>
        </row>
        <row r="36">
          <cell r="B36" t="str">
            <v>52201001</v>
          </cell>
          <cell r="C36" t="str">
            <v>CONSTRUCCIONES Y EDIFICAC</v>
          </cell>
          <cell r="D36" t="str">
            <v>20244263</v>
          </cell>
          <cell r="E36" t="str">
            <v>RIVERA DE CARRASCO MARIA DEL SOCORRO</v>
          </cell>
          <cell r="F36" t="str">
            <v>SI 30953 Canon arrendamiento Cl 127 14-54 Lc103  P:Agt/2022 Ed: Gradeco</v>
          </cell>
          <cell r="G36">
            <v>482400</v>
          </cell>
          <cell r="H36">
            <v>0</v>
          </cell>
          <cell r="I36">
            <v>482400</v>
          </cell>
        </row>
        <row r="37">
          <cell r="B37" t="str">
            <v>52359503</v>
          </cell>
          <cell r="C37" t="str">
            <v>LICENCIAS DE USO</v>
          </cell>
          <cell r="D37" t="str">
            <v>900596320</v>
          </cell>
          <cell r="E37" t="str">
            <v>EXCELIA COLOMBIA S.A.S</v>
          </cell>
          <cell r="F37" t="str">
            <v>FE-EXCO3718 (170) Suscri Microsoft365 Empresa Básic U$6 P:JUN/22</v>
          </cell>
          <cell r="G37">
            <v>18974</v>
          </cell>
          <cell r="H37">
            <v>0</v>
          </cell>
          <cell r="I37">
            <v>18974</v>
          </cell>
        </row>
        <row r="38">
          <cell r="B38" t="str">
            <v>52359503</v>
          </cell>
          <cell r="C38" t="str">
            <v>LICENCIAS DE USO</v>
          </cell>
          <cell r="D38" t="str">
            <v>900596320</v>
          </cell>
          <cell r="E38" t="str">
            <v>EXCELIA COLOMBIA S.A.S</v>
          </cell>
          <cell r="F38" t="str">
            <v>FE-EXCO3718 (69) Suscripción Office 365 E1 U$10 P:JUN/22</v>
          </cell>
          <cell r="G38">
            <v>12798</v>
          </cell>
          <cell r="H38">
            <v>0</v>
          </cell>
          <cell r="I38">
            <v>12798</v>
          </cell>
        </row>
        <row r="39">
          <cell r="B39" t="str">
            <v>52359503</v>
          </cell>
          <cell r="C39" t="str">
            <v>LICENCIAS DE USO</v>
          </cell>
          <cell r="D39" t="str">
            <v>900596320</v>
          </cell>
          <cell r="E39" t="str">
            <v>EXCELIA COLOMBIA S.A.S</v>
          </cell>
          <cell r="F39" t="str">
            <v>FE-EXCO3718 (41) Suscrip Microsoft365 AppBusines U$8,25 P:JUN/22</v>
          </cell>
          <cell r="G39">
            <v>6274</v>
          </cell>
          <cell r="H39">
            <v>0</v>
          </cell>
          <cell r="I39">
            <v>6274</v>
          </cell>
        </row>
        <row r="40">
          <cell r="B40" t="str">
            <v>52359503</v>
          </cell>
          <cell r="C40" t="str">
            <v>LICENCIAS DE USO</v>
          </cell>
          <cell r="D40" t="str">
            <v>900596320</v>
          </cell>
          <cell r="E40" t="str">
            <v>EXCELIA COLOMBIA S.A.S</v>
          </cell>
          <cell r="F40" t="str">
            <v>FE-EXCO3820 Producción sobre licencias Dyn 365 BCSaaS
  P: 01-31Agt/22</v>
          </cell>
          <cell r="G40">
            <v>4932</v>
          </cell>
          <cell r="H40">
            <v>0</v>
          </cell>
          <cell r="I40">
            <v>4932</v>
          </cell>
        </row>
        <row r="41">
          <cell r="B41" t="str">
            <v>52359503</v>
          </cell>
          <cell r="C41" t="str">
            <v>LICENCIAS DE USO</v>
          </cell>
          <cell r="D41" t="str">
            <v>900596320</v>
          </cell>
          <cell r="E41" t="str">
            <v>EXCELIA COLOMBIA S.A.S</v>
          </cell>
          <cell r="F41" t="str">
            <v>FE-EXCO3720 Producción sobre licencias Dyn 365 BCSaaS
  P: 01-30Jun/22</v>
          </cell>
          <cell r="G41">
            <v>4173</v>
          </cell>
          <cell r="H41">
            <v>0</v>
          </cell>
          <cell r="I41">
            <v>4173</v>
          </cell>
        </row>
        <row r="42">
          <cell r="B42" t="str">
            <v>52359503</v>
          </cell>
          <cell r="C42" t="str">
            <v>LICENCIAS DE USO</v>
          </cell>
          <cell r="D42" t="str">
            <v>900596320</v>
          </cell>
          <cell r="E42" t="str">
            <v>EXCELIA COLOMBIA S.A.S</v>
          </cell>
          <cell r="F42" t="str">
            <v>FE-EXCO3819 (170) Suscri Microsoft365 Empresa Básic U$6 P:AGT/22</v>
          </cell>
          <cell r="G42">
            <v>22421</v>
          </cell>
          <cell r="H42">
            <v>0</v>
          </cell>
          <cell r="I42">
            <v>22421</v>
          </cell>
        </row>
        <row r="43">
          <cell r="B43" t="str">
            <v>52359503</v>
          </cell>
          <cell r="C43" t="str">
            <v>LICENCIAS DE USO</v>
          </cell>
          <cell r="D43" t="str">
            <v>900596320</v>
          </cell>
          <cell r="E43" t="str">
            <v>EXCELIA COLOMBIA S.A.S</v>
          </cell>
          <cell r="F43" t="str">
            <v>FE-EXCO3819 (69) Suscripción Office 365 E1 U$10 P:AGT/22</v>
          </cell>
          <cell r="G43">
            <v>15124</v>
          </cell>
          <cell r="H43">
            <v>0</v>
          </cell>
          <cell r="I43">
            <v>15124</v>
          </cell>
        </row>
        <row r="44">
          <cell r="B44" t="str">
            <v>52359503</v>
          </cell>
          <cell r="C44" t="str">
            <v>LICENCIAS DE USO</v>
          </cell>
          <cell r="D44" t="str">
            <v>900596320</v>
          </cell>
          <cell r="E44" t="str">
            <v>EXCELIA COLOMBIA S.A.S</v>
          </cell>
          <cell r="F44" t="str">
            <v>FE-EXCO3819 (41) Suscrip Microsoft365 AppBusines U$8,25 P:AGT/22</v>
          </cell>
          <cell r="G44">
            <v>7414</v>
          </cell>
          <cell r="H44">
            <v>0</v>
          </cell>
          <cell r="I44">
            <v>7414</v>
          </cell>
        </row>
        <row r="45">
          <cell r="B45" t="str">
            <v>52550501</v>
          </cell>
          <cell r="C45" t="str">
            <v>ALOJAMIENTO Y MANUTENCION</v>
          </cell>
          <cell r="D45" t="str">
            <v>79389011</v>
          </cell>
          <cell r="E45" t="str">
            <v>CALLEJAS RUIZ CARLOS ARTURO</v>
          </cell>
          <cell r="F45" t="str">
            <v>DSE-1518 GASTOS ALIMENT AVALUO CARLOS CALLEJAS Agost 27/22 BOG-VILLAV-BOG</v>
          </cell>
          <cell r="G45">
            <v>65000</v>
          </cell>
          <cell r="H45">
            <v>0</v>
          </cell>
          <cell r="I45">
            <v>65000</v>
          </cell>
        </row>
        <row r="46">
          <cell r="B46" t="str">
            <v>52552001</v>
          </cell>
          <cell r="C46" t="str">
            <v>PASAJES TERRESTRES</v>
          </cell>
          <cell r="D46" t="str">
            <v>79389011</v>
          </cell>
          <cell r="E46" t="str">
            <v>CALLEJAS RUIZ CARLOS ARTURO</v>
          </cell>
          <cell r="F46" t="str">
            <v>DSE-1518 GASTOS TRANSP AVALUO CARLOS CALLEJAS Agost 27/22 BOG-VILLAV-BOG</v>
          </cell>
          <cell r="G46">
            <v>184738</v>
          </cell>
          <cell r="H46">
            <v>0</v>
          </cell>
          <cell r="I46">
            <v>184738</v>
          </cell>
        </row>
        <row r="47">
          <cell r="B47" t="str">
            <v>53152001</v>
          </cell>
          <cell r="C47" t="str">
            <v>IMPTO G.M.F. 4 X 1.000</v>
          </cell>
          <cell r="D47" t="str">
            <v>805000082</v>
          </cell>
          <cell r="E47" t="str">
            <v>SOCIEDAD PRIVADA DEL ALQUILER SAS</v>
          </cell>
          <cell r="F47" t="str">
            <v>CRUCE 4 X 1000 MES AGOSTO 2022 CTA CTE 29114</v>
          </cell>
          <cell r="G47">
            <v>0</v>
          </cell>
          <cell r="H47">
            <v>47991.6</v>
          </cell>
          <cell r="I47">
            <v>-47991.6</v>
          </cell>
        </row>
        <row r="48">
          <cell r="B48" t="str">
            <v>53152001</v>
          </cell>
          <cell r="C48" t="str">
            <v>IMPTO G.M.F. 4 X 1.000</v>
          </cell>
          <cell r="D48" t="str">
            <v>805000082</v>
          </cell>
          <cell r="E48" t="str">
            <v>SOCIEDAD PRIVADA DEL ALQUILER SAS</v>
          </cell>
          <cell r="F48" t="str">
            <v>CRUCE 4 X 1000 MES AGOSTO 2022 CTA CTE 29114</v>
          </cell>
          <cell r="G48">
            <v>0</v>
          </cell>
          <cell r="H48">
            <v>15125.88</v>
          </cell>
          <cell r="I48">
            <v>-15125.88</v>
          </cell>
        </row>
        <row r="49">
          <cell r="B49" t="str">
            <v>53152001</v>
          </cell>
          <cell r="C49" t="str">
            <v>IMPTO G.M.F. 4 X 1.000</v>
          </cell>
          <cell r="D49" t="str">
            <v>805000082</v>
          </cell>
          <cell r="E49" t="str">
            <v>SOCIEDAD PRIVADA DEL ALQUILER SAS</v>
          </cell>
          <cell r="F49" t="str">
            <v>CRUCE 4 X 1000 MES AGOSTO 2022 CTA CTE 29114</v>
          </cell>
          <cell r="G49">
            <v>0</v>
          </cell>
          <cell r="H49">
            <v>47991.6</v>
          </cell>
          <cell r="I49">
            <v>-47991.6</v>
          </cell>
        </row>
        <row r="50">
          <cell r="B50" t="str">
            <v>53152001</v>
          </cell>
          <cell r="C50" t="str">
            <v>IMPTO G.M.F. 4 X 1.000</v>
          </cell>
          <cell r="D50" t="str">
            <v>805000082</v>
          </cell>
          <cell r="E50" t="str">
            <v>SOCIEDAD PRIVADA DEL ALQUILER SAS</v>
          </cell>
          <cell r="F50" t="str">
            <v>CRUCE 4 X 1000 MES AGOSTO 2022 CTA CTE 29114</v>
          </cell>
          <cell r="G50">
            <v>0</v>
          </cell>
          <cell r="H50">
            <v>15125.88</v>
          </cell>
          <cell r="I50">
            <v>-15125.88</v>
          </cell>
        </row>
        <row r="51">
          <cell r="B51" t="str">
            <v>53152001</v>
          </cell>
          <cell r="C51" t="str">
            <v>IMPTO G.M.F. 4 X 1.000</v>
          </cell>
          <cell r="D51" t="str">
            <v>860034594</v>
          </cell>
          <cell r="E51" t="str">
            <v>BANCO COLPATRIA</v>
          </cell>
          <cell r="F51" t="str">
            <v>Anulacion de 4 X 1000 CTA CTE 31402 MES AGOSTO 2022</v>
          </cell>
          <cell r="G51">
            <v>0</v>
          </cell>
          <cell r="H51">
            <v>0</v>
          </cell>
          <cell r="I51">
            <v>0</v>
          </cell>
        </row>
        <row r="52">
          <cell r="B52" t="str">
            <v>53152001</v>
          </cell>
          <cell r="C52" t="str">
            <v>IMPTO G.M.F. 4 X 1.000</v>
          </cell>
          <cell r="D52" t="str">
            <v>860034594</v>
          </cell>
          <cell r="E52" t="str">
            <v>BANCO COLPATRIA</v>
          </cell>
          <cell r="F52" t="str">
            <v>Anulacion de 4 X 1000 CTA CTE 31402 MES AGOSTO 2022</v>
          </cell>
          <cell r="G52">
            <v>0</v>
          </cell>
          <cell r="H52">
            <v>0</v>
          </cell>
          <cell r="I52">
            <v>0</v>
          </cell>
        </row>
        <row r="53">
          <cell r="B53" t="str">
            <v>53152001</v>
          </cell>
          <cell r="C53" t="str">
            <v>IMPTO G.M.F. 4 X 1.000</v>
          </cell>
          <cell r="D53" t="str">
            <v>860034594</v>
          </cell>
          <cell r="E53" t="str">
            <v>BANCO COLPATRIA</v>
          </cell>
          <cell r="F53" t="str">
            <v>Anulacion de 4 X 1000 CTA CTE 31402 MES AGOSTO 2022</v>
          </cell>
          <cell r="G53">
            <v>0</v>
          </cell>
          <cell r="H53">
            <v>0</v>
          </cell>
          <cell r="I53">
            <v>0</v>
          </cell>
        </row>
        <row r="54">
          <cell r="B54" t="str">
            <v>53152001</v>
          </cell>
          <cell r="C54" t="str">
            <v>IMPTO G.M.F. 4 X 1.000</v>
          </cell>
          <cell r="D54" t="str">
            <v>860034594</v>
          </cell>
          <cell r="E54" t="str">
            <v>BANCO COLPATRIA</v>
          </cell>
          <cell r="F54" t="str">
            <v>Anulacion de 4 X 1000 CTA CTE 31402 MES AGOSTO 2022</v>
          </cell>
          <cell r="G54">
            <v>0</v>
          </cell>
          <cell r="H54">
            <v>0</v>
          </cell>
          <cell r="I54">
            <v>0</v>
          </cell>
        </row>
        <row r="55">
          <cell r="B55" t="str">
            <v>53152001</v>
          </cell>
          <cell r="C55" t="str">
            <v>IMPTO G.M.F. 4 X 1.000</v>
          </cell>
          <cell r="D55" t="str">
            <v>860034594</v>
          </cell>
          <cell r="E55" t="str">
            <v>BANCO COLPATRIA</v>
          </cell>
          <cell r="F55" t="str">
            <v>4 x 1000 MES AGOSTO 2022 CTA CTE 29114</v>
          </cell>
          <cell r="G55">
            <v>15125.88</v>
          </cell>
          <cell r="H55">
            <v>0</v>
          </cell>
          <cell r="I55">
            <v>15125.88</v>
          </cell>
        </row>
        <row r="56">
          <cell r="B56" t="str">
            <v>53152001</v>
          </cell>
          <cell r="C56" t="str">
            <v>IMPTO G.M.F. 4 X 1.000</v>
          </cell>
          <cell r="D56" t="str">
            <v>860034594</v>
          </cell>
          <cell r="E56" t="str">
            <v>BANCO COLPATRIA</v>
          </cell>
          <cell r="F56" t="str">
            <v>4 x 1000 MES AGOSTO 2022 CTA CTE 29114</v>
          </cell>
          <cell r="G56">
            <v>47991.6</v>
          </cell>
          <cell r="H56">
            <v>0</v>
          </cell>
          <cell r="I56">
            <v>47991.6</v>
          </cell>
        </row>
        <row r="57">
          <cell r="B57" t="str">
            <v>53152001</v>
          </cell>
          <cell r="C57" t="str">
            <v>IMPTO G.M.F. 4 X 1.000</v>
          </cell>
          <cell r="D57" t="str">
            <v>860034594</v>
          </cell>
          <cell r="E57" t="str">
            <v>BANCO COLPATRIA</v>
          </cell>
          <cell r="F57" t="str">
            <v>4 X 1000 CTA CTE 31402 MES AGOSTO 2022</v>
          </cell>
          <cell r="G57">
            <v>15125.88</v>
          </cell>
          <cell r="H57">
            <v>0</v>
          </cell>
          <cell r="I57">
            <v>15125.88</v>
          </cell>
        </row>
        <row r="58">
          <cell r="B58" t="str">
            <v>53152001</v>
          </cell>
          <cell r="C58" t="str">
            <v>IMPTO G.M.F. 4 X 1.000</v>
          </cell>
          <cell r="D58" t="str">
            <v>860034594</v>
          </cell>
          <cell r="E58" t="str">
            <v>BANCO COLPATRIA</v>
          </cell>
          <cell r="F58" t="str">
            <v>4 x 1000 MES AGOSTO 2022 CTA CTE 29114</v>
          </cell>
          <cell r="G58">
            <v>15125.88</v>
          </cell>
          <cell r="H58">
            <v>0</v>
          </cell>
          <cell r="I58">
            <v>15125.88</v>
          </cell>
        </row>
        <row r="59">
          <cell r="B59" t="str">
            <v>53152001</v>
          </cell>
          <cell r="C59" t="str">
            <v>IMPTO G.M.F. 4 X 1.000</v>
          </cell>
          <cell r="D59" t="str">
            <v>860034594</v>
          </cell>
          <cell r="E59" t="str">
            <v>BANCO COLPATRIA</v>
          </cell>
          <cell r="F59" t="str">
            <v>4 x 1000 MES AGOSTO 2022 CTA CTE 29114</v>
          </cell>
          <cell r="G59">
            <v>47991.6</v>
          </cell>
          <cell r="H59">
            <v>0</v>
          </cell>
          <cell r="I59">
            <v>47991.6</v>
          </cell>
        </row>
        <row r="60">
          <cell r="B60" t="str">
            <v>53152001</v>
          </cell>
          <cell r="C60" t="str">
            <v>IMPTO G.M.F. 4 X 1.000</v>
          </cell>
          <cell r="D60" t="str">
            <v>890903938</v>
          </cell>
          <cell r="E60" t="str">
            <v>BANCOLOMBIA</v>
          </cell>
          <cell r="F60" t="str">
            <v>4 X 1000 CTA AHORROS BANCOL 5673  AGOSTO 2022</v>
          </cell>
          <cell r="G60">
            <v>15125.88</v>
          </cell>
          <cell r="H60">
            <v>0</v>
          </cell>
          <cell r="I60">
            <v>15125.88</v>
          </cell>
        </row>
        <row r="61">
          <cell r="B61" t="str">
            <v>53152001</v>
          </cell>
          <cell r="C61" t="str">
            <v>IMPTO G.M.F. 4 X 1.000</v>
          </cell>
          <cell r="D61" t="str">
            <v>890903938</v>
          </cell>
          <cell r="E61" t="str">
            <v>BANCOLOMBIA</v>
          </cell>
          <cell r="F61" t="str">
            <v>4 X 1000 CTA AHORROS BANCOL 5673  AGOSTO 2022</v>
          </cell>
          <cell r="G61">
            <v>47991.6</v>
          </cell>
          <cell r="H61">
            <v>0</v>
          </cell>
          <cell r="I61">
            <v>47991.6</v>
          </cell>
        </row>
        <row r="62">
          <cell r="B62" t="str">
            <v>53152001</v>
          </cell>
          <cell r="C62" t="str">
            <v>IMPTO G.M.F. 4 X 1.000</v>
          </cell>
          <cell r="D62" t="str">
            <v>890903938</v>
          </cell>
          <cell r="E62" t="str">
            <v>BANCOLOMBIA</v>
          </cell>
          <cell r="F62" t="str">
            <v>4 X 1000 CTA AHORROS BANCOL 5673  AGOSTO 2022</v>
          </cell>
          <cell r="G62">
            <v>15125.88</v>
          </cell>
          <cell r="H62">
            <v>0</v>
          </cell>
          <cell r="I62">
            <v>15125.88</v>
          </cell>
        </row>
        <row r="63">
          <cell r="B63" t="str">
            <v>53152001</v>
          </cell>
          <cell r="C63" t="str">
            <v>IMPTO G.M.F. 4 X 1.000</v>
          </cell>
          <cell r="D63" t="str">
            <v>890903938</v>
          </cell>
          <cell r="E63" t="str">
            <v>BANCOLOMBIA</v>
          </cell>
          <cell r="F63" t="str">
            <v>4 X 1000 CTA AHORROS BANCOL 5673  AGOSTO 2022</v>
          </cell>
          <cell r="G63">
            <v>47991.6</v>
          </cell>
          <cell r="H63">
            <v>0</v>
          </cell>
          <cell r="I63">
            <v>47991.6</v>
          </cell>
        </row>
        <row r="64">
          <cell r="B64" t="str">
            <v>53152001</v>
          </cell>
          <cell r="C64" t="str">
            <v>IMPTO G.M.F. 4 X 1.000</v>
          </cell>
          <cell r="D64" t="str">
            <v>860034594</v>
          </cell>
          <cell r="E64" t="str">
            <v>BANCO COLPATRIA</v>
          </cell>
          <cell r="F64" t="str">
            <v>4 X 1000 CTA CTE 31402 MES AGOSTO 2022</v>
          </cell>
          <cell r="G64">
            <v>47991.6</v>
          </cell>
          <cell r="H64">
            <v>0</v>
          </cell>
          <cell r="I64">
            <v>47991.6</v>
          </cell>
        </row>
        <row r="65">
          <cell r="B65" t="str">
            <v>53152001</v>
          </cell>
          <cell r="C65" t="str">
            <v>IMPTO G.M.F. 4 X 1.000</v>
          </cell>
          <cell r="D65" t="str">
            <v>860034594</v>
          </cell>
          <cell r="E65" t="str">
            <v>BANCO COLPATRIA</v>
          </cell>
          <cell r="F65" t="str">
            <v>4 X 1000 CTA CTE 31402 MES AGOSTO 2022</v>
          </cell>
          <cell r="G65">
            <v>15125.88</v>
          </cell>
          <cell r="H65">
            <v>0</v>
          </cell>
          <cell r="I65">
            <v>15125.88</v>
          </cell>
        </row>
        <row r="66">
          <cell r="B66" t="str">
            <v>53152001</v>
          </cell>
          <cell r="C66" t="str">
            <v>IMPTO G.M.F. 4 X 1.000</v>
          </cell>
          <cell r="D66" t="str">
            <v>860034594</v>
          </cell>
          <cell r="E66" t="str">
            <v>BANCO COLPATRIA</v>
          </cell>
          <cell r="F66" t="str">
            <v>4 X 1000 CTA CTE 31402 MES AGOSTO 2022</v>
          </cell>
          <cell r="G66">
            <v>47991.6</v>
          </cell>
          <cell r="H66">
            <v>0</v>
          </cell>
          <cell r="I66">
            <v>47991.6</v>
          </cell>
        </row>
        <row r="67">
          <cell r="B67" t="str">
            <v>54050501</v>
          </cell>
          <cell r="C67" t="str">
            <v>IMPUESTO DE RENTA Y COMPL</v>
          </cell>
          <cell r="D67" t="str">
            <v>800197268</v>
          </cell>
          <cell r="E67" t="str">
            <v>DIRECCION DE IMPUESTOS Y ADUANAS NACIONALES</v>
          </cell>
          <cell r="F67" t="str">
            <v>Provision impto renta mes Agosto 2022</v>
          </cell>
          <cell r="G67">
            <v>3060000</v>
          </cell>
          <cell r="H67">
            <v>0</v>
          </cell>
          <cell r="I67">
            <v>3060000</v>
          </cell>
        </row>
        <row r="68">
          <cell r="B68" t="str">
            <v>54050501</v>
          </cell>
          <cell r="C68" t="str">
            <v>IMPUESTO DE RENTA Y COMPL</v>
          </cell>
          <cell r="D68" t="str">
            <v>800197268</v>
          </cell>
          <cell r="E68" t="str">
            <v>DIRECCION DE IMPUESTOS Y ADUANAS NACIONALES</v>
          </cell>
          <cell r="F68" t="str">
            <v>Provision impto renta mes Agosto 2022</v>
          </cell>
          <cell r="G68">
            <v>5085000</v>
          </cell>
          <cell r="H68">
            <v>0</v>
          </cell>
          <cell r="I68">
            <v>5085000</v>
          </cell>
        </row>
        <row r="69">
          <cell r="G69">
            <v>126234.95</v>
          </cell>
          <cell r="H69">
            <v>126234.95999999999</v>
          </cell>
          <cell r="I69">
            <v>-252469.91</v>
          </cell>
        </row>
      </sheetData>
      <sheetData sheetId="6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>
            <v>41555001</v>
          </cell>
          <cell r="C2" t="str">
            <v>AVALUOS E INVENTARIOS</v>
          </cell>
          <cell r="D2" t="str">
            <v>1130947587</v>
          </cell>
          <cell r="E2" t="str">
            <v>POSSU COLMENARES DIANA KATERINE</v>
          </cell>
          <cell r="F2" t="str">
            <v>AVALUOS CALI OS279</v>
          </cell>
          <cell r="G2">
            <v>0</v>
          </cell>
          <cell r="H2">
            <v>280000</v>
          </cell>
          <cell r="I2">
            <v>280000</v>
          </cell>
        </row>
        <row r="3">
          <cell r="B3">
            <v>41555001</v>
          </cell>
          <cell r="C3" t="str">
            <v>AVALUOS E INVENTARIOS</v>
          </cell>
          <cell r="D3" t="str">
            <v>1151952651</v>
          </cell>
          <cell r="E3" t="str">
            <v>BUITRAGO VASQUEZ JULIAN DANIEL</v>
          </cell>
          <cell r="F3" t="str">
            <v>AVALUOS CALI 287</v>
          </cell>
          <cell r="G3">
            <v>0</v>
          </cell>
          <cell r="H3">
            <v>285000</v>
          </cell>
          <cell r="I3">
            <v>285000</v>
          </cell>
        </row>
        <row r="4">
          <cell r="B4">
            <v>41555001</v>
          </cell>
          <cell r="C4" t="str">
            <v>AVALUOS E INVENTARIOS</v>
          </cell>
          <cell r="D4" t="str">
            <v>14250736</v>
          </cell>
          <cell r="E4" t="str">
            <v>MONTAÑA MENDEZ LUIS ANTONIO</v>
          </cell>
          <cell r="F4" t="str">
            <v>Reversion F-2126807 AVALUOS CALI OS006</v>
          </cell>
          <cell r="G4">
            <v>945000</v>
          </cell>
          <cell r="H4">
            <v>0</v>
          </cell>
          <cell r="I4">
            <v>-945000</v>
          </cell>
        </row>
        <row r="5">
          <cell r="B5">
            <v>41555001</v>
          </cell>
          <cell r="C5" t="str">
            <v>AVALUOS E INVENTARIOS</v>
          </cell>
          <cell r="D5" t="str">
            <v>14250736</v>
          </cell>
          <cell r="E5" t="str">
            <v>MONTAÑA MENDEZ LUIS ANTONIO</v>
          </cell>
          <cell r="F5" t="str">
            <v>AVALUOS DE INMUEBLES OS 006</v>
          </cell>
          <cell r="G5">
            <v>0</v>
          </cell>
          <cell r="H5">
            <v>945000</v>
          </cell>
          <cell r="I5">
            <v>945000</v>
          </cell>
        </row>
        <row r="6">
          <cell r="B6">
            <v>41555001</v>
          </cell>
          <cell r="C6" t="str">
            <v>AVALUOS E INVENTARIOS</v>
          </cell>
          <cell r="D6" t="str">
            <v>14250736</v>
          </cell>
          <cell r="E6" t="str">
            <v>MONTAÑA MENDEZ LUIS ANTONIO</v>
          </cell>
          <cell r="F6" t="str">
            <v>AVALUOS CALI OS006</v>
          </cell>
          <cell r="G6">
            <v>0</v>
          </cell>
          <cell r="H6">
            <v>945000</v>
          </cell>
          <cell r="I6">
            <v>945000</v>
          </cell>
        </row>
        <row r="7">
          <cell r="B7">
            <v>41555001</v>
          </cell>
          <cell r="C7" t="str">
            <v>AVALUOS E INVENTARIOS</v>
          </cell>
          <cell r="D7" t="str">
            <v>16789121</v>
          </cell>
          <cell r="E7" t="str">
            <v>BULLA TORO HENRY</v>
          </cell>
          <cell r="F7" t="str">
            <v>AVALUO BOGOTA OS 331</v>
          </cell>
          <cell r="G7">
            <v>0</v>
          </cell>
          <cell r="H7">
            <v>350000</v>
          </cell>
          <cell r="I7">
            <v>350000</v>
          </cell>
        </row>
        <row r="8">
          <cell r="B8">
            <v>41555001</v>
          </cell>
          <cell r="C8" t="str">
            <v>AVALUOS E INVENTARIOS</v>
          </cell>
          <cell r="D8" t="str">
            <v>16792503</v>
          </cell>
          <cell r="E8" t="str">
            <v>PLAZA PEREZ HENRY</v>
          </cell>
          <cell r="F8" t="str">
            <v>AVALUOS CALI OS 291</v>
          </cell>
          <cell r="G8">
            <v>0</v>
          </cell>
          <cell r="H8">
            <v>290000</v>
          </cell>
          <cell r="I8">
            <v>290000</v>
          </cell>
        </row>
        <row r="9">
          <cell r="B9">
            <v>41555001</v>
          </cell>
          <cell r="C9" t="str">
            <v>AVALUOS E INVENTARIOS</v>
          </cell>
          <cell r="D9" t="str">
            <v>17326692</v>
          </cell>
          <cell r="E9" t="str">
            <v>GUARNIZO PAEZ PABLO ANTONIO</v>
          </cell>
          <cell r="F9" t="str">
            <v>AVALUOS CALI OS 292</v>
          </cell>
          <cell r="G9">
            <v>0</v>
          </cell>
          <cell r="H9">
            <v>250000</v>
          </cell>
          <cell r="I9">
            <v>250000</v>
          </cell>
        </row>
        <row r="10">
          <cell r="B10">
            <v>41555001</v>
          </cell>
          <cell r="C10" t="str">
            <v>AVALUOS E INVENTARIOS</v>
          </cell>
          <cell r="D10" t="str">
            <v>29231072</v>
          </cell>
          <cell r="E10" t="str">
            <v>RIASCOS TORRES LEDIS YOHANY</v>
          </cell>
          <cell r="F10" t="str">
            <v>AVALUOS CALI OS283</v>
          </cell>
          <cell r="G10">
            <v>0</v>
          </cell>
          <cell r="H10">
            <v>250000</v>
          </cell>
          <cell r="I10">
            <v>250000</v>
          </cell>
        </row>
        <row r="11">
          <cell r="B11">
            <v>41555001</v>
          </cell>
          <cell r="C11" t="str">
            <v>AVALUOS E INVENTARIOS</v>
          </cell>
          <cell r="D11" t="str">
            <v>29649790</v>
          </cell>
          <cell r="E11" t="str">
            <v>RESTREPO  ROSALBA</v>
          </cell>
          <cell r="F11" t="str">
            <v>AVALUOS CALI OS 005</v>
          </cell>
          <cell r="G11">
            <v>0</v>
          </cell>
          <cell r="H11">
            <v>550000</v>
          </cell>
          <cell r="I11">
            <v>550000</v>
          </cell>
        </row>
        <row r="12">
          <cell r="B12">
            <v>41555001</v>
          </cell>
          <cell r="C12" t="str">
            <v>AVALUOS E INVENTARIOS</v>
          </cell>
          <cell r="D12" t="str">
            <v>29671062</v>
          </cell>
          <cell r="E12" t="str">
            <v>MONTENEGRO DIAZ CANDY YOLIMA</v>
          </cell>
          <cell r="F12" t="str">
            <v>AVALUOS CALI OS 290</v>
          </cell>
          <cell r="G12">
            <v>0</v>
          </cell>
          <cell r="H12">
            <v>280000</v>
          </cell>
          <cell r="I12">
            <v>280000</v>
          </cell>
        </row>
        <row r="13">
          <cell r="B13">
            <v>41555001</v>
          </cell>
          <cell r="C13" t="str">
            <v>AVALUOS E INVENTARIOS</v>
          </cell>
          <cell r="D13" t="str">
            <v>38472106</v>
          </cell>
          <cell r="E13" t="str">
            <v>PORTOCARRERO FERNANDEZ PAOLA ANDREA</v>
          </cell>
          <cell r="F13" t="str">
            <v>AVALUOS CALI OS288</v>
          </cell>
          <cell r="G13">
            <v>0</v>
          </cell>
          <cell r="H13">
            <v>470000</v>
          </cell>
          <cell r="I13">
            <v>470000</v>
          </cell>
        </row>
        <row r="14">
          <cell r="B14">
            <v>41555001</v>
          </cell>
          <cell r="C14" t="str">
            <v>AVALUOS E INVENTARIOS</v>
          </cell>
          <cell r="D14" t="str">
            <v>39637788</v>
          </cell>
          <cell r="E14" t="str">
            <v>GALLIADI BUSTOS ILIA</v>
          </cell>
          <cell r="F14" t="str">
            <v>AVALUOS CALI OS 289</v>
          </cell>
          <cell r="G14">
            <v>0</v>
          </cell>
          <cell r="H14">
            <v>285000</v>
          </cell>
          <cell r="I14">
            <v>285000</v>
          </cell>
        </row>
        <row r="15">
          <cell r="B15">
            <v>41555001</v>
          </cell>
          <cell r="C15" t="str">
            <v>AVALUOS E INVENTARIOS</v>
          </cell>
          <cell r="D15" t="str">
            <v>52463103</v>
          </cell>
          <cell r="E15" t="str">
            <v>VARGAS  GOMEZ CAROLINA</v>
          </cell>
          <cell r="F15" t="str">
            <v>AVALUO BOGOTA OS 345</v>
          </cell>
          <cell r="G15">
            <v>0</v>
          </cell>
          <cell r="H15">
            <v>250000</v>
          </cell>
          <cell r="I15">
            <v>250000</v>
          </cell>
        </row>
        <row r="16">
          <cell r="B16">
            <v>41555001</v>
          </cell>
          <cell r="C16" t="str">
            <v>AVALUOS E INVENTARIOS</v>
          </cell>
          <cell r="D16" t="str">
            <v>63494152</v>
          </cell>
          <cell r="E16" t="str">
            <v>FRANCO MARIN ELLA  JANETH</v>
          </cell>
          <cell r="F16" t="str">
            <v>AVALUO BOGOTA OS004</v>
          </cell>
          <cell r="G16">
            <v>0</v>
          </cell>
          <cell r="H16">
            <v>300000</v>
          </cell>
          <cell r="I16">
            <v>300000</v>
          </cell>
        </row>
        <row r="17">
          <cell r="B17">
            <v>41555001</v>
          </cell>
          <cell r="C17" t="str">
            <v>AVALUOS E INVENTARIOS</v>
          </cell>
          <cell r="D17" t="str">
            <v>66924727</v>
          </cell>
          <cell r="E17" t="str">
            <v>BERMUDEZ GARCIA SANDRA  PATRICIA</v>
          </cell>
          <cell r="F17" t="str">
            <v>AVALUOS CALI OS 286</v>
          </cell>
          <cell r="G17">
            <v>0</v>
          </cell>
          <cell r="H17">
            <v>280000</v>
          </cell>
          <cell r="I17">
            <v>280000</v>
          </cell>
        </row>
        <row r="18">
          <cell r="B18">
            <v>41555001</v>
          </cell>
          <cell r="C18" t="str">
            <v>AVALUOS E INVENTARIOS</v>
          </cell>
          <cell r="D18" t="str">
            <v>800149384</v>
          </cell>
          <cell r="E18" t="str">
            <v>CLINICA COLSANITAS S A</v>
          </cell>
          <cell r="F18" t="str">
            <v>SERVICIO DE AVALUO DE INMUEBLES OC 106668 NS 112471</v>
          </cell>
          <cell r="G18">
            <v>0</v>
          </cell>
          <cell r="H18">
            <v>1250000</v>
          </cell>
          <cell r="I18">
            <v>1250000</v>
          </cell>
        </row>
        <row r="19">
          <cell r="B19">
            <v>41555001</v>
          </cell>
          <cell r="C19" t="str">
            <v>AVALUOS E INVENTARIOS</v>
          </cell>
          <cell r="D19" t="str">
            <v>80235633</v>
          </cell>
          <cell r="E19" t="str">
            <v>GUZMAN  WALTER YESID</v>
          </cell>
          <cell r="F19" t="str">
            <v>AVALUO BOGOTA OS 001</v>
          </cell>
          <cell r="G19">
            <v>0</v>
          </cell>
          <cell r="H19">
            <v>250000</v>
          </cell>
          <cell r="I19">
            <v>250000</v>
          </cell>
        </row>
        <row r="20">
          <cell r="B20">
            <v>41555001</v>
          </cell>
          <cell r="C20" t="str">
            <v>AVALUOS E INVENTARIOS</v>
          </cell>
          <cell r="D20" t="str">
            <v>1111192661</v>
          </cell>
          <cell r="E20" t="str">
            <v>VARGAS  RUBIO ERIK GIOVANI</v>
          </cell>
          <cell r="F20" t="str">
            <v>AVALUO BOGOTA OS342</v>
          </cell>
          <cell r="G20">
            <v>0</v>
          </cell>
          <cell r="H20">
            <v>300000</v>
          </cell>
          <cell r="I20">
            <v>300000</v>
          </cell>
        </row>
        <row r="21">
          <cell r="B21">
            <v>41555001</v>
          </cell>
          <cell r="C21" t="str">
            <v>AVALUOS E INVENTARIOS</v>
          </cell>
          <cell r="D21" t="str">
            <v>1107079549</v>
          </cell>
          <cell r="E21" t="str">
            <v>DIAZ GOMEZ JULIETH VALERIA</v>
          </cell>
          <cell r="F21" t="str">
            <v>AVALUOS CALI OS 010</v>
          </cell>
          <cell r="G21">
            <v>0</v>
          </cell>
          <cell r="H21">
            <v>280000</v>
          </cell>
          <cell r="I21">
            <v>280000</v>
          </cell>
        </row>
        <row r="22">
          <cell r="B22">
            <v>41555001</v>
          </cell>
          <cell r="C22" t="str">
            <v>AVALUOS E INVENTARIOS</v>
          </cell>
          <cell r="D22" t="str">
            <v>1144161697</v>
          </cell>
          <cell r="E22" t="str">
            <v>ORTIZ MORENO VICTOR MAURICIO</v>
          </cell>
          <cell r="F22" t="str">
            <v>AVALUOS CALI OS 014</v>
          </cell>
          <cell r="G22">
            <v>0</v>
          </cell>
          <cell r="H22">
            <v>450000</v>
          </cell>
          <cell r="I22">
            <v>450000</v>
          </cell>
        </row>
        <row r="23">
          <cell r="B23">
            <v>41555001</v>
          </cell>
          <cell r="C23" t="str">
            <v>AVALUOS E INVENTARIOS</v>
          </cell>
          <cell r="D23" t="str">
            <v>31855147</v>
          </cell>
          <cell r="E23" t="str">
            <v>ALMARIO ALVAREZ LUZ ARGELIA</v>
          </cell>
          <cell r="F23" t="str">
            <v>AVALUOS CALI OS 0013</v>
          </cell>
          <cell r="G23">
            <v>0</v>
          </cell>
          <cell r="H23">
            <v>250000</v>
          </cell>
          <cell r="I23">
            <v>250000</v>
          </cell>
        </row>
        <row r="24">
          <cell r="B24">
            <v>41555001</v>
          </cell>
          <cell r="C24" t="str">
            <v>AVALUOS E INVENTARIOS</v>
          </cell>
          <cell r="D24" t="str">
            <v>66940277</v>
          </cell>
          <cell r="E24" t="str">
            <v>GALLEGO QUINTERO BELKISS PATRICIA</v>
          </cell>
          <cell r="F24" t="str">
            <v>AVALUOS CALI OS 004</v>
          </cell>
          <cell r="G24">
            <v>0</v>
          </cell>
          <cell r="H24">
            <v>550000</v>
          </cell>
          <cell r="I24">
            <v>550000</v>
          </cell>
        </row>
        <row r="25">
          <cell r="B25">
            <v>41555001</v>
          </cell>
          <cell r="C25" t="str">
            <v>AVALUOS E INVENTARIOS</v>
          </cell>
          <cell r="D25" t="str">
            <v>800167347</v>
          </cell>
          <cell r="E25" t="str">
            <v>ATENCION SOCIAL INTEGRAL ASI SAS</v>
          </cell>
          <cell r="F25" t="str">
            <v>AVALUO OS 0322 INVENTARIO , PLAQUETEO</v>
          </cell>
          <cell r="G25">
            <v>0</v>
          </cell>
          <cell r="H25">
            <v>2200000</v>
          </cell>
          <cell r="I25">
            <v>2200000</v>
          </cell>
        </row>
        <row r="26">
          <cell r="B26">
            <v>41555001</v>
          </cell>
          <cell r="C26" t="str">
            <v>AVALUOS E INVENTARIOS</v>
          </cell>
          <cell r="D26" t="str">
            <v>80843203</v>
          </cell>
          <cell r="E26" t="str">
            <v>AGUIRRE DUQUE JORGE ARTURO</v>
          </cell>
          <cell r="F26" t="str">
            <v>AVALUOS CALI OS 0015</v>
          </cell>
          <cell r="G26">
            <v>0</v>
          </cell>
          <cell r="H26">
            <v>320000</v>
          </cell>
          <cell r="I26">
            <v>320000</v>
          </cell>
        </row>
        <row r="27">
          <cell r="B27">
            <v>41555001</v>
          </cell>
          <cell r="C27" t="str">
            <v>AVALUOS E INVENTARIOS</v>
          </cell>
          <cell r="D27" t="str">
            <v>80843203</v>
          </cell>
          <cell r="E27" t="str">
            <v>AGUIRRE DUQUE JORGE ARTURO</v>
          </cell>
          <cell r="F27" t="str">
            <v>AVALUOS CALI OS 015</v>
          </cell>
          <cell r="G27">
            <v>0</v>
          </cell>
          <cell r="H27">
            <v>280000</v>
          </cell>
          <cell r="I27">
            <v>280000</v>
          </cell>
        </row>
        <row r="28">
          <cell r="B28">
            <v>41555001</v>
          </cell>
          <cell r="C28" t="str">
            <v>AVALUOS E INVENTARIOS</v>
          </cell>
          <cell r="D28" t="str">
            <v>900702496</v>
          </cell>
          <cell r="E28" t="str">
            <v>GRUPO FMC SAS</v>
          </cell>
          <cell r="F28" t="str">
            <v>AVALUOS LOCAL 504 LOCAL 511</v>
          </cell>
          <cell r="G28">
            <v>0</v>
          </cell>
          <cell r="H28">
            <v>4750000</v>
          </cell>
          <cell r="I28">
            <v>4750000</v>
          </cell>
        </row>
        <row r="29">
          <cell r="B29">
            <v>41561004</v>
          </cell>
          <cell r="C29" t="str">
            <v xml:space="preserve">OTROS APROVECHAMIENTOS (COD BARRAS)             	</v>
          </cell>
          <cell r="D29" t="str">
            <v>805000082</v>
          </cell>
          <cell r="E29" t="str">
            <v>SOCIEDAD PRIVADA DEL ALQUILER SAS</v>
          </cell>
          <cell r="F29" t="str">
            <v>CRUCE 4 X 1000 MES ENERO 2022 CTA CTE 29114</v>
          </cell>
          <cell r="G29">
            <v>30251.759999999998</v>
          </cell>
          <cell r="H29">
            <v>0</v>
          </cell>
          <cell r="I29">
            <v>-30251.759999999998</v>
          </cell>
        </row>
        <row r="30">
          <cell r="B30">
            <v>41561004</v>
          </cell>
          <cell r="C30" t="str">
            <v xml:space="preserve">OTROS APROVECHAMIENTOS (COD BARRAS)             	</v>
          </cell>
          <cell r="D30" t="str">
            <v>805000082</v>
          </cell>
          <cell r="E30" t="str">
            <v>SOCIEDAD PRIVADA DEL ALQUILER SAS</v>
          </cell>
          <cell r="F30" t="str">
            <v>CRUCE 4 X 1000 MES ENERO 2022 CTA CTE 29114</v>
          </cell>
          <cell r="G30">
            <v>95983.19</v>
          </cell>
          <cell r="H30">
            <v>0</v>
          </cell>
          <cell r="I30">
            <v>-95983.19</v>
          </cell>
        </row>
        <row r="31">
          <cell r="B31" t="str">
            <v>52050601</v>
          </cell>
          <cell r="C31" t="str">
            <v>SUELDOS</v>
          </cell>
          <cell r="D31" t="str">
            <v>90</v>
          </cell>
          <cell r="E31" t="str">
            <v>PROVISIONES</v>
          </cell>
          <cell r="F31" t="str">
            <v>Devengado mes enero 2022</v>
          </cell>
          <cell r="G31">
            <v>1100000</v>
          </cell>
          <cell r="H31">
            <v>0</v>
          </cell>
          <cell r="I31">
            <v>1100000</v>
          </cell>
        </row>
        <row r="32">
          <cell r="B32" t="str">
            <v>52050601</v>
          </cell>
          <cell r="C32" t="str">
            <v>SUELDOS</v>
          </cell>
          <cell r="D32" t="str">
            <v>90</v>
          </cell>
          <cell r="E32" t="str">
            <v>PROVISIONES</v>
          </cell>
          <cell r="F32" t="str">
            <v>Devengado mes enero 2022</v>
          </cell>
          <cell r="G32">
            <v>1150000</v>
          </cell>
          <cell r="H32">
            <v>0</v>
          </cell>
          <cell r="I32">
            <v>1150000</v>
          </cell>
        </row>
        <row r="33">
          <cell r="B33" t="str">
            <v>52050601</v>
          </cell>
          <cell r="C33" t="str">
            <v>SUELDOS</v>
          </cell>
          <cell r="D33" t="str">
            <v>90</v>
          </cell>
          <cell r="E33" t="str">
            <v>PROVISIONES</v>
          </cell>
          <cell r="F33" t="str">
            <v>50% gasto nómina mes enero para avalúos - Jorge Oviedo</v>
          </cell>
          <cell r="G33">
            <v>3250000</v>
          </cell>
          <cell r="H33">
            <v>0</v>
          </cell>
          <cell r="I33">
            <v>3250000</v>
          </cell>
        </row>
        <row r="34">
          <cell r="B34" t="str">
            <v>52051801</v>
          </cell>
          <cell r="C34" t="str">
            <v>COMISIONES</v>
          </cell>
          <cell r="D34" t="str">
            <v>90</v>
          </cell>
          <cell r="E34" t="str">
            <v>PROVISIONES</v>
          </cell>
          <cell r="F34" t="str">
            <v>Comisiones mes enero 2022</v>
          </cell>
          <cell r="G34">
            <v>356342</v>
          </cell>
          <cell r="H34">
            <v>0</v>
          </cell>
          <cell r="I34">
            <v>356342</v>
          </cell>
        </row>
        <row r="35">
          <cell r="B35" t="str">
            <v>52051801</v>
          </cell>
          <cell r="C35" t="str">
            <v>COMISIONES</v>
          </cell>
          <cell r="D35" t="str">
            <v>90</v>
          </cell>
          <cell r="E35" t="str">
            <v>PROVISIONES</v>
          </cell>
          <cell r="F35" t="str">
            <v>Comisiones mes enero 2022</v>
          </cell>
          <cell r="G35">
            <v>588000</v>
          </cell>
          <cell r="H35">
            <v>0</v>
          </cell>
          <cell r="I35">
            <v>588000</v>
          </cell>
        </row>
        <row r="36">
          <cell r="B36" t="str">
            <v>52052701</v>
          </cell>
          <cell r="C36" t="str">
            <v>AUXILIO DE TRANSPORTE</v>
          </cell>
          <cell r="D36" t="str">
            <v>90</v>
          </cell>
          <cell r="E36" t="str">
            <v>PROVISIONES</v>
          </cell>
          <cell r="F36" t="str">
            <v>Auxilio de transporte enero 2022</v>
          </cell>
          <cell r="G36">
            <v>117172</v>
          </cell>
          <cell r="H36">
            <v>0</v>
          </cell>
          <cell r="I36">
            <v>117172</v>
          </cell>
        </row>
        <row r="37">
          <cell r="B37" t="str">
            <v>52052701</v>
          </cell>
          <cell r="C37" t="str">
            <v>AUXILIO DE TRANSPORTE</v>
          </cell>
          <cell r="D37" t="str">
            <v>90</v>
          </cell>
          <cell r="E37" t="str">
            <v>PROVISIONES</v>
          </cell>
          <cell r="F37" t="str">
            <v>Auxilio de transporte enero 2022</v>
          </cell>
          <cell r="G37">
            <v>117172</v>
          </cell>
          <cell r="H37">
            <v>0</v>
          </cell>
          <cell r="I37">
            <v>117172</v>
          </cell>
        </row>
        <row r="38">
          <cell r="B38" t="str">
            <v>52053001</v>
          </cell>
          <cell r="C38" t="str">
            <v>CESANTIAS</v>
          </cell>
          <cell r="D38" t="str">
            <v>90</v>
          </cell>
          <cell r="E38" t="str">
            <v>PROVISIONES</v>
          </cell>
          <cell r="F38" t="str">
            <v>Causación Provisión Cesantias mes de enero 2022</v>
          </cell>
          <cell r="G38">
            <v>131126</v>
          </cell>
          <cell r="H38">
            <v>0</v>
          </cell>
          <cell r="I38">
            <v>131126</v>
          </cell>
        </row>
        <row r="39">
          <cell r="B39" t="str">
            <v>52053001</v>
          </cell>
          <cell r="C39" t="str">
            <v>CESANTIAS</v>
          </cell>
          <cell r="D39" t="str">
            <v>90</v>
          </cell>
          <cell r="E39" t="str">
            <v>PROVISIONES</v>
          </cell>
          <cell r="F39" t="str">
            <v>Causación Provisión Cesantias mes de enero 2022</v>
          </cell>
          <cell r="G39">
            <v>154598</v>
          </cell>
          <cell r="H39">
            <v>0</v>
          </cell>
          <cell r="I39">
            <v>154598</v>
          </cell>
        </row>
        <row r="40">
          <cell r="B40" t="str">
            <v>52053001</v>
          </cell>
          <cell r="C40" t="str">
            <v>CESANTIAS</v>
          </cell>
          <cell r="D40" t="str">
            <v>90</v>
          </cell>
          <cell r="E40" t="str">
            <v>PROVISIONES</v>
          </cell>
          <cell r="F40" t="str">
            <v>50% gasto nómina mes enero para avalúos - Jorge Oviedo</v>
          </cell>
          <cell r="G40">
            <v>270834</v>
          </cell>
          <cell r="H40">
            <v>0</v>
          </cell>
          <cell r="I40">
            <v>270834</v>
          </cell>
        </row>
        <row r="41">
          <cell r="B41" t="str">
            <v>52053301</v>
          </cell>
          <cell r="C41" t="str">
            <v>INTERESES SOBRE CESANTIAS</v>
          </cell>
          <cell r="D41" t="str">
            <v>90</v>
          </cell>
          <cell r="E41" t="str">
            <v>PROVISIONES</v>
          </cell>
          <cell r="F41" t="str">
            <v>Causación Provisión de intereses cesantías enero 2022</v>
          </cell>
          <cell r="G41">
            <v>1311</v>
          </cell>
          <cell r="H41">
            <v>0</v>
          </cell>
          <cell r="I41">
            <v>1311</v>
          </cell>
        </row>
        <row r="42">
          <cell r="B42" t="str">
            <v>52053301</v>
          </cell>
          <cell r="C42" t="str">
            <v>INTERESES SOBRE CESANTIAS</v>
          </cell>
          <cell r="D42" t="str">
            <v>90</v>
          </cell>
          <cell r="E42" t="str">
            <v>PROVISIONES</v>
          </cell>
          <cell r="F42" t="str">
            <v>Causación Provisión de intereses cesantías enero 2022</v>
          </cell>
          <cell r="G42">
            <v>1546</v>
          </cell>
          <cell r="H42">
            <v>0</v>
          </cell>
          <cell r="I42">
            <v>1546</v>
          </cell>
        </row>
        <row r="43">
          <cell r="B43" t="str">
            <v>52053301</v>
          </cell>
          <cell r="C43" t="str">
            <v>INTERESES SOBRE CESANTIAS</v>
          </cell>
          <cell r="D43" t="str">
            <v>90</v>
          </cell>
          <cell r="E43" t="str">
            <v>PROVISIONES</v>
          </cell>
          <cell r="F43" t="str">
            <v>50% gasto nómina mes enero para avalúos - Jorge Oviedo</v>
          </cell>
          <cell r="G43">
            <v>2709</v>
          </cell>
          <cell r="H43">
            <v>0</v>
          </cell>
          <cell r="I43">
            <v>2709</v>
          </cell>
        </row>
        <row r="44">
          <cell r="B44" t="str">
            <v>52053601</v>
          </cell>
          <cell r="C44" t="str">
            <v>PRIMA DE SERVICIOS</v>
          </cell>
          <cell r="D44" t="str">
            <v>90</v>
          </cell>
          <cell r="E44" t="str">
            <v>PROVISIONES</v>
          </cell>
          <cell r="F44" t="str">
            <v>Causación Prov. Prima mes enero 2022</v>
          </cell>
          <cell r="G44">
            <v>131126</v>
          </cell>
          <cell r="H44">
            <v>0</v>
          </cell>
          <cell r="I44">
            <v>131126</v>
          </cell>
        </row>
        <row r="45">
          <cell r="B45" t="str">
            <v>52053601</v>
          </cell>
          <cell r="C45" t="str">
            <v>PRIMA DE SERVICIOS</v>
          </cell>
          <cell r="D45" t="str">
            <v>90</v>
          </cell>
          <cell r="E45" t="str">
            <v>PROVISIONES</v>
          </cell>
          <cell r="F45" t="str">
            <v>Causación Prov. Prima mes enero 2022</v>
          </cell>
          <cell r="G45">
            <v>154598</v>
          </cell>
          <cell r="H45">
            <v>0</v>
          </cell>
          <cell r="I45">
            <v>154598</v>
          </cell>
        </row>
        <row r="46">
          <cell r="B46" t="str">
            <v>52053601</v>
          </cell>
          <cell r="C46" t="str">
            <v>PRIMA DE SERVICIOS</v>
          </cell>
          <cell r="D46" t="str">
            <v>90</v>
          </cell>
          <cell r="E46" t="str">
            <v>PROVISIONES</v>
          </cell>
          <cell r="F46" t="str">
            <v>50% gasto nómina mes enero para avalúos - Jorge Oviedo</v>
          </cell>
          <cell r="G46">
            <v>270834</v>
          </cell>
          <cell r="H46">
            <v>0</v>
          </cell>
          <cell r="I46">
            <v>270834</v>
          </cell>
        </row>
        <row r="47">
          <cell r="B47" t="str">
            <v>52053901</v>
          </cell>
          <cell r="C47" t="str">
            <v>VACACIONES</v>
          </cell>
          <cell r="D47" t="str">
            <v>90</v>
          </cell>
          <cell r="E47" t="str">
            <v>PROVISIONES</v>
          </cell>
          <cell r="F47" t="str">
            <v>Causación Prov Vacaciones Mes enero/2022</v>
          </cell>
          <cell r="G47">
            <v>60409</v>
          </cell>
          <cell r="H47">
            <v>0</v>
          </cell>
          <cell r="I47">
            <v>60409</v>
          </cell>
        </row>
        <row r="48">
          <cell r="B48" t="str">
            <v>52053901</v>
          </cell>
          <cell r="C48" t="str">
            <v>VACACIONES</v>
          </cell>
          <cell r="D48" t="str">
            <v>90</v>
          </cell>
          <cell r="E48" t="str">
            <v>PROVISIONES</v>
          </cell>
          <cell r="F48" t="str">
            <v>Causación Prov Vacaciones Mes enero/2022</v>
          </cell>
          <cell r="G48">
            <v>63004</v>
          </cell>
          <cell r="H48">
            <v>0</v>
          </cell>
          <cell r="I48">
            <v>63004</v>
          </cell>
        </row>
        <row r="49">
          <cell r="B49" t="str">
            <v>52053901</v>
          </cell>
          <cell r="C49" t="str">
            <v>VACACIONES</v>
          </cell>
          <cell r="D49" t="str">
            <v>90</v>
          </cell>
          <cell r="E49" t="str">
            <v>PROVISIONES</v>
          </cell>
          <cell r="F49" t="str">
            <v>50% gasto nómina mes enero para avalúos - Jorge Oviedo</v>
          </cell>
          <cell r="G49">
            <v>335603</v>
          </cell>
          <cell r="H49">
            <v>0</v>
          </cell>
          <cell r="I49">
            <v>335603</v>
          </cell>
        </row>
        <row r="50">
          <cell r="B50" t="str">
            <v>52056801</v>
          </cell>
          <cell r="C50" t="str">
            <v>APORTES RIESGOS PROF.</v>
          </cell>
          <cell r="D50" t="str">
            <v>800226175</v>
          </cell>
          <cell r="E50" t="str">
            <v>COLMENA A.R.P.</v>
          </cell>
          <cell r="F50" t="str">
            <v>Arl,  mes de Diciembre/2021, Jimmy Porras "Contratista".</v>
          </cell>
          <cell r="G50">
            <v>63300</v>
          </cell>
          <cell r="H50">
            <v>0</v>
          </cell>
          <cell r="I50">
            <v>63300</v>
          </cell>
        </row>
        <row r="51">
          <cell r="B51" t="str">
            <v>52056801</v>
          </cell>
          <cell r="C51" t="str">
            <v>APORTES RIESGOS PROF.</v>
          </cell>
          <cell r="D51" t="str">
            <v>800226175</v>
          </cell>
          <cell r="E51" t="str">
            <v>COLMENA A.R.P.</v>
          </cell>
          <cell r="F51" t="str">
            <v>Aportes ARL colmena enero/2022</v>
          </cell>
          <cell r="G51">
            <v>7700</v>
          </cell>
          <cell r="H51">
            <v>0</v>
          </cell>
          <cell r="I51">
            <v>7700</v>
          </cell>
        </row>
        <row r="52">
          <cell r="B52" t="str">
            <v>52056801</v>
          </cell>
          <cell r="C52" t="str">
            <v>APORTES RIESGOS PROF.</v>
          </cell>
          <cell r="D52" t="str">
            <v>800226175</v>
          </cell>
          <cell r="E52" t="str">
            <v>COLMENA A.R.P.</v>
          </cell>
          <cell r="F52" t="str">
            <v>Aportes ARL colmena enero/2022</v>
          </cell>
          <cell r="G52">
            <v>121000</v>
          </cell>
          <cell r="H52">
            <v>0</v>
          </cell>
          <cell r="I52">
            <v>121000</v>
          </cell>
        </row>
        <row r="53">
          <cell r="B53" t="str">
            <v>52056801</v>
          </cell>
          <cell r="C53" t="str">
            <v>APORTES RIESGOS PROF.</v>
          </cell>
          <cell r="D53" t="str">
            <v>800226175</v>
          </cell>
          <cell r="E53" t="str">
            <v>COLMENA A.R.P.</v>
          </cell>
          <cell r="F53" t="str">
            <v>50% gasto nómina mes enero para avalúos - Jorge Oviedo</v>
          </cell>
          <cell r="G53">
            <v>141400</v>
          </cell>
          <cell r="H53">
            <v>0</v>
          </cell>
          <cell r="I53">
            <v>141400</v>
          </cell>
        </row>
        <row r="54">
          <cell r="B54" t="str">
            <v>52057001</v>
          </cell>
          <cell r="C54" t="str">
            <v>APORTES A FONDO DE PENS</v>
          </cell>
          <cell r="D54" t="str">
            <v>800224808</v>
          </cell>
          <cell r="E54" t="str">
            <v>FONDO DE PENSIONES OBLIGATORIAS PORVENIR MODERADO</v>
          </cell>
          <cell r="F54" t="str">
            <v>Aporte AFP enero de 2022</v>
          </cell>
          <cell r="G54">
            <v>174846</v>
          </cell>
          <cell r="H54">
            <v>0</v>
          </cell>
          <cell r="I54">
            <v>174846</v>
          </cell>
        </row>
        <row r="55">
          <cell r="B55" t="str">
            <v>52057001</v>
          </cell>
          <cell r="C55" t="str">
            <v>APORTES A FONDO DE PENS</v>
          </cell>
          <cell r="D55" t="str">
            <v>900336004</v>
          </cell>
          <cell r="E55" t="str">
            <v>ADMINISTRADORA COLOMBIANA DE PENSIONES COLPENSIONE</v>
          </cell>
          <cell r="F55" t="str">
            <v>Aporte AFP enero de 2022</v>
          </cell>
          <cell r="G55">
            <v>208580</v>
          </cell>
          <cell r="H55">
            <v>0</v>
          </cell>
          <cell r="I55">
            <v>208580</v>
          </cell>
        </row>
        <row r="56">
          <cell r="B56" t="str">
            <v>52057001</v>
          </cell>
          <cell r="C56" t="str">
            <v>APORTES A FONDO DE PENS</v>
          </cell>
          <cell r="D56" t="str">
            <v>900336004</v>
          </cell>
          <cell r="E56" t="str">
            <v>ADMINISTRADORA COLOMBIANA DE PENSIONES COLPENSIONE</v>
          </cell>
          <cell r="F56" t="str">
            <v>50% gasto nómina mes enero para avalúos - Jorge Oviedo</v>
          </cell>
          <cell r="G56">
            <v>390000</v>
          </cell>
          <cell r="H56">
            <v>0</v>
          </cell>
          <cell r="I56">
            <v>390000</v>
          </cell>
        </row>
        <row r="57">
          <cell r="B57" t="str">
            <v>52057201</v>
          </cell>
          <cell r="C57" t="str">
            <v>APORTES CAJA DE COMP.</v>
          </cell>
          <cell r="D57" t="str">
            <v>860007336</v>
          </cell>
          <cell r="E57" t="str">
            <v>COLSUBSIDIO</v>
          </cell>
          <cell r="F57" t="str">
            <v>Aportes caja de compensación enero/2022</v>
          </cell>
          <cell r="G57">
            <v>69700</v>
          </cell>
          <cell r="H57">
            <v>0</v>
          </cell>
          <cell r="I57">
            <v>69700</v>
          </cell>
        </row>
        <row r="58">
          <cell r="B58" t="str">
            <v>52057201</v>
          </cell>
          <cell r="C58" t="str">
            <v>APORTES CAJA DE COMP.</v>
          </cell>
          <cell r="D58" t="str">
            <v>860007336</v>
          </cell>
          <cell r="E58" t="str">
            <v>COLSUBSIDIO</v>
          </cell>
          <cell r="F58" t="str">
            <v>50% gasto nómina mes enero para avalúos - Jorge Oviedo</v>
          </cell>
          <cell r="G58">
            <v>130000</v>
          </cell>
          <cell r="H58">
            <v>0</v>
          </cell>
          <cell r="I58">
            <v>130000</v>
          </cell>
        </row>
        <row r="59">
          <cell r="B59" t="str">
            <v>52057201</v>
          </cell>
          <cell r="C59" t="str">
            <v>APORTES CAJA DE COMP.</v>
          </cell>
          <cell r="D59" t="str">
            <v>890303208</v>
          </cell>
          <cell r="E59" t="str">
            <v>CAJA DE COMPENSACION FAMILIAR DEL VALLE DEL CAUCA</v>
          </cell>
          <cell r="F59" t="str">
            <v>Aportes caja de compensación enero/2022</v>
          </cell>
          <cell r="G59">
            <v>58300</v>
          </cell>
          <cell r="H59">
            <v>0</v>
          </cell>
          <cell r="I59">
            <v>58300</v>
          </cell>
        </row>
        <row r="60">
          <cell r="B60" t="str">
            <v>52102001</v>
          </cell>
          <cell r="C60" t="str">
            <v>AVALUOS TERRENOS</v>
          </cell>
          <cell r="D60" t="str">
            <v>1130593689</v>
          </cell>
          <cell r="E60" t="str">
            <v>VALENCIA QUIÑONEZ JOAN MANUEL</v>
          </cell>
          <cell r="F60" t="str">
            <v>DS-916 Doc-0113 Avaluos cciales según anexo mes de octubre y noviembre 2021</v>
          </cell>
          <cell r="G60">
            <v>2130709</v>
          </cell>
          <cell r="H60">
            <v>0</v>
          </cell>
          <cell r="I60">
            <v>2130709</v>
          </cell>
        </row>
        <row r="61">
          <cell r="B61" t="str">
            <v>52150501</v>
          </cell>
          <cell r="C61" t="str">
            <v>INDUSTRIA Y COMERCIO</v>
          </cell>
          <cell r="D61" t="str">
            <v>890399011</v>
          </cell>
          <cell r="E61" t="str">
            <v>MUNICIPIO SANTIAGO DE CALI</v>
          </cell>
          <cell r="F61" t="str">
            <v>PROVISION INDUSTRIA Y COMERCIO CALI MES ENERO</v>
          </cell>
          <cell r="G61">
            <v>141000</v>
          </cell>
          <cell r="H61">
            <v>0</v>
          </cell>
          <cell r="I61">
            <v>141000</v>
          </cell>
        </row>
        <row r="62">
          <cell r="B62" t="str">
            <v>52150501</v>
          </cell>
          <cell r="C62" t="str">
            <v>INDUSTRIA Y COMERCIO</v>
          </cell>
          <cell r="D62" t="str">
            <v>899999061</v>
          </cell>
          <cell r="E62" t="str">
            <v>SECRETARIA  DISTRITAL DE HACIENDA</v>
          </cell>
          <cell r="F62" t="str">
            <v>PROVISION INDUSTRIA Y COMERCIO BOGOTA MES ENERO</v>
          </cell>
          <cell r="G62">
            <v>39000</v>
          </cell>
          <cell r="H62">
            <v>0</v>
          </cell>
          <cell r="I62">
            <v>39000</v>
          </cell>
        </row>
        <row r="63">
          <cell r="B63" t="str">
            <v>52201001</v>
          </cell>
          <cell r="C63" t="str">
            <v>CONSTRUCCIONES Y EDIFICAC</v>
          </cell>
          <cell r="D63" t="str">
            <v>20244263</v>
          </cell>
          <cell r="E63" t="str">
            <v>RIVERA DE CARRASCO MARIA DEL SOCORRO</v>
          </cell>
          <cell r="F63" t="str">
            <v xml:space="preserve">SI 28870 Canon arrendamiento Cl 127 14-54 Lc103  P:Ene/2022 Ed: Gradeco         </v>
          </cell>
          <cell r="G63">
            <v>482400</v>
          </cell>
          <cell r="H63">
            <v>0</v>
          </cell>
          <cell r="I63">
            <v>482400</v>
          </cell>
        </row>
        <row r="64">
          <cell r="B64" t="str">
            <v>52202501</v>
          </cell>
          <cell r="C64" t="str">
            <v>EQUIP. DE COMP. Y COMUNIC</v>
          </cell>
          <cell r="D64" t="str">
            <v>31569142</v>
          </cell>
          <cell r="E64" t="str">
            <v>RODRIGUEZ MURILLO SANDRA DEL PILAR</v>
          </cell>
          <cell r="F64" t="str">
            <v>FE-SRC166 ALQUILER IMPRESORA AVAUOS BOGOTA P: ENE/2022</v>
          </cell>
          <cell r="G64">
            <v>88230</v>
          </cell>
          <cell r="H64">
            <v>0</v>
          </cell>
          <cell r="I64">
            <v>88230</v>
          </cell>
        </row>
        <row r="65">
          <cell r="B65" t="str">
            <v>52353502</v>
          </cell>
          <cell r="C65" t="str">
            <v>TELEFONO CELULAR</v>
          </cell>
          <cell r="D65" t="str">
            <v>800153993</v>
          </cell>
          <cell r="E65" t="str">
            <v>COMCEL S.A.</v>
          </cell>
          <cell r="F65" t="str">
            <v>E 5536433790 Celular corporativo P: 13 Dic- 12 Ene 2022</v>
          </cell>
          <cell r="G65">
            <v>48248</v>
          </cell>
          <cell r="H65">
            <v>0</v>
          </cell>
          <cell r="I65">
            <v>48248</v>
          </cell>
        </row>
        <row r="66">
          <cell r="B66" t="str">
            <v>52356001</v>
          </cell>
          <cell r="C66" t="str">
            <v>PUBLICIDAD Y PROPAGANDA</v>
          </cell>
          <cell r="D66" t="str">
            <v>444444024</v>
          </cell>
          <cell r="E66" t="str">
            <v>GOOGLE  INC</v>
          </cell>
          <cell r="F66" t="str">
            <v>DS-948 EXTR CTA 6535768226 GOOGLE ADS*DL Pagada TC8606 EN PESOS P: Ene/22</v>
          </cell>
          <cell r="G66">
            <v>1325677</v>
          </cell>
          <cell r="H66">
            <v>0</v>
          </cell>
          <cell r="I66">
            <v>1325677</v>
          </cell>
        </row>
        <row r="67">
          <cell r="B67" t="str">
            <v>52356001</v>
          </cell>
          <cell r="C67" t="str">
            <v>PUBLICIDAD Y PROPAGANDA</v>
          </cell>
          <cell r="D67" t="str">
            <v>444444024</v>
          </cell>
          <cell r="E67" t="str">
            <v>GOOGLE  INC</v>
          </cell>
          <cell r="F67" t="str">
            <v>DS-948 EXTR CTA 6535768226 GOOGLE ADS*DL Pagada TC8606 EN PESOS P: Ene/22</v>
          </cell>
          <cell r="G67">
            <v>1325677</v>
          </cell>
          <cell r="H67">
            <v>0</v>
          </cell>
          <cell r="I67">
            <v>1325677</v>
          </cell>
        </row>
        <row r="68">
          <cell r="B68" t="str">
            <v>52359503</v>
          </cell>
          <cell r="C68" t="str">
            <v>LICENCIAS DE USO</v>
          </cell>
          <cell r="D68" t="str">
            <v>900596320</v>
          </cell>
          <cell r="E68" t="str">
            <v>EXCELIA COLOMBIA S.A.S</v>
          </cell>
          <cell r="F68" t="str">
            <v xml:space="preserve">FE-EXCO3449 (164) Suscri Microsoft365 Empresa Básic U$5 TRM3,981.16 P: ENE/21   </v>
          </cell>
          <cell r="G68">
            <v>16082</v>
          </cell>
          <cell r="H68">
            <v>0</v>
          </cell>
          <cell r="I68">
            <v>16082</v>
          </cell>
        </row>
        <row r="69">
          <cell r="B69" t="str">
            <v>52359503</v>
          </cell>
          <cell r="C69" t="str">
            <v>LICENCIAS DE USO</v>
          </cell>
          <cell r="D69" t="str">
            <v>900596320</v>
          </cell>
          <cell r="E69" t="str">
            <v>EXCELIA COLOMBIA S.A.S</v>
          </cell>
          <cell r="F69" t="str">
            <v xml:space="preserve">FE-EXCO3449 (164) Suscri Microsoft365 Empresa Básic U$5 TRM3,981.16 P: ENE/21   </v>
          </cell>
          <cell r="G69">
            <v>16082</v>
          </cell>
          <cell r="H69">
            <v>0</v>
          </cell>
          <cell r="I69">
            <v>16082</v>
          </cell>
        </row>
        <row r="70">
          <cell r="B70" t="str">
            <v>52359503</v>
          </cell>
          <cell r="C70" t="str">
            <v>LICENCIAS DE USO</v>
          </cell>
          <cell r="D70" t="str">
            <v>900596320</v>
          </cell>
          <cell r="E70" t="str">
            <v>EXCELIA COLOMBIA S.A.S</v>
          </cell>
          <cell r="F70" t="str">
            <v xml:space="preserve">FE-EXCO3449 (66) Suscripción Office 365 E1 U$8 TRM3,981.16 P: ENE/21            </v>
          </cell>
          <cell r="G70">
            <v>10355</v>
          </cell>
          <cell r="H70">
            <v>0</v>
          </cell>
          <cell r="I70">
            <v>10355</v>
          </cell>
        </row>
        <row r="71">
          <cell r="B71" t="str">
            <v>52359503</v>
          </cell>
          <cell r="C71" t="str">
            <v>LICENCIAS DE USO</v>
          </cell>
          <cell r="D71" t="str">
            <v>900596320</v>
          </cell>
          <cell r="E71" t="str">
            <v>EXCELIA COLOMBIA S.A.S</v>
          </cell>
          <cell r="F71" t="str">
            <v xml:space="preserve">FE-EXCO3449 (66) Suscripción Office 365 E1 U$8 TRM3,981.16 P: ENE/21            </v>
          </cell>
          <cell r="G71">
            <v>10355</v>
          </cell>
          <cell r="H71">
            <v>0</v>
          </cell>
          <cell r="I71">
            <v>10355</v>
          </cell>
        </row>
        <row r="72">
          <cell r="B72" t="str">
            <v>52451501</v>
          </cell>
          <cell r="C72" t="str">
            <v>MAQUINARIA Y EQUIPO</v>
          </cell>
          <cell r="D72" t="str">
            <v>16498141</v>
          </cell>
          <cell r="E72" t="str">
            <v>MURILLO MICOLTA LEOFANOR</v>
          </cell>
          <cell r="F72" t="str">
            <v>DS-896 (3) MTTO PREVENTIVO DE ACONDICIONADOR AIRE TIPO MININORTE AVALUO.(1557)</v>
          </cell>
          <cell r="G72">
            <v>240000</v>
          </cell>
          <cell r="H72">
            <v>0</v>
          </cell>
          <cell r="I72">
            <v>240000</v>
          </cell>
        </row>
        <row r="73">
          <cell r="B73" t="str">
            <v>52550501</v>
          </cell>
          <cell r="C73" t="str">
            <v>ALOJAMIENTO Y MANUTENCION</v>
          </cell>
          <cell r="D73" t="str">
            <v>79373987</v>
          </cell>
          <cell r="E73" t="str">
            <v>CAMACHO LOZANO BORIS EMILIO</v>
          </cell>
          <cell r="F73" t="str">
            <v>DS-927 GAST TRANSP-ALIMENT BOG-BGA BORIS CAMACHO 26ENE/22 ELLA JANETH FRANCO</v>
          </cell>
          <cell r="G73">
            <v>120000</v>
          </cell>
          <cell r="H73">
            <v>0</v>
          </cell>
          <cell r="I73">
            <v>120000</v>
          </cell>
        </row>
        <row r="74">
          <cell r="B74" t="str">
            <v>52550501</v>
          </cell>
          <cell r="C74" t="str">
            <v>ALOJAMIENTO Y MANUTENCION</v>
          </cell>
          <cell r="D74" t="str">
            <v>900842287</v>
          </cell>
          <cell r="E74" t="str">
            <v>COMPAÑIA HOTELERA PLAZA S.A.S.</v>
          </cell>
          <cell r="F74" t="str">
            <v>FE-CAY1626 Servicio Alojamiento Jorge Oviedo 19-21/Ene/2022 B/quilla</v>
          </cell>
          <cell r="G74">
            <v>378000</v>
          </cell>
          <cell r="H74">
            <v>0</v>
          </cell>
          <cell r="I74">
            <v>378000</v>
          </cell>
        </row>
        <row r="75">
          <cell r="B75" t="str">
            <v>52551501</v>
          </cell>
          <cell r="C75" t="str">
            <v>PASAJES AEREOS</v>
          </cell>
          <cell r="D75" t="str">
            <v>900474794</v>
          </cell>
          <cell r="E75" t="str">
            <v>PRICE RES S.A.S</v>
          </cell>
          <cell r="F75" t="str">
            <v>FE-211729 COMPRA TIQUETE (Avianca 27Nov) BORIS CAMACHO BOG-VUP TC4485 (06/Ene)</v>
          </cell>
          <cell r="G75">
            <v>167562</v>
          </cell>
          <cell r="H75">
            <v>0</v>
          </cell>
          <cell r="I75">
            <v>167562</v>
          </cell>
        </row>
        <row r="76">
          <cell r="B76" t="str">
            <v>52551501</v>
          </cell>
          <cell r="C76" t="str">
            <v>PASAJES AEREOS</v>
          </cell>
          <cell r="D76" t="str">
            <v>900474794</v>
          </cell>
          <cell r="E76" t="str">
            <v>PRICE RES S.A.S</v>
          </cell>
          <cell r="F76" t="str">
            <v>FE-255417 COMPRA TIQ (LATAM) JORGE OVIEDO BOG-BAQ-BOG TC4485 (16/Ene)</v>
          </cell>
          <cell r="G76">
            <v>457062</v>
          </cell>
          <cell r="H76">
            <v>0</v>
          </cell>
          <cell r="I76">
            <v>457062</v>
          </cell>
        </row>
        <row r="77">
          <cell r="B77" t="str">
            <v>53152001</v>
          </cell>
          <cell r="C77" t="str">
            <v>IMPTO G.M.F. 4 X 1.000</v>
          </cell>
          <cell r="D77" t="str">
            <v>805000082</v>
          </cell>
          <cell r="E77" t="str">
            <v>SOCIEDAD PRIVADA DEL ALQUILER SAS</v>
          </cell>
          <cell r="F77" t="str">
            <v>CRUCE 4 X 1000 MES ENERO 2022 CTA CTE 29114</v>
          </cell>
          <cell r="G77">
            <v>0</v>
          </cell>
          <cell r="H77">
            <v>15125.88</v>
          </cell>
          <cell r="I77">
            <v>-15125.88</v>
          </cell>
        </row>
        <row r="78">
          <cell r="B78" t="str">
            <v>53152001</v>
          </cell>
          <cell r="C78" t="str">
            <v>IMPTO G.M.F. 4 X 1.000</v>
          </cell>
          <cell r="D78" t="str">
            <v>805000082</v>
          </cell>
          <cell r="E78" t="str">
            <v>SOCIEDAD PRIVADA DEL ALQUILER SAS</v>
          </cell>
          <cell r="F78" t="str">
            <v>CRUCE 4 X 1000 MES ENERO 2022 CTA CTE 29114</v>
          </cell>
          <cell r="G78">
            <v>0</v>
          </cell>
          <cell r="H78">
            <v>15125.88</v>
          </cell>
          <cell r="I78">
            <v>-15125.88</v>
          </cell>
        </row>
        <row r="79">
          <cell r="B79" t="str">
            <v>53152001</v>
          </cell>
          <cell r="C79" t="str">
            <v>IMPTO G.M.F. 4 X 1.000</v>
          </cell>
          <cell r="D79" t="str">
            <v>805000082</v>
          </cell>
          <cell r="E79" t="str">
            <v>SOCIEDAD PRIVADA DEL ALQUILER SAS</v>
          </cell>
          <cell r="F79" t="str">
            <v>CRUCE 4 X 1000 MES ENERO 2022 CTA CTE 29114</v>
          </cell>
          <cell r="G79">
            <v>0</v>
          </cell>
          <cell r="H79">
            <v>47991.6</v>
          </cell>
          <cell r="I79">
            <v>-47991.6</v>
          </cell>
        </row>
        <row r="80">
          <cell r="B80" t="str">
            <v>53152001</v>
          </cell>
          <cell r="C80" t="str">
            <v>IMPTO G.M.F. 4 X 1.000</v>
          </cell>
          <cell r="D80" t="str">
            <v>805000082</v>
          </cell>
          <cell r="E80" t="str">
            <v>SOCIEDAD PRIVADA DEL ALQUILER SAS</v>
          </cell>
          <cell r="F80" t="str">
            <v>CRUCE 4 X 1000 MES ENERO 2022 CTA CTE 29114</v>
          </cell>
          <cell r="G80">
            <v>0</v>
          </cell>
          <cell r="H80">
            <v>47991.6</v>
          </cell>
          <cell r="I80">
            <v>-47991.6</v>
          </cell>
        </row>
        <row r="81">
          <cell r="B81" t="str">
            <v>53152001</v>
          </cell>
          <cell r="C81" t="str">
            <v>IMPTO G.M.F. 4 X 1.000</v>
          </cell>
          <cell r="D81" t="str">
            <v>860034594</v>
          </cell>
          <cell r="E81" t="str">
            <v>BANCO COLPATRIA</v>
          </cell>
          <cell r="F81" t="str">
            <v>4 x 1000 MES ENERO 2022 CTA CTE 29114</v>
          </cell>
          <cell r="G81">
            <v>15125.88</v>
          </cell>
          <cell r="H81">
            <v>0</v>
          </cell>
          <cell r="I81">
            <v>15125.88</v>
          </cell>
        </row>
        <row r="82">
          <cell r="B82" t="str">
            <v>53152001</v>
          </cell>
          <cell r="C82" t="str">
            <v>IMPTO G.M.F. 4 X 1.000</v>
          </cell>
          <cell r="D82" t="str">
            <v>860034594</v>
          </cell>
          <cell r="E82" t="str">
            <v>BANCO COLPATRIA</v>
          </cell>
          <cell r="F82" t="str">
            <v>4 x 1000 MES ENERO 2022 CTA CTE 29114</v>
          </cell>
          <cell r="G82">
            <v>15125.88</v>
          </cell>
          <cell r="H82">
            <v>0</v>
          </cell>
          <cell r="I82">
            <v>15125.88</v>
          </cell>
        </row>
        <row r="83">
          <cell r="B83" t="str">
            <v>53152001</v>
          </cell>
          <cell r="C83" t="str">
            <v>IMPTO G.M.F. 4 X 1.000</v>
          </cell>
          <cell r="D83" t="str">
            <v>860034594</v>
          </cell>
          <cell r="E83" t="str">
            <v>BANCO COLPATRIA</v>
          </cell>
          <cell r="F83" t="str">
            <v>4 x 1000 MES ENERO 2022 CTA CTE 29114</v>
          </cell>
          <cell r="G83">
            <v>47991.6</v>
          </cell>
          <cell r="H83">
            <v>0</v>
          </cell>
          <cell r="I83">
            <v>47991.6</v>
          </cell>
        </row>
        <row r="84">
          <cell r="B84" t="str">
            <v>53152001</v>
          </cell>
          <cell r="C84" t="str">
            <v>IMPTO G.M.F. 4 X 1.000</v>
          </cell>
          <cell r="D84" t="str">
            <v>860034594</v>
          </cell>
          <cell r="E84" t="str">
            <v>BANCO COLPATRIA</v>
          </cell>
          <cell r="F84" t="str">
            <v>4 x 1000 MES ENERO 2022 CTA CTE 29114</v>
          </cell>
          <cell r="G84">
            <v>47991.6</v>
          </cell>
          <cell r="H84">
            <v>0</v>
          </cell>
          <cell r="I84">
            <v>47991.6</v>
          </cell>
        </row>
        <row r="85">
          <cell r="B85" t="str">
            <v>53152001</v>
          </cell>
          <cell r="C85" t="str">
            <v>IMPTO G.M.F. 4 X 1.000</v>
          </cell>
          <cell r="D85" t="str">
            <v>860034594</v>
          </cell>
          <cell r="E85" t="str">
            <v>BANCO COLPATRIA</v>
          </cell>
          <cell r="F85" t="str">
            <v>4 X 1000 CTA CTE 31402 MES ENERO 2022</v>
          </cell>
          <cell r="G85">
            <v>15125.88</v>
          </cell>
          <cell r="H85">
            <v>0</v>
          </cell>
          <cell r="I85">
            <v>15125.88</v>
          </cell>
        </row>
        <row r="86">
          <cell r="B86" t="str">
            <v>53152001</v>
          </cell>
          <cell r="C86" t="str">
            <v>IMPTO G.M.F. 4 X 1.000</v>
          </cell>
          <cell r="D86" t="str">
            <v>860034594</v>
          </cell>
          <cell r="E86" t="str">
            <v>BANCO COLPATRIA</v>
          </cell>
          <cell r="F86" t="str">
            <v>4 X 1000 CTA CTE 31402 MES ENERO 2022</v>
          </cell>
          <cell r="G86">
            <v>15125.88</v>
          </cell>
          <cell r="H86">
            <v>0</v>
          </cell>
          <cell r="I86">
            <v>15125.88</v>
          </cell>
        </row>
        <row r="87">
          <cell r="B87" t="str">
            <v>53152001</v>
          </cell>
          <cell r="C87" t="str">
            <v>IMPTO G.M.F. 4 X 1.000</v>
          </cell>
          <cell r="D87" t="str">
            <v>860034594</v>
          </cell>
          <cell r="E87" t="str">
            <v>BANCO COLPATRIA</v>
          </cell>
          <cell r="F87" t="str">
            <v>4 X 1000 CTA CTE 31402 MES ENERO 2022</v>
          </cell>
          <cell r="G87">
            <v>47991.6</v>
          </cell>
          <cell r="H87">
            <v>0</v>
          </cell>
          <cell r="I87">
            <v>47991.6</v>
          </cell>
        </row>
        <row r="88">
          <cell r="B88" t="str">
            <v>53152001</v>
          </cell>
          <cell r="C88" t="str">
            <v>IMPTO G.M.F. 4 X 1.000</v>
          </cell>
          <cell r="D88" t="str">
            <v>860034594</v>
          </cell>
          <cell r="E88" t="str">
            <v>BANCO COLPATRIA</v>
          </cell>
          <cell r="F88" t="str">
            <v>4 X 1000 CTA CTE 31402 MES ENERO 2022</v>
          </cell>
          <cell r="G88">
            <v>47991.6</v>
          </cell>
          <cell r="H88">
            <v>0</v>
          </cell>
          <cell r="I88">
            <v>47991.6</v>
          </cell>
        </row>
        <row r="89">
          <cell r="B89" t="str">
            <v>53152001</v>
          </cell>
          <cell r="C89" t="str">
            <v>IMPTO G.M.F. 4 X 1.000</v>
          </cell>
          <cell r="D89" t="str">
            <v>890903938</v>
          </cell>
          <cell r="E89" t="str">
            <v>BANCOLOMBIA</v>
          </cell>
          <cell r="F89" t="str">
            <v>4 X 1000 CTA AHORROS BANCOL 5673  ENERO 2022</v>
          </cell>
          <cell r="G89">
            <v>15125.88</v>
          </cell>
          <cell r="H89">
            <v>0</v>
          </cell>
          <cell r="I89">
            <v>15125.88</v>
          </cell>
        </row>
        <row r="90">
          <cell r="B90" t="str">
            <v>53152001</v>
          </cell>
          <cell r="C90" t="str">
            <v>IMPTO G.M.F. 4 X 1.000</v>
          </cell>
          <cell r="D90" t="str">
            <v>890903938</v>
          </cell>
          <cell r="E90" t="str">
            <v>BANCOLOMBIA</v>
          </cell>
          <cell r="F90" t="str">
            <v>4 X 1000 CTA AHORROS BANCOL 5673  ENERO 2022</v>
          </cell>
          <cell r="G90">
            <v>15125.88</v>
          </cell>
          <cell r="H90">
            <v>0</v>
          </cell>
          <cell r="I90">
            <v>15125.88</v>
          </cell>
        </row>
        <row r="91">
          <cell r="B91" t="str">
            <v>53152001</v>
          </cell>
          <cell r="C91" t="str">
            <v>IMPTO G.M.F. 4 X 1.000</v>
          </cell>
          <cell r="D91" t="str">
            <v>890903938</v>
          </cell>
          <cell r="E91" t="str">
            <v>BANCOLOMBIA</v>
          </cell>
          <cell r="F91" t="str">
            <v>4 X 1000 CTA AHORROS BANCOL 5673  ENERO 2022</v>
          </cell>
          <cell r="G91">
            <v>47991.6</v>
          </cell>
          <cell r="H91">
            <v>0</v>
          </cell>
          <cell r="I91">
            <v>47991.6</v>
          </cell>
        </row>
        <row r="92">
          <cell r="B92" t="str">
            <v>53152001</v>
          </cell>
          <cell r="C92" t="str">
            <v>IMPTO G.M.F. 4 X 1.000</v>
          </cell>
          <cell r="D92" t="str">
            <v>890903938</v>
          </cell>
          <cell r="E92" t="str">
            <v>BANCOLOMBIA</v>
          </cell>
          <cell r="F92" t="str">
            <v>4 X 1000 CTA AHORROS BANCOL 5673  ENERO 2022</v>
          </cell>
          <cell r="G92">
            <v>47991.6</v>
          </cell>
          <cell r="H92">
            <v>0</v>
          </cell>
          <cell r="I92">
            <v>47991.6</v>
          </cell>
        </row>
        <row r="93">
          <cell r="B93" t="str">
            <v>53152002</v>
          </cell>
          <cell r="C93" t="str">
            <v>RETENCIONES ASUMIDAS.</v>
          </cell>
          <cell r="D93" t="str">
            <v>860026518</v>
          </cell>
          <cell r="E93" t="str">
            <v>CHUBB SEGUROS COLOMBIA S.A</v>
          </cell>
          <cell r="F93" t="str">
            <v>RETEIVA ASUMIDO FA 2101782 RTEIVA(29/12/21)</v>
          </cell>
          <cell r="G93">
            <v>141074</v>
          </cell>
          <cell r="H93">
            <v>0</v>
          </cell>
          <cell r="I93">
            <v>141074</v>
          </cell>
        </row>
        <row r="94">
          <cell r="B94" t="str">
            <v>54050501</v>
          </cell>
          <cell r="C94" t="str">
            <v>IMPUESTO DE RENTA Y COMPL</v>
          </cell>
          <cell r="D94" t="str">
            <v>800197268</v>
          </cell>
          <cell r="E94" t="str">
            <v>DIRECCION DE IMPUESTOS Y ADUANAS NACIONALES</v>
          </cell>
          <cell r="F94" t="str">
            <v>Provision impto renta mes Enero 2022</v>
          </cell>
          <cell r="G94">
            <v>3060000</v>
          </cell>
          <cell r="H94">
            <v>0</v>
          </cell>
          <cell r="I94">
            <v>3060000</v>
          </cell>
        </row>
        <row r="95">
          <cell r="B95" t="str">
            <v>54050501</v>
          </cell>
          <cell r="C95" t="str">
            <v>IMPUESTO DE RENTA Y COMPL</v>
          </cell>
          <cell r="D95" t="str">
            <v>800197268</v>
          </cell>
          <cell r="E95" t="str">
            <v>DIRECCION DE IMPUESTOS Y ADUANAS NACIONALES</v>
          </cell>
          <cell r="F95" t="str">
            <v>Provision impto renta mes Enero 2022</v>
          </cell>
          <cell r="G95">
            <v>5085000</v>
          </cell>
          <cell r="H95">
            <v>0</v>
          </cell>
          <cell r="I95">
            <v>5085000</v>
          </cell>
        </row>
        <row r="96">
          <cell r="G96">
            <v>26353662.830000002</v>
          </cell>
          <cell r="H96">
            <v>17016234.960000001</v>
          </cell>
          <cell r="I96">
            <v>40974957.969999999</v>
          </cell>
        </row>
      </sheetData>
      <sheetData sheetId="7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>
            <v>41555001</v>
          </cell>
          <cell r="C2" t="str">
            <v>AVALUOS E INVENTARIOS</v>
          </cell>
          <cell r="D2" t="str">
            <v>1125794142</v>
          </cell>
          <cell r="E2" t="str">
            <v>SABOGAL DIAZ SANDRA VANESA</v>
          </cell>
          <cell r="F2" t="str">
            <v>AVALUO BOGOTA OS OO6</v>
          </cell>
          <cell r="G2">
            <v>0</v>
          </cell>
          <cell r="H2">
            <v>1260000</v>
          </cell>
          <cell r="I2">
            <v>1260000</v>
          </cell>
        </row>
        <row r="3">
          <cell r="B3">
            <v>41555001</v>
          </cell>
          <cell r="C3" t="str">
            <v>AVALUOS E INVENTARIOS</v>
          </cell>
          <cell r="D3" t="str">
            <v>1010170945</v>
          </cell>
          <cell r="E3" t="str">
            <v>MONTOYA MARTINEZ DUVAN FERNEY</v>
          </cell>
          <cell r="F3" t="str">
            <v>AVALUO BOGOTA OS 012</v>
          </cell>
          <cell r="G3">
            <v>0</v>
          </cell>
          <cell r="H3">
            <v>250000</v>
          </cell>
          <cell r="I3">
            <v>250000</v>
          </cell>
        </row>
        <row r="4">
          <cell r="B4">
            <v>41555001</v>
          </cell>
          <cell r="C4" t="str">
            <v>AVALUOS E INVENTARIOS</v>
          </cell>
          <cell r="D4" t="str">
            <v>52422041</v>
          </cell>
          <cell r="E4" t="str">
            <v>GALINDO MENDEZ CLAUDIA PATRICIA</v>
          </cell>
          <cell r="F4" t="str">
            <v>AVALUO BOGOTA OS 337</v>
          </cell>
          <cell r="G4">
            <v>0</v>
          </cell>
          <cell r="H4">
            <v>250000</v>
          </cell>
          <cell r="I4">
            <v>250000</v>
          </cell>
        </row>
        <row r="5">
          <cell r="B5">
            <v>41555001</v>
          </cell>
          <cell r="C5" t="str">
            <v>AVALUOS E INVENTARIOS</v>
          </cell>
          <cell r="D5" t="str">
            <v>805027317</v>
          </cell>
          <cell r="E5" t="str">
            <v>LIDER FERRETERIA SOCIEDAD POR ACCIONES SIMPLIFICAD</v>
          </cell>
          <cell r="F5" t="str">
            <v>AVALUOS CALI 021</v>
          </cell>
          <cell r="G5">
            <v>0</v>
          </cell>
          <cell r="H5">
            <v>550000</v>
          </cell>
          <cell r="I5">
            <v>550000</v>
          </cell>
        </row>
        <row r="6">
          <cell r="B6">
            <v>41555001</v>
          </cell>
          <cell r="C6" t="str">
            <v>AVALUOS E INVENTARIOS</v>
          </cell>
          <cell r="D6" t="str">
            <v>52411509</v>
          </cell>
          <cell r="E6" t="str">
            <v>SANTIAGO  RUEDA CLAUDIA MILENA</v>
          </cell>
          <cell r="F6" t="str">
            <v>AVALUO BOGOTA OS008</v>
          </cell>
          <cell r="G6">
            <v>0</v>
          </cell>
          <cell r="H6">
            <v>1100000</v>
          </cell>
          <cell r="I6">
            <v>1100000</v>
          </cell>
        </row>
        <row r="7">
          <cell r="B7">
            <v>41555001</v>
          </cell>
          <cell r="C7" t="str">
            <v>AVALUOS E INVENTARIOS</v>
          </cell>
          <cell r="D7" t="str">
            <v>80128394</v>
          </cell>
          <cell r="E7" t="str">
            <v>VASQUEZ AMADO PARMENIO</v>
          </cell>
          <cell r="F7" t="str">
            <v>AVALUO BOGOTA OS 007</v>
          </cell>
          <cell r="G7">
            <v>0</v>
          </cell>
          <cell r="H7">
            <v>250000</v>
          </cell>
          <cell r="I7">
            <v>250000</v>
          </cell>
        </row>
        <row r="8">
          <cell r="B8">
            <v>41555001</v>
          </cell>
          <cell r="C8" t="str">
            <v>AVALUOS E INVENTARIOS</v>
          </cell>
          <cell r="D8" t="str">
            <v>8315041</v>
          </cell>
          <cell r="E8" t="str">
            <v>VELEZ POSSO MIGUEL ANGEL</v>
          </cell>
          <cell r="F8" t="str">
            <v>AVALUOS CALI OS 016</v>
          </cell>
          <cell r="G8">
            <v>0</v>
          </cell>
          <cell r="H8">
            <v>350000</v>
          </cell>
          <cell r="I8">
            <v>350000</v>
          </cell>
        </row>
        <row r="9">
          <cell r="B9">
            <v>41555001</v>
          </cell>
          <cell r="C9" t="str">
            <v>AVALUOS E INVENTARIOS</v>
          </cell>
          <cell r="D9" t="str">
            <v>52411509</v>
          </cell>
          <cell r="E9" t="str">
            <v>SANTIAGO  RUEDA CLAUDIA MILENA</v>
          </cell>
          <cell r="F9" t="str">
            <v>Reversion F-2149371 AVALUO BOGOTA OS 008 BARRANQUILLA</v>
          </cell>
          <cell r="G9">
            <v>1100000</v>
          </cell>
          <cell r="H9">
            <v>0</v>
          </cell>
          <cell r="I9">
            <v>-1100000</v>
          </cell>
        </row>
        <row r="10">
          <cell r="B10">
            <v>41555001</v>
          </cell>
          <cell r="C10" t="str">
            <v>AVALUOS E INVENTARIOS</v>
          </cell>
          <cell r="D10" t="str">
            <v>52411509</v>
          </cell>
          <cell r="E10" t="str">
            <v>SANTIAGO  RUEDA CLAUDIA MILENA</v>
          </cell>
          <cell r="F10" t="str">
            <v>AVALUO BOGOTA OS 008 BARRANQUILLA</v>
          </cell>
          <cell r="G10">
            <v>0</v>
          </cell>
          <cell r="H10">
            <v>1100000</v>
          </cell>
          <cell r="I10">
            <v>1100000</v>
          </cell>
        </row>
        <row r="11">
          <cell r="B11">
            <v>41555001</v>
          </cell>
          <cell r="C11" t="str">
            <v>AVALUOS E INVENTARIOS</v>
          </cell>
          <cell r="D11" t="str">
            <v>80843203</v>
          </cell>
          <cell r="E11" t="str">
            <v>AGUIRRE DUQUE JORGE ARTURO</v>
          </cell>
          <cell r="F11" t="str">
            <v>Reversion F-2128897 AVALUOS CALI OS 015</v>
          </cell>
          <cell r="G11">
            <v>280000</v>
          </cell>
          <cell r="H11">
            <v>0</v>
          </cell>
          <cell r="I11">
            <v>-280000</v>
          </cell>
        </row>
        <row r="12">
          <cell r="B12">
            <v>41555001</v>
          </cell>
          <cell r="C12" t="str">
            <v>AVALUOS E INVENTARIOS</v>
          </cell>
          <cell r="D12" t="str">
            <v>901008807</v>
          </cell>
          <cell r="E12" t="str">
            <v>BELL FLAVORS Y FRAGANCES COLOMBIA SAS</v>
          </cell>
          <cell r="F12" t="str">
            <v>VALORACION DE MATERIA PRIMA</v>
          </cell>
          <cell r="G12">
            <v>0</v>
          </cell>
          <cell r="H12">
            <v>4900000</v>
          </cell>
          <cell r="I12">
            <v>4900000</v>
          </cell>
        </row>
        <row r="13">
          <cell r="B13">
            <v>41555001</v>
          </cell>
          <cell r="C13" t="str">
            <v>AVALUOS E INVENTARIOS</v>
          </cell>
          <cell r="D13" t="str">
            <v>16718128</v>
          </cell>
          <cell r="E13" t="str">
            <v>NICOLAS DANIEL  OGGION HATTY</v>
          </cell>
          <cell r="F13" t="str">
            <v>AVALUO BOGOTA OS029</v>
          </cell>
          <cell r="G13">
            <v>0</v>
          </cell>
          <cell r="H13">
            <v>450000</v>
          </cell>
          <cell r="I13">
            <v>450000</v>
          </cell>
        </row>
        <row r="14">
          <cell r="B14">
            <v>41555001</v>
          </cell>
          <cell r="C14" t="str">
            <v>AVALUOS E INVENTARIOS</v>
          </cell>
          <cell r="D14" t="str">
            <v>22429901</v>
          </cell>
          <cell r="E14" t="str">
            <v>VERANO DE LA ROSA ELSA MARGARITA</v>
          </cell>
          <cell r="F14" t="str">
            <v>AVALUO BOGOTA OS 333</v>
          </cell>
          <cell r="G14">
            <v>0</v>
          </cell>
          <cell r="H14">
            <v>400000</v>
          </cell>
          <cell r="I14">
            <v>400000</v>
          </cell>
        </row>
        <row r="15">
          <cell r="B15">
            <v>41555001</v>
          </cell>
          <cell r="C15" t="str">
            <v>AVALUOS E INVENTARIOS</v>
          </cell>
          <cell r="D15" t="str">
            <v>39677764</v>
          </cell>
          <cell r="E15" t="str">
            <v>MAYORGA SAIZ YENNY</v>
          </cell>
          <cell r="F15" t="str">
            <v>AVALUO BOGOTA OS 026</v>
          </cell>
          <cell r="G15">
            <v>0</v>
          </cell>
          <cell r="H15">
            <v>280000</v>
          </cell>
          <cell r="I15">
            <v>280000</v>
          </cell>
        </row>
        <row r="16">
          <cell r="B16">
            <v>41555001</v>
          </cell>
          <cell r="C16" t="str">
            <v>AVALUOS E INVENTARIOS</v>
          </cell>
          <cell r="D16" t="str">
            <v>1113666941</v>
          </cell>
          <cell r="E16" t="str">
            <v>SARRIA GIRALDO VICTOR EUGENIA</v>
          </cell>
          <cell r="F16" t="str">
            <v>AVALUOS CALI 028</v>
          </cell>
          <cell r="G16">
            <v>0</v>
          </cell>
          <cell r="H16">
            <v>300000</v>
          </cell>
          <cell r="I16">
            <v>300000</v>
          </cell>
        </row>
        <row r="17">
          <cell r="B17">
            <v>41555001</v>
          </cell>
          <cell r="C17" t="str">
            <v>AVALUOS E INVENTARIOS</v>
          </cell>
          <cell r="D17" t="str">
            <v>35418965</v>
          </cell>
          <cell r="E17" t="str">
            <v>RUIZ  LILIA</v>
          </cell>
          <cell r="F17" t="str">
            <v>AVALUOS CALI 029</v>
          </cell>
          <cell r="G17">
            <v>0</v>
          </cell>
          <cell r="H17">
            <v>300000</v>
          </cell>
          <cell r="I17">
            <v>300000</v>
          </cell>
        </row>
        <row r="18">
          <cell r="B18">
            <v>41555001</v>
          </cell>
          <cell r="C18" t="str">
            <v>AVALUOS E INVENTARIOS</v>
          </cell>
          <cell r="D18" t="str">
            <v>37559836</v>
          </cell>
          <cell r="E18" t="str">
            <v>CHANAGA GAVIRIA MIRIAM MAYORLY</v>
          </cell>
          <cell r="F18" t="str">
            <v>AVALUOS CALI OS022</v>
          </cell>
          <cell r="G18">
            <v>0</v>
          </cell>
          <cell r="H18">
            <v>300000</v>
          </cell>
          <cell r="I18">
            <v>300000</v>
          </cell>
        </row>
        <row r="19">
          <cell r="B19">
            <v>41555001</v>
          </cell>
          <cell r="C19" t="str">
            <v>AVALUOS E INVENTARIOS</v>
          </cell>
          <cell r="D19" t="str">
            <v>51732709</v>
          </cell>
          <cell r="E19" t="str">
            <v>OSORIO MONTAÑA LUZ MIREYA</v>
          </cell>
          <cell r="F19" t="str">
            <v>AVALUO BOGOTA OS 024</v>
          </cell>
          <cell r="G19">
            <v>0</v>
          </cell>
          <cell r="H19">
            <v>350000</v>
          </cell>
          <cell r="I19">
            <v>350000</v>
          </cell>
        </row>
        <row r="20">
          <cell r="B20">
            <v>41555001</v>
          </cell>
          <cell r="C20" t="str">
            <v>AVALUOS E INVENTARIOS</v>
          </cell>
          <cell r="D20" t="str">
            <v>51834205</v>
          </cell>
          <cell r="E20" t="str">
            <v>GOMEZ  MARTHA</v>
          </cell>
          <cell r="F20" t="str">
            <v>AVALUO BOGOTA 028</v>
          </cell>
          <cell r="G20">
            <v>0</v>
          </cell>
          <cell r="H20">
            <v>400000</v>
          </cell>
          <cell r="I20">
            <v>400000</v>
          </cell>
        </row>
        <row r="21">
          <cell r="B21">
            <v>41555001</v>
          </cell>
          <cell r="C21" t="str">
            <v>AVALUOS E INVENTARIOS</v>
          </cell>
          <cell r="D21" t="str">
            <v>75073420</v>
          </cell>
          <cell r="E21" t="str">
            <v>OSOIO LOPEZ WILSON</v>
          </cell>
          <cell r="F21" t="str">
            <v>AVALUOS CALI OS031</v>
          </cell>
          <cell r="G21">
            <v>0</v>
          </cell>
          <cell r="H21">
            <v>250000</v>
          </cell>
          <cell r="I21">
            <v>250000</v>
          </cell>
        </row>
        <row r="22">
          <cell r="B22">
            <v>41555001</v>
          </cell>
          <cell r="C22" t="str">
            <v>AVALUOS E INVENTARIOS</v>
          </cell>
          <cell r="D22" t="str">
            <v>79770191</v>
          </cell>
          <cell r="E22" t="str">
            <v>ALZATE IBANEZ EDERSON EDWIN</v>
          </cell>
          <cell r="F22" t="str">
            <v>AVALUO BOGOTA 022</v>
          </cell>
          <cell r="G22">
            <v>0</v>
          </cell>
          <cell r="H22">
            <v>250000</v>
          </cell>
          <cell r="I22">
            <v>250000</v>
          </cell>
        </row>
        <row r="23">
          <cell r="B23">
            <v>41555001</v>
          </cell>
          <cell r="C23" t="str">
            <v>AVALUOS E INVENTARIOS</v>
          </cell>
          <cell r="D23" t="str">
            <v>800167347</v>
          </cell>
          <cell r="E23" t="str">
            <v>ATENCION SOCIAL INTEGRAL ASI SAS</v>
          </cell>
          <cell r="F23" t="str">
            <v>AVALUO BOGOTA 322</v>
          </cell>
          <cell r="G23">
            <v>0</v>
          </cell>
          <cell r="H23">
            <v>2200000</v>
          </cell>
          <cell r="I23">
            <v>2200000</v>
          </cell>
        </row>
        <row r="24">
          <cell r="B24">
            <v>41555001</v>
          </cell>
          <cell r="C24" t="str">
            <v>AVALUOS E INVENTARIOS</v>
          </cell>
          <cell r="D24" t="str">
            <v>860049814</v>
          </cell>
          <cell r="E24" t="str">
            <v>SOCIEDAD COLOMBIANA DE GEOTECNIA</v>
          </cell>
          <cell r="F24" t="str">
            <v>AVALUO BOGOTA 239</v>
          </cell>
          <cell r="G24">
            <v>0</v>
          </cell>
          <cell r="H24">
            <v>650000</v>
          </cell>
          <cell r="I24">
            <v>650000</v>
          </cell>
        </row>
        <row r="25">
          <cell r="B25">
            <v>41555001</v>
          </cell>
          <cell r="C25" t="str">
            <v>AVALUOS E INVENTARIOS</v>
          </cell>
          <cell r="D25" t="str">
            <v>860075780</v>
          </cell>
          <cell r="E25" t="str">
            <v>COOPERATIVA DEL SISTEMA NACIONAL DE JUSTICIA</v>
          </cell>
          <cell r="F25" t="str">
            <v>AVALUO BOGOTA OS 031</v>
          </cell>
          <cell r="G25">
            <v>0</v>
          </cell>
          <cell r="H25">
            <v>1600000</v>
          </cell>
          <cell r="I25">
            <v>1600000</v>
          </cell>
        </row>
        <row r="26">
          <cell r="B26">
            <v>41555001</v>
          </cell>
          <cell r="C26" t="str">
            <v>AVALUOS E INVENTARIOS</v>
          </cell>
          <cell r="D26" t="str">
            <v>900766903</v>
          </cell>
          <cell r="E26" t="str">
            <v>CLIC MARQUETIN S.A.S</v>
          </cell>
          <cell r="F26" t="str">
            <v>AVALUOS CALI OS034</v>
          </cell>
          <cell r="G26">
            <v>0</v>
          </cell>
          <cell r="H26">
            <v>1000000</v>
          </cell>
          <cell r="I26">
            <v>1000000</v>
          </cell>
        </row>
        <row r="27">
          <cell r="B27">
            <v>41561004</v>
          </cell>
          <cell r="C27" t="str">
            <v xml:space="preserve">OTROS APROVECHAMIENTOS (COD BARRAS)             	</v>
          </cell>
          <cell r="D27" t="str">
            <v>805000082</v>
          </cell>
          <cell r="E27" t="str">
            <v>SOCIEDAD PRIVADA DEL ALQUILER SAS</v>
          </cell>
          <cell r="F27" t="str">
            <v>Anulacion de CRUCE 4 X 1000 MES FEBRERO 2022 CTA CTE 29114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41561004</v>
          </cell>
          <cell r="C28" t="str">
            <v xml:space="preserve">OTROS APROVECHAMIENTOS (COD BARRAS)             	</v>
          </cell>
          <cell r="D28" t="str">
            <v>805000082</v>
          </cell>
          <cell r="E28" t="str">
            <v>SOCIEDAD PRIVADA DEL ALQUILER SAS</v>
          </cell>
          <cell r="F28" t="str">
            <v>Anulacion de CRUCE 4 X 1000 MES FEBRERO 2022 CTA CTE 29114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41561004</v>
          </cell>
          <cell r="C29" t="str">
            <v xml:space="preserve">OTROS APROVECHAMIENTOS (COD BARRAS)             	</v>
          </cell>
          <cell r="D29" t="str">
            <v>805000082</v>
          </cell>
          <cell r="E29" t="str">
            <v>SOCIEDAD PRIVADA DEL ALQUILER SAS</v>
          </cell>
          <cell r="F29" t="str">
            <v>CRUCE 4 X 1000 MES FEBRERO 2022 CTA CTE 29114</v>
          </cell>
          <cell r="G29">
            <v>30251.759999999998</v>
          </cell>
          <cell r="H29">
            <v>0</v>
          </cell>
          <cell r="I29">
            <v>-30251.759999999998</v>
          </cell>
        </row>
        <row r="30">
          <cell r="B30">
            <v>41561004</v>
          </cell>
          <cell r="C30" t="str">
            <v xml:space="preserve">OTROS APROVECHAMIENTOS (COD BARRAS)             	</v>
          </cell>
          <cell r="D30" t="str">
            <v>805000082</v>
          </cell>
          <cell r="E30" t="str">
            <v>SOCIEDAD PRIVADA DEL ALQUILER SAS</v>
          </cell>
          <cell r="F30" t="str">
            <v>CRUCE 4 X 1000 MES FEBRERO 2022 CTA CTE 29114</v>
          </cell>
          <cell r="G30">
            <v>95983.19</v>
          </cell>
          <cell r="H30">
            <v>0</v>
          </cell>
          <cell r="I30">
            <v>-95983.19</v>
          </cell>
        </row>
        <row r="31">
          <cell r="B31" t="str">
            <v>52050601</v>
          </cell>
          <cell r="C31" t="str">
            <v>SUELDOS</v>
          </cell>
          <cell r="D31" t="str">
            <v>90</v>
          </cell>
          <cell r="E31" t="str">
            <v>PROVISIONES</v>
          </cell>
          <cell r="F31" t="str">
            <v>Devengado mes febrero 2022</v>
          </cell>
          <cell r="G31">
            <v>66667</v>
          </cell>
          <cell r="H31">
            <v>0</v>
          </cell>
          <cell r="I31">
            <v>66667</v>
          </cell>
        </row>
        <row r="32">
          <cell r="B32" t="str">
            <v>52050601</v>
          </cell>
          <cell r="C32" t="str">
            <v>SUELDOS</v>
          </cell>
          <cell r="D32" t="str">
            <v>90</v>
          </cell>
          <cell r="E32" t="str">
            <v>PROVISIONES</v>
          </cell>
          <cell r="F32" t="str">
            <v>Devengado mes febrero 2022</v>
          </cell>
          <cell r="G32">
            <v>1265800</v>
          </cell>
          <cell r="H32">
            <v>0</v>
          </cell>
          <cell r="I32">
            <v>1265800</v>
          </cell>
        </row>
        <row r="33">
          <cell r="B33" t="str">
            <v>52050601</v>
          </cell>
          <cell r="C33" t="str">
            <v>SUELDOS</v>
          </cell>
          <cell r="D33" t="str">
            <v>90</v>
          </cell>
          <cell r="E33" t="str">
            <v>PROVISIONES</v>
          </cell>
          <cell r="F33" t="str">
            <v>50% gasto nómina mes febrero para Centro Costo Avalúos- Jorge Oviedo</v>
          </cell>
          <cell r="G33">
            <v>3250000</v>
          </cell>
          <cell r="H33">
            <v>0</v>
          </cell>
          <cell r="I33">
            <v>3250000</v>
          </cell>
        </row>
        <row r="34">
          <cell r="B34" t="str">
            <v>52051801</v>
          </cell>
          <cell r="C34" t="str">
            <v>COMISIONES</v>
          </cell>
          <cell r="D34" t="str">
            <v>90</v>
          </cell>
          <cell r="E34" t="str">
            <v>PROVISIONES</v>
          </cell>
          <cell r="F34" t="str">
            <v>Comisiones mes febrero 2022</v>
          </cell>
          <cell r="G34">
            <v>1123500</v>
          </cell>
          <cell r="H34">
            <v>0</v>
          </cell>
          <cell r="I34">
            <v>1123500</v>
          </cell>
        </row>
        <row r="35">
          <cell r="B35" t="str">
            <v>52052701</v>
          </cell>
          <cell r="C35" t="str">
            <v>AUXILIO DE TRANSPORTE</v>
          </cell>
          <cell r="D35" t="str">
            <v>90</v>
          </cell>
          <cell r="E35" t="str">
            <v>PROVISIONES</v>
          </cell>
          <cell r="F35" t="str">
            <v>Auxilio de transporte febrero 2022</v>
          </cell>
          <cell r="G35">
            <v>7811</v>
          </cell>
          <cell r="H35">
            <v>0</v>
          </cell>
          <cell r="I35">
            <v>7811</v>
          </cell>
        </row>
        <row r="36">
          <cell r="B36" t="str">
            <v>52052701</v>
          </cell>
          <cell r="C36" t="str">
            <v>AUXILIO DE TRANSPORTE</v>
          </cell>
          <cell r="D36" t="str">
            <v>90</v>
          </cell>
          <cell r="E36" t="str">
            <v>PROVISIONES</v>
          </cell>
          <cell r="F36" t="str">
            <v>Auxilio de transporte febrero 2022</v>
          </cell>
          <cell r="G36">
            <v>117172</v>
          </cell>
          <cell r="H36">
            <v>0</v>
          </cell>
          <cell r="I36">
            <v>117172</v>
          </cell>
        </row>
        <row r="37">
          <cell r="B37" t="str">
            <v>52053001</v>
          </cell>
          <cell r="C37" t="str">
            <v>CESANTIAS</v>
          </cell>
          <cell r="D37" t="str">
            <v>90</v>
          </cell>
          <cell r="E37" t="str">
            <v>PROVISIONES</v>
          </cell>
          <cell r="F37" t="str">
            <v>Causación Provisión Cesantias mes de febrero 2022</v>
          </cell>
          <cell r="G37">
            <v>6206</v>
          </cell>
          <cell r="H37">
            <v>0</v>
          </cell>
          <cell r="I37">
            <v>6206</v>
          </cell>
        </row>
        <row r="38">
          <cell r="B38" t="str">
            <v>52053001</v>
          </cell>
          <cell r="C38" t="str">
            <v>CESANTIAS</v>
          </cell>
          <cell r="D38" t="str">
            <v>90</v>
          </cell>
          <cell r="E38" t="str">
            <v>PROVISIONES</v>
          </cell>
          <cell r="F38" t="str">
            <v>Causación Provisión Cesantias mes de febrero 2022</v>
          </cell>
          <cell r="G38">
            <v>207979</v>
          </cell>
          <cell r="H38">
            <v>0</v>
          </cell>
          <cell r="I38">
            <v>207979</v>
          </cell>
        </row>
        <row r="39">
          <cell r="B39" t="str">
            <v>52053001</v>
          </cell>
          <cell r="C39" t="str">
            <v>CESANTIAS</v>
          </cell>
          <cell r="D39" t="str">
            <v>90</v>
          </cell>
          <cell r="E39" t="str">
            <v>PROVISIONES</v>
          </cell>
          <cell r="F39" t="str">
            <v>50% gasto nómina mes febrero para Centro Costo Avalúos- Jorge Oviedo</v>
          </cell>
          <cell r="G39">
            <v>270833</v>
          </cell>
          <cell r="H39">
            <v>0</v>
          </cell>
          <cell r="I39">
            <v>270833</v>
          </cell>
        </row>
        <row r="40">
          <cell r="B40" t="str">
            <v>52053301</v>
          </cell>
          <cell r="C40" t="str">
            <v>INTERESES SOBRE CESANTIAS</v>
          </cell>
          <cell r="D40" t="str">
            <v>90</v>
          </cell>
          <cell r="E40" t="str">
            <v>PROVISIONES</v>
          </cell>
          <cell r="F40" t="str">
            <v>Causación Provisión de intereses cesantías febrero 2022</v>
          </cell>
          <cell r="G40">
            <v>4</v>
          </cell>
          <cell r="H40">
            <v>0</v>
          </cell>
          <cell r="I40">
            <v>4</v>
          </cell>
        </row>
        <row r="41">
          <cell r="B41" t="str">
            <v>52053301</v>
          </cell>
          <cell r="C41" t="str">
            <v>INTERESES SOBRE CESANTIAS</v>
          </cell>
          <cell r="D41" t="str">
            <v>90</v>
          </cell>
          <cell r="E41" t="str">
            <v>PROVISIONES</v>
          </cell>
          <cell r="F41" t="str">
            <v>Causación Provisión de intereses cesantías febrero 2022</v>
          </cell>
          <cell r="G41">
            <v>5706</v>
          </cell>
          <cell r="H41">
            <v>0</v>
          </cell>
          <cell r="I41">
            <v>5706</v>
          </cell>
        </row>
        <row r="42">
          <cell r="B42" t="str">
            <v>52053301</v>
          </cell>
          <cell r="C42" t="str">
            <v>INTERESES SOBRE CESANTIAS</v>
          </cell>
          <cell r="D42" t="str">
            <v>90</v>
          </cell>
          <cell r="E42" t="str">
            <v>PROVISIONES</v>
          </cell>
          <cell r="F42" t="str">
            <v>50% gasto nómina mes febrero para Centro Costo Avalúos- Jorge Oviedo</v>
          </cell>
          <cell r="G42">
            <v>8125</v>
          </cell>
          <cell r="H42">
            <v>0</v>
          </cell>
          <cell r="I42">
            <v>8125</v>
          </cell>
        </row>
        <row r="43">
          <cell r="B43" t="str">
            <v>52053601</v>
          </cell>
          <cell r="C43" t="str">
            <v>PRIMA DE SERVICIOS</v>
          </cell>
          <cell r="D43" t="str">
            <v>90</v>
          </cell>
          <cell r="E43" t="str">
            <v>PROVISIONES</v>
          </cell>
          <cell r="F43" t="str">
            <v>Causación Prov. Prima mes febrero 2022</v>
          </cell>
          <cell r="G43">
            <v>6207</v>
          </cell>
          <cell r="H43">
            <v>0</v>
          </cell>
          <cell r="I43">
            <v>6207</v>
          </cell>
        </row>
        <row r="44">
          <cell r="B44" t="str">
            <v>52053601</v>
          </cell>
          <cell r="C44" t="str">
            <v>PRIMA DE SERVICIOS</v>
          </cell>
          <cell r="D44" t="str">
            <v>90</v>
          </cell>
          <cell r="E44" t="str">
            <v>PROVISIONES</v>
          </cell>
          <cell r="F44" t="str">
            <v>Causación Prov. Prima mes febrero 2022</v>
          </cell>
          <cell r="G44">
            <v>208872</v>
          </cell>
          <cell r="H44">
            <v>0</v>
          </cell>
          <cell r="I44">
            <v>208872</v>
          </cell>
        </row>
        <row r="45">
          <cell r="B45" t="str">
            <v>52053601</v>
          </cell>
          <cell r="C45" t="str">
            <v>PRIMA DE SERVICIOS</v>
          </cell>
          <cell r="D45" t="str">
            <v>90</v>
          </cell>
          <cell r="E45" t="str">
            <v>PROVISIONES</v>
          </cell>
          <cell r="F45" t="str">
            <v>50% gasto nómina mes febrero para Centro Costo Avalúos- Jorge Oviedo</v>
          </cell>
          <cell r="G45">
            <v>270833</v>
          </cell>
          <cell r="H45">
            <v>0</v>
          </cell>
          <cell r="I45">
            <v>270833</v>
          </cell>
        </row>
        <row r="46">
          <cell r="B46" t="str">
            <v>52053901</v>
          </cell>
          <cell r="C46" t="str">
            <v>VACACIONES</v>
          </cell>
          <cell r="D46" t="str">
            <v>90</v>
          </cell>
          <cell r="E46" t="str">
            <v>PROVISIONES</v>
          </cell>
          <cell r="F46" t="str">
            <v>Causación Prov Vacaciones Mes febrero/2022</v>
          </cell>
          <cell r="G46">
            <v>41650</v>
          </cell>
          <cell r="H46">
            <v>0</v>
          </cell>
          <cell r="I46">
            <v>41650</v>
          </cell>
        </row>
        <row r="47">
          <cell r="B47" t="str">
            <v>52053901</v>
          </cell>
          <cell r="C47" t="str">
            <v>VACACIONES</v>
          </cell>
          <cell r="D47" t="str">
            <v>90</v>
          </cell>
          <cell r="E47" t="str">
            <v>PROVISIONES</v>
          </cell>
          <cell r="F47" t="str">
            <v>Causación Prov Vacaciones Mes febrero/2022</v>
          </cell>
          <cell r="G47">
            <v>68636</v>
          </cell>
          <cell r="H47">
            <v>0</v>
          </cell>
          <cell r="I47">
            <v>68636</v>
          </cell>
        </row>
        <row r="48">
          <cell r="B48" t="str">
            <v>52053901</v>
          </cell>
          <cell r="C48" t="str">
            <v>VACACIONES</v>
          </cell>
          <cell r="D48" t="str">
            <v>90</v>
          </cell>
          <cell r="E48" t="str">
            <v>PROVISIONES</v>
          </cell>
          <cell r="F48" t="str">
            <v>50% gasto nómina mes febrero para Centro Costo Avalúos- Jorge Oviedo</v>
          </cell>
          <cell r="G48">
            <v>352290</v>
          </cell>
          <cell r="H48">
            <v>0</v>
          </cell>
          <cell r="I48">
            <v>352290</v>
          </cell>
        </row>
        <row r="49">
          <cell r="B49" t="str">
            <v>52056801</v>
          </cell>
          <cell r="C49" t="str">
            <v>APORTES RIESGOS PROF.</v>
          </cell>
          <cell r="D49" t="str">
            <v>800226175</v>
          </cell>
          <cell r="E49" t="str">
            <v>COLMENA A.R.P.</v>
          </cell>
          <cell r="F49" t="str">
            <v>Arl,  mes de Enero/2022, Jimmy Porras "Contratista".</v>
          </cell>
          <cell r="G49">
            <v>69600</v>
          </cell>
          <cell r="H49">
            <v>0</v>
          </cell>
          <cell r="I49">
            <v>69600</v>
          </cell>
        </row>
        <row r="50">
          <cell r="B50" t="str">
            <v>52056801</v>
          </cell>
          <cell r="C50" t="str">
            <v>APORTES RIESGOS PROF.</v>
          </cell>
          <cell r="D50" t="str">
            <v>800226175</v>
          </cell>
          <cell r="E50" t="str">
            <v>COLMENA A.R.P.</v>
          </cell>
          <cell r="F50" t="str">
            <v>Aportes ARL colmena febrero/2022</v>
          </cell>
          <cell r="G50">
            <v>400</v>
          </cell>
          <cell r="H50">
            <v>0</v>
          </cell>
          <cell r="I50">
            <v>400</v>
          </cell>
        </row>
        <row r="51">
          <cell r="B51" t="str">
            <v>52056801</v>
          </cell>
          <cell r="C51" t="str">
            <v>APORTES RIESGOS PROF.</v>
          </cell>
          <cell r="D51" t="str">
            <v>800226175</v>
          </cell>
          <cell r="E51" t="str">
            <v>COLMENA A.R.P.</v>
          </cell>
          <cell r="F51" t="str">
            <v>Aportes ARL colmena febrero/2022</v>
          </cell>
          <cell r="G51">
            <v>166300</v>
          </cell>
          <cell r="H51">
            <v>0</v>
          </cell>
          <cell r="I51">
            <v>166300</v>
          </cell>
        </row>
        <row r="52">
          <cell r="B52" t="str">
            <v>52056801</v>
          </cell>
          <cell r="C52" t="str">
            <v>APORTES RIESGOS PROF.</v>
          </cell>
          <cell r="D52" t="str">
            <v>800226175</v>
          </cell>
          <cell r="E52" t="str">
            <v>COLMENA A.R.P.</v>
          </cell>
          <cell r="F52" t="str">
            <v>50% gasto nómina mes febrero para Centro Costo Avalúos- Jorge Oviedo</v>
          </cell>
          <cell r="G52">
            <v>141400</v>
          </cell>
          <cell r="H52">
            <v>0</v>
          </cell>
          <cell r="I52">
            <v>141400</v>
          </cell>
        </row>
        <row r="53">
          <cell r="B53" t="str">
            <v>52057001</v>
          </cell>
          <cell r="C53" t="str">
            <v>APORTES A FONDO DE PENS</v>
          </cell>
          <cell r="D53" t="str">
            <v>800224808</v>
          </cell>
          <cell r="E53" t="str">
            <v>FONDO DE PENSIONES OBLIGATORIAS PORVENIR MODERADO</v>
          </cell>
          <cell r="F53" t="str">
            <v>Aporte AFP febrero de 2022</v>
          </cell>
          <cell r="G53">
            <v>8033</v>
          </cell>
          <cell r="H53">
            <v>0</v>
          </cell>
          <cell r="I53">
            <v>8033</v>
          </cell>
        </row>
        <row r="54">
          <cell r="B54" t="str">
            <v>52057001</v>
          </cell>
          <cell r="C54" t="str">
            <v>APORTES A FONDO DE PENS</v>
          </cell>
          <cell r="D54" t="str">
            <v>900336004</v>
          </cell>
          <cell r="E54" t="str">
            <v>ADMINISTRADORA COLOMBIANA DE PENSIONES COLPENSIONE</v>
          </cell>
          <cell r="F54" t="str">
            <v>Aporte AFP febrero de 2022</v>
          </cell>
          <cell r="G54">
            <v>286728</v>
          </cell>
          <cell r="H54">
            <v>0</v>
          </cell>
          <cell r="I54">
            <v>286728</v>
          </cell>
        </row>
        <row r="55">
          <cell r="B55" t="str">
            <v>52057001</v>
          </cell>
          <cell r="C55" t="str">
            <v>APORTES A FONDO DE PENS</v>
          </cell>
          <cell r="D55" t="str">
            <v>900336004</v>
          </cell>
          <cell r="E55" t="str">
            <v>ADMINISTRADORA COLOMBIANA DE PENSIONES COLPENSIONE</v>
          </cell>
          <cell r="F55" t="str">
            <v>50% gasto nómina mes febrero para Centro Costo Avalúos- Jorge Oviedo</v>
          </cell>
          <cell r="G55">
            <v>390000</v>
          </cell>
          <cell r="H55">
            <v>0</v>
          </cell>
          <cell r="I55">
            <v>390000</v>
          </cell>
        </row>
        <row r="56">
          <cell r="B56" t="str">
            <v>52057201</v>
          </cell>
          <cell r="C56" t="str">
            <v>APORTES CAJA DE COMP.</v>
          </cell>
          <cell r="D56" t="str">
            <v>860007336</v>
          </cell>
          <cell r="E56" t="str">
            <v>COLSUBSIDIO</v>
          </cell>
          <cell r="F56" t="str">
            <v>Aportes caja de compensación febrero/2022</v>
          </cell>
          <cell r="G56">
            <v>95600</v>
          </cell>
          <cell r="H56">
            <v>0</v>
          </cell>
          <cell r="I56">
            <v>95600</v>
          </cell>
        </row>
        <row r="57">
          <cell r="B57" t="str">
            <v>52057201</v>
          </cell>
          <cell r="C57" t="str">
            <v>APORTES CAJA DE COMP.</v>
          </cell>
          <cell r="D57" t="str">
            <v>860007336</v>
          </cell>
          <cell r="E57" t="str">
            <v>COLSUBSIDIO</v>
          </cell>
          <cell r="F57" t="str">
            <v>50% gasto nómina mes febrero para Centro Costo Avalúos- Jorge Oviedo</v>
          </cell>
          <cell r="G57">
            <v>130000</v>
          </cell>
          <cell r="H57">
            <v>0</v>
          </cell>
          <cell r="I57">
            <v>130000</v>
          </cell>
        </row>
        <row r="58">
          <cell r="B58" t="str">
            <v>52057201</v>
          </cell>
          <cell r="C58" t="str">
            <v>APORTES CAJA DE COMP.</v>
          </cell>
          <cell r="D58" t="str">
            <v>890303208</v>
          </cell>
          <cell r="E58" t="str">
            <v>CAJA DE COMPENSACION FAMILIAR DEL VALLE DEL CAUCA</v>
          </cell>
          <cell r="F58" t="str">
            <v>Aportes caja de compensación febrero/2022</v>
          </cell>
          <cell r="G58">
            <v>2800</v>
          </cell>
          <cell r="H58">
            <v>0</v>
          </cell>
          <cell r="I58">
            <v>2800</v>
          </cell>
        </row>
        <row r="59">
          <cell r="B59" t="str">
            <v>52102001</v>
          </cell>
          <cell r="C59" t="str">
            <v>AVALUOS TERRENOS</v>
          </cell>
          <cell r="D59" t="str">
            <v>16287973</v>
          </cell>
          <cell r="E59" t="str">
            <v>PORRAS  GUEVARA  JIMMY</v>
          </cell>
          <cell r="F59" t="str">
            <v>DS-966 Avaluos comerciales según anexo mes de diciembre 2021-enero 2022</v>
          </cell>
          <cell r="G59">
            <v>3581235</v>
          </cell>
          <cell r="H59">
            <v>0</v>
          </cell>
          <cell r="I59">
            <v>3581235</v>
          </cell>
        </row>
        <row r="60">
          <cell r="B60" t="str">
            <v>52102001</v>
          </cell>
          <cell r="C60" t="str">
            <v>AVALUOS TERRENOS</v>
          </cell>
          <cell r="D60" t="str">
            <v>901113075</v>
          </cell>
          <cell r="E60" t="str">
            <v>CONSULTORIA &amp; GESTION DE AVALUOS SAS</v>
          </cell>
          <cell r="F60" t="str">
            <v>FE-20 Avalúos bajo NIIF activo fijo client:CONSTRUCTORA ARIGUANI 900475730</v>
          </cell>
          <cell r="G60">
            <v>3170000</v>
          </cell>
          <cell r="H60">
            <v>0</v>
          </cell>
          <cell r="I60">
            <v>3170000</v>
          </cell>
        </row>
        <row r="61">
          <cell r="B61" t="str">
            <v>52150501</v>
          </cell>
          <cell r="C61" t="str">
            <v>INDUSTRIA Y COMERCIO</v>
          </cell>
          <cell r="D61" t="str">
            <v>890399011</v>
          </cell>
          <cell r="E61" t="str">
            <v>MUNICIPIO SANTIAGO DE CALI</v>
          </cell>
          <cell r="F61" t="str">
            <v>PROVISION INDUSTRIA Y COMERCIO CALI MES FEBRERO</v>
          </cell>
          <cell r="G61">
            <v>29000</v>
          </cell>
          <cell r="H61">
            <v>0</v>
          </cell>
          <cell r="I61">
            <v>29000</v>
          </cell>
        </row>
        <row r="62">
          <cell r="B62" t="str">
            <v>52150501</v>
          </cell>
          <cell r="C62" t="str">
            <v>INDUSTRIA Y COMERCIO</v>
          </cell>
          <cell r="D62" t="str">
            <v>899999061</v>
          </cell>
          <cell r="E62" t="str">
            <v>SECRETARIA  DISTRITAL DE HACIENDA</v>
          </cell>
          <cell r="F62" t="str">
            <v>PROVISION INDUSTRIA Y COMERCIO BOGOTA MES FEBRERO</v>
          </cell>
          <cell r="G62">
            <v>164000</v>
          </cell>
          <cell r="H62">
            <v>0</v>
          </cell>
          <cell r="I62">
            <v>164000</v>
          </cell>
        </row>
        <row r="63">
          <cell r="B63" t="str">
            <v>52159510</v>
          </cell>
          <cell r="C63" t="str">
            <v>IMPUESTO AL CONSUMO DEL 4%</v>
          </cell>
          <cell r="D63" t="str">
            <v>830122566</v>
          </cell>
          <cell r="E63" t="str">
            <v>COLOMBIA TELECOMUNIC</v>
          </cell>
          <cell r="F63" t="str">
            <v>EC- 249300658 Ipoconsumo Cel corporativo P: 27 Ene-27 Feb 2022 - Cuenta 43692277</v>
          </cell>
          <cell r="G63">
            <v>157</v>
          </cell>
          <cell r="H63">
            <v>0</v>
          </cell>
          <cell r="I63">
            <v>157</v>
          </cell>
        </row>
        <row r="64">
          <cell r="B64" t="str">
            <v>52201001</v>
          </cell>
          <cell r="C64" t="str">
            <v>CONSTRUCCIONES Y EDIFICAC</v>
          </cell>
          <cell r="D64" t="str">
            <v>20244263</v>
          </cell>
          <cell r="E64" t="str">
            <v>RIVERA DE CARRASCO MARIA DEL SOCORRO</v>
          </cell>
          <cell r="F64" t="str">
            <v xml:space="preserve">SI 29152 Canon arrendamiento Cl 127 14-54 Lc103  P:Feb/2022 Ed: Gradeco         </v>
          </cell>
          <cell r="G64">
            <v>482400</v>
          </cell>
          <cell r="H64">
            <v>0</v>
          </cell>
          <cell r="I64">
            <v>482400</v>
          </cell>
        </row>
        <row r="65">
          <cell r="B65" t="str">
            <v>52202501</v>
          </cell>
          <cell r="C65" t="str">
            <v>EQUIP. DE COMP. Y COMUNIC</v>
          </cell>
          <cell r="D65" t="str">
            <v>31569142</v>
          </cell>
          <cell r="E65" t="str">
            <v>RODRIGUEZ MURILLO SANDRA DEL PILAR</v>
          </cell>
          <cell r="F65" t="str">
            <v>FE-SRC228 ALQUILER IMPRESORA AVAUOS BOGOTA P: FEB/2022</v>
          </cell>
          <cell r="G65">
            <v>88230</v>
          </cell>
          <cell r="H65">
            <v>0</v>
          </cell>
          <cell r="I65">
            <v>88230</v>
          </cell>
        </row>
        <row r="66">
          <cell r="B66" t="str">
            <v>52353502</v>
          </cell>
          <cell r="C66" t="str">
            <v>TELEFONO CELULAR</v>
          </cell>
          <cell r="D66" t="str">
            <v>830122566</v>
          </cell>
          <cell r="E66" t="str">
            <v>COLOMBIA TELECOMUNIC</v>
          </cell>
          <cell r="F66" t="str">
            <v xml:space="preserve">EC- 249300658 Celular corporativo P: 27 Ene-27 Feb 2022 - Cuenta 43692277       </v>
          </cell>
          <cell r="G66">
            <v>35156</v>
          </cell>
          <cell r="H66">
            <v>0</v>
          </cell>
          <cell r="I66">
            <v>35156</v>
          </cell>
        </row>
        <row r="67">
          <cell r="B67" t="str">
            <v>52356001</v>
          </cell>
          <cell r="C67" t="str">
            <v>PUBLICIDAD Y PROPAGANDA</v>
          </cell>
          <cell r="D67" t="str">
            <v>444444024</v>
          </cell>
          <cell r="E67" t="str">
            <v>GOOGLE  INC</v>
          </cell>
          <cell r="F67" t="str">
            <v>DS-1006 EXTR CTA 6535768226 GOOGLE ADS*DL Pagada TC8606 EN PESOS P: Feb/22</v>
          </cell>
          <cell r="G67">
            <v>2651352</v>
          </cell>
          <cell r="H67">
            <v>0</v>
          </cell>
          <cell r="I67">
            <v>2651352</v>
          </cell>
        </row>
        <row r="68">
          <cell r="B68" t="str">
            <v>52356001</v>
          </cell>
          <cell r="C68" t="str">
            <v>PUBLICIDAD Y PROPAGANDA</v>
          </cell>
          <cell r="D68" t="str">
            <v>444444024</v>
          </cell>
          <cell r="E68" t="str">
            <v>GOOGLE  INC</v>
          </cell>
          <cell r="F68" t="str">
            <v>DS-1006 EXTR CTA 6535768226 GOOGLE ADS*DL Pagada TC8606 EN PESOS P: Feb/22</v>
          </cell>
          <cell r="G68">
            <v>2651354</v>
          </cell>
          <cell r="H68">
            <v>0</v>
          </cell>
          <cell r="I68">
            <v>2651354</v>
          </cell>
        </row>
        <row r="69">
          <cell r="B69" t="str">
            <v>52359503</v>
          </cell>
          <cell r="C69" t="str">
            <v>LICENCIAS DE USO</v>
          </cell>
          <cell r="D69" t="str">
            <v>900596320</v>
          </cell>
          <cell r="E69" t="str">
            <v>EXCELIA COLOMBIA S.A.S</v>
          </cell>
          <cell r="F69" t="str">
            <v xml:space="preserve">FE-EXCO3494 (164) Suscri Microsoft365 Empresa Básic U$5 TRM3,982.60 P: FEB/22   </v>
          </cell>
          <cell r="G69">
            <v>30955</v>
          </cell>
          <cell r="H69">
            <v>0</v>
          </cell>
          <cell r="I69">
            <v>30955</v>
          </cell>
        </row>
        <row r="70">
          <cell r="B70" t="str">
            <v>52359503</v>
          </cell>
          <cell r="C70" t="str">
            <v>LICENCIAS DE USO</v>
          </cell>
          <cell r="D70" t="str">
            <v>900596320</v>
          </cell>
          <cell r="E70" t="str">
            <v>EXCELIA COLOMBIA S.A.S</v>
          </cell>
          <cell r="F70" t="str">
            <v xml:space="preserve">FE-EXCO3494 (66) Suscripción Office 365 E1 U$8 TRM3,982.60 P: FEB/22            </v>
          </cell>
          <cell r="G70">
            <v>19930</v>
          </cell>
          <cell r="H70">
            <v>0</v>
          </cell>
          <cell r="I70">
            <v>19930</v>
          </cell>
        </row>
        <row r="71">
          <cell r="B71" t="str">
            <v>52359503</v>
          </cell>
          <cell r="C71" t="str">
            <v>LICENCIAS DE USO</v>
          </cell>
          <cell r="D71" t="str">
            <v>900596320</v>
          </cell>
          <cell r="E71" t="str">
            <v>EXCELIA COLOMBIA S.A.S</v>
          </cell>
          <cell r="F71" t="str">
            <v xml:space="preserve">FE-EXCO3517 (15) Suscrip Microsoft 365 Apps for Business  P:1-28FEB/22          </v>
          </cell>
          <cell r="G71">
            <v>4648</v>
          </cell>
          <cell r="H71">
            <v>0</v>
          </cell>
          <cell r="I71">
            <v>4648</v>
          </cell>
        </row>
        <row r="72">
          <cell r="B72" t="str">
            <v>52359503</v>
          </cell>
          <cell r="C72" t="str">
            <v>LICENCIAS DE USO</v>
          </cell>
          <cell r="D72" t="str">
            <v>900596320</v>
          </cell>
          <cell r="E72" t="str">
            <v>EXCELIA COLOMBIA S.A.S</v>
          </cell>
          <cell r="F72" t="str">
            <v xml:space="preserve">FE-EXCO3516 Producción sobre licencias Dyn 365 BCSaaS 01-28Feb/21               </v>
          </cell>
          <cell r="G72">
            <v>8451</v>
          </cell>
          <cell r="H72">
            <v>0</v>
          </cell>
          <cell r="I72">
            <v>8451</v>
          </cell>
        </row>
        <row r="73">
          <cell r="B73" t="str">
            <v>52359503</v>
          </cell>
          <cell r="C73" t="str">
            <v>LICENCIAS DE USO</v>
          </cell>
          <cell r="D73" t="str">
            <v>900596320</v>
          </cell>
          <cell r="E73" t="str">
            <v>EXCELIA COLOMBIA S.A.S</v>
          </cell>
          <cell r="F73" t="str">
            <v xml:space="preserve">FE-EXCO3515 Producción sobre licencias Dyn 365 BCSaaS 01-31Ene/21               </v>
          </cell>
          <cell r="G73">
            <v>8451</v>
          </cell>
          <cell r="H73">
            <v>0</v>
          </cell>
          <cell r="I73">
            <v>8451</v>
          </cell>
        </row>
        <row r="74">
          <cell r="B74" t="str">
            <v>52550501</v>
          </cell>
          <cell r="C74" t="str">
            <v>ALOJAMIENTO Y MANUTENCION</v>
          </cell>
          <cell r="D74" t="str">
            <v>14271250</v>
          </cell>
          <cell r="E74" t="str">
            <v>OVIEDO PALENCIA JORGE EDUARDO</v>
          </cell>
          <cell r="F74" t="str">
            <v>DS-965 GASTOS VIAJE ALIMENTACIÓN EN BLLA JORGE OVIEDO 19-21ENE/2022</v>
          </cell>
          <cell r="G74">
            <v>135000</v>
          </cell>
          <cell r="H74">
            <v>0</v>
          </cell>
          <cell r="I74">
            <v>135000</v>
          </cell>
        </row>
        <row r="75">
          <cell r="B75" t="str">
            <v>52550501</v>
          </cell>
          <cell r="C75" t="str">
            <v>ALOJAMIENTO Y MANUTENCION</v>
          </cell>
          <cell r="D75" t="str">
            <v>14271250</v>
          </cell>
          <cell r="E75" t="str">
            <v>OVIEDO PALENCIA JORGE EDUARDO</v>
          </cell>
          <cell r="F75" t="str">
            <v>DS-967 GASTOS VIAJE ALIMENTACIÓN EN BGA JORGE OVIEDO 09-11FEB/2022</v>
          </cell>
          <cell r="G75">
            <v>135000</v>
          </cell>
          <cell r="H75">
            <v>0</v>
          </cell>
          <cell r="I75">
            <v>135000</v>
          </cell>
        </row>
        <row r="76">
          <cell r="B76" t="str">
            <v>52551501</v>
          </cell>
          <cell r="C76" t="str">
            <v>PASAJES AEREOS</v>
          </cell>
          <cell r="D76" t="str">
            <v>900474794</v>
          </cell>
          <cell r="E76" t="str">
            <v>PRICE RES S.A.S</v>
          </cell>
          <cell r="F76" t="str">
            <v>FE-367451 COMPRA TIQ (LATAM) JORGE OVIEDO BOG-BGA-BOG TC4485 (04/Feb)</v>
          </cell>
          <cell r="G76">
            <v>306962</v>
          </cell>
          <cell r="H76">
            <v>0</v>
          </cell>
          <cell r="I76">
            <v>306962</v>
          </cell>
        </row>
        <row r="77">
          <cell r="B77" t="str">
            <v>52552001</v>
          </cell>
          <cell r="C77" t="str">
            <v>PASAJES TERRESTRES</v>
          </cell>
          <cell r="D77" t="str">
            <v>14271250</v>
          </cell>
          <cell r="E77" t="str">
            <v>OVIEDO PALENCIA JORGE EDUARDO</v>
          </cell>
          <cell r="F77" t="str">
            <v>DS-965 GASTOS VIAJE TRANSPORTE EN BLLA JORGE OVIEDO 19-21ENE/2022</v>
          </cell>
          <cell r="G77">
            <v>255000</v>
          </cell>
          <cell r="H77">
            <v>0</v>
          </cell>
          <cell r="I77">
            <v>255000</v>
          </cell>
        </row>
        <row r="78">
          <cell r="B78" t="str">
            <v>52552001</v>
          </cell>
          <cell r="C78" t="str">
            <v>PASAJES TERRESTRES</v>
          </cell>
          <cell r="D78" t="str">
            <v>14271250</v>
          </cell>
          <cell r="E78" t="str">
            <v>OVIEDO PALENCIA JORGE EDUARDO</v>
          </cell>
          <cell r="F78" t="str">
            <v>DS-967 GASTOS VIAJE TRANSPORTE EN BGA JORGE OVIEDO 09-11FEB/2022</v>
          </cell>
          <cell r="G78">
            <v>240000</v>
          </cell>
          <cell r="H78">
            <v>0</v>
          </cell>
          <cell r="I78">
            <v>240000</v>
          </cell>
        </row>
        <row r="79">
          <cell r="B79" t="str">
            <v>53152001</v>
          </cell>
          <cell r="C79" t="str">
            <v>IMPTO G.M.F. 4 X 1.000</v>
          </cell>
          <cell r="D79" t="str">
            <v>805000082</v>
          </cell>
          <cell r="E79" t="str">
            <v>SOCIEDAD PRIVADA DEL ALQUILER SAS</v>
          </cell>
          <cell r="F79" t="str">
            <v>Anulacion de CRUCE 4 X 1000 MES FEBRERO 2022 CTA CTE 29114</v>
          </cell>
          <cell r="G79">
            <v>0</v>
          </cell>
          <cell r="H79">
            <v>0</v>
          </cell>
          <cell r="I79">
            <v>0</v>
          </cell>
        </row>
        <row r="80">
          <cell r="B80" t="str">
            <v>53152001</v>
          </cell>
          <cell r="C80" t="str">
            <v>IMPTO G.M.F. 4 X 1.000</v>
          </cell>
          <cell r="D80" t="str">
            <v>805000082</v>
          </cell>
          <cell r="E80" t="str">
            <v>SOCIEDAD PRIVADA DEL ALQUILER SAS</v>
          </cell>
          <cell r="F80" t="str">
            <v>Anulacion de CRUCE 4 X 1000 MES FEBRERO 2022 CTA CTE 29114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53152001</v>
          </cell>
          <cell r="C81" t="str">
            <v>IMPTO G.M.F. 4 X 1.000</v>
          </cell>
          <cell r="D81" t="str">
            <v>805000082</v>
          </cell>
          <cell r="E81" t="str">
            <v>SOCIEDAD PRIVADA DEL ALQUILER SAS</v>
          </cell>
          <cell r="F81" t="str">
            <v>Anulacion de CRUCE 4 X 1000 MES FEBRERO 2022 CTA CTE 29114</v>
          </cell>
          <cell r="G81">
            <v>0</v>
          </cell>
          <cell r="H81">
            <v>0</v>
          </cell>
          <cell r="I81">
            <v>0</v>
          </cell>
        </row>
        <row r="82">
          <cell r="B82" t="str">
            <v>53152001</v>
          </cell>
          <cell r="C82" t="str">
            <v>IMPTO G.M.F. 4 X 1.000</v>
          </cell>
          <cell r="D82" t="str">
            <v>805000082</v>
          </cell>
          <cell r="E82" t="str">
            <v>SOCIEDAD PRIVADA DEL ALQUILER SAS</v>
          </cell>
          <cell r="F82" t="str">
            <v>Anulacion de CRUCE 4 X 1000 MES FEBRERO 2022 CTA CTE 29114</v>
          </cell>
          <cell r="G82">
            <v>0</v>
          </cell>
          <cell r="H82">
            <v>0</v>
          </cell>
          <cell r="I82">
            <v>0</v>
          </cell>
        </row>
        <row r="83">
          <cell r="B83" t="str">
            <v>53152001</v>
          </cell>
          <cell r="C83" t="str">
            <v>IMPTO G.M.F. 4 X 1.000</v>
          </cell>
          <cell r="D83" t="str">
            <v>805000082</v>
          </cell>
          <cell r="E83" t="str">
            <v>SOCIEDAD PRIVADA DEL ALQUILER SAS</v>
          </cell>
          <cell r="F83" t="str">
            <v>CRUCE 4 X 1000 MES FEBRERO 2022 CTA CTE 29114</v>
          </cell>
          <cell r="G83">
            <v>0</v>
          </cell>
          <cell r="H83">
            <v>15125.88</v>
          </cell>
          <cell r="I83">
            <v>-15125.88</v>
          </cell>
        </row>
        <row r="84">
          <cell r="B84" t="str">
            <v>53152001</v>
          </cell>
          <cell r="C84" t="str">
            <v>IMPTO G.M.F. 4 X 1.000</v>
          </cell>
          <cell r="D84" t="str">
            <v>805000082</v>
          </cell>
          <cell r="E84" t="str">
            <v>SOCIEDAD PRIVADA DEL ALQUILER SAS</v>
          </cell>
          <cell r="F84" t="str">
            <v>CRUCE 4 X 1000 MES FEBRERO 2022 CTA CTE 29114</v>
          </cell>
          <cell r="G84">
            <v>0</v>
          </cell>
          <cell r="H84">
            <v>15125.88</v>
          </cell>
          <cell r="I84">
            <v>-15125.88</v>
          </cell>
        </row>
        <row r="85">
          <cell r="B85" t="str">
            <v>53152001</v>
          </cell>
          <cell r="C85" t="str">
            <v>IMPTO G.M.F. 4 X 1.000</v>
          </cell>
          <cell r="D85" t="str">
            <v>805000082</v>
          </cell>
          <cell r="E85" t="str">
            <v>SOCIEDAD PRIVADA DEL ALQUILER SAS</v>
          </cell>
          <cell r="F85" t="str">
            <v>CRUCE 4 X 1000 MES FEBRERO 2022 CTA CTE 29114</v>
          </cell>
          <cell r="G85">
            <v>0</v>
          </cell>
          <cell r="H85">
            <v>47991.6</v>
          </cell>
          <cell r="I85">
            <v>-47991.6</v>
          </cell>
        </row>
        <row r="86">
          <cell r="B86" t="str">
            <v>53152001</v>
          </cell>
          <cell r="C86" t="str">
            <v>IMPTO G.M.F. 4 X 1.000</v>
          </cell>
          <cell r="D86" t="str">
            <v>805000082</v>
          </cell>
          <cell r="E86" t="str">
            <v>SOCIEDAD PRIVADA DEL ALQUILER SAS</v>
          </cell>
          <cell r="F86" t="str">
            <v>CRUCE 4 X 1000 MES FEBRERO 2022 CTA CTE 29114</v>
          </cell>
          <cell r="G86">
            <v>0</v>
          </cell>
          <cell r="H86">
            <v>47991.6</v>
          </cell>
          <cell r="I86">
            <v>-47991.6</v>
          </cell>
        </row>
        <row r="87">
          <cell r="B87" t="str">
            <v>53152001</v>
          </cell>
          <cell r="C87" t="str">
            <v>IMPTO G.M.F. 4 X 1.000</v>
          </cell>
          <cell r="D87" t="str">
            <v>860034594</v>
          </cell>
          <cell r="E87" t="str">
            <v>BANCO COLPATRIA</v>
          </cell>
          <cell r="F87" t="str">
            <v>4 X 1000 CTA CTE 31402 MES FEBRERO 2022</v>
          </cell>
          <cell r="G87">
            <v>15125.88</v>
          </cell>
          <cell r="H87">
            <v>0</v>
          </cell>
          <cell r="I87">
            <v>15125.88</v>
          </cell>
        </row>
        <row r="88">
          <cell r="B88" t="str">
            <v>53152001</v>
          </cell>
          <cell r="C88" t="str">
            <v>IMPTO G.M.F. 4 X 1.000</v>
          </cell>
          <cell r="D88" t="str">
            <v>860034594</v>
          </cell>
          <cell r="E88" t="str">
            <v>BANCO COLPATRIA</v>
          </cell>
          <cell r="F88" t="str">
            <v>4 X 1000 CTA CTE 31402 MES FEBRERO 2022</v>
          </cell>
          <cell r="G88">
            <v>15125.88</v>
          </cell>
          <cell r="H88">
            <v>0</v>
          </cell>
          <cell r="I88">
            <v>15125.88</v>
          </cell>
        </row>
        <row r="89">
          <cell r="B89" t="str">
            <v>53152001</v>
          </cell>
          <cell r="C89" t="str">
            <v>IMPTO G.M.F. 4 X 1.000</v>
          </cell>
          <cell r="D89" t="str">
            <v>860034594</v>
          </cell>
          <cell r="E89" t="str">
            <v>BANCO COLPATRIA</v>
          </cell>
          <cell r="F89" t="str">
            <v>4 X 1000 CTA CTE 31402 MES FEBRERO 2022</v>
          </cell>
          <cell r="G89">
            <v>47991.6</v>
          </cell>
          <cell r="H89">
            <v>0</v>
          </cell>
          <cell r="I89">
            <v>47991.6</v>
          </cell>
        </row>
        <row r="90">
          <cell r="B90" t="str">
            <v>53152001</v>
          </cell>
          <cell r="C90" t="str">
            <v>IMPTO G.M.F. 4 X 1.000</v>
          </cell>
          <cell r="D90" t="str">
            <v>860034594</v>
          </cell>
          <cell r="E90" t="str">
            <v>BANCO COLPATRIA</v>
          </cell>
          <cell r="F90" t="str">
            <v>4 X 1000 CTA CTE 31402 MES FEBRERO 2022</v>
          </cell>
          <cell r="G90">
            <v>47991.6</v>
          </cell>
          <cell r="H90">
            <v>0</v>
          </cell>
          <cell r="I90">
            <v>47991.6</v>
          </cell>
        </row>
        <row r="91">
          <cell r="B91" t="str">
            <v>53152001</v>
          </cell>
          <cell r="C91" t="str">
            <v>IMPTO G.M.F. 4 X 1.000</v>
          </cell>
          <cell r="D91" t="str">
            <v>860034594</v>
          </cell>
          <cell r="E91" t="str">
            <v>BANCO COLPATRIA</v>
          </cell>
          <cell r="F91" t="str">
            <v>4 x 1000 MES FEBRERO 2022 CTA CTE 29114</v>
          </cell>
          <cell r="G91">
            <v>15125.88</v>
          </cell>
          <cell r="H91">
            <v>0</v>
          </cell>
          <cell r="I91">
            <v>15125.88</v>
          </cell>
        </row>
        <row r="92">
          <cell r="B92" t="str">
            <v>53152001</v>
          </cell>
          <cell r="C92" t="str">
            <v>IMPTO G.M.F. 4 X 1.000</v>
          </cell>
          <cell r="D92" t="str">
            <v>860034594</v>
          </cell>
          <cell r="E92" t="str">
            <v>BANCO COLPATRIA</v>
          </cell>
          <cell r="F92" t="str">
            <v>4 x 1000 MES FEBRERO 2022 CTA CTE 29114</v>
          </cell>
          <cell r="G92">
            <v>15125.88</v>
          </cell>
          <cell r="H92">
            <v>0</v>
          </cell>
          <cell r="I92">
            <v>15125.88</v>
          </cell>
        </row>
        <row r="93">
          <cell r="B93" t="str">
            <v>53152001</v>
          </cell>
          <cell r="C93" t="str">
            <v>IMPTO G.M.F. 4 X 1.000</v>
          </cell>
          <cell r="D93" t="str">
            <v>860034594</v>
          </cell>
          <cell r="E93" t="str">
            <v>BANCO COLPATRIA</v>
          </cell>
          <cell r="F93" t="str">
            <v>4 x 1000 MES FEBRERO 2022 CTA CTE 29114</v>
          </cell>
          <cell r="G93">
            <v>47991.6</v>
          </cell>
          <cell r="H93">
            <v>0</v>
          </cell>
          <cell r="I93">
            <v>47991.6</v>
          </cell>
        </row>
        <row r="94">
          <cell r="B94" t="str">
            <v>53152001</v>
          </cell>
          <cell r="C94" t="str">
            <v>IMPTO G.M.F. 4 X 1.000</v>
          </cell>
          <cell r="D94" t="str">
            <v>860034594</v>
          </cell>
          <cell r="E94" t="str">
            <v>BANCO COLPATRIA</v>
          </cell>
          <cell r="F94" t="str">
            <v>4 x 1000 MES FEBRERO 2022 CTA CTE 29114</v>
          </cell>
          <cell r="G94">
            <v>47991.6</v>
          </cell>
          <cell r="H94">
            <v>0</v>
          </cell>
          <cell r="I94">
            <v>47991.6</v>
          </cell>
        </row>
        <row r="95">
          <cell r="B95" t="str">
            <v>53152001</v>
          </cell>
          <cell r="C95" t="str">
            <v>IMPTO G.M.F. 4 X 1.000</v>
          </cell>
          <cell r="D95" t="str">
            <v>890903938</v>
          </cell>
          <cell r="E95" t="str">
            <v>BANCOLOMBIA</v>
          </cell>
          <cell r="F95" t="str">
            <v>4 X 1000 CTA AHORROS BANCOL 5673  FEBRERO 2022</v>
          </cell>
          <cell r="G95">
            <v>15125.88</v>
          </cell>
          <cell r="H95">
            <v>0</v>
          </cell>
          <cell r="I95">
            <v>15125.88</v>
          </cell>
        </row>
        <row r="96">
          <cell r="B96" t="str">
            <v>53152001</v>
          </cell>
          <cell r="C96" t="str">
            <v>IMPTO G.M.F. 4 X 1.000</v>
          </cell>
          <cell r="D96" t="str">
            <v>890903938</v>
          </cell>
          <cell r="E96" t="str">
            <v>BANCOLOMBIA</v>
          </cell>
          <cell r="F96" t="str">
            <v>4 X 1000 CTA AHORROS BANCOL 5673  FEBRERO 2022</v>
          </cell>
          <cell r="G96">
            <v>15125.88</v>
          </cell>
          <cell r="H96">
            <v>0</v>
          </cell>
          <cell r="I96">
            <v>15125.88</v>
          </cell>
        </row>
        <row r="97">
          <cell r="B97" t="str">
            <v>53152001</v>
          </cell>
          <cell r="C97" t="str">
            <v>IMPTO G.M.F. 4 X 1.000</v>
          </cell>
          <cell r="D97" t="str">
            <v>890903938</v>
          </cell>
          <cell r="E97" t="str">
            <v>BANCOLOMBIA</v>
          </cell>
          <cell r="F97" t="str">
            <v>4 X 1000 CTA AHORROS BANCOL 5673  FEBRERO 2022</v>
          </cell>
          <cell r="G97">
            <v>47991.6</v>
          </cell>
          <cell r="H97">
            <v>0</v>
          </cell>
          <cell r="I97">
            <v>47991.6</v>
          </cell>
        </row>
        <row r="98">
          <cell r="B98" t="str">
            <v>53152001</v>
          </cell>
          <cell r="C98" t="str">
            <v>IMPTO G.M.F. 4 X 1.000</v>
          </cell>
          <cell r="D98" t="str">
            <v>890903938</v>
          </cell>
          <cell r="E98" t="str">
            <v>BANCOLOMBIA</v>
          </cell>
          <cell r="F98" t="str">
            <v>4 X 1000 CTA AHORROS BANCOL 5673  FEBRERO 2022</v>
          </cell>
          <cell r="G98">
            <v>47991.6</v>
          </cell>
          <cell r="H98">
            <v>0</v>
          </cell>
          <cell r="I98">
            <v>47991.6</v>
          </cell>
        </row>
        <row r="99">
          <cell r="B99" t="str">
            <v>53959503</v>
          </cell>
          <cell r="C99" t="str">
            <v>AJUSTE AL PESO</v>
          </cell>
          <cell r="D99" t="str">
            <v>900728296</v>
          </cell>
          <cell r="E99" t="str">
            <v>HORIZONTE SOLUCIONES URBANAS SAS</v>
          </cell>
          <cell r="F99" t="str">
            <v xml:space="preserve">Ajuste saldo fcatura                                                            </v>
          </cell>
          <cell r="G99">
            <v>1375</v>
          </cell>
          <cell r="H99">
            <v>0</v>
          </cell>
          <cell r="I99">
            <v>1375</v>
          </cell>
        </row>
        <row r="100">
          <cell r="B100" t="str">
            <v>53959503</v>
          </cell>
          <cell r="C100" t="str">
            <v>AJUSTE AL PESO</v>
          </cell>
          <cell r="D100" t="str">
            <v>39637788</v>
          </cell>
          <cell r="E100" t="str">
            <v>GALLIADI BUSTOS ILIA</v>
          </cell>
          <cell r="F100" t="str">
            <v>Ajuste saldo cliente avaluos</v>
          </cell>
          <cell r="G100">
            <v>1150</v>
          </cell>
          <cell r="H100">
            <v>0</v>
          </cell>
          <cell r="I100">
            <v>1150</v>
          </cell>
        </row>
        <row r="101">
          <cell r="B101" t="str">
            <v>53959503</v>
          </cell>
          <cell r="C101" t="str">
            <v>AJUSTE AL PESO</v>
          </cell>
          <cell r="D101" t="str">
            <v>805013591</v>
          </cell>
          <cell r="E101" t="str">
            <v>ANGEL DIAGNOSTICA S.A.S.</v>
          </cell>
          <cell r="F101" t="str">
            <v>Ajuste saldo</v>
          </cell>
          <cell r="G101">
            <v>5280</v>
          </cell>
          <cell r="H101">
            <v>0</v>
          </cell>
          <cell r="I101">
            <v>5280</v>
          </cell>
        </row>
        <row r="102">
          <cell r="B102" t="str">
            <v>54050501</v>
          </cell>
          <cell r="C102" t="str">
            <v>IMPUESTO DE RENTA Y COMPL</v>
          </cell>
          <cell r="D102" t="str">
            <v>800197268</v>
          </cell>
          <cell r="E102" t="str">
            <v>DIRECCION DE IMPUESTOS Y ADUANAS NACIONALES</v>
          </cell>
          <cell r="F102" t="str">
            <v>Provision impto renta mes Febrero 2022</v>
          </cell>
          <cell r="G102">
            <v>3060000</v>
          </cell>
          <cell r="H102">
            <v>0</v>
          </cell>
          <cell r="I102">
            <v>3060000</v>
          </cell>
        </row>
        <row r="103">
          <cell r="B103" t="str">
            <v>54050501</v>
          </cell>
          <cell r="C103" t="str">
            <v>IMPUESTO DE RENTA Y COMPL</v>
          </cell>
          <cell r="D103" t="str">
            <v>800197268</v>
          </cell>
          <cell r="E103" t="str">
            <v>DIRECCION DE IMPUESTOS Y ADUANAS NACIONALES</v>
          </cell>
          <cell r="F103" t="str">
            <v>Provision impto renta mes Febrero 2022</v>
          </cell>
          <cell r="G103">
            <v>5085000</v>
          </cell>
          <cell r="H103">
            <v>0</v>
          </cell>
          <cell r="I103">
            <v>5085000</v>
          </cell>
        </row>
        <row r="104">
          <cell r="G104">
            <v>32604177.830000002</v>
          </cell>
          <cell r="H104">
            <v>18866234.960000001</v>
          </cell>
          <cell r="I104">
            <v>48205472.970000014</v>
          </cell>
        </row>
      </sheetData>
      <sheetData sheetId="8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>
            <v>41555001</v>
          </cell>
          <cell r="C2" t="str">
            <v>AVALUOS E INVENTARIOS</v>
          </cell>
          <cell r="D2" t="str">
            <v>900522761</v>
          </cell>
          <cell r="E2" t="str">
            <v>ONLY MUEBLES S.A.S</v>
          </cell>
          <cell r="F2" t="str">
            <v>AVALUO BOGOTA OS035</v>
          </cell>
          <cell r="G2">
            <v>0</v>
          </cell>
          <cell r="H2">
            <v>2450000</v>
          </cell>
          <cell r="I2">
            <v>2450000</v>
          </cell>
        </row>
        <row r="3">
          <cell r="B3">
            <v>41555001</v>
          </cell>
          <cell r="C3" t="str">
            <v>AVALUOS E INVENTARIOS</v>
          </cell>
          <cell r="D3" t="str">
            <v>800040014</v>
          </cell>
          <cell r="E3" t="str">
            <v>PAVIMENTAR S.A.</v>
          </cell>
          <cell r="F3" t="str">
            <v>VALORACION MAQUINARIA Y EQUIPO OS-0402022</v>
          </cell>
          <cell r="G3">
            <v>0</v>
          </cell>
          <cell r="H3">
            <v>4650000</v>
          </cell>
          <cell r="I3">
            <v>4650000</v>
          </cell>
        </row>
        <row r="4">
          <cell r="B4">
            <v>41555001</v>
          </cell>
          <cell r="C4" t="str">
            <v>AVALUOS E INVENTARIOS</v>
          </cell>
          <cell r="D4" t="str">
            <v>901401198</v>
          </cell>
          <cell r="E4" t="str">
            <v>FOI ASOCIADO SAS</v>
          </cell>
          <cell r="F4" t="str">
            <v>AVALUO OS-040-2022</v>
          </cell>
          <cell r="G4">
            <v>0</v>
          </cell>
          <cell r="H4">
            <v>400000</v>
          </cell>
          <cell r="I4">
            <v>400000</v>
          </cell>
        </row>
        <row r="5">
          <cell r="B5">
            <v>41555001</v>
          </cell>
          <cell r="C5" t="str">
            <v>AVALUOS E INVENTARIOS</v>
          </cell>
          <cell r="D5" t="str">
            <v>805009200</v>
          </cell>
          <cell r="E5" t="str">
            <v>MAINCO HEALTH CARE S.A.S.</v>
          </cell>
          <cell r="F5" t="str">
            <v>AVALUO OS_- 0017-22</v>
          </cell>
          <cell r="G5">
            <v>0</v>
          </cell>
          <cell r="H5">
            <v>2000000</v>
          </cell>
          <cell r="I5">
            <v>2000000</v>
          </cell>
        </row>
        <row r="6">
          <cell r="B6">
            <v>41555001</v>
          </cell>
          <cell r="C6" t="str">
            <v>AVALUOS E INVENTARIOS</v>
          </cell>
          <cell r="D6" t="str">
            <v>16670476</v>
          </cell>
          <cell r="E6" t="str">
            <v>VARELA HERNANDEZ RODRIGO</v>
          </cell>
          <cell r="F6" t="str">
            <v>AVALUO OS_044-22</v>
          </cell>
          <cell r="G6">
            <v>0</v>
          </cell>
          <cell r="H6">
            <v>300000</v>
          </cell>
          <cell r="I6">
            <v>300000</v>
          </cell>
        </row>
        <row r="7">
          <cell r="B7">
            <v>41555001</v>
          </cell>
          <cell r="C7" t="str">
            <v>AVALUOS E INVENTARIOS</v>
          </cell>
          <cell r="D7" t="str">
            <v>800167347</v>
          </cell>
          <cell r="E7" t="str">
            <v>ATENCION SOCIAL INTEGRAL ASI SAS</v>
          </cell>
          <cell r="F7" t="str">
            <v>Inventario - Plaqueteo</v>
          </cell>
          <cell r="G7">
            <v>0</v>
          </cell>
          <cell r="H7">
            <v>2200000</v>
          </cell>
          <cell r="I7">
            <v>2200000</v>
          </cell>
        </row>
        <row r="8">
          <cell r="B8">
            <v>41555001</v>
          </cell>
          <cell r="C8" t="str">
            <v>AVALUOS E INVENTARIOS</v>
          </cell>
          <cell r="D8" t="str">
            <v>79851644</v>
          </cell>
          <cell r="E8" t="str">
            <v>BERNAL BELLO JOSE EDWIN</v>
          </cell>
          <cell r="F8" t="str">
            <v>OS_043-2022</v>
          </cell>
          <cell r="G8">
            <v>0</v>
          </cell>
          <cell r="H8">
            <v>302521</v>
          </cell>
          <cell r="I8">
            <v>302521</v>
          </cell>
        </row>
        <row r="9">
          <cell r="B9">
            <v>41555001</v>
          </cell>
          <cell r="C9" t="str">
            <v>AVALUOS E INVENTARIOS</v>
          </cell>
          <cell r="D9" t="str">
            <v>1107084078</v>
          </cell>
          <cell r="E9" t="str">
            <v>RAMIREZ CORREA JUAN CAMILO</v>
          </cell>
          <cell r="F9" t="str">
            <v>OS_042-2022</v>
          </cell>
          <cell r="G9">
            <v>0</v>
          </cell>
          <cell r="H9">
            <v>250000</v>
          </cell>
          <cell r="I9">
            <v>250000</v>
          </cell>
        </row>
        <row r="10">
          <cell r="B10">
            <v>41555001</v>
          </cell>
          <cell r="C10" t="str">
            <v>AVALUOS E INVENTARIOS</v>
          </cell>
          <cell r="D10" t="str">
            <v>805029487</v>
          </cell>
          <cell r="E10" t="str">
            <v>ASISTENCIA EN SERVICIOS DE SALUD INTEGRALES S.A.S</v>
          </cell>
          <cell r="F10" t="str">
            <v>OS_041-2022</v>
          </cell>
          <cell r="G10">
            <v>0</v>
          </cell>
          <cell r="H10">
            <v>350000</v>
          </cell>
          <cell r="I10">
            <v>350000</v>
          </cell>
        </row>
        <row r="11">
          <cell r="B11">
            <v>41555001</v>
          </cell>
          <cell r="C11" t="str">
            <v>AVALUOS E INVENTARIOS</v>
          </cell>
          <cell r="D11" t="str">
            <v>51683242</v>
          </cell>
          <cell r="E11" t="str">
            <v>AVILA FONSECA GLADYS</v>
          </cell>
          <cell r="F11" t="str">
            <v>OS_045-2022</v>
          </cell>
          <cell r="G11">
            <v>0</v>
          </cell>
          <cell r="H11">
            <v>370000</v>
          </cell>
          <cell r="I11">
            <v>370000</v>
          </cell>
        </row>
        <row r="12">
          <cell r="B12">
            <v>41555001</v>
          </cell>
          <cell r="C12" t="str">
            <v>AVALUOS E INVENTARIOS</v>
          </cell>
          <cell r="D12" t="str">
            <v>52885654</v>
          </cell>
          <cell r="E12" t="str">
            <v>GARCIA PAIPA DIANA  CAROLINA</v>
          </cell>
          <cell r="F12" t="str">
            <v>OS_044-2022</v>
          </cell>
          <cell r="G12">
            <v>0</v>
          </cell>
          <cell r="H12">
            <v>280000</v>
          </cell>
          <cell r="I12">
            <v>280000</v>
          </cell>
        </row>
        <row r="13">
          <cell r="B13">
            <v>41555001</v>
          </cell>
          <cell r="C13" t="str">
            <v>AVALUOS E INVENTARIOS</v>
          </cell>
          <cell r="D13" t="str">
            <v>830142573</v>
          </cell>
          <cell r="E13" t="str">
            <v>ARCE ARQUITECTURA RENOVACION Y CONSTRUCCION DE ESP</v>
          </cell>
          <cell r="F13" t="str">
            <v>OS_032-2022</v>
          </cell>
          <cell r="G13">
            <v>0</v>
          </cell>
          <cell r="H13">
            <v>1300000</v>
          </cell>
          <cell r="I13">
            <v>1300000</v>
          </cell>
        </row>
        <row r="14">
          <cell r="B14">
            <v>41555001</v>
          </cell>
          <cell r="C14" t="str">
            <v>AVALUOS E INVENTARIOS</v>
          </cell>
          <cell r="D14" t="str">
            <v>80192822</v>
          </cell>
          <cell r="E14" t="str">
            <v>SILVA GARNICA DANIEL</v>
          </cell>
          <cell r="F14" t="str">
            <v>OS_021-2022</v>
          </cell>
          <cell r="G14">
            <v>0</v>
          </cell>
          <cell r="H14">
            <v>550000</v>
          </cell>
          <cell r="I14">
            <v>550000</v>
          </cell>
        </row>
        <row r="15">
          <cell r="B15">
            <v>41555001</v>
          </cell>
          <cell r="C15" t="str">
            <v>AVALUOS E INVENTARIOS</v>
          </cell>
          <cell r="D15" t="str">
            <v>63494152</v>
          </cell>
          <cell r="E15" t="str">
            <v>FRANCO MARIN ELLA  JANETH</v>
          </cell>
          <cell r="F15" t="str">
            <v>OS_041-2022</v>
          </cell>
          <cell r="G15">
            <v>0</v>
          </cell>
          <cell r="H15">
            <v>300000</v>
          </cell>
          <cell r="I15">
            <v>300000</v>
          </cell>
        </row>
        <row r="16">
          <cell r="B16">
            <v>41555001</v>
          </cell>
          <cell r="C16" t="str">
            <v>AVALUOS E INVENTARIOS</v>
          </cell>
          <cell r="D16" t="str">
            <v>1022333804</v>
          </cell>
          <cell r="E16" t="str">
            <v>SAMPER GARZON LUIS ALBERTO</v>
          </cell>
          <cell r="F16" t="str">
            <v>OS_038-2022</v>
          </cell>
          <cell r="G16">
            <v>0</v>
          </cell>
          <cell r="H16">
            <v>280000</v>
          </cell>
          <cell r="I16">
            <v>280000</v>
          </cell>
        </row>
        <row r="17">
          <cell r="B17">
            <v>41555001</v>
          </cell>
          <cell r="C17" t="str">
            <v>AVALUOS E INVENTARIOS</v>
          </cell>
          <cell r="D17" t="str">
            <v>1144150540</v>
          </cell>
          <cell r="E17" t="str">
            <v>GALLARDO ZAMBRANO JHON DEIBY</v>
          </cell>
          <cell r="F17" t="str">
            <v>OS_032-2022</v>
          </cell>
          <cell r="G17">
            <v>0</v>
          </cell>
          <cell r="H17">
            <v>250000</v>
          </cell>
          <cell r="I17">
            <v>250000</v>
          </cell>
        </row>
        <row r="18">
          <cell r="B18">
            <v>41555001</v>
          </cell>
          <cell r="C18" t="str">
            <v>AVALUOS E INVENTARIOS</v>
          </cell>
          <cell r="D18" t="str">
            <v>890317364</v>
          </cell>
          <cell r="E18" t="str">
            <v>PLASTICOS MAFRA COLEY Y COMPAÑIA S. EN C</v>
          </cell>
          <cell r="F18" t="str">
            <v>OS_049-2022</v>
          </cell>
          <cell r="G18">
            <v>0</v>
          </cell>
          <cell r="H18">
            <v>650000</v>
          </cell>
          <cell r="I18">
            <v>650000</v>
          </cell>
        </row>
        <row r="19">
          <cell r="B19">
            <v>41555001</v>
          </cell>
          <cell r="C19" t="str">
            <v>AVALUOS E INVENTARIOS</v>
          </cell>
          <cell r="D19" t="str">
            <v>6457864</v>
          </cell>
          <cell r="E19" t="str">
            <v>MARULANDA  LONDOÑO  LUIS  EDUARDO</v>
          </cell>
          <cell r="F19" t="str">
            <v>OS_048-2022</v>
          </cell>
          <cell r="G19">
            <v>0</v>
          </cell>
          <cell r="H19">
            <v>250000</v>
          </cell>
          <cell r="I19">
            <v>250000</v>
          </cell>
        </row>
        <row r="20">
          <cell r="B20">
            <v>41555001</v>
          </cell>
          <cell r="C20" t="str">
            <v>AVALUOS E INVENTARIOS</v>
          </cell>
          <cell r="D20" t="str">
            <v>800167347</v>
          </cell>
          <cell r="E20" t="str">
            <v>ATENCION SOCIAL INTEGRAL ASI SAS</v>
          </cell>
          <cell r="F20" t="str">
            <v>Reversion F-2128719 AVALUO OS 0322 INVENTARIO , PLAQUETEO</v>
          </cell>
          <cell r="G20">
            <v>2200000</v>
          </cell>
          <cell r="H20">
            <v>0</v>
          </cell>
          <cell r="I20">
            <v>-2200000</v>
          </cell>
        </row>
        <row r="21">
          <cell r="B21">
            <v>41555001</v>
          </cell>
          <cell r="C21" t="str">
            <v>AVALUOS E INVENTARIOS</v>
          </cell>
          <cell r="D21" t="str">
            <v>800167347</v>
          </cell>
          <cell r="E21" t="str">
            <v>ATENCION SOCIAL INTEGRAL ASI SAS</v>
          </cell>
          <cell r="F21" t="str">
            <v>Reversion F-2151690 AVALUO BOGOTA 322</v>
          </cell>
          <cell r="G21">
            <v>2200000</v>
          </cell>
          <cell r="H21">
            <v>0</v>
          </cell>
          <cell r="I21">
            <v>-2200000</v>
          </cell>
        </row>
        <row r="22">
          <cell r="B22">
            <v>41555001</v>
          </cell>
          <cell r="C22" t="str">
            <v>AVALUOS E INVENTARIOS</v>
          </cell>
          <cell r="D22" t="str">
            <v>5928432</v>
          </cell>
          <cell r="E22" t="str">
            <v>MUÑOZ OSPINA ALBEIRO</v>
          </cell>
          <cell r="F22" t="str">
            <v>OS_056-2022</v>
          </cell>
          <cell r="G22">
            <v>0</v>
          </cell>
          <cell r="H22">
            <v>990000</v>
          </cell>
          <cell r="I22">
            <v>990000</v>
          </cell>
        </row>
        <row r="23">
          <cell r="B23">
            <v>41555001</v>
          </cell>
          <cell r="C23" t="str">
            <v>AVALUOS E INVENTARIOS</v>
          </cell>
          <cell r="D23" t="str">
            <v>16699986</v>
          </cell>
          <cell r="E23" t="str">
            <v>GUTIERREZ HERRERA JAIRO ALBERTO</v>
          </cell>
          <cell r="F23" t="str">
            <v>OS_039-2022</v>
          </cell>
          <cell r="G23">
            <v>0</v>
          </cell>
          <cell r="H23">
            <v>800000</v>
          </cell>
          <cell r="I23">
            <v>800000</v>
          </cell>
        </row>
        <row r="24">
          <cell r="B24">
            <v>41555001</v>
          </cell>
          <cell r="C24" t="str">
            <v>AVALUOS E INVENTARIOS</v>
          </cell>
          <cell r="D24" t="str">
            <v>31867558</v>
          </cell>
          <cell r="E24" t="str">
            <v>YEPES RIVERA AMPARO</v>
          </cell>
          <cell r="F24" t="str">
            <v>OS_054-2022</v>
          </cell>
          <cell r="G24">
            <v>0</v>
          </cell>
          <cell r="H24">
            <v>357000</v>
          </cell>
          <cell r="I24">
            <v>357000</v>
          </cell>
        </row>
        <row r="25">
          <cell r="B25">
            <v>41561004</v>
          </cell>
          <cell r="C25" t="str">
            <v xml:space="preserve">OTROS APROVECHAMIENTOS (COD BARRAS)             	</v>
          </cell>
          <cell r="D25" t="str">
            <v>805000082</v>
          </cell>
          <cell r="E25" t="str">
            <v>SOCIEDAD PRIVADA DEL ALQUILER SAS</v>
          </cell>
          <cell r="F25" t="str">
            <v>CRUCE 4 X 1000 MES MARZO 2022 CTA CTE 29114</v>
          </cell>
          <cell r="G25">
            <v>30251.759999999998</v>
          </cell>
          <cell r="H25">
            <v>0</v>
          </cell>
          <cell r="I25">
            <v>-30251.759999999998</v>
          </cell>
        </row>
        <row r="26">
          <cell r="B26">
            <v>41561004</v>
          </cell>
          <cell r="C26" t="str">
            <v xml:space="preserve">OTROS APROVECHAMIENTOS (COD BARRAS)             	</v>
          </cell>
          <cell r="D26" t="str">
            <v>805000082</v>
          </cell>
          <cell r="E26" t="str">
            <v>SOCIEDAD PRIVADA DEL ALQUILER SAS</v>
          </cell>
          <cell r="F26" t="str">
            <v>CRUCE 4 X 1000 MES MARZO 2022 CTA CTE 29114</v>
          </cell>
          <cell r="G26">
            <v>95983.19</v>
          </cell>
          <cell r="H26">
            <v>0</v>
          </cell>
          <cell r="I26">
            <v>-95983.19</v>
          </cell>
        </row>
        <row r="27">
          <cell r="B27" t="str">
            <v>52050601</v>
          </cell>
          <cell r="C27" t="str">
            <v>SUELDOS</v>
          </cell>
          <cell r="D27" t="str">
            <v>90</v>
          </cell>
          <cell r="E27" t="str">
            <v>PROVISIONES</v>
          </cell>
          <cell r="F27" t="str">
            <v>Devengado mes marzo 2022</v>
          </cell>
          <cell r="G27">
            <v>1265800</v>
          </cell>
          <cell r="H27">
            <v>0</v>
          </cell>
          <cell r="I27">
            <v>1265800</v>
          </cell>
        </row>
        <row r="28">
          <cell r="B28" t="str">
            <v>52050601</v>
          </cell>
          <cell r="C28" t="str">
            <v>SUELDOS</v>
          </cell>
          <cell r="D28" t="str">
            <v>90</v>
          </cell>
          <cell r="E28" t="str">
            <v>PROVISIONES</v>
          </cell>
          <cell r="F28" t="str">
            <v>50% gasto nómina mes marzo para Centro Costo Avalúos- Jorge Oviedo</v>
          </cell>
          <cell r="G28">
            <v>3250000</v>
          </cell>
          <cell r="H28">
            <v>0</v>
          </cell>
          <cell r="I28">
            <v>3250000</v>
          </cell>
        </row>
        <row r="29">
          <cell r="B29" t="str">
            <v>52051801</v>
          </cell>
          <cell r="C29" t="str">
            <v>COMISIONES</v>
          </cell>
          <cell r="D29" t="str">
            <v>90</v>
          </cell>
          <cell r="E29" t="str">
            <v>PROVISIONES</v>
          </cell>
          <cell r="F29" t="str">
            <v>Comisiones mes marzo 2022</v>
          </cell>
          <cell r="G29">
            <v>479100</v>
          </cell>
          <cell r="H29">
            <v>0</v>
          </cell>
          <cell r="I29">
            <v>479100</v>
          </cell>
        </row>
        <row r="30">
          <cell r="B30" t="str">
            <v>52052701</v>
          </cell>
          <cell r="C30" t="str">
            <v>AUXILIO DE TRANSPORTE</v>
          </cell>
          <cell r="D30" t="str">
            <v>90</v>
          </cell>
          <cell r="E30" t="str">
            <v>PROVISIONES</v>
          </cell>
          <cell r="F30" t="str">
            <v>Auxilio de transporte marzo 2022</v>
          </cell>
          <cell r="G30">
            <v>117172</v>
          </cell>
          <cell r="H30">
            <v>0</v>
          </cell>
          <cell r="I30">
            <v>117172</v>
          </cell>
        </row>
        <row r="31">
          <cell r="B31" t="str">
            <v>52053001</v>
          </cell>
          <cell r="C31" t="str">
            <v>CESANTIAS</v>
          </cell>
          <cell r="D31" t="str">
            <v>90</v>
          </cell>
          <cell r="E31" t="str">
            <v>PROVISIONES</v>
          </cell>
          <cell r="F31" t="str">
            <v>Causación Provisión Cesantias mes de marzo 2022</v>
          </cell>
          <cell r="G31">
            <v>155173</v>
          </cell>
          <cell r="H31">
            <v>0</v>
          </cell>
          <cell r="I31">
            <v>155173</v>
          </cell>
        </row>
        <row r="32">
          <cell r="B32" t="str">
            <v>52053001</v>
          </cell>
          <cell r="C32" t="str">
            <v>CESANTIAS</v>
          </cell>
          <cell r="D32" t="str">
            <v>90</v>
          </cell>
          <cell r="E32" t="str">
            <v>PROVISIONES</v>
          </cell>
          <cell r="F32" t="str">
            <v>50% gasto nómina mes marzo para Centro Costo Avalúos- Jorge Oviedo</v>
          </cell>
          <cell r="G32">
            <v>270833</v>
          </cell>
          <cell r="H32">
            <v>0</v>
          </cell>
          <cell r="I32">
            <v>270833</v>
          </cell>
        </row>
        <row r="33">
          <cell r="B33" t="str">
            <v>52053301</v>
          </cell>
          <cell r="C33" t="str">
            <v>INTERESES SOBRE CESANTIAS</v>
          </cell>
          <cell r="D33" t="str">
            <v>90</v>
          </cell>
          <cell r="E33" t="str">
            <v>PROVISIONES</v>
          </cell>
          <cell r="F33" t="str">
            <v>Causación Provisión Cesantias mes de marzo 2022</v>
          </cell>
          <cell r="G33">
            <v>8280</v>
          </cell>
          <cell r="H33">
            <v>0</v>
          </cell>
          <cell r="I33">
            <v>8280</v>
          </cell>
        </row>
        <row r="34">
          <cell r="B34" t="str">
            <v>52053301</v>
          </cell>
          <cell r="C34" t="str">
            <v>INTERESES SOBRE CESANTIAS</v>
          </cell>
          <cell r="D34" t="str">
            <v>90</v>
          </cell>
          <cell r="E34" t="str">
            <v>PROVISIONES</v>
          </cell>
          <cell r="F34" t="str">
            <v>50% gasto nómina mes marzo para Centro Costo Avalúos- Jorge Oviedo</v>
          </cell>
          <cell r="G34">
            <v>8125</v>
          </cell>
          <cell r="H34">
            <v>0</v>
          </cell>
          <cell r="I34">
            <v>8125</v>
          </cell>
        </row>
        <row r="35">
          <cell r="B35" t="str">
            <v>52053601</v>
          </cell>
          <cell r="C35" t="str">
            <v>PRIMA DE SERVICIOS</v>
          </cell>
          <cell r="D35" t="str">
            <v>90</v>
          </cell>
          <cell r="E35" t="str">
            <v>PROVISIONES</v>
          </cell>
          <cell r="F35" t="str">
            <v>Causación Prov. Prima mes marzo 2022</v>
          </cell>
          <cell r="G35">
            <v>155173</v>
          </cell>
          <cell r="H35">
            <v>0</v>
          </cell>
          <cell r="I35">
            <v>155173</v>
          </cell>
        </row>
        <row r="36">
          <cell r="B36" t="str">
            <v>52053601</v>
          </cell>
          <cell r="C36" t="str">
            <v>PRIMA DE SERVICIOS</v>
          </cell>
          <cell r="D36" t="str">
            <v>90</v>
          </cell>
          <cell r="E36" t="str">
            <v>PROVISIONES</v>
          </cell>
          <cell r="F36" t="str">
            <v>50% gasto nómina mes marzo para Centro Costo Avalúos- Jorge Oviedo</v>
          </cell>
          <cell r="G36">
            <v>270833</v>
          </cell>
          <cell r="H36">
            <v>0</v>
          </cell>
          <cell r="I36">
            <v>270833</v>
          </cell>
        </row>
        <row r="37">
          <cell r="B37" t="str">
            <v>52053901</v>
          </cell>
          <cell r="C37" t="str">
            <v>VACACIONES</v>
          </cell>
          <cell r="D37" t="str">
            <v>90</v>
          </cell>
          <cell r="E37" t="str">
            <v>PROVISIONES</v>
          </cell>
          <cell r="F37" t="str">
            <v>Causación Prov Vacaciones Mes marzo/2022</v>
          </cell>
          <cell r="G37">
            <v>210560</v>
          </cell>
          <cell r="H37">
            <v>0</v>
          </cell>
          <cell r="I37">
            <v>210560</v>
          </cell>
        </row>
        <row r="38">
          <cell r="B38" t="str">
            <v>52053901</v>
          </cell>
          <cell r="C38" t="str">
            <v>VACACIONES</v>
          </cell>
          <cell r="D38" t="str">
            <v>90</v>
          </cell>
          <cell r="E38" t="str">
            <v>PROVISIONES</v>
          </cell>
          <cell r="F38" t="str">
            <v>50% gasto nómina mes marzo para Centro Costo Avalúos- Jorge Oviedo</v>
          </cell>
          <cell r="G38">
            <v>352290</v>
          </cell>
          <cell r="H38">
            <v>0</v>
          </cell>
          <cell r="I38">
            <v>352290</v>
          </cell>
        </row>
        <row r="39">
          <cell r="B39" t="str">
            <v>52056801</v>
          </cell>
          <cell r="C39" t="str">
            <v>APORTES RIESGOS PROF.</v>
          </cell>
          <cell r="D39" t="str">
            <v>800226175</v>
          </cell>
          <cell r="E39" t="str">
            <v>COLMENA A.R.P.</v>
          </cell>
          <cell r="F39" t="str">
            <v>Aportes ARL colmena marzo/2022</v>
          </cell>
          <cell r="G39">
            <v>121500</v>
          </cell>
          <cell r="H39">
            <v>0</v>
          </cell>
          <cell r="I39">
            <v>121500</v>
          </cell>
        </row>
        <row r="40">
          <cell r="B40" t="str">
            <v>52056801</v>
          </cell>
          <cell r="C40" t="str">
            <v>APORTES RIESGOS PROF.</v>
          </cell>
          <cell r="D40" t="str">
            <v>800226175</v>
          </cell>
          <cell r="E40" t="str">
            <v>COLMENA A.R.P.</v>
          </cell>
          <cell r="F40" t="str">
            <v>50% gasto nómina mes marzo para Centro Costo Avalúos- Jorge Oviedo</v>
          </cell>
          <cell r="G40">
            <v>141400</v>
          </cell>
          <cell r="H40">
            <v>0</v>
          </cell>
          <cell r="I40">
            <v>141400</v>
          </cell>
        </row>
        <row r="41">
          <cell r="B41" t="str">
            <v>52057001</v>
          </cell>
          <cell r="C41" t="str">
            <v>APORTES A FONDO DE PENS</v>
          </cell>
          <cell r="D41" t="str">
            <v>900336004</v>
          </cell>
          <cell r="E41" t="str">
            <v>ADMINISTRADORA COLOMBIANA DE PENSIONES COLPENSIONE</v>
          </cell>
          <cell r="F41" t="str">
            <v>Aporte AFP marzo de 2022</v>
          </cell>
          <cell r="G41">
            <v>209404</v>
          </cell>
          <cell r="H41">
            <v>0</v>
          </cell>
          <cell r="I41">
            <v>209404</v>
          </cell>
        </row>
        <row r="42">
          <cell r="B42" t="str">
            <v>52057001</v>
          </cell>
          <cell r="C42" t="str">
            <v>APORTES A FONDO DE PENS</v>
          </cell>
          <cell r="D42" t="str">
            <v>900336004</v>
          </cell>
          <cell r="E42" t="str">
            <v>ADMINISTRADORA COLOMBIANA DE PENSIONES COLPENSIONE</v>
          </cell>
          <cell r="F42" t="str">
            <v>50% gasto nómina mes marzo para Centro Costo Avalúos- Jorge Oviedo</v>
          </cell>
          <cell r="G42">
            <v>390000</v>
          </cell>
          <cell r="H42">
            <v>0</v>
          </cell>
          <cell r="I42">
            <v>390000</v>
          </cell>
        </row>
        <row r="43">
          <cell r="B43" t="str">
            <v>52057201</v>
          </cell>
          <cell r="C43" t="str">
            <v>APORTES CAJA DE COMP.</v>
          </cell>
          <cell r="D43" t="str">
            <v>860007336</v>
          </cell>
          <cell r="E43" t="str">
            <v>COLSUBSIDIO</v>
          </cell>
          <cell r="F43" t="str">
            <v>Aportes caja de compensación marzo/2022</v>
          </cell>
          <cell r="G43">
            <v>69800</v>
          </cell>
          <cell r="H43">
            <v>0</v>
          </cell>
          <cell r="I43">
            <v>69800</v>
          </cell>
        </row>
        <row r="44">
          <cell r="B44" t="str">
            <v>52057201</v>
          </cell>
          <cell r="C44" t="str">
            <v>APORTES CAJA DE COMP.</v>
          </cell>
          <cell r="D44" t="str">
            <v>860007336</v>
          </cell>
          <cell r="E44" t="str">
            <v>COLSUBSIDIO</v>
          </cell>
          <cell r="F44" t="str">
            <v>50% gasto nómina mes marzo para Centro Costo Avalúos- Jorge Oviedo</v>
          </cell>
          <cell r="G44">
            <v>130000</v>
          </cell>
          <cell r="H44">
            <v>0</v>
          </cell>
          <cell r="I44">
            <v>130000</v>
          </cell>
        </row>
        <row r="45">
          <cell r="B45" t="str">
            <v>52102001</v>
          </cell>
          <cell r="C45" t="str">
            <v>AVALUOS TERRENOS</v>
          </cell>
          <cell r="D45" t="str">
            <v>1130593689</v>
          </cell>
          <cell r="E45" t="str">
            <v>VALENCIA QUIÑONEZ JOAN MANUEL</v>
          </cell>
          <cell r="F45" t="str">
            <v>DS-1015 Doc-0114 Avaluos cciales según anexo mes de diciembre/21-enero/22</v>
          </cell>
          <cell r="G45">
            <v>1294693</v>
          </cell>
          <cell r="H45">
            <v>0</v>
          </cell>
          <cell r="I45">
            <v>1294693</v>
          </cell>
        </row>
        <row r="46">
          <cell r="B46" t="str">
            <v>52150501</v>
          </cell>
          <cell r="C46" t="str">
            <v>INDUSTRIA Y COMERCIO</v>
          </cell>
          <cell r="D46" t="str">
            <v>890399011</v>
          </cell>
          <cell r="E46" t="str">
            <v>MUNICIPIO SANTIAGO DE CALI</v>
          </cell>
          <cell r="F46" t="str">
            <v>PROVISION INDUSTRIA Y COMERCIO CALI MES MARZO</v>
          </cell>
          <cell r="G46">
            <v>65000</v>
          </cell>
          <cell r="H46">
            <v>0</v>
          </cell>
          <cell r="I46">
            <v>65000</v>
          </cell>
        </row>
        <row r="47">
          <cell r="B47" t="str">
            <v>52150501</v>
          </cell>
          <cell r="C47" t="str">
            <v>INDUSTRIA Y COMERCIO</v>
          </cell>
          <cell r="D47" t="str">
            <v>899999061</v>
          </cell>
          <cell r="E47" t="str">
            <v>SECRETARIA  DISTRITAL DE HACIENDA</v>
          </cell>
          <cell r="F47" t="str">
            <v>PROVISION INDUSTRIA Y COMERCIO BOGOTA MES MARZO</v>
          </cell>
          <cell r="G47">
            <v>101000</v>
          </cell>
          <cell r="H47">
            <v>0</v>
          </cell>
          <cell r="I47">
            <v>101000</v>
          </cell>
        </row>
        <row r="48">
          <cell r="B48" t="str">
            <v>52159510</v>
          </cell>
          <cell r="C48" t="str">
            <v>IMPUESTO AL CONSUMO DEL 4%</v>
          </cell>
          <cell r="D48" t="str">
            <v>830122566</v>
          </cell>
          <cell r="E48" t="str">
            <v>COLOMBIA TELECOMUNIC</v>
          </cell>
          <cell r="F48" t="str">
            <v>EC- 249421062 Ipoconsumo Cel corporativo P: 27 Mar-26 Abr 2022 - Cuenta 43692277</v>
          </cell>
          <cell r="G48">
            <v>224</v>
          </cell>
          <cell r="H48">
            <v>0</v>
          </cell>
          <cell r="I48">
            <v>224</v>
          </cell>
        </row>
        <row r="49">
          <cell r="B49" t="str">
            <v>52201001</v>
          </cell>
          <cell r="C49" t="str">
            <v>CONSTRUCCIONES Y EDIFICAC</v>
          </cell>
          <cell r="D49" t="str">
            <v>20244263</v>
          </cell>
          <cell r="E49" t="str">
            <v>RIVERA DE CARRASCO MARIA DEL SOCORRO</v>
          </cell>
          <cell r="F49" t="str">
            <v xml:space="preserve">SI 29497 Canon arrendamiento Cl 127 14-54 Lc103  P:Mar/2022 Ed: Gradeco         </v>
          </cell>
          <cell r="G49">
            <v>482400</v>
          </cell>
          <cell r="H49">
            <v>0</v>
          </cell>
          <cell r="I49">
            <v>482400</v>
          </cell>
        </row>
        <row r="50">
          <cell r="B50" t="str">
            <v>52202501</v>
          </cell>
          <cell r="C50" t="str">
            <v>EQUIP. DE COMP. Y COMUNIC</v>
          </cell>
          <cell r="D50" t="str">
            <v>31569142</v>
          </cell>
          <cell r="E50" t="str">
            <v>RODRIGUEZ MURILLO SANDRA DEL PILAR</v>
          </cell>
          <cell r="F50" t="str">
            <v xml:space="preserve">FE-SRC290ALQUILER IMPRESORA AVAUOS BOGOTA P: marzo/2022                         </v>
          </cell>
          <cell r="G50">
            <v>88230</v>
          </cell>
          <cell r="H50">
            <v>0</v>
          </cell>
          <cell r="I50">
            <v>88230</v>
          </cell>
        </row>
        <row r="51">
          <cell r="B51" t="str">
            <v>52353502</v>
          </cell>
          <cell r="C51" t="str">
            <v>TELEFONO CELULAR</v>
          </cell>
          <cell r="D51" t="str">
            <v>830122566</v>
          </cell>
          <cell r="E51" t="str">
            <v>COLOMBIA TELECOMUNIC</v>
          </cell>
          <cell r="F51" t="str">
            <v>EC- 249421062 Celular corporativo P: 27 Mar-26 Abr 2022 - Cuenta 43692277</v>
          </cell>
          <cell r="G51">
            <v>55266</v>
          </cell>
          <cell r="H51">
            <v>0</v>
          </cell>
          <cell r="I51">
            <v>55266</v>
          </cell>
        </row>
        <row r="52">
          <cell r="B52" t="str">
            <v>52356001</v>
          </cell>
          <cell r="C52" t="str">
            <v>PUBLICIDAD Y PROPAGANDA</v>
          </cell>
          <cell r="D52" t="str">
            <v>444444024</v>
          </cell>
          <cell r="E52" t="str">
            <v>GOOGLE  INC</v>
          </cell>
          <cell r="F52" t="str">
            <v>DS-1066 EXTR CTA 6535768226 GOOGLE ADS*DL Pagada TC8606 EN PESOS P: Mar/22</v>
          </cell>
          <cell r="G52">
            <v>956626</v>
          </cell>
          <cell r="H52">
            <v>0</v>
          </cell>
          <cell r="I52">
            <v>956626</v>
          </cell>
        </row>
        <row r="53">
          <cell r="B53" t="str">
            <v>52356001</v>
          </cell>
          <cell r="C53" t="str">
            <v>PUBLICIDAD Y PROPAGANDA</v>
          </cell>
          <cell r="D53" t="str">
            <v>444444024</v>
          </cell>
          <cell r="E53" t="str">
            <v>GOOGLE  INC</v>
          </cell>
          <cell r="F53" t="str">
            <v>DS-1066 EXTR CTA 6535768226 GOOGLE ADS*DL Pagada TC8606 EN PESOS P: Mar/22</v>
          </cell>
          <cell r="G53">
            <v>956626</v>
          </cell>
          <cell r="H53">
            <v>0</v>
          </cell>
          <cell r="I53">
            <v>956626</v>
          </cell>
        </row>
        <row r="54">
          <cell r="B54" t="str">
            <v>52359503</v>
          </cell>
          <cell r="C54" t="str">
            <v>LICENCIAS DE USO</v>
          </cell>
          <cell r="D54" t="str">
            <v>900596320</v>
          </cell>
          <cell r="E54" t="str">
            <v>EXCELIA COLOMBIA S.A.S</v>
          </cell>
          <cell r="F54" t="str">
            <v xml:space="preserve">FE-EXCO3562 Producción sobre licencias Dyn 365 BCSaaS
  P: 01-31Mar/22          </v>
          </cell>
          <cell r="G54">
            <v>4170</v>
          </cell>
          <cell r="H54">
            <v>0</v>
          </cell>
          <cell r="I54">
            <v>4170</v>
          </cell>
        </row>
        <row r="55">
          <cell r="B55" t="str">
            <v>52359503</v>
          </cell>
          <cell r="C55" t="str">
            <v>LICENCIAS DE USO</v>
          </cell>
          <cell r="D55" t="str">
            <v>900596320</v>
          </cell>
          <cell r="E55" t="str">
            <v>EXCELIA COLOMBIA S.A.S</v>
          </cell>
          <cell r="F55" t="str">
            <v xml:space="preserve">FE-EXCO3561 (164) Suscri Microsoft365 Empresa Básic U$5 TRM3910,64 P: MAR/21    </v>
          </cell>
          <cell r="G55">
            <v>15198</v>
          </cell>
          <cell r="H55">
            <v>0</v>
          </cell>
          <cell r="I55">
            <v>15198</v>
          </cell>
        </row>
        <row r="56">
          <cell r="B56" t="str">
            <v>52359503</v>
          </cell>
          <cell r="C56" t="str">
            <v>LICENCIAS DE USO</v>
          </cell>
          <cell r="D56" t="str">
            <v>900596320</v>
          </cell>
          <cell r="E56" t="str">
            <v>EXCELIA COLOMBIA S.A.S</v>
          </cell>
          <cell r="F56" t="str">
            <v xml:space="preserve">FE-EXCO3561 (25) Suscrip Microsoft365 AppBusines U$8,25 TRM3910,64 P: MAR/21    </v>
          </cell>
          <cell r="G56">
            <v>3823</v>
          </cell>
          <cell r="H56">
            <v>0</v>
          </cell>
          <cell r="I56">
            <v>3823</v>
          </cell>
        </row>
        <row r="57">
          <cell r="B57" t="str">
            <v>52359503</v>
          </cell>
          <cell r="C57" t="str">
            <v>LICENCIAS DE USO</v>
          </cell>
          <cell r="D57" t="str">
            <v>900596320</v>
          </cell>
          <cell r="E57" t="str">
            <v>EXCELIA COLOMBIA S.A.S</v>
          </cell>
          <cell r="F57" t="str">
            <v xml:space="preserve">FE-EXCO3561 (66) Suscripción Office 365 E1 U$8 TRM3910,64 P: MAR/21             </v>
          </cell>
          <cell r="G57">
            <v>9786</v>
          </cell>
          <cell r="H57">
            <v>0</v>
          </cell>
          <cell r="I57">
            <v>9786</v>
          </cell>
        </row>
        <row r="58">
          <cell r="B58" t="str">
            <v>53152001</v>
          </cell>
          <cell r="C58" t="str">
            <v>IMPTO G.M.F. 4 X 1.000</v>
          </cell>
          <cell r="D58" t="str">
            <v>805000082</v>
          </cell>
          <cell r="E58" t="str">
            <v>SOCIEDAD PRIVADA DEL ALQUILER SAS</v>
          </cell>
          <cell r="F58" t="str">
            <v>CRUCE 4 X 1000 MES MARZO 2022 CTA CTE 29114</v>
          </cell>
          <cell r="G58">
            <v>0</v>
          </cell>
          <cell r="H58">
            <v>15125.88</v>
          </cell>
          <cell r="I58">
            <v>-15125.88</v>
          </cell>
        </row>
        <row r="59">
          <cell r="B59" t="str">
            <v>53152001</v>
          </cell>
          <cell r="C59" t="str">
            <v>IMPTO G.M.F. 4 X 1.000</v>
          </cell>
          <cell r="D59" t="str">
            <v>805000082</v>
          </cell>
          <cell r="E59" t="str">
            <v>SOCIEDAD PRIVADA DEL ALQUILER SAS</v>
          </cell>
          <cell r="F59" t="str">
            <v>CRUCE 4 X 1000 MES MARZO 2022 CTA CTE 29114</v>
          </cell>
          <cell r="G59">
            <v>0</v>
          </cell>
          <cell r="H59">
            <v>15125.88</v>
          </cell>
          <cell r="I59">
            <v>-15125.88</v>
          </cell>
        </row>
        <row r="60">
          <cell r="B60" t="str">
            <v>53152001</v>
          </cell>
          <cell r="C60" t="str">
            <v>IMPTO G.M.F. 4 X 1.000</v>
          </cell>
          <cell r="D60" t="str">
            <v>805000082</v>
          </cell>
          <cell r="E60" t="str">
            <v>SOCIEDAD PRIVADA DEL ALQUILER SAS</v>
          </cell>
          <cell r="F60" t="str">
            <v>CRUCE 4 X 1000 MES MARZO 2022 CTA CTE 29114</v>
          </cell>
          <cell r="G60">
            <v>0</v>
          </cell>
          <cell r="H60">
            <v>47991.6</v>
          </cell>
          <cell r="I60">
            <v>-47991.6</v>
          </cell>
        </row>
        <row r="61">
          <cell r="B61" t="str">
            <v>53152001</v>
          </cell>
          <cell r="C61" t="str">
            <v>IMPTO G.M.F. 4 X 1.000</v>
          </cell>
          <cell r="D61" t="str">
            <v>805000082</v>
          </cell>
          <cell r="E61" t="str">
            <v>SOCIEDAD PRIVADA DEL ALQUILER SAS</v>
          </cell>
          <cell r="F61" t="str">
            <v>CRUCE 4 X 1000 MES MARZO 2022 CTA CTE 29114</v>
          </cell>
          <cell r="G61">
            <v>0</v>
          </cell>
          <cell r="H61">
            <v>47991.6</v>
          </cell>
          <cell r="I61">
            <v>-47991.6</v>
          </cell>
        </row>
        <row r="62">
          <cell r="B62" t="str">
            <v>53152001</v>
          </cell>
          <cell r="C62" t="str">
            <v>IMPTO G.M.F. 4 X 1.000</v>
          </cell>
          <cell r="D62" t="str">
            <v>860034594</v>
          </cell>
          <cell r="E62" t="str">
            <v>BANCO COLPATRIA</v>
          </cell>
          <cell r="F62" t="str">
            <v>4 X 1000 CTA CTE 31402 MES MARZO 2022</v>
          </cell>
          <cell r="G62">
            <v>15125.88</v>
          </cell>
          <cell r="H62">
            <v>0</v>
          </cell>
          <cell r="I62">
            <v>15125.88</v>
          </cell>
        </row>
        <row r="63">
          <cell r="B63" t="str">
            <v>53152001</v>
          </cell>
          <cell r="C63" t="str">
            <v>IMPTO G.M.F. 4 X 1.000</v>
          </cell>
          <cell r="D63" t="str">
            <v>860034594</v>
          </cell>
          <cell r="E63" t="str">
            <v>BANCO COLPATRIA</v>
          </cell>
          <cell r="F63" t="str">
            <v>4 X 1000 CTA CTE 31402 MES MARZO 2022</v>
          </cell>
          <cell r="G63">
            <v>15125.88</v>
          </cell>
          <cell r="H63">
            <v>0</v>
          </cell>
          <cell r="I63">
            <v>15125.88</v>
          </cell>
        </row>
        <row r="64">
          <cell r="B64" t="str">
            <v>53152001</v>
          </cell>
          <cell r="C64" t="str">
            <v>IMPTO G.M.F. 4 X 1.000</v>
          </cell>
          <cell r="D64" t="str">
            <v>860034594</v>
          </cell>
          <cell r="E64" t="str">
            <v>BANCO COLPATRIA</v>
          </cell>
          <cell r="F64" t="str">
            <v>4 X 1000 CTA CTE 31402 MES MARZO 2022</v>
          </cell>
          <cell r="G64">
            <v>47991.6</v>
          </cell>
          <cell r="H64">
            <v>0</v>
          </cell>
          <cell r="I64">
            <v>47991.6</v>
          </cell>
        </row>
        <row r="65">
          <cell r="B65" t="str">
            <v>53152001</v>
          </cell>
          <cell r="C65" t="str">
            <v>IMPTO G.M.F. 4 X 1.000</v>
          </cell>
          <cell r="D65" t="str">
            <v>860034594</v>
          </cell>
          <cell r="E65" t="str">
            <v>BANCO COLPATRIA</v>
          </cell>
          <cell r="F65" t="str">
            <v>4 X 1000 CTA CTE 31402 MES MARZO 2022</v>
          </cell>
          <cell r="G65">
            <v>47991.6</v>
          </cell>
          <cell r="H65">
            <v>0</v>
          </cell>
          <cell r="I65">
            <v>47991.6</v>
          </cell>
        </row>
        <row r="66">
          <cell r="B66" t="str">
            <v>53152001</v>
          </cell>
          <cell r="C66" t="str">
            <v>IMPTO G.M.F. 4 X 1.000</v>
          </cell>
          <cell r="D66" t="str">
            <v>860034594</v>
          </cell>
          <cell r="E66" t="str">
            <v>BANCO COLPATRIA</v>
          </cell>
          <cell r="F66" t="str">
            <v>4 x 1000 MES MARZO 2022 CTA CTE 29114</v>
          </cell>
          <cell r="G66">
            <v>15125.88</v>
          </cell>
          <cell r="H66">
            <v>0</v>
          </cell>
          <cell r="I66">
            <v>15125.88</v>
          </cell>
        </row>
        <row r="67">
          <cell r="B67" t="str">
            <v>53152001</v>
          </cell>
          <cell r="C67" t="str">
            <v>IMPTO G.M.F. 4 X 1.000</v>
          </cell>
          <cell r="D67" t="str">
            <v>860034594</v>
          </cell>
          <cell r="E67" t="str">
            <v>BANCO COLPATRIA</v>
          </cell>
          <cell r="F67" t="str">
            <v>4 x 1000 MES MARZO 2022 CTA CTE 29114</v>
          </cell>
          <cell r="G67">
            <v>15125.88</v>
          </cell>
          <cell r="H67">
            <v>0</v>
          </cell>
          <cell r="I67">
            <v>15125.88</v>
          </cell>
        </row>
        <row r="68">
          <cell r="B68" t="str">
            <v>53152001</v>
          </cell>
          <cell r="C68" t="str">
            <v>IMPTO G.M.F. 4 X 1.000</v>
          </cell>
          <cell r="D68" t="str">
            <v>860034594</v>
          </cell>
          <cell r="E68" t="str">
            <v>BANCO COLPATRIA</v>
          </cell>
          <cell r="F68" t="str">
            <v>4 x 1000 MES MARZO 2022 CTA CTE 29114</v>
          </cell>
          <cell r="G68">
            <v>47991.6</v>
          </cell>
          <cell r="H68">
            <v>0</v>
          </cell>
          <cell r="I68">
            <v>47991.6</v>
          </cell>
        </row>
        <row r="69">
          <cell r="B69" t="str">
            <v>53152001</v>
          </cell>
          <cell r="C69" t="str">
            <v>IMPTO G.M.F. 4 X 1.000</v>
          </cell>
          <cell r="D69" t="str">
            <v>860034594</v>
          </cell>
          <cell r="E69" t="str">
            <v>BANCO COLPATRIA</v>
          </cell>
          <cell r="F69" t="str">
            <v>4 x 1000 MES MARZO 2022 CTA CTE 29114</v>
          </cell>
          <cell r="G69">
            <v>47991.6</v>
          </cell>
          <cell r="H69">
            <v>0</v>
          </cell>
          <cell r="I69">
            <v>47991.6</v>
          </cell>
        </row>
        <row r="70">
          <cell r="B70" t="str">
            <v>53152001</v>
          </cell>
          <cell r="C70" t="str">
            <v>IMPTO G.M.F. 4 X 1.000</v>
          </cell>
          <cell r="D70" t="str">
            <v>890903938</v>
          </cell>
          <cell r="E70" t="str">
            <v>BANCOLOMBIA</v>
          </cell>
          <cell r="F70" t="str">
            <v>4 X 1000 CTA AHORROS BANCOL 5673  MARZO 2022</v>
          </cell>
          <cell r="G70">
            <v>15125.88</v>
          </cell>
          <cell r="H70">
            <v>0</v>
          </cell>
          <cell r="I70">
            <v>15125.88</v>
          </cell>
        </row>
        <row r="71">
          <cell r="B71" t="str">
            <v>53152001</v>
          </cell>
          <cell r="C71" t="str">
            <v>IMPTO G.M.F. 4 X 1.000</v>
          </cell>
          <cell r="D71" t="str">
            <v>890903938</v>
          </cell>
          <cell r="E71" t="str">
            <v>BANCOLOMBIA</v>
          </cell>
          <cell r="F71" t="str">
            <v>4 X 1000 CTA AHORROS BANCOL 5673  MARZO 2022</v>
          </cell>
          <cell r="G71">
            <v>15125.88</v>
          </cell>
          <cell r="H71">
            <v>0</v>
          </cell>
          <cell r="I71">
            <v>15125.88</v>
          </cell>
        </row>
        <row r="72">
          <cell r="B72" t="str">
            <v>53152001</v>
          </cell>
          <cell r="C72" t="str">
            <v>IMPTO G.M.F. 4 X 1.000</v>
          </cell>
          <cell r="D72" t="str">
            <v>890903938</v>
          </cell>
          <cell r="E72" t="str">
            <v>BANCOLOMBIA</v>
          </cell>
          <cell r="F72" t="str">
            <v>4 X 1000 CTA AHORROS BANCOL 5673  MARZO 2022</v>
          </cell>
          <cell r="G72">
            <v>47991.6</v>
          </cell>
          <cell r="H72">
            <v>0</v>
          </cell>
          <cell r="I72">
            <v>47991.6</v>
          </cell>
        </row>
        <row r="73">
          <cell r="B73" t="str">
            <v>53152001</v>
          </cell>
          <cell r="C73" t="str">
            <v>IMPTO G.M.F. 4 X 1.000</v>
          </cell>
          <cell r="D73" t="str">
            <v>890903938</v>
          </cell>
          <cell r="E73" t="str">
            <v>BANCOLOMBIA</v>
          </cell>
          <cell r="F73" t="str">
            <v>4 X 1000 CTA AHORROS BANCOL 5673  MARZO 2022</v>
          </cell>
          <cell r="G73">
            <v>47991.6</v>
          </cell>
          <cell r="H73">
            <v>0</v>
          </cell>
          <cell r="I73">
            <v>47991.6</v>
          </cell>
        </row>
        <row r="74">
          <cell r="B74" t="str">
            <v>53152002</v>
          </cell>
          <cell r="C74" t="str">
            <v>RETENCIONES ASUMIDAS.</v>
          </cell>
          <cell r="D74" t="str">
            <v>817000019</v>
          </cell>
          <cell r="E74" t="str">
            <v>LADRILLERA  MELENDEZ  S.A.S.</v>
          </cell>
          <cell r="F74" t="str">
            <v>Trasl. Saldo a asumidas,certificado en Sant. De quilichao,  Declaración 2021</v>
          </cell>
          <cell r="G74">
            <v>25674</v>
          </cell>
          <cell r="H74">
            <v>0</v>
          </cell>
          <cell r="I74">
            <v>25674</v>
          </cell>
        </row>
        <row r="75">
          <cell r="B75" t="str">
            <v>53152002</v>
          </cell>
          <cell r="C75" t="str">
            <v>RETENCIONES ASUMIDAS.</v>
          </cell>
          <cell r="D75" t="str">
            <v>891380054</v>
          </cell>
          <cell r="E75" t="str">
            <v>FUNDACION HOSPITAL SAN JOSE DE BUGA</v>
          </cell>
          <cell r="F75" t="str">
            <v>Trasl. Saldo a asumidas,  certificado en Buga,  Declaración 2021</v>
          </cell>
          <cell r="G75">
            <v>28720</v>
          </cell>
          <cell r="H75">
            <v>0</v>
          </cell>
          <cell r="I75">
            <v>28720</v>
          </cell>
        </row>
        <row r="76">
          <cell r="B76" t="str">
            <v>53152002</v>
          </cell>
          <cell r="C76" t="str">
            <v>RETENCIONES ASUMIDAS.</v>
          </cell>
          <cell r="D76" t="str">
            <v>900466753</v>
          </cell>
          <cell r="E76" t="str">
            <v>GUTIERREZ FRANCO INGIENERIA SAS</v>
          </cell>
          <cell r="F76" t="str">
            <v>Trasl. Saldo a asumidas, ajuste por menor valor en cert. Declaración 2021</v>
          </cell>
          <cell r="G76">
            <v>3026</v>
          </cell>
          <cell r="H76">
            <v>0</v>
          </cell>
          <cell r="I76">
            <v>3026</v>
          </cell>
        </row>
        <row r="77">
          <cell r="B77" t="str">
            <v>53152002</v>
          </cell>
          <cell r="C77" t="str">
            <v>RETENCIONES ASUMIDAS.</v>
          </cell>
          <cell r="D77" t="str">
            <v>860026518</v>
          </cell>
          <cell r="E77" t="str">
            <v>CHUBB SEGUROS COLOMBIA S.A</v>
          </cell>
          <cell r="F77" t="str">
            <v>Reclasif. Cta NN 2022010452 Reteica asumido año 2021</v>
          </cell>
          <cell r="G77">
            <v>49500</v>
          </cell>
          <cell r="H77">
            <v>0</v>
          </cell>
          <cell r="I77">
            <v>49500</v>
          </cell>
        </row>
        <row r="78">
          <cell r="B78" t="str">
            <v>54050501</v>
          </cell>
          <cell r="C78" t="str">
            <v>IMPUESTO DE RENTA Y COMPL</v>
          </cell>
          <cell r="D78" t="str">
            <v>800197268</v>
          </cell>
          <cell r="E78" t="str">
            <v>DIRECCION DE IMPUESTOS Y ADUANAS NACIONALES</v>
          </cell>
          <cell r="F78" t="str">
            <v>Provision impto renta mes Marzo 2022</v>
          </cell>
          <cell r="G78">
            <v>3060000</v>
          </cell>
          <cell r="H78">
            <v>0</v>
          </cell>
          <cell r="I78">
            <v>3060000</v>
          </cell>
        </row>
        <row r="79">
          <cell r="B79" t="str">
            <v>54050501</v>
          </cell>
          <cell r="C79" t="str">
            <v>IMPUESTO DE RENTA Y COMPL</v>
          </cell>
          <cell r="D79" t="str">
            <v>800197268</v>
          </cell>
          <cell r="E79" t="str">
            <v>DIRECCION DE IMPUESTOS Y ADUANAS NACIONALES</v>
          </cell>
          <cell r="F79" t="str">
            <v>Provision impto renta mes Marzo 2022</v>
          </cell>
          <cell r="G79">
            <v>5085000</v>
          </cell>
          <cell r="H79">
            <v>0</v>
          </cell>
          <cell r="I79">
            <v>5085000</v>
          </cell>
        </row>
        <row r="80">
          <cell r="G80">
            <v>24795344.830000002</v>
          </cell>
          <cell r="H80">
            <v>19405755.960000001</v>
          </cell>
          <cell r="I80">
            <v>34896160.969999999</v>
          </cell>
        </row>
      </sheetData>
      <sheetData sheetId="9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 t="str">
            <v>41555001</v>
          </cell>
          <cell r="C2" t="str">
            <v>AVALUOS E INVENTARIOS</v>
          </cell>
          <cell r="D2" t="str">
            <v>860029995</v>
          </cell>
          <cell r="E2" t="str">
            <v>ACERIAS PAZ DEL RIO SA</v>
          </cell>
          <cell r="F2" t="str">
            <v>Reversion F-2083164 AVALUO BOGOTA 0148</v>
          </cell>
          <cell r="G2">
            <v>7225000</v>
          </cell>
          <cell r="H2">
            <v>0</v>
          </cell>
          <cell r="I2">
            <v>-7225000</v>
          </cell>
        </row>
        <row r="3">
          <cell r="B3" t="str">
            <v>41555001</v>
          </cell>
          <cell r="C3" t="str">
            <v>AVALUOS E INVENTARIOS</v>
          </cell>
          <cell r="D3" t="str">
            <v>31867558</v>
          </cell>
          <cell r="E3" t="str">
            <v>YEPES RIVERA AMPARO</v>
          </cell>
          <cell r="F3" t="str">
            <v>Reversion F-2175071 OS_054-2022</v>
          </cell>
          <cell r="G3">
            <v>357000</v>
          </cell>
          <cell r="H3">
            <v>0</v>
          </cell>
          <cell r="I3">
            <v>-357000</v>
          </cell>
        </row>
        <row r="4">
          <cell r="B4" t="str">
            <v>41555001</v>
          </cell>
          <cell r="C4" t="str">
            <v>AVALUOS E INVENTARIOS</v>
          </cell>
          <cell r="D4" t="str">
            <v>900522761</v>
          </cell>
          <cell r="E4" t="str">
            <v>ONLY MUEBLES S.A.S</v>
          </cell>
          <cell r="F4" t="str">
            <v>Reversion F-2151705 AVALUO BOGOTA OS035</v>
          </cell>
          <cell r="G4">
            <v>2450000</v>
          </cell>
          <cell r="H4">
            <v>0</v>
          </cell>
          <cell r="I4">
            <v>-2450000</v>
          </cell>
        </row>
        <row r="5">
          <cell r="B5" t="str">
            <v>41555001</v>
          </cell>
          <cell r="C5" t="str">
            <v>AVALUOS E INVENTARIOS</v>
          </cell>
          <cell r="D5" t="str">
            <v>901559759</v>
          </cell>
          <cell r="E5" t="str">
            <v>GRUPO ONLY MUEBLES SAS</v>
          </cell>
          <cell r="F5" t="str">
            <v>AVALUOS CALI  OS_035-2022 AVALUO INMUEBLE</v>
          </cell>
          <cell r="G5">
            <v>0</v>
          </cell>
          <cell r="H5">
            <v>2450000</v>
          </cell>
          <cell r="I5">
            <v>2450000</v>
          </cell>
        </row>
        <row r="6">
          <cell r="B6" t="str">
            <v>41555001</v>
          </cell>
          <cell r="C6" t="str">
            <v>AVALUOS E INVENTARIOS</v>
          </cell>
          <cell r="D6" t="str">
            <v>31867558</v>
          </cell>
          <cell r="E6" t="str">
            <v>YEPES RIVERA AMPARO</v>
          </cell>
          <cell r="F6" t="str">
            <v>AVALUOS CALI OS_054-2022 AVALUO INMUEBLE</v>
          </cell>
          <cell r="G6">
            <v>0</v>
          </cell>
          <cell r="H6">
            <v>300000</v>
          </cell>
          <cell r="I6">
            <v>300000</v>
          </cell>
        </row>
        <row r="7">
          <cell r="B7" t="str">
            <v>41555001</v>
          </cell>
          <cell r="C7" t="str">
            <v>AVALUOS E INVENTARIOS</v>
          </cell>
          <cell r="D7" t="str">
            <v>900206194</v>
          </cell>
          <cell r="E7" t="str">
            <v>CLINICA OFTALMOLOGICA DE PALMIRA S.A.S.</v>
          </cell>
          <cell r="F7" t="str">
            <v>AVALUOS CALI OS_062-2022</v>
          </cell>
          <cell r="G7">
            <v>0</v>
          </cell>
          <cell r="H7">
            <v>3000000</v>
          </cell>
          <cell r="I7">
            <v>3000000</v>
          </cell>
        </row>
        <row r="8">
          <cell r="B8" t="str">
            <v>41555001</v>
          </cell>
          <cell r="C8" t="str">
            <v>AVALUOS E INVENTARIOS</v>
          </cell>
          <cell r="D8" t="str">
            <v>800182390</v>
          </cell>
          <cell r="E8" t="str">
            <v>SURAMERICANA DE GUANTES S.A.S</v>
          </cell>
          <cell r="F8" t="str">
            <v>AVALUOS CALI OS_052-2022</v>
          </cell>
          <cell r="G8">
            <v>0</v>
          </cell>
          <cell r="H8">
            <v>1300000</v>
          </cell>
          <cell r="I8">
            <v>1300000</v>
          </cell>
        </row>
        <row r="9">
          <cell r="B9" t="str">
            <v>41555001</v>
          </cell>
          <cell r="C9" t="str">
            <v>AVALUOS E INVENTARIOS</v>
          </cell>
          <cell r="D9" t="str">
            <v>900475627</v>
          </cell>
          <cell r="E9" t="str">
            <v>CG CONSTRUGALINDO ARQUITECTURA E INGENIERIA S.A.S</v>
          </cell>
          <cell r="F9" t="str">
            <v>AVALUOS CALI OS_063-2022</v>
          </cell>
          <cell r="G9">
            <v>0</v>
          </cell>
          <cell r="H9">
            <v>700000</v>
          </cell>
          <cell r="I9">
            <v>700000</v>
          </cell>
        </row>
        <row r="10">
          <cell r="B10" t="str">
            <v>41555001</v>
          </cell>
          <cell r="C10" t="str">
            <v>AVALUOS E INVENTARIOS</v>
          </cell>
          <cell r="D10" t="str">
            <v>66931768</v>
          </cell>
          <cell r="E10" t="str">
            <v>RODRIGUEZ MOSQUERA LINA MARIA</v>
          </cell>
          <cell r="F10" t="str">
            <v>AVALUOS CALI OS_051-2022</v>
          </cell>
          <cell r="G10">
            <v>0</v>
          </cell>
          <cell r="H10">
            <v>250000</v>
          </cell>
          <cell r="I10">
            <v>250000</v>
          </cell>
        </row>
        <row r="11">
          <cell r="B11" t="str">
            <v>41555001</v>
          </cell>
          <cell r="C11" t="str">
            <v>AVALUOS E INVENTARIOS</v>
          </cell>
          <cell r="D11" t="str">
            <v>63499832</v>
          </cell>
          <cell r="E11" t="str">
            <v>BOHORQUEZ MANTILLA ADRIANA  MILENA</v>
          </cell>
          <cell r="F11" t="str">
            <v>AVALUO BOGOTA CS_047-2022</v>
          </cell>
          <cell r="G11">
            <v>0</v>
          </cell>
          <cell r="H11">
            <v>300000</v>
          </cell>
          <cell r="I11">
            <v>300000</v>
          </cell>
        </row>
        <row r="12">
          <cell r="B12" t="str">
            <v>41555001</v>
          </cell>
          <cell r="C12" t="str">
            <v>AVALUOS E INVENTARIOS</v>
          </cell>
          <cell r="D12" t="str">
            <v>1010161407</v>
          </cell>
          <cell r="E12" t="str">
            <v>ORTIZ BARRIOS CAMILO ANDRES</v>
          </cell>
          <cell r="F12" t="str">
            <v>AVALUO BOGOTA OS_048-2022</v>
          </cell>
          <cell r="G12">
            <v>0</v>
          </cell>
          <cell r="H12">
            <v>350000</v>
          </cell>
          <cell r="I12">
            <v>350000</v>
          </cell>
        </row>
        <row r="13">
          <cell r="B13" t="str">
            <v>41555001</v>
          </cell>
          <cell r="C13" t="str">
            <v>AVALUOS E INVENTARIOS</v>
          </cell>
          <cell r="D13" t="str">
            <v>1032384261</v>
          </cell>
          <cell r="E13" t="str">
            <v>BARRAGAN CHIA GIOVANNY ANDRES</v>
          </cell>
          <cell r="F13" t="str">
            <v>AVALUO BOGOTA OS_052-2022</v>
          </cell>
          <cell r="G13">
            <v>0</v>
          </cell>
          <cell r="H13">
            <v>250000</v>
          </cell>
          <cell r="I13">
            <v>250000</v>
          </cell>
        </row>
        <row r="14">
          <cell r="B14" t="str">
            <v>41555001</v>
          </cell>
          <cell r="C14" t="str">
            <v>AVALUOS E INVENTARIOS</v>
          </cell>
          <cell r="D14" t="str">
            <v>1019034378</v>
          </cell>
          <cell r="E14" t="str">
            <v>ARDILA MURILLO JOSE JAVIER</v>
          </cell>
          <cell r="F14" t="str">
            <v>AVALUO BOGOTA OS_054-2022</v>
          </cell>
          <cell r="G14">
            <v>0</v>
          </cell>
          <cell r="H14">
            <v>300000</v>
          </cell>
          <cell r="I14">
            <v>300000</v>
          </cell>
        </row>
        <row r="15">
          <cell r="B15" t="str">
            <v>41555001</v>
          </cell>
          <cell r="C15" t="str">
            <v>AVALUOS E INVENTARIOS</v>
          </cell>
          <cell r="D15" t="str">
            <v>16702673</v>
          </cell>
          <cell r="E15" t="str">
            <v>POSADA ZUÑIGA MARIO</v>
          </cell>
          <cell r="F15" t="str">
            <v>AVALUOS CALI OS_060-2022</v>
          </cell>
          <cell r="G15">
            <v>0</v>
          </cell>
          <cell r="H15">
            <v>250000</v>
          </cell>
          <cell r="I15">
            <v>250000</v>
          </cell>
        </row>
        <row r="16">
          <cell r="B16" t="str">
            <v>41555001</v>
          </cell>
          <cell r="C16" t="str">
            <v>AVALUOS E INVENTARIOS</v>
          </cell>
          <cell r="D16" t="str">
            <v>94226696</v>
          </cell>
          <cell r="E16" t="str">
            <v>ESCARRIA VASQUEZ VICENTE</v>
          </cell>
          <cell r="F16" t="str">
            <v>AVALUOS CALI OS_061-2022</v>
          </cell>
          <cell r="G16">
            <v>0</v>
          </cell>
          <cell r="H16">
            <v>250000</v>
          </cell>
          <cell r="I16">
            <v>250000</v>
          </cell>
        </row>
        <row r="17">
          <cell r="B17" t="str">
            <v>41555001</v>
          </cell>
          <cell r="C17" t="str">
            <v>AVALUOS E INVENTARIOS</v>
          </cell>
          <cell r="D17" t="str">
            <v>14621628</v>
          </cell>
          <cell r="E17" t="str">
            <v>BLANDON ARISTIZABAL ROBERTO HERLEYN</v>
          </cell>
          <cell r="F17" t="str">
            <v>AVALUOS CALI OS_059-2022</v>
          </cell>
          <cell r="G17">
            <v>0</v>
          </cell>
          <cell r="H17">
            <v>300000</v>
          </cell>
          <cell r="I17">
            <v>300000</v>
          </cell>
        </row>
        <row r="18">
          <cell r="B18" t="str">
            <v>41555001</v>
          </cell>
          <cell r="C18" t="str">
            <v>AVALUOS E INVENTARIOS</v>
          </cell>
          <cell r="D18" t="str">
            <v>900230554</v>
          </cell>
          <cell r="E18" t="str">
            <v>INVERSIONES ARANGO ACOSTA SAS</v>
          </cell>
          <cell r="F18" t="str">
            <v>AVALUOS CALI OS_x001F__078-2022</v>
          </cell>
          <cell r="G18">
            <v>0</v>
          </cell>
          <cell r="H18">
            <v>5000000</v>
          </cell>
          <cell r="I18">
            <v>5000000</v>
          </cell>
        </row>
        <row r="19">
          <cell r="B19" t="str">
            <v>41561004</v>
          </cell>
          <cell r="C19" t="str">
            <v xml:space="preserve">OTROS APROVECHAMIENTOS (COD BARRAS)             	</v>
          </cell>
          <cell r="D19" t="str">
            <v>805000082</v>
          </cell>
          <cell r="E19" t="str">
            <v>SOCIEDAD PRIVADA DEL ALQUILER SAS</v>
          </cell>
          <cell r="F19" t="str">
            <v>CRUCE 4 X 1000 MES ABRIL 2022 CTA CTE 29114</v>
          </cell>
          <cell r="G19">
            <v>30251.759999999998</v>
          </cell>
          <cell r="H19">
            <v>0</v>
          </cell>
          <cell r="I19">
            <v>-30251.759999999998</v>
          </cell>
        </row>
        <row r="20">
          <cell r="B20" t="str">
            <v>41561004</v>
          </cell>
          <cell r="C20" t="str">
            <v xml:space="preserve">OTROS APROVECHAMIENTOS (COD BARRAS)             	</v>
          </cell>
          <cell r="D20" t="str">
            <v>805000082</v>
          </cell>
          <cell r="E20" t="str">
            <v>SOCIEDAD PRIVADA DEL ALQUILER SAS</v>
          </cell>
          <cell r="F20" t="str">
            <v>CRUCE 4 X 1000 MES ABRIL 2022 CTA CTE 29114</v>
          </cell>
          <cell r="G20">
            <v>95983.19</v>
          </cell>
          <cell r="H20">
            <v>0</v>
          </cell>
          <cell r="I20">
            <v>-95983.19</v>
          </cell>
        </row>
        <row r="21">
          <cell r="B21" t="str">
            <v>51159510</v>
          </cell>
          <cell r="C21" t="str">
            <v>IMPUESTO AL CONSUMO DEL 4%</v>
          </cell>
          <cell r="D21" t="str">
            <v>830122566</v>
          </cell>
          <cell r="E21" t="str">
            <v>COLOMBIA TELECOMUNIC</v>
          </cell>
          <cell r="F21" t="str">
            <v>EC- 249549407 Ipoconsumo Cel corporativo P: 27 Abr-26 May 2022 - Cuenta 43692277</v>
          </cell>
          <cell r="G21">
            <v>134</v>
          </cell>
          <cell r="H21">
            <v>0</v>
          </cell>
          <cell r="I21">
            <v>134</v>
          </cell>
        </row>
        <row r="22">
          <cell r="B22" t="str">
            <v>51353502</v>
          </cell>
          <cell r="C22" t="str">
            <v>TELEFONO CELULAR</v>
          </cell>
          <cell r="D22" t="str">
            <v>830122566</v>
          </cell>
          <cell r="E22" t="str">
            <v>COLOMBIA TELECOMUNIC</v>
          </cell>
          <cell r="F22" t="str">
            <v xml:space="preserve">EC- 249549407 Celular corporativo  P: 27 Abr-26 May 2022- Cuenta 43692277       </v>
          </cell>
          <cell r="G22">
            <v>34168</v>
          </cell>
          <cell r="H22">
            <v>0</v>
          </cell>
          <cell r="I22">
            <v>34168</v>
          </cell>
        </row>
        <row r="23">
          <cell r="B23" t="str">
            <v>52050601</v>
          </cell>
          <cell r="C23" t="str">
            <v>SUELDOS</v>
          </cell>
          <cell r="D23" t="str">
            <v>90</v>
          </cell>
          <cell r="E23" t="str">
            <v>PROVISIONES</v>
          </cell>
          <cell r="F23" t="str">
            <v>Devengado mes abril 2022</v>
          </cell>
          <cell r="G23">
            <v>866667</v>
          </cell>
          <cell r="H23">
            <v>0</v>
          </cell>
          <cell r="I23">
            <v>866667</v>
          </cell>
        </row>
        <row r="24">
          <cell r="B24" t="str">
            <v>52050601</v>
          </cell>
          <cell r="C24" t="str">
            <v>SUELDOS</v>
          </cell>
          <cell r="D24" t="str">
            <v>90</v>
          </cell>
          <cell r="E24" t="str">
            <v>PROVISIONES</v>
          </cell>
          <cell r="F24" t="str">
            <v>Devengado mes abril 2022</v>
          </cell>
          <cell r="G24">
            <v>1265800</v>
          </cell>
          <cell r="H24">
            <v>0</v>
          </cell>
          <cell r="I24">
            <v>1265800</v>
          </cell>
        </row>
        <row r="25">
          <cell r="B25" t="str">
            <v>52050601</v>
          </cell>
          <cell r="C25" t="str">
            <v>SUELDOS</v>
          </cell>
          <cell r="D25" t="str">
            <v>90</v>
          </cell>
          <cell r="E25" t="str">
            <v>PROVISIONES</v>
          </cell>
          <cell r="F25" t="str">
            <v>50% gasto nómina mes abril para Centro Costo Avalúos- Jorge Oviedo</v>
          </cell>
          <cell r="G25">
            <v>3250000</v>
          </cell>
          <cell r="H25">
            <v>0</v>
          </cell>
          <cell r="I25">
            <v>3250000</v>
          </cell>
        </row>
        <row r="26">
          <cell r="B26" t="str">
            <v>52051801</v>
          </cell>
          <cell r="C26" t="str">
            <v>COMISIONES</v>
          </cell>
          <cell r="D26" t="str">
            <v>90</v>
          </cell>
          <cell r="E26" t="str">
            <v>PROVISIONES</v>
          </cell>
          <cell r="F26" t="str">
            <v>Comisiones mes abril 2022</v>
          </cell>
          <cell r="G26">
            <v>813400</v>
          </cell>
          <cell r="H26">
            <v>0</v>
          </cell>
          <cell r="I26">
            <v>813400</v>
          </cell>
        </row>
        <row r="27">
          <cell r="B27" t="str">
            <v>52052701</v>
          </cell>
          <cell r="C27" t="str">
            <v>AUXILIO DE TRANSPORTE</v>
          </cell>
          <cell r="D27" t="str">
            <v>90</v>
          </cell>
          <cell r="E27" t="str">
            <v>PROVISIONES</v>
          </cell>
          <cell r="F27" t="str">
            <v>Auxilio de transporte abril 2022</v>
          </cell>
          <cell r="G27">
            <v>101549</v>
          </cell>
          <cell r="H27">
            <v>0</v>
          </cell>
          <cell r="I27">
            <v>101549</v>
          </cell>
        </row>
        <row r="28">
          <cell r="B28" t="str">
            <v>52052701</v>
          </cell>
          <cell r="C28" t="str">
            <v>AUXILIO DE TRANSPORTE</v>
          </cell>
          <cell r="D28" t="str">
            <v>90</v>
          </cell>
          <cell r="E28" t="str">
            <v>PROVISIONES</v>
          </cell>
          <cell r="F28" t="str">
            <v>Auxilio de transporte abril 2022</v>
          </cell>
          <cell r="G28">
            <v>117172</v>
          </cell>
          <cell r="H28">
            <v>0</v>
          </cell>
          <cell r="I28">
            <v>117172</v>
          </cell>
        </row>
        <row r="29">
          <cell r="B29" t="str">
            <v>52053001</v>
          </cell>
          <cell r="C29" t="str">
            <v>CESANTIAS</v>
          </cell>
          <cell r="D29" t="str">
            <v>90</v>
          </cell>
          <cell r="E29" t="str">
            <v>PROVISIONES</v>
          </cell>
          <cell r="F29" t="str">
            <v>Causación Provisión Cesantias mes de abril 2022</v>
          </cell>
          <cell r="G29">
            <v>80685</v>
          </cell>
          <cell r="H29">
            <v>0</v>
          </cell>
          <cell r="I29">
            <v>80685</v>
          </cell>
        </row>
        <row r="30">
          <cell r="B30" t="str">
            <v>52053001</v>
          </cell>
          <cell r="C30" t="str">
            <v>CESANTIAS</v>
          </cell>
          <cell r="D30" t="str">
            <v>90</v>
          </cell>
          <cell r="E30" t="str">
            <v>PROVISIONES</v>
          </cell>
          <cell r="F30" t="str">
            <v>Causación Provisión Cesantias mes de abril 2022</v>
          </cell>
          <cell r="G30">
            <v>183031</v>
          </cell>
          <cell r="H30">
            <v>0</v>
          </cell>
          <cell r="I30">
            <v>183031</v>
          </cell>
        </row>
        <row r="31">
          <cell r="B31" t="str">
            <v>52053001</v>
          </cell>
          <cell r="C31" t="str">
            <v>CESANTIAS</v>
          </cell>
          <cell r="D31" t="str">
            <v>90</v>
          </cell>
          <cell r="E31" t="str">
            <v>PROVISIONES</v>
          </cell>
          <cell r="F31" t="str">
            <v>50% gasto nómina mes abril para Centro Costo Avalúos- Jorge Oviedo</v>
          </cell>
          <cell r="G31">
            <v>270833</v>
          </cell>
          <cell r="H31">
            <v>0</v>
          </cell>
          <cell r="I31">
            <v>270833</v>
          </cell>
        </row>
        <row r="32">
          <cell r="B32" t="str">
            <v>52053301</v>
          </cell>
          <cell r="C32" t="str">
            <v>INTERESES SOBRE CESANTIAS</v>
          </cell>
          <cell r="D32" t="str">
            <v>90</v>
          </cell>
          <cell r="E32" t="str">
            <v>PROVISIONES</v>
          </cell>
          <cell r="F32" t="str">
            <v>Causación Provisión Cesantias mes de abril 2022</v>
          </cell>
          <cell r="G32">
            <v>699</v>
          </cell>
          <cell r="H32">
            <v>0</v>
          </cell>
          <cell r="I32">
            <v>699</v>
          </cell>
        </row>
        <row r="33">
          <cell r="B33" t="str">
            <v>52053301</v>
          </cell>
          <cell r="C33" t="str">
            <v>INTERESES SOBRE CESANTIAS</v>
          </cell>
          <cell r="D33" t="str">
            <v>90</v>
          </cell>
          <cell r="E33" t="str">
            <v>PROVISIONES</v>
          </cell>
          <cell r="F33" t="str">
            <v>Causación Provisión Cesantias mes de abril 2022</v>
          </cell>
          <cell r="G33">
            <v>12499</v>
          </cell>
          <cell r="H33">
            <v>0</v>
          </cell>
          <cell r="I33">
            <v>12499</v>
          </cell>
        </row>
        <row r="34">
          <cell r="B34" t="str">
            <v>52053301</v>
          </cell>
          <cell r="C34" t="str">
            <v>INTERESES SOBRE CESANTIAS</v>
          </cell>
          <cell r="D34" t="str">
            <v>90</v>
          </cell>
          <cell r="E34" t="str">
            <v>PROVISIONES</v>
          </cell>
          <cell r="F34" t="str">
            <v>50% gasto nómina mes abril para Centro Costo Avalúos- Jorge Oviedo</v>
          </cell>
          <cell r="G34">
            <v>8125</v>
          </cell>
          <cell r="H34">
            <v>0</v>
          </cell>
          <cell r="I34">
            <v>8125</v>
          </cell>
        </row>
        <row r="35">
          <cell r="B35" t="str">
            <v>52053601</v>
          </cell>
          <cell r="C35" t="str">
            <v>PRIMA DE SERVICIOS</v>
          </cell>
          <cell r="D35" t="str">
            <v>90</v>
          </cell>
          <cell r="E35" t="str">
            <v>PROVISIONES</v>
          </cell>
          <cell r="F35" t="str">
            <v>Causación Prov. Prima mes abril 2022</v>
          </cell>
          <cell r="G35">
            <v>80685</v>
          </cell>
          <cell r="H35">
            <v>0</v>
          </cell>
          <cell r="I35">
            <v>80685</v>
          </cell>
        </row>
        <row r="36">
          <cell r="B36" t="str">
            <v>52053601</v>
          </cell>
          <cell r="C36" t="str">
            <v>PRIMA DE SERVICIOS</v>
          </cell>
          <cell r="D36" t="str">
            <v>90</v>
          </cell>
          <cell r="E36" t="str">
            <v>PROVISIONES</v>
          </cell>
          <cell r="F36" t="str">
            <v>Causación Prov. Prima mes abril 2022</v>
          </cell>
          <cell r="G36">
            <v>183031</v>
          </cell>
          <cell r="H36">
            <v>0</v>
          </cell>
          <cell r="I36">
            <v>183031</v>
          </cell>
        </row>
        <row r="37">
          <cell r="B37" t="str">
            <v>52053601</v>
          </cell>
          <cell r="C37" t="str">
            <v>PRIMA DE SERVICIOS</v>
          </cell>
          <cell r="D37" t="str">
            <v>90</v>
          </cell>
          <cell r="E37" t="str">
            <v>PROVISIONES</v>
          </cell>
          <cell r="F37" t="str">
            <v>50% gasto nómina mes abril para Centro Costo Avalúos- Jorge Oviedo</v>
          </cell>
          <cell r="G37">
            <v>270833</v>
          </cell>
          <cell r="H37">
            <v>0</v>
          </cell>
          <cell r="I37">
            <v>270833</v>
          </cell>
        </row>
        <row r="38">
          <cell r="B38" t="str">
            <v>52053901</v>
          </cell>
          <cell r="C38" t="str">
            <v>VACACIONES</v>
          </cell>
          <cell r="D38" t="str">
            <v>90</v>
          </cell>
          <cell r="E38" t="str">
            <v>PROVISIONES</v>
          </cell>
          <cell r="F38" t="str">
            <v>Causación Prov Vacaciones Mes abril/2022</v>
          </cell>
          <cell r="G38">
            <v>36000</v>
          </cell>
          <cell r="H38">
            <v>0</v>
          </cell>
          <cell r="I38">
            <v>36000</v>
          </cell>
        </row>
        <row r="39">
          <cell r="B39" t="str">
            <v>52053901</v>
          </cell>
          <cell r="C39" t="str">
            <v>VACACIONES</v>
          </cell>
          <cell r="D39" t="str">
            <v>90</v>
          </cell>
          <cell r="E39" t="str">
            <v>PROVISIONES</v>
          </cell>
          <cell r="F39" t="str">
            <v>Causación Prov Vacaciones Mes abril/2022</v>
          </cell>
          <cell r="G39">
            <v>126788</v>
          </cell>
          <cell r="H39">
            <v>0</v>
          </cell>
          <cell r="I39">
            <v>126788</v>
          </cell>
        </row>
        <row r="40">
          <cell r="B40" t="str">
            <v>52053901</v>
          </cell>
          <cell r="C40" t="str">
            <v>VACACIONES</v>
          </cell>
          <cell r="D40" t="str">
            <v>90</v>
          </cell>
          <cell r="E40" t="str">
            <v>PROVISIONES</v>
          </cell>
          <cell r="F40" t="str">
            <v>50% gasto nómina mes abril para Centro Costo Avalúos- Jorge Oviedo</v>
          </cell>
          <cell r="G40">
            <v>352290</v>
          </cell>
          <cell r="H40">
            <v>0</v>
          </cell>
          <cell r="I40">
            <v>352290</v>
          </cell>
        </row>
        <row r="41">
          <cell r="B41" t="str">
            <v>52055101</v>
          </cell>
          <cell r="C41" t="str">
            <v>DOTACIONES Y SUMINISTROS</v>
          </cell>
          <cell r="D41" t="str">
            <v>800085913</v>
          </cell>
          <cell r="E41" t="str">
            <v>CREACIONES CHAZARI S.A</v>
          </cell>
          <cell r="F41" t="str">
            <v>FE-FZ1771 COMPRA DOTACION DEL PERSONAL (04ABR/2022)</v>
          </cell>
          <cell r="G41">
            <v>210642</v>
          </cell>
          <cell r="H41">
            <v>0</v>
          </cell>
          <cell r="I41">
            <v>210642</v>
          </cell>
        </row>
        <row r="42">
          <cell r="B42" t="str">
            <v>52055101</v>
          </cell>
          <cell r="C42" t="str">
            <v>DOTACIONES Y SUMINISTROS</v>
          </cell>
          <cell r="D42" t="str">
            <v>800085913</v>
          </cell>
          <cell r="E42" t="str">
            <v>CREACIONES CHAZARI S.A</v>
          </cell>
          <cell r="F42" t="str">
            <v>FE-FZ1771 COMPRA DOTACION DEL PERSONAL (04ABR/2022)</v>
          </cell>
          <cell r="G42">
            <v>352999</v>
          </cell>
          <cell r="H42">
            <v>0</v>
          </cell>
          <cell r="I42">
            <v>352999</v>
          </cell>
        </row>
        <row r="43">
          <cell r="B43" t="str">
            <v>52056801</v>
          </cell>
          <cell r="C43" t="str">
            <v>APORTES RIESGOS PROF.</v>
          </cell>
          <cell r="D43" t="str">
            <v>800226175</v>
          </cell>
          <cell r="E43" t="str">
            <v>COLMENA A.R.P.</v>
          </cell>
          <cell r="F43" t="str">
            <v>Arl,  mes de febrero/2022, Jimmy Porras "Contratista".</v>
          </cell>
          <cell r="G43">
            <v>99800</v>
          </cell>
          <cell r="H43">
            <v>0</v>
          </cell>
          <cell r="I43">
            <v>99800</v>
          </cell>
        </row>
        <row r="44">
          <cell r="B44" t="str">
            <v>52056801</v>
          </cell>
          <cell r="C44" t="str">
            <v>APORTES RIESGOS PROF.</v>
          </cell>
          <cell r="D44" t="str">
            <v>800226175</v>
          </cell>
          <cell r="E44" t="str">
            <v>COLMENA A.R.P.</v>
          </cell>
          <cell r="F44" t="str">
            <v>Arl,  mes de marzo/2022, Jimmy Porras "Contratista".</v>
          </cell>
          <cell r="G44">
            <v>69600</v>
          </cell>
          <cell r="H44">
            <v>0</v>
          </cell>
          <cell r="I44">
            <v>69600</v>
          </cell>
        </row>
        <row r="45">
          <cell r="B45" t="str">
            <v>52056801</v>
          </cell>
          <cell r="C45" t="str">
            <v>APORTES RIESGOS PROF.</v>
          </cell>
          <cell r="D45" t="str">
            <v>800226175</v>
          </cell>
          <cell r="E45" t="str">
            <v>COLMENA A.R.P.</v>
          </cell>
          <cell r="F45" t="str">
            <v>Aportes ARL colmena abril/2022</v>
          </cell>
          <cell r="G45">
            <v>4600</v>
          </cell>
          <cell r="H45">
            <v>0</v>
          </cell>
          <cell r="I45">
            <v>4600</v>
          </cell>
        </row>
        <row r="46">
          <cell r="B46" t="str">
            <v>52056801</v>
          </cell>
          <cell r="C46" t="str">
            <v>APORTES RIESGOS PROF.</v>
          </cell>
          <cell r="D46" t="str">
            <v>800226175</v>
          </cell>
          <cell r="E46" t="str">
            <v>COLMENA A.R.P.</v>
          </cell>
          <cell r="F46" t="str">
            <v>Aportes ARL colmena abril/2022</v>
          </cell>
          <cell r="G46">
            <v>144800</v>
          </cell>
          <cell r="H46">
            <v>0</v>
          </cell>
          <cell r="I46">
            <v>144800</v>
          </cell>
        </row>
        <row r="47">
          <cell r="B47" t="str">
            <v>52056801</v>
          </cell>
          <cell r="C47" t="str">
            <v>APORTES RIESGOS PROF.</v>
          </cell>
          <cell r="D47" t="str">
            <v>800226175</v>
          </cell>
          <cell r="E47" t="str">
            <v>COLMENA A.R.P.</v>
          </cell>
          <cell r="F47" t="str">
            <v>50% gasto nómina mes abril para Centro Costo Avalúos- Jorge Oviedo</v>
          </cell>
          <cell r="G47">
            <v>141400</v>
          </cell>
          <cell r="H47">
            <v>0</v>
          </cell>
          <cell r="I47">
            <v>141400</v>
          </cell>
        </row>
        <row r="48">
          <cell r="B48" t="str">
            <v>52057001</v>
          </cell>
          <cell r="C48" t="str">
            <v>APORTES A FONDO DE PENS</v>
          </cell>
          <cell r="D48" t="str">
            <v>800227940</v>
          </cell>
          <cell r="E48" t="str">
            <v>COLFONDOS</v>
          </cell>
          <cell r="F48" t="str">
            <v>Aporte AFP abril de 2022</v>
          </cell>
          <cell r="G48">
            <v>104033</v>
          </cell>
          <cell r="H48">
            <v>0</v>
          </cell>
          <cell r="I48">
            <v>104033</v>
          </cell>
        </row>
        <row r="49">
          <cell r="B49" t="str">
            <v>52057001</v>
          </cell>
          <cell r="C49" t="str">
            <v>APORTES A FONDO DE PENS</v>
          </cell>
          <cell r="D49" t="str">
            <v>900336004</v>
          </cell>
          <cell r="E49" t="str">
            <v>ADMINISTRADORA COLOMBIANA DE PENSIONES COLPENSIONE</v>
          </cell>
          <cell r="F49" t="str">
            <v>Aporte AFP abril de 2022</v>
          </cell>
          <cell r="G49">
            <v>249532</v>
          </cell>
          <cell r="H49">
            <v>0</v>
          </cell>
          <cell r="I49">
            <v>249532</v>
          </cell>
        </row>
        <row r="50">
          <cell r="B50" t="str">
            <v>52057001</v>
          </cell>
          <cell r="C50" t="str">
            <v>APORTES A FONDO DE PENS</v>
          </cell>
          <cell r="D50" t="str">
            <v>900336004</v>
          </cell>
          <cell r="E50" t="str">
            <v>ADMINISTRADORA COLOMBIANA DE PENSIONES COLPENSIONE</v>
          </cell>
          <cell r="F50" t="str">
            <v>50% gasto nómina mes abril para Centro Costo Avalúos- Jorge Oviedo</v>
          </cell>
          <cell r="G50">
            <v>390000</v>
          </cell>
          <cell r="H50">
            <v>0</v>
          </cell>
          <cell r="I50">
            <v>390000</v>
          </cell>
        </row>
        <row r="51">
          <cell r="B51" t="str">
            <v>52057201</v>
          </cell>
          <cell r="C51" t="str">
            <v>APORTES CAJA DE COMP.</v>
          </cell>
          <cell r="D51" t="str">
            <v>860007336</v>
          </cell>
          <cell r="E51" t="str">
            <v>COLSUBSIDIO</v>
          </cell>
          <cell r="F51" t="str">
            <v>Aportes caja de compensación abril/2022</v>
          </cell>
          <cell r="G51">
            <v>83200</v>
          </cell>
          <cell r="H51">
            <v>0</v>
          </cell>
          <cell r="I51">
            <v>83200</v>
          </cell>
        </row>
        <row r="52">
          <cell r="B52" t="str">
            <v>52057201</v>
          </cell>
          <cell r="C52" t="str">
            <v>APORTES CAJA DE COMP.</v>
          </cell>
          <cell r="D52" t="str">
            <v>860007336</v>
          </cell>
          <cell r="E52" t="str">
            <v>COLSUBSIDIO</v>
          </cell>
          <cell r="F52" t="str">
            <v>50% gasto nómina mes abril para Centro Costo Avalúos- Jorge Oviedo</v>
          </cell>
          <cell r="G52">
            <v>130000</v>
          </cell>
          <cell r="H52">
            <v>0</v>
          </cell>
          <cell r="I52">
            <v>130000</v>
          </cell>
        </row>
        <row r="53">
          <cell r="B53" t="str">
            <v>52057201</v>
          </cell>
          <cell r="C53" t="str">
            <v>APORTES CAJA DE COMP.</v>
          </cell>
          <cell r="D53" t="str">
            <v>890303208</v>
          </cell>
          <cell r="E53" t="str">
            <v>CAJA DE COMPENSACION FAMILIAR DEL VALLE DEL CAUCA</v>
          </cell>
          <cell r="F53" t="str">
            <v>Aportes caja de compensación abril/2022</v>
          </cell>
          <cell r="G53">
            <v>34700</v>
          </cell>
          <cell r="H53">
            <v>0</v>
          </cell>
          <cell r="I53">
            <v>34700</v>
          </cell>
        </row>
        <row r="54">
          <cell r="B54" t="str">
            <v>52102001</v>
          </cell>
          <cell r="C54" t="str">
            <v>AVALUOS TERRENOS</v>
          </cell>
          <cell r="D54" t="str">
            <v>901113075</v>
          </cell>
          <cell r="E54" t="str">
            <v>CONSULTORIA &amp; GESTION DE AVALUOS SAS</v>
          </cell>
          <cell r="F54" t="str">
            <v>FE-23 Avalúos bajo NIIF activo fijos por contrato con SPA INC S.A.S</v>
          </cell>
          <cell r="G54">
            <v>2450000</v>
          </cell>
          <cell r="H54">
            <v>0</v>
          </cell>
          <cell r="I54">
            <v>2450000</v>
          </cell>
        </row>
        <row r="55">
          <cell r="B55" t="str">
            <v>52102001</v>
          </cell>
          <cell r="C55" t="str">
            <v>AVALUOS TERRENOS</v>
          </cell>
          <cell r="D55" t="str">
            <v>16287973</v>
          </cell>
          <cell r="E55" t="str">
            <v>PORRAS  GUEVARA  JIMMY</v>
          </cell>
          <cell r="F55" t="str">
            <v>DS-1113 Avaluos comerciales según anexo mes de febrero - marzo 2022</v>
          </cell>
          <cell r="G55">
            <v>2894500</v>
          </cell>
          <cell r="H55">
            <v>0</v>
          </cell>
          <cell r="I55">
            <v>2894500</v>
          </cell>
        </row>
        <row r="56">
          <cell r="B56" t="str">
            <v>52150501</v>
          </cell>
          <cell r="C56" t="str">
            <v>INDUSTRIA Y COMERCIO</v>
          </cell>
          <cell r="D56" t="str">
            <v>890399011</v>
          </cell>
          <cell r="E56" t="str">
            <v>MUNICIPIO SANTIAGO DE CALI</v>
          </cell>
          <cell r="F56" t="str">
            <v>PROVISION INDUSTRIA Y COMERCIO CALI MES ABRIL</v>
          </cell>
          <cell r="G56">
            <v>154000</v>
          </cell>
          <cell r="H56">
            <v>0</v>
          </cell>
          <cell r="I56">
            <v>154000</v>
          </cell>
        </row>
        <row r="57">
          <cell r="B57" t="str">
            <v>52150501</v>
          </cell>
          <cell r="C57" t="str">
            <v>INDUSTRIA Y COMERCIO</v>
          </cell>
          <cell r="D57" t="str">
            <v>899999061</v>
          </cell>
          <cell r="E57" t="str">
            <v>SECRETARIA  DISTRITAL DE HACIENDA</v>
          </cell>
          <cell r="F57" t="str">
            <v>PROVISION INDUSTRIA Y COMERCIO BOGOTA MES ABRIL</v>
          </cell>
          <cell r="G57">
            <v>0</v>
          </cell>
          <cell r="H57">
            <v>95000</v>
          </cell>
          <cell r="I57">
            <v>-95000</v>
          </cell>
        </row>
        <row r="58">
          <cell r="B58" t="str">
            <v>52201001</v>
          </cell>
          <cell r="C58" t="str">
            <v>CONSTRUCCIONES Y EDIFICAC</v>
          </cell>
          <cell r="D58" t="str">
            <v>20244263</v>
          </cell>
          <cell r="E58" t="str">
            <v>RIVERA DE CARRASCO MARIA DEL SOCORRO</v>
          </cell>
          <cell r="F58" t="str">
            <v xml:space="preserve">SI 29791 Canon arrendamiento Cl 127 14-54 Lc103  P:Abr/2022 Ed: Gradeco         </v>
          </cell>
          <cell r="G58">
            <v>482400</v>
          </cell>
          <cell r="H58">
            <v>0</v>
          </cell>
          <cell r="I58">
            <v>482400</v>
          </cell>
        </row>
        <row r="59">
          <cell r="B59" t="str">
            <v>52202501</v>
          </cell>
          <cell r="C59" t="str">
            <v>EQUIP. DE COMP. Y COMUNIC</v>
          </cell>
          <cell r="D59" t="str">
            <v>31569142</v>
          </cell>
          <cell r="E59" t="str">
            <v>RODRIGUEZ MURILLO SANDRA DEL PILAR</v>
          </cell>
          <cell r="F59" t="str">
            <v>FE-SRC348 ALQUILER IMPRESORA AVAUOS BOGOTA P: ABR/2022</v>
          </cell>
          <cell r="G59">
            <v>88230</v>
          </cell>
          <cell r="H59">
            <v>0</v>
          </cell>
          <cell r="I59">
            <v>88230</v>
          </cell>
        </row>
        <row r="60">
          <cell r="B60" t="str">
            <v>52356001</v>
          </cell>
          <cell r="C60" t="str">
            <v>PUBLICIDAD Y PROPAGANDA</v>
          </cell>
          <cell r="D60" t="str">
            <v>822182297</v>
          </cell>
          <cell r="E60" t="str">
            <v>XXV Holdings Inc.  Google LLC (77-0493581)</v>
          </cell>
          <cell r="F60" t="str">
            <v>DS-1136 EXTR CTA 6535768226 GOOGLE ADS*DL Pagada TC8606 EN PESOS P: Abr/22</v>
          </cell>
          <cell r="G60">
            <v>637751</v>
          </cell>
          <cell r="H60">
            <v>0</v>
          </cell>
          <cell r="I60">
            <v>637751</v>
          </cell>
        </row>
        <row r="61">
          <cell r="B61" t="str">
            <v>52356001</v>
          </cell>
          <cell r="C61" t="str">
            <v>PUBLICIDAD Y PROPAGANDA</v>
          </cell>
          <cell r="D61" t="str">
            <v>822182297</v>
          </cell>
          <cell r="E61" t="str">
            <v>XXV Holdings Inc.  Google LLC (77-0493581)</v>
          </cell>
          <cell r="F61" t="str">
            <v>DS-1136 EXTR CTA 6535768226 GOOGLE ADS*DL Pagada TC8606 EN PESOS P: Abr/22</v>
          </cell>
          <cell r="G61">
            <v>637751</v>
          </cell>
          <cell r="H61">
            <v>0</v>
          </cell>
          <cell r="I61">
            <v>637751</v>
          </cell>
        </row>
        <row r="62">
          <cell r="B62" t="str">
            <v>52359503</v>
          </cell>
          <cell r="C62" t="str">
            <v>LICENCIAS DE USO</v>
          </cell>
          <cell r="D62" t="str">
            <v>900596320</v>
          </cell>
          <cell r="E62" t="str">
            <v>EXCELIA COLOMBIA S.A.S</v>
          </cell>
          <cell r="F62" t="str">
            <v xml:space="preserve">FE-EXCO3616 Producción sobre licencias Dyn 365 BCSaaS
  P: 01-30Abr/22          </v>
          </cell>
          <cell r="G62">
            <v>3816</v>
          </cell>
          <cell r="H62">
            <v>0</v>
          </cell>
          <cell r="I62">
            <v>3816</v>
          </cell>
        </row>
        <row r="63">
          <cell r="B63" t="str">
            <v>52359503</v>
          </cell>
          <cell r="C63" t="str">
            <v>LICENCIAS DE USO</v>
          </cell>
          <cell r="D63" t="str">
            <v>900596320</v>
          </cell>
          <cell r="E63" t="str">
            <v>EXCELIA COLOMBIA S.A.S</v>
          </cell>
          <cell r="F63" t="str">
            <v xml:space="preserve">FE-EXCO3616 Producción sobre licencias Dyn 365 BCSaaS
  P: 01-30Abr/22          </v>
          </cell>
          <cell r="G63">
            <v>3816</v>
          </cell>
          <cell r="H63">
            <v>0</v>
          </cell>
          <cell r="I63">
            <v>3816</v>
          </cell>
        </row>
        <row r="64">
          <cell r="B64" t="str">
            <v>52359503</v>
          </cell>
          <cell r="C64" t="str">
            <v>LICENCIAS DE USO</v>
          </cell>
          <cell r="D64" t="str">
            <v>900596320</v>
          </cell>
          <cell r="E64" t="str">
            <v>EXCELIA COLOMBIA S.A.S</v>
          </cell>
          <cell r="F64" t="str">
            <v xml:space="preserve">FE-EXCO3617 (170) Suscri Microsoft365 Empresa Básic U$6 P:ABR/22                </v>
          </cell>
          <cell r="G64">
            <v>17299</v>
          </cell>
          <cell r="H64">
            <v>0</v>
          </cell>
          <cell r="I64">
            <v>17299</v>
          </cell>
        </row>
        <row r="65">
          <cell r="B65" t="str">
            <v>52359503</v>
          </cell>
          <cell r="C65" t="str">
            <v>LICENCIAS DE USO</v>
          </cell>
          <cell r="D65" t="str">
            <v>900596320</v>
          </cell>
          <cell r="E65" t="str">
            <v>EXCELIA COLOMBIA S.A.S</v>
          </cell>
          <cell r="F65" t="str">
            <v xml:space="preserve">FE-EXCO3617 (170) Suscri Microsoft365 Empresa Básic U$6 P:ABR/22                </v>
          </cell>
          <cell r="G65">
            <v>17299</v>
          </cell>
          <cell r="H65">
            <v>0</v>
          </cell>
          <cell r="I65">
            <v>17299</v>
          </cell>
        </row>
        <row r="66">
          <cell r="B66" t="str">
            <v>52359503</v>
          </cell>
          <cell r="C66" t="str">
            <v>LICENCIAS DE USO</v>
          </cell>
          <cell r="D66" t="str">
            <v>900596320</v>
          </cell>
          <cell r="E66" t="str">
            <v>EXCELIA COLOMBIA S.A.S</v>
          </cell>
          <cell r="F66" t="str">
            <v xml:space="preserve">FE-EXCO3617 (39) Suscrip Microsoft365 AppBusines U$12 P:ABR/22                  </v>
          </cell>
          <cell r="G66">
            <v>7937</v>
          </cell>
          <cell r="H66">
            <v>0</v>
          </cell>
          <cell r="I66">
            <v>7937</v>
          </cell>
        </row>
        <row r="67">
          <cell r="B67" t="str">
            <v>52359503</v>
          </cell>
          <cell r="C67" t="str">
            <v>LICENCIAS DE USO</v>
          </cell>
          <cell r="D67" t="str">
            <v>900596320</v>
          </cell>
          <cell r="E67" t="str">
            <v>EXCELIA COLOMBIA S.A.S</v>
          </cell>
          <cell r="F67" t="str">
            <v xml:space="preserve">FE-EXCO3617 (39) Suscrip Microsoft365 AppBusines U$12 P:ABR/22                  </v>
          </cell>
          <cell r="G67">
            <v>7937</v>
          </cell>
          <cell r="H67">
            <v>0</v>
          </cell>
          <cell r="I67">
            <v>7937</v>
          </cell>
        </row>
        <row r="68">
          <cell r="B68" t="str">
            <v>52359503</v>
          </cell>
          <cell r="C68" t="str">
            <v>LICENCIAS DE USO</v>
          </cell>
          <cell r="D68" t="str">
            <v>900596320</v>
          </cell>
          <cell r="E68" t="str">
            <v>EXCELIA COLOMBIA S.A.S</v>
          </cell>
          <cell r="F68" t="str">
            <v xml:space="preserve">FE-EXCO3617 (69) Suscripción Office 365 E1 U$10 P:ABR/22                        </v>
          </cell>
          <cell r="G68">
            <v>11702</v>
          </cell>
          <cell r="H68">
            <v>0</v>
          </cell>
          <cell r="I68">
            <v>11702</v>
          </cell>
        </row>
        <row r="69">
          <cell r="B69" t="str">
            <v>52359503</v>
          </cell>
          <cell r="C69" t="str">
            <v>LICENCIAS DE USO</v>
          </cell>
          <cell r="D69" t="str">
            <v>900596320</v>
          </cell>
          <cell r="E69" t="str">
            <v>EXCELIA COLOMBIA S.A.S</v>
          </cell>
          <cell r="F69" t="str">
            <v xml:space="preserve">FE-EXCO3617 (69) Suscripción Office 365 E1 U$10 P:ABR/22                        </v>
          </cell>
          <cell r="G69">
            <v>11702</v>
          </cell>
          <cell r="H69">
            <v>0</v>
          </cell>
          <cell r="I69">
            <v>11702</v>
          </cell>
        </row>
        <row r="70">
          <cell r="B70" t="str">
            <v>53152001</v>
          </cell>
          <cell r="C70" t="str">
            <v>IMPTO G.M.F. 4 X 1.000</v>
          </cell>
          <cell r="D70" t="str">
            <v>805000082</v>
          </cell>
          <cell r="E70" t="str">
            <v>SOCIEDAD PRIVADA DEL ALQUILER SAS</v>
          </cell>
          <cell r="F70" t="str">
            <v>CRUCE 4 X 1000 MES ABRIL 2022 CTA CTE 29114</v>
          </cell>
          <cell r="G70">
            <v>0</v>
          </cell>
          <cell r="H70">
            <v>15125.88</v>
          </cell>
          <cell r="I70">
            <v>-15125.88</v>
          </cell>
        </row>
        <row r="71">
          <cell r="B71" t="str">
            <v>53152001</v>
          </cell>
          <cell r="C71" t="str">
            <v>IMPTO G.M.F. 4 X 1.000</v>
          </cell>
          <cell r="D71" t="str">
            <v>805000082</v>
          </cell>
          <cell r="E71" t="str">
            <v>SOCIEDAD PRIVADA DEL ALQUILER SAS</v>
          </cell>
          <cell r="F71" t="str">
            <v>CRUCE 4 X 1000 MES ABRIL 2022 CTA CTE 29114</v>
          </cell>
          <cell r="G71">
            <v>0</v>
          </cell>
          <cell r="H71">
            <v>15125.88</v>
          </cell>
          <cell r="I71">
            <v>-15125.88</v>
          </cell>
        </row>
        <row r="72">
          <cell r="B72" t="str">
            <v>53152001</v>
          </cell>
          <cell r="C72" t="str">
            <v>IMPTO G.M.F. 4 X 1.000</v>
          </cell>
          <cell r="D72" t="str">
            <v>805000082</v>
          </cell>
          <cell r="E72" t="str">
            <v>SOCIEDAD PRIVADA DEL ALQUILER SAS</v>
          </cell>
          <cell r="F72" t="str">
            <v>CRUCE 4 X 1000 MES ABRIL 2022 CTA CTE 29114</v>
          </cell>
          <cell r="G72">
            <v>0</v>
          </cell>
          <cell r="H72">
            <v>47991.6</v>
          </cell>
          <cell r="I72">
            <v>-47991.6</v>
          </cell>
        </row>
        <row r="73">
          <cell r="B73" t="str">
            <v>53152001</v>
          </cell>
          <cell r="C73" t="str">
            <v>IMPTO G.M.F. 4 X 1.000</v>
          </cell>
          <cell r="D73" t="str">
            <v>805000082</v>
          </cell>
          <cell r="E73" t="str">
            <v>SOCIEDAD PRIVADA DEL ALQUILER SAS</v>
          </cell>
          <cell r="F73" t="str">
            <v>CRUCE 4 X 1000 MES ABRIL 2022 CTA CTE 29114</v>
          </cell>
          <cell r="G73">
            <v>0</v>
          </cell>
          <cell r="H73">
            <v>47991.6</v>
          </cell>
          <cell r="I73">
            <v>-47991.6</v>
          </cell>
        </row>
        <row r="74">
          <cell r="B74" t="str">
            <v>53152001</v>
          </cell>
          <cell r="C74" t="str">
            <v>IMPTO G.M.F. 4 X 1.000</v>
          </cell>
          <cell r="D74" t="str">
            <v>860034594</v>
          </cell>
          <cell r="E74" t="str">
            <v>BANCO COLPATRIA</v>
          </cell>
          <cell r="F74" t="str">
            <v>4 X 1000 CTA CTE 31402 MES FEBRERO 2022</v>
          </cell>
          <cell r="G74">
            <v>15125.88</v>
          </cell>
          <cell r="H74">
            <v>0</v>
          </cell>
          <cell r="I74">
            <v>15125.88</v>
          </cell>
        </row>
        <row r="75">
          <cell r="B75" t="str">
            <v>53152001</v>
          </cell>
          <cell r="C75" t="str">
            <v>IMPTO G.M.F. 4 X 1.000</v>
          </cell>
          <cell r="D75" t="str">
            <v>860034594</v>
          </cell>
          <cell r="E75" t="str">
            <v>BANCO COLPATRIA</v>
          </cell>
          <cell r="F75" t="str">
            <v>4 X 1000 CTA CTE 31402 MES FEBRERO 2022</v>
          </cell>
          <cell r="G75">
            <v>15125.88</v>
          </cell>
          <cell r="H75">
            <v>0</v>
          </cell>
          <cell r="I75">
            <v>15125.88</v>
          </cell>
        </row>
        <row r="76">
          <cell r="B76" t="str">
            <v>53152001</v>
          </cell>
          <cell r="C76" t="str">
            <v>IMPTO G.M.F. 4 X 1.000</v>
          </cell>
          <cell r="D76" t="str">
            <v>860034594</v>
          </cell>
          <cell r="E76" t="str">
            <v>BANCO COLPATRIA</v>
          </cell>
          <cell r="F76" t="str">
            <v>4 X 1000 CTA CTE 31402 MES FEBRERO 2022</v>
          </cell>
          <cell r="G76">
            <v>47991.6</v>
          </cell>
          <cell r="H76">
            <v>0</v>
          </cell>
          <cell r="I76">
            <v>47991.6</v>
          </cell>
        </row>
        <row r="77">
          <cell r="B77" t="str">
            <v>53152001</v>
          </cell>
          <cell r="C77" t="str">
            <v>IMPTO G.M.F. 4 X 1.000</v>
          </cell>
          <cell r="D77" t="str">
            <v>860034594</v>
          </cell>
          <cell r="E77" t="str">
            <v>BANCO COLPATRIA</v>
          </cell>
          <cell r="F77" t="str">
            <v>4 X 1000 CTA CTE 31402 MES FEBRERO 2022</v>
          </cell>
          <cell r="G77">
            <v>47991.6</v>
          </cell>
          <cell r="H77">
            <v>0</v>
          </cell>
          <cell r="I77">
            <v>47991.6</v>
          </cell>
        </row>
        <row r="78">
          <cell r="B78" t="str">
            <v>53152001</v>
          </cell>
          <cell r="C78" t="str">
            <v>IMPTO G.M.F. 4 X 1.000</v>
          </cell>
          <cell r="D78" t="str">
            <v>860034594</v>
          </cell>
          <cell r="E78" t="str">
            <v>BANCO COLPATRIA</v>
          </cell>
          <cell r="F78" t="str">
            <v>4 x 1000 MES ABRIL 2022 CTA CTE 29114</v>
          </cell>
          <cell r="G78">
            <v>15125.88</v>
          </cell>
          <cell r="H78">
            <v>0</v>
          </cell>
          <cell r="I78">
            <v>15125.88</v>
          </cell>
        </row>
        <row r="79">
          <cell r="B79" t="str">
            <v>53152001</v>
          </cell>
          <cell r="C79" t="str">
            <v>IMPTO G.M.F. 4 X 1.000</v>
          </cell>
          <cell r="D79" t="str">
            <v>860034594</v>
          </cell>
          <cell r="E79" t="str">
            <v>BANCO COLPATRIA</v>
          </cell>
          <cell r="F79" t="str">
            <v>4 x 1000 MES ABRIL 2022 CTA CTE 29114</v>
          </cell>
          <cell r="G79">
            <v>15125.88</v>
          </cell>
          <cell r="H79">
            <v>0</v>
          </cell>
          <cell r="I79">
            <v>15125.88</v>
          </cell>
        </row>
        <row r="80">
          <cell r="B80" t="str">
            <v>53152001</v>
          </cell>
          <cell r="C80" t="str">
            <v>IMPTO G.M.F. 4 X 1.000</v>
          </cell>
          <cell r="D80" t="str">
            <v>860034594</v>
          </cell>
          <cell r="E80" t="str">
            <v>BANCO COLPATRIA</v>
          </cell>
          <cell r="F80" t="str">
            <v>4 x 1000 MES ABRIL 2022 CTA CTE 29114</v>
          </cell>
          <cell r="G80">
            <v>47991.6</v>
          </cell>
          <cell r="H80">
            <v>0</v>
          </cell>
          <cell r="I80">
            <v>47991.6</v>
          </cell>
        </row>
        <row r="81">
          <cell r="B81" t="str">
            <v>53152001</v>
          </cell>
          <cell r="C81" t="str">
            <v>IMPTO G.M.F. 4 X 1.000</v>
          </cell>
          <cell r="D81" t="str">
            <v>860034594</v>
          </cell>
          <cell r="E81" t="str">
            <v>BANCO COLPATRIA</v>
          </cell>
          <cell r="F81" t="str">
            <v>4 x 1000 MES ABRIL 2022 CTA CTE 29114</v>
          </cell>
          <cell r="G81">
            <v>47991.6</v>
          </cell>
          <cell r="H81">
            <v>0</v>
          </cell>
          <cell r="I81">
            <v>47991.6</v>
          </cell>
        </row>
        <row r="82">
          <cell r="B82" t="str">
            <v>53152001</v>
          </cell>
          <cell r="C82" t="str">
            <v>IMPTO G.M.F. 4 X 1.000</v>
          </cell>
          <cell r="D82" t="str">
            <v>890903938</v>
          </cell>
          <cell r="E82" t="str">
            <v>BANCOLOMBIA</v>
          </cell>
          <cell r="F82" t="str">
            <v>4 X 1000 CTA AHORROS BANCOL 5673  ABRIL 2022</v>
          </cell>
          <cell r="G82">
            <v>15125.88</v>
          </cell>
          <cell r="H82">
            <v>0</v>
          </cell>
          <cell r="I82">
            <v>15125.88</v>
          </cell>
        </row>
        <row r="83">
          <cell r="B83" t="str">
            <v>53152001</v>
          </cell>
          <cell r="C83" t="str">
            <v>IMPTO G.M.F. 4 X 1.000</v>
          </cell>
          <cell r="D83" t="str">
            <v>890903938</v>
          </cell>
          <cell r="E83" t="str">
            <v>BANCOLOMBIA</v>
          </cell>
          <cell r="F83" t="str">
            <v>4 X 1000 CTA AHORROS BANCOL 5673  ABRIL 2022</v>
          </cell>
          <cell r="G83">
            <v>15125.88</v>
          </cell>
          <cell r="H83">
            <v>0</v>
          </cell>
          <cell r="I83">
            <v>15125.88</v>
          </cell>
        </row>
        <row r="84">
          <cell r="B84" t="str">
            <v>53152001</v>
          </cell>
          <cell r="C84" t="str">
            <v>IMPTO G.M.F. 4 X 1.000</v>
          </cell>
          <cell r="D84" t="str">
            <v>890903938</v>
          </cell>
          <cell r="E84" t="str">
            <v>BANCOLOMBIA</v>
          </cell>
          <cell r="F84" t="str">
            <v>4 X 1000 CTA AHORROS BANCOL 5673  ABRIL 2022</v>
          </cell>
          <cell r="G84">
            <v>47991.6</v>
          </cell>
          <cell r="H84">
            <v>0</v>
          </cell>
          <cell r="I84">
            <v>47991.6</v>
          </cell>
        </row>
        <row r="85">
          <cell r="B85" t="str">
            <v>53152001</v>
          </cell>
          <cell r="C85" t="str">
            <v>IMPTO G.M.F. 4 X 1.000</v>
          </cell>
          <cell r="D85" t="str">
            <v>890903938</v>
          </cell>
          <cell r="E85" t="str">
            <v>BANCOLOMBIA</v>
          </cell>
          <cell r="F85" t="str">
            <v>4 X 1000 CTA AHORROS BANCOL 5673  ABRIL 2022</v>
          </cell>
          <cell r="G85">
            <v>47991.6</v>
          </cell>
          <cell r="H85">
            <v>0</v>
          </cell>
          <cell r="I85">
            <v>47991.6</v>
          </cell>
        </row>
        <row r="86">
          <cell r="B86" t="str">
            <v>54050501</v>
          </cell>
          <cell r="C86" t="str">
            <v>IMPUESTO DE RENTA Y COMPL</v>
          </cell>
          <cell r="D86" t="str">
            <v>800197268</v>
          </cell>
          <cell r="E86" t="str">
            <v>DIRECCION DE IMPUESTOS Y ADUANAS NACIONALES</v>
          </cell>
          <cell r="F86" t="str">
            <v>Provision impto renta mes Abril 2022</v>
          </cell>
          <cell r="G86">
            <v>3060000</v>
          </cell>
          <cell r="H86">
            <v>0</v>
          </cell>
          <cell r="I86">
            <v>3060000</v>
          </cell>
        </row>
        <row r="87">
          <cell r="B87" t="str">
            <v>54050501</v>
          </cell>
          <cell r="C87" t="str">
            <v>IMPUESTO DE RENTA Y COMPL</v>
          </cell>
          <cell r="D87" t="str">
            <v>800197268</v>
          </cell>
          <cell r="E87" t="str">
            <v>DIRECCION DE IMPUESTOS Y ADUANAS NACIONALES</v>
          </cell>
          <cell r="F87" t="str">
            <v>Provision impto renta mes Abril 2022</v>
          </cell>
          <cell r="G87">
            <v>5085000</v>
          </cell>
          <cell r="H87">
            <v>0</v>
          </cell>
          <cell r="I87">
            <v>5085000</v>
          </cell>
        </row>
        <row r="88">
          <cell r="G88">
            <v>36177774.829999998</v>
          </cell>
          <cell r="H88">
            <v>15221234.960000001</v>
          </cell>
          <cell r="I88">
            <v>30640069.970000003</v>
          </cell>
        </row>
      </sheetData>
      <sheetData sheetId="10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>
            <v>41555001</v>
          </cell>
          <cell r="C2" t="str">
            <v>AVALUOS E INVENTARIOS</v>
          </cell>
          <cell r="D2" t="str">
            <v>79777786</v>
          </cell>
          <cell r="E2" t="str">
            <v>RODRIGUEZ MANCHOLA VICTOR DANIEL</v>
          </cell>
          <cell r="F2" t="str">
            <v>AVALUOS CALI OS_070-2022</v>
          </cell>
          <cell r="G2">
            <v>0</v>
          </cell>
          <cell r="H2">
            <v>330000</v>
          </cell>
          <cell r="I2">
            <v>330000</v>
          </cell>
        </row>
        <row r="3">
          <cell r="B3">
            <v>41555001</v>
          </cell>
          <cell r="C3" t="str">
            <v>AVALUOS E INVENTARIOS</v>
          </cell>
          <cell r="D3" t="str">
            <v>1098816056</v>
          </cell>
          <cell r="E3" t="str">
            <v>PANIAGUA FUENTES CARLOS EDUARDO</v>
          </cell>
          <cell r="F3" t="str">
            <v>AVALUOS CALI_051-2022</v>
          </cell>
          <cell r="G3">
            <v>0</v>
          </cell>
          <cell r="H3">
            <v>290000</v>
          </cell>
          <cell r="I3">
            <v>290000</v>
          </cell>
        </row>
        <row r="4">
          <cell r="B4">
            <v>41555001</v>
          </cell>
          <cell r="C4" t="str">
            <v>AVALUOS E INVENTARIOS</v>
          </cell>
          <cell r="D4" t="str">
            <v>1019040154</v>
          </cell>
          <cell r="E4" t="str">
            <v>MOLINA CASTELLANOS KAREN MERCEDES</v>
          </cell>
          <cell r="F4" t="str">
            <v>AVALUO BOGOTA OS-057-2022</v>
          </cell>
          <cell r="G4">
            <v>0</v>
          </cell>
          <cell r="H4">
            <v>280000</v>
          </cell>
          <cell r="I4">
            <v>280000</v>
          </cell>
        </row>
        <row r="5">
          <cell r="B5">
            <v>41555001</v>
          </cell>
          <cell r="C5" t="str">
            <v>AVALUOS E INVENTARIOS</v>
          </cell>
          <cell r="D5" t="str">
            <v>26554193</v>
          </cell>
          <cell r="E5" t="str">
            <v>MARTIN ROMERO JULY JOHANNA</v>
          </cell>
          <cell r="F5" t="str">
            <v>AVALUO BOGOTA OS_059-2022</v>
          </cell>
          <cell r="G5">
            <v>0</v>
          </cell>
          <cell r="H5">
            <v>300000</v>
          </cell>
          <cell r="I5">
            <v>300000</v>
          </cell>
        </row>
        <row r="6">
          <cell r="B6">
            <v>41555001</v>
          </cell>
          <cell r="C6" t="str">
            <v>AVALUOS E INVENTARIOS</v>
          </cell>
          <cell r="D6" t="str">
            <v>31251647</v>
          </cell>
          <cell r="E6" t="str">
            <v>MUÑOZ ORDOÑEZ ROSALBA</v>
          </cell>
          <cell r="F6" t="str">
            <v>AVALUOS CALI OS_055-2022</v>
          </cell>
          <cell r="G6">
            <v>0</v>
          </cell>
          <cell r="H6">
            <v>280000</v>
          </cell>
          <cell r="I6">
            <v>280000</v>
          </cell>
        </row>
        <row r="7">
          <cell r="B7">
            <v>41555001</v>
          </cell>
          <cell r="C7" t="str">
            <v>AVALUOS E INVENTARIOS</v>
          </cell>
          <cell r="D7" t="str">
            <v>14250736</v>
          </cell>
          <cell r="E7" t="str">
            <v>MONTAÑA MENDEZ LUIS ANTONIO</v>
          </cell>
          <cell r="F7" t="str">
            <v>LUIS MONTAÑOOS_086-22</v>
          </cell>
          <cell r="G7">
            <v>0</v>
          </cell>
          <cell r="H7">
            <v>2000000</v>
          </cell>
          <cell r="I7">
            <v>2000000</v>
          </cell>
        </row>
        <row r="8">
          <cell r="B8">
            <v>41555001</v>
          </cell>
          <cell r="C8" t="str">
            <v>AVALUOS E INVENTARIOS</v>
          </cell>
          <cell r="D8" t="str">
            <v>29676411</v>
          </cell>
          <cell r="E8" t="str">
            <v>SILVA  DORA</v>
          </cell>
          <cell r="F8" t="str">
            <v>DORA SILVAOS_081-22</v>
          </cell>
          <cell r="G8">
            <v>0</v>
          </cell>
          <cell r="H8">
            <v>350000</v>
          </cell>
          <cell r="I8">
            <v>350000</v>
          </cell>
        </row>
        <row r="9">
          <cell r="B9">
            <v>41555001</v>
          </cell>
          <cell r="C9" t="str">
            <v>AVALUOS E INVENTARIOS</v>
          </cell>
          <cell r="D9" t="str">
            <v>901105326</v>
          </cell>
          <cell r="E9" t="str">
            <v>EQUIPOS Y RENTAS SAS</v>
          </cell>
          <cell r="F9" t="str">
            <v>EQUIPOS Y RENTAS SASOS_077-22</v>
          </cell>
          <cell r="G9">
            <v>0</v>
          </cell>
          <cell r="H9">
            <v>540000</v>
          </cell>
          <cell r="I9">
            <v>540000</v>
          </cell>
        </row>
        <row r="10">
          <cell r="B10">
            <v>41555001</v>
          </cell>
          <cell r="C10" t="str">
            <v>AVALUOS E INVENTARIOS</v>
          </cell>
          <cell r="D10" t="str">
            <v>1130606451</v>
          </cell>
          <cell r="E10" t="str">
            <v>ROJAS GARCIA JORGE ARMANDO</v>
          </cell>
          <cell r="F10" t="str">
            <v>JORGE ARMANDO ROJAS GARCIAOS_072-22</v>
          </cell>
          <cell r="G10">
            <v>0</v>
          </cell>
          <cell r="H10">
            <v>250000</v>
          </cell>
          <cell r="I10">
            <v>250000</v>
          </cell>
        </row>
        <row r="11">
          <cell r="B11">
            <v>41555001</v>
          </cell>
          <cell r="C11" t="str">
            <v>AVALUOS E INVENTARIOS</v>
          </cell>
          <cell r="D11" t="str">
            <v>6321982</v>
          </cell>
          <cell r="E11" t="str">
            <v>VALENCIA NORENA GIRLEY</v>
          </cell>
          <cell r="F11" t="str">
            <v>GIRLEY VALENCIA NOREÑAOS_069-22</v>
          </cell>
          <cell r="G11">
            <v>0</v>
          </cell>
          <cell r="H11">
            <v>250000</v>
          </cell>
          <cell r="I11">
            <v>250000</v>
          </cell>
        </row>
        <row r="12">
          <cell r="B12">
            <v>41555001</v>
          </cell>
          <cell r="C12" t="str">
            <v>AVALUOS E INVENTARIOS</v>
          </cell>
          <cell r="D12" t="str">
            <v>1024566450</v>
          </cell>
          <cell r="E12" t="str">
            <v>HUERTAS RAMOS LAURA VANESSA</v>
          </cell>
          <cell r="F12" t="str">
            <v>LAURA VANESSA HUERTAS RAMOSOS_066-22</v>
          </cell>
          <cell r="G12">
            <v>0</v>
          </cell>
          <cell r="H12">
            <v>250000</v>
          </cell>
          <cell r="I12">
            <v>250000</v>
          </cell>
        </row>
        <row r="13">
          <cell r="B13">
            <v>41555001</v>
          </cell>
          <cell r="C13" t="str">
            <v>AVALUOS E INVENTARIOS</v>
          </cell>
          <cell r="D13" t="str">
            <v>51922112</v>
          </cell>
          <cell r="E13" t="str">
            <v>FRANCO MENDOZA MARLENE EMILCE</v>
          </cell>
          <cell r="F13" t="str">
            <v>MARLENE EMILCE FRANCO MENDOZAOS_064-22</v>
          </cell>
          <cell r="G13">
            <v>0</v>
          </cell>
          <cell r="H13">
            <v>300000</v>
          </cell>
          <cell r="I13">
            <v>300000</v>
          </cell>
        </row>
        <row r="14">
          <cell r="B14">
            <v>41555001</v>
          </cell>
          <cell r="C14" t="str">
            <v>AVALUOS E INVENTARIOS</v>
          </cell>
          <cell r="D14" t="str">
            <v>52395930</v>
          </cell>
          <cell r="E14" t="str">
            <v>ALDANA CAICEDO JEIMY ESNEIDER</v>
          </cell>
          <cell r="F14" t="str">
            <v>JEIMY ALDANA CAICEDOOS_063-22</v>
          </cell>
          <cell r="G14">
            <v>0</v>
          </cell>
          <cell r="H14">
            <v>1500000</v>
          </cell>
          <cell r="I14">
            <v>1500000</v>
          </cell>
        </row>
        <row r="15">
          <cell r="B15">
            <v>41555001</v>
          </cell>
          <cell r="C15" t="str">
            <v>AVALUOS E INVENTARIOS</v>
          </cell>
          <cell r="D15" t="str">
            <v>53122627</v>
          </cell>
          <cell r="E15" t="str">
            <v>PEREZ VARGAS MONICA FERNANDA</v>
          </cell>
          <cell r="F15" t="str">
            <v>MONICA FERNANDA PEREZ VARGASOS_058-22</v>
          </cell>
          <cell r="G15">
            <v>0</v>
          </cell>
          <cell r="H15">
            <v>280000</v>
          </cell>
          <cell r="I15">
            <v>280000</v>
          </cell>
        </row>
        <row r="16">
          <cell r="B16">
            <v>41555001</v>
          </cell>
          <cell r="C16" t="str">
            <v>AVALUOS E INVENTARIOS</v>
          </cell>
          <cell r="D16" t="str">
            <v>1015425848</v>
          </cell>
          <cell r="E16" t="str">
            <v>ROJAS GALEANO CINCY VANESA</v>
          </cell>
          <cell r="F16" t="str">
            <v>CINDY VANESA ROJAS GALEANOOS_027-22</v>
          </cell>
          <cell r="G16">
            <v>0</v>
          </cell>
          <cell r="H16">
            <v>300000</v>
          </cell>
          <cell r="I16">
            <v>300000</v>
          </cell>
        </row>
        <row r="17">
          <cell r="B17">
            <v>41555001</v>
          </cell>
          <cell r="C17" t="str">
            <v>AVALUOS E INVENTARIOS</v>
          </cell>
          <cell r="D17" t="str">
            <v>66833107</v>
          </cell>
          <cell r="E17" t="str">
            <v>GUTIERREZ HERRERA YOLANDA HELENA</v>
          </cell>
          <cell r="F17" t="str">
            <v>YOLANDA HELENA GUTIERREZ HERRERA OS_039-22</v>
          </cell>
          <cell r="G17">
            <v>0</v>
          </cell>
          <cell r="H17">
            <v>690000</v>
          </cell>
          <cell r="I17">
            <v>690000</v>
          </cell>
        </row>
        <row r="18">
          <cell r="B18">
            <v>41555001</v>
          </cell>
          <cell r="C18" t="str">
            <v>AVALUOS E INVENTARIOS</v>
          </cell>
          <cell r="D18" t="str">
            <v>1128225609</v>
          </cell>
          <cell r="E18" t="str">
            <v>VIVEROS  NATHALI RIVERA</v>
          </cell>
          <cell r="F18" t="str">
            <v>NATHALI RIVERA VIVEROSOS_099-22</v>
          </cell>
          <cell r="G18">
            <v>0</v>
          </cell>
          <cell r="H18">
            <v>250000</v>
          </cell>
          <cell r="I18">
            <v>250000</v>
          </cell>
        </row>
        <row r="19">
          <cell r="B19">
            <v>41555001</v>
          </cell>
          <cell r="C19" t="str">
            <v>AVALUOS E INVENTARIOS</v>
          </cell>
          <cell r="D19" t="str">
            <v>31307419</v>
          </cell>
          <cell r="E19" t="str">
            <v>ESCANDON ORJUELA KENTNYA LORENA</v>
          </cell>
          <cell r="F19" t="str">
            <v>KENTNYA LORENA ESCANDON ORJUELAOS_097-22</v>
          </cell>
          <cell r="G19">
            <v>0</v>
          </cell>
          <cell r="H19">
            <v>280000</v>
          </cell>
          <cell r="I19">
            <v>280000</v>
          </cell>
        </row>
        <row r="20">
          <cell r="B20">
            <v>41555001</v>
          </cell>
          <cell r="C20" t="str">
            <v>AVALUOS E INVENTARIOS</v>
          </cell>
          <cell r="D20" t="str">
            <v>1130595820</v>
          </cell>
          <cell r="E20" t="str">
            <v>GOEZ BEDOYA KELLY JOHANA</v>
          </cell>
          <cell r="F20" t="str">
            <v>KELLY JOHANA GOEZ BEDOYAOS_091-22</v>
          </cell>
          <cell r="G20">
            <v>0</v>
          </cell>
          <cell r="H20">
            <v>280000</v>
          </cell>
          <cell r="I20">
            <v>280000</v>
          </cell>
        </row>
        <row r="21">
          <cell r="B21">
            <v>41555001</v>
          </cell>
          <cell r="C21" t="str">
            <v>AVALUOS E INVENTARIOS</v>
          </cell>
          <cell r="D21" t="str">
            <v>1130664104</v>
          </cell>
          <cell r="E21" t="str">
            <v>BASURDO ROJAS DIANA LORENA</v>
          </cell>
          <cell r="F21" t="str">
            <v>DIANA LORENA BASURDO ROJASOS_090-22</v>
          </cell>
          <cell r="G21">
            <v>0</v>
          </cell>
          <cell r="H21">
            <v>280000</v>
          </cell>
          <cell r="I21">
            <v>280000</v>
          </cell>
        </row>
        <row r="22">
          <cell r="B22">
            <v>41555001</v>
          </cell>
          <cell r="C22" t="str">
            <v>AVALUOS E INVENTARIOS</v>
          </cell>
          <cell r="D22" t="str">
            <v>66771782</v>
          </cell>
          <cell r="E22" t="str">
            <v>CAMPOS  DUQUE ANGELICA MARIA</v>
          </cell>
          <cell r="F22" t="str">
            <v>ANGELICA MARIA CAMPOS DUQUEOS_089-22</v>
          </cell>
          <cell r="G22">
            <v>0</v>
          </cell>
          <cell r="H22">
            <v>315000</v>
          </cell>
          <cell r="I22">
            <v>315000</v>
          </cell>
        </row>
        <row r="23">
          <cell r="B23">
            <v>41555001</v>
          </cell>
          <cell r="C23" t="str">
            <v>AVALUOS E INVENTARIOS</v>
          </cell>
          <cell r="D23" t="str">
            <v>31576362</v>
          </cell>
          <cell r="E23" t="str">
            <v xml:space="preserve">GUTIERREZ HERRERA ADRIANA LIZETH </v>
          </cell>
          <cell r="F23" t="str">
            <v>ADRIANA LIZETH GUTIERREZ HERRERAOS_088-22</v>
          </cell>
          <cell r="G23">
            <v>0</v>
          </cell>
          <cell r="H23">
            <v>250000</v>
          </cell>
          <cell r="I23">
            <v>250000</v>
          </cell>
        </row>
        <row r="24">
          <cell r="B24">
            <v>41555001</v>
          </cell>
          <cell r="C24" t="str">
            <v>AVALUOS E INVENTARIOS</v>
          </cell>
          <cell r="D24" t="str">
            <v>1019040154</v>
          </cell>
          <cell r="E24" t="str">
            <v>MOLINA CASTELLANOS KAREN MERCEDES</v>
          </cell>
          <cell r="F24" t="str">
            <v>Reversion F-2214595 AVALUO BOGOTA OS-057-2022</v>
          </cell>
          <cell r="G24">
            <v>280000</v>
          </cell>
          <cell r="H24">
            <v>0</v>
          </cell>
          <cell r="I24">
            <v>-280000</v>
          </cell>
        </row>
        <row r="25">
          <cell r="B25">
            <v>41561004</v>
          </cell>
          <cell r="C25" t="str">
            <v xml:space="preserve">OTROS APROVECHAMIENTOS (COD BARRAS)             	</v>
          </cell>
          <cell r="D25" t="str">
            <v>805000082</v>
          </cell>
          <cell r="E25" t="str">
            <v>SOCIEDAD PRIVADA DEL ALQUILER SAS</v>
          </cell>
          <cell r="F25" t="str">
            <v>CRUCE 4 X 1000 MES MAYO 2022 CTA CTE 29114</v>
          </cell>
          <cell r="G25">
            <v>30251.759999999998</v>
          </cell>
          <cell r="H25">
            <v>0</v>
          </cell>
          <cell r="I25">
            <v>-30251.759999999998</v>
          </cell>
        </row>
        <row r="26">
          <cell r="B26">
            <v>41561004</v>
          </cell>
          <cell r="C26" t="str">
            <v xml:space="preserve">OTROS APROVECHAMIENTOS (COD BARRAS)             	</v>
          </cell>
          <cell r="D26" t="str">
            <v>805000082</v>
          </cell>
          <cell r="E26" t="str">
            <v>SOCIEDAD PRIVADA DEL ALQUILER SAS</v>
          </cell>
          <cell r="F26" t="str">
            <v>CRUCE 4 X 1000 MES MAYO 2022 CTA CTE 29114</v>
          </cell>
          <cell r="G26">
            <v>95983.19</v>
          </cell>
          <cell r="H26">
            <v>0</v>
          </cell>
          <cell r="I26">
            <v>-95983.19</v>
          </cell>
        </row>
        <row r="27">
          <cell r="B27" t="str">
            <v>52050601</v>
          </cell>
          <cell r="C27" t="str">
            <v>SUELDOS</v>
          </cell>
          <cell r="D27" t="str">
            <v>90</v>
          </cell>
          <cell r="E27" t="str">
            <v>PROVISIONES</v>
          </cell>
          <cell r="F27" t="str">
            <v>Devengado mes Mayo 2022</v>
          </cell>
          <cell r="G27">
            <v>100000</v>
          </cell>
          <cell r="H27">
            <v>0</v>
          </cell>
          <cell r="I27">
            <v>100000</v>
          </cell>
        </row>
        <row r="28">
          <cell r="B28" t="str">
            <v>52050601</v>
          </cell>
          <cell r="C28" t="str">
            <v>SUELDOS</v>
          </cell>
          <cell r="D28" t="str">
            <v>90</v>
          </cell>
          <cell r="E28" t="str">
            <v>PROVISIONES</v>
          </cell>
          <cell r="F28" t="str">
            <v>Devengado mes Mayo 2022</v>
          </cell>
          <cell r="G28">
            <v>1265800</v>
          </cell>
          <cell r="H28">
            <v>0</v>
          </cell>
          <cell r="I28">
            <v>1265800</v>
          </cell>
        </row>
        <row r="29">
          <cell r="B29" t="str">
            <v>52051801</v>
          </cell>
          <cell r="C29" t="str">
            <v>COMISIONES</v>
          </cell>
          <cell r="D29" t="str">
            <v>90</v>
          </cell>
          <cell r="E29" t="str">
            <v>PROVISIONES</v>
          </cell>
          <cell r="F29" t="str">
            <v>Comisiones mes Mayo 2022</v>
          </cell>
          <cell r="G29">
            <v>253800</v>
          </cell>
          <cell r="H29">
            <v>0</v>
          </cell>
          <cell r="I29">
            <v>253800</v>
          </cell>
        </row>
        <row r="30">
          <cell r="B30" t="str">
            <v>52051801</v>
          </cell>
          <cell r="C30" t="str">
            <v>COMISIONES</v>
          </cell>
          <cell r="D30" t="str">
            <v>90</v>
          </cell>
          <cell r="E30" t="str">
            <v>PROVISIONES</v>
          </cell>
          <cell r="F30" t="str">
            <v>Comisiones mes Mayo 2022</v>
          </cell>
          <cell r="G30">
            <v>911600</v>
          </cell>
          <cell r="H30">
            <v>0</v>
          </cell>
          <cell r="I30">
            <v>911600</v>
          </cell>
        </row>
        <row r="31">
          <cell r="B31" t="str">
            <v>52052701</v>
          </cell>
          <cell r="C31" t="str">
            <v>AUXILIO DE TRANSPORTE</v>
          </cell>
          <cell r="D31" t="str">
            <v>90</v>
          </cell>
          <cell r="E31" t="str">
            <v>PROVISIONES</v>
          </cell>
          <cell r="F31" t="str">
            <v>Auxilio de transporte Mayo 2022</v>
          </cell>
          <cell r="G31">
            <v>11717</v>
          </cell>
          <cell r="H31">
            <v>0</v>
          </cell>
          <cell r="I31">
            <v>11717</v>
          </cell>
        </row>
        <row r="32">
          <cell r="B32" t="str">
            <v>52052701</v>
          </cell>
          <cell r="C32" t="str">
            <v>AUXILIO DE TRANSPORTE</v>
          </cell>
          <cell r="D32" t="str">
            <v>90</v>
          </cell>
          <cell r="E32" t="str">
            <v>PROVISIONES</v>
          </cell>
          <cell r="F32" t="str">
            <v>Auxilio de transporte Mayo 2022</v>
          </cell>
          <cell r="G32">
            <v>117172</v>
          </cell>
          <cell r="H32">
            <v>0</v>
          </cell>
          <cell r="I32">
            <v>117172</v>
          </cell>
        </row>
        <row r="33">
          <cell r="B33" t="str">
            <v>52053001</v>
          </cell>
          <cell r="C33" t="str">
            <v>CESANTIAS</v>
          </cell>
          <cell r="D33" t="str">
            <v>90</v>
          </cell>
          <cell r="E33" t="str">
            <v>PROVISIONES</v>
          </cell>
          <cell r="F33" t="str">
            <v>Causación Provisión Cesantias mes de Mayo 2022</v>
          </cell>
          <cell r="G33">
            <v>30459</v>
          </cell>
          <cell r="H33">
            <v>0</v>
          </cell>
          <cell r="I33">
            <v>30459</v>
          </cell>
        </row>
        <row r="34">
          <cell r="B34" t="str">
            <v>52053001</v>
          </cell>
          <cell r="C34" t="str">
            <v>CESANTIAS</v>
          </cell>
          <cell r="D34" t="str">
            <v>90</v>
          </cell>
          <cell r="E34" t="str">
            <v>PROVISIONES</v>
          </cell>
          <cell r="F34" t="str">
            <v>Causación Provisión Cesantias mes de Mayo 2022</v>
          </cell>
          <cell r="G34">
            <v>201757</v>
          </cell>
          <cell r="H34">
            <v>0</v>
          </cell>
          <cell r="I34">
            <v>201757</v>
          </cell>
        </row>
        <row r="35">
          <cell r="B35" t="str">
            <v>52053301</v>
          </cell>
          <cell r="C35" t="str">
            <v>INTERESES SOBRE CESANTIAS</v>
          </cell>
          <cell r="D35" t="str">
            <v>90</v>
          </cell>
          <cell r="E35" t="str">
            <v>PROVISIONES</v>
          </cell>
          <cell r="F35" t="str">
            <v>Causación Provisión Cesantias mes de Mayo 2022</v>
          </cell>
          <cell r="G35">
            <v>375</v>
          </cell>
          <cell r="H35">
            <v>0</v>
          </cell>
          <cell r="I35">
            <v>375</v>
          </cell>
        </row>
        <row r="36">
          <cell r="B36" t="str">
            <v>52053301</v>
          </cell>
          <cell r="C36" t="str">
            <v>INTERESES SOBRE CESANTIAS</v>
          </cell>
          <cell r="D36" t="str">
            <v>90</v>
          </cell>
          <cell r="E36" t="str">
            <v>PROVISIONES</v>
          </cell>
          <cell r="F36" t="str">
            <v>Causación Provisión Cesantias mes de Mayo 2022</v>
          </cell>
          <cell r="G36">
            <v>17096</v>
          </cell>
          <cell r="H36">
            <v>0</v>
          </cell>
          <cell r="I36">
            <v>17096</v>
          </cell>
        </row>
        <row r="37">
          <cell r="B37" t="str">
            <v>52053601</v>
          </cell>
          <cell r="C37" t="str">
            <v>PRIMA DE SERVICIOS</v>
          </cell>
          <cell r="D37" t="str">
            <v>90</v>
          </cell>
          <cell r="E37" t="str">
            <v>PROVISIONES</v>
          </cell>
          <cell r="F37" t="str">
            <v>Causación Prov. Prima mes Mayo 2022</v>
          </cell>
          <cell r="G37">
            <v>30459</v>
          </cell>
          <cell r="H37">
            <v>0</v>
          </cell>
          <cell r="I37">
            <v>30459</v>
          </cell>
        </row>
        <row r="38">
          <cell r="B38" t="str">
            <v>52053601</v>
          </cell>
          <cell r="C38" t="str">
            <v>PRIMA DE SERVICIOS</v>
          </cell>
          <cell r="D38" t="str">
            <v>90</v>
          </cell>
          <cell r="E38" t="str">
            <v>PROVISIONES</v>
          </cell>
          <cell r="F38" t="str">
            <v>Causación Prov. Prima mes Mayo 2022</v>
          </cell>
          <cell r="G38">
            <v>200864</v>
          </cell>
          <cell r="H38">
            <v>0</v>
          </cell>
          <cell r="I38">
            <v>200864</v>
          </cell>
        </row>
        <row r="39">
          <cell r="B39" t="str">
            <v>52053901</v>
          </cell>
          <cell r="C39" t="str">
            <v>VACACIONES</v>
          </cell>
          <cell r="D39" t="str">
            <v>90</v>
          </cell>
          <cell r="E39" t="str">
            <v>PROVISIONES</v>
          </cell>
          <cell r="F39" t="str">
            <v>Causación Prov Vacaciones Mes Mayo/2022</v>
          </cell>
          <cell r="G39">
            <v>14923</v>
          </cell>
          <cell r="H39">
            <v>0</v>
          </cell>
          <cell r="I39">
            <v>14923</v>
          </cell>
        </row>
        <row r="40">
          <cell r="B40" t="str">
            <v>52053901</v>
          </cell>
          <cell r="C40" t="str">
            <v>VACACIONES</v>
          </cell>
          <cell r="D40" t="str">
            <v>90</v>
          </cell>
          <cell r="E40" t="str">
            <v>PROVISIONES</v>
          </cell>
          <cell r="F40" t="str">
            <v>Causación Prov Vacaciones Mes Mayo/2022</v>
          </cell>
          <cell r="G40">
            <v>101618</v>
          </cell>
          <cell r="H40">
            <v>0</v>
          </cell>
          <cell r="I40">
            <v>101618</v>
          </cell>
        </row>
        <row r="41">
          <cell r="B41" t="str">
            <v>52055101</v>
          </cell>
          <cell r="C41" t="str">
            <v>DOTACIONES Y SUMINISTROS</v>
          </cell>
          <cell r="D41" t="str">
            <v>800085913</v>
          </cell>
          <cell r="E41" t="str">
            <v>CREACIONES CHAZARI S.A</v>
          </cell>
          <cell r="F41" t="str">
            <v>Reversion CP-2021120297 FE-FZ1433 ANTICIPO (06DIC/2021) PARA DOTACION DEL PERSON</v>
          </cell>
          <cell r="G41">
            <v>0</v>
          </cell>
          <cell r="H41">
            <v>122928</v>
          </cell>
          <cell r="I41">
            <v>-122928</v>
          </cell>
        </row>
        <row r="42">
          <cell r="B42" t="str">
            <v>52055101</v>
          </cell>
          <cell r="C42" t="str">
            <v>DOTACIONES Y SUMINISTROS</v>
          </cell>
          <cell r="D42" t="str">
            <v>800085913</v>
          </cell>
          <cell r="E42" t="str">
            <v>CREACIONES CHAZARI S.A</v>
          </cell>
          <cell r="F42" t="str">
            <v>Reversion CP-2021120297 FE-FZ1433 ANTICIPO (06DIC/2021) PARA DOTACION DEL PERSON</v>
          </cell>
          <cell r="G42">
            <v>0</v>
          </cell>
          <cell r="H42">
            <v>167507</v>
          </cell>
          <cell r="I42">
            <v>-167507</v>
          </cell>
        </row>
        <row r="43">
          <cell r="B43" t="str">
            <v>52056801</v>
          </cell>
          <cell r="C43" t="str">
            <v>APORTES RIESGOS PROF.</v>
          </cell>
          <cell r="D43" t="str">
            <v>800226175</v>
          </cell>
          <cell r="E43" t="str">
            <v>COLMENA A.R.P.</v>
          </cell>
          <cell r="F43" t="str">
            <v>Arl. Mes de Abril de 2022 Jimmy Porras "Contratista"</v>
          </cell>
          <cell r="G43">
            <v>80600</v>
          </cell>
          <cell r="H43">
            <v>0</v>
          </cell>
          <cell r="I43">
            <v>80600</v>
          </cell>
        </row>
        <row r="44">
          <cell r="B44" t="str">
            <v>52056801</v>
          </cell>
          <cell r="C44" t="str">
            <v>APORTES RIESGOS PROF.</v>
          </cell>
          <cell r="D44" t="str">
            <v>800226175</v>
          </cell>
          <cell r="E44" t="str">
            <v>COLMENA A.R.P.</v>
          </cell>
          <cell r="F44" t="str">
            <v>Aportes ARL colmena Mayo/2022</v>
          </cell>
          <cell r="G44">
            <v>1900</v>
          </cell>
          <cell r="H44">
            <v>0</v>
          </cell>
          <cell r="I44">
            <v>1900</v>
          </cell>
        </row>
        <row r="45">
          <cell r="B45" t="str">
            <v>52056801</v>
          </cell>
          <cell r="C45" t="str">
            <v>APORTES RIESGOS PROF.</v>
          </cell>
          <cell r="D45" t="str">
            <v>800226175</v>
          </cell>
          <cell r="E45" t="str">
            <v>COLMENA A.R.P.</v>
          </cell>
          <cell r="F45" t="str">
            <v>Aportes ARL colmena Mayo/2022</v>
          </cell>
          <cell r="G45">
            <v>151600</v>
          </cell>
          <cell r="H45">
            <v>0</v>
          </cell>
          <cell r="I45">
            <v>151600</v>
          </cell>
        </row>
        <row r="46">
          <cell r="B46" t="str">
            <v>52057001</v>
          </cell>
          <cell r="C46" t="str">
            <v>APORTES A FONDO DE PENS</v>
          </cell>
          <cell r="D46" t="str">
            <v>800227940</v>
          </cell>
          <cell r="E46" t="str">
            <v>COLFONDOS</v>
          </cell>
          <cell r="F46" t="str">
            <v>Aporte AFP Mayo de 2022</v>
          </cell>
          <cell r="G46">
            <v>42548</v>
          </cell>
          <cell r="H46">
            <v>0</v>
          </cell>
          <cell r="I46">
            <v>42548</v>
          </cell>
        </row>
        <row r="47">
          <cell r="B47" t="str">
            <v>52057001</v>
          </cell>
          <cell r="C47" t="str">
            <v>APORTES A FONDO DE PENS</v>
          </cell>
          <cell r="D47" t="str">
            <v>900336004</v>
          </cell>
          <cell r="E47" t="str">
            <v>ADMINISTRADORA COLOMBIANA DE PENSIONES COLPENSIONE</v>
          </cell>
          <cell r="F47" t="str">
            <v>Aporte AFP Mayo de 2022</v>
          </cell>
          <cell r="G47">
            <v>261304</v>
          </cell>
          <cell r="H47">
            <v>0</v>
          </cell>
          <cell r="I47">
            <v>261304</v>
          </cell>
        </row>
        <row r="48">
          <cell r="B48" t="str">
            <v>52057201</v>
          </cell>
          <cell r="C48" t="str">
            <v>APORTES CAJA DE COMP.</v>
          </cell>
          <cell r="D48" t="str">
            <v>860007336</v>
          </cell>
          <cell r="E48" t="str">
            <v>COLSUBSIDIO</v>
          </cell>
          <cell r="F48" t="str">
            <v>Aportes caja de compensación Mayo/2022</v>
          </cell>
          <cell r="G48">
            <v>87100</v>
          </cell>
          <cell r="H48">
            <v>0</v>
          </cell>
          <cell r="I48">
            <v>87100</v>
          </cell>
        </row>
        <row r="49">
          <cell r="B49" t="str">
            <v>52057201</v>
          </cell>
          <cell r="C49" t="str">
            <v>APORTES CAJA DE COMP.</v>
          </cell>
          <cell r="D49" t="str">
            <v>890303208</v>
          </cell>
          <cell r="E49" t="str">
            <v>CAJA DE COMPENSACION FAMILIAR DEL VALLE DEL CAUCA</v>
          </cell>
          <cell r="F49" t="str">
            <v>Aportes caja de compensación Mayo/2022</v>
          </cell>
          <cell r="G49">
            <v>16200</v>
          </cell>
          <cell r="H49">
            <v>0</v>
          </cell>
          <cell r="I49">
            <v>16200</v>
          </cell>
        </row>
        <row r="50">
          <cell r="B50" t="str">
            <v>52102001</v>
          </cell>
          <cell r="C50" t="str">
            <v>AVALUOS TERRENOS</v>
          </cell>
          <cell r="D50" t="str">
            <v>901113075</v>
          </cell>
          <cell r="E50" t="str">
            <v>CONSULTORIA &amp; GESTION DE AVALUOS SAS</v>
          </cell>
          <cell r="F50" t="str">
            <v>FE-25 Avalúos bajo NIIF activo fijos por contrato con SPA INC S.A.S</v>
          </cell>
          <cell r="G50">
            <v>500000</v>
          </cell>
          <cell r="H50">
            <v>0</v>
          </cell>
          <cell r="I50">
            <v>500000</v>
          </cell>
        </row>
        <row r="51">
          <cell r="B51" t="str">
            <v>52102001</v>
          </cell>
          <cell r="C51" t="str">
            <v>AVALUOS TERRENOS</v>
          </cell>
          <cell r="D51" t="str">
            <v>1130593689</v>
          </cell>
          <cell r="E51" t="str">
            <v>VALENCIA QUIÑONEZ JOAN MANUEL</v>
          </cell>
          <cell r="F51" t="str">
            <v>DS-1167  Doc-0115 Avaluos cciales según anexo mes de febrero-abril/2022</v>
          </cell>
          <cell r="G51">
            <v>1167900</v>
          </cell>
          <cell r="H51">
            <v>0</v>
          </cell>
          <cell r="I51">
            <v>1167900</v>
          </cell>
        </row>
        <row r="52">
          <cell r="B52" t="str">
            <v>52102001</v>
          </cell>
          <cell r="C52" t="str">
            <v>AVALUOS TERRENOS</v>
          </cell>
          <cell r="D52" t="str">
            <v>16287973</v>
          </cell>
          <cell r="E52" t="str">
            <v>PORRAS  GUEVARA  JIMMY</v>
          </cell>
          <cell r="F52" t="str">
            <v>DS-1168 Avaluos comerciales según anexo mes de abril - mayo 2022</v>
          </cell>
          <cell r="G52">
            <v>2691500</v>
          </cell>
          <cell r="H52">
            <v>0</v>
          </cell>
          <cell r="I52">
            <v>2691500</v>
          </cell>
        </row>
        <row r="53">
          <cell r="B53" t="str">
            <v>52150501</v>
          </cell>
          <cell r="C53" t="str">
            <v>INDUSTRIA Y COMERCIO</v>
          </cell>
          <cell r="D53" t="str">
            <v>890399011</v>
          </cell>
          <cell r="E53" t="str">
            <v>MUNICIPIO SANTIAGO DE CALI</v>
          </cell>
          <cell r="F53" t="str">
            <v>PROVISION INDUSTRIA Y COMERCIO CALI MES MAYO</v>
          </cell>
          <cell r="G53">
            <v>76000</v>
          </cell>
          <cell r="H53">
            <v>0</v>
          </cell>
          <cell r="I53">
            <v>76000</v>
          </cell>
        </row>
        <row r="54">
          <cell r="B54" t="str">
            <v>52150501</v>
          </cell>
          <cell r="C54" t="str">
            <v>INDUSTRIA Y COMERCIO</v>
          </cell>
          <cell r="D54" t="str">
            <v>899999061</v>
          </cell>
          <cell r="E54" t="str">
            <v>SECRETARIA  DISTRITAL DE HACIENDA</v>
          </cell>
          <cell r="F54" t="str">
            <v>PROVISION INDUSTRIA Y COMERCIO BOGOTA MES MAYO</v>
          </cell>
          <cell r="G54">
            <v>32000</v>
          </cell>
          <cell r="H54">
            <v>0</v>
          </cell>
          <cell r="I54">
            <v>32000</v>
          </cell>
        </row>
        <row r="55">
          <cell r="B55" t="str">
            <v>52159510</v>
          </cell>
          <cell r="C55" t="str">
            <v>IMPUESTO AL CONSUMO DEL 4%</v>
          </cell>
          <cell r="D55" t="str">
            <v>830122566</v>
          </cell>
          <cell r="E55" t="str">
            <v>COLOMBIA TELECOMUNIC</v>
          </cell>
          <cell r="F55" t="str">
            <v>EC- 249670249 Ipoconsumo Cel corporativo P: 27 May-26 Jun 2022 - Cuenta 43692277</v>
          </cell>
          <cell r="G55">
            <v>134</v>
          </cell>
          <cell r="H55">
            <v>0</v>
          </cell>
          <cell r="I55">
            <v>134</v>
          </cell>
        </row>
        <row r="56">
          <cell r="B56" t="str">
            <v>52201001</v>
          </cell>
          <cell r="C56" t="str">
            <v>CONSTRUCCIONES Y EDIFICAC</v>
          </cell>
          <cell r="D56" t="str">
            <v>20244263</v>
          </cell>
          <cell r="E56" t="str">
            <v>RIVERA DE CARRASCO MARIA DEL SOCORRO</v>
          </cell>
          <cell r="F56" t="str">
            <v xml:space="preserve">SI 30080 Canon arrendamiento Cl 127 14-54 Lc103  P:May/2022 Ed: Gradeco         </v>
          </cell>
          <cell r="G56">
            <v>482400</v>
          </cell>
          <cell r="H56">
            <v>0</v>
          </cell>
          <cell r="I56">
            <v>482400</v>
          </cell>
        </row>
        <row r="57">
          <cell r="B57" t="str">
            <v>52202501</v>
          </cell>
          <cell r="C57" t="str">
            <v>EQUIP. DE COMP. Y COMUNIC</v>
          </cell>
          <cell r="D57" t="str">
            <v>31569142</v>
          </cell>
          <cell r="E57" t="str">
            <v>RODRIGUEZ MURILLO SANDRA DEL PILAR</v>
          </cell>
          <cell r="F57" t="str">
            <v>FE-SRC414 ALQUILER IMPRESORA AVAUOS BOGOTA P: MAY/2022</v>
          </cell>
          <cell r="G57">
            <v>88230</v>
          </cell>
          <cell r="H57">
            <v>0</v>
          </cell>
          <cell r="I57">
            <v>88230</v>
          </cell>
        </row>
        <row r="58">
          <cell r="B58" t="str">
            <v>52353502</v>
          </cell>
          <cell r="C58" t="str">
            <v>TELEFONO CELULAR</v>
          </cell>
          <cell r="D58" t="str">
            <v>830122566</v>
          </cell>
          <cell r="E58" t="str">
            <v>COLOMBIA TELECOMUNIC</v>
          </cell>
          <cell r="F58" t="str">
            <v>EC- 249670249 Celular corporativo P: 27 May-26 Jun 2022 - Cuenta 43692277</v>
          </cell>
          <cell r="G58">
            <v>34168</v>
          </cell>
          <cell r="H58">
            <v>0</v>
          </cell>
          <cell r="I58">
            <v>34168</v>
          </cell>
        </row>
        <row r="59">
          <cell r="B59" t="str">
            <v>52356001</v>
          </cell>
          <cell r="C59" t="str">
            <v>PUBLICIDAD Y PROPAGANDA</v>
          </cell>
          <cell r="D59" t="str">
            <v>822182297</v>
          </cell>
          <cell r="E59" t="str">
            <v>XXV Holdings Inc.  Google LLC (77-0493581)</v>
          </cell>
          <cell r="F59" t="str">
            <v xml:space="preserve">DS-1178 EXTR CTA 6535768226 GOOGLE ADS*DL Pagada TC8606 EN PESOS P: May/22      </v>
          </cell>
          <cell r="G59">
            <v>956626</v>
          </cell>
          <cell r="H59">
            <v>0</v>
          </cell>
          <cell r="I59">
            <v>956626</v>
          </cell>
        </row>
        <row r="60">
          <cell r="B60" t="str">
            <v>52356001</v>
          </cell>
          <cell r="C60" t="str">
            <v>PUBLICIDAD Y PROPAGANDA</v>
          </cell>
          <cell r="D60" t="str">
            <v>822182297</v>
          </cell>
          <cell r="E60" t="str">
            <v>XXV Holdings Inc.  Google LLC (77-0493581)</v>
          </cell>
          <cell r="F60" t="str">
            <v xml:space="preserve">DS-1178 EXTR CTA 6535768226 GOOGLE ADS*DL Pagada TC8606 EN PESOS P: May/22      </v>
          </cell>
          <cell r="G60">
            <v>956626</v>
          </cell>
          <cell r="H60">
            <v>0</v>
          </cell>
          <cell r="I60">
            <v>956626</v>
          </cell>
        </row>
        <row r="61">
          <cell r="B61" t="str">
            <v>52359503</v>
          </cell>
          <cell r="C61" t="str">
            <v>LICENCIAS DE USO</v>
          </cell>
          <cell r="D61" t="str">
            <v>900596320</v>
          </cell>
          <cell r="E61" t="str">
            <v>EXCELIA COLOMBIA S.A.S</v>
          </cell>
          <cell r="F61" t="str">
            <v xml:space="preserve">FE-EXCO3663 (170) Suscri Microsoft365 Empresa Básic U$6 P:MAY/22                </v>
          </cell>
          <cell r="G61">
            <v>19217</v>
          </cell>
          <cell r="H61">
            <v>0</v>
          </cell>
          <cell r="I61">
            <v>19217</v>
          </cell>
        </row>
        <row r="62">
          <cell r="B62" t="str">
            <v>52359503</v>
          </cell>
          <cell r="C62" t="str">
            <v>LICENCIAS DE USO</v>
          </cell>
          <cell r="D62" t="str">
            <v>900596320</v>
          </cell>
          <cell r="E62" t="str">
            <v>EXCELIA COLOMBIA S.A.S</v>
          </cell>
          <cell r="F62" t="str">
            <v xml:space="preserve">FE-EXCO3663 (170) Suscri Microsoft365 Empresa Básic U$6 P:MAY/22                </v>
          </cell>
          <cell r="G62">
            <v>19217</v>
          </cell>
          <cell r="H62">
            <v>0</v>
          </cell>
          <cell r="I62">
            <v>19217</v>
          </cell>
        </row>
        <row r="63">
          <cell r="B63" t="str">
            <v>52359503</v>
          </cell>
          <cell r="C63" t="str">
            <v>LICENCIAS DE USO</v>
          </cell>
          <cell r="D63" t="str">
            <v>900596320</v>
          </cell>
          <cell r="E63" t="str">
            <v>EXCELIA COLOMBIA S.A.S</v>
          </cell>
          <cell r="F63" t="str">
            <v xml:space="preserve">FE-EXCO3663 (41) Suscrip Microsoft365 AppBusines U$8,25 P:MAY/22                </v>
          </cell>
          <cell r="G63">
            <v>6354</v>
          </cell>
          <cell r="H63">
            <v>0</v>
          </cell>
          <cell r="I63">
            <v>6354</v>
          </cell>
        </row>
        <row r="64">
          <cell r="B64" t="str">
            <v>52359503</v>
          </cell>
          <cell r="C64" t="str">
            <v>LICENCIAS DE USO</v>
          </cell>
          <cell r="D64" t="str">
            <v>900596320</v>
          </cell>
          <cell r="E64" t="str">
            <v>EXCELIA COLOMBIA S.A.S</v>
          </cell>
          <cell r="F64" t="str">
            <v xml:space="preserve">FE-EXCO3663 (41) Suscrip Microsoft365 AppBusines U$8,25 P:MAY/22                </v>
          </cell>
          <cell r="G64">
            <v>6354</v>
          </cell>
          <cell r="H64">
            <v>0</v>
          </cell>
          <cell r="I64">
            <v>6354</v>
          </cell>
        </row>
        <row r="65">
          <cell r="B65" t="str">
            <v>52359503</v>
          </cell>
          <cell r="C65" t="str">
            <v>LICENCIAS DE USO</v>
          </cell>
          <cell r="D65" t="str">
            <v>900596320</v>
          </cell>
          <cell r="E65" t="str">
            <v>EXCELIA COLOMBIA S.A.S</v>
          </cell>
          <cell r="F65" t="str">
            <v xml:space="preserve">FE-EXCO3663 (69) Suscripción Office 365 E1 U$10 P:MAY/22                        </v>
          </cell>
          <cell r="G65">
            <v>12962</v>
          </cell>
          <cell r="H65">
            <v>0</v>
          </cell>
          <cell r="I65">
            <v>12962</v>
          </cell>
        </row>
        <row r="66">
          <cell r="B66" t="str">
            <v>52359503</v>
          </cell>
          <cell r="C66" t="str">
            <v>LICENCIAS DE USO</v>
          </cell>
          <cell r="D66" t="str">
            <v>900596320</v>
          </cell>
          <cell r="E66" t="str">
            <v>EXCELIA COLOMBIA S.A.S</v>
          </cell>
          <cell r="F66" t="str">
            <v xml:space="preserve">FE-EXCO3663 (69) Suscripción Office 365 E1 U$10 P:MAY/22                        </v>
          </cell>
          <cell r="G66">
            <v>12962</v>
          </cell>
          <cell r="H66">
            <v>0</v>
          </cell>
          <cell r="I66">
            <v>12962</v>
          </cell>
        </row>
        <row r="67">
          <cell r="B67" t="str">
            <v>52359503</v>
          </cell>
          <cell r="C67" t="str">
            <v>LICENCIAS DE USO</v>
          </cell>
          <cell r="D67" t="str">
            <v>900596320</v>
          </cell>
          <cell r="E67" t="str">
            <v>EXCELIA COLOMBIA S.A.S</v>
          </cell>
          <cell r="F67" t="str">
            <v xml:space="preserve">FE-EXCO3665 Producción sobre licencias Dyn 365 BCSaaS
  P: 01-31May/22          </v>
          </cell>
          <cell r="G67">
            <v>4227</v>
          </cell>
          <cell r="H67">
            <v>0</v>
          </cell>
          <cell r="I67">
            <v>4227</v>
          </cell>
        </row>
        <row r="68">
          <cell r="B68" t="str">
            <v>52359503</v>
          </cell>
          <cell r="C68" t="str">
            <v>LICENCIAS DE USO</v>
          </cell>
          <cell r="D68" t="str">
            <v>900596320</v>
          </cell>
          <cell r="E68" t="str">
            <v>EXCELIA COLOMBIA S.A.S</v>
          </cell>
          <cell r="F68" t="str">
            <v xml:space="preserve">FE-EXCO3665 Producción sobre licencias Dyn 365 BCSaaS
  P: 01-31May/22          </v>
          </cell>
          <cell r="G68">
            <v>4227</v>
          </cell>
          <cell r="H68">
            <v>0</v>
          </cell>
          <cell r="I68">
            <v>4227</v>
          </cell>
        </row>
        <row r="69">
          <cell r="B69" t="str">
            <v>52550501</v>
          </cell>
          <cell r="C69" t="str">
            <v>ALOJAMIENTO Y MANUTENCION</v>
          </cell>
          <cell r="D69" t="str">
            <v>79373987</v>
          </cell>
          <cell r="E69" t="str">
            <v>CAMACHO LOZANO BORIS EMILIO</v>
          </cell>
          <cell r="F69" t="str">
            <v>DS-1143 GASTOS ALIMENT AVALUO BORIS CAMACHO 04MAY/22 BOG- CLIENTES GYF</v>
          </cell>
          <cell r="G69">
            <v>20000</v>
          </cell>
          <cell r="H69">
            <v>0</v>
          </cell>
          <cell r="I69">
            <v>20000</v>
          </cell>
        </row>
        <row r="70">
          <cell r="B70" t="str">
            <v>52550501</v>
          </cell>
          <cell r="C70" t="str">
            <v>ALOJAMIENTO Y MANUTENCION</v>
          </cell>
          <cell r="D70" t="str">
            <v>79373987</v>
          </cell>
          <cell r="E70" t="str">
            <v>CAMACHO LOZANO BORIS EMILIO</v>
          </cell>
          <cell r="F70" t="str">
            <v>DS-1151GAST TRANSP-ALIMENT VILLAVICENCIO BOG BORIS CAMACHO 12/MAYO /22</v>
          </cell>
          <cell r="G70">
            <v>20000</v>
          </cell>
          <cell r="H70">
            <v>0</v>
          </cell>
          <cell r="I70">
            <v>20000</v>
          </cell>
        </row>
        <row r="71">
          <cell r="B71" t="str">
            <v>52550501</v>
          </cell>
          <cell r="C71" t="str">
            <v>ALOJAMIENTO Y MANUTENCION</v>
          </cell>
          <cell r="D71" t="str">
            <v>79373987</v>
          </cell>
          <cell r="E71" t="str">
            <v>CAMACHO LOZANO BORIS EMILIO</v>
          </cell>
          <cell r="F71" t="str">
            <v>DS-1152GASTOS ALIMENT ANAPOIMA-BOG BORIS CAMACHO 17/MAYO /22</v>
          </cell>
          <cell r="G71">
            <v>20000</v>
          </cell>
          <cell r="H71">
            <v>0</v>
          </cell>
          <cell r="I71">
            <v>20000</v>
          </cell>
        </row>
        <row r="72">
          <cell r="B72" t="str">
            <v>52552001</v>
          </cell>
          <cell r="C72" t="str">
            <v>PASAJES TERRESTRES</v>
          </cell>
          <cell r="D72" t="str">
            <v>79373987</v>
          </cell>
          <cell r="E72" t="str">
            <v>CAMACHO LOZANO BORIS EMILIO</v>
          </cell>
          <cell r="F72" t="str">
            <v>DS-1143 GASTOS TRANSP AVALUO BORIS CAMACHO 04MAY/22 BOG- CLIENTES GYF</v>
          </cell>
          <cell r="G72">
            <v>120000</v>
          </cell>
          <cell r="H72">
            <v>0</v>
          </cell>
          <cell r="I72">
            <v>120000</v>
          </cell>
        </row>
        <row r="73">
          <cell r="B73" t="str">
            <v>52552001</v>
          </cell>
          <cell r="C73" t="str">
            <v>PASAJES TERRESTRES</v>
          </cell>
          <cell r="D73" t="str">
            <v>79389011</v>
          </cell>
          <cell r="E73" t="str">
            <v>CALLEJAS RUIZ CARLOS ARTURO</v>
          </cell>
          <cell r="F73" t="str">
            <v>DS-1144 GASTOS TRANSP AVALUO CARLOS CALLEJAS 04MAY/22 EN BOG-ARVELAEZ</v>
          </cell>
          <cell r="G73">
            <v>90000</v>
          </cell>
          <cell r="H73">
            <v>0</v>
          </cell>
          <cell r="I73">
            <v>90000</v>
          </cell>
        </row>
        <row r="74">
          <cell r="B74" t="str">
            <v>52552001</v>
          </cell>
          <cell r="C74" t="str">
            <v>PASAJES TERRESTRES</v>
          </cell>
          <cell r="D74" t="str">
            <v>79373987</v>
          </cell>
          <cell r="E74" t="str">
            <v>CAMACHO LOZANO BORIS EMILIO</v>
          </cell>
          <cell r="F74" t="str">
            <v>DS-1151GASTOS TRANSP VILLAVICENCIO BOG BORIS CAMACHO 12/MAYO /22</v>
          </cell>
          <cell r="G74">
            <v>130000</v>
          </cell>
          <cell r="H74">
            <v>0</v>
          </cell>
          <cell r="I74">
            <v>130000</v>
          </cell>
        </row>
        <row r="75">
          <cell r="B75" t="str">
            <v>52552001</v>
          </cell>
          <cell r="C75" t="str">
            <v>PASAJES TERRESTRES</v>
          </cell>
          <cell r="D75" t="str">
            <v>79373987</v>
          </cell>
          <cell r="E75" t="str">
            <v>CAMACHO LOZANO BORIS EMILIO</v>
          </cell>
          <cell r="F75" t="str">
            <v>DS-1152GASTOS TRANSP ANAPOIMA-BOG BORIS CAMACHO 17/MAYO /22</v>
          </cell>
          <cell r="G75">
            <v>100000</v>
          </cell>
          <cell r="H75">
            <v>0</v>
          </cell>
          <cell r="I75">
            <v>100000</v>
          </cell>
        </row>
        <row r="76">
          <cell r="B76" t="str">
            <v>53152001</v>
          </cell>
          <cell r="C76" t="str">
            <v>IMPTO G.M.F. 4 X 1.000</v>
          </cell>
          <cell r="D76" t="str">
            <v>805000082</v>
          </cell>
          <cell r="E76" t="str">
            <v>SOCIEDAD PRIVADA DEL ALQUILER SAS</v>
          </cell>
          <cell r="F76" t="str">
            <v>CRUCE 4 X 1000 MES MAYO 2022 CTA CTE 29114</v>
          </cell>
          <cell r="G76">
            <v>0</v>
          </cell>
          <cell r="H76">
            <v>15125.88</v>
          </cell>
          <cell r="I76">
            <v>-15125.88</v>
          </cell>
        </row>
        <row r="77">
          <cell r="B77" t="str">
            <v>53152001</v>
          </cell>
          <cell r="C77" t="str">
            <v>IMPTO G.M.F. 4 X 1.000</v>
          </cell>
          <cell r="D77" t="str">
            <v>805000082</v>
          </cell>
          <cell r="E77" t="str">
            <v>SOCIEDAD PRIVADA DEL ALQUILER SAS</v>
          </cell>
          <cell r="F77" t="str">
            <v>CRUCE 4 X 1000 MES MAYO 2022 CTA CTE 29114</v>
          </cell>
          <cell r="G77">
            <v>0</v>
          </cell>
          <cell r="H77">
            <v>15125.88</v>
          </cell>
          <cell r="I77">
            <v>-15125.88</v>
          </cell>
        </row>
        <row r="78">
          <cell r="B78" t="str">
            <v>53152001</v>
          </cell>
          <cell r="C78" t="str">
            <v>IMPTO G.M.F. 4 X 1.000</v>
          </cell>
          <cell r="D78" t="str">
            <v>805000082</v>
          </cell>
          <cell r="E78" t="str">
            <v>SOCIEDAD PRIVADA DEL ALQUILER SAS</v>
          </cell>
          <cell r="F78" t="str">
            <v>CRUCE 4 X 1000 MES MAYO 2022 CTA CTE 29114</v>
          </cell>
          <cell r="G78">
            <v>0</v>
          </cell>
          <cell r="H78">
            <v>47991.6</v>
          </cell>
          <cell r="I78">
            <v>-47991.6</v>
          </cell>
        </row>
        <row r="79">
          <cell r="B79" t="str">
            <v>53152001</v>
          </cell>
          <cell r="C79" t="str">
            <v>IMPTO G.M.F. 4 X 1.000</v>
          </cell>
          <cell r="D79" t="str">
            <v>805000082</v>
          </cell>
          <cell r="E79" t="str">
            <v>SOCIEDAD PRIVADA DEL ALQUILER SAS</v>
          </cell>
          <cell r="F79" t="str">
            <v>CRUCE 4 X 1000 MES MAYO 2022 CTA CTE 29114</v>
          </cell>
          <cell r="G79">
            <v>0</v>
          </cell>
          <cell r="H79">
            <v>47991.6</v>
          </cell>
          <cell r="I79">
            <v>-47991.6</v>
          </cell>
        </row>
        <row r="80">
          <cell r="B80" t="str">
            <v>53152001</v>
          </cell>
          <cell r="C80" t="str">
            <v>IMPTO G.M.F. 4 X 1.000</v>
          </cell>
          <cell r="D80" t="str">
            <v>860034594</v>
          </cell>
          <cell r="E80" t="str">
            <v>BANCO COLPATRIA</v>
          </cell>
          <cell r="F80" t="str">
            <v>4 X 1000 CTA CTE 31402 MES MAYO 2022</v>
          </cell>
          <cell r="G80">
            <v>15125.88</v>
          </cell>
          <cell r="H80">
            <v>0</v>
          </cell>
          <cell r="I80">
            <v>15125.88</v>
          </cell>
        </row>
        <row r="81">
          <cell r="B81" t="str">
            <v>53152001</v>
          </cell>
          <cell r="C81" t="str">
            <v>IMPTO G.M.F. 4 X 1.000</v>
          </cell>
          <cell r="D81" t="str">
            <v>860034594</v>
          </cell>
          <cell r="E81" t="str">
            <v>BANCO COLPATRIA</v>
          </cell>
          <cell r="F81" t="str">
            <v>4 X 1000 CTA CTE 31402 MES MAYO 2022</v>
          </cell>
          <cell r="G81">
            <v>15125.88</v>
          </cell>
          <cell r="H81">
            <v>0</v>
          </cell>
          <cell r="I81">
            <v>15125.88</v>
          </cell>
        </row>
        <row r="82">
          <cell r="B82" t="str">
            <v>53152001</v>
          </cell>
          <cell r="C82" t="str">
            <v>IMPTO G.M.F. 4 X 1.000</v>
          </cell>
          <cell r="D82" t="str">
            <v>860034594</v>
          </cell>
          <cell r="E82" t="str">
            <v>BANCO COLPATRIA</v>
          </cell>
          <cell r="F82" t="str">
            <v>4 X 1000 CTA CTE 31402 MES MAYO 2022</v>
          </cell>
          <cell r="G82">
            <v>47991.6</v>
          </cell>
          <cell r="H82">
            <v>0</v>
          </cell>
          <cell r="I82">
            <v>47991.6</v>
          </cell>
        </row>
        <row r="83">
          <cell r="B83" t="str">
            <v>53152001</v>
          </cell>
          <cell r="C83" t="str">
            <v>IMPTO G.M.F. 4 X 1.000</v>
          </cell>
          <cell r="D83" t="str">
            <v>860034594</v>
          </cell>
          <cell r="E83" t="str">
            <v>BANCO COLPATRIA</v>
          </cell>
          <cell r="F83" t="str">
            <v>4 X 1000 CTA CTE 31402 MES MAYO 2022</v>
          </cell>
          <cell r="G83">
            <v>47991.6</v>
          </cell>
          <cell r="H83">
            <v>0</v>
          </cell>
          <cell r="I83">
            <v>47991.6</v>
          </cell>
        </row>
        <row r="84">
          <cell r="B84" t="str">
            <v>53152001</v>
          </cell>
          <cell r="C84" t="str">
            <v>IMPTO G.M.F. 4 X 1.000</v>
          </cell>
          <cell r="D84" t="str">
            <v>860034594</v>
          </cell>
          <cell r="E84" t="str">
            <v>BANCO COLPATRIA</v>
          </cell>
          <cell r="F84" t="str">
            <v>4 x 1000 MES MAYO 2022 CTA CTE 29114</v>
          </cell>
          <cell r="G84">
            <v>15125.88</v>
          </cell>
          <cell r="H84">
            <v>0</v>
          </cell>
          <cell r="I84">
            <v>15125.88</v>
          </cell>
        </row>
        <row r="85">
          <cell r="B85" t="str">
            <v>53152001</v>
          </cell>
          <cell r="C85" t="str">
            <v>IMPTO G.M.F. 4 X 1.000</v>
          </cell>
          <cell r="D85" t="str">
            <v>860034594</v>
          </cell>
          <cell r="E85" t="str">
            <v>BANCO COLPATRIA</v>
          </cell>
          <cell r="F85" t="str">
            <v>4 x 1000 MES MAYO 2022 CTA CTE 29114</v>
          </cell>
          <cell r="G85">
            <v>15125.88</v>
          </cell>
          <cell r="H85">
            <v>0</v>
          </cell>
          <cell r="I85">
            <v>15125.88</v>
          </cell>
        </row>
        <row r="86">
          <cell r="B86" t="str">
            <v>53152001</v>
          </cell>
          <cell r="C86" t="str">
            <v>IMPTO G.M.F. 4 X 1.000</v>
          </cell>
          <cell r="D86" t="str">
            <v>860034594</v>
          </cell>
          <cell r="E86" t="str">
            <v>BANCO COLPATRIA</v>
          </cell>
          <cell r="F86" t="str">
            <v>4 x 1000 MES MAYO 2022 CTA CTE 29114</v>
          </cell>
          <cell r="G86">
            <v>47991.6</v>
          </cell>
          <cell r="H86">
            <v>0</v>
          </cell>
          <cell r="I86">
            <v>47991.6</v>
          </cell>
        </row>
        <row r="87">
          <cell r="B87" t="str">
            <v>53152001</v>
          </cell>
          <cell r="C87" t="str">
            <v>IMPTO G.M.F. 4 X 1.000</v>
          </cell>
          <cell r="D87" t="str">
            <v>860034594</v>
          </cell>
          <cell r="E87" t="str">
            <v>BANCO COLPATRIA</v>
          </cell>
          <cell r="F87" t="str">
            <v>4 x 1000 MES MAYO 2022 CTA CTE 29114</v>
          </cell>
          <cell r="G87">
            <v>47991.6</v>
          </cell>
          <cell r="H87">
            <v>0</v>
          </cell>
          <cell r="I87">
            <v>47991.6</v>
          </cell>
        </row>
        <row r="88">
          <cell r="B88" t="str">
            <v>53152001</v>
          </cell>
          <cell r="C88" t="str">
            <v>IMPTO G.M.F. 4 X 1.000</v>
          </cell>
          <cell r="D88" t="str">
            <v>890903938</v>
          </cell>
          <cell r="E88" t="str">
            <v>BANCOLOMBIA</v>
          </cell>
          <cell r="F88" t="str">
            <v>4 X 1000 CTA AHORROS BANCOL 5673  MAYO 2022</v>
          </cell>
          <cell r="G88">
            <v>15125.88</v>
          </cell>
          <cell r="H88">
            <v>0</v>
          </cell>
          <cell r="I88">
            <v>15125.88</v>
          </cell>
        </row>
        <row r="89">
          <cell r="B89" t="str">
            <v>53152001</v>
          </cell>
          <cell r="C89" t="str">
            <v>IMPTO G.M.F. 4 X 1.000</v>
          </cell>
          <cell r="D89" t="str">
            <v>890903938</v>
          </cell>
          <cell r="E89" t="str">
            <v>BANCOLOMBIA</v>
          </cell>
          <cell r="F89" t="str">
            <v>4 X 1000 CTA AHORROS BANCOL 5673  MAYO 2022</v>
          </cell>
          <cell r="G89">
            <v>15125.88</v>
          </cell>
          <cell r="H89">
            <v>0</v>
          </cell>
          <cell r="I89">
            <v>15125.88</v>
          </cell>
        </row>
        <row r="90">
          <cell r="B90" t="str">
            <v>53152001</v>
          </cell>
          <cell r="C90" t="str">
            <v>IMPTO G.M.F. 4 X 1.000</v>
          </cell>
          <cell r="D90" t="str">
            <v>890903938</v>
          </cell>
          <cell r="E90" t="str">
            <v>BANCOLOMBIA</v>
          </cell>
          <cell r="F90" t="str">
            <v>4 X 1000 CTA AHORROS BANCOL 5673  MAYO 2022</v>
          </cell>
          <cell r="G90">
            <v>47991.6</v>
          </cell>
          <cell r="H90">
            <v>0</v>
          </cell>
          <cell r="I90">
            <v>47991.6</v>
          </cell>
        </row>
        <row r="91">
          <cell r="B91" t="str">
            <v>53152001</v>
          </cell>
          <cell r="C91" t="str">
            <v>IMPTO G.M.F. 4 X 1.000</v>
          </cell>
          <cell r="D91" t="str">
            <v>890903938</v>
          </cell>
          <cell r="E91" t="str">
            <v>BANCOLOMBIA</v>
          </cell>
          <cell r="F91" t="str">
            <v>4 X 1000 CTA AHORROS BANCOL 5673  MAYO 2022</v>
          </cell>
          <cell r="G91">
            <v>47991.6</v>
          </cell>
          <cell r="H91">
            <v>0</v>
          </cell>
          <cell r="I91">
            <v>47991.6</v>
          </cell>
        </row>
        <row r="92">
          <cell r="B92" t="str">
            <v>54050501</v>
          </cell>
          <cell r="C92" t="str">
            <v>IMPUESTO DE RENTA Y COMPL</v>
          </cell>
          <cell r="D92" t="str">
            <v>800197268</v>
          </cell>
          <cell r="E92" t="str">
            <v>DIRECCION DE IMPUESTOS Y ADUANAS NACIONALES</v>
          </cell>
          <cell r="F92" t="str">
            <v>Provision impto renta mes mayo 2022</v>
          </cell>
          <cell r="G92">
            <v>3060000</v>
          </cell>
          <cell r="H92">
            <v>0</v>
          </cell>
          <cell r="I92">
            <v>3060000</v>
          </cell>
        </row>
        <row r="93">
          <cell r="B93" t="str">
            <v>54050501</v>
          </cell>
          <cell r="C93" t="str">
            <v>IMPUESTO DE RENTA Y COMPL</v>
          </cell>
          <cell r="D93" t="str">
            <v>800197268</v>
          </cell>
          <cell r="E93" t="str">
            <v>DIRECCION DE IMPUESTOS Y ADUANAS NACIONALES</v>
          </cell>
          <cell r="F93" t="str">
            <v>Provision impto renta mes mayo 2022</v>
          </cell>
          <cell r="G93">
            <v>5085000</v>
          </cell>
          <cell r="H93">
            <v>0</v>
          </cell>
          <cell r="I93">
            <v>5085000</v>
          </cell>
        </row>
        <row r="94">
          <cell r="G94">
            <v>20399935.830000002</v>
          </cell>
          <cell r="H94">
            <v>10261669.960000001</v>
          </cell>
          <cell r="I94">
            <v>29015795.970000003</v>
          </cell>
        </row>
      </sheetData>
      <sheetData sheetId="11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 t="str">
            <v>41555001</v>
          </cell>
          <cell r="C2" t="str">
            <v>AVALUOS E INVENTARIOS</v>
          </cell>
          <cell r="D2" t="str">
            <v>800149384</v>
          </cell>
          <cell r="E2" t="str">
            <v>CLINICA COLSANITAS S A</v>
          </cell>
          <cell r="F2" t="str">
            <v>OS_-0108-22 (avalúo pisos y parqueaderos en edificio Clínica Sebastián de Belalc</v>
          </cell>
          <cell r="G2">
            <v>0</v>
          </cell>
          <cell r="H2">
            <v>9286250</v>
          </cell>
          <cell r="I2">
            <v>9286250</v>
          </cell>
        </row>
        <row r="3">
          <cell r="B3" t="str">
            <v>41555001</v>
          </cell>
          <cell r="C3" t="str">
            <v>AVALUOS E INVENTARIOS</v>
          </cell>
          <cell r="D3" t="str">
            <v>800097364</v>
          </cell>
          <cell r="E3" t="str">
            <v>IGLESIA DEL DIOS VIVO, COLUMNA Y APOYO DE LA VERDA</v>
          </cell>
          <cell r="F3" t="str">
            <v>OS_0107-2022 Avaluo</v>
          </cell>
          <cell r="G3">
            <v>0</v>
          </cell>
          <cell r="H3">
            <v>420000</v>
          </cell>
          <cell r="I3">
            <v>420000</v>
          </cell>
        </row>
        <row r="4">
          <cell r="B4" t="str">
            <v>41555001</v>
          </cell>
          <cell r="C4" t="str">
            <v>AVALUOS E INVENTARIOS</v>
          </cell>
          <cell r="D4" t="str">
            <v>800097364</v>
          </cell>
          <cell r="E4" t="str">
            <v>IGLESIA DEL DIOS VIVO, COLUMNA Y APOYO DE LA VERDA</v>
          </cell>
          <cell r="F4" t="str">
            <v>OS_0107-2022 Avaluo</v>
          </cell>
          <cell r="G4">
            <v>0</v>
          </cell>
          <cell r="H4">
            <v>430000</v>
          </cell>
          <cell r="I4">
            <v>430000</v>
          </cell>
        </row>
        <row r="5">
          <cell r="B5" t="str">
            <v>41555001</v>
          </cell>
          <cell r="C5" t="str">
            <v>AVALUOS E INVENTARIOS</v>
          </cell>
          <cell r="D5" t="str">
            <v>901401198</v>
          </cell>
          <cell r="E5" t="str">
            <v>FOI ASOCIADO SAS</v>
          </cell>
          <cell r="F5" t="str">
            <v>OS_- 040-22 Avalúo</v>
          </cell>
          <cell r="G5">
            <v>0</v>
          </cell>
          <cell r="H5">
            <v>400000</v>
          </cell>
          <cell r="I5">
            <v>400000</v>
          </cell>
        </row>
        <row r="6">
          <cell r="B6" t="str">
            <v>41555001</v>
          </cell>
          <cell r="C6" t="str">
            <v>AVALUOS E INVENTARIOS</v>
          </cell>
          <cell r="D6" t="str">
            <v>901401198</v>
          </cell>
          <cell r="E6" t="str">
            <v>FOI ASOCIADO SAS</v>
          </cell>
          <cell r="F6" t="str">
            <v>OS_- 040-22 Avalúo</v>
          </cell>
          <cell r="G6">
            <v>0</v>
          </cell>
          <cell r="H6">
            <v>400000</v>
          </cell>
          <cell r="I6">
            <v>400000</v>
          </cell>
        </row>
        <row r="7">
          <cell r="B7" t="str">
            <v>41555001</v>
          </cell>
          <cell r="C7" t="str">
            <v>AVALUOS E INVENTARIOS</v>
          </cell>
          <cell r="D7" t="str">
            <v>800097364</v>
          </cell>
          <cell r="E7" t="str">
            <v>IGLESIA DEL DIOS VIVO, COLUMNA Y APOYO DE LA VERDA</v>
          </cell>
          <cell r="F7" t="str">
            <v>Reversion F-2244529 OS_0107-2022 Avaluo</v>
          </cell>
          <cell r="G7">
            <v>420000</v>
          </cell>
          <cell r="H7">
            <v>0</v>
          </cell>
          <cell r="I7">
            <v>-420000</v>
          </cell>
        </row>
        <row r="8">
          <cell r="B8" t="str">
            <v>41555001</v>
          </cell>
          <cell r="C8" t="str">
            <v>AVALUOS E INVENTARIOS</v>
          </cell>
          <cell r="D8" t="str">
            <v>901401198</v>
          </cell>
          <cell r="E8" t="str">
            <v>FOI ASOCIADO SAS</v>
          </cell>
          <cell r="F8" t="str">
            <v>Reversion F-2244533 OS_- 040-22 Avalúo</v>
          </cell>
          <cell r="G8">
            <v>400000</v>
          </cell>
          <cell r="H8">
            <v>0</v>
          </cell>
          <cell r="I8">
            <v>-400000</v>
          </cell>
        </row>
        <row r="9">
          <cell r="B9" t="str">
            <v>41555001</v>
          </cell>
          <cell r="C9" t="str">
            <v>AVALUOS E INVENTARIOS</v>
          </cell>
          <cell r="D9" t="str">
            <v>1019034378</v>
          </cell>
          <cell r="E9" t="str">
            <v>ARDILA MURILLO JOSE JAVIER</v>
          </cell>
          <cell r="F9" t="str">
            <v>OS_054-22</v>
          </cell>
          <cell r="G9">
            <v>0</v>
          </cell>
          <cell r="H9">
            <v>300000</v>
          </cell>
          <cell r="I9">
            <v>300000</v>
          </cell>
        </row>
        <row r="10">
          <cell r="B10" t="str">
            <v>41555001</v>
          </cell>
          <cell r="C10" t="str">
            <v>AVALUOS E INVENTARIOS</v>
          </cell>
          <cell r="D10" t="str">
            <v>1019040154</v>
          </cell>
          <cell r="E10" t="str">
            <v>MOLINA CASTELLANOS KAREN MERCEDES</v>
          </cell>
          <cell r="F10" t="str">
            <v>OS_057-22</v>
          </cell>
          <cell r="G10">
            <v>0</v>
          </cell>
          <cell r="H10">
            <v>280000</v>
          </cell>
          <cell r="I10">
            <v>280000</v>
          </cell>
        </row>
        <row r="11">
          <cell r="B11" t="str">
            <v>41555001</v>
          </cell>
          <cell r="C11" t="str">
            <v>AVALUOS E INVENTARIOS</v>
          </cell>
          <cell r="D11" t="str">
            <v>1032439129</v>
          </cell>
          <cell r="E11" t="str">
            <v>ROZO PESCADOR LAURA LIZETH</v>
          </cell>
          <cell r="F11" t="str">
            <v>OS_072-22</v>
          </cell>
          <cell r="G11">
            <v>0</v>
          </cell>
          <cell r="H11">
            <v>480000</v>
          </cell>
          <cell r="I11">
            <v>480000</v>
          </cell>
        </row>
        <row r="12">
          <cell r="B12" t="str">
            <v>41555001</v>
          </cell>
          <cell r="C12" t="str">
            <v>AVALUOS E INVENTARIOS</v>
          </cell>
          <cell r="D12" t="str">
            <v>1112496562</v>
          </cell>
          <cell r="E12" t="str">
            <v>VIVAS SINISTERRA VIVIAN LISETH</v>
          </cell>
          <cell r="F12" t="str">
            <v>OS_0101-22</v>
          </cell>
          <cell r="G12">
            <v>0</v>
          </cell>
          <cell r="H12">
            <v>400000</v>
          </cell>
          <cell r="I12">
            <v>400000</v>
          </cell>
        </row>
        <row r="13">
          <cell r="B13" t="str">
            <v>41555001</v>
          </cell>
          <cell r="C13" t="str">
            <v>AVALUOS E INVENTARIOS</v>
          </cell>
          <cell r="D13" t="str">
            <v>1144075682</v>
          </cell>
          <cell r="E13" t="str">
            <v>LASSO CARDONA ANGIE LORENA</v>
          </cell>
          <cell r="F13" t="str">
            <v>OS_0105-22</v>
          </cell>
          <cell r="G13">
            <v>0</v>
          </cell>
          <cell r="H13">
            <v>380000</v>
          </cell>
          <cell r="I13">
            <v>380000</v>
          </cell>
        </row>
        <row r="14">
          <cell r="B14" t="str">
            <v>41555001</v>
          </cell>
          <cell r="C14" t="str">
            <v>AVALUOS E INVENTARIOS</v>
          </cell>
          <cell r="D14" t="str">
            <v>14885724</v>
          </cell>
          <cell r="E14" t="str">
            <v>ROA MOLINA FABIO HUMBERTO</v>
          </cell>
          <cell r="F14" t="str">
            <v>OS_0106-22</v>
          </cell>
          <cell r="G14">
            <v>0</v>
          </cell>
          <cell r="H14">
            <v>319328</v>
          </cell>
          <cell r="I14">
            <v>319328</v>
          </cell>
        </row>
        <row r="15">
          <cell r="B15" t="str">
            <v>41555001</v>
          </cell>
          <cell r="C15" t="str">
            <v>AVALUOS E INVENTARIOS</v>
          </cell>
          <cell r="D15" t="str">
            <v>16718623</v>
          </cell>
          <cell r="E15" t="str">
            <v>CALVO PATIÑO CONRADO</v>
          </cell>
          <cell r="F15" t="str">
            <v>OS_0100-22</v>
          </cell>
          <cell r="G15">
            <v>0</v>
          </cell>
          <cell r="H15">
            <v>250000</v>
          </cell>
          <cell r="I15">
            <v>250000</v>
          </cell>
        </row>
        <row r="16">
          <cell r="B16" t="str">
            <v>41555001</v>
          </cell>
          <cell r="C16" t="str">
            <v>AVALUOS E INVENTARIOS</v>
          </cell>
          <cell r="D16" t="str">
            <v>31283380</v>
          </cell>
          <cell r="E16" t="str">
            <v>PRADO CAICEDO EULOGIA</v>
          </cell>
          <cell r="F16" t="str">
            <v>OS_ 093-22</v>
          </cell>
          <cell r="G16">
            <v>0</v>
          </cell>
          <cell r="H16">
            <v>250000</v>
          </cell>
          <cell r="I16">
            <v>250000</v>
          </cell>
        </row>
        <row r="17">
          <cell r="B17" t="str">
            <v>41555001</v>
          </cell>
          <cell r="C17" t="str">
            <v>AVALUOS E INVENTARIOS</v>
          </cell>
          <cell r="D17" t="str">
            <v>31983880</v>
          </cell>
          <cell r="E17" t="str">
            <v>RIVERA PEÑARANDA CARMEN JANETH</v>
          </cell>
          <cell r="F17" t="str">
            <v>OS_ 0110-22</v>
          </cell>
          <cell r="G17">
            <v>0</v>
          </cell>
          <cell r="H17">
            <v>400000</v>
          </cell>
          <cell r="I17">
            <v>400000</v>
          </cell>
        </row>
        <row r="18">
          <cell r="B18" t="str">
            <v>41555001</v>
          </cell>
          <cell r="C18" t="str">
            <v>AVALUOS E INVENTARIOS</v>
          </cell>
          <cell r="D18" t="str">
            <v>32250802</v>
          </cell>
          <cell r="E18" t="str">
            <v>ESCOBAR  BLANCA MILENA</v>
          </cell>
          <cell r="F18" t="str">
            <v>OS_055-22</v>
          </cell>
          <cell r="G18">
            <v>0</v>
          </cell>
          <cell r="H18">
            <v>350000</v>
          </cell>
          <cell r="I18">
            <v>350000</v>
          </cell>
        </row>
        <row r="19">
          <cell r="B19" t="str">
            <v>41555001</v>
          </cell>
          <cell r="C19" t="str">
            <v>AVALUOS E INVENTARIOS</v>
          </cell>
          <cell r="D19" t="str">
            <v>4611893</v>
          </cell>
          <cell r="E19" t="str">
            <v>VIDAL  CASTRILLÓN CARLOS ANDRES</v>
          </cell>
          <cell r="F19" t="str">
            <v>OS_095-22</v>
          </cell>
          <cell r="G19">
            <v>0</v>
          </cell>
          <cell r="H19">
            <v>370000</v>
          </cell>
          <cell r="I19">
            <v>370000</v>
          </cell>
        </row>
        <row r="20">
          <cell r="B20" t="str">
            <v>41555001</v>
          </cell>
          <cell r="C20" t="str">
            <v>AVALUOS E INVENTARIOS</v>
          </cell>
          <cell r="D20" t="str">
            <v>52265006</v>
          </cell>
          <cell r="E20" t="str">
            <v>OSPINA RAMIREZ OLGA LUCIA</v>
          </cell>
          <cell r="F20" t="str">
            <v>OS_073-22</v>
          </cell>
          <cell r="G20">
            <v>0</v>
          </cell>
          <cell r="H20">
            <v>250000</v>
          </cell>
          <cell r="I20">
            <v>250000</v>
          </cell>
        </row>
        <row r="21">
          <cell r="B21" t="str">
            <v>41555001</v>
          </cell>
          <cell r="C21" t="str">
            <v>AVALUOS E INVENTARIOS</v>
          </cell>
          <cell r="D21" t="str">
            <v>5928432</v>
          </cell>
          <cell r="E21" t="str">
            <v>MUÑOZ OSPINA ALBEIRO</v>
          </cell>
          <cell r="F21" t="str">
            <v>OS_098-22</v>
          </cell>
          <cell r="G21">
            <v>0</v>
          </cell>
          <cell r="H21">
            <v>480000</v>
          </cell>
          <cell r="I21">
            <v>480000</v>
          </cell>
        </row>
        <row r="22">
          <cell r="B22" t="str">
            <v>41555001</v>
          </cell>
          <cell r="C22" t="str">
            <v>AVALUOS E INVENTARIOS</v>
          </cell>
          <cell r="D22" t="str">
            <v>79413697</v>
          </cell>
          <cell r="E22" t="str">
            <v>RUBIANO  EDGAR EDUARDO</v>
          </cell>
          <cell r="F22" t="str">
            <v>OS_082-22</v>
          </cell>
          <cell r="G22">
            <v>0</v>
          </cell>
          <cell r="H22">
            <v>370000</v>
          </cell>
          <cell r="I22">
            <v>370000</v>
          </cell>
        </row>
        <row r="23">
          <cell r="B23" t="str">
            <v>41555001</v>
          </cell>
          <cell r="C23" t="str">
            <v>AVALUOS E INVENTARIOS</v>
          </cell>
          <cell r="D23" t="str">
            <v>80654150</v>
          </cell>
          <cell r="E23" t="str">
            <v>SUAREZ  GARZON  JOSE  GABRIEL</v>
          </cell>
          <cell r="F23" t="str">
            <v>OS_080-22</v>
          </cell>
          <cell r="G23">
            <v>0</v>
          </cell>
          <cell r="H23">
            <v>250000</v>
          </cell>
          <cell r="I23">
            <v>250000</v>
          </cell>
        </row>
        <row r="24">
          <cell r="B24" t="str">
            <v>41555001</v>
          </cell>
          <cell r="C24" t="str">
            <v>AVALUOS E INVENTARIOS</v>
          </cell>
          <cell r="D24" t="str">
            <v>91537312</v>
          </cell>
          <cell r="E24" t="str">
            <v>RINCON  PADILLA OSCAR  MAURICIO</v>
          </cell>
          <cell r="F24" t="str">
            <v>OS_078-22</v>
          </cell>
          <cell r="G24">
            <v>0</v>
          </cell>
          <cell r="H24">
            <v>300000</v>
          </cell>
          <cell r="I24">
            <v>300000</v>
          </cell>
        </row>
        <row r="25">
          <cell r="B25" t="str">
            <v>41555001</v>
          </cell>
          <cell r="C25" t="str">
            <v>AVALUOS E INVENTARIOS</v>
          </cell>
          <cell r="D25" t="str">
            <v>94415580</v>
          </cell>
          <cell r="E25" t="str">
            <v>ALVAREZ QUINTERO DIEGO FERNANDO</v>
          </cell>
          <cell r="F25" t="str">
            <v>OS_068-22</v>
          </cell>
          <cell r="G25">
            <v>0</v>
          </cell>
          <cell r="H25">
            <v>280000</v>
          </cell>
          <cell r="I25">
            <v>280000</v>
          </cell>
        </row>
        <row r="26">
          <cell r="B26" t="str">
            <v>41555001</v>
          </cell>
          <cell r="C26" t="str">
            <v>AVALUOS E INVENTARIOS</v>
          </cell>
          <cell r="D26" t="str">
            <v>1019040154</v>
          </cell>
          <cell r="E26" t="str">
            <v>MOLINA CASTELLANOS KAREN MERCEDES</v>
          </cell>
          <cell r="F26" t="str">
            <v xml:space="preserve">Anulación Factura No.2245151 OS_057-22                                          </v>
          </cell>
          <cell r="G26">
            <v>280000</v>
          </cell>
          <cell r="H26">
            <v>0</v>
          </cell>
          <cell r="I26">
            <v>-280000</v>
          </cell>
        </row>
        <row r="27">
          <cell r="B27" t="str">
            <v>41555001</v>
          </cell>
          <cell r="C27" t="str">
            <v>AVALUOS E INVENTARIOS</v>
          </cell>
          <cell r="D27" t="str">
            <v>1019040154</v>
          </cell>
          <cell r="E27" t="str">
            <v>MOLINA CASTELLANOS KAREN MERCEDES</v>
          </cell>
          <cell r="F27" t="str">
            <v>AVALUO OS_057-22</v>
          </cell>
          <cell r="G27">
            <v>0</v>
          </cell>
          <cell r="H27">
            <v>280000</v>
          </cell>
          <cell r="I27">
            <v>280000</v>
          </cell>
        </row>
        <row r="28">
          <cell r="B28" t="str">
            <v>41561004</v>
          </cell>
          <cell r="C28" t="str">
            <v xml:space="preserve">OTROS APROVECHAMIENTOS (COD BARRAS)             	</v>
          </cell>
          <cell r="D28" t="str">
            <v>805000082</v>
          </cell>
          <cell r="E28" t="str">
            <v>SOCIEDAD PRIVADA DEL ALQUILER SAS</v>
          </cell>
          <cell r="F28" t="str">
            <v>CRUCE 4 X 1000 MES JUNIO 2022 CTA CTE 29114</v>
          </cell>
          <cell r="G28">
            <v>30251.759999999998</v>
          </cell>
          <cell r="H28">
            <v>0</v>
          </cell>
          <cell r="I28">
            <v>-30251.759999999998</v>
          </cell>
        </row>
        <row r="29">
          <cell r="B29" t="str">
            <v>41561004</v>
          </cell>
          <cell r="C29" t="str">
            <v xml:space="preserve">OTROS APROVECHAMIENTOS (COD BARRAS)             	</v>
          </cell>
          <cell r="D29" t="str">
            <v>805000082</v>
          </cell>
          <cell r="E29" t="str">
            <v>SOCIEDAD PRIVADA DEL ALQUILER SAS</v>
          </cell>
          <cell r="F29" t="str">
            <v>CRUCE 4 X 1000 MES JUNIO 2022 CTA CTE 29114</v>
          </cell>
          <cell r="G29">
            <v>95983.19</v>
          </cell>
          <cell r="H29">
            <v>0</v>
          </cell>
          <cell r="I29">
            <v>-95983.19</v>
          </cell>
        </row>
        <row r="30">
          <cell r="B30" t="str">
            <v>52050601</v>
          </cell>
          <cell r="C30" t="str">
            <v>SUELDOS</v>
          </cell>
          <cell r="D30" t="str">
            <v>90</v>
          </cell>
          <cell r="E30" t="str">
            <v>PROVISIONES</v>
          </cell>
          <cell r="F30" t="str">
            <v>Devengado mes Junio 2022</v>
          </cell>
          <cell r="G30">
            <v>1265800</v>
          </cell>
          <cell r="H30">
            <v>0</v>
          </cell>
          <cell r="I30">
            <v>1265800</v>
          </cell>
        </row>
        <row r="31">
          <cell r="B31" t="str">
            <v>52051801</v>
          </cell>
          <cell r="C31" t="str">
            <v>COMISIONES</v>
          </cell>
          <cell r="D31" t="str">
            <v>90</v>
          </cell>
          <cell r="E31" t="str">
            <v>PROVISIONES</v>
          </cell>
          <cell r="F31" t="str">
            <v>Comisiones mes Junio/ 2022</v>
          </cell>
          <cell r="G31">
            <v>192000</v>
          </cell>
          <cell r="H31">
            <v>0</v>
          </cell>
          <cell r="I31">
            <v>192000</v>
          </cell>
        </row>
        <row r="32">
          <cell r="B32" t="str">
            <v>52052701</v>
          </cell>
          <cell r="C32" t="str">
            <v>AUXILIO DE TRANSPORTE</v>
          </cell>
          <cell r="D32" t="str">
            <v>90</v>
          </cell>
          <cell r="E32" t="str">
            <v>PROVISIONES</v>
          </cell>
          <cell r="F32" t="str">
            <v>Auxilio de transporte Junio 2022</v>
          </cell>
          <cell r="G32">
            <v>117172</v>
          </cell>
          <cell r="H32">
            <v>0</v>
          </cell>
          <cell r="I32">
            <v>117172</v>
          </cell>
        </row>
        <row r="33">
          <cell r="B33" t="str">
            <v>52053001</v>
          </cell>
          <cell r="C33" t="str">
            <v>CESANTIAS</v>
          </cell>
          <cell r="D33" t="str">
            <v>90</v>
          </cell>
          <cell r="E33" t="str">
            <v>PROVISIONES</v>
          </cell>
          <cell r="F33" t="str">
            <v>Causación Prov. Prima mes Junio 2022</v>
          </cell>
          <cell r="G33">
            <v>131248</v>
          </cell>
          <cell r="H33">
            <v>0</v>
          </cell>
          <cell r="I33">
            <v>131248</v>
          </cell>
        </row>
        <row r="34">
          <cell r="B34" t="str">
            <v>52053301</v>
          </cell>
          <cell r="C34" t="str">
            <v>INTERESES SOBRE CESANTIAS</v>
          </cell>
          <cell r="D34" t="str">
            <v>90</v>
          </cell>
          <cell r="E34" t="str">
            <v>PROVISIONES</v>
          </cell>
          <cell r="F34" t="str">
            <v>Causación Provisión Int. Cesantias mes de Junio 2022</v>
          </cell>
          <cell r="G34">
            <v>16900</v>
          </cell>
          <cell r="H34">
            <v>0</v>
          </cell>
          <cell r="I34">
            <v>16900</v>
          </cell>
        </row>
        <row r="35">
          <cell r="B35" t="str">
            <v>52053601</v>
          </cell>
          <cell r="C35" t="str">
            <v>PRIMA DE SERVICIOS</v>
          </cell>
          <cell r="D35" t="str">
            <v>90</v>
          </cell>
          <cell r="E35" t="str">
            <v>PROVISIONES</v>
          </cell>
          <cell r="F35" t="str">
            <v>Causación Prov. Prima mes junio 2022</v>
          </cell>
          <cell r="G35">
            <v>131248</v>
          </cell>
          <cell r="H35">
            <v>0</v>
          </cell>
          <cell r="I35">
            <v>131248</v>
          </cell>
        </row>
        <row r="36">
          <cell r="B36" t="str">
            <v>52053901</v>
          </cell>
          <cell r="C36" t="str">
            <v>VACACIONES</v>
          </cell>
          <cell r="D36" t="str">
            <v>90</v>
          </cell>
          <cell r="E36" t="str">
            <v>PROVISIONES</v>
          </cell>
          <cell r="F36" t="str">
            <v>Causación Prov Vacaciones Mes junio/2022</v>
          </cell>
          <cell r="G36">
            <v>60984</v>
          </cell>
          <cell r="H36">
            <v>0</v>
          </cell>
          <cell r="I36">
            <v>60984</v>
          </cell>
        </row>
        <row r="37">
          <cell r="B37" t="str">
            <v>52054501</v>
          </cell>
          <cell r="C37" t="str">
            <v>AUXILIO DE ESTUDIO</v>
          </cell>
          <cell r="D37" t="str">
            <v>90</v>
          </cell>
          <cell r="E37" t="str">
            <v>PROVISIONES</v>
          </cell>
          <cell r="F37" t="str">
            <v>Auxilio educativo empleados (1) semestre año 2022</v>
          </cell>
          <cell r="G37">
            <v>400000</v>
          </cell>
          <cell r="H37">
            <v>0</v>
          </cell>
          <cell r="I37">
            <v>400000</v>
          </cell>
        </row>
        <row r="38">
          <cell r="B38" t="str">
            <v>52056801</v>
          </cell>
          <cell r="C38" t="str">
            <v>APORTES RIESGOS PROF.</v>
          </cell>
          <cell r="D38" t="str">
            <v>800226175</v>
          </cell>
          <cell r="E38" t="str">
            <v>COLMENA A.R.P.</v>
          </cell>
          <cell r="F38" t="str">
            <v>Arl. Mes de Mayo de 2022 Jimmy Porras "Contratista"</v>
          </cell>
          <cell r="G38">
            <v>71200</v>
          </cell>
          <cell r="H38">
            <v>0</v>
          </cell>
          <cell r="I38">
            <v>71200</v>
          </cell>
        </row>
        <row r="39">
          <cell r="B39" t="str">
            <v>52056801</v>
          </cell>
          <cell r="C39" t="str">
            <v>APORTES RIESGOS PROF.</v>
          </cell>
          <cell r="D39" t="str">
            <v>800226175</v>
          </cell>
          <cell r="E39" t="str">
            <v>COLMENA A.R.P.</v>
          </cell>
          <cell r="F39" t="str">
            <v>Aportes ARL colmena junio/2022</v>
          </cell>
          <cell r="G39">
            <v>101500</v>
          </cell>
          <cell r="H39">
            <v>0</v>
          </cell>
          <cell r="I39">
            <v>101500</v>
          </cell>
        </row>
        <row r="40">
          <cell r="B40" t="str">
            <v>52057001</v>
          </cell>
          <cell r="C40" t="str">
            <v>APORTES A FONDO DE PENS</v>
          </cell>
          <cell r="D40" t="str">
            <v>900336004</v>
          </cell>
          <cell r="E40" t="str">
            <v>ADMINISTRADORA COLOMBIANA DE PENSIONES COLPENSIONE</v>
          </cell>
          <cell r="F40" t="str">
            <v>Aporte AFP junio de 2022</v>
          </cell>
          <cell r="G40">
            <v>174988</v>
          </cell>
          <cell r="H40">
            <v>0</v>
          </cell>
          <cell r="I40">
            <v>174988</v>
          </cell>
        </row>
        <row r="41">
          <cell r="B41" t="str">
            <v>52057201</v>
          </cell>
          <cell r="C41" t="str">
            <v>APORTES CAJA DE COMP.</v>
          </cell>
          <cell r="D41" t="str">
            <v>860007336</v>
          </cell>
          <cell r="E41" t="str">
            <v>COLSUBSIDIO</v>
          </cell>
          <cell r="F41" t="str">
            <v>Aportes caja de compensación junio/2022</v>
          </cell>
          <cell r="G41">
            <v>58400</v>
          </cell>
          <cell r="H41">
            <v>0</v>
          </cell>
          <cell r="I41">
            <v>58400</v>
          </cell>
        </row>
        <row r="42">
          <cell r="B42" t="str">
            <v>52102001</v>
          </cell>
          <cell r="C42" t="str">
            <v>AVALUOS TERRENOS</v>
          </cell>
          <cell r="D42" t="str">
            <v>79389011</v>
          </cell>
          <cell r="E42" t="str">
            <v>CALLEJAS RUIZ CARLOS ARTURO</v>
          </cell>
          <cell r="F42" t="str">
            <v>Anulacion de DS-1208 Avaluos comerciales según anexo diciembre 2021 - mayo 2022.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52102001</v>
          </cell>
          <cell r="C43" t="str">
            <v>AVALUOS TERRENOS</v>
          </cell>
          <cell r="D43" t="str">
            <v>79389011</v>
          </cell>
          <cell r="E43" t="str">
            <v>CALLEJAS RUIZ CARLOS ARTURO</v>
          </cell>
          <cell r="F43" t="str">
            <v>DS-1211 Avaluos comerciales según anexo diciembre 2021 - mayo 2022.</v>
          </cell>
          <cell r="G43">
            <v>6119252</v>
          </cell>
          <cell r="H43">
            <v>0</v>
          </cell>
          <cell r="I43">
            <v>6119252</v>
          </cell>
        </row>
        <row r="44">
          <cell r="B44" t="str">
            <v>52150501</v>
          </cell>
          <cell r="C44" t="str">
            <v>INDUSTRIA Y COMERCIO</v>
          </cell>
          <cell r="D44" t="str">
            <v>890399011</v>
          </cell>
          <cell r="E44" t="str">
            <v>MUNICIPIO SANTIAGO DE CALI</v>
          </cell>
          <cell r="F44" t="str">
            <v>PROVISION INDUSTRIA Y COMERCIO CALI MES JUNIO</v>
          </cell>
          <cell r="G44">
            <v>155000</v>
          </cell>
          <cell r="H44">
            <v>0</v>
          </cell>
          <cell r="I44">
            <v>155000</v>
          </cell>
        </row>
        <row r="45">
          <cell r="B45" t="str">
            <v>52150501</v>
          </cell>
          <cell r="C45" t="str">
            <v>INDUSTRIA Y COMERCIO</v>
          </cell>
          <cell r="D45" t="str">
            <v>899999061</v>
          </cell>
          <cell r="E45" t="str">
            <v>SECRETARIA  DISTRITAL DE HACIENDA</v>
          </cell>
          <cell r="F45" t="str">
            <v>PROVISION INDUSTRIA Y COMERCIO BOGOTA MES JUNIO</v>
          </cell>
          <cell r="G45">
            <v>25000</v>
          </cell>
          <cell r="H45">
            <v>0</v>
          </cell>
          <cell r="I45">
            <v>25000</v>
          </cell>
        </row>
        <row r="46">
          <cell r="B46" t="str">
            <v>52159510</v>
          </cell>
          <cell r="C46" t="str">
            <v>IMPUESTO AL CONSUMO DEL 4%</v>
          </cell>
          <cell r="D46" t="str">
            <v>830122566</v>
          </cell>
          <cell r="E46" t="str">
            <v>COLOMBIA TELECOMUNIC</v>
          </cell>
          <cell r="F46" t="str">
            <v>EC- 249788801 Ipoconsumo Cel corporativo P: 27 Jun-26 Jul 2022 - Cuenta 43692277</v>
          </cell>
          <cell r="G46">
            <v>134</v>
          </cell>
          <cell r="H46">
            <v>0</v>
          </cell>
          <cell r="I46">
            <v>134</v>
          </cell>
        </row>
        <row r="47">
          <cell r="B47" t="str">
            <v>52201001</v>
          </cell>
          <cell r="C47" t="str">
            <v>CONSTRUCCIONES Y EDIFICAC</v>
          </cell>
          <cell r="D47" t="str">
            <v>20244263</v>
          </cell>
          <cell r="E47" t="str">
            <v>RIVERA DE CARRASCO MARIA DEL SOCORRO</v>
          </cell>
          <cell r="F47" t="str">
            <v>SI 30370 Canon arrendamiento Cl 127 14-54 Lc103  P:Jun/2022 Ed: Gradeco</v>
          </cell>
          <cell r="G47">
            <v>482400</v>
          </cell>
          <cell r="H47">
            <v>0</v>
          </cell>
          <cell r="I47">
            <v>482400</v>
          </cell>
        </row>
        <row r="48">
          <cell r="B48" t="str">
            <v>52202501</v>
          </cell>
          <cell r="C48" t="str">
            <v>EQUIP. DE COMP. Y COMUNIC</v>
          </cell>
          <cell r="D48" t="str">
            <v>31569142</v>
          </cell>
          <cell r="E48" t="str">
            <v>RODRIGUEZ MURILLO SANDRA DEL PILAR</v>
          </cell>
          <cell r="F48" t="str">
            <v>FE-SRC473 ALQUILER IMPRESORA AVAUOS BOGOTA P: JUN/2022</v>
          </cell>
          <cell r="G48">
            <v>88230</v>
          </cell>
          <cell r="H48">
            <v>0</v>
          </cell>
          <cell r="I48">
            <v>88230</v>
          </cell>
        </row>
        <row r="49">
          <cell r="B49" t="str">
            <v>52353502</v>
          </cell>
          <cell r="C49" t="str">
            <v>TELEFONO CELULAR</v>
          </cell>
          <cell r="D49" t="str">
            <v>830122566</v>
          </cell>
          <cell r="E49" t="str">
            <v>COLOMBIA TELECOMUNIC</v>
          </cell>
          <cell r="F49" t="str">
            <v>EC- 249788801 Celular corporativo P: 27 Jun-26 Jul 2022 - Cuenta 43692277</v>
          </cell>
          <cell r="G49">
            <v>34168</v>
          </cell>
          <cell r="H49">
            <v>0</v>
          </cell>
          <cell r="I49">
            <v>34168</v>
          </cell>
        </row>
        <row r="50">
          <cell r="B50" t="str">
            <v>52356001</v>
          </cell>
          <cell r="C50" t="str">
            <v>PUBLICIDAD Y PROPAGANDA</v>
          </cell>
          <cell r="D50" t="str">
            <v>822182297</v>
          </cell>
          <cell r="E50" t="str">
            <v>XXV Holdings Inc.  Google LLC (77-0493581)</v>
          </cell>
          <cell r="F50" t="str">
            <v>DS-1244 EXTR CTA 6535768226 GOOGLE ADS*DL Pagada TC8606 EN PESOS P: Jun/22</v>
          </cell>
          <cell r="G50">
            <v>491806</v>
          </cell>
          <cell r="H50">
            <v>0</v>
          </cell>
          <cell r="I50">
            <v>491806</v>
          </cell>
        </row>
        <row r="51">
          <cell r="B51" t="str">
            <v>52356001</v>
          </cell>
          <cell r="C51" t="str">
            <v>PUBLICIDAD Y PROPAGANDA</v>
          </cell>
          <cell r="D51" t="str">
            <v>822182297</v>
          </cell>
          <cell r="E51" t="str">
            <v>XXV Holdings Inc.  Google LLC (77-0493581)</v>
          </cell>
          <cell r="F51" t="str">
            <v>DS-1244 EXTR CTA 6535768226 GOOGLE ADS*DL Pagada TC8606 EN PESOS P: Jun/22</v>
          </cell>
          <cell r="G51">
            <v>491806</v>
          </cell>
          <cell r="H51">
            <v>0</v>
          </cell>
          <cell r="I51">
            <v>491806</v>
          </cell>
        </row>
        <row r="52">
          <cell r="B52" t="str">
            <v>52359503</v>
          </cell>
          <cell r="C52" t="str">
            <v>LICENCIAS DE USO</v>
          </cell>
          <cell r="D52" t="str">
            <v>900596320</v>
          </cell>
          <cell r="E52" t="str">
            <v>EXCELIA COLOMBIA S.A.S</v>
          </cell>
          <cell r="F52" t="str">
            <v xml:space="preserve">FE-EXCO3758 Compra Licencias Dynamics 365 BC Essentials P: 01/06/22-30/06/22    </v>
          </cell>
          <cell r="G52">
            <v>2521</v>
          </cell>
          <cell r="H52">
            <v>0</v>
          </cell>
          <cell r="I52">
            <v>2521</v>
          </cell>
        </row>
        <row r="53">
          <cell r="B53" t="str">
            <v>52550501</v>
          </cell>
          <cell r="C53" t="str">
            <v>ALOJAMIENTO Y MANUTENCION</v>
          </cell>
          <cell r="D53" t="str">
            <v>1130593689</v>
          </cell>
          <cell r="E53" t="str">
            <v>VALENCIA QUIÑONEZ JOAN MANUEL</v>
          </cell>
          <cell r="F53" t="str">
            <v>DS-1209 GASTOS ALIMENT JOAN MANUEL 13/06/22 CLIENT. ALBEIRO MUÑOZ-YOCOTO</v>
          </cell>
          <cell r="G53">
            <v>20000</v>
          </cell>
          <cell r="H53">
            <v>0</v>
          </cell>
          <cell r="I53">
            <v>20000</v>
          </cell>
        </row>
        <row r="54">
          <cell r="B54" t="str">
            <v>52550501</v>
          </cell>
          <cell r="C54" t="str">
            <v>ALOJAMIENTO Y MANUTENCION</v>
          </cell>
          <cell r="D54" t="str">
            <v>79373987</v>
          </cell>
          <cell r="E54" t="str">
            <v>CAMACHO LOZANO BORIS EMILIO</v>
          </cell>
          <cell r="F54" t="str">
            <v>DS-1210 GASTOS ALIMENT AVALUO BORIS CAMACHO 14-15JUN/22 CLIENTES VARIOS</v>
          </cell>
          <cell r="G54">
            <v>10000</v>
          </cell>
          <cell r="H54">
            <v>0</v>
          </cell>
          <cell r="I54">
            <v>10000</v>
          </cell>
        </row>
        <row r="55">
          <cell r="B55" t="str">
            <v>52552001</v>
          </cell>
          <cell r="C55" t="str">
            <v>PASAJES TERRESTRES</v>
          </cell>
          <cell r="D55" t="str">
            <v>1130593689</v>
          </cell>
          <cell r="E55" t="str">
            <v>VALENCIA QUIÑONEZ JOAN MANUEL</v>
          </cell>
          <cell r="F55" t="str">
            <v>DS-1209 GASTOS TRANSP JOAN MANUEL 13/06/22 CLIENT. ALBEIRO MUÑOZ-YOCOTO</v>
          </cell>
          <cell r="G55">
            <v>70000</v>
          </cell>
          <cell r="H55">
            <v>0</v>
          </cell>
          <cell r="I55">
            <v>70000</v>
          </cell>
        </row>
        <row r="56">
          <cell r="B56" t="str">
            <v>52552001</v>
          </cell>
          <cell r="C56" t="str">
            <v>PASAJES TERRESTRES</v>
          </cell>
          <cell r="D56" t="str">
            <v>79373987</v>
          </cell>
          <cell r="E56" t="str">
            <v>CAMACHO LOZANO BORIS EMILIO</v>
          </cell>
          <cell r="F56" t="str">
            <v>DS-1210 GASTOS TRANSP AVALUO BORIS CAMACHO 14-15JUN/22 CLIENTES VARIOS</v>
          </cell>
          <cell r="G56">
            <v>120000</v>
          </cell>
          <cell r="H56">
            <v>0</v>
          </cell>
          <cell r="I56">
            <v>120000</v>
          </cell>
        </row>
        <row r="57">
          <cell r="B57" t="str">
            <v>53152001</v>
          </cell>
          <cell r="C57" t="str">
            <v>IMPTO G.M.F. 4 X 1.000</v>
          </cell>
          <cell r="D57" t="str">
            <v>805000082</v>
          </cell>
          <cell r="E57" t="str">
            <v>SOCIEDAD PRIVADA DEL ALQUILER SAS</v>
          </cell>
          <cell r="F57" t="str">
            <v>CRUCE 4 X 1000 MES JUNIO 2022 CTA CTE 29114</v>
          </cell>
          <cell r="G57">
            <v>0</v>
          </cell>
          <cell r="H57">
            <v>15125.88</v>
          </cell>
          <cell r="I57">
            <v>-15125.88</v>
          </cell>
        </row>
        <row r="58">
          <cell r="B58" t="str">
            <v>53152001</v>
          </cell>
          <cell r="C58" t="str">
            <v>IMPTO G.M.F. 4 X 1.000</v>
          </cell>
          <cell r="D58" t="str">
            <v>805000082</v>
          </cell>
          <cell r="E58" t="str">
            <v>SOCIEDAD PRIVADA DEL ALQUILER SAS</v>
          </cell>
          <cell r="F58" t="str">
            <v>CRUCE 4 X 1000 MES JUNIO 2022 CTA CTE 29114</v>
          </cell>
          <cell r="G58">
            <v>0</v>
          </cell>
          <cell r="H58">
            <v>15125.88</v>
          </cell>
          <cell r="I58">
            <v>-15125.88</v>
          </cell>
        </row>
        <row r="59">
          <cell r="B59" t="str">
            <v>53152001</v>
          </cell>
          <cell r="C59" t="str">
            <v>IMPTO G.M.F. 4 X 1.000</v>
          </cell>
          <cell r="D59" t="str">
            <v>805000082</v>
          </cell>
          <cell r="E59" t="str">
            <v>SOCIEDAD PRIVADA DEL ALQUILER SAS</v>
          </cell>
          <cell r="F59" t="str">
            <v>CRUCE 4 X 1000 MES JUNIO 2022 CTA CTE 29114</v>
          </cell>
          <cell r="G59">
            <v>0</v>
          </cell>
          <cell r="H59">
            <v>47991.6</v>
          </cell>
          <cell r="I59">
            <v>-47991.6</v>
          </cell>
        </row>
        <row r="60">
          <cell r="B60" t="str">
            <v>53152001</v>
          </cell>
          <cell r="C60" t="str">
            <v>IMPTO G.M.F. 4 X 1.000</v>
          </cell>
          <cell r="D60" t="str">
            <v>805000082</v>
          </cell>
          <cell r="E60" t="str">
            <v>SOCIEDAD PRIVADA DEL ALQUILER SAS</v>
          </cell>
          <cell r="F60" t="str">
            <v>CRUCE 4 X 1000 MES JUNIO 2022 CTA CTE 29114</v>
          </cell>
          <cell r="G60">
            <v>0</v>
          </cell>
          <cell r="H60">
            <v>47991.6</v>
          </cell>
          <cell r="I60">
            <v>-47991.6</v>
          </cell>
        </row>
        <row r="61">
          <cell r="B61" t="str">
            <v>53152001</v>
          </cell>
          <cell r="C61" t="str">
            <v>IMPTO G.M.F. 4 X 1.000</v>
          </cell>
          <cell r="D61" t="str">
            <v>860034594</v>
          </cell>
          <cell r="E61" t="str">
            <v>BANCO COLPATRIA</v>
          </cell>
          <cell r="F61" t="str">
            <v>4 X 1000 CTA CTE 31402 MES JUNIO 2022</v>
          </cell>
          <cell r="G61">
            <v>15125.88</v>
          </cell>
          <cell r="H61">
            <v>0</v>
          </cell>
          <cell r="I61">
            <v>15125.88</v>
          </cell>
        </row>
        <row r="62">
          <cell r="B62" t="str">
            <v>53152001</v>
          </cell>
          <cell r="C62" t="str">
            <v>IMPTO G.M.F. 4 X 1.000</v>
          </cell>
          <cell r="D62" t="str">
            <v>860034594</v>
          </cell>
          <cell r="E62" t="str">
            <v>BANCO COLPATRIA</v>
          </cell>
          <cell r="F62" t="str">
            <v>4 X 1000 CTA CTE 31402 MES JUNIO 2022</v>
          </cell>
          <cell r="G62">
            <v>15125.88</v>
          </cell>
          <cell r="H62">
            <v>0</v>
          </cell>
          <cell r="I62">
            <v>15125.88</v>
          </cell>
        </row>
        <row r="63">
          <cell r="B63" t="str">
            <v>53152001</v>
          </cell>
          <cell r="C63" t="str">
            <v>IMPTO G.M.F. 4 X 1.000</v>
          </cell>
          <cell r="D63" t="str">
            <v>860034594</v>
          </cell>
          <cell r="E63" t="str">
            <v>BANCO COLPATRIA</v>
          </cell>
          <cell r="F63" t="str">
            <v>4 X 1000 CTA CTE 31402 MES JUNIO 2022</v>
          </cell>
          <cell r="G63">
            <v>47991.6</v>
          </cell>
          <cell r="H63">
            <v>0</v>
          </cell>
          <cell r="I63">
            <v>47991.6</v>
          </cell>
        </row>
        <row r="64">
          <cell r="B64" t="str">
            <v>53152001</v>
          </cell>
          <cell r="C64" t="str">
            <v>IMPTO G.M.F. 4 X 1.000</v>
          </cell>
          <cell r="D64" t="str">
            <v>860034594</v>
          </cell>
          <cell r="E64" t="str">
            <v>BANCO COLPATRIA</v>
          </cell>
          <cell r="F64" t="str">
            <v>4 X 1000 CTA CTE 31402 MES JUNIO 2022</v>
          </cell>
          <cell r="G64">
            <v>47991.6</v>
          </cell>
          <cell r="H64">
            <v>0</v>
          </cell>
          <cell r="I64">
            <v>47991.6</v>
          </cell>
        </row>
        <row r="65">
          <cell r="B65" t="str">
            <v>53152001</v>
          </cell>
          <cell r="C65" t="str">
            <v>IMPTO G.M.F. 4 X 1.000</v>
          </cell>
          <cell r="D65" t="str">
            <v>860034594</v>
          </cell>
          <cell r="E65" t="str">
            <v>BANCO COLPATRIA</v>
          </cell>
          <cell r="F65" t="str">
            <v>4 x 1000 MES JUNIO 2022 CTA CTE 29114</v>
          </cell>
          <cell r="G65">
            <v>15125.88</v>
          </cell>
          <cell r="H65">
            <v>0</v>
          </cell>
          <cell r="I65">
            <v>15125.88</v>
          </cell>
        </row>
        <row r="66">
          <cell r="B66" t="str">
            <v>53152001</v>
          </cell>
          <cell r="C66" t="str">
            <v>IMPTO G.M.F. 4 X 1.000</v>
          </cell>
          <cell r="D66" t="str">
            <v>860034594</v>
          </cell>
          <cell r="E66" t="str">
            <v>BANCO COLPATRIA</v>
          </cell>
          <cell r="F66" t="str">
            <v>4 x 1000 MES JUNIO 2022 CTA CTE 29114</v>
          </cell>
          <cell r="G66">
            <v>15125.88</v>
          </cell>
          <cell r="H66">
            <v>0</v>
          </cell>
          <cell r="I66">
            <v>15125.88</v>
          </cell>
        </row>
        <row r="67">
          <cell r="B67" t="str">
            <v>53152001</v>
          </cell>
          <cell r="C67" t="str">
            <v>IMPTO G.M.F. 4 X 1.000</v>
          </cell>
          <cell r="D67" t="str">
            <v>860034594</v>
          </cell>
          <cell r="E67" t="str">
            <v>BANCO COLPATRIA</v>
          </cell>
          <cell r="F67" t="str">
            <v>4 x 1000 MES JUNIO 2022 CTA CTE 29114</v>
          </cell>
          <cell r="G67">
            <v>47991.6</v>
          </cell>
          <cell r="H67">
            <v>0</v>
          </cell>
          <cell r="I67">
            <v>47991.6</v>
          </cell>
        </row>
        <row r="68">
          <cell r="B68" t="str">
            <v>53152001</v>
          </cell>
          <cell r="C68" t="str">
            <v>IMPTO G.M.F. 4 X 1.000</v>
          </cell>
          <cell r="D68" t="str">
            <v>860034594</v>
          </cell>
          <cell r="E68" t="str">
            <v>BANCO COLPATRIA</v>
          </cell>
          <cell r="F68" t="str">
            <v>4 x 1000 MES JUNIO 2022 CTA CTE 29114</v>
          </cell>
          <cell r="G68">
            <v>47991.6</v>
          </cell>
          <cell r="H68">
            <v>0</v>
          </cell>
          <cell r="I68">
            <v>47991.6</v>
          </cell>
        </row>
        <row r="69">
          <cell r="B69" t="str">
            <v>53152001</v>
          </cell>
          <cell r="C69" t="str">
            <v>IMPTO G.M.F. 4 X 1.000</v>
          </cell>
          <cell r="D69" t="str">
            <v>860034594</v>
          </cell>
          <cell r="E69" t="str">
            <v>BANCO COLPATRIA</v>
          </cell>
          <cell r="F69" t="str">
            <v>Anulacion de 4 X 1000 CTA CTE 31402 MES MAYO 2022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53152001</v>
          </cell>
          <cell r="C70" t="str">
            <v>IMPTO G.M.F. 4 X 1.000</v>
          </cell>
          <cell r="D70" t="str">
            <v>860034594</v>
          </cell>
          <cell r="E70" t="str">
            <v>BANCO COLPATRIA</v>
          </cell>
          <cell r="F70" t="str">
            <v>Anulacion de 4 X 1000 CTA CTE 31402 MES MAYO 2022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53152001</v>
          </cell>
          <cell r="C71" t="str">
            <v>IMPTO G.M.F. 4 X 1.000</v>
          </cell>
          <cell r="D71" t="str">
            <v>860034594</v>
          </cell>
          <cell r="E71" t="str">
            <v>BANCO COLPATRIA</v>
          </cell>
          <cell r="F71" t="str">
            <v>Anulacion de 4 X 1000 CTA CTE 31402 MES MAYO 2022</v>
          </cell>
          <cell r="G71">
            <v>0</v>
          </cell>
          <cell r="H71">
            <v>0</v>
          </cell>
          <cell r="I71">
            <v>0</v>
          </cell>
        </row>
        <row r="72">
          <cell r="B72" t="str">
            <v>53152001</v>
          </cell>
          <cell r="C72" t="str">
            <v>IMPTO G.M.F. 4 X 1.000</v>
          </cell>
          <cell r="D72" t="str">
            <v>860034594</v>
          </cell>
          <cell r="E72" t="str">
            <v>BANCO COLPATRIA</v>
          </cell>
          <cell r="F72" t="str">
            <v>Anulacion de 4 X 1000 CTA CTE 31402 MES MAYO 2022</v>
          </cell>
          <cell r="G72">
            <v>0</v>
          </cell>
          <cell r="H72">
            <v>0</v>
          </cell>
          <cell r="I72">
            <v>0</v>
          </cell>
        </row>
        <row r="73">
          <cell r="B73" t="str">
            <v>53152001</v>
          </cell>
          <cell r="C73" t="str">
            <v>IMPTO G.M.F. 4 X 1.000</v>
          </cell>
          <cell r="D73" t="str">
            <v>860034594</v>
          </cell>
          <cell r="E73" t="str">
            <v>BANCO COLPATRIA</v>
          </cell>
          <cell r="F73" t="str">
            <v>Anulacion de 4 X 1000 CTA CTE 31402 MES MAYO 2022</v>
          </cell>
          <cell r="G73">
            <v>0</v>
          </cell>
          <cell r="H73">
            <v>0</v>
          </cell>
          <cell r="I73">
            <v>0</v>
          </cell>
        </row>
        <row r="74">
          <cell r="B74" t="str">
            <v>53152001</v>
          </cell>
          <cell r="C74" t="str">
            <v>IMPTO G.M.F. 4 X 1.000</v>
          </cell>
          <cell r="D74" t="str">
            <v>860034594</v>
          </cell>
          <cell r="E74" t="str">
            <v>BANCO COLPATRIA</v>
          </cell>
          <cell r="F74" t="str">
            <v>Anulacion de 4 X 1000 CTA CTE 31402 MES MAYO 2022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53152001</v>
          </cell>
          <cell r="C75" t="str">
            <v>IMPTO G.M.F. 4 X 1.000</v>
          </cell>
          <cell r="D75" t="str">
            <v>860034594</v>
          </cell>
          <cell r="E75" t="str">
            <v>BANCO COLPATRIA</v>
          </cell>
          <cell r="F75" t="str">
            <v>Anulacion de 4 X 1000 CTA CTE 31402 MES MAYO 2022</v>
          </cell>
          <cell r="G75">
            <v>0</v>
          </cell>
          <cell r="H75">
            <v>0</v>
          </cell>
          <cell r="I75">
            <v>0</v>
          </cell>
        </row>
        <row r="76">
          <cell r="B76" t="str">
            <v>53152001</v>
          </cell>
          <cell r="C76" t="str">
            <v>IMPTO G.M.F. 4 X 1.000</v>
          </cell>
          <cell r="D76" t="str">
            <v>860034594</v>
          </cell>
          <cell r="E76" t="str">
            <v>BANCO COLPATRIA</v>
          </cell>
          <cell r="F76" t="str">
            <v>Anulacion de 4 X 1000 CTA CTE 31402 MES MAYO 2022</v>
          </cell>
          <cell r="G76">
            <v>0</v>
          </cell>
          <cell r="H76">
            <v>0</v>
          </cell>
          <cell r="I76">
            <v>0</v>
          </cell>
        </row>
        <row r="77">
          <cell r="B77" t="str">
            <v>53152001</v>
          </cell>
          <cell r="C77" t="str">
            <v>IMPTO G.M.F. 4 X 1.000</v>
          </cell>
          <cell r="D77" t="str">
            <v>890903938</v>
          </cell>
          <cell r="E77" t="str">
            <v>BANCOLOMBIA</v>
          </cell>
          <cell r="F77" t="str">
            <v>4 X 1000 CTA AHORROS BANCOL 5673  JUNIO 2022</v>
          </cell>
          <cell r="G77">
            <v>15125.88</v>
          </cell>
          <cell r="H77">
            <v>0</v>
          </cell>
          <cell r="I77">
            <v>15125.88</v>
          </cell>
        </row>
        <row r="78">
          <cell r="B78" t="str">
            <v>53152001</v>
          </cell>
          <cell r="C78" t="str">
            <v>IMPTO G.M.F. 4 X 1.000</v>
          </cell>
          <cell r="D78" t="str">
            <v>890903938</v>
          </cell>
          <cell r="E78" t="str">
            <v>BANCOLOMBIA</v>
          </cell>
          <cell r="F78" t="str">
            <v>4 X 1000 CTA AHORROS BANCOL 5673  JUNIO 2022</v>
          </cell>
          <cell r="G78">
            <v>15125.88</v>
          </cell>
          <cell r="H78">
            <v>0</v>
          </cell>
          <cell r="I78">
            <v>15125.88</v>
          </cell>
        </row>
        <row r="79">
          <cell r="B79" t="str">
            <v>53152001</v>
          </cell>
          <cell r="C79" t="str">
            <v>IMPTO G.M.F. 4 X 1.000</v>
          </cell>
          <cell r="D79" t="str">
            <v>890903938</v>
          </cell>
          <cell r="E79" t="str">
            <v>BANCOLOMBIA</v>
          </cell>
          <cell r="F79" t="str">
            <v>4 X 1000 CTA AHORROS BANCOL 5673  JUNIO 2022</v>
          </cell>
          <cell r="G79">
            <v>47991.6</v>
          </cell>
          <cell r="H79">
            <v>0</v>
          </cell>
          <cell r="I79">
            <v>47991.6</v>
          </cell>
        </row>
        <row r="80">
          <cell r="B80" t="str">
            <v>53152001</v>
          </cell>
          <cell r="C80" t="str">
            <v>IMPTO G.M.F. 4 X 1.000</v>
          </cell>
          <cell r="D80" t="str">
            <v>890903938</v>
          </cell>
          <cell r="E80" t="str">
            <v>BANCOLOMBIA</v>
          </cell>
          <cell r="F80" t="str">
            <v>4 X 1000 CTA AHORROS BANCOL 5673  JUNIO 2022</v>
          </cell>
          <cell r="G80">
            <v>47991.6</v>
          </cell>
          <cell r="H80">
            <v>0</v>
          </cell>
          <cell r="I80">
            <v>47991.6</v>
          </cell>
        </row>
        <row r="81">
          <cell r="B81" t="str">
            <v>54050501</v>
          </cell>
          <cell r="C81" t="str">
            <v>IMPUESTO DE RENTA Y COMPL</v>
          </cell>
          <cell r="D81" t="str">
            <v>800197268</v>
          </cell>
          <cell r="E81" t="str">
            <v>DIRECCION DE IMPUESTOS Y ADUANAS NACIONALES</v>
          </cell>
          <cell r="F81" t="str">
            <v>Provision impto renta mes Junio 2022</v>
          </cell>
          <cell r="G81">
            <v>3060000</v>
          </cell>
          <cell r="H81">
            <v>0</v>
          </cell>
          <cell r="I81">
            <v>3060000</v>
          </cell>
        </row>
        <row r="82">
          <cell r="B82" t="str">
            <v>54050501</v>
          </cell>
          <cell r="C82" t="str">
            <v>IMPUESTO DE RENTA Y COMPL</v>
          </cell>
          <cell r="D82" t="str">
            <v>800197268</v>
          </cell>
          <cell r="E82" t="str">
            <v>DIRECCION DE IMPUESTOS Y ADUANAS NACIONALES</v>
          </cell>
          <cell r="F82" t="str">
            <v>Provision impto renta mes Junio 2022</v>
          </cell>
          <cell r="G82">
            <v>5085000</v>
          </cell>
          <cell r="H82">
            <v>0</v>
          </cell>
          <cell r="I82">
            <v>5085000</v>
          </cell>
        </row>
        <row r="83">
          <cell r="G83">
            <v>20581696.830000002</v>
          </cell>
          <cell r="H83">
            <v>17051812.960000001</v>
          </cell>
          <cell r="I83">
            <v>34928569.969999999</v>
          </cell>
        </row>
      </sheetData>
      <sheetData sheetId="12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 t="str">
            <v>41551001</v>
          </cell>
          <cell r="C2" t="str">
            <v>ACTIVIDADES INMOBILIARIAS</v>
          </cell>
          <cell r="D2" t="str">
            <v>24652409</v>
          </cell>
          <cell r="E2" t="str">
            <v>MURILLO RONDON JAYNE</v>
          </cell>
          <cell r="F2" t="str">
            <v>8.68% Comisión Canon desde 8/Jul/2022 hasta 7/Ago/2022 CL 73 SUR  63 AA - 185 AP</v>
          </cell>
          <cell r="G2">
            <v>0</v>
          </cell>
          <cell r="H2">
            <v>130200</v>
          </cell>
          <cell r="I2">
            <v>130200</v>
          </cell>
        </row>
        <row r="3">
          <cell r="B3" t="str">
            <v>41555001</v>
          </cell>
          <cell r="C3" t="str">
            <v>AVALUOS E INVENTARIOS</v>
          </cell>
          <cell r="D3" t="str">
            <v>1013587029</v>
          </cell>
          <cell r="E3" t="str">
            <v>GONZALEZ VELASQUEZ YURI LORENA</v>
          </cell>
          <cell r="F3" t="str">
            <v>OS_088-22</v>
          </cell>
          <cell r="G3">
            <v>0</v>
          </cell>
          <cell r="H3">
            <v>249580</v>
          </cell>
          <cell r="I3">
            <v>249580</v>
          </cell>
        </row>
        <row r="4">
          <cell r="B4" t="str">
            <v>41555001</v>
          </cell>
          <cell r="C4" t="str">
            <v>AVALUOS E INVENTARIOS</v>
          </cell>
          <cell r="D4" t="str">
            <v>1018482048</v>
          </cell>
          <cell r="E4" t="str">
            <v>CAÑAS RODRIGUEZ JEAN PAUL</v>
          </cell>
          <cell r="F4" t="str">
            <v>OS_091-22</v>
          </cell>
          <cell r="G4">
            <v>0</v>
          </cell>
          <cell r="H4">
            <v>300000</v>
          </cell>
          <cell r="I4">
            <v>300000</v>
          </cell>
        </row>
        <row r="5">
          <cell r="B5" t="str">
            <v>41555001</v>
          </cell>
          <cell r="C5" t="str">
            <v>AVALUOS E INVENTARIOS</v>
          </cell>
          <cell r="D5" t="str">
            <v>1061685719</v>
          </cell>
          <cell r="E5" t="str">
            <v>VIVEROS  MONCADA ANDREA LORENA</v>
          </cell>
          <cell r="F5" t="str">
            <v>OS_104-22</v>
          </cell>
          <cell r="G5">
            <v>0</v>
          </cell>
          <cell r="H5">
            <v>250421</v>
          </cell>
          <cell r="I5">
            <v>250421</v>
          </cell>
        </row>
        <row r="6">
          <cell r="B6" t="str">
            <v>41555001</v>
          </cell>
          <cell r="C6" t="str">
            <v>AVALUOS E INVENTARIOS</v>
          </cell>
          <cell r="D6" t="str">
            <v>1130589910</v>
          </cell>
          <cell r="E6" t="str">
            <v>CORTES PUERTA JOSE ANTONIO</v>
          </cell>
          <cell r="F6" t="str">
            <v>OS_111-22</v>
          </cell>
          <cell r="G6">
            <v>0</v>
          </cell>
          <cell r="H6">
            <v>250000</v>
          </cell>
          <cell r="I6">
            <v>250000</v>
          </cell>
        </row>
        <row r="7">
          <cell r="B7" t="str">
            <v>41555001</v>
          </cell>
          <cell r="C7" t="str">
            <v>AVALUOS E INVENTARIOS</v>
          </cell>
          <cell r="D7" t="str">
            <v>16802210</v>
          </cell>
          <cell r="E7" t="str">
            <v>ORTIZ VINASCO LUIS ALFONSO</v>
          </cell>
          <cell r="F7" t="str">
            <v>OS_079-22</v>
          </cell>
          <cell r="G7">
            <v>0</v>
          </cell>
          <cell r="H7">
            <v>370000</v>
          </cell>
          <cell r="I7">
            <v>370000</v>
          </cell>
        </row>
        <row r="8">
          <cell r="B8" t="str">
            <v>41555001</v>
          </cell>
          <cell r="C8" t="str">
            <v>AVALUOS E INVENTARIOS</v>
          </cell>
          <cell r="D8" t="str">
            <v>31830504</v>
          </cell>
          <cell r="E8" t="str">
            <v>RESTREPO GAMBOA MARIA FERNANDA</v>
          </cell>
          <cell r="F8" t="str">
            <v>OS_113-22</v>
          </cell>
          <cell r="G8">
            <v>0</v>
          </cell>
          <cell r="H8">
            <v>500000</v>
          </cell>
          <cell r="I8">
            <v>500000</v>
          </cell>
        </row>
        <row r="9">
          <cell r="B9" t="str">
            <v>41555001</v>
          </cell>
          <cell r="C9" t="str">
            <v>AVALUOS E INVENTARIOS</v>
          </cell>
          <cell r="D9" t="str">
            <v>52493098</v>
          </cell>
          <cell r="E9" t="str">
            <v>VERGARA  MARIA NYDIA</v>
          </cell>
          <cell r="F9" t="str">
            <v>OS_114-22</v>
          </cell>
          <cell r="G9">
            <v>0</v>
          </cell>
          <cell r="H9">
            <v>325000</v>
          </cell>
          <cell r="I9">
            <v>325000</v>
          </cell>
        </row>
        <row r="10">
          <cell r="B10" t="str">
            <v>41555001</v>
          </cell>
          <cell r="C10" t="str">
            <v>AVALUOS E INVENTARIOS</v>
          </cell>
          <cell r="D10" t="str">
            <v>53891197</v>
          </cell>
          <cell r="E10" t="str">
            <v>TRUJILLO  AVENDAÑO LUISA  LORENA</v>
          </cell>
          <cell r="F10" t="str">
            <v>AVALUO BOGOTA</v>
          </cell>
          <cell r="G10">
            <v>0</v>
          </cell>
          <cell r="H10">
            <v>300000</v>
          </cell>
          <cell r="I10">
            <v>300000</v>
          </cell>
        </row>
        <row r="11">
          <cell r="B11" t="str">
            <v>41555001</v>
          </cell>
          <cell r="C11" t="str">
            <v>AVALUOS E INVENTARIOS</v>
          </cell>
          <cell r="D11" t="str">
            <v>79660588</v>
          </cell>
          <cell r="E11" t="str">
            <v>SANCHEZ RUBIANO ALVEIRO</v>
          </cell>
          <cell r="F11" t="str">
            <v>OS_087-22</v>
          </cell>
          <cell r="G11">
            <v>0</v>
          </cell>
          <cell r="H11">
            <v>250000</v>
          </cell>
          <cell r="I11">
            <v>250000</v>
          </cell>
        </row>
        <row r="12">
          <cell r="B12" t="str">
            <v>41555001</v>
          </cell>
          <cell r="C12" t="str">
            <v>AVALUOS E INVENTARIOS</v>
          </cell>
          <cell r="D12" t="str">
            <v>94307850</v>
          </cell>
          <cell r="E12" t="str">
            <v>SARAY CASTRILLON JOSE ROQUE</v>
          </cell>
          <cell r="F12" t="str">
            <v>OS_118-22</v>
          </cell>
          <cell r="G12">
            <v>0</v>
          </cell>
          <cell r="H12">
            <v>280000</v>
          </cell>
          <cell r="I12">
            <v>280000</v>
          </cell>
        </row>
        <row r="13">
          <cell r="B13" t="str">
            <v>41555001</v>
          </cell>
          <cell r="C13" t="str">
            <v>AVALUOS E INVENTARIOS</v>
          </cell>
          <cell r="D13" t="str">
            <v>94512411</v>
          </cell>
          <cell r="E13" t="str">
            <v>GARCIA NARANJO CESAR AUGUSTO</v>
          </cell>
          <cell r="F13" t="str">
            <v>OS_076-22</v>
          </cell>
          <cell r="G13">
            <v>0</v>
          </cell>
          <cell r="H13">
            <v>250000</v>
          </cell>
          <cell r="I13">
            <v>250000</v>
          </cell>
        </row>
        <row r="14">
          <cell r="B14" t="str">
            <v>41555001</v>
          </cell>
          <cell r="C14" t="str">
            <v>AVALUOS E INVENTARIOS</v>
          </cell>
          <cell r="D14" t="str">
            <v>94556996</v>
          </cell>
          <cell r="E14" t="str">
            <v>PAREDES PARRA MAURICIO</v>
          </cell>
          <cell r="F14" t="str">
            <v>OS_109-22</v>
          </cell>
          <cell r="G14">
            <v>0</v>
          </cell>
          <cell r="H14">
            <v>250000</v>
          </cell>
          <cell r="I14">
            <v>250000</v>
          </cell>
        </row>
        <row r="15">
          <cell r="B15" t="str">
            <v>41555001</v>
          </cell>
          <cell r="C15" t="str">
            <v>AVALUOS E INVENTARIOS</v>
          </cell>
          <cell r="D15" t="str">
            <v>1098684930</v>
          </cell>
          <cell r="E15" t="str">
            <v>GARCIA RODRIGUEZ LUIS  FERNANDO</v>
          </cell>
          <cell r="F15" t="str">
            <v>OS_093-22</v>
          </cell>
          <cell r="G15">
            <v>0</v>
          </cell>
          <cell r="H15">
            <v>300000</v>
          </cell>
          <cell r="I15">
            <v>300000</v>
          </cell>
        </row>
        <row r="16">
          <cell r="B16" t="str">
            <v>41555001</v>
          </cell>
          <cell r="C16" t="str">
            <v>AVALUOS E INVENTARIOS</v>
          </cell>
          <cell r="D16" t="str">
            <v>47434304</v>
          </cell>
          <cell r="E16" t="str">
            <v>RAMOS AHUMADA DORA ISABEL</v>
          </cell>
          <cell r="F16" t="str">
            <v>OS_090-22</v>
          </cell>
          <cell r="G16">
            <v>0</v>
          </cell>
          <cell r="H16">
            <v>300000</v>
          </cell>
          <cell r="I16">
            <v>300000</v>
          </cell>
        </row>
        <row r="17">
          <cell r="B17" t="str">
            <v>41555001</v>
          </cell>
          <cell r="C17" t="str">
            <v>AVALUOS E INVENTARIOS</v>
          </cell>
          <cell r="D17" t="str">
            <v>51666059</v>
          </cell>
          <cell r="E17" t="str">
            <v>CASTAÑEDA AVILA MARIA NYDIA</v>
          </cell>
          <cell r="F17" t="str">
            <v>OS_076-22</v>
          </cell>
          <cell r="G17">
            <v>0</v>
          </cell>
          <cell r="H17">
            <v>800000</v>
          </cell>
          <cell r="I17">
            <v>800000</v>
          </cell>
        </row>
        <row r="18">
          <cell r="B18" t="str">
            <v>41555001</v>
          </cell>
          <cell r="C18" t="str">
            <v>AVALUOS E INVENTARIOS</v>
          </cell>
          <cell r="D18" t="str">
            <v>79592215</v>
          </cell>
          <cell r="E18" t="str">
            <v>DAVILA SULBARAN GERMAN  GIOVANNI</v>
          </cell>
          <cell r="F18" t="str">
            <v>OS_089-22</v>
          </cell>
          <cell r="G18">
            <v>0</v>
          </cell>
          <cell r="H18">
            <v>300000</v>
          </cell>
          <cell r="I18">
            <v>300000</v>
          </cell>
        </row>
        <row r="19">
          <cell r="B19" t="str">
            <v>41555001</v>
          </cell>
          <cell r="C19" t="str">
            <v>AVALUOS E INVENTARIOS</v>
          </cell>
          <cell r="D19" t="str">
            <v>805028610</v>
          </cell>
          <cell r="E19" t="str">
            <v>MASTER FREIGHT INTERNACIONAL SAS</v>
          </cell>
          <cell r="F19" t="str">
            <v>OS_125-22</v>
          </cell>
          <cell r="G19">
            <v>0</v>
          </cell>
          <cell r="H19">
            <v>1000000</v>
          </cell>
          <cell r="I19">
            <v>1000000</v>
          </cell>
        </row>
        <row r="20">
          <cell r="B20" t="str">
            <v>41555001</v>
          </cell>
          <cell r="C20" t="str">
            <v>AVALUOS E INVENTARIOS</v>
          </cell>
          <cell r="D20" t="str">
            <v>80717927</v>
          </cell>
          <cell r="E20" t="str">
            <v>QUINTERO DELGADO ANDRES JULIAN</v>
          </cell>
          <cell r="F20" t="str">
            <v>OS_123-22</v>
          </cell>
          <cell r="G20">
            <v>0</v>
          </cell>
          <cell r="H20">
            <v>280000</v>
          </cell>
          <cell r="I20">
            <v>280000</v>
          </cell>
        </row>
        <row r="21">
          <cell r="B21" t="str">
            <v>41555001</v>
          </cell>
          <cell r="C21" t="str">
            <v>AVALUOS E INVENTARIOS</v>
          </cell>
          <cell r="D21" t="str">
            <v>830107617</v>
          </cell>
          <cell r="E21" t="str">
            <v>FLEISCHMANN FOODS SA</v>
          </cell>
          <cell r="F21" t="str">
            <v>OS_083A-22</v>
          </cell>
          <cell r="G21">
            <v>0</v>
          </cell>
          <cell r="H21">
            <v>15000000</v>
          </cell>
          <cell r="I21">
            <v>15000000</v>
          </cell>
        </row>
        <row r="22">
          <cell r="B22" t="str">
            <v>41555001</v>
          </cell>
          <cell r="C22" t="str">
            <v>AVALUOS E INVENTARIOS</v>
          </cell>
          <cell r="D22" t="str">
            <v>901401198</v>
          </cell>
          <cell r="E22" t="str">
            <v>FOI ASOCIADO SAS</v>
          </cell>
          <cell r="F22" t="str">
            <v>Reversion F-2171910 AVALUO OS-040-2022</v>
          </cell>
          <cell r="G22">
            <v>400000</v>
          </cell>
          <cell r="H22">
            <v>0</v>
          </cell>
          <cell r="I22">
            <v>-400000</v>
          </cell>
        </row>
        <row r="23">
          <cell r="B23" t="str">
            <v>41561001</v>
          </cell>
          <cell r="C23" t="str">
            <v xml:space="preserve">REINTEGRO GASTOS BANCARIOS             	</v>
          </cell>
          <cell r="D23" t="str">
            <v>24652409</v>
          </cell>
          <cell r="E23" t="str">
            <v>MURILLO RONDON JAYNE</v>
          </cell>
          <cell r="F23" t="str">
            <v>Reintegro de Gastos Bancarios Julio/2022 CL 73 SUR  63 AA - 185 AP 1505 URB POLA</v>
          </cell>
          <cell r="G23">
            <v>0</v>
          </cell>
          <cell r="H23">
            <v>4442</v>
          </cell>
          <cell r="I23">
            <v>4442</v>
          </cell>
        </row>
        <row r="24">
          <cell r="B24" t="str">
            <v>41561004</v>
          </cell>
          <cell r="C24" t="str">
            <v xml:space="preserve">OTROS APROVECHAMIENTOS (COD BARRAS)             	</v>
          </cell>
          <cell r="D24" t="str">
            <v>1128460756</v>
          </cell>
          <cell r="E24" t="str">
            <v>VELEZ ORREGO MANUELA</v>
          </cell>
          <cell r="F24" t="str">
            <v>Recaudo Bancario a VELEZ ORREGO MANUELA</v>
          </cell>
          <cell r="G24">
            <v>0</v>
          </cell>
          <cell r="H24">
            <v>2500</v>
          </cell>
          <cell r="I24">
            <v>2500</v>
          </cell>
        </row>
        <row r="25">
          <cell r="B25" t="str">
            <v>41561004</v>
          </cell>
          <cell r="C25" t="str">
            <v xml:space="preserve">OTROS APROVECHAMIENTOS (COD BARRAS)             	</v>
          </cell>
          <cell r="D25" t="str">
            <v>805000082</v>
          </cell>
          <cell r="E25" t="str">
            <v>SOCIEDAD PRIVADA DEL ALQUILER SAS</v>
          </cell>
          <cell r="F25" t="str">
            <v>CRUCE 4 X 1000 MES JULIO 2022 CTA CTE 29114</v>
          </cell>
          <cell r="G25">
            <v>30251.759999999998</v>
          </cell>
          <cell r="H25">
            <v>0</v>
          </cell>
          <cell r="I25">
            <v>-30251.759999999998</v>
          </cell>
        </row>
        <row r="26">
          <cell r="B26" t="str">
            <v>41561004</v>
          </cell>
          <cell r="C26" t="str">
            <v xml:space="preserve">OTROS APROVECHAMIENTOS (COD BARRAS)             	</v>
          </cell>
          <cell r="D26" t="str">
            <v>805000082</v>
          </cell>
          <cell r="E26" t="str">
            <v>SOCIEDAD PRIVADA DEL ALQUILER SAS</v>
          </cell>
          <cell r="F26" t="str">
            <v>CRUCE 4 X 1000 MES JULIO 2022 CTA CTE 29114</v>
          </cell>
          <cell r="G26">
            <v>95983.19</v>
          </cell>
          <cell r="H26">
            <v>0</v>
          </cell>
          <cell r="I26">
            <v>-95983.19</v>
          </cell>
        </row>
        <row r="27">
          <cell r="B27" t="str">
            <v>51159510</v>
          </cell>
          <cell r="C27" t="str">
            <v>IMPUESTO AL CONSUMO DEL 4%</v>
          </cell>
          <cell r="D27" t="str">
            <v>830122566</v>
          </cell>
          <cell r="E27" t="str">
            <v>COLOMBIA TELECOMUNIC</v>
          </cell>
          <cell r="F27" t="str">
            <v>EC- 249914787 Ipoconsumo Cel corporativo P: 27 Jul-26 agos 2022 - Cuenta 4369227</v>
          </cell>
          <cell r="G27">
            <v>134</v>
          </cell>
          <cell r="H27">
            <v>0</v>
          </cell>
          <cell r="I27">
            <v>134</v>
          </cell>
        </row>
        <row r="28">
          <cell r="B28" t="str">
            <v>51251001</v>
          </cell>
          <cell r="C28" t="str">
            <v>AFILIACIONES Y SOST.</v>
          </cell>
          <cell r="D28" t="str">
            <v>901536768</v>
          </cell>
          <cell r="E28" t="str">
            <v>CORPORACION LONJA DE COLOMBIA PARA EL DESARROLLO S</v>
          </cell>
          <cell r="F28" t="str">
            <v>Anulacion de FECL 109 TECNICO LABORAL EN AVALUOS OBTENCION DE RAA JAIRO RODRIGUE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51251001</v>
          </cell>
          <cell r="C29" t="str">
            <v>AFILIACIONES Y SOST.</v>
          </cell>
          <cell r="D29" t="str">
            <v>901536768</v>
          </cell>
          <cell r="E29" t="str">
            <v>CORPORACION LONJA DE COLOMBIA PARA EL DESARROLLO S</v>
          </cell>
          <cell r="F29" t="str">
            <v>FECL 28 Servicios de desarrollo del personal RAA JAIRO RODRIGUEZ</v>
          </cell>
          <cell r="G29">
            <v>4200000</v>
          </cell>
          <cell r="H29">
            <v>0</v>
          </cell>
          <cell r="I29">
            <v>4200000</v>
          </cell>
        </row>
        <row r="30">
          <cell r="B30" t="str">
            <v>51452501</v>
          </cell>
          <cell r="C30" t="str">
            <v>EQUIPO DE COMP Y COMUNI</v>
          </cell>
          <cell r="D30" t="str">
            <v>800180374</v>
          </cell>
          <cell r="E30" t="str">
            <v>MASIS S.A.S</v>
          </cell>
          <cell r="F30" t="str">
            <v>FE-421 Compra (1) DISCO DURO SOL 240GB(1) MEMORIA 8GB  AVALUOS MANIZALEZ</v>
          </cell>
          <cell r="G30">
            <v>375000</v>
          </cell>
          <cell r="H30">
            <v>0</v>
          </cell>
          <cell r="I30">
            <v>375000</v>
          </cell>
        </row>
        <row r="31">
          <cell r="B31" t="str">
            <v>52050601</v>
          </cell>
          <cell r="C31" t="str">
            <v>SUELDOS</v>
          </cell>
          <cell r="D31" t="str">
            <v>90</v>
          </cell>
          <cell r="E31" t="str">
            <v>PROVISIONES</v>
          </cell>
          <cell r="F31" t="str">
            <v>Devengado mes Julio 2022</v>
          </cell>
          <cell r="G31">
            <v>1265800</v>
          </cell>
          <cell r="H31">
            <v>0</v>
          </cell>
          <cell r="I31">
            <v>1265800</v>
          </cell>
        </row>
        <row r="32">
          <cell r="B32" t="str">
            <v>52051801</v>
          </cell>
          <cell r="C32" t="str">
            <v>COMISIONES</v>
          </cell>
          <cell r="D32" t="str">
            <v>90</v>
          </cell>
          <cell r="E32" t="str">
            <v>PROVISIONES</v>
          </cell>
          <cell r="F32" t="str">
            <v>Comisiones mes Julio/ 2022</v>
          </cell>
          <cell r="G32">
            <v>533166</v>
          </cell>
          <cell r="H32">
            <v>0</v>
          </cell>
          <cell r="I32">
            <v>533166</v>
          </cell>
        </row>
        <row r="33">
          <cell r="B33" t="str">
            <v>52052701</v>
          </cell>
          <cell r="C33" t="str">
            <v>AUXILIO DE TRANSPORTE</v>
          </cell>
          <cell r="D33" t="str">
            <v>90</v>
          </cell>
          <cell r="E33" t="str">
            <v>PROVISIONES</v>
          </cell>
          <cell r="F33" t="str">
            <v>Auxilio de transporte Julio 2022</v>
          </cell>
          <cell r="G33">
            <v>117172</v>
          </cell>
          <cell r="H33">
            <v>0</v>
          </cell>
          <cell r="I33">
            <v>117172</v>
          </cell>
        </row>
        <row r="34">
          <cell r="B34" t="str">
            <v>52053001</v>
          </cell>
          <cell r="C34" t="str">
            <v>CESANTIAS</v>
          </cell>
          <cell r="D34" t="str">
            <v>90</v>
          </cell>
          <cell r="E34" t="str">
            <v>PROVISIONES</v>
          </cell>
          <cell r="F34" t="str">
            <v>Causación Prov. Prima mes Julio 2022</v>
          </cell>
          <cell r="G34">
            <v>159678</v>
          </cell>
          <cell r="H34">
            <v>0</v>
          </cell>
          <cell r="I34">
            <v>159678</v>
          </cell>
        </row>
        <row r="35">
          <cell r="B35" t="str">
            <v>52053301</v>
          </cell>
          <cell r="C35" t="str">
            <v>INTERESES SOBRE CESANTIAS</v>
          </cell>
          <cell r="D35" t="str">
            <v>90</v>
          </cell>
          <cell r="E35" t="str">
            <v>PROVISIONES</v>
          </cell>
          <cell r="F35" t="str">
            <v>Causación Provisión Int. Cesantias mes de Julio 2022</v>
          </cell>
          <cell r="G35">
            <v>21515</v>
          </cell>
          <cell r="H35">
            <v>0</v>
          </cell>
          <cell r="I35">
            <v>21515</v>
          </cell>
        </row>
        <row r="36">
          <cell r="B36" t="str">
            <v>52053601</v>
          </cell>
          <cell r="C36" t="str">
            <v>PRIMA DE SERVICIOS</v>
          </cell>
          <cell r="D36" t="str">
            <v>90</v>
          </cell>
          <cell r="E36" t="str">
            <v>PROVISIONES</v>
          </cell>
          <cell r="F36" t="str">
            <v>Causación Prov. Prima mes julio 2022</v>
          </cell>
          <cell r="G36">
            <v>159678</v>
          </cell>
          <cell r="H36">
            <v>0</v>
          </cell>
          <cell r="I36">
            <v>159678</v>
          </cell>
        </row>
        <row r="37">
          <cell r="B37" t="str">
            <v>52053901</v>
          </cell>
          <cell r="C37" t="str">
            <v>VACACIONES</v>
          </cell>
          <cell r="D37" t="str">
            <v>90</v>
          </cell>
          <cell r="E37" t="str">
            <v>PROVISIONES</v>
          </cell>
          <cell r="F37" t="str">
            <v>Causación Prov Vacaciones Mes julio/2022</v>
          </cell>
          <cell r="G37">
            <v>76537</v>
          </cell>
          <cell r="H37">
            <v>0</v>
          </cell>
          <cell r="I37">
            <v>76537</v>
          </cell>
        </row>
        <row r="38">
          <cell r="B38" t="str">
            <v>52056801</v>
          </cell>
          <cell r="C38" t="str">
            <v>APORTES RIESGOS PROF.</v>
          </cell>
          <cell r="D38" t="str">
            <v>800226175</v>
          </cell>
          <cell r="E38" t="str">
            <v>COLMENA A.R.P.</v>
          </cell>
          <cell r="F38" t="str">
            <v>Aportes ARL colmena julio/2022</v>
          </cell>
          <cell r="G38">
            <v>125300</v>
          </cell>
          <cell r="H38">
            <v>0</v>
          </cell>
          <cell r="I38">
            <v>125300</v>
          </cell>
        </row>
        <row r="39">
          <cell r="B39" t="str">
            <v>52056801</v>
          </cell>
          <cell r="C39" t="str">
            <v>APORTES RIESGOS PROF.</v>
          </cell>
          <cell r="D39" t="str">
            <v>800226175</v>
          </cell>
          <cell r="E39" t="str">
            <v>COLMENA A.R.P.</v>
          </cell>
          <cell r="F39" t="str">
            <v>Arl. Mes de julio de 2022 Jimmy Porras "Contratista"</v>
          </cell>
          <cell r="G39">
            <v>69600</v>
          </cell>
          <cell r="H39">
            <v>0</v>
          </cell>
          <cell r="I39">
            <v>69600</v>
          </cell>
        </row>
        <row r="40">
          <cell r="B40" t="str">
            <v>52056801</v>
          </cell>
          <cell r="C40" t="str">
            <v>APORTES RIESGOS PROF.</v>
          </cell>
          <cell r="D40" t="str">
            <v>800226175</v>
          </cell>
          <cell r="E40" t="str">
            <v>COLMENA A.R.P.</v>
          </cell>
          <cell r="F40" t="str">
            <v>Arl. Mes de Junio de 2022 Jimmy Porras "Contratista"</v>
          </cell>
          <cell r="G40">
            <v>69600</v>
          </cell>
          <cell r="H40">
            <v>0</v>
          </cell>
          <cell r="I40">
            <v>69600</v>
          </cell>
        </row>
        <row r="41">
          <cell r="B41" t="str">
            <v>52057001</v>
          </cell>
          <cell r="C41" t="str">
            <v>APORTES A FONDO DE PENS</v>
          </cell>
          <cell r="D41" t="str">
            <v>900336004</v>
          </cell>
          <cell r="E41" t="str">
            <v>ADMINISTRADORA COLOMBIANA DE PENSIONES COLPENSIONE</v>
          </cell>
          <cell r="F41" t="str">
            <v>Aporte AFP julio de 2022</v>
          </cell>
          <cell r="G41">
            <v>215941</v>
          </cell>
          <cell r="H41">
            <v>0</v>
          </cell>
          <cell r="I41">
            <v>215941</v>
          </cell>
        </row>
        <row r="42">
          <cell r="B42" t="str">
            <v>52057201</v>
          </cell>
          <cell r="C42" t="str">
            <v>APORTES CAJA DE COMP.</v>
          </cell>
          <cell r="D42" t="str">
            <v>860007336</v>
          </cell>
          <cell r="E42" t="str">
            <v>COLSUBSIDIO</v>
          </cell>
          <cell r="F42" t="str">
            <v>Aportes caja de compensación julio/2022</v>
          </cell>
          <cell r="G42">
            <v>72000</v>
          </cell>
          <cell r="H42">
            <v>0</v>
          </cell>
          <cell r="I42">
            <v>72000</v>
          </cell>
        </row>
        <row r="43">
          <cell r="B43" t="str">
            <v>52102001</v>
          </cell>
          <cell r="C43" t="str">
            <v>AVALUOS TERRENOS</v>
          </cell>
          <cell r="D43" t="str">
            <v>16287973</v>
          </cell>
          <cell r="E43" t="str">
            <v>PORRAS  GUEVARA  JIMMY</v>
          </cell>
          <cell r="F43" t="str">
            <v>DS-1253Avaluos comerciales según anexo mes de Mayo y junio 2022</v>
          </cell>
          <cell r="G43">
            <v>829500</v>
          </cell>
          <cell r="H43">
            <v>0</v>
          </cell>
          <cell r="I43">
            <v>829500</v>
          </cell>
        </row>
        <row r="44">
          <cell r="B44" t="str">
            <v>52102001</v>
          </cell>
          <cell r="C44" t="str">
            <v>AVALUOS TERRENOS</v>
          </cell>
          <cell r="D44" t="str">
            <v>1130593689</v>
          </cell>
          <cell r="E44" t="str">
            <v>VALENCIA QUIÑONEZ JOAN MANUEL</v>
          </cell>
          <cell r="F44" t="str">
            <v>DS-1262Doc-0116 Avaluos cciales según anexo mes de Mayo-Junio/2022</v>
          </cell>
          <cell r="G44">
            <v>1953700</v>
          </cell>
          <cell r="H44">
            <v>0</v>
          </cell>
          <cell r="I44">
            <v>1953700</v>
          </cell>
        </row>
        <row r="45">
          <cell r="B45" t="str">
            <v>52150501</v>
          </cell>
          <cell r="C45" t="str">
            <v>INDUSTRIA Y COMERCIO</v>
          </cell>
          <cell r="D45" t="str">
            <v>890399011</v>
          </cell>
          <cell r="E45" t="str">
            <v>MUNICIPIO SANTIAGO DE CALI</v>
          </cell>
          <cell r="F45" t="str">
            <v>PROVISION INDUSTRIA Y COMERCIO CALI MES JULIO</v>
          </cell>
          <cell r="G45">
            <v>40000</v>
          </cell>
          <cell r="H45">
            <v>0</v>
          </cell>
          <cell r="I45">
            <v>40000</v>
          </cell>
        </row>
        <row r="46">
          <cell r="B46" t="str">
            <v>52150501</v>
          </cell>
          <cell r="C46" t="str">
            <v>INDUSTRIA Y COMERCIO</v>
          </cell>
          <cell r="D46" t="str">
            <v>899999061</v>
          </cell>
          <cell r="E46" t="str">
            <v>SECRETARIA  DISTRITAL DE HACIENDA</v>
          </cell>
          <cell r="F46" t="str">
            <v>PROVISION INDUSTRIA Y COMERCIO BOGOTA MES JULIO</v>
          </cell>
          <cell r="G46">
            <v>197000</v>
          </cell>
          <cell r="H46">
            <v>0</v>
          </cell>
          <cell r="I46">
            <v>197000</v>
          </cell>
        </row>
        <row r="47">
          <cell r="B47" t="str">
            <v>52201001</v>
          </cell>
          <cell r="C47" t="str">
            <v>CONSTRUCCIONES Y EDIFICAC</v>
          </cell>
          <cell r="D47" t="str">
            <v>20244263</v>
          </cell>
          <cell r="E47" t="str">
            <v>RIVERA DE CARRASCO MARIA DEL SOCORRO</v>
          </cell>
          <cell r="F47" t="str">
            <v xml:space="preserve">SI 30664 Canon arrendamiento Cl 127 14-54 Lc103  P:Jul/2022 Ed: Gradeco         </v>
          </cell>
          <cell r="G47">
            <v>482400</v>
          </cell>
          <cell r="H47">
            <v>0</v>
          </cell>
          <cell r="I47">
            <v>482400</v>
          </cell>
        </row>
        <row r="48">
          <cell r="B48" t="str">
            <v>52202501</v>
          </cell>
          <cell r="C48" t="str">
            <v>EQUIP. DE COMP. Y COMUNIC</v>
          </cell>
          <cell r="D48" t="str">
            <v>31569142</v>
          </cell>
          <cell r="E48" t="str">
            <v>RODRIGUEZ MURILLO SANDRA DEL PILAR</v>
          </cell>
          <cell r="F48" t="str">
            <v>FE-SRC541 ALQUILER IMPRESORA AVAUOS BOGOTA P: AGT/2022</v>
          </cell>
          <cell r="G48">
            <v>88230</v>
          </cell>
          <cell r="H48">
            <v>0</v>
          </cell>
          <cell r="I48">
            <v>88230</v>
          </cell>
        </row>
        <row r="49">
          <cell r="B49" t="str">
            <v>52353502</v>
          </cell>
          <cell r="C49" t="str">
            <v>TELEFONO CELULAR</v>
          </cell>
          <cell r="D49" t="str">
            <v>830122566</v>
          </cell>
          <cell r="E49" t="str">
            <v>COLOMBIA TELECOMUNIC</v>
          </cell>
          <cell r="F49" t="str">
            <v>EC- 249914787 Celular corporativo P: 27 Jul-26 agos 2022 - Cuenta 43692277</v>
          </cell>
          <cell r="G49">
            <v>34168</v>
          </cell>
          <cell r="H49">
            <v>0</v>
          </cell>
          <cell r="I49">
            <v>34168</v>
          </cell>
        </row>
        <row r="50">
          <cell r="B50" t="str">
            <v>52356001</v>
          </cell>
          <cell r="C50" t="str">
            <v>PUBLICIDAD Y PROPAGANDA</v>
          </cell>
          <cell r="D50" t="str">
            <v>822182297</v>
          </cell>
          <cell r="E50" t="str">
            <v>XXV Holdings Inc.  Google LLC (77-0493581)</v>
          </cell>
          <cell r="F50" t="str">
            <v>DS-1295 EXTR CTA 6535768226 GOOGLE ADS*DL Pagada TC8606 EN PESOS P: Jul/22</v>
          </cell>
          <cell r="G50">
            <v>371566</v>
          </cell>
          <cell r="H50">
            <v>0</v>
          </cell>
          <cell r="I50">
            <v>371566</v>
          </cell>
        </row>
        <row r="51">
          <cell r="B51" t="str">
            <v>52356001</v>
          </cell>
          <cell r="C51" t="str">
            <v>PUBLICIDAD Y PROPAGANDA</v>
          </cell>
          <cell r="D51" t="str">
            <v>822182297</v>
          </cell>
          <cell r="E51" t="str">
            <v>XXV Holdings Inc.  Google LLC (77-0493581)</v>
          </cell>
          <cell r="F51" t="str">
            <v>DS-1295 EXTR CTA 6535768226 GOOGLE ADS*DL Pagada TC8606 EN PESOS P: Jul/22</v>
          </cell>
          <cell r="G51">
            <v>371567</v>
          </cell>
          <cell r="H51">
            <v>0</v>
          </cell>
          <cell r="I51">
            <v>371567</v>
          </cell>
        </row>
        <row r="52">
          <cell r="B52" t="str">
            <v>52359503</v>
          </cell>
          <cell r="C52" t="str">
            <v>LICENCIAS DE USO</v>
          </cell>
          <cell r="D52" t="str">
            <v>900596320</v>
          </cell>
          <cell r="E52" t="str">
            <v>EXCELIA COLOMBIA S.A.S</v>
          </cell>
          <cell r="F52" t="str">
            <v xml:space="preserve">FE-EXCO3768 Producción sobre licencias Dyn 365 BCSaaS
  P: 01-31Jul/22          </v>
          </cell>
          <cell r="G52">
            <v>4375</v>
          </cell>
          <cell r="H52">
            <v>0</v>
          </cell>
          <cell r="I52">
            <v>4375</v>
          </cell>
        </row>
        <row r="53">
          <cell r="B53" t="str">
            <v>52359503</v>
          </cell>
          <cell r="C53" t="str">
            <v>LICENCIAS DE USO</v>
          </cell>
          <cell r="D53" t="str">
            <v>900596320</v>
          </cell>
          <cell r="E53" t="str">
            <v>EXCELIA COLOMBIA S.A.S</v>
          </cell>
          <cell r="F53" t="str">
            <v xml:space="preserve">FE-EXCO3766 (170) Suscri Microsoft365 Empresa Básic U$6 P:JUN/22                </v>
          </cell>
          <cell r="G53">
            <v>19535</v>
          </cell>
          <cell r="H53">
            <v>0</v>
          </cell>
          <cell r="I53">
            <v>19535</v>
          </cell>
        </row>
        <row r="54">
          <cell r="B54" t="str">
            <v>52359503</v>
          </cell>
          <cell r="C54" t="str">
            <v>LICENCIAS DE USO</v>
          </cell>
          <cell r="D54" t="str">
            <v>900596320</v>
          </cell>
          <cell r="E54" t="str">
            <v>EXCELIA COLOMBIA S.A.S</v>
          </cell>
          <cell r="F54" t="str">
            <v xml:space="preserve">FE-EXCO3766 (41) Suscrip Microsoft365 AppBusines U$8,25 P:JUN/22                </v>
          </cell>
          <cell r="G54">
            <v>6737</v>
          </cell>
          <cell r="H54">
            <v>0</v>
          </cell>
          <cell r="I54">
            <v>6737</v>
          </cell>
        </row>
        <row r="55">
          <cell r="B55" t="str">
            <v>52359503</v>
          </cell>
          <cell r="C55" t="str">
            <v>LICENCIAS DE USO</v>
          </cell>
          <cell r="D55" t="str">
            <v>900596320</v>
          </cell>
          <cell r="E55" t="str">
            <v>EXCELIA COLOMBIA S.A.S</v>
          </cell>
          <cell r="F55" t="str">
            <v xml:space="preserve">FE-EXCO3766 (69) Suscripción Office 365 E1 U$10 P:JUN/22                        </v>
          </cell>
          <cell r="G55">
            <v>13415</v>
          </cell>
          <cell r="H55">
            <v>0</v>
          </cell>
          <cell r="I55">
            <v>13415</v>
          </cell>
        </row>
        <row r="56">
          <cell r="B56" t="str">
            <v>52550501</v>
          </cell>
          <cell r="C56" t="str">
            <v>ALOJAMIENTO Y MANUTENCION</v>
          </cell>
          <cell r="D56" t="str">
            <v>79373987</v>
          </cell>
          <cell r="E56" t="str">
            <v>CAMACHO LOZANO BORIS EMILIO</v>
          </cell>
          <cell r="F56" t="str">
            <v>DS-1260GASTOS ALIMENT AVALUO BORIS CAMACHO 14-15JUL/22 ZIPAQUIRA Y RICAUTE</v>
          </cell>
          <cell r="G56">
            <v>20000</v>
          </cell>
          <cell r="H56">
            <v>0</v>
          </cell>
          <cell r="I56">
            <v>20000</v>
          </cell>
        </row>
        <row r="57">
          <cell r="B57" t="str">
            <v>52550501</v>
          </cell>
          <cell r="C57" t="str">
            <v>ALOJAMIENTO Y MANUTENCION</v>
          </cell>
          <cell r="D57" t="str">
            <v>79373987</v>
          </cell>
          <cell r="E57" t="str">
            <v>CAMACHO LOZANO BORIS EMILIO</v>
          </cell>
          <cell r="F57" t="str">
            <v>DS-1281GASTOS ALIMENT AVALUO BORIS CAMACHO 29JUL/22 FUSA-B/MANGA-FLORIDABLANCA</v>
          </cell>
          <cell r="G57">
            <v>20000</v>
          </cell>
          <cell r="H57">
            <v>0</v>
          </cell>
          <cell r="I57">
            <v>20000</v>
          </cell>
        </row>
        <row r="58">
          <cell r="B58" t="str">
            <v>52552001</v>
          </cell>
          <cell r="C58" t="str">
            <v>PASAJES TERRESTRES</v>
          </cell>
          <cell r="D58" t="str">
            <v>79373987</v>
          </cell>
          <cell r="E58" t="str">
            <v>CAMACHO LOZANO BORIS EMILIO</v>
          </cell>
          <cell r="F58" t="str">
            <v>DS-1260GASTOS TRANSP AVALUO BORIS CAMACHO 14-15JUL/22 ZIPAQUIRA Y RICAUTE</v>
          </cell>
          <cell r="G58">
            <v>130000</v>
          </cell>
          <cell r="H58">
            <v>0</v>
          </cell>
          <cell r="I58">
            <v>130000</v>
          </cell>
        </row>
        <row r="59">
          <cell r="B59" t="str">
            <v>52552001</v>
          </cell>
          <cell r="C59" t="str">
            <v>PASAJES TERRESTRES</v>
          </cell>
          <cell r="D59" t="str">
            <v>79373987</v>
          </cell>
          <cell r="E59" t="str">
            <v>CAMACHO LOZANO BORIS EMILIO</v>
          </cell>
          <cell r="F59" t="str">
            <v>DS-1281GASTOS TRANSP AVALUO BORIS CAMACHO 29JUL/22 FUSA-B/MANGA-FLORIDABLANCA</v>
          </cell>
          <cell r="G59">
            <v>180000</v>
          </cell>
          <cell r="H59">
            <v>0</v>
          </cell>
          <cell r="I59">
            <v>180000</v>
          </cell>
        </row>
        <row r="60">
          <cell r="B60" t="str">
            <v>53152001</v>
          </cell>
          <cell r="C60" t="str">
            <v>IMPTO G.M.F. 4 X 1.000</v>
          </cell>
          <cell r="D60" t="str">
            <v>805000082</v>
          </cell>
          <cell r="E60" t="str">
            <v>SOCIEDAD PRIVADA DEL ALQUILER SAS</v>
          </cell>
          <cell r="F60" t="str">
            <v>CRUCE 4 X 1000 MES JULIO 2022 CTA CTE 29114</v>
          </cell>
          <cell r="G60">
            <v>0</v>
          </cell>
          <cell r="H60">
            <v>15125.88</v>
          </cell>
          <cell r="I60">
            <v>-15125.88</v>
          </cell>
        </row>
        <row r="61">
          <cell r="B61" t="str">
            <v>53152001</v>
          </cell>
          <cell r="C61" t="str">
            <v>IMPTO G.M.F. 4 X 1.000</v>
          </cell>
          <cell r="D61" t="str">
            <v>805000082</v>
          </cell>
          <cell r="E61" t="str">
            <v>SOCIEDAD PRIVADA DEL ALQUILER SAS</v>
          </cell>
          <cell r="F61" t="str">
            <v>CRUCE 4 X 1000 MES JULIO 2022 CTA CTE 29114</v>
          </cell>
          <cell r="G61">
            <v>0</v>
          </cell>
          <cell r="H61">
            <v>15125.88</v>
          </cell>
          <cell r="I61">
            <v>-15125.88</v>
          </cell>
        </row>
        <row r="62">
          <cell r="B62" t="str">
            <v>53152001</v>
          </cell>
          <cell r="C62" t="str">
            <v>IMPTO G.M.F. 4 X 1.000</v>
          </cell>
          <cell r="D62" t="str">
            <v>805000082</v>
          </cell>
          <cell r="E62" t="str">
            <v>SOCIEDAD PRIVADA DEL ALQUILER SAS</v>
          </cell>
          <cell r="F62" t="str">
            <v>CRUCE 4 X 1000 MES JULIO 2022 CTA CTE 29114</v>
          </cell>
          <cell r="G62">
            <v>0</v>
          </cell>
          <cell r="H62">
            <v>47991.6</v>
          </cell>
          <cell r="I62">
            <v>-47991.6</v>
          </cell>
        </row>
        <row r="63">
          <cell r="B63" t="str">
            <v>53152001</v>
          </cell>
          <cell r="C63" t="str">
            <v>IMPTO G.M.F. 4 X 1.000</v>
          </cell>
          <cell r="D63" t="str">
            <v>805000082</v>
          </cell>
          <cell r="E63" t="str">
            <v>SOCIEDAD PRIVADA DEL ALQUILER SAS</v>
          </cell>
          <cell r="F63" t="str">
            <v>CRUCE 4 X 1000 MES JULIO 2022 CTA CTE 29114</v>
          </cell>
          <cell r="G63">
            <v>0</v>
          </cell>
          <cell r="H63">
            <v>47991.6</v>
          </cell>
          <cell r="I63">
            <v>-47991.6</v>
          </cell>
        </row>
        <row r="64">
          <cell r="B64" t="str">
            <v>53152001</v>
          </cell>
          <cell r="C64" t="str">
            <v>IMPTO G.M.F. 4 X 1.000</v>
          </cell>
          <cell r="D64" t="str">
            <v>860034594</v>
          </cell>
          <cell r="E64" t="str">
            <v>BANCO COLPATRIA</v>
          </cell>
          <cell r="F64" t="str">
            <v>4 x 1000 MES JULIO 2022 CTA CTE 29114</v>
          </cell>
          <cell r="G64">
            <v>15125.88</v>
          </cell>
          <cell r="H64">
            <v>0</v>
          </cell>
          <cell r="I64">
            <v>15125.88</v>
          </cell>
        </row>
        <row r="65">
          <cell r="B65" t="str">
            <v>53152001</v>
          </cell>
          <cell r="C65" t="str">
            <v>IMPTO G.M.F. 4 X 1.000</v>
          </cell>
          <cell r="D65" t="str">
            <v>860034594</v>
          </cell>
          <cell r="E65" t="str">
            <v>BANCO COLPATRIA</v>
          </cell>
          <cell r="F65" t="str">
            <v>4 x 1000 MES JULIO 2022 CTA CTE 29114</v>
          </cell>
          <cell r="G65">
            <v>15125.88</v>
          </cell>
          <cell r="H65">
            <v>0</v>
          </cell>
          <cell r="I65">
            <v>15125.88</v>
          </cell>
        </row>
        <row r="66">
          <cell r="B66" t="str">
            <v>53152001</v>
          </cell>
          <cell r="C66" t="str">
            <v>IMPTO G.M.F. 4 X 1.000</v>
          </cell>
          <cell r="D66" t="str">
            <v>860034594</v>
          </cell>
          <cell r="E66" t="str">
            <v>BANCO COLPATRIA</v>
          </cell>
          <cell r="F66" t="str">
            <v>4 x 1000 MES JULIO 2022 CTA CTE 29114</v>
          </cell>
          <cell r="G66">
            <v>47991.6</v>
          </cell>
          <cell r="H66">
            <v>0</v>
          </cell>
          <cell r="I66">
            <v>47991.6</v>
          </cell>
        </row>
        <row r="67">
          <cell r="B67" t="str">
            <v>53152001</v>
          </cell>
          <cell r="C67" t="str">
            <v>IMPTO G.M.F. 4 X 1.000</v>
          </cell>
          <cell r="D67" t="str">
            <v>860034594</v>
          </cell>
          <cell r="E67" t="str">
            <v>BANCO COLPATRIA</v>
          </cell>
          <cell r="F67" t="str">
            <v>4 x 1000 MES JULIO 2022 CTA CTE 29114</v>
          </cell>
          <cell r="G67">
            <v>47991.6</v>
          </cell>
          <cell r="H67">
            <v>0</v>
          </cell>
          <cell r="I67">
            <v>47991.6</v>
          </cell>
        </row>
        <row r="68">
          <cell r="B68" t="str">
            <v>53152001</v>
          </cell>
          <cell r="C68" t="str">
            <v>IMPTO G.M.F. 4 X 1.000</v>
          </cell>
          <cell r="D68" t="str">
            <v>860034594</v>
          </cell>
          <cell r="E68" t="str">
            <v>BANCO COLPATRIA</v>
          </cell>
          <cell r="F68" t="str">
            <v>4 X 1000 CTA CTE 31402 MES JULIO 2022</v>
          </cell>
          <cell r="G68">
            <v>15125.88</v>
          </cell>
          <cell r="H68">
            <v>0</v>
          </cell>
          <cell r="I68">
            <v>15125.88</v>
          </cell>
        </row>
        <row r="69">
          <cell r="B69" t="str">
            <v>53152001</v>
          </cell>
          <cell r="C69" t="str">
            <v>IMPTO G.M.F. 4 X 1.000</v>
          </cell>
          <cell r="D69" t="str">
            <v>860034594</v>
          </cell>
          <cell r="E69" t="str">
            <v>BANCO COLPATRIA</v>
          </cell>
          <cell r="F69" t="str">
            <v>4 X 1000 CTA CTE 31402 MES JULIO 2022</v>
          </cell>
          <cell r="G69">
            <v>15125.88</v>
          </cell>
          <cell r="H69">
            <v>0</v>
          </cell>
          <cell r="I69">
            <v>15125.88</v>
          </cell>
        </row>
        <row r="70">
          <cell r="B70" t="str">
            <v>53152001</v>
          </cell>
          <cell r="C70" t="str">
            <v>IMPTO G.M.F. 4 X 1.000</v>
          </cell>
          <cell r="D70" t="str">
            <v>860034594</v>
          </cell>
          <cell r="E70" t="str">
            <v>BANCO COLPATRIA</v>
          </cell>
          <cell r="F70" t="str">
            <v>4 X 1000 CTA CTE 31402 MES JULIO 2022</v>
          </cell>
          <cell r="G70">
            <v>47991.6</v>
          </cell>
          <cell r="H70">
            <v>0</v>
          </cell>
          <cell r="I70">
            <v>47991.6</v>
          </cell>
        </row>
        <row r="71">
          <cell r="B71" t="str">
            <v>53152001</v>
          </cell>
          <cell r="C71" t="str">
            <v>IMPTO G.M.F. 4 X 1.000</v>
          </cell>
          <cell r="D71" t="str">
            <v>860034594</v>
          </cell>
          <cell r="E71" t="str">
            <v>BANCO COLPATRIA</v>
          </cell>
          <cell r="F71" t="str">
            <v>4 X 1000 CTA CTE 31402 MES JULIO 2022</v>
          </cell>
          <cell r="G71">
            <v>47991.6</v>
          </cell>
          <cell r="H71">
            <v>0</v>
          </cell>
          <cell r="I71">
            <v>47991.6</v>
          </cell>
        </row>
        <row r="72">
          <cell r="B72" t="str">
            <v>53152001</v>
          </cell>
          <cell r="C72" t="str">
            <v>IMPTO G.M.F. 4 X 1.000</v>
          </cell>
          <cell r="D72" t="str">
            <v>890903938</v>
          </cell>
          <cell r="E72" t="str">
            <v>BANCOLOMBIA</v>
          </cell>
          <cell r="F72" t="str">
            <v>4 X 1000 CTA AHORROS BANCOL 5673  JULIO 2022</v>
          </cell>
          <cell r="G72">
            <v>15125.88</v>
          </cell>
          <cell r="H72">
            <v>0</v>
          </cell>
          <cell r="I72">
            <v>15125.88</v>
          </cell>
        </row>
        <row r="73">
          <cell r="B73" t="str">
            <v>53152001</v>
          </cell>
          <cell r="C73" t="str">
            <v>IMPTO G.M.F. 4 X 1.000</v>
          </cell>
          <cell r="D73" t="str">
            <v>890903938</v>
          </cell>
          <cell r="E73" t="str">
            <v>BANCOLOMBIA</v>
          </cell>
          <cell r="F73" t="str">
            <v>4 X 1000 CTA AHORROS BANCOL 5673  JULIO 2022</v>
          </cell>
          <cell r="G73">
            <v>15125.88</v>
          </cell>
          <cell r="H73">
            <v>0</v>
          </cell>
          <cell r="I73">
            <v>15125.88</v>
          </cell>
        </row>
        <row r="74">
          <cell r="B74" t="str">
            <v>53152001</v>
          </cell>
          <cell r="C74" t="str">
            <v>IMPTO G.M.F. 4 X 1.000</v>
          </cell>
          <cell r="D74" t="str">
            <v>890903938</v>
          </cell>
          <cell r="E74" t="str">
            <v>BANCOLOMBIA</v>
          </cell>
          <cell r="F74" t="str">
            <v>4 X 1000 CTA AHORROS BANCOL 5673  JULIO 2022</v>
          </cell>
          <cell r="G74">
            <v>47991.6</v>
          </cell>
          <cell r="H74">
            <v>0</v>
          </cell>
          <cell r="I74">
            <v>47991.6</v>
          </cell>
        </row>
        <row r="75">
          <cell r="B75" t="str">
            <v>53152001</v>
          </cell>
          <cell r="C75" t="str">
            <v>IMPTO G.M.F. 4 X 1.000</v>
          </cell>
          <cell r="D75" t="str">
            <v>890903938</v>
          </cell>
          <cell r="E75" t="str">
            <v>BANCOLOMBIA</v>
          </cell>
          <cell r="F75" t="str">
            <v>4 X 1000 CTA AHORROS BANCOL 5673  JULIO 2022</v>
          </cell>
          <cell r="G75">
            <v>47991.6</v>
          </cell>
          <cell r="H75">
            <v>0</v>
          </cell>
          <cell r="I75">
            <v>47991.6</v>
          </cell>
        </row>
        <row r="76">
          <cell r="B76" t="str">
            <v>54050501</v>
          </cell>
          <cell r="C76" t="str">
            <v>IMPUESTO DE RENTA Y COMPL</v>
          </cell>
          <cell r="D76" t="str">
            <v>800197268</v>
          </cell>
          <cell r="E76" t="str">
            <v>DIRECCION DE IMPUESTOS Y ADUANAS NACIONALES</v>
          </cell>
          <cell r="F76" t="str">
            <v>Provision impto renta mes Julio 2022</v>
          </cell>
          <cell r="G76">
            <v>3060000</v>
          </cell>
          <cell r="H76">
            <v>0</v>
          </cell>
          <cell r="I76">
            <v>3060000</v>
          </cell>
        </row>
        <row r="77">
          <cell r="B77" t="str">
            <v>54050501</v>
          </cell>
          <cell r="C77" t="str">
            <v>IMPUESTO DE RENTA Y COMPL</v>
          </cell>
          <cell r="D77" t="str">
            <v>800197268</v>
          </cell>
          <cell r="E77" t="str">
            <v>DIRECCION DE IMPUESTOS Y ADUANAS NACIONALES</v>
          </cell>
          <cell r="F77" t="str">
            <v>Provision impto renta mes Julio 2022</v>
          </cell>
          <cell r="G77">
            <v>5085000</v>
          </cell>
          <cell r="H77">
            <v>0</v>
          </cell>
          <cell r="I77">
            <v>5085000</v>
          </cell>
        </row>
        <row r="78">
          <cell r="G78">
            <v>21273253.830000002</v>
          </cell>
          <cell r="H78">
            <v>21818377.960000001</v>
          </cell>
          <cell r="I78">
            <v>41786691.969999999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directorio-empresas.einforma.co/informacion-empresa/recubrimientos-plasticos-limitada-coverpla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02424-CE4A-4B4A-AB7A-92F853CDE415}">
  <sheetPr codeName="Hoja1"/>
  <dimension ref="A1:BM752"/>
  <sheetViews>
    <sheetView zoomScale="90" zoomScaleNormal="90" workbookViewId="0">
      <pane xSplit="6" ySplit="10" topLeftCell="H11" activePane="bottomRight" state="frozen"/>
      <selection pane="topRight" activeCell="G1" sqref="G1"/>
      <selection pane="bottomLeft" activeCell="E9" sqref="E9"/>
      <selection pane="bottomRight" sqref="A1:XFD1048576"/>
    </sheetView>
  </sheetViews>
  <sheetFormatPr baseColWidth="10" defaultColWidth="11.44140625" defaultRowHeight="11.4" x14ac:dyDescent="0.3"/>
  <cols>
    <col min="1" max="1" width="2" style="48" hidden="1" customWidth="1"/>
    <col min="2" max="2" width="3.44140625" style="48" hidden="1" customWidth="1"/>
    <col min="3" max="3" width="9.109375" style="49" hidden="1" customWidth="1"/>
    <col min="4" max="4" width="11.109375" style="49" hidden="1" customWidth="1"/>
    <col min="5" max="5" width="14" style="128" customWidth="1"/>
    <col min="6" max="6" width="22.33203125" style="51" customWidth="1"/>
    <col min="7" max="7" width="17.77734375" style="52" hidden="1" customWidth="1"/>
    <col min="8" max="8" width="13.44140625" style="52" customWidth="1"/>
    <col min="9" max="9" width="16.109375" style="52" hidden="1" customWidth="1"/>
    <col min="10" max="10" width="13.44140625" style="53" hidden="1" customWidth="1"/>
    <col min="11" max="11" width="16.6640625" style="52" hidden="1" customWidth="1"/>
    <col min="12" max="12" width="14.44140625" style="52" customWidth="1"/>
    <col min="13" max="13" width="15" style="52" hidden="1" customWidth="1"/>
    <col min="14" max="14" width="9.6640625" style="53" hidden="1" customWidth="1"/>
    <col min="15" max="15" width="16" style="52" hidden="1" customWidth="1"/>
    <col min="16" max="16" width="14.77734375" style="52" customWidth="1"/>
    <col min="17" max="17" width="16.109375" style="52" hidden="1" customWidth="1"/>
    <col min="18" max="18" width="9.6640625" style="53" hidden="1" customWidth="1"/>
    <col min="19" max="19" width="16.33203125" style="52" hidden="1" customWidth="1"/>
    <col min="20" max="20" width="12.6640625" style="52" customWidth="1"/>
    <col min="21" max="21" width="15.33203125" style="52" hidden="1" customWidth="1"/>
    <col min="22" max="22" width="11.33203125" style="53" hidden="1" customWidth="1"/>
    <col min="23" max="23" width="17.77734375" style="52" hidden="1" customWidth="1"/>
    <col min="24" max="24" width="13.109375" style="52" customWidth="1"/>
    <col min="25" max="25" width="14.33203125" style="52" hidden="1" customWidth="1"/>
    <col min="26" max="26" width="12.77734375" style="53" hidden="1" customWidth="1"/>
    <col min="27" max="27" width="16" style="52" hidden="1" customWidth="1"/>
    <col min="28" max="28" width="13.77734375" style="52" customWidth="1"/>
    <col min="29" max="29" width="14.44140625" style="52" hidden="1" customWidth="1"/>
    <col min="30" max="30" width="12.109375" style="53" hidden="1" customWidth="1"/>
    <col min="31" max="31" width="16" style="52" hidden="1" customWidth="1"/>
    <col min="32" max="32" width="14.44140625" style="52" customWidth="1"/>
    <col min="33" max="33" width="16.77734375" style="52" hidden="1" customWidth="1"/>
    <col min="34" max="34" width="11.109375" style="53" hidden="1" customWidth="1"/>
    <col min="35" max="35" width="16" style="52" hidden="1" customWidth="1"/>
    <col min="36" max="36" width="14.77734375" style="52" customWidth="1"/>
    <col min="37" max="37" width="16.109375" style="52" hidden="1" customWidth="1"/>
    <col min="38" max="38" width="9.6640625" style="53" hidden="1" customWidth="1"/>
    <col min="39" max="39" width="17.77734375" style="52" hidden="1" customWidth="1"/>
    <col min="40" max="40" width="13.44140625" style="52" customWidth="1"/>
    <col min="41" max="41" width="16.109375" style="52" hidden="1" customWidth="1"/>
    <col min="42" max="42" width="9.6640625" style="53" hidden="1" customWidth="1"/>
    <col min="43" max="43" width="17.77734375" style="52" hidden="1" customWidth="1"/>
    <col min="44" max="44" width="14" style="52" customWidth="1"/>
    <col min="45" max="45" width="15" style="52" hidden="1" customWidth="1"/>
    <col min="46" max="46" width="9.6640625" style="53" hidden="1" customWidth="1"/>
    <col min="47" max="47" width="17.77734375" style="52" hidden="1" customWidth="1"/>
    <col min="48" max="48" width="12.44140625" style="52" customWidth="1"/>
    <col min="49" max="49" width="16" style="52" hidden="1" customWidth="1"/>
    <col min="50" max="50" width="11.77734375" style="53" hidden="1" customWidth="1"/>
    <col min="51" max="51" width="17.77734375" style="52" customWidth="1"/>
    <col min="52" max="52" width="13.77734375" style="52" customWidth="1"/>
    <col min="53" max="53" width="16.109375" style="52" hidden="1" customWidth="1"/>
    <col min="54" max="54" width="10.44140625" style="53" hidden="1" customWidth="1"/>
    <col min="55" max="55" width="1.109375" style="48" customWidth="1"/>
    <col min="56" max="56" width="22.44140625" style="52" hidden="1" customWidth="1"/>
    <col min="57" max="57" width="17.44140625" style="52" customWidth="1"/>
    <col min="58" max="58" width="16.109375" style="52" hidden="1" customWidth="1"/>
    <col min="59" max="59" width="17.109375" style="53" hidden="1" customWidth="1"/>
    <col min="60" max="60" width="13.44140625" style="48" customWidth="1"/>
    <col min="61" max="65" width="11.44140625" style="48" customWidth="1"/>
    <col min="66" max="16384" width="11.44140625" style="48"/>
  </cols>
  <sheetData>
    <row r="1" spans="1:65" x14ac:dyDescent="0.3">
      <c r="E1" s="50" t="s">
        <v>0</v>
      </c>
    </row>
    <row r="2" spans="1:65" x14ac:dyDescent="0.3">
      <c r="E2" s="50" t="s">
        <v>1</v>
      </c>
      <c r="AZ2" s="53"/>
    </row>
    <row r="3" spans="1:65" x14ac:dyDescent="0.3">
      <c r="E3" s="50"/>
    </row>
    <row r="4" spans="1:65" ht="36" x14ac:dyDescent="0.3">
      <c r="A4" s="54"/>
      <c r="B4" s="54"/>
      <c r="C4" s="55"/>
      <c r="D4" s="56"/>
      <c r="E4" s="57"/>
      <c r="F4" s="58" t="s">
        <v>2</v>
      </c>
      <c r="G4" s="59" t="s">
        <v>3</v>
      </c>
      <c r="H4" s="60" t="s">
        <v>4</v>
      </c>
      <c r="I4" s="59" t="s">
        <v>5</v>
      </c>
      <c r="J4" s="59" t="s">
        <v>6</v>
      </c>
      <c r="K4" s="59" t="s">
        <v>7</v>
      </c>
      <c r="L4" s="60" t="s">
        <v>8</v>
      </c>
      <c r="M4" s="59" t="s">
        <v>5</v>
      </c>
      <c r="N4" s="59" t="s">
        <v>6</v>
      </c>
      <c r="O4" s="59" t="s">
        <v>9</v>
      </c>
      <c r="P4" s="60" t="s">
        <v>10</v>
      </c>
      <c r="Q4" s="59" t="s">
        <v>5</v>
      </c>
      <c r="R4" s="59" t="s">
        <v>6</v>
      </c>
      <c r="S4" s="59" t="s">
        <v>11</v>
      </c>
      <c r="T4" s="60" t="s">
        <v>12</v>
      </c>
      <c r="U4" s="59" t="s">
        <v>5</v>
      </c>
      <c r="V4" s="59" t="s">
        <v>6</v>
      </c>
      <c r="W4" s="59" t="s">
        <v>13</v>
      </c>
      <c r="X4" s="60" t="s">
        <v>14</v>
      </c>
      <c r="Y4" s="59" t="s">
        <v>5</v>
      </c>
      <c r="Z4" s="59" t="s">
        <v>6</v>
      </c>
      <c r="AA4" s="59" t="s">
        <v>15</v>
      </c>
      <c r="AB4" s="60" t="s">
        <v>16</v>
      </c>
      <c r="AC4" s="59" t="s">
        <v>5</v>
      </c>
      <c r="AD4" s="59" t="s">
        <v>6</v>
      </c>
      <c r="AE4" s="59" t="s">
        <v>17</v>
      </c>
      <c r="AF4" s="60" t="s">
        <v>18</v>
      </c>
      <c r="AG4" s="59" t="s">
        <v>5</v>
      </c>
      <c r="AH4" s="59" t="s">
        <v>6</v>
      </c>
      <c r="AI4" s="59" t="s">
        <v>19</v>
      </c>
      <c r="AJ4" s="60" t="s">
        <v>20</v>
      </c>
      <c r="AK4" s="59" t="s">
        <v>5</v>
      </c>
      <c r="AL4" s="59" t="s">
        <v>6</v>
      </c>
      <c r="AM4" s="59" t="s">
        <v>21</v>
      </c>
      <c r="AN4" s="60" t="s">
        <v>22</v>
      </c>
      <c r="AO4" s="59" t="s">
        <v>5</v>
      </c>
      <c r="AP4" s="59" t="s">
        <v>6</v>
      </c>
      <c r="AQ4" s="59" t="s">
        <v>23</v>
      </c>
      <c r="AR4" s="60" t="s">
        <v>24</v>
      </c>
      <c r="AS4" s="59" t="s">
        <v>5</v>
      </c>
      <c r="AT4" s="59" t="s">
        <v>6</v>
      </c>
      <c r="AU4" s="59" t="s">
        <v>25</v>
      </c>
      <c r="AV4" s="60" t="s">
        <v>26</v>
      </c>
      <c r="AW4" s="59" t="s">
        <v>5</v>
      </c>
      <c r="AX4" s="59" t="s">
        <v>6</v>
      </c>
      <c r="AY4" s="59" t="s">
        <v>27</v>
      </c>
      <c r="AZ4" s="60" t="s">
        <v>28</v>
      </c>
      <c r="BA4" s="59" t="s">
        <v>5</v>
      </c>
      <c r="BB4" s="59" t="s">
        <v>6</v>
      </c>
      <c r="BC4" s="59"/>
      <c r="BD4" s="59" t="s">
        <v>29</v>
      </c>
      <c r="BE4" s="60" t="s">
        <v>30</v>
      </c>
      <c r="BF4" s="59" t="s">
        <v>5</v>
      </c>
      <c r="BG4" s="59" t="s">
        <v>6</v>
      </c>
      <c r="BL4" s="59" t="s">
        <v>27</v>
      </c>
      <c r="BM4" s="60" t="s">
        <v>14</v>
      </c>
    </row>
    <row r="5" spans="1:65" ht="12" x14ac:dyDescent="0.3">
      <c r="A5" s="61">
        <v>4</v>
      </c>
      <c r="B5" s="61"/>
      <c r="C5" s="62"/>
      <c r="D5" s="63"/>
      <c r="E5" s="64"/>
      <c r="F5" s="65" t="s">
        <v>31</v>
      </c>
      <c r="G5" s="66">
        <f t="shared" ref="G5:H5" si="0">SUM(G6,G33)</f>
        <v>30000000</v>
      </c>
      <c r="H5" s="66" t="e">
        <f t="shared" si="0"/>
        <v>#VALUE!</v>
      </c>
      <c r="I5" s="66" t="e">
        <f>+G5-H5</f>
        <v>#VALUE!</v>
      </c>
      <c r="J5" s="67" t="e">
        <f>IF(G5=0,0,(H5/G5))</f>
        <v>#VALUE!</v>
      </c>
      <c r="K5" s="66">
        <f t="shared" ref="K5:L5" si="1">SUM(K6,K33)</f>
        <v>35000000</v>
      </c>
      <c r="L5" s="66" t="e">
        <f t="shared" si="1"/>
        <v>#VALUE!</v>
      </c>
      <c r="M5" s="66" t="e">
        <f>+K5-L5</f>
        <v>#VALUE!</v>
      </c>
      <c r="N5" s="67" t="e">
        <f>IF(K5=0,0,(L5/K5))</f>
        <v>#VALUE!</v>
      </c>
      <c r="O5" s="66">
        <f t="shared" ref="O5:P5" si="2">SUM(O6,O33)</f>
        <v>40000000</v>
      </c>
      <c r="P5" s="66" t="e">
        <f t="shared" si="2"/>
        <v>#VALUE!</v>
      </c>
      <c r="Q5" s="66" t="e">
        <f>+O5-P5</f>
        <v>#VALUE!</v>
      </c>
      <c r="R5" s="67" t="e">
        <f t="shared" ref="R5:R68" si="3">IF(O5=0,0,(P5/O5))</f>
        <v>#VALUE!</v>
      </c>
      <c r="S5" s="66">
        <f t="shared" ref="S5:T5" si="4">SUM(S6,S33)</f>
        <v>35000000</v>
      </c>
      <c r="T5" s="66" t="e">
        <f t="shared" si="4"/>
        <v>#VALUE!</v>
      </c>
      <c r="U5" s="66" t="e">
        <f>+S5-T5</f>
        <v>#VALUE!</v>
      </c>
      <c r="V5" s="67" t="e">
        <f>IF(S5=0,0,(T5/S5))</f>
        <v>#VALUE!</v>
      </c>
      <c r="W5" s="66">
        <f t="shared" ref="W5:X5" si="5">SUM(W6,W33)</f>
        <v>45000000</v>
      </c>
      <c r="X5" s="66" t="e">
        <f t="shared" si="5"/>
        <v>#VALUE!</v>
      </c>
      <c r="Y5" s="66" t="e">
        <f>+W5-X5</f>
        <v>#VALUE!</v>
      </c>
      <c r="Z5" s="67" t="e">
        <f>IF(W5=0,0,(X5/W5))</f>
        <v>#VALUE!</v>
      </c>
      <c r="AA5" s="66">
        <f t="shared" ref="AA5:AB5" si="6">SUM(AA6,AA33)</f>
        <v>45000000</v>
      </c>
      <c r="AB5" s="66" t="e">
        <f t="shared" si="6"/>
        <v>#VALUE!</v>
      </c>
      <c r="AC5" s="66" t="e">
        <f>+AA5-AB5</f>
        <v>#VALUE!</v>
      </c>
      <c r="AD5" s="67" t="e">
        <f>IF(AA5=0,0,(AB5/AA5))</f>
        <v>#VALUE!</v>
      </c>
      <c r="AE5" s="66">
        <f t="shared" ref="AE5:AF5" si="7">SUM(AE6,AE33)</f>
        <v>50000000</v>
      </c>
      <c r="AF5" s="66" t="e">
        <f t="shared" si="7"/>
        <v>#VALUE!</v>
      </c>
      <c r="AG5" s="66" t="e">
        <f>+AE5-AF5</f>
        <v>#VALUE!</v>
      </c>
      <c r="AH5" s="67" t="e">
        <f>IF(AE5=0,0,(AF5/AE5))</f>
        <v>#VALUE!</v>
      </c>
      <c r="AI5" s="66">
        <f t="shared" ref="AI5:AJ5" si="8">SUM(AI6,AI33)</f>
        <v>55000000</v>
      </c>
      <c r="AJ5" s="66" t="e">
        <f t="shared" si="8"/>
        <v>#VALUE!</v>
      </c>
      <c r="AK5" s="66" t="e">
        <f>+AI5-AJ5</f>
        <v>#VALUE!</v>
      </c>
      <c r="AL5" s="67" t="e">
        <f>IF(AI5=0,0,(AJ5/AI5))</f>
        <v>#VALUE!</v>
      </c>
      <c r="AM5" s="66">
        <f t="shared" ref="AM5:AN5" si="9">SUM(AM6,AM33)</f>
        <v>65000000</v>
      </c>
      <c r="AN5" s="66" t="e">
        <f t="shared" si="9"/>
        <v>#VALUE!</v>
      </c>
      <c r="AO5" s="66" t="e">
        <f>+AM5-AN5</f>
        <v>#VALUE!</v>
      </c>
      <c r="AP5" s="67" t="e">
        <f>IF(AM5=0,0,(AN5/AM5))</f>
        <v>#VALUE!</v>
      </c>
      <c r="AQ5" s="66">
        <f t="shared" ref="AQ5:AR5" si="10">SUM(AQ6,AQ33)</f>
        <v>75000000</v>
      </c>
      <c r="AR5" s="66" t="e">
        <f t="shared" si="10"/>
        <v>#VALUE!</v>
      </c>
      <c r="AS5" s="66" t="e">
        <f>+AQ5-AR5</f>
        <v>#VALUE!</v>
      </c>
      <c r="AT5" s="67" t="e">
        <f>IF(AQ5=0,0,(AR5/AQ5))</f>
        <v>#VALUE!</v>
      </c>
      <c r="AU5" s="66">
        <f t="shared" ref="AU5:AV5" si="11">SUM(AU6,AU33)</f>
        <v>85000000</v>
      </c>
      <c r="AV5" s="66" t="e">
        <f t="shared" si="11"/>
        <v>#VALUE!</v>
      </c>
      <c r="AW5" s="66" t="e">
        <f>+AU5-AV5</f>
        <v>#VALUE!</v>
      </c>
      <c r="AX5" s="67" t="e">
        <f>IF(AU5=0,0,(AV5/AU5))</f>
        <v>#VALUE!</v>
      </c>
      <c r="AY5" s="66">
        <f t="shared" ref="AY5:BD5" si="12">SUM(AY6,AY33)</f>
        <v>90000000</v>
      </c>
      <c r="AZ5" s="66" t="e">
        <f t="shared" si="12"/>
        <v>#VALUE!</v>
      </c>
      <c r="BA5" s="66" t="e">
        <f>+AY5-AZ5</f>
        <v>#VALUE!</v>
      </c>
      <c r="BB5" s="67" t="e">
        <f>IF(AY5=0,0,(AZ5/AY5))</f>
        <v>#VALUE!</v>
      </c>
      <c r="BC5" s="66">
        <f t="shared" ref="BC5" si="13">SUM(BC6,BC33)</f>
        <v>0</v>
      </c>
      <c r="BD5" s="66">
        <f t="shared" si="12"/>
        <v>560000000</v>
      </c>
      <c r="BE5" s="66" t="e">
        <f>SUM(BE6,BE33)</f>
        <v>#VALUE!</v>
      </c>
      <c r="BF5" s="66" t="e">
        <f>+BE5-BD5</f>
        <v>#VALUE!</v>
      </c>
      <c r="BG5" s="67" t="e">
        <f>IF(BD5=0,0,(BE5/BD5))</f>
        <v>#VALUE!</v>
      </c>
      <c r="BL5" s="66">
        <f t="shared" ref="BL5:BM5" si="14">SUM(BL6,BL33)</f>
        <v>0</v>
      </c>
      <c r="BM5" s="66">
        <f t="shared" si="14"/>
        <v>0</v>
      </c>
    </row>
    <row r="6" spans="1:65" s="76" customFormat="1" ht="12" x14ac:dyDescent="0.3">
      <c r="A6" s="68"/>
      <c r="B6" s="69">
        <v>41</v>
      </c>
      <c r="C6" s="70"/>
      <c r="D6" s="71"/>
      <c r="E6" s="72"/>
      <c r="F6" s="73" t="s">
        <v>32</v>
      </c>
      <c r="G6" s="74">
        <f t="shared" ref="G6:H6" si="15">SUM(G7,G27,G18)</f>
        <v>30000000</v>
      </c>
      <c r="H6" s="74" t="e">
        <f t="shared" si="15"/>
        <v>#VALUE!</v>
      </c>
      <c r="I6" s="74" t="e">
        <f t="shared" ref="I6:I70" si="16">+G6-H6</f>
        <v>#VALUE!</v>
      </c>
      <c r="J6" s="75" t="e">
        <f t="shared" ref="J6:J70" si="17">IF(G6=0,0,(H6/G6))</f>
        <v>#VALUE!</v>
      </c>
      <c r="K6" s="74">
        <f t="shared" ref="K6:L6" si="18">SUM(K7,K27,K18)</f>
        <v>35000000</v>
      </c>
      <c r="L6" s="74" t="e">
        <f t="shared" si="18"/>
        <v>#VALUE!</v>
      </c>
      <c r="M6" s="74" t="e">
        <f t="shared" ref="M6:M70" si="19">+K6-L6</f>
        <v>#VALUE!</v>
      </c>
      <c r="N6" s="75" t="e">
        <f t="shared" ref="N6:N70" si="20">IF(K6=0,0,(L6/K6))</f>
        <v>#VALUE!</v>
      </c>
      <c r="O6" s="74">
        <f t="shared" ref="O6:P6" si="21">SUM(O7,O27,O18)</f>
        <v>40000000</v>
      </c>
      <c r="P6" s="74" t="e">
        <f t="shared" si="21"/>
        <v>#VALUE!</v>
      </c>
      <c r="Q6" s="74" t="e">
        <f t="shared" ref="Q6:Q70" si="22">+O6-P6</f>
        <v>#VALUE!</v>
      </c>
      <c r="R6" s="75" t="e">
        <f t="shared" si="3"/>
        <v>#VALUE!</v>
      </c>
      <c r="S6" s="74">
        <f t="shared" ref="S6:T6" si="23">SUM(S7,S27,S18)</f>
        <v>35000000</v>
      </c>
      <c r="T6" s="74" t="e">
        <f t="shared" si="23"/>
        <v>#VALUE!</v>
      </c>
      <c r="U6" s="74" t="e">
        <f t="shared" ref="U6:U70" si="24">+S6-T6</f>
        <v>#VALUE!</v>
      </c>
      <c r="V6" s="75" t="e">
        <f t="shared" ref="V6:V70" si="25">IF(S6=0,0,(T6/S6))</f>
        <v>#VALUE!</v>
      </c>
      <c r="W6" s="74">
        <f t="shared" ref="W6:X6" si="26">SUM(W7,W27,W18)</f>
        <v>45000000</v>
      </c>
      <c r="X6" s="74" t="e">
        <f t="shared" si="26"/>
        <v>#VALUE!</v>
      </c>
      <c r="Y6" s="74" t="e">
        <f t="shared" ref="Y6:Y70" si="27">+W6-X6</f>
        <v>#VALUE!</v>
      </c>
      <c r="Z6" s="75" t="e">
        <f t="shared" ref="Z6:Z70" si="28">IF(W6=0,0,(X6/W6))</f>
        <v>#VALUE!</v>
      </c>
      <c r="AA6" s="74">
        <f t="shared" ref="AA6:AB6" si="29">SUM(AA7,AA27,AA18)</f>
        <v>45000000</v>
      </c>
      <c r="AB6" s="74" t="e">
        <f t="shared" si="29"/>
        <v>#VALUE!</v>
      </c>
      <c r="AC6" s="74" t="e">
        <f t="shared" ref="AC6:AC70" si="30">+AA6-AB6</f>
        <v>#VALUE!</v>
      </c>
      <c r="AD6" s="75" t="e">
        <f t="shared" ref="AD6:AD70" si="31">IF(AA6=0,0,(AB6/AA6))</f>
        <v>#VALUE!</v>
      </c>
      <c r="AE6" s="74">
        <f t="shared" ref="AE6:AF6" si="32">SUM(AE7,AE27,AE18)</f>
        <v>50000000</v>
      </c>
      <c r="AF6" s="74" t="e">
        <f t="shared" si="32"/>
        <v>#VALUE!</v>
      </c>
      <c r="AG6" s="74" t="e">
        <f t="shared" ref="AG6:AG70" si="33">+AE6-AF6</f>
        <v>#VALUE!</v>
      </c>
      <c r="AH6" s="75" t="e">
        <f t="shared" ref="AH6:AH70" si="34">IF(AE6=0,0,(AF6/AE6))</f>
        <v>#VALUE!</v>
      </c>
      <c r="AI6" s="74">
        <f t="shared" ref="AI6:AJ6" si="35">SUM(AI7,AI27,AI18)</f>
        <v>55000000</v>
      </c>
      <c r="AJ6" s="74" t="e">
        <f t="shared" si="35"/>
        <v>#VALUE!</v>
      </c>
      <c r="AK6" s="74" t="e">
        <f t="shared" ref="AK6:AK70" si="36">+AI6-AJ6</f>
        <v>#VALUE!</v>
      </c>
      <c r="AL6" s="75" t="e">
        <f t="shared" ref="AL6:AL70" si="37">IF(AI6=0,0,(AJ6/AI6))</f>
        <v>#VALUE!</v>
      </c>
      <c r="AM6" s="74">
        <f t="shared" ref="AM6:AN6" si="38">SUM(AM7,AM27,AM18)</f>
        <v>65000000</v>
      </c>
      <c r="AN6" s="74" t="e">
        <f t="shared" si="38"/>
        <v>#VALUE!</v>
      </c>
      <c r="AO6" s="74" t="e">
        <f t="shared" ref="AO6:AO70" si="39">+AM6-AN6</f>
        <v>#VALUE!</v>
      </c>
      <c r="AP6" s="75" t="e">
        <f t="shared" ref="AP6:AP70" si="40">IF(AM6=0,0,(AN6/AM6))</f>
        <v>#VALUE!</v>
      </c>
      <c r="AQ6" s="74">
        <f t="shared" ref="AQ6:AR6" si="41">SUM(AQ7,AQ27,AQ18)</f>
        <v>75000000</v>
      </c>
      <c r="AR6" s="74" t="e">
        <f t="shared" si="41"/>
        <v>#VALUE!</v>
      </c>
      <c r="AS6" s="74" t="e">
        <f t="shared" ref="AS6:AS70" si="42">+AQ6-AR6</f>
        <v>#VALUE!</v>
      </c>
      <c r="AT6" s="75" t="e">
        <f t="shared" ref="AT6:AT70" si="43">IF(AQ6=0,0,(AR6/AQ6))</f>
        <v>#VALUE!</v>
      </c>
      <c r="AU6" s="74">
        <f t="shared" ref="AU6:AV6" si="44">SUM(AU7,AU27,AU18)</f>
        <v>85000000</v>
      </c>
      <c r="AV6" s="74" t="e">
        <f t="shared" si="44"/>
        <v>#VALUE!</v>
      </c>
      <c r="AW6" s="74" t="e">
        <f t="shared" ref="AW6:AW70" si="45">+AU6-AV6</f>
        <v>#VALUE!</v>
      </c>
      <c r="AX6" s="75" t="e">
        <f t="shared" ref="AX6:AX70" si="46">IF(AU6=0,0,(AV6/AU6))</f>
        <v>#VALUE!</v>
      </c>
      <c r="AY6" s="74">
        <f t="shared" ref="AY6:AZ6" si="47">SUM(AY7,AY27,AY18)</f>
        <v>90000000</v>
      </c>
      <c r="AZ6" s="74" t="e">
        <f t="shared" si="47"/>
        <v>#VALUE!</v>
      </c>
      <c r="BA6" s="74" t="e">
        <f t="shared" ref="BA6:BA70" si="48">+AY6-AZ6</f>
        <v>#VALUE!</v>
      </c>
      <c r="BB6" s="75" t="e">
        <f t="shared" ref="BB6:BB70" si="49">IF(AY6=0,0,(AZ6/AY6))</f>
        <v>#VALUE!</v>
      </c>
      <c r="BC6" s="74">
        <f t="shared" ref="BC6:BE6" si="50">SUM(BC7,BC27,BC18)</f>
        <v>0</v>
      </c>
      <c r="BD6" s="74">
        <f t="shared" si="50"/>
        <v>560000000</v>
      </c>
      <c r="BE6" s="74" t="e">
        <f t="shared" si="50"/>
        <v>#VALUE!</v>
      </c>
      <c r="BF6" s="74" t="e">
        <f t="shared" ref="BF6:BF70" si="51">+BE6-BD6</f>
        <v>#VALUE!</v>
      </c>
      <c r="BG6" s="75" t="e">
        <f t="shared" ref="BG6:BG70" si="52">IF(BD6=0,0,(BE6/BD6))</f>
        <v>#VALUE!</v>
      </c>
      <c r="BL6" s="74">
        <f t="shared" ref="BL6:BM6" si="53">SUM(BL7,BL27,BL18)</f>
        <v>0</v>
      </c>
      <c r="BM6" s="74">
        <f t="shared" si="53"/>
        <v>0</v>
      </c>
    </row>
    <row r="7" spans="1:65" s="84" customFormat="1" ht="12" x14ac:dyDescent="0.3">
      <c r="A7" s="77"/>
      <c r="B7" s="77"/>
      <c r="C7" s="78">
        <v>4155</v>
      </c>
      <c r="D7" s="79"/>
      <c r="E7" s="80"/>
      <c r="F7" s="81" t="s">
        <v>33</v>
      </c>
      <c r="G7" s="82">
        <f t="shared" ref="G7:H7" si="54">+G8+G15</f>
        <v>30000000</v>
      </c>
      <c r="H7" s="82" t="e">
        <f t="shared" si="54"/>
        <v>#VALUE!</v>
      </c>
      <c r="I7" s="82" t="e">
        <f t="shared" si="16"/>
        <v>#VALUE!</v>
      </c>
      <c r="J7" s="83" t="e">
        <f t="shared" si="17"/>
        <v>#VALUE!</v>
      </c>
      <c r="K7" s="82">
        <f t="shared" ref="K7:L7" si="55">+K8+K15</f>
        <v>35000000</v>
      </c>
      <c r="L7" s="82" t="e">
        <f t="shared" si="55"/>
        <v>#VALUE!</v>
      </c>
      <c r="M7" s="82" t="e">
        <f t="shared" si="19"/>
        <v>#VALUE!</v>
      </c>
      <c r="N7" s="83" t="e">
        <f t="shared" si="20"/>
        <v>#VALUE!</v>
      </c>
      <c r="O7" s="82">
        <f t="shared" ref="O7:P7" si="56">+O8+O15</f>
        <v>40000000</v>
      </c>
      <c r="P7" s="82" t="e">
        <f t="shared" si="56"/>
        <v>#VALUE!</v>
      </c>
      <c r="Q7" s="82" t="e">
        <f t="shared" si="22"/>
        <v>#VALUE!</v>
      </c>
      <c r="R7" s="83" t="e">
        <f t="shared" si="3"/>
        <v>#VALUE!</v>
      </c>
      <c r="S7" s="82">
        <f t="shared" ref="S7:T7" si="57">+S8+S15</f>
        <v>35000000</v>
      </c>
      <c r="T7" s="82" t="e">
        <f t="shared" si="57"/>
        <v>#VALUE!</v>
      </c>
      <c r="U7" s="82" t="e">
        <f t="shared" si="24"/>
        <v>#VALUE!</v>
      </c>
      <c r="V7" s="83" t="e">
        <f t="shared" si="25"/>
        <v>#VALUE!</v>
      </c>
      <c r="W7" s="82">
        <f t="shared" ref="W7:X7" si="58">+W8+W15</f>
        <v>45000000</v>
      </c>
      <c r="X7" s="82" t="e">
        <f t="shared" si="58"/>
        <v>#VALUE!</v>
      </c>
      <c r="Y7" s="82" t="e">
        <f t="shared" si="27"/>
        <v>#VALUE!</v>
      </c>
      <c r="Z7" s="83" t="e">
        <f t="shared" si="28"/>
        <v>#VALUE!</v>
      </c>
      <c r="AA7" s="82">
        <f t="shared" ref="AA7:AB7" si="59">+AA8+AA15</f>
        <v>45000000</v>
      </c>
      <c r="AB7" s="82" t="e">
        <f t="shared" si="59"/>
        <v>#VALUE!</v>
      </c>
      <c r="AC7" s="82" t="e">
        <f t="shared" si="30"/>
        <v>#VALUE!</v>
      </c>
      <c r="AD7" s="83" t="e">
        <f t="shared" si="31"/>
        <v>#VALUE!</v>
      </c>
      <c r="AE7" s="82">
        <f t="shared" ref="AE7:AF7" si="60">+AE8+AE15</f>
        <v>50000000</v>
      </c>
      <c r="AF7" s="82" t="e">
        <f t="shared" si="60"/>
        <v>#VALUE!</v>
      </c>
      <c r="AG7" s="82" t="e">
        <f t="shared" si="33"/>
        <v>#VALUE!</v>
      </c>
      <c r="AH7" s="83" t="e">
        <f t="shared" si="34"/>
        <v>#VALUE!</v>
      </c>
      <c r="AI7" s="82">
        <f t="shared" ref="AI7:AJ7" si="61">+AI8+AI15</f>
        <v>55000000</v>
      </c>
      <c r="AJ7" s="82" t="e">
        <f t="shared" si="61"/>
        <v>#VALUE!</v>
      </c>
      <c r="AK7" s="82" t="e">
        <f t="shared" si="36"/>
        <v>#VALUE!</v>
      </c>
      <c r="AL7" s="83" t="e">
        <f t="shared" si="37"/>
        <v>#VALUE!</v>
      </c>
      <c r="AM7" s="82">
        <f t="shared" ref="AM7:AN7" si="62">+AM8+AM15</f>
        <v>65000000</v>
      </c>
      <c r="AN7" s="82" t="e">
        <f t="shared" si="62"/>
        <v>#VALUE!</v>
      </c>
      <c r="AO7" s="82" t="e">
        <f t="shared" si="39"/>
        <v>#VALUE!</v>
      </c>
      <c r="AP7" s="83" t="e">
        <f t="shared" si="40"/>
        <v>#VALUE!</v>
      </c>
      <c r="AQ7" s="82">
        <f t="shared" ref="AQ7:AR7" si="63">+AQ8+AQ15</f>
        <v>75000000</v>
      </c>
      <c r="AR7" s="82" t="e">
        <f t="shared" si="63"/>
        <v>#VALUE!</v>
      </c>
      <c r="AS7" s="82" t="e">
        <f t="shared" si="42"/>
        <v>#VALUE!</v>
      </c>
      <c r="AT7" s="83" t="e">
        <f t="shared" si="43"/>
        <v>#VALUE!</v>
      </c>
      <c r="AU7" s="82">
        <f t="shared" ref="AU7:AV7" si="64">+AU8+AU15</f>
        <v>85000000</v>
      </c>
      <c r="AV7" s="82" t="e">
        <f t="shared" si="64"/>
        <v>#VALUE!</v>
      </c>
      <c r="AW7" s="82" t="e">
        <f t="shared" si="45"/>
        <v>#VALUE!</v>
      </c>
      <c r="AX7" s="83" t="e">
        <f t="shared" si="46"/>
        <v>#VALUE!</v>
      </c>
      <c r="AY7" s="82">
        <f t="shared" ref="AY7:AZ7" si="65">+AY8+AY15</f>
        <v>90000000</v>
      </c>
      <c r="AZ7" s="82" t="e">
        <f t="shared" si="65"/>
        <v>#VALUE!</v>
      </c>
      <c r="BA7" s="82" t="e">
        <f t="shared" si="48"/>
        <v>#VALUE!</v>
      </c>
      <c r="BB7" s="83" t="e">
        <f t="shared" si="49"/>
        <v>#VALUE!</v>
      </c>
      <c r="BC7" s="82">
        <f t="shared" ref="BC7:BE7" si="66">+BC8+BC15</f>
        <v>0</v>
      </c>
      <c r="BD7" s="82">
        <f t="shared" si="66"/>
        <v>560000000</v>
      </c>
      <c r="BE7" s="82" t="e">
        <f t="shared" si="66"/>
        <v>#VALUE!</v>
      </c>
      <c r="BF7" s="82" t="e">
        <f t="shared" si="51"/>
        <v>#VALUE!</v>
      </c>
      <c r="BG7" s="83" t="e">
        <f t="shared" si="52"/>
        <v>#VALUE!</v>
      </c>
      <c r="BL7" s="82">
        <f t="shared" ref="BL7:BM7" si="67">+BL8+BL15</f>
        <v>0</v>
      </c>
      <c r="BM7" s="82">
        <f t="shared" si="67"/>
        <v>0</v>
      </c>
    </row>
    <row r="8" spans="1:65" s="84" customFormat="1" ht="12" x14ac:dyDescent="0.3">
      <c r="A8" s="85"/>
      <c r="B8" s="85"/>
      <c r="C8" s="86"/>
      <c r="D8" s="25">
        <v>415510</v>
      </c>
      <c r="E8" s="1" t="s">
        <v>34</v>
      </c>
      <c r="F8" s="2" t="s">
        <v>35</v>
      </c>
      <c r="G8" s="3">
        <f t="shared" ref="G8:H8" si="68">SUM(G9:G14)</f>
        <v>0</v>
      </c>
      <c r="H8" s="3" t="e">
        <f t="shared" si="68"/>
        <v>#VALUE!</v>
      </c>
      <c r="I8" s="3" t="e">
        <f t="shared" si="16"/>
        <v>#VALUE!</v>
      </c>
      <c r="J8" s="4">
        <f t="shared" si="17"/>
        <v>0</v>
      </c>
      <c r="K8" s="3">
        <f t="shared" ref="K8:L8" si="69">SUM(K9:K14)</f>
        <v>0</v>
      </c>
      <c r="L8" s="3" t="e">
        <f t="shared" si="69"/>
        <v>#VALUE!</v>
      </c>
      <c r="M8" s="3" t="e">
        <f t="shared" si="19"/>
        <v>#VALUE!</v>
      </c>
      <c r="N8" s="4">
        <f t="shared" si="20"/>
        <v>0</v>
      </c>
      <c r="O8" s="3">
        <f t="shared" ref="O8:P8" si="70">SUM(O9:O14)</f>
        <v>0</v>
      </c>
      <c r="P8" s="3" t="e">
        <f t="shared" si="70"/>
        <v>#VALUE!</v>
      </c>
      <c r="Q8" s="3" t="e">
        <f t="shared" si="22"/>
        <v>#VALUE!</v>
      </c>
      <c r="R8" s="4">
        <f t="shared" si="3"/>
        <v>0</v>
      </c>
      <c r="S8" s="3">
        <f t="shared" ref="S8:T8" si="71">SUM(S9:S14)</f>
        <v>0</v>
      </c>
      <c r="T8" s="3" t="e">
        <f t="shared" si="71"/>
        <v>#VALUE!</v>
      </c>
      <c r="U8" s="3" t="e">
        <f t="shared" si="24"/>
        <v>#VALUE!</v>
      </c>
      <c r="V8" s="4">
        <f t="shared" si="25"/>
        <v>0</v>
      </c>
      <c r="W8" s="3">
        <f t="shared" ref="W8:X8" si="72">SUM(W9:W14)</f>
        <v>0</v>
      </c>
      <c r="X8" s="3" t="e">
        <f t="shared" si="72"/>
        <v>#VALUE!</v>
      </c>
      <c r="Y8" s="3" t="e">
        <f t="shared" si="27"/>
        <v>#VALUE!</v>
      </c>
      <c r="Z8" s="4">
        <f t="shared" si="28"/>
        <v>0</v>
      </c>
      <c r="AA8" s="3">
        <f t="shared" ref="AA8:AB8" si="73">SUM(AA9:AA14)</f>
        <v>0</v>
      </c>
      <c r="AB8" s="3" t="e">
        <f t="shared" si="73"/>
        <v>#VALUE!</v>
      </c>
      <c r="AC8" s="3" t="e">
        <f t="shared" si="30"/>
        <v>#VALUE!</v>
      </c>
      <c r="AD8" s="4">
        <f t="shared" si="31"/>
        <v>0</v>
      </c>
      <c r="AE8" s="3">
        <f t="shared" ref="AE8" si="74">SUM(AE9:AE14)</f>
        <v>0</v>
      </c>
      <c r="AF8" s="3" t="e">
        <f>SUM(AF9:AF14)</f>
        <v>#VALUE!</v>
      </c>
      <c r="AG8" s="3" t="e">
        <f t="shared" si="33"/>
        <v>#VALUE!</v>
      </c>
      <c r="AH8" s="4">
        <f t="shared" si="34"/>
        <v>0</v>
      </c>
      <c r="AI8" s="3">
        <f t="shared" ref="AI8:AJ8" si="75">SUM(AI9:AI14)</f>
        <v>0</v>
      </c>
      <c r="AJ8" s="3" t="e">
        <f t="shared" si="75"/>
        <v>#VALUE!</v>
      </c>
      <c r="AK8" s="3" t="e">
        <f t="shared" si="36"/>
        <v>#VALUE!</v>
      </c>
      <c r="AL8" s="4">
        <f t="shared" si="37"/>
        <v>0</v>
      </c>
      <c r="AM8" s="3">
        <f t="shared" ref="AM8:AN8" si="76">SUM(AM9:AM14)</f>
        <v>0</v>
      </c>
      <c r="AN8" s="3" t="e">
        <f t="shared" si="76"/>
        <v>#VALUE!</v>
      </c>
      <c r="AO8" s="3" t="e">
        <f t="shared" si="39"/>
        <v>#VALUE!</v>
      </c>
      <c r="AP8" s="4">
        <f t="shared" si="40"/>
        <v>0</v>
      </c>
      <c r="AQ8" s="3">
        <f t="shared" ref="AQ8:AR8" si="77">SUM(AQ9:AQ14)</f>
        <v>0</v>
      </c>
      <c r="AR8" s="3" t="e">
        <f t="shared" si="77"/>
        <v>#VALUE!</v>
      </c>
      <c r="AS8" s="3" t="e">
        <f t="shared" si="42"/>
        <v>#VALUE!</v>
      </c>
      <c r="AT8" s="4">
        <f t="shared" si="43"/>
        <v>0</v>
      </c>
      <c r="AU8" s="3">
        <f t="shared" ref="AU8:AV8" si="78">SUM(AU9:AU14)</f>
        <v>0</v>
      </c>
      <c r="AV8" s="3" t="e">
        <f t="shared" si="78"/>
        <v>#VALUE!</v>
      </c>
      <c r="AW8" s="3" t="e">
        <f t="shared" si="45"/>
        <v>#VALUE!</v>
      </c>
      <c r="AX8" s="4">
        <f t="shared" si="46"/>
        <v>0</v>
      </c>
      <c r="AY8" s="3">
        <f t="shared" ref="AY8:AZ8" si="79">SUM(AY9:AY14)</f>
        <v>0</v>
      </c>
      <c r="AZ8" s="3" t="e">
        <f t="shared" si="79"/>
        <v>#VALUE!</v>
      </c>
      <c r="BA8" s="3" t="e">
        <f t="shared" si="48"/>
        <v>#VALUE!</v>
      </c>
      <c r="BB8" s="4">
        <f t="shared" si="49"/>
        <v>0</v>
      </c>
      <c r="BC8" s="3">
        <f t="shared" ref="BC8:BE8" si="80">SUM(BC9:BC14)</f>
        <v>0</v>
      </c>
      <c r="BD8" s="3">
        <f t="shared" si="80"/>
        <v>0</v>
      </c>
      <c r="BE8" s="3" t="e">
        <f t="shared" si="80"/>
        <v>#VALUE!</v>
      </c>
      <c r="BF8" s="3" t="e">
        <f t="shared" si="51"/>
        <v>#VALUE!</v>
      </c>
      <c r="BG8" s="4">
        <f t="shared" si="52"/>
        <v>0</v>
      </c>
      <c r="BL8" s="3">
        <f t="shared" ref="BL8:BM8" si="81">SUM(BL9:BL14)</f>
        <v>0</v>
      </c>
      <c r="BM8" s="3">
        <f t="shared" si="81"/>
        <v>0</v>
      </c>
    </row>
    <row r="9" spans="1:65" s="84" customFormat="1" ht="12" x14ac:dyDescent="0.3">
      <c r="A9" s="87"/>
      <c r="B9" s="87"/>
      <c r="C9" s="88"/>
      <c r="D9" s="26" t="s">
        <v>34</v>
      </c>
      <c r="E9" s="5">
        <v>41551001</v>
      </c>
      <c r="F9" s="6" t="s">
        <v>35</v>
      </c>
      <c r="G9" s="7">
        <v>0</v>
      </c>
      <c r="H9" s="7" t="e">
        <f>SUMIF([2]Ene!B:I,AVALUOS!E9,[2]Ene!I:I)</f>
        <v>#VALUE!</v>
      </c>
      <c r="I9" s="7" t="e">
        <f t="shared" si="16"/>
        <v>#VALUE!</v>
      </c>
      <c r="J9" s="8">
        <f t="shared" si="17"/>
        <v>0</v>
      </c>
      <c r="K9" s="7">
        <v>0</v>
      </c>
      <c r="L9" s="7" t="e">
        <f>SUMIF([2]Feb!B:I,AVALUOS!E9,[2]Feb!I:I)</f>
        <v>#VALUE!</v>
      </c>
      <c r="M9" s="7" t="e">
        <f t="shared" si="19"/>
        <v>#VALUE!</v>
      </c>
      <c r="N9" s="8">
        <f t="shared" si="20"/>
        <v>0</v>
      </c>
      <c r="O9" s="7">
        <v>0</v>
      </c>
      <c r="P9" s="7" t="e">
        <f>SUMIF([2]mar!B:I,AVALUOS!E9,[2]mar!I:I)</f>
        <v>#VALUE!</v>
      </c>
      <c r="Q9" s="7" t="e">
        <f t="shared" si="22"/>
        <v>#VALUE!</v>
      </c>
      <c r="R9" s="8">
        <f t="shared" si="3"/>
        <v>0</v>
      </c>
      <c r="S9" s="7">
        <v>0</v>
      </c>
      <c r="T9" s="7" t="e">
        <f>SUMIF([2]Abr!B:I,AVALUOS!E9,[2]Abr!I:I)</f>
        <v>#VALUE!</v>
      </c>
      <c r="U9" s="7" t="e">
        <f t="shared" si="24"/>
        <v>#VALUE!</v>
      </c>
      <c r="V9" s="8">
        <f t="shared" si="25"/>
        <v>0</v>
      </c>
      <c r="W9" s="7">
        <v>0</v>
      </c>
      <c r="X9" s="7" t="e">
        <f>SUMIF([2]May!B:I,AVALUOS!E9,[2]May!I:I)</f>
        <v>#VALUE!</v>
      </c>
      <c r="Y9" s="7" t="e">
        <f t="shared" si="27"/>
        <v>#VALUE!</v>
      </c>
      <c r="Z9" s="8">
        <f t="shared" si="28"/>
        <v>0</v>
      </c>
      <c r="AA9" s="7">
        <v>0</v>
      </c>
      <c r="AB9" s="7" t="e">
        <f>SUMIF([2]Jun!B:I,AVALUOS!E9,[2]Jun!I:I)</f>
        <v>#VALUE!</v>
      </c>
      <c r="AC9" s="7" t="e">
        <f t="shared" si="30"/>
        <v>#VALUE!</v>
      </c>
      <c r="AD9" s="8">
        <f t="shared" si="31"/>
        <v>0</v>
      </c>
      <c r="AE9" s="7">
        <v>0</v>
      </c>
      <c r="AF9" s="7" t="e">
        <f>SUMIF([2]Jul!B:I,AVALUOS!E9,[2]Jul!I:I)</f>
        <v>#VALUE!</v>
      </c>
      <c r="AG9" s="7" t="e">
        <f>+AE9-AF9</f>
        <v>#VALUE!</v>
      </c>
      <c r="AH9" s="8">
        <f>IF(AE9=0,0,(AF9/AE9))</f>
        <v>0</v>
      </c>
      <c r="AI9" s="7">
        <v>0</v>
      </c>
      <c r="AJ9" s="7" t="e">
        <f>SUMIF([2]Agos!B:I,AVALUOS!E9,[2]Agos!I:I)</f>
        <v>#VALUE!</v>
      </c>
      <c r="AK9" s="7" t="e">
        <f t="shared" si="36"/>
        <v>#VALUE!</v>
      </c>
      <c r="AL9" s="8">
        <f t="shared" si="37"/>
        <v>0</v>
      </c>
      <c r="AM9" s="7">
        <v>0</v>
      </c>
      <c r="AN9" s="7" t="e">
        <f>SUMIF([2]Sep!B:I,AVALUOS!E9,[2]Sep!I:I)</f>
        <v>#VALUE!</v>
      </c>
      <c r="AO9" s="7" t="e">
        <f t="shared" si="39"/>
        <v>#VALUE!</v>
      </c>
      <c r="AP9" s="8">
        <f t="shared" si="40"/>
        <v>0</v>
      </c>
      <c r="AQ9" s="7">
        <v>0</v>
      </c>
      <c r="AR9" s="7" t="e">
        <f>SUMIF([2]Oct!B:I,AVALUOS!E9,[2]Oct!I:I)</f>
        <v>#VALUE!</v>
      </c>
      <c r="AS9" s="7" t="e">
        <f t="shared" si="42"/>
        <v>#VALUE!</v>
      </c>
      <c r="AT9" s="8">
        <f t="shared" si="43"/>
        <v>0</v>
      </c>
      <c r="AU9" s="7">
        <v>0</v>
      </c>
      <c r="AV9" s="7" t="e">
        <f>SUMIF([2]Nov!B:I,AVALUOS!E9,[2]Nov!I:I)</f>
        <v>#VALUE!</v>
      </c>
      <c r="AW9" s="7" t="e">
        <f t="shared" si="45"/>
        <v>#VALUE!</v>
      </c>
      <c r="AX9" s="8">
        <f t="shared" si="46"/>
        <v>0</v>
      </c>
      <c r="AY9" s="7">
        <v>0</v>
      </c>
      <c r="AZ9" s="7" t="e">
        <f>SUMIF([2]Dic!B:I,AVALUOS!E9,[2]Dic!I:I)</f>
        <v>#VALUE!</v>
      </c>
      <c r="BA9" s="7" t="e">
        <f>+AY9-AZ9</f>
        <v>#VALUE!</v>
      </c>
      <c r="BB9" s="8">
        <f>IF(AY9=0,0,(AZ9/AY9))</f>
        <v>0</v>
      </c>
      <c r="BC9" s="7">
        <v>0</v>
      </c>
      <c r="BD9" s="89">
        <f>+G9+K9+O9+S9+W9+AA9+AE9+AI9+AM9+AQ9+AU9</f>
        <v>0</v>
      </c>
      <c r="BE9" s="89" t="e">
        <f>+H9+L9+P9+T9+X9+AB9+AF9+AJ9+AN9+AR9+AV9+AZ9</f>
        <v>#VALUE!</v>
      </c>
      <c r="BF9" s="89" t="e">
        <f t="shared" si="51"/>
        <v>#VALUE!</v>
      </c>
      <c r="BG9" s="24">
        <f t="shared" si="52"/>
        <v>0</v>
      </c>
      <c r="BL9" s="7"/>
      <c r="BM9" s="7"/>
    </row>
    <row r="10" spans="1:65" s="84" customFormat="1" ht="12" x14ac:dyDescent="0.3">
      <c r="A10" s="87"/>
      <c r="B10" s="87"/>
      <c r="C10" s="88"/>
      <c r="D10" s="26" t="s">
        <v>34</v>
      </c>
      <c r="E10" s="5">
        <v>41551002</v>
      </c>
      <c r="F10" s="6" t="s">
        <v>36</v>
      </c>
      <c r="G10" s="7">
        <v>0</v>
      </c>
      <c r="H10" s="7" t="e">
        <f>SUMIF([2]Ene!B:I,AVALUOS!E10,[2]Ene!I:I)</f>
        <v>#VALUE!</v>
      </c>
      <c r="I10" s="7" t="e">
        <f t="shared" si="16"/>
        <v>#VALUE!</v>
      </c>
      <c r="J10" s="8">
        <f t="shared" si="17"/>
        <v>0</v>
      </c>
      <c r="K10" s="7">
        <v>0</v>
      </c>
      <c r="L10" s="7" t="e">
        <f>SUMIF([2]Feb!B:I,AVALUOS!E10,[2]Feb!I:I)</f>
        <v>#VALUE!</v>
      </c>
      <c r="M10" s="7" t="e">
        <f t="shared" si="19"/>
        <v>#VALUE!</v>
      </c>
      <c r="N10" s="8">
        <f t="shared" si="20"/>
        <v>0</v>
      </c>
      <c r="O10" s="7">
        <v>0</v>
      </c>
      <c r="P10" s="7" t="e">
        <f>SUMIF([2]mar!B:I,AVALUOS!E10,[2]mar!I:I)</f>
        <v>#VALUE!</v>
      </c>
      <c r="Q10" s="7" t="e">
        <f t="shared" si="22"/>
        <v>#VALUE!</v>
      </c>
      <c r="R10" s="8">
        <f t="shared" si="3"/>
        <v>0</v>
      </c>
      <c r="S10" s="7">
        <v>0</v>
      </c>
      <c r="T10" s="7" t="e">
        <f>SUMIF([2]Abr!B:I,AVALUOS!E10,[2]Abr!I:I)</f>
        <v>#VALUE!</v>
      </c>
      <c r="U10" s="7" t="e">
        <f t="shared" si="24"/>
        <v>#VALUE!</v>
      </c>
      <c r="V10" s="8">
        <f t="shared" si="25"/>
        <v>0</v>
      </c>
      <c r="W10" s="7">
        <v>0</v>
      </c>
      <c r="X10" s="7" t="e">
        <f>SUMIF([2]May!B:I,AVALUOS!E10,[2]May!I:I)</f>
        <v>#VALUE!</v>
      </c>
      <c r="Y10" s="7" t="e">
        <f t="shared" si="27"/>
        <v>#VALUE!</v>
      </c>
      <c r="Z10" s="8">
        <f t="shared" si="28"/>
        <v>0</v>
      </c>
      <c r="AA10" s="7">
        <v>0</v>
      </c>
      <c r="AB10" s="7" t="e">
        <f>SUMIF([2]Jun!B:I,AVALUOS!E10,[2]Jun!I:I)</f>
        <v>#VALUE!</v>
      </c>
      <c r="AC10" s="7" t="e">
        <f t="shared" si="30"/>
        <v>#VALUE!</v>
      </c>
      <c r="AD10" s="8">
        <f t="shared" si="31"/>
        <v>0</v>
      </c>
      <c r="AE10" s="7">
        <v>0</v>
      </c>
      <c r="AF10" s="7" t="e">
        <f>SUMIF([2]Jul!B:I,AVALUOS!E10,[2]Jul!I:I)</f>
        <v>#VALUE!</v>
      </c>
      <c r="AG10" s="7" t="e">
        <f t="shared" si="33"/>
        <v>#VALUE!</v>
      </c>
      <c r="AH10" s="8">
        <f t="shared" si="34"/>
        <v>0</v>
      </c>
      <c r="AI10" s="7">
        <v>0</v>
      </c>
      <c r="AJ10" s="7" t="e">
        <f>SUMIF([2]Agos!B:I,AVALUOS!E10,[2]Agos!I:I)</f>
        <v>#VALUE!</v>
      </c>
      <c r="AK10" s="7" t="e">
        <f t="shared" si="36"/>
        <v>#VALUE!</v>
      </c>
      <c r="AL10" s="8">
        <f t="shared" si="37"/>
        <v>0</v>
      </c>
      <c r="AM10" s="7">
        <v>0</v>
      </c>
      <c r="AN10" s="7" t="e">
        <f>SUMIF([2]Sep!B:I,AVALUOS!E10,[2]Sep!I:I)</f>
        <v>#VALUE!</v>
      </c>
      <c r="AO10" s="7" t="e">
        <f t="shared" si="39"/>
        <v>#VALUE!</v>
      </c>
      <c r="AP10" s="8">
        <f t="shared" si="40"/>
        <v>0</v>
      </c>
      <c r="AQ10" s="7">
        <v>0</v>
      </c>
      <c r="AR10" s="7" t="e">
        <f>SUMIF([2]Oct!B:I,AVALUOS!E10,[2]Oct!I:I)</f>
        <v>#VALUE!</v>
      </c>
      <c r="AS10" s="7" t="e">
        <f t="shared" si="42"/>
        <v>#VALUE!</v>
      </c>
      <c r="AT10" s="8">
        <f t="shared" si="43"/>
        <v>0</v>
      </c>
      <c r="AU10" s="7">
        <v>0</v>
      </c>
      <c r="AV10" s="7" t="e">
        <f>SUMIF([2]Nov!B:I,AVALUOS!E10,[2]Nov!I:I)</f>
        <v>#VALUE!</v>
      </c>
      <c r="AW10" s="7" t="e">
        <f t="shared" si="45"/>
        <v>#VALUE!</v>
      </c>
      <c r="AX10" s="8">
        <f t="shared" si="46"/>
        <v>0</v>
      </c>
      <c r="AY10" s="7">
        <v>0</v>
      </c>
      <c r="AZ10" s="7" t="e">
        <f>SUMIF([2]Dic!B:I,AVALUOS!E10,[2]Dic!I:I)</f>
        <v>#VALUE!</v>
      </c>
      <c r="BA10" s="7" t="e">
        <f t="shared" si="48"/>
        <v>#VALUE!</v>
      </c>
      <c r="BB10" s="8">
        <f t="shared" si="49"/>
        <v>0</v>
      </c>
      <c r="BC10" s="7">
        <v>0</v>
      </c>
      <c r="BD10" s="89">
        <f t="shared" ref="BD10:BD14" si="82">+G10+K10+O10+S10+W10+AA10+AE10+AI10+AM10+AQ10+AU10</f>
        <v>0</v>
      </c>
      <c r="BE10" s="89" t="e">
        <f t="shared" ref="BE10:BE13" si="83">+H10+L10+P10+T10+X10+AB10+AF10+AJ10+AN10+AR10+AV10+AZ10</f>
        <v>#VALUE!</v>
      </c>
      <c r="BF10" s="89" t="e">
        <f t="shared" si="51"/>
        <v>#VALUE!</v>
      </c>
      <c r="BG10" s="24">
        <f t="shared" si="52"/>
        <v>0</v>
      </c>
      <c r="BL10" s="7"/>
      <c r="BM10" s="7"/>
    </row>
    <row r="11" spans="1:65" ht="12" x14ac:dyDescent="0.3">
      <c r="A11" s="87"/>
      <c r="B11" s="87"/>
      <c r="C11" s="88"/>
      <c r="D11" s="26" t="s">
        <v>34</v>
      </c>
      <c r="E11" s="5">
        <v>41551003</v>
      </c>
      <c r="F11" s="6" t="s">
        <v>37</v>
      </c>
      <c r="G11" s="7">
        <v>0</v>
      </c>
      <c r="H11" s="7" t="e">
        <f>SUMIF([2]Ene!B:I,AVALUOS!E11,[2]Ene!I:I)</f>
        <v>#VALUE!</v>
      </c>
      <c r="I11" s="7" t="e">
        <f t="shared" si="16"/>
        <v>#VALUE!</v>
      </c>
      <c r="J11" s="8">
        <f t="shared" si="17"/>
        <v>0</v>
      </c>
      <c r="K11" s="7">
        <v>0</v>
      </c>
      <c r="L11" s="7" t="e">
        <f>SUMIF([2]Feb!B:I,AVALUOS!E11,[2]Feb!I:I)</f>
        <v>#VALUE!</v>
      </c>
      <c r="M11" s="7" t="e">
        <f t="shared" si="19"/>
        <v>#VALUE!</v>
      </c>
      <c r="N11" s="8">
        <f t="shared" si="20"/>
        <v>0</v>
      </c>
      <c r="O11" s="7">
        <v>0</v>
      </c>
      <c r="P11" s="7" t="e">
        <f>SUMIF([2]mar!B:I,AVALUOS!E11,[2]mar!I:I)</f>
        <v>#VALUE!</v>
      </c>
      <c r="Q11" s="7" t="e">
        <f t="shared" si="22"/>
        <v>#VALUE!</v>
      </c>
      <c r="R11" s="8">
        <f t="shared" si="3"/>
        <v>0</v>
      </c>
      <c r="S11" s="7">
        <v>0</v>
      </c>
      <c r="T11" s="7" t="e">
        <f>SUMIF([2]Abr!B:I,AVALUOS!E11,[2]Abr!I:I)</f>
        <v>#VALUE!</v>
      </c>
      <c r="U11" s="7" t="e">
        <f t="shared" si="24"/>
        <v>#VALUE!</v>
      </c>
      <c r="V11" s="8">
        <f t="shared" si="25"/>
        <v>0</v>
      </c>
      <c r="W11" s="7">
        <v>0</v>
      </c>
      <c r="X11" s="7" t="e">
        <f>SUMIF([2]May!B:I,AVALUOS!E11,[2]May!I:I)</f>
        <v>#VALUE!</v>
      </c>
      <c r="Y11" s="7" t="e">
        <f t="shared" si="27"/>
        <v>#VALUE!</v>
      </c>
      <c r="Z11" s="8">
        <f t="shared" si="28"/>
        <v>0</v>
      </c>
      <c r="AA11" s="7">
        <v>0</v>
      </c>
      <c r="AB11" s="7" t="e">
        <f>SUMIF([2]Jun!B:I,AVALUOS!E11,[2]Jun!I:I)</f>
        <v>#VALUE!</v>
      </c>
      <c r="AC11" s="7" t="e">
        <f t="shared" si="30"/>
        <v>#VALUE!</v>
      </c>
      <c r="AD11" s="8">
        <f t="shared" si="31"/>
        <v>0</v>
      </c>
      <c r="AE11" s="7">
        <v>0</v>
      </c>
      <c r="AF11" s="7" t="e">
        <f>SUMIF([2]Jul!B:I,AVALUOS!E11,[2]Jul!I:I)</f>
        <v>#VALUE!</v>
      </c>
      <c r="AG11" s="7" t="e">
        <f t="shared" si="33"/>
        <v>#VALUE!</v>
      </c>
      <c r="AH11" s="8">
        <f t="shared" si="34"/>
        <v>0</v>
      </c>
      <c r="AI11" s="7">
        <v>0</v>
      </c>
      <c r="AJ11" s="7" t="e">
        <f>SUMIF([2]Agos!B:I,AVALUOS!E11,[2]Agos!I:I)</f>
        <v>#VALUE!</v>
      </c>
      <c r="AK11" s="7" t="e">
        <f t="shared" si="36"/>
        <v>#VALUE!</v>
      </c>
      <c r="AL11" s="8">
        <f t="shared" si="37"/>
        <v>0</v>
      </c>
      <c r="AM11" s="7">
        <v>0</v>
      </c>
      <c r="AN11" s="7" t="e">
        <f>SUMIF([2]Sep!B:I,AVALUOS!E11,[2]Sep!I:I)</f>
        <v>#VALUE!</v>
      </c>
      <c r="AO11" s="7" t="e">
        <f t="shared" si="39"/>
        <v>#VALUE!</v>
      </c>
      <c r="AP11" s="8">
        <f t="shared" si="40"/>
        <v>0</v>
      </c>
      <c r="AQ11" s="7">
        <v>0</v>
      </c>
      <c r="AR11" s="7" t="e">
        <f>SUMIF([2]Oct!B:I,AVALUOS!E11,[2]Oct!I:I)</f>
        <v>#VALUE!</v>
      </c>
      <c r="AS11" s="7" t="e">
        <f t="shared" si="42"/>
        <v>#VALUE!</v>
      </c>
      <c r="AT11" s="8">
        <f t="shared" si="43"/>
        <v>0</v>
      </c>
      <c r="AU11" s="7">
        <v>0</v>
      </c>
      <c r="AV11" s="7" t="e">
        <f>SUMIF([2]Nov!B:I,AVALUOS!E11,[2]Nov!I:I)</f>
        <v>#VALUE!</v>
      </c>
      <c r="AW11" s="7" t="e">
        <f t="shared" si="45"/>
        <v>#VALUE!</v>
      </c>
      <c r="AX11" s="8">
        <f t="shared" si="46"/>
        <v>0</v>
      </c>
      <c r="AY11" s="7">
        <v>0</v>
      </c>
      <c r="AZ11" s="7" t="e">
        <f>SUMIF([2]Dic!B:I,AVALUOS!E11,[2]Dic!I:I)</f>
        <v>#VALUE!</v>
      </c>
      <c r="BA11" s="7" t="e">
        <f t="shared" si="48"/>
        <v>#VALUE!</v>
      </c>
      <c r="BB11" s="8">
        <f t="shared" si="49"/>
        <v>0</v>
      </c>
      <c r="BC11" s="7">
        <v>0</v>
      </c>
      <c r="BD11" s="89">
        <f t="shared" si="82"/>
        <v>0</v>
      </c>
      <c r="BE11" s="89" t="e">
        <f t="shared" si="83"/>
        <v>#VALUE!</v>
      </c>
      <c r="BF11" s="89" t="e">
        <f t="shared" si="51"/>
        <v>#VALUE!</v>
      </c>
      <c r="BG11" s="24">
        <f t="shared" si="52"/>
        <v>0</v>
      </c>
      <c r="BK11" s="84"/>
      <c r="BL11" s="7"/>
      <c r="BM11" s="7"/>
    </row>
    <row r="12" spans="1:65" ht="12" x14ac:dyDescent="0.3">
      <c r="A12" s="87"/>
      <c r="B12" s="87"/>
      <c r="C12" s="88"/>
      <c r="D12" s="26" t="s">
        <v>34</v>
      </c>
      <c r="E12" s="5">
        <v>41551004</v>
      </c>
      <c r="F12" s="6" t="s">
        <v>38</v>
      </c>
      <c r="G12" s="7">
        <v>0</v>
      </c>
      <c r="H12" s="7" t="e">
        <f>SUMIF([2]Ene!B:I,AVALUOS!E12,[2]Ene!I:I)</f>
        <v>#VALUE!</v>
      </c>
      <c r="I12" s="7" t="e">
        <f t="shared" si="16"/>
        <v>#VALUE!</v>
      </c>
      <c r="J12" s="8">
        <f t="shared" si="17"/>
        <v>0</v>
      </c>
      <c r="K12" s="7">
        <v>0</v>
      </c>
      <c r="L12" s="7" t="e">
        <f>SUMIF([2]Feb!B:I,AVALUOS!E12,[2]Feb!I:I)</f>
        <v>#VALUE!</v>
      </c>
      <c r="M12" s="7" t="e">
        <f t="shared" si="19"/>
        <v>#VALUE!</v>
      </c>
      <c r="N12" s="8">
        <f t="shared" si="20"/>
        <v>0</v>
      </c>
      <c r="O12" s="7">
        <v>0</v>
      </c>
      <c r="P12" s="7" t="e">
        <f>SUMIF([2]mar!B:I,AVALUOS!E12,[2]mar!I:I)</f>
        <v>#VALUE!</v>
      </c>
      <c r="Q12" s="7" t="e">
        <f t="shared" si="22"/>
        <v>#VALUE!</v>
      </c>
      <c r="R12" s="8">
        <f t="shared" si="3"/>
        <v>0</v>
      </c>
      <c r="S12" s="7">
        <v>0</v>
      </c>
      <c r="T12" s="7" t="e">
        <f>SUMIF([2]Abr!B:I,AVALUOS!E12,[2]Abr!I:I)</f>
        <v>#VALUE!</v>
      </c>
      <c r="U12" s="7" t="e">
        <f t="shared" si="24"/>
        <v>#VALUE!</v>
      </c>
      <c r="V12" s="8">
        <f t="shared" si="25"/>
        <v>0</v>
      </c>
      <c r="W12" s="7">
        <v>0</v>
      </c>
      <c r="X12" s="7" t="e">
        <f>SUMIF([2]May!B:I,AVALUOS!E12,[2]May!I:I)</f>
        <v>#VALUE!</v>
      </c>
      <c r="Y12" s="7" t="e">
        <f t="shared" si="27"/>
        <v>#VALUE!</v>
      </c>
      <c r="Z12" s="8">
        <f t="shared" si="28"/>
        <v>0</v>
      </c>
      <c r="AA12" s="7">
        <v>0</v>
      </c>
      <c r="AB12" s="7" t="e">
        <f>SUMIF([2]Jun!B:I,AVALUOS!E12,[2]Jun!I:I)</f>
        <v>#VALUE!</v>
      </c>
      <c r="AC12" s="7" t="e">
        <f t="shared" si="30"/>
        <v>#VALUE!</v>
      </c>
      <c r="AD12" s="8">
        <f t="shared" si="31"/>
        <v>0</v>
      </c>
      <c r="AE12" s="7">
        <v>0</v>
      </c>
      <c r="AF12" s="7" t="e">
        <f>SUMIF([2]Jul!B:I,AVALUOS!E12,[2]Jul!I:I)</f>
        <v>#VALUE!</v>
      </c>
      <c r="AG12" s="7" t="e">
        <f t="shared" si="33"/>
        <v>#VALUE!</v>
      </c>
      <c r="AH12" s="8">
        <f t="shared" si="34"/>
        <v>0</v>
      </c>
      <c r="AI12" s="7">
        <v>0</v>
      </c>
      <c r="AJ12" s="7" t="e">
        <f>SUMIF([2]Agos!B:I,AVALUOS!E12,[2]Agos!I:I)</f>
        <v>#VALUE!</v>
      </c>
      <c r="AK12" s="7" t="e">
        <f t="shared" si="36"/>
        <v>#VALUE!</v>
      </c>
      <c r="AL12" s="8">
        <f t="shared" si="37"/>
        <v>0</v>
      </c>
      <c r="AM12" s="7">
        <v>0</v>
      </c>
      <c r="AN12" s="7" t="e">
        <f>SUMIF([2]Sep!B:I,AVALUOS!E12,[2]Sep!I:I)</f>
        <v>#VALUE!</v>
      </c>
      <c r="AO12" s="7" t="e">
        <f t="shared" si="39"/>
        <v>#VALUE!</v>
      </c>
      <c r="AP12" s="8">
        <f t="shared" si="40"/>
        <v>0</v>
      </c>
      <c r="AQ12" s="7">
        <v>0</v>
      </c>
      <c r="AR12" s="7" t="e">
        <f>SUMIF([2]Oct!B:I,AVALUOS!E12,[2]Oct!I:I)</f>
        <v>#VALUE!</v>
      </c>
      <c r="AS12" s="7" t="e">
        <f t="shared" si="42"/>
        <v>#VALUE!</v>
      </c>
      <c r="AT12" s="8">
        <f t="shared" si="43"/>
        <v>0</v>
      </c>
      <c r="AU12" s="7">
        <v>0</v>
      </c>
      <c r="AV12" s="7" t="e">
        <f>SUMIF([2]Nov!B:I,AVALUOS!E12,[2]Nov!I:I)</f>
        <v>#VALUE!</v>
      </c>
      <c r="AW12" s="7" t="e">
        <f t="shared" si="45"/>
        <v>#VALUE!</v>
      </c>
      <c r="AX12" s="8">
        <f t="shared" si="46"/>
        <v>0</v>
      </c>
      <c r="AY12" s="7">
        <v>0</v>
      </c>
      <c r="AZ12" s="7" t="e">
        <f>SUMIF([2]Dic!B:I,AVALUOS!E12,[2]Dic!I:I)</f>
        <v>#VALUE!</v>
      </c>
      <c r="BA12" s="7" t="e">
        <f t="shared" si="48"/>
        <v>#VALUE!</v>
      </c>
      <c r="BB12" s="8">
        <f t="shared" si="49"/>
        <v>0</v>
      </c>
      <c r="BC12" s="7">
        <v>0</v>
      </c>
      <c r="BD12" s="89">
        <f t="shared" si="82"/>
        <v>0</v>
      </c>
      <c r="BE12" s="89" t="e">
        <f t="shared" si="83"/>
        <v>#VALUE!</v>
      </c>
      <c r="BF12" s="89" t="e">
        <f t="shared" si="51"/>
        <v>#VALUE!</v>
      </c>
      <c r="BG12" s="24">
        <f t="shared" si="52"/>
        <v>0</v>
      </c>
      <c r="BK12" s="84"/>
      <c r="BL12" s="7"/>
      <c r="BM12" s="7"/>
    </row>
    <row r="13" spans="1:65" ht="20.399999999999999" x14ac:dyDescent="0.3">
      <c r="A13" s="87"/>
      <c r="B13" s="87"/>
      <c r="C13" s="88"/>
      <c r="D13" s="26" t="s">
        <v>34</v>
      </c>
      <c r="E13" s="5">
        <v>41551097</v>
      </c>
      <c r="F13" s="6" t="s">
        <v>39</v>
      </c>
      <c r="G13" s="7">
        <v>0</v>
      </c>
      <c r="H13" s="7" t="e">
        <f>SUMIF([2]Ene!B:I,AVALUOS!E13,[2]Ene!I:I)</f>
        <v>#VALUE!</v>
      </c>
      <c r="I13" s="7" t="e">
        <f t="shared" si="16"/>
        <v>#VALUE!</v>
      </c>
      <c r="J13" s="8">
        <f t="shared" si="17"/>
        <v>0</v>
      </c>
      <c r="K13" s="7">
        <v>0</v>
      </c>
      <c r="L13" s="7" t="e">
        <f>SUMIF([2]Feb!B:I,AVALUOS!E13,[2]Feb!I:I)</f>
        <v>#VALUE!</v>
      </c>
      <c r="M13" s="7" t="e">
        <f t="shared" si="19"/>
        <v>#VALUE!</v>
      </c>
      <c r="N13" s="8">
        <f t="shared" si="20"/>
        <v>0</v>
      </c>
      <c r="O13" s="7">
        <v>0</v>
      </c>
      <c r="P13" s="7" t="e">
        <f>SUMIF([2]mar!B:I,AVALUOS!E13,[2]mar!I:I)</f>
        <v>#VALUE!</v>
      </c>
      <c r="Q13" s="7" t="e">
        <f t="shared" si="22"/>
        <v>#VALUE!</v>
      </c>
      <c r="R13" s="8">
        <f t="shared" si="3"/>
        <v>0</v>
      </c>
      <c r="S13" s="7">
        <v>0</v>
      </c>
      <c r="T13" s="7" t="e">
        <f>SUMIF([2]Abr!B:I,AVALUOS!E13,[2]Abr!I:I)</f>
        <v>#VALUE!</v>
      </c>
      <c r="U13" s="7" t="e">
        <f t="shared" si="24"/>
        <v>#VALUE!</v>
      </c>
      <c r="V13" s="8">
        <f t="shared" si="25"/>
        <v>0</v>
      </c>
      <c r="W13" s="7">
        <v>0</v>
      </c>
      <c r="X13" s="7" t="e">
        <f>SUMIF([2]May!B:I,AVALUOS!E13,[2]May!I:I)</f>
        <v>#VALUE!</v>
      </c>
      <c r="Y13" s="7" t="e">
        <f t="shared" si="27"/>
        <v>#VALUE!</v>
      </c>
      <c r="Z13" s="8">
        <f t="shared" si="28"/>
        <v>0</v>
      </c>
      <c r="AA13" s="7">
        <v>0</v>
      </c>
      <c r="AB13" s="7" t="e">
        <f>SUMIF([2]Jun!B:I,AVALUOS!E13,[2]Jun!I:I)</f>
        <v>#VALUE!</v>
      </c>
      <c r="AC13" s="7" t="e">
        <f t="shared" si="30"/>
        <v>#VALUE!</v>
      </c>
      <c r="AD13" s="8">
        <f t="shared" si="31"/>
        <v>0</v>
      </c>
      <c r="AE13" s="7">
        <v>0</v>
      </c>
      <c r="AF13" s="7" t="e">
        <f>SUMIF([2]Jul!B:I,AVALUOS!E13,[2]Jul!I:I)</f>
        <v>#VALUE!</v>
      </c>
      <c r="AG13" s="7" t="e">
        <f t="shared" si="33"/>
        <v>#VALUE!</v>
      </c>
      <c r="AH13" s="8">
        <f t="shared" si="34"/>
        <v>0</v>
      </c>
      <c r="AI13" s="7">
        <v>0</v>
      </c>
      <c r="AJ13" s="7" t="e">
        <f>SUMIF([2]Agos!B:I,AVALUOS!E13,[2]Agos!I:I)</f>
        <v>#VALUE!</v>
      </c>
      <c r="AK13" s="7" t="e">
        <f t="shared" si="36"/>
        <v>#VALUE!</v>
      </c>
      <c r="AL13" s="8">
        <f t="shared" si="37"/>
        <v>0</v>
      </c>
      <c r="AM13" s="7">
        <v>0</v>
      </c>
      <c r="AN13" s="7" t="e">
        <f>SUMIF([2]Sep!B:I,AVALUOS!E13,[2]Sep!I:I)</f>
        <v>#VALUE!</v>
      </c>
      <c r="AO13" s="7" t="e">
        <f t="shared" si="39"/>
        <v>#VALUE!</v>
      </c>
      <c r="AP13" s="8">
        <f t="shared" si="40"/>
        <v>0</v>
      </c>
      <c r="AQ13" s="7">
        <v>0</v>
      </c>
      <c r="AR13" s="7" t="e">
        <f>SUMIF([2]Oct!B:I,AVALUOS!E13,[2]Oct!I:I)</f>
        <v>#VALUE!</v>
      </c>
      <c r="AS13" s="7" t="e">
        <f t="shared" si="42"/>
        <v>#VALUE!</v>
      </c>
      <c r="AT13" s="8">
        <f t="shared" si="43"/>
        <v>0</v>
      </c>
      <c r="AU13" s="7">
        <v>0</v>
      </c>
      <c r="AV13" s="7" t="e">
        <f>SUMIF([2]Nov!B:I,AVALUOS!E13,[2]Nov!I:I)</f>
        <v>#VALUE!</v>
      </c>
      <c r="AW13" s="7" t="e">
        <f t="shared" si="45"/>
        <v>#VALUE!</v>
      </c>
      <c r="AX13" s="8">
        <f t="shared" si="46"/>
        <v>0</v>
      </c>
      <c r="AY13" s="7">
        <v>0</v>
      </c>
      <c r="AZ13" s="7" t="e">
        <f>SUMIF([2]Dic!B:I,AVALUOS!E13,[2]Dic!I:I)</f>
        <v>#VALUE!</v>
      </c>
      <c r="BA13" s="7" t="e">
        <f t="shared" si="48"/>
        <v>#VALUE!</v>
      </c>
      <c r="BB13" s="8">
        <f t="shared" si="49"/>
        <v>0</v>
      </c>
      <c r="BC13" s="7">
        <v>0</v>
      </c>
      <c r="BD13" s="89">
        <f t="shared" si="82"/>
        <v>0</v>
      </c>
      <c r="BE13" s="89" t="e">
        <f t="shared" si="83"/>
        <v>#VALUE!</v>
      </c>
      <c r="BF13" s="89" t="e">
        <f t="shared" si="51"/>
        <v>#VALUE!</v>
      </c>
      <c r="BG13" s="24">
        <f t="shared" si="52"/>
        <v>0</v>
      </c>
      <c r="BK13" s="84"/>
      <c r="BL13" s="7"/>
      <c r="BM13" s="7"/>
    </row>
    <row r="14" spans="1:65" ht="30.6" x14ac:dyDescent="0.3">
      <c r="A14" s="87"/>
      <c r="B14" s="87"/>
      <c r="C14" s="88"/>
      <c r="D14" s="26" t="s">
        <v>34</v>
      </c>
      <c r="E14" s="5">
        <v>41551098</v>
      </c>
      <c r="F14" s="6" t="s">
        <v>40</v>
      </c>
      <c r="G14" s="7">
        <v>0</v>
      </c>
      <c r="H14" s="7" t="e">
        <f>SUMIF([2]Ene!B:I,AVALUOS!E14,[2]Ene!I:I)</f>
        <v>#VALUE!</v>
      </c>
      <c r="I14" s="7" t="e">
        <f t="shared" si="16"/>
        <v>#VALUE!</v>
      </c>
      <c r="J14" s="8">
        <f t="shared" si="17"/>
        <v>0</v>
      </c>
      <c r="K14" s="7">
        <v>0</v>
      </c>
      <c r="L14" s="7" t="e">
        <f>SUMIF([2]Feb!B:I,AVALUOS!E14,[2]Feb!I:I)</f>
        <v>#VALUE!</v>
      </c>
      <c r="M14" s="7" t="e">
        <f t="shared" si="19"/>
        <v>#VALUE!</v>
      </c>
      <c r="N14" s="8">
        <f t="shared" si="20"/>
        <v>0</v>
      </c>
      <c r="O14" s="7">
        <v>0</v>
      </c>
      <c r="P14" s="7" t="e">
        <f>SUMIF([2]mar!B:I,AVALUOS!E14,[2]mar!I:I)</f>
        <v>#VALUE!</v>
      </c>
      <c r="Q14" s="7" t="e">
        <f t="shared" si="22"/>
        <v>#VALUE!</v>
      </c>
      <c r="R14" s="8">
        <f t="shared" si="3"/>
        <v>0</v>
      </c>
      <c r="S14" s="7">
        <v>0</v>
      </c>
      <c r="T14" s="7" t="e">
        <f>SUMIF([2]Abr!B:I,AVALUOS!E14,[2]Abr!I:I)</f>
        <v>#VALUE!</v>
      </c>
      <c r="U14" s="7" t="e">
        <f t="shared" si="24"/>
        <v>#VALUE!</v>
      </c>
      <c r="V14" s="8">
        <f t="shared" si="25"/>
        <v>0</v>
      </c>
      <c r="W14" s="7">
        <v>0</v>
      </c>
      <c r="X14" s="7" t="e">
        <f>SUMIF([2]May!B:I,AVALUOS!E14,[2]May!I:I)</f>
        <v>#VALUE!</v>
      </c>
      <c r="Y14" s="7" t="e">
        <f t="shared" si="27"/>
        <v>#VALUE!</v>
      </c>
      <c r="Z14" s="8">
        <f t="shared" si="28"/>
        <v>0</v>
      </c>
      <c r="AA14" s="7">
        <v>0</v>
      </c>
      <c r="AB14" s="7" t="e">
        <f>SUMIF([2]Jun!B:I,AVALUOS!E14,[2]Jun!I:I)</f>
        <v>#VALUE!</v>
      </c>
      <c r="AC14" s="7" t="e">
        <f t="shared" si="30"/>
        <v>#VALUE!</v>
      </c>
      <c r="AD14" s="8">
        <f t="shared" si="31"/>
        <v>0</v>
      </c>
      <c r="AE14" s="7">
        <v>0</v>
      </c>
      <c r="AF14" s="7" t="e">
        <f>SUMIF([2]Jul!B:I,AVALUOS!E14,[2]Jul!I:I)</f>
        <v>#VALUE!</v>
      </c>
      <c r="AG14" s="7" t="e">
        <f>+AE14-AF14</f>
        <v>#VALUE!</v>
      </c>
      <c r="AH14" s="8">
        <f>IF(AE14=0,0,(AF14/AE14))</f>
        <v>0</v>
      </c>
      <c r="AI14" s="7">
        <v>0</v>
      </c>
      <c r="AJ14" s="7" t="e">
        <f>SUMIF([2]Agos!B:I,AVALUOS!E14,[2]Agos!I:I)</f>
        <v>#VALUE!</v>
      </c>
      <c r="AK14" s="7" t="e">
        <f t="shared" si="36"/>
        <v>#VALUE!</v>
      </c>
      <c r="AL14" s="8">
        <f t="shared" si="37"/>
        <v>0</v>
      </c>
      <c r="AM14" s="7">
        <v>0</v>
      </c>
      <c r="AN14" s="7" t="e">
        <f>SUMIF([2]Sep!B:I,AVALUOS!E14,[2]Sep!I:I)</f>
        <v>#VALUE!</v>
      </c>
      <c r="AO14" s="7" t="e">
        <f t="shared" si="39"/>
        <v>#VALUE!</v>
      </c>
      <c r="AP14" s="8">
        <f t="shared" si="40"/>
        <v>0</v>
      </c>
      <c r="AQ14" s="7">
        <v>0</v>
      </c>
      <c r="AR14" s="7" t="e">
        <f>SUMIF([2]Oct!B:I,AVALUOS!E14,[2]Oct!I:I)</f>
        <v>#VALUE!</v>
      </c>
      <c r="AS14" s="7" t="e">
        <f t="shared" si="42"/>
        <v>#VALUE!</v>
      </c>
      <c r="AT14" s="8">
        <f t="shared" si="43"/>
        <v>0</v>
      </c>
      <c r="AU14" s="7">
        <v>0</v>
      </c>
      <c r="AV14" s="7" t="e">
        <f>SUMIF([2]Nov!B:I,AVALUOS!E14,[2]Nov!I:I)</f>
        <v>#VALUE!</v>
      </c>
      <c r="AW14" s="7" t="e">
        <f t="shared" si="45"/>
        <v>#VALUE!</v>
      </c>
      <c r="AX14" s="8">
        <f t="shared" si="46"/>
        <v>0</v>
      </c>
      <c r="AY14" s="7">
        <v>0</v>
      </c>
      <c r="AZ14" s="7" t="e">
        <f>SUMIF([2]Dic!B:I,AVALUOS!E14,[2]Dic!I:I)</f>
        <v>#VALUE!</v>
      </c>
      <c r="BA14" s="7" t="e">
        <f t="shared" si="48"/>
        <v>#VALUE!</v>
      </c>
      <c r="BB14" s="8">
        <f t="shared" si="49"/>
        <v>0</v>
      </c>
      <c r="BC14" s="7">
        <v>0</v>
      </c>
      <c r="BD14" s="89">
        <f t="shared" si="82"/>
        <v>0</v>
      </c>
      <c r="BE14" s="89" t="e">
        <f>+H14+L14+P14+T14+X14+AB14+AF14+AJ14+AN14+AR14+AV14+AZ14</f>
        <v>#VALUE!</v>
      </c>
      <c r="BF14" s="89" t="e">
        <f t="shared" si="51"/>
        <v>#VALUE!</v>
      </c>
      <c r="BG14" s="24">
        <f t="shared" si="52"/>
        <v>0</v>
      </c>
      <c r="BK14" s="84"/>
      <c r="BL14" s="7"/>
      <c r="BM14" s="7"/>
    </row>
    <row r="15" spans="1:65" ht="30.6" x14ac:dyDescent="0.3">
      <c r="A15" s="27"/>
      <c r="B15" s="27"/>
      <c r="C15" s="28" t="s">
        <v>34</v>
      </c>
      <c r="D15" s="25">
        <v>415550</v>
      </c>
      <c r="E15" s="1" t="s">
        <v>34</v>
      </c>
      <c r="F15" s="2" t="s">
        <v>41</v>
      </c>
      <c r="G15" s="3">
        <f t="shared" ref="G15:H15" si="84">SUM(G16:G17)</f>
        <v>30000000</v>
      </c>
      <c r="H15" s="3" t="e">
        <f t="shared" si="84"/>
        <v>#VALUE!</v>
      </c>
      <c r="I15" s="3" t="e">
        <f t="shared" si="16"/>
        <v>#VALUE!</v>
      </c>
      <c r="J15" s="4" t="e">
        <f t="shared" si="17"/>
        <v>#VALUE!</v>
      </c>
      <c r="K15" s="3">
        <f t="shared" ref="K15:L15" si="85">SUM(K16:K17)</f>
        <v>35000000</v>
      </c>
      <c r="L15" s="3" t="e">
        <f t="shared" si="85"/>
        <v>#VALUE!</v>
      </c>
      <c r="M15" s="3" t="e">
        <f t="shared" si="19"/>
        <v>#VALUE!</v>
      </c>
      <c r="N15" s="4" t="e">
        <f t="shared" si="20"/>
        <v>#VALUE!</v>
      </c>
      <c r="O15" s="3">
        <f t="shared" ref="O15:P15" si="86">SUM(O16:O17)</f>
        <v>40000000</v>
      </c>
      <c r="P15" s="3" t="e">
        <f t="shared" si="86"/>
        <v>#VALUE!</v>
      </c>
      <c r="Q15" s="3" t="e">
        <f t="shared" si="22"/>
        <v>#VALUE!</v>
      </c>
      <c r="R15" s="4" t="e">
        <f t="shared" si="3"/>
        <v>#VALUE!</v>
      </c>
      <c r="S15" s="3">
        <f t="shared" ref="S15:T15" si="87">SUM(S16:S17)</f>
        <v>35000000</v>
      </c>
      <c r="T15" s="3" t="e">
        <f t="shared" si="87"/>
        <v>#VALUE!</v>
      </c>
      <c r="U15" s="3" t="e">
        <f t="shared" si="24"/>
        <v>#VALUE!</v>
      </c>
      <c r="V15" s="4" t="e">
        <f t="shared" si="25"/>
        <v>#VALUE!</v>
      </c>
      <c r="W15" s="3">
        <f t="shared" ref="W15:X15" si="88">SUM(W16:W17)</f>
        <v>45000000</v>
      </c>
      <c r="X15" s="3" t="e">
        <f t="shared" si="88"/>
        <v>#VALUE!</v>
      </c>
      <c r="Y15" s="3" t="e">
        <f t="shared" si="27"/>
        <v>#VALUE!</v>
      </c>
      <c r="Z15" s="4" t="e">
        <f t="shared" si="28"/>
        <v>#VALUE!</v>
      </c>
      <c r="AA15" s="3">
        <f t="shared" ref="AA15:AB15" si="89">SUM(AA16:AA17)</f>
        <v>45000000</v>
      </c>
      <c r="AB15" s="3" t="e">
        <f t="shared" si="89"/>
        <v>#VALUE!</v>
      </c>
      <c r="AC15" s="3" t="e">
        <f t="shared" si="30"/>
        <v>#VALUE!</v>
      </c>
      <c r="AD15" s="4" t="e">
        <f t="shared" si="31"/>
        <v>#VALUE!</v>
      </c>
      <c r="AE15" s="3">
        <f t="shared" ref="AE15:AF15" si="90">SUM(AE16:AE17)</f>
        <v>50000000</v>
      </c>
      <c r="AF15" s="3" t="e">
        <f t="shared" si="90"/>
        <v>#VALUE!</v>
      </c>
      <c r="AG15" s="3" t="e">
        <f t="shared" si="33"/>
        <v>#VALUE!</v>
      </c>
      <c r="AH15" s="4" t="e">
        <f t="shared" si="34"/>
        <v>#VALUE!</v>
      </c>
      <c r="AI15" s="3">
        <f t="shared" ref="AI15:AJ15" si="91">SUM(AI16:AI17)</f>
        <v>55000000</v>
      </c>
      <c r="AJ15" s="3" t="e">
        <f t="shared" si="91"/>
        <v>#VALUE!</v>
      </c>
      <c r="AK15" s="3" t="e">
        <f t="shared" si="36"/>
        <v>#VALUE!</v>
      </c>
      <c r="AL15" s="4" t="e">
        <f t="shared" si="37"/>
        <v>#VALUE!</v>
      </c>
      <c r="AM15" s="3">
        <f t="shared" ref="AM15:AN15" si="92">SUM(AM16:AM17)</f>
        <v>65000000</v>
      </c>
      <c r="AN15" s="3" t="e">
        <f t="shared" si="92"/>
        <v>#VALUE!</v>
      </c>
      <c r="AO15" s="3" t="e">
        <f t="shared" si="39"/>
        <v>#VALUE!</v>
      </c>
      <c r="AP15" s="4" t="e">
        <f t="shared" si="40"/>
        <v>#VALUE!</v>
      </c>
      <c r="AQ15" s="3">
        <f t="shared" ref="AQ15:AR15" si="93">SUM(AQ16:AQ17)</f>
        <v>75000000</v>
      </c>
      <c r="AR15" s="3" t="e">
        <f t="shared" si="93"/>
        <v>#VALUE!</v>
      </c>
      <c r="AS15" s="3" t="e">
        <f t="shared" si="42"/>
        <v>#VALUE!</v>
      </c>
      <c r="AT15" s="4" t="e">
        <f t="shared" si="43"/>
        <v>#VALUE!</v>
      </c>
      <c r="AU15" s="3">
        <f t="shared" ref="AU15:AV15" si="94">SUM(AU16:AU17)</f>
        <v>85000000</v>
      </c>
      <c r="AV15" s="3" t="e">
        <f t="shared" si="94"/>
        <v>#VALUE!</v>
      </c>
      <c r="AW15" s="3" t="e">
        <f t="shared" si="45"/>
        <v>#VALUE!</v>
      </c>
      <c r="AX15" s="4" t="e">
        <f t="shared" si="46"/>
        <v>#VALUE!</v>
      </c>
      <c r="AY15" s="3">
        <f t="shared" ref="AY15" si="95">SUM(AY16:AY17)</f>
        <v>90000000</v>
      </c>
      <c r="AZ15" s="3" t="e">
        <f>SUM(AZ16:AZ17)</f>
        <v>#VALUE!</v>
      </c>
      <c r="BA15" s="3" t="e">
        <f t="shared" si="48"/>
        <v>#VALUE!</v>
      </c>
      <c r="BB15" s="4" t="e">
        <f t="shared" si="49"/>
        <v>#VALUE!</v>
      </c>
      <c r="BC15" s="3">
        <f t="shared" ref="BC15:BE15" si="96">SUM(BC16:BC17)</f>
        <v>0</v>
      </c>
      <c r="BD15" s="3">
        <f t="shared" si="96"/>
        <v>560000000</v>
      </c>
      <c r="BE15" s="3" t="e">
        <f t="shared" si="96"/>
        <v>#VALUE!</v>
      </c>
      <c r="BF15" s="3" t="e">
        <f t="shared" si="51"/>
        <v>#VALUE!</v>
      </c>
      <c r="BG15" s="4" t="e">
        <f t="shared" si="52"/>
        <v>#VALUE!</v>
      </c>
      <c r="BL15" s="3">
        <f t="shared" ref="BL15:BM15" si="97">SUM(BL16:BL17)</f>
        <v>0</v>
      </c>
      <c r="BM15" s="3">
        <f t="shared" si="97"/>
        <v>0</v>
      </c>
    </row>
    <row r="16" spans="1:65" ht="12" x14ac:dyDescent="0.3">
      <c r="A16" s="29"/>
      <c r="B16" s="29"/>
      <c r="C16" s="30" t="s">
        <v>34</v>
      </c>
      <c r="D16" s="26" t="s">
        <v>34</v>
      </c>
      <c r="E16" s="5">
        <v>41555001</v>
      </c>
      <c r="F16" s="6" t="s">
        <v>42</v>
      </c>
      <c r="G16" s="7">
        <v>30000000</v>
      </c>
      <c r="H16" s="7" t="e">
        <f>SUMIF([2]Ene!B:I,AVALUOS!E16,[2]Ene!I:I)</f>
        <v>#VALUE!</v>
      </c>
      <c r="I16" s="7" t="e">
        <f t="shared" si="16"/>
        <v>#VALUE!</v>
      </c>
      <c r="J16" s="8" t="e">
        <f t="shared" si="17"/>
        <v>#VALUE!</v>
      </c>
      <c r="K16" s="7">
        <v>35000000</v>
      </c>
      <c r="L16" s="7" t="e">
        <f>SUMIF([2]Feb!B:I,AVALUOS!E16,[2]Feb!I:I)</f>
        <v>#VALUE!</v>
      </c>
      <c r="M16" s="7" t="e">
        <f t="shared" si="19"/>
        <v>#VALUE!</v>
      </c>
      <c r="N16" s="8" t="e">
        <f t="shared" si="20"/>
        <v>#VALUE!</v>
      </c>
      <c r="O16" s="7">
        <v>40000000</v>
      </c>
      <c r="P16" s="7" t="e">
        <f>SUMIF([2]mar!B:I,AVALUOS!E16,[2]mar!I:I)</f>
        <v>#VALUE!</v>
      </c>
      <c r="Q16" s="7" t="e">
        <f t="shared" si="22"/>
        <v>#VALUE!</v>
      </c>
      <c r="R16" s="8" t="e">
        <f t="shared" si="3"/>
        <v>#VALUE!</v>
      </c>
      <c r="S16" s="7">
        <v>35000000</v>
      </c>
      <c r="T16" s="7" t="e">
        <f>SUMIF([2]Abr!B:I,AVALUOS!E16,[2]Abr!I:I)</f>
        <v>#VALUE!</v>
      </c>
      <c r="U16" s="7" t="e">
        <f t="shared" si="24"/>
        <v>#VALUE!</v>
      </c>
      <c r="V16" s="8" t="e">
        <f t="shared" si="25"/>
        <v>#VALUE!</v>
      </c>
      <c r="W16" s="7">
        <v>45000000</v>
      </c>
      <c r="X16" s="7" t="e">
        <f>SUMIF([2]May!B:I,AVALUOS!E16,[2]May!I:I)</f>
        <v>#VALUE!</v>
      </c>
      <c r="Y16" s="7" t="e">
        <f t="shared" si="27"/>
        <v>#VALUE!</v>
      </c>
      <c r="Z16" s="8" t="e">
        <f t="shared" si="28"/>
        <v>#VALUE!</v>
      </c>
      <c r="AA16" s="7">
        <v>45000000</v>
      </c>
      <c r="AB16" s="7" t="e">
        <f>SUMIF([2]Jun!B:I,AVALUOS!E16,[2]Jun!I:I)</f>
        <v>#VALUE!</v>
      </c>
      <c r="AC16" s="7" t="e">
        <f t="shared" si="30"/>
        <v>#VALUE!</v>
      </c>
      <c r="AD16" s="8" t="e">
        <f t="shared" si="31"/>
        <v>#VALUE!</v>
      </c>
      <c r="AE16" s="7">
        <v>50000000</v>
      </c>
      <c r="AF16" s="7" t="e">
        <f>SUMIF([2]Jul!B:I,AVALUOS!E16,[2]Jul!I:I)</f>
        <v>#VALUE!</v>
      </c>
      <c r="AG16" s="7" t="e">
        <f t="shared" si="33"/>
        <v>#VALUE!</v>
      </c>
      <c r="AH16" s="8" t="e">
        <f t="shared" si="34"/>
        <v>#VALUE!</v>
      </c>
      <c r="AI16" s="7">
        <v>55000000</v>
      </c>
      <c r="AJ16" s="7" t="e">
        <f>SUMIF([2]Agos!B:I,AVALUOS!E16,[2]Agos!I:I)</f>
        <v>#VALUE!</v>
      </c>
      <c r="AK16" s="7" t="e">
        <f t="shared" si="36"/>
        <v>#VALUE!</v>
      </c>
      <c r="AL16" s="8" t="e">
        <f t="shared" si="37"/>
        <v>#VALUE!</v>
      </c>
      <c r="AM16" s="7">
        <v>65000000</v>
      </c>
      <c r="AN16" s="7" t="e">
        <f>SUMIF([2]Sep!B:I,AVALUOS!E16,[2]Sep!I:I)</f>
        <v>#VALUE!</v>
      </c>
      <c r="AO16" s="7" t="e">
        <f t="shared" si="39"/>
        <v>#VALUE!</v>
      </c>
      <c r="AP16" s="8" t="e">
        <f t="shared" si="40"/>
        <v>#VALUE!</v>
      </c>
      <c r="AQ16" s="7">
        <v>75000000</v>
      </c>
      <c r="AR16" s="7" t="e">
        <f>SUMIF([2]Oct!B:I,AVALUOS!E16,[2]Oct!I:I)</f>
        <v>#VALUE!</v>
      </c>
      <c r="AS16" s="7" t="e">
        <f t="shared" si="42"/>
        <v>#VALUE!</v>
      </c>
      <c r="AT16" s="8" t="e">
        <f t="shared" si="43"/>
        <v>#VALUE!</v>
      </c>
      <c r="AU16" s="7">
        <v>85000000</v>
      </c>
      <c r="AV16" s="7" t="e">
        <f>SUMIF([2]Nov!B:I,AVALUOS!E16,[2]Nov!I:I)</f>
        <v>#VALUE!</v>
      </c>
      <c r="AW16" s="7" t="e">
        <f t="shared" si="45"/>
        <v>#VALUE!</v>
      </c>
      <c r="AX16" s="8" t="e">
        <f t="shared" si="46"/>
        <v>#VALUE!</v>
      </c>
      <c r="AY16" s="7">
        <v>90000000</v>
      </c>
      <c r="AZ16" s="7" t="e">
        <f>SUMIF([2]Dic!B:I,AVALUOS!E16,[2]Dic!I:I)</f>
        <v>#VALUE!</v>
      </c>
      <c r="BA16" s="7" t="e">
        <f t="shared" si="48"/>
        <v>#VALUE!</v>
      </c>
      <c r="BB16" s="8" t="e">
        <f t="shared" si="49"/>
        <v>#VALUE!</v>
      </c>
      <c r="BC16" s="7">
        <v>0</v>
      </c>
      <c r="BD16" s="89">
        <f t="shared" ref="BD16:BD17" si="98">+G16+K16+O16+S16+W16+AA16+AE16+AI16+AM16+AQ16+AU16</f>
        <v>560000000</v>
      </c>
      <c r="BE16" s="89" t="e">
        <f>+H16+L16+P16+T16+X16+AB16+AF16+AJ16+AN16+AR16+AV16+AZ16</f>
        <v>#VALUE!</v>
      </c>
      <c r="BF16" s="89" t="e">
        <f t="shared" si="51"/>
        <v>#VALUE!</v>
      </c>
      <c r="BG16" s="24" t="e">
        <f t="shared" si="52"/>
        <v>#VALUE!</v>
      </c>
      <c r="BK16" s="84"/>
      <c r="BL16" s="7"/>
      <c r="BM16" s="7"/>
    </row>
    <row r="17" spans="1:65" ht="20.399999999999999" x14ac:dyDescent="0.3">
      <c r="A17" s="29"/>
      <c r="B17" s="29"/>
      <c r="C17" s="30" t="s">
        <v>34</v>
      </c>
      <c r="D17" s="26" t="s">
        <v>34</v>
      </c>
      <c r="E17" s="5">
        <v>41555002</v>
      </c>
      <c r="F17" s="6" t="s">
        <v>43</v>
      </c>
      <c r="G17" s="7">
        <v>0</v>
      </c>
      <c r="H17" s="7" t="e">
        <f>SUMIF([2]Ene!B:I,AVALUOS!E17,[2]Ene!I:I)</f>
        <v>#VALUE!</v>
      </c>
      <c r="I17" s="7" t="e">
        <f t="shared" si="16"/>
        <v>#VALUE!</v>
      </c>
      <c r="J17" s="8">
        <f t="shared" si="17"/>
        <v>0</v>
      </c>
      <c r="K17" s="7">
        <v>0</v>
      </c>
      <c r="L17" s="7" t="e">
        <f>SUMIF([2]Feb!B:I,AVALUOS!E17,[2]Feb!I:I)</f>
        <v>#VALUE!</v>
      </c>
      <c r="M17" s="7" t="e">
        <f t="shared" si="19"/>
        <v>#VALUE!</v>
      </c>
      <c r="N17" s="8">
        <f t="shared" si="20"/>
        <v>0</v>
      </c>
      <c r="O17" s="7">
        <v>0</v>
      </c>
      <c r="P17" s="7" t="e">
        <f>SUMIF([2]mar!B:I,AVALUOS!E17,[2]mar!I:I)</f>
        <v>#VALUE!</v>
      </c>
      <c r="Q17" s="7" t="e">
        <f t="shared" si="22"/>
        <v>#VALUE!</v>
      </c>
      <c r="R17" s="8">
        <f t="shared" si="3"/>
        <v>0</v>
      </c>
      <c r="S17" s="7">
        <v>0</v>
      </c>
      <c r="T17" s="7" t="e">
        <f>SUMIF([2]Abr!B:I,AVALUOS!E17,[2]Abr!I:I)</f>
        <v>#VALUE!</v>
      </c>
      <c r="U17" s="7" t="e">
        <f t="shared" si="24"/>
        <v>#VALUE!</v>
      </c>
      <c r="V17" s="8">
        <f t="shared" si="25"/>
        <v>0</v>
      </c>
      <c r="W17" s="7">
        <v>0</v>
      </c>
      <c r="X17" s="7" t="e">
        <f>SUMIF([2]May!B:I,AVALUOS!E17,[2]May!I:I)</f>
        <v>#VALUE!</v>
      </c>
      <c r="Y17" s="7" t="e">
        <f t="shared" si="27"/>
        <v>#VALUE!</v>
      </c>
      <c r="Z17" s="8">
        <f t="shared" si="28"/>
        <v>0</v>
      </c>
      <c r="AA17" s="7">
        <v>0</v>
      </c>
      <c r="AB17" s="7" t="e">
        <f>SUMIF([2]Jun!B:I,AVALUOS!E17,[2]Jun!I:I)</f>
        <v>#VALUE!</v>
      </c>
      <c r="AC17" s="7" t="e">
        <f t="shared" si="30"/>
        <v>#VALUE!</v>
      </c>
      <c r="AD17" s="8">
        <f t="shared" si="31"/>
        <v>0</v>
      </c>
      <c r="AE17" s="7">
        <v>0</v>
      </c>
      <c r="AF17" s="7" t="e">
        <f>SUMIF([2]Jul!B:I,AVALUOS!E17,[2]Jul!I:I)</f>
        <v>#VALUE!</v>
      </c>
      <c r="AG17" s="7" t="e">
        <f t="shared" si="33"/>
        <v>#VALUE!</v>
      </c>
      <c r="AH17" s="8">
        <f t="shared" si="34"/>
        <v>0</v>
      </c>
      <c r="AI17" s="7">
        <v>0</v>
      </c>
      <c r="AJ17" s="7" t="e">
        <f>SUMIF([2]Agos!B:I,AVALUOS!E17,[2]Agos!I:I)</f>
        <v>#VALUE!</v>
      </c>
      <c r="AK17" s="7" t="e">
        <f t="shared" si="36"/>
        <v>#VALUE!</v>
      </c>
      <c r="AL17" s="8">
        <f t="shared" si="37"/>
        <v>0</v>
      </c>
      <c r="AM17" s="7">
        <v>0</v>
      </c>
      <c r="AN17" s="7" t="e">
        <f>SUMIF([2]Sep!B:I,AVALUOS!E17,[2]Sep!I:I)</f>
        <v>#VALUE!</v>
      </c>
      <c r="AO17" s="7" t="e">
        <f t="shared" si="39"/>
        <v>#VALUE!</v>
      </c>
      <c r="AP17" s="8">
        <f t="shared" si="40"/>
        <v>0</v>
      </c>
      <c r="AQ17" s="7">
        <v>0</v>
      </c>
      <c r="AR17" s="7" t="e">
        <f>SUMIF([2]Oct!B:I,AVALUOS!E17,[2]Oct!I:I)</f>
        <v>#VALUE!</v>
      </c>
      <c r="AS17" s="7" t="e">
        <f t="shared" si="42"/>
        <v>#VALUE!</v>
      </c>
      <c r="AT17" s="8">
        <f t="shared" si="43"/>
        <v>0</v>
      </c>
      <c r="AU17" s="7">
        <v>0</v>
      </c>
      <c r="AV17" s="7" t="e">
        <f>SUMIF([2]Nov!B:I,AVALUOS!E17,[2]Nov!I:I)</f>
        <v>#VALUE!</v>
      </c>
      <c r="AW17" s="7" t="e">
        <f t="shared" si="45"/>
        <v>#VALUE!</v>
      </c>
      <c r="AX17" s="8">
        <f t="shared" si="46"/>
        <v>0</v>
      </c>
      <c r="AY17" s="7">
        <v>0</v>
      </c>
      <c r="AZ17" s="7" t="e">
        <f>SUMIF([2]Dic!B:I,AVALUOS!E17,[2]Dic!I:I)</f>
        <v>#VALUE!</v>
      </c>
      <c r="BA17" s="7" t="e">
        <f>+AY17-AZ17</f>
        <v>#VALUE!</v>
      </c>
      <c r="BB17" s="8">
        <f>IF(AY17=0,0,(AZ17/AY17))</f>
        <v>0</v>
      </c>
      <c r="BC17" s="7">
        <v>0</v>
      </c>
      <c r="BD17" s="89">
        <f t="shared" si="98"/>
        <v>0</v>
      </c>
      <c r="BE17" s="89" t="e">
        <f>+H17+L17+P17+T17+X17+AB17+AF17+AJ17+AN17+AR17+AV17+AZ17</f>
        <v>#VALUE!</v>
      </c>
      <c r="BF17" s="89" t="e">
        <f t="shared" si="51"/>
        <v>#VALUE!</v>
      </c>
      <c r="BG17" s="24">
        <f t="shared" si="52"/>
        <v>0</v>
      </c>
      <c r="BK17" s="84"/>
      <c r="BL17" s="7"/>
      <c r="BM17" s="7"/>
    </row>
    <row r="18" spans="1:65" ht="20.399999999999999" x14ac:dyDescent="0.3">
      <c r="A18" s="31"/>
      <c r="B18" s="31"/>
      <c r="C18" s="32">
        <v>4156</v>
      </c>
      <c r="D18" s="33" t="s">
        <v>34</v>
      </c>
      <c r="E18" s="9" t="s">
        <v>34</v>
      </c>
      <c r="F18" s="10" t="s">
        <v>44</v>
      </c>
      <c r="G18" s="11">
        <f t="shared" ref="G18:H18" si="99">SUM(G19)</f>
        <v>0</v>
      </c>
      <c r="H18" s="11" t="e">
        <f t="shared" si="99"/>
        <v>#VALUE!</v>
      </c>
      <c r="I18" s="11" t="e">
        <f t="shared" si="16"/>
        <v>#VALUE!</v>
      </c>
      <c r="J18" s="12">
        <f t="shared" si="17"/>
        <v>0</v>
      </c>
      <c r="K18" s="11">
        <f t="shared" ref="K18:L18" si="100">SUM(K19)</f>
        <v>0</v>
      </c>
      <c r="L18" s="11" t="e">
        <f t="shared" si="100"/>
        <v>#VALUE!</v>
      </c>
      <c r="M18" s="11" t="e">
        <f t="shared" si="19"/>
        <v>#VALUE!</v>
      </c>
      <c r="N18" s="12">
        <f t="shared" si="20"/>
        <v>0</v>
      </c>
      <c r="O18" s="11">
        <f t="shared" ref="O18:P18" si="101">SUM(O19)</f>
        <v>0</v>
      </c>
      <c r="P18" s="11" t="e">
        <f t="shared" si="101"/>
        <v>#VALUE!</v>
      </c>
      <c r="Q18" s="11" t="e">
        <f t="shared" si="22"/>
        <v>#VALUE!</v>
      </c>
      <c r="R18" s="12">
        <f t="shared" si="3"/>
        <v>0</v>
      </c>
      <c r="S18" s="11">
        <f t="shared" ref="S18:BE18" si="102">SUM(S19)</f>
        <v>0</v>
      </c>
      <c r="T18" s="11" t="e">
        <f t="shared" si="102"/>
        <v>#VALUE!</v>
      </c>
      <c r="U18" s="11" t="e">
        <f t="shared" si="24"/>
        <v>#VALUE!</v>
      </c>
      <c r="V18" s="12">
        <f t="shared" si="25"/>
        <v>0</v>
      </c>
      <c r="W18" s="11">
        <f t="shared" ref="W18:X18" si="103">SUM(W19)</f>
        <v>0</v>
      </c>
      <c r="X18" s="11" t="e">
        <f t="shared" si="103"/>
        <v>#VALUE!</v>
      </c>
      <c r="Y18" s="11" t="e">
        <f t="shared" si="27"/>
        <v>#VALUE!</v>
      </c>
      <c r="Z18" s="12">
        <f t="shared" si="28"/>
        <v>0</v>
      </c>
      <c r="AA18" s="11">
        <f t="shared" ref="AA18" si="104">SUM(AA19)</f>
        <v>0</v>
      </c>
      <c r="AB18" s="11" t="e">
        <f t="shared" si="102"/>
        <v>#VALUE!</v>
      </c>
      <c r="AC18" s="11" t="e">
        <f t="shared" si="30"/>
        <v>#VALUE!</v>
      </c>
      <c r="AD18" s="12">
        <f t="shared" si="31"/>
        <v>0</v>
      </c>
      <c r="AE18" s="11">
        <f t="shared" ref="AE18" si="105">SUM(AE19)</f>
        <v>0</v>
      </c>
      <c r="AF18" s="11" t="e">
        <f t="shared" si="102"/>
        <v>#VALUE!</v>
      </c>
      <c r="AG18" s="11" t="e">
        <f t="shared" si="33"/>
        <v>#VALUE!</v>
      </c>
      <c r="AH18" s="12">
        <f t="shared" si="34"/>
        <v>0</v>
      </c>
      <c r="AI18" s="11">
        <f t="shared" ref="AI18" si="106">SUM(AI19)</f>
        <v>0</v>
      </c>
      <c r="AJ18" s="11" t="e">
        <f t="shared" si="102"/>
        <v>#VALUE!</v>
      </c>
      <c r="AK18" s="11" t="e">
        <f t="shared" si="36"/>
        <v>#VALUE!</v>
      </c>
      <c r="AL18" s="12">
        <f t="shared" si="37"/>
        <v>0</v>
      </c>
      <c r="AM18" s="11">
        <f t="shared" ref="AM18" si="107">SUM(AM19)</f>
        <v>0</v>
      </c>
      <c r="AN18" s="11" t="e">
        <f t="shared" si="102"/>
        <v>#VALUE!</v>
      </c>
      <c r="AO18" s="11" t="e">
        <f t="shared" si="39"/>
        <v>#VALUE!</v>
      </c>
      <c r="AP18" s="12">
        <f t="shared" si="40"/>
        <v>0</v>
      </c>
      <c r="AQ18" s="11">
        <f t="shared" ref="AQ18" si="108">SUM(AQ19)</f>
        <v>0</v>
      </c>
      <c r="AR18" s="11" t="e">
        <f t="shared" si="102"/>
        <v>#VALUE!</v>
      </c>
      <c r="AS18" s="11" t="e">
        <f t="shared" si="42"/>
        <v>#VALUE!</v>
      </c>
      <c r="AT18" s="12">
        <f t="shared" si="43"/>
        <v>0</v>
      </c>
      <c r="AU18" s="11">
        <f t="shared" ref="AU18" si="109">SUM(AU19)</f>
        <v>0</v>
      </c>
      <c r="AV18" s="11" t="e">
        <f t="shared" si="102"/>
        <v>#VALUE!</v>
      </c>
      <c r="AW18" s="11" t="e">
        <f t="shared" si="45"/>
        <v>#VALUE!</v>
      </c>
      <c r="AX18" s="12">
        <f t="shared" si="46"/>
        <v>0</v>
      </c>
      <c r="AY18" s="11">
        <f t="shared" ref="AY18" si="110">SUM(AY19)</f>
        <v>0</v>
      </c>
      <c r="AZ18" s="11" t="e">
        <f t="shared" si="102"/>
        <v>#VALUE!</v>
      </c>
      <c r="BA18" s="11" t="e">
        <f t="shared" si="48"/>
        <v>#VALUE!</v>
      </c>
      <c r="BB18" s="12">
        <f t="shared" si="49"/>
        <v>0</v>
      </c>
      <c r="BC18" s="11">
        <f t="shared" si="102"/>
        <v>0</v>
      </c>
      <c r="BD18" s="11">
        <f t="shared" si="102"/>
        <v>0</v>
      </c>
      <c r="BE18" s="11" t="e">
        <f t="shared" si="102"/>
        <v>#VALUE!</v>
      </c>
      <c r="BF18" s="11" t="e">
        <f t="shared" si="51"/>
        <v>#VALUE!</v>
      </c>
      <c r="BG18" s="83">
        <f t="shared" si="52"/>
        <v>0</v>
      </c>
      <c r="BL18" s="11">
        <f t="shared" ref="BL18:BM18" si="111">SUM(BL19)</f>
        <v>0</v>
      </c>
      <c r="BM18" s="11">
        <f t="shared" si="111"/>
        <v>0</v>
      </c>
    </row>
    <row r="19" spans="1:65" ht="20.399999999999999" x14ac:dyDescent="0.3">
      <c r="A19" s="27"/>
      <c r="B19" s="27"/>
      <c r="C19" s="28" t="s">
        <v>34</v>
      </c>
      <c r="D19" s="25">
        <v>415610</v>
      </c>
      <c r="E19" s="1" t="s">
        <v>34</v>
      </c>
      <c r="F19" s="2" t="s">
        <v>44</v>
      </c>
      <c r="G19" s="3">
        <f t="shared" ref="G19:H19" si="112">SUM(G20:G26)</f>
        <v>0</v>
      </c>
      <c r="H19" s="3" t="e">
        <f t="shared" si="112"/>
        <v>#VALUE!</v>
      </c>
      <c r="I19" s="3" t="e">
        <f t="shared" si="16"/>
        <v>#VALUE!</v>
      </c>
      <c r="J19" s="4">
        <f t="shared" si="17"/>
        <v>0</v>
      </c>
      <c r="K19" s="3">
        <f t="shared" ref="K19:L19" si="113">SUM(K20:K26)</f>
        <v>0</v>
      </c>
      <c r="L19" s="3" t="e">
        <f t="shared" si="113"/>
        <v>#VALUE!</v>
      </c>
      <c r="M19" s="3" t="e">
        <f t="shared" si="19"/>
        <v>#VALUE!</v>
      </c>
      <c r="N19" s="4">
        <f t="shared" si="20"/>
        <v>0</v>
      </c>
      <c r="O19" s="3">
        <f t="shared" ref="O19:P19" si="114">SUM(O20:O26)</f>
        <v>0</v>
      </c>
      <c r="P19" s="3" t="e">
        <f t="shared" si="114"/>
        <v>#VALUE!</v>
      </c>
      <c r="Q19" s="3" t="e">
        <f t="shared" si="22"/>
        <v>#VALUE!</v>
      </c>
      <c r="R19" s="4">
        <f t="shared" si="3"/>
        <v>0</v>
      </c>
      <c r="S19" s="3">
        <f t="shared" ref="S19:T19" si="115">SUM(S20:S26)</f>
        <v>0</v>
      </c>
      <c r="T19" s="3" t="e">
        <f t="shared" si="115"/>
        <v>#VALUE!</v>
      </c>
      <c r="U19" s="3" t="e">
        <f t="shared" si="24"/>
        <v>#VALUE!</v>
      </c>
      <c r="V19" s="4">
        <f t="shared" si="25"/>
        <v>0</v>
      </c>
      <c r="W19" s="3">
        <f t="shared" ref="W19:X19" si="116">SUM(W20:W26)</f>
        <v>0</v>
      </c>
      <c r="X19" s="3" t="e">
        <f t="shared" si="116"/>
        <v>#VALUE!</v>
      </c>
      <c r="Y19" s="3" t="e">
        <f t="shared" si="27"/>
        <v>#VALUE!</v>
      </c>
      <c r="Z19" s="4">
        <f t="shared" si="28"/>
        <v>0</v>
      </c>
      <c r="AA19" s="3">
        <f t="shared" ref="AA19:AB19" si="117">SUM(AA20:AA26)</f>
        <v>0</v>
      </c>
      <c r="AB19" s="3" t="e">
        <f t="shared" si="117"/>
        <v>#VALUE!</v>
      </c>
      <c r="AC19" s="3" t="e">
        <f t="shared" si="30"/>
        <v>#VALUE!</v>
      </c>
      <c r="AD19" s="4">
        <f t="shared" si="31"/>
        <v>0</v>
      </c>
      <c r="AE19" s="3">
        <f t="shared" ref="AE19:AF19" si="118">SUM(AE20:AE26)</f>
        <v>0</v>
      </c>
      <c r="AF19" s="3" t="e">
        <f t="shared" si="118"/>
        <v>#VALUE!</v>
      </c>
      <c r="AG19" s="3" t="e">
        <f t="shared" si="33"/>
        <v>#VALUE!</v>
      </c>
      <c r="AH19" s="4">
        <f t="shared" si="34"/>
        <v>0</v>
      </c>
      <c r="AI19" s="3">
        <f t="shared" ref="AI19:AJ19" si="119">SUM(AI20:AI26)</f>
        <v>0</v>
      </c>
      <c r="AJ19" s="3" t="e">
        <f t="shared" si="119"/>
        <v>#VALUE!</v>
      </c>
      <c r="AK19" s="3" t="e">
        <f t="shared" si="36"/>
        <v>#VALUE!</v>
      </c>
      <c r="AL19" s="4">
        <f t="shared" si="37"/>
        <v>0</v>
      </c>
      <c r="AM19" s="3">
        <f t="shared" ref="AM19:AN19" si="120">SUM(AM20:AM26)</f>
        <v>0</v>
      </c>
      <c r="AN19" s="3" t="e">
        <f t="shared" si="120"/>
        <v>#VALUE!</v>
      </c>
      <c r="AO19" s="3" t="e">
        <f t="shared" si="39"/>
        <v>#VALUE!</v>
      </c>
      <c r="AP19" s="4">
        <f t="shared" si="40"/>
        <v>0</v>
      </c>
      <c r="AQ19" s="3">
        <f t="shared" ref="AQ19:AR19" si="121">SUM(AQ20:AQ26)</f>
        <v>0</v>
      </c>
      <c r="AR19" s="3" t="e">
        <f t="shared" si="121"/>
        <v>#VALUE!</v>
      </c>
      <c r="AS19" s="3" t="e">
        <f t="shared" si="42"/>
        <v>#VALUE!</v>
      </c>
      <c r="AT19" s="4">
        <f t="shared" si="43"/>
        <v>0</v>
      </c>
      <c r="AU19" s="3">
        <f t="shared" ref="AU19:AV19" si="122">SUM(AU20:AU26)</f>
        <v>0</v>
      </c>
      <c r="AV19" s="3" t="e">
        <f t="shared" si="122"/>
        <v>#VALUE!</v>
      </c>
      <c r="AW19" s="3" t="e">
        <f t="shared" si="45"/>
        <v>#VALUE!</v>
      </c>
      <c r="AX19" s="4">
        <f t="shared" si="46"/>
        <v>0</v>
      </c>
      <c r="AY19" s="3">
        <f t="shared" ref="AY19:BE19" si="123">SUM(AY20:AY26)</f>
        <v>0</v>
      </c>
      <c r="AZ19" s="3" t="e">
        <f t="shared" si="123"/>
        <v>#VALUE!</v>
      </c>
      <c r="BA19" s="3" t="e">
        <f t="shared" si="48"/>
        <v>#VALUE!</v>
      </c>
      <c r="BB19" s="4">
        <f t="shared" si="49"/>
        <v>0</v>
      </c>
      <c r="BC19" s="3">
        <f t="shared" si="123"/>
        <v>0</v>
      </c>
      <c r="BD19" s="3">
        <f t="shared" si="123"/>
        <v>0</v>
      </c>
      <c r="BE19" s="3" t="e">
        <f t="shared" si="123"/>
        <v>#VALUE!</v>
      </c>
      <c r="BF19" s="3" t="e">
        <f t="shared" si="51"/>
        <v>#VALUE!</v>
      </c>
      <c r="BG19" s="4">
        <f t="shared" si="52"/>
        <v>0</v>
      </c>
      <c r="BL19" s="3">
        <f t="shared" ref="BL19:BM19" si="124">SUM(BL20:BL26)</f>
        <v>0</v>
      </c>
      <c r="BM19" s="3">
        <f t="shared" si="124"/>
        <v>0</v>
      </c>
    </row>
    <row r="20" spans="1:65" ht="20.399999999999999" x14ac:dyDescent="0.3">
      <c r="A20" s="29"/>
      <c r="B20" s="29"/>
      <c r="C20" s="30" t="s">
        <v>34</v>
      </c>
      <c r="D20" s="26" t="s">
        <v>34</v>
      </c>
      <c r="E20" s="5">
        <v>41561001</v>
      </c>
      <c r="F20" s="6" t="s">
        <v>45</v>
      </c>
      <c r="G20" s="7">
        <v>0</v>
      </c>
      <c r="H20" s="7" t="e">
        <f>SUMIF([2]Ene!B:I,AVALUOS!E20,[2]Ene!I:I)</f>
        <v>#VALUE!</v>
      </c>
      <c r="I20" s="7" t="e">
        <f t="shared" si="16"/>
        <v>#VALUE!</v>
      </c>
      <c r="J20" s="8">
        <f t="shared" si="17"/>
        <v>0</v>
      </c>
      <c r="K20" s="7">
        <v>0</v>
      </c>
      <c r="L20" s="7" t="e">
        <f>SUMIF([2]Feb!B:I,AVALUOS!E20,[2]Feb!I:I)</f>
        <v>#VALUE!</v>
      </c>
      <c r="M20" s="7" t="e">
        <f t="shared" si="19"/>
        <v>#VALUE!</v>
      </c>
      <c r="N20" s="8">
        <f t="shared" si="20"/>
        <v>0</v>
      </c>
      <c r="O20" s="7">
        <v>0</v>
      </c>
      <c r="P20" s="7" t="e">
        <f>SUMIF([2]mar!B:I,AVALUOS!E20,[2]mar!I:I)</f>
        <v>#VALUE!</v>
      </c>
      <c r="Q20" s="7" t="e">
        <f t="shared" si="22"/>
        <v>#VALUE!</v>
      </c>
      <c r="R20" s="8">
        <f t="shared" si="3"/>
        <v>0</v>
      </c>
      <c r="S20" s="7">
        <v>0</v>
      </c>
      <c r="T20" s="7" t="e">
        <f>SUMIF([2]Abr!B:I,AVALUOS!E20,[2]Abr!I:I)</f>
        <v>#VALUE!</v>
      </c>
      <c r="U20" s="7" t="e">
        <f t="shared" si="24"/>
        <v>#VALUE!</v>
      </c>
      <c r="V20" s="8">
        <f t="shared" si="25"/>
        <v>0</v>
      </c>
      <c r="W20" s="7">
        <v>0</v>
      </c>
      <c r="X20" s="7" t="e">
        <f>SUMIF([2]May!B:I,AVALUOS!E20,[2]May!I:I)</f>
        <v>#VALUE!</v>
      </c>
      <c r="Y20" s="7" t="e">
        <f t="shared" si="27"/>
        <v>#VALUE!</v>
      </c>
      <c r="Z20" s="8">
        <f t="shared" si="28"/>
        <v>0</v>
      </c>
      <c r="AA20" s="7">
        <v>0</v>
      </c>
      <c r="AB20" s="7" t="e">
        <f>SUMIF([2]Jun!B:I,AVALUOS!E20,[2]Jun!I:I)</f>
        <v>#VALUE!</v>
      </c>
      <c r="AC20" s="7" t="e">
        <f t="shared" si="30"/>
        <v>#VALUE!</v>
      </c>
      <c r="AD20" s="8">
        <f t="shared" si="31"/>
        <v>0</v>
      </c>
      <c r="AE20" s="7">
        <v>0</v>
      </c>
      <c r="AF20" s="7" t="e">
        <f>SUMIF([2]Jul!B:I,AVALUOS!E20,[2]Jul!I:I)</f>
        <v>#VALUE!</v>
      </c>
      <c r="AG20" s="7" t="e">
        <f t="shared" si="33"/>
        <v>#VALUE!</v>
      </c>
      <c r="AH20" s="8">
        <f t="shared" si="34"/>
        <v>0</v>
      </c>
      <c r="AI20" s="7">
        <v>0</v>
      </c>
      <c r="AJ20" s="7" t="e">
        <f>SUMIF([2]Agos!B:I,AVALUOS!E20,[2]Agos!I:I)</f>
        <v>#VALUE!</v>
      </c>
      <c r="AK20" s="7" t="e">
        <f t="shared" si="36"/>
        <v>#VALUE!</v>
      </c>
      <c r="AL20" s="8">
        <f t="shared" si="37"/>
        <v>0</v>
      </c>
      <c r="AM20" s="7">
        <v>0</v>
      </c>
      <c r="AN20" s="7" t="e">
        <f>SUMIF([2]Sep!B:I,AVALUOS!E20,[2]Sep!I:I)</f>
        <v>#VALUE!</v>
      </c>
      <c r="AO20" s="7" t="e">
        <f t="shared" si="39"/>
        <v>#VALUE!</v>
      </c>
      <c r="AP20" s="8">
        <f t="shared" si="40"/>
        <v>0</v>
      </c>
      <c r="AQ20" s="7">
        <v>0</v>
      </c>
      <c r="AR20" s="7" t="e">
        <f>SUMIF([2]Oct!B:I,AVALUOS!E20,[2]Oct!I:I)</f>
        <v>#VALUE!</v>
      </c>
      <c r="AS20" s="7" t="e">
        <f t="shared" si="42"/>
        <v>#VALUE!</v>
      </c>
      <c r="AT20" s="8">
        <f t="shared" si="43"/>
        <v>0</v>
      </c>
      <c r="AU20" s="7">
        <v>0</v>
      </c>
      <c r="AV20" s="7" t="e">
        <f>SUMIF([2]Nov!B:I,AVALUOS!E20,[2]Nov!I:I)</f>
        <v>#VALUE!</v>
      </c>
      <c r="AW20" s="7" t="e">
        <f t="shared" si="45"/>
        <v>#VALUE!</v>
      </c>
      <c r="AX20" s="8">
        <f t="shared" si="46"/>
        <v>0</v>
      </c>
      <c r="AY20" s="7">
        <v>0</v>
      </c>
      <c r="AZ20" s="7" t="e">
        <f>SUMIF([2]Dic!B:I,AVALUOS!E20,[2]Dic!I:I)</f>
        <v>#VALUE!</v>
      </c>
      <c r="BA20" s="7" t="e">
        <f t="shared" si="48"/>
        <v>#VALUE!</v>
      </c>
      <c r="BB20" s="8">
        <f t="shared" si="49"/>
        <v>0</v>
      </c>
      <c r="BC20" s="7">
        <v>0</v>
      </c>
      <c r="BD20" s="89">
        <f t="shared" ref="BD20:BD26" si="125">+G20+K20+O20+S20+W20+AA20+AE20+AI20+AM20+AQ20+AU20</f>
        <v>0</v>
      </c>
      <c r="BE20" s="89" t="e">
        <f t="shared" ref="BE20:BE26" si="126">+H20+L20+P20+T20+X20+AB20+AF20+AJ20+AN20+AR20+AV20+AZ20</f>
        <v>#VALUE!</v>
      </c>
      <c r="BF20" s="89" t="e">
        <f t="shared" si="51"/>
        <v>#VALUE!</v>
      </c>
      <c r="BG20" s="24">
        <f t="shared" si="52"/>
        <v>0</v>
      </c>
      <c r="BK20" s="84"/>
      <c r="BL20" s="7"/>
      <c r="BM20" s="7"/>
    </row>
    <row r="21" spans="1:65" ht="20.399999999999999" x14ac:dyDescent="0.3">
      <c r="A21" s="29"/>
      <c r="B21" s="29"/>
      <c r="C21" s="30" t="s">
        <v>34</v>
      </c>
      <c r="D21" s="26" t="s">
        <v>34</v>
      </c>
      <c r="E21" s="5">
        <v>41561002</v>
      </c>
      <c r="F21" s="6" t="s">
        <v>46</v>
      </c>
      <c r="G21" s="7">
        <v>0</v>
      </c>
      <c r="H21" s="7" t="e">
        <f>SUMIF([2]Ene!B:I,AVALUOS!E21,[2]Ene!I:I)</f>
        <v>#VALUE!</v>
      </c>
      <c r="I21" s="7" t="e">
        <f t="shared" si="16"/>
        <v>#VALUE!</v>
      </c>
      <c r="J21" s="8">
        <f t="shared" si="17"/>
        <v>0</v>
      </c>
      <c r="K21" s="7">
        <v>0</v>
      </c>
      <c r="L21" s="7" t="e">
        <f>SUMIF([2]Feb!B:I,AVALUOS!E21,[2]Feb!I:I)</f>
        <v>#VALUE!</v>
      </c>
      <c r="M21" s="7" t="e">
        <f t="shared" si="19"/>
        <v>#VALUE!</v>
      </c>
      <c r="N21" s="8">
        <f t="shared" si="20"/>
        <v>0</v>
      </c>
      <c r="O21" s="7">
        <v>0</v>
      </c>
      <c r="P21" s="7" t="e">
        <f>SUMIF([2]mar!B:I,AVALUOS!E21,[2]mar!I:I)</f>
        <v>#VALUE!</v>
      </c>
      <c r="Q21" s="7" t="e">
        <f t="shared" si="22"/>
        <v>#VALUE!</v>
      </c>
      <c r="R21" s="8">
        <f t="shared" si="3"/>
        <v>0</v>
      </c>
      <c r="S21" s="7">
        <v>0</v>
      </c>
      <c r="T21" s="7" t="e">
        <f>SUMIF([2]Abr!B:I,AVALUOS!E21,[2]Abr!I:I)</f>
        <v>#VALUE!</v>
      </c>
      <c r="U21" s="7" t="e">
        <f t="shared" si="24"/>
        <v>#VALUE!</v>
      </c>
      <c r="V21" s="8">
        <f t="shared" si="25"/>
        <v>0</v>
      </c>
      <c r="W21" s="7">
        <v>0</v>
      </c>
      <c r="X21" s="7" t="e">
        <f>SUMIF([2]May!B:I,AVALUOS!E21,[2]May!I:I)</f>
        <v>#VALUE!</v>
      </c>
      <c r="Y21" s="7" t="e">
        <f t="shared" si="27"/>
        <v>#VALUE!</v>
      </c>
      <c r="Z21" s="8">
        <f t="shared" si="28"/>
        <v>0</v>
      </c>
      <c r="AA21" s="7">
        <v>0</v>
      </c>
      <c r="AB21" s="7" t="e">
        <f>SUMIF([2]Jun!B:I,AVALUOS!E21,[2]Jun!I:I)</f>
        <v>#VALUE!</v>
      </c>
      <c r="AC21" s="7" t="e">
        <f t="shared" si="30"/>
        <v>#VALUE!</v>
      </c>
      <c r="AD21" s="8">
        <f t="shared" si="31"/>
        <v>0</v>
      </c>
      <c r="AE21" s="7">
        <v>0</v>
      </c>
      <c r="AF21" s="7" t="e">
        <f>SUMIF([2]Jul!B:I,AVALUOS!E21,[2]Jul!I:I)</f>
        <v>#VALUE!</v>
      </c>
      <c r="AG21" s="7" t="e">
        <f t="shared" si="33"/>
        <v>#VALUE!</v>
      </c>
      <c r="AH21" s="8">
        <f t="shared" si="34"/>
        <v>0</v>
      </c>
      <c r="AI21" s="7">
        <v>0</v>
      </c>
      <c r="AJ21" s="7" t="e">
        <f>SUMIF([2]Agos!B:I,AVALUOS!E21,[2]Agos!I:I)</f>
        <v>#VALUE!</v>
      </c>
      <c r="AK21" s="7" t="e">
        <f t="shared" si="36"/>
        <v>#VALUE!</v>
      </c>
      <c r="AL21" s="8">
        <f t="shared" si="37"/>
        <v>0</v>
      </c>
      <c r="AM21" s="7">
        <v>0</v>
      </c>
      <c r="AN21" s="7" t="e">
        <f>SUMIF([2]Sep!B:I,AVALUOS!E21,[2]Sep!I:I)</f>
        <v>#VALUE!</v>
      </c>
      <c r="AO21" s="7" t="e">
        <f t="shared" si="39"/>
        <v>#VALUE!</v>
      </c>
      <c r="AP21" s="8">
        <f t="shared" si="40"/>
        <v>0</v>
      </c>
      <c r="AQ21" s="7">
        <v>0</v>
      </c>
      <c r="AR21" s="7" t="e">
        <f>SUMIF([2]Oct!B:I,AVALUOS!E21,[2]Oct!I:I)</f>
        <v>#VALUE!</v>
      </c>
      <c r="AS21" s="7" t="e">
        <f t="shared" si="42"/>
        <v>#VALUE!</v>
      </c>
      <c r="AT21" s="8">
        <f t="shared" si="43"/>
        <v>0</v>
      </c>
      <c r="AU21" s="7">
        <v>0</v>
      </c>
      <c r="AV21" s="7" t="e">
        <f>SUMIF([2]Nov!B:I,AVALUOS!E21,[2]Nov!I:I)</f>
        <v>#VALUE!</v>
      </c>
      <c r="AW21" s="7" t="e">
        <f t="shared" si="45"/>
        <v>#VALUE!</v>
      </c>
      <c r="AX21" s="8">
        <f t="shared" si="46"/>
        <v>0</v>
      </c>
      <c r="AY21" s="7">
        <v>0</v>
      </c>
      <c r="AZ21" s="7" t="e">
        <f>SUMIF([2]Dic!B:I,AVALUOS!E21,[2]Dic!I:I)</f>
        <v>#VALUE!</v>
      </c>
      <c r="BA21" s="7" t="e">
        <f t="shared" si="48"/>
        <v>#VALUE!</v>
      </c>
      <c r="BB21" s="8">
        <f t="shared" si="49"/>
        <v>0</v>
      </c>
      <c r="BC21" s="7">
        <v>0</v>
      </c>
      <c r="BD21" s="89">
        <f t="shared" si="125"/>
        <v>0</v>
      </c>
      <c r="BE21" s="89" t="e">
        <f t="shared" si="126"/>
        <v>#VALUE!</v>
      </c>
      <c r="BF21" s="89" t="e">
        <f t="shared" si="51"/>
        <v>#VALUE!</v>
      </c>
      <c r="BG21" s="24">
        <f t="shared" si="52"/>
        <v>0</v>
      </c>
      <c r="BK21" s="84"/>
      <c r="BL21" s="7"/>
      <c r="BM21" s="7"/>
    </row>
    <row r="22" spans="1:65" ht="20.399999999999999" x14ac:dyDescent="0.3">
      <c r="A22" s="29"/>
      <c r="B22" s="29"/>
      <c r="C22" s="30" t="s">
        <v>34</v>
      </c>
      <c r="D22" s="26" t="s">
        <v>34</v>
      </c>
      <c r="E22" s="5">
        <v>41561003</v>
      </c>
      <c r="F22" s="6" t="s">
        <v>47</v>
      </c>
      <c r="G22" s="7">
        <v>0</v>
      </c>
      <c r="H22" s="7" t="e">
        <f>SUMIF([2]Ene!B:I,AVALUOS!E22,[2]Ene!I:I)</f>
        <v>#VALUE!</v>
      </c>
      <c r="I22" s="7" t="e">
        <f t="shared" si="16"/>
        <v>#VALUE!</v>
      </c>
      <c r="J22" s="8">
        <f t="shared" si="17"/>
        <v>0</v>
      </c>
      <c r="K22" s="7">
        <v>0</v>
      </c>
      <c r="L22" s="7" t="e">
        <f>SUMIF([2]Feb!B:I,AVALUOS!E22,[2]Feb!I:I)</f>
        <v>#VALUE!</v>
      </c>
      <c r="M22" s="7" t="e">
        <f t="shared" si="19"/>
        <v>#VALUE!</v>
      </c>
      <c r="N22" s="8">
        <f t="shared" si="20"/>
        <v>0</v>
      </c>
      <c r="O22" s="7">
        <v>0</v>
      </c>
      <c r="P22" s="7" t="e">
        <f>SUMIF([2]mar!B:I,AVALUOS!E22,[2]mar!I:I)</f>
        <v>#VALUE!</v>
      </c>
      <c r="Q22" s="7" t="e">
        <f t="shared" si="22"/>
        <v>#VALUE!</v>
      </c>
      <c r="R22" s="8">
        <f t="shared" si="3"/>
        <v>0</v>
      </c>
      <c r="S22" s="7">
        <v>0</v>
      </c>
      <c r="T22" s="7" t="e">
        <f>SUMIF([2]Abr!B:I,AVALUOS!E22,[2]Abr!I:I)</f>
        <v>#VALUE!</v>
      </c>
      <c r="U22" s="7" t="e">
        <f t="shared" si="24"/>
        <v>#VALUE!</v>
      </c>
      <c r="V22" s="8">
        <f t="shared" si="25"/>
        <v>0</v>
      </c>
      <c r="W22" s="7">
        <v>0</v>
      </c>
      <c r="X22" s="7" t="e">
        <f>SUMIF([2]May!B:I,AVALUOS!E22,[2]May!I:I)</f>
        <v>#VALUE!</v>
      </c>
      <c r="Y22" s="7" t="e">
        <f t="shared" si="27"/>
        <v>#VALUE!</v>
      </c>
      <c r="Z22" s="8">
        <f t="shared" si="28"/>
        <v>0</v>
      </c>
      <c r="AA22" s="7">
        <v>0</v>
      </c>
      <c r="AB22" s="7" t="e">
        <f>SUMIF([2]Jun!B:I,AVALUOS!E22,[2]Jun!I:I)</f>
        <v>#VALUE!</v>
      </c>
      <c r="AC22" s="7" t="e">
        <f t="shared" si="30"/>
        <v>#VALUE!</v>
      </c>
      <c r="AD22" s="8">
        <f t="shared" si="31"/>
        <v>0</v>
      </c>
      <c r="AE22" s="7">
        <v>0</v>
      </c>
      <c r="AF22" s="7" t="e">
        <f>SUMIF([2]Jul!B:I,AVALUOS!E22,[2]Jul!I:I)</f>
        <v>#VALUE!</v>
      </c>
      <c r="AG22" s="7" t="e">
        <f t="shared" si="33"/>
        <v>#VALUE!</v>
      </c>
      <c r="AH22" s="8">
        <f t="shared" si="34"/>
        <v>0</v>
      </c>
      <c r="AI22" s="7">
        <v>0</v>
      </c>
      <c r="AJ22" s="7" t="e">
        <f>SUMIF([2]Agos!B:I,AVALUOS!E22,[2]Agos!I:I)</f>
        <v>#VALUE!</v>
      </c>
      <c r="AK22" s="7" t="e">
        <f t="shared" si="36"/>
        <v>#VALUE!</v>
      </c>
      <c r="AL22" s="8">
        <f t="shared" si="37"/>
        <v>0</v>
      </c>
      <c r="AM22" s="7">
        <v>0</v>
      </c>
      <c r="AN22" s="7" t="e">
        <f>SUMIF([2]Sep!B:I,AVALUOS!E22,[2]Sep!I:I)</f>
        <v>#VALUE!</v>
      </c>
      <c r="AO22" s="7" t="e">
        <f t="shared" si="39"/>
        <v>#VALUE!</v>
      </c>
      <c r="AP22" s="8">
        <f t="shared" si="40"/>
        <v>0</v>
      </c>
      <c r="AQ22" s="7">
        <v>0</v>
      </c>
      <c r="AR22" s="7" t="e">
        <f>SUMIF([2]Oct!B:I,AVALUOS!E22,[2]Oct!I:I)</f>
        <v>#VALUE!</v>
      </c>
      <c r="AS22" s="7" t="e">
        <f t="shared" si="42"/>
        <v>#VALUE!</v>
      </c>
      <c r="AT22" s="8">
        <f t="shared" si="43"/>
        <v>0</v>
      </c>
      <c r="AU22" s="7">
        <v>0</v>
      </c>
      <c r="AV22" s="7" t="e">
        <f>SUMIF([2]Nov!B:I,AVALUOS!E22,[2]Nov!I:I)</f>
        <v>#VALUE!</v>
      </c>
      <c r="AW22" s="7" t="e">
        <f t="shared" si="45"/>
        <v>#VALUE!</v>
      </c>
      <c r="AX22" s="8">
        <f t="shared" si="46"/>
        <v>0</v>
      </c>
      <c r="AY22" s="7">
        <v>0</v>
      </c>
      <c r="AZ22" s="7" t="e">
        <f>SUMIF([2]Dic!B:I,AVALUOS!E22,[2]Dic!I:I)</f>
        <v>#VALUE!</v>
      </c>
      <c r="BA22" s="7" t="e">
        <f t="shared" si="48"/>
        <v>#VALUE!</v>
      </c>
      <c r="BB22" s="8">
        <f t="shared" si="49"/>
        <v>0</v>
      </c>
      <c r="BC22" s="7">
        <v>0</v>
      </c>
      <c r="BD22" s="89">
        <f t="shared" si="125"/>
        <v>0</v>
      </c>
      <c r="BE22" s="89" t="e">
        <f t="shared" si="126"/>
        <v>#VALUE!</v>
      </c>
      <c r="BF22" s="89" t="e">
        <f t="shared" si="51"/>
        <v>#VALUE!</v>
      </c>
      <c r="BG22" s="24">
        <f t="shared" si="52"/>
        <v>0</v>
      </c>
      <c r="BK22" s="84"/>
      <c r="BL22" s="7"/>
      <c r="BM22" s="7"/>
    </row>
    <row r="23" spans="1:65" ht="20.399999999999999" x14ac:dyDescent="0.3">
      <c r="A23" s="29"/>
      <c r="B23" s="29"/>
      <c r="C23" s="30" t="s">
        <v>34</v>
      </c>
      <c r="D23" s="26" t="s">
        <v>34</v>
      </c>
      <c r="E23" s="5">
        <v>41561004</v>
      </c>
      <c r="F23" s="6" t="s">
        <v>48</v>
      </c>
      <c r="G23" s="7">
        <v>0</v>
      </c>
      <c r="H23" s="7" t="e">
        <f>SUMIF([2]Ene!B:I,AVALUOS!E23,[2]Ene!I:I)+126234.96</f>
        <v>#VALUE!</v>
      </c>
      <c r="I23" s="7" t="e">
        <f t="shared" si="16"/>
        <v>#VALUE!</v>
      </c>
      <c r="J23" s="8">
        <f t="shared" si="17"/>
        <v>0</v>
      </c>
      <c r="K23" s="7">
        <v>0</v>
      </c>
      <c r="L23" s="7" t="e">
        <f>SUMIF([2]Feb!B:I,AVALUOS!E23,[2]Feb!I:I)+126234.96</f>
        <v>#VALUE!</v>
      </c>
      <c r="M23" s="7" t="e">
        <f t="shared" si="19"/>
        <v>#VALUE!</v>
      </c>
      <c r="N23" s="8">
        <f t="shared" si="20"/>
        <v>0</v>
      </c>
      <c r="O23" s="7">
        <v>0</v>
      </c>
      <c r="P23" s="7" t="e">
        <f>SUMIF([2]mar!B:I,AVALUOS!E23,[2]mar!I:I)+126234.96</f>
        <v>#VALUE!</v>
      </c>
      <c r="Q23" s="7" t="e">
        <f t="shared" si="22"/>
        <v>#VALUE!</v>
      </c>
      <c r="R23" s="8">
        <f t="shared" si="3"/>
        <v>0</v>
      </c>
      <c r="S23" s="7">
        <v>0</v>
      </c>
      <c r="T23" s="7" t="e">
        <f>SUMIF([2]Abr!B:I,AVALUOS!E23,[2]Abr!I:I)+126234.96</f>
        <v>#VALUE!</v>
      </c>
      <c r="U23" s="7" t="e">
        <f t="shared" si="24"/>
        <v>#VALUE!</v>
      </c>
      <c r="V23" s="8">
        <f t="shared" si="25"/>
        <v>0</v>
      </c>
      <c r="W23" s="7">
        <v>0</v>
      </c>
      <c r="X23" s="7" t="e">
        <f>SUMIF([2]May!B:I,AVALUOS!E23,[2]May!I:I)+126234.96</f>
        <v>#VALUE!</v>
      </c>
      <c r="Y23" s="7" t="e">
        <f t="shared" si="27"/>
        <v>#VALUE!</v>
      </c>
      <c r="Z23" s="8">
        <f t="shared" si="28"/>
        <v>0</v>
      </c>
      <c r="AA23" s="7">
        <v>0</v>
      </c>
      <c r="AB23" s="7" t="e">
        <f>SUMIF([2]Jun!B:I,AVALUOS!E23,[2]Jun!I:I)+126234.96</f>
        <v>#VALUE!</v>
      </c>
      <c r="AC23" s="7" t="e">
        <f t="shared" si="30"/>
        <v>#VALUE!</v>
      </c>
      <c r="AD23" s="8">
        <f t="shared" si="31"/>
        <v>0</v>
      </c>
      <c r="AE23" s="7">
        <v>0</v>
      </c>
      <c r="AF23" s="7" t="e">
        <f>SUMIF([2]Jul!B:I,AVALUOS!E23,[2]Jul!I:I)+126234.96</f>
        <v>#VALUE!</v>
      </c>
      <c r="AG23" s="7" t="e">
        <f t="shared" si="33"/>
        <v>#VALUE!</v>
      </c>
      <c r="AH23" s="8">
        <f t="shared" si="34"/>
        <v>0</v>
      </c>
      <c r="AI23" s="7">
        <v>0</v>
      </c>
      <c r="AJ23" s="7" t="e">
        <f>SUMIF([2]Agos!B:I,AVALUOS!E23,[2]Agos!I:I)+126234.95</f>
        <v>#VALUE!</v>
      </c>
      <c r="AK23" s="7" t="e">
        <f t="shared" si="36"/>
        <v>#VALUE!</v>
      </c>
      <c r="AL23" s="8">
        <f t="shared" si="37"/>
        <v>0</v>
      </c>
      <c r="AM23" s="7">
        <v>0</v>
      </c>
      <c r="AN23" s="7" t="e">
        <f>SUMIF([2]Sep!B:I,AVALUOS!E23,[2]Sep!I:I)+126234.96</f>
        <v>#VALUE!</v>
      </c>
      <c r="AO23" s="7" t="e">
        <f t="shared" si="39"/>
        <v>#VALUE!</v>
      </c>
      <c r="AP23" s="8">
        <f t="shared" si="40"/>
        <v>0</v>
      </c>
      <c r="AQ23" s="7">
        <v>0</v>
      </c>
      <c r="AR23" s="7" t="e">
        <f>SUMIF([2]Oct!B:I,AVALUOS!E23,[2]Oct!I:I)+126234.96</f>
        <v>#VALUE!</v>
      </c>
      <c r="AS23" s="7" t="e">
        <f t="shared" si="42"/>
        <v>#VALUE!</v>
      </c>
      <c r="AT23" s="8">
        <f t="shared" si="43"/>
        <v>0</v>
      </c>
      <c r="AU23" s="7">
        <v>0</v>
      </c>
      <c r="AV23" s="7" t="e">
        <f>SUMIF([2]Nov!B:I,AVALUOS!E23,[2]Nov!I:I)+126234.96</f>
        <v>#VALUE!</v>
      </c>
      <c r="AW23" s="7" t="e">
        <f t="shared" si="45"/>
        <v>#VALUE!</v>
      </c>
      <c r="AX23" s="8">
        <f t="shared" si="46"/>
        <v>0</v>
      </c>
      <c r="AY23" s="7">
        <v>0</v>
      </c>
      <c r="AZ23" s="7" t="e">
        <f>SUMIF([2]Dic!B:I,AVALUOS!E23,[2]Dic!I:I)+126234.96</f>
        <v>#VALUE!</v>
      </c>
      <c r="BA23" s="7" t="e">
        <f t="shared" si="48"/>
        <v>#VALUE!</v>
      </c>
      <c r="BB23" s="8">
        <f t="shared" si="49"/>
        <v>0</v>
      </c>
      <c r="BC23" s="7">
        <v>0</v>
      </c>
      <c r="BD23" s="89">
        <f t="shared" si="125"/>
        <v>0</v>
      </c>
      <c r="BE23" s="89" t="e">
        <f t="shared" si="126"/>
        <v>#VALUE!</v>
      </c>
      <c r="BF23" s="89" t="e">
        <f t="shared" si="51"/>
        <v>#VALUE!</v>
      </c>
      <c r="BG23" s="24">
        <f t="shared" si="52"/>
        <v>0</v>
      </c>
      <c r="BK23" s="84"/>
      <c r="BL23" s="7"/>
      <c r="BM23" s="7"/>
    </row>
    <row r="24" spans="1:65" ht="20.399999999999999" x14ac:dyDescent="0.3">
      <c r="A24" s="29"/>
      <c r="B24" s="29"/>
      <c r="C24" s="30" t="s">
        <v>34</v>
      </c>
      <c r="D24" s="26" t="s">
        <v>34</v>
      </c>
      <c r="E24" s="5">
        <v>41561005</v>
      </c>
      <c r="F24" s="6" t="s">
        <v>49</v>
      </c>
      <c r="G24" s="7">
        <v>0</v>
      </c>
      <c r="H24" s="7" t="e">
        <f>SUMIF([2]Ene!B:I,AVALUOS!E24,[2]Ene!I:I)</f>
        <v>#VALUE!</v>
      </c>
      <c r="I24" s="7" t="e">
        <f t="shared" si="16"/>
        <v>#VALUE!</v>
      </c>
      <c r="J24" s="8">
        <f t="shared" si="17"/>
        <v>0</v>
      </c>
      <c r="K24" s="7">
        <v>0</v>
      </c>
      <c r="L24" s="7" t="e">
        <f>SUMIF([2]Feb!B:I,AVALUOS!E24,[2]Feb!I:I)</f>
        <v>#VALUE!</v>
      </c>
      <c r="M24" s="7" t="e">
        <f t="shared" si="19"/>
        <v>#VALUE!</v>
      </c>
      <c r="N24" s="8">
        <f t="shared" si="20"/>
        <v>0</v>
      </c>
      <c r="O24" s="7">
        <v>0</v>
      </c>
      <c r="P24" s="7" t="e">
        <f>SUMIF([2]mar!B:I,AVALUOS!E24,[2]mar!I:I)</f>
        <v>#VALUE!</v>
      </c>
      <c r="Q24" s="7" t="e">
        <f t="shared" si="22"/>
        <v>#VALUE!</v>
      </c>
      <c r="R24" s="8">
        <f t="shared" si="3"/>
        <v>0</v>
      </c>
      <c r="S24" s="7">
        <v>0</v>
      </c>
      <c r="T24" s="7" t="e">
        <f>SUMIF([2]Abr!B:I,AVALUOS!E24,[2]Abr!I:I)</f>
        <v>#VALUE!</v>
      </c>
      <c r="U24" s="7" t="e">
        <f t="shared" si="24"/>
        <v>#VALUE!</v>
      </c>
      <c r="V24" s="8">
        <f t="shared" si="25"/>
        <v>0</v>
      </c>
      <c r="W24" s="7">
        <v>0</v>
      </c>
      <c r="X24" s="7" t="e">
        <f>SUMIF([2]May!B:I,AVALUOS!E24,[2]May!I:I)</f>
        <v>#VALUE!</v>
      </c>
      <c r="Y24" s="7" t="e">
        <f t="shared" si="27"/>
        <v>#VALUE!</v>
      </c>
      <c r="Z24" s="8">
        <f t="shared" si="28"/>
        <v>0</v>
      </c>
      <c r="AA24" s="7">
        <v>0</v>
      </c>
      <c r="AB24" s="7" t="e">
        <f>SUMIF([2]Jun!B:I,AVALUOS!E24,[2]Jun!I:I)</f>
        <v>#VALUE!</v>
      </c>
      <c r="AC24" s="7" t="e">
        <f t="shared" si="30"/>
        <v>#VALUE!</v>
      </c>
      <c r="AD24" s="8">
        <f t="shared" si="31"/>
        <v>0</v>
      </c>
      <c r="AE24" s="7">
        <v>0</v>
      </c>
      <c r="AF24" s="7" t="e">
        <f>SUMIF([2]Jul!B:I,AVALUOS!E24,[2]Jul!I:I)</f>
        <v>#VALUE!</v>
      </c>
      <c r="AG24" s="7" t="e">
        <f t="shared" si="33"/>
        <v>#VALUE!</v>
      </c>
      <c r="AH24" s="8">
        <f t="shared" si="34"/>
        <v>0</v>
      </c>
      <c r="AI24" s="7">
        <v>0</v>
      </c>
      <c r="AJ24" s="7" t="e">
        <f>SUMIF([2]Agos!B:I,AVALUOS!E24,[2]Agos!I:I)</f>
        <v>#VALUE!</v>
      </c>
      <c r="AK24" s="7" t="e">
        <f t="shared" si="36"/>
        <v>#VALUE!</v>
      </c>
      <c r="AL24" s="8">
        <f t="shared" si="37"/>
        <v>0</v>
      </c>
      <c r="AM24" s="7">
        <v>0</v>
      </c>
      <c r="AN24" s="7" t="e">
        <f>SUMIF([2]Sep!B:I,AVALUOS!E24,[2]Sep!I:I)</f>
        <v>#VALUE!</v>
      </c>
      <c r="AO24" s="7" t="e">
        <f t="shared" si="39"/>
        <v>#VALUE!</v>
      </c>
      <c r="AP24" s="8">
        <f t="shared" si="40"/>
        <v>0</v>
      </c>
      <c r="AQ24" s="7">
        <v>0</v>
      </c>
      <c r="AR24" s="7" t="e">
        <f>SUMIF([2]Oct!B:I,AVALUOS!E24,[2]Oct!I:I)</f>
        <v>#VALUE!</v>
      </c>
      <c r="AS24" s="7" t="e">
        <f t="shared" si="42"/>
        <v>#VALUE!</v>
      </c>
      <c r="AT24" s="8">
        <f t="shared" si="43"/>
        <v>0</v>
      </c>
      <c r="AU24" s="7">
        <v>0</v>
      </c>
      <c r="AV24" s="7" t="e">
        <f>SUMIF([2]Nov!B:I,AVALUOS!E24,[2]Nov!I:I)</f>
        <v>#VALUE!</v>
      </c>
      <c r="AW24" s="7" t="e">
        <f t="shared" si="45"/>
        <v>#VALUE!</v>
      </c>
      <c r="AX24" s="8">
        <f t="shared" si="46"/>
        <v>0</v>
      </c>
      <c r="AY24" s="7">
        <v>0</v>
      </c>
      <c r="AZ24" s="7" t="e">
        <f>SUMIF([2]Dic!B:I,AVALUOS!E24,[2]Dic!I:I)</f>
        <v>#VALUE!</v>
      </c>
      <c r="BA24" s="7" t="e">
        <f t="shared" si="48"/>
        <v>#VALUE!</v>
      </c>
      <c r="BB24" s="8">
        <f t="shared" si="49"/>
        <v>0</v>
      </c>
      <c r="BC24" s="7">
        <v>0</v>
      </c>
      <c r="BD24" s="89">
        <f t="shared" si="125"/>
        <v>0</v>
      </c>
      <c r="BE24" s="89" t="e">
        <f t="shared" si="126"/>
        <v>#VALUE!</v>
      </c>
      <c r="BF24" s="89" t="e">
        <f t="shared" si="51"/>
        <v>#VALUE!</v>
      </c>
      <c r="BG24" s="24">
        <f t="shared" si="52"/>
        <v>0</v>
      </c>
      <c r="BK24" s="84"/>
      <c r="BL24" s="7"/>
      <c r="BM24" s="7"/>
    </row>
    <row r="25" spans="1:65" ht="12" x14ac:dyDescent="0.3">
      <c r="A25" s="29"/>
      <c r="B25" s="29"/>
      <c r="C25" s="30" t="s">
        <v>34</v>
      </c>
      <c r="D25" s="26" t="s">
        <v>34</v>
      </c>
      <c r="E25" s="5">
        <v>41561006</v>
      </c>
      <c r="F25" s="6" t="s">
        <v>50</v>
      </c>
      <c r="G25" s="7">
        <v>0</v>
      </c>
      <c r="H25" s="7" t="e">
        <f>SUMIF([2]Ene!B:I,AVALUOS!E25,[2]Ene!I:I)</f>
        <v>#VALUE!</v>
      </c>
      <c r="I25" s="7" t="e">
        <f t="shared" si="16"/>
        <v>#VALUE!</v>
      </c>
      <c r="J25" s="8">
        <f t="shared" si="17"/>
        <v>0</v>
      </c>
      <c r="K25" s="7">
        <v>0</v>
      </c>
      <c r="L25" s="7" t="e">
        <f>SUMIF([2]Feb!B:I,AVALUOS!E25,[2]Feb!I:I)</f>
        <v>#VALUE!</v>
      </c>
      <c r="M25" s="7" t="e">
        <f t="shared" si="19"/>
        <v>#VALUE!</v>
      </c>
      <c r="N25" s="8">
        <f t="shared" si="20"/>
        <v>0</v>
      </c>
      <c r="O25" s="7">
        <v>0</v>
      </c>
      <c r="P25" s="7" t="e">
        <f>SUMIF([2]mar!B:I,AVALUOS!E25,[2]mar!I:I)</f>
        <v>#VALUE!</v>
      </c>
      <c r="Q25" s="7" t="e">
        <f t="shared" si="22"/>
        <v>#VALUE!</v>
      </c>
      <c r="R25" s="8">
        <f t="shared" si="3"/>
        <v>0</v>
      </c>
      <c r="S25" s="7">
        <v>0</v>
      </c>
      <c r="T25" s="7" t="e">
        <f>SUMIF([2]Abr!B:I,AVALUOS!E25,[2]Abr!I:I)</f>
        <v>#VALUE!</v>
      </c>
      <c r="U25" s="7" t="e">
        <f t="shared" si="24"/>
        <v>#VALUE!</v>
      </c>
      <c r="V25" s="8">
        <f t="shared" si="25"/>
        <v>0</v>
      </c>
      <c r="W25" s="7">
        <v>0</v>
      </c>
      <c r="X25" s="7" t="e">
        <f>SUMIF([2]May!B:I,AVALUOS!E25,[2]May!I:I)</f>
        <v>#VALUE!</v>
      </c>
      <c r="Y25" s="7" t="e">
        <f t="shared" si="27"/>
        <v>#VALUE!</v>
      </c>
      <c r="Z25" s="8">
        <f t="shared" si="28"/>
        <v>0</v>
      </c>
      <c r="AA25" s="7">
        <v>0</v>
      </c>
      <c r="AB25" s="7" t="e">
        <f>SUMIF([2]Jun!B:I,AVALUOS!E25,[2]Jun!I:I)</f>
        <v>#VALUE!</v>
      </c>
      <c r="AC25" s="7" t="e">
        <f t="shared" si="30"/>
        <v>#VALUE!</v>
      </c>
      <c r="AD25" s="8">
        <f t="shared" si="31"/>
        <v>0</v>
      </c>
      <c r="AE25" s="7">
        <v>0</v>
      </c>
      <c r="AF25" s="7" t="e">
        <f>SUMIF([2]Jul!B:I,AVALUOS!E25,[2]Jul!I:I)</f>
        <v>#VALUE!</v>
      </c>
      <c r="AG25" s="7" t="e">
        <f t="shared" si="33"/>
        <v>#VALUE!</v>
      </c>
      <c r="AH25" s="8">
        <f t="shared" si="34"/>
        <v>0</v>
      </c>
      <c r="AI25" s="7">
        <v>0</v>
      </c>
      <c r="AJ25" s="7" t="e">
        <f>SUMIF([2]Agos!B:I,AVALUOS!E25,[2]Agos!I:I)</f>
        <v>#VALUE!</v>
      </c>
      <c r="AK25" s="7" t="e">
        <f t="shared" si="36"/>
        <v>#VALUE!</v>
      </c>
      <c r="AL25" s="8">
        <f t="shared" si="37"/>
        <v>0</v>
      </c>
      <c r="AM25" s="7">
        <v>0</v>
      </c>
      <c r="AN25" s="7" t="e">
        <f>SUMIF([2]Sep!B:I,AVALUOS!E25,[2]Sep!I:I)</f>
        <v>#VALUE!</v>
      </c>
      <c r="AO25" s="7" t="e">
        <f t="shared" si="39"/>
        <v>#VALUE!</v>
      </c>
      <c r="AP25" s="8">
        <f t="shared" si="40"/>
        <v>0</v>
      </c>
      <c r="AQ25" s="7">
        <v>0</v>
      </c>
      <c r="AR25" s="7" t="e">
        <f>SUMIF([2]Oct!B:I,AVALUOS!E25,[2]Oct!I:I)</f>
        <v>#VALUE!</v>
      </c>
      <c r="AS25" s="7" t="e">
        <f t="shared" si="42"/>
        <v>#VALUE!</v>
      </c>
      <c r="AT25" s="8">
        <f t="shared" si="43"/>
        <v>0</v>
      </c>
      <c r="AU25" s="7">
        <v>0</v>
      </c>
      <c r="AV25" s="7" t="e">
        <f>SUMIF([2]Nov!B:I,AVALUOS!E25,[2]Nov!I:I)</f>
        <v>#VALUE!</v>
      </c>
      <c r="AW25" s="7" t="e">
        <f t="shared" si="45"/>
        <v>#VALUE!</v>
      </c>
      <c r="AX25" s="8">
        <f t="shared" si="46"/>
        <v>0</v>
      </c>
      <c r="AY25" s="7">
        <v>0</v>
      </c>
      <c r="AZ25" s="7" t="e">
        <f>SUMIF([2]Dic!B:I,AVALUOS!E25,[2]Dic!I:I)</f>
        <v>#VALUE!</v>
      </c>
      <c r="BA25" s="7" t="e">
        <f t="shared" si="48"/>
        <v>#VALUE!</v>
      </c>
      <c r="BB25" s="8">
        <f t="shared" si="49"/>
        <v>0</v>
      </c>
      <c r="BC25" s="7">
        <v>0</v>
      </c>
      <c r="BD25" s="89">
        <f t="shared" si="125"/>
        <v>0</v>
      </c>
      <c r="BE25" s="89" t="e">
        <f t="shared" si="126"/>
        <v>#VALUE!</v>
      </c>
      <c r="BF25" s="89" t="e">
        <f t="shared" si="51"/>
        <v>#VALUE!</v>
      </c>
      <c r="BG25" s="24">
        <f t="shared" si="52"/>
        <v>0</v>
      </c>
      <c r="BK25" s="84"/>
      <c r="BL25" s="7"/>
      <c r="BM25" s="7"/>
    </row>
    <row r="26" spans="1:65" ht="12" x14ac:dyDescent="0.3">
      <c r="A26" s="29"/>
      <c r="B26" s="29"/>
      <c r="C26" s="30" t="s">
        <v>34</v>
      </c>
      <c r="D26" s="26" t="s">
        <v>34</v>
      </c>
      <c r="E26" s="5">
        <v>41561007</v>
      </c>
      <c r="F26" s="6" t="s">
        <v>51</v>
      </c>
      <c r="G26" s="7">
        <v>0</v>
      </c>
      <c r="H26" s="7" t="e">
        <f>SUMIF([2]Ene!B:I,AVALUOS!E26,[2]Ene!I:I)</f>
        <v>#VALUE!</v>
      </c>
      <c r="I26" s="7" t="e">
        <f t="shared" si="16"/>
        <v>#VALUE!</v>
      </c>
      <c r="J26" s="8">
        <f t="shared" si="17"/>
        <v>0</v>
      </c>
      <c r="K26" s="7">
        <v>0</v>
      </c>
      <c r="L26" s="7" t="e">
        <f>SUMIF([2]Feb!B:I,AVALUOS!E26,[2]Feb!I:I)</f>
        <v>#VALUE!</v>
      </c>
      <c r="M26" s="7" t="e">
        <f t="shared" si="19"/>
        <v>#VALUE!</v>
      </c>
      <c r="N26" s="8">
        <f t="shared" si="20"/>
        <v>0</v>
      </c>
      <c r="O26" s="7">
        <v>0</v>
      </c>
      <c r="P26" s="7" t="e">
        <f>SUMIF([2]mar!B:I,AVALUOS!E26,[2]mar!I:I)</f>
        <v>#VALUE!</v>
      </c>
      <c r="Q26" s="7" t="e">
        <f t="shared" si="22"/>
        <v>#VALUE!</v>
      </c>
      <c r="R26" s="8">
        <f t="shared" si="3"/>
        <v>0</v>
      </c>
      <c r="S26" s="7">
        <v>0</v>
      </c>
      <c r="T26" s="7" t="e">
        <f>SUMIF([2]Abr!B:I,AVALUOS!E26,[2]Abr!I:I)</f>
        <v>#VALUE!</v>
      </c>
      <c r="U26" s="7" t="e">
        <f t="shared" si="24"/>
        <v>#VALUE!</v>
      </c>
      <c r="V26" s="8">
        <f t="shared" si="25"/>
        <v>0</v>
      </c>
      <c r="W26" s="7">
        <v>0</v>
      </c>
      <c r="X26" s="7" t="e">
        <f>SUMIF([2]May!B:I,AVALUOS!E26,[2]May!I:I)</f>
        <v>#VALUE!</v>
      </c>
      <c r="Y26" s="7" t="e">
        <f t="shared" si="27"/>
        <v>#VALUE!</v>
      </c>
      <c r="Z26" s="8">
        <f t="shared" si="28"/>
        <v>0</v>
      </c>
      <c r="AA26" s="7">
        <v>0</v>
      </c>
      <c r="AB26" s="7" t="e">
        <f>SUMIF([2]Jun!B:I,AVALUOS!E26,[2]Jun!I:I)</f>
        <v>#VALUE!</v>
      </c>
      <c r="AC26" s="7" t="e">
        <f t="shared" si="30"/>
        <v>#VALUE!</v>
      </c>
      <c r="AD26" s="8">
        <f t="shared" si="31"/>
        <v>0</v>
      </c>
      <c r="AE26" s="7">
        <v>0</v>
      </c>
      <c r="AF26" s="7" t="e">
        <f>SUMIF([2]Jul!B:I,AVALUOS!E26,[2]Jul!I:I)</f>
        <v>#VALUE!</v>
      </c>
      <c r="AG26" s="7" t="e">
        <f t="shared" si="33"/>
        <v>#VALUE!</v>
      </c>
      <c r="AH26" s="8">
        <f t="shared" si="34"/>
        <v>0</v>
      </c>
      <c r="AI26" s="7">
        <v>0</v>
      </c>
      <c r="AJ26" s="7" t="e">
        <f>SUMIF([2]Agos!B:I,AVALUOS!E26,[2]Agos!I:I)</f>
        <v>#VALUE!</v>
      </c>
      <c r="AK26" s="7" t="e">
        <f t="shared" si="36"/>
        <v>#VALUE!</v>
      </c>
      <c r="AL26" s="8">
        <f t="shared" si="37"/>
        <v>0</v>
      </c>
      <c r="AM26" s="7">
        <v>0</v>
      </c>
      <c r="AN26" s="7" t="e">
        <f>SUMIF([2]Sep!B:I,AVALUOS!E26,[2]Sep!I:I)</f>
        <v>#VALUE!</v>
      </c>
      <c r="AO26" s="7" t="e">
        <f t="shared" si="39"/>
        <v>#VALUE!</v>
      </c>
      <c r="AP26" s="8">
        <f t="shared" si="40"/>
        <v>0</v>
      </c>
      <c r="AQ26" s="7">
        <v>0</v>
      </c>
      <c r="AR26" s="7" t="e">
        <f>SUMIF([2]Oct!B:I,AVALUOS!E26,[2]Oct!I:I)</f>
        <v>#VALUE!</v>
      </c>
      <c r="AS26" s="7" t="e">
        <f t="shared" si="42"/>
        <v>#VALUE!</v>
      </c>
      <c r="AT26" s="8">
        <f t="shared" si="43"/>
        <v>0</v>
      </c>
      <c r="AU26" s="7">
        <v>0</v>
      </c>
      <c r="AV26" s="7" t="e">
        <f>SUMIF([2]Nov!B:I,AVALUOS!E26,[2]Nov!I:I)</f>
        <v>#VALUE!</v>
      </c>
      <c r="AW26" s="7" t="e">
        <f t="shared" si="45"/>
        <v>#VALUE!</v>
      </c>
      <c r="AX26" s="8">
        <f t="shared" si="46"/>
        <v>0</v>
      </c>
      <c r="AY26" s="7">
        <v>0</v>
      </c>
      <c r="AZ26" s="7" t="e">
        <f>SUMIF([2]Dic!B:I,AVALUOS!E26,[2]Dic!I:I)</f>
        <v>#VALUE!</v>
      </c>
      <c r="BA26" s="7" t="e">
        <f t="shared" si="48"/>
        <v>#VALUE!</v>
      </c>
      <c r="BB26" s="8">
        <f t="shared" si="49"/>
        <v>0</v>
      </c>
      <c r="BC26" s="7">
        <v>0</v>
      </c>
      <c r="BD26" s="89">
        <f t="shared" si="125"/>
        <v>0</v>
      </c>
      <c r="BE26" s="89" t="e">
        <f t="shared" si="126"/>
        <v>#VALUE!</v>
      </c>
      <c r="BF26" s="89" t="e">
        <f t="shared" si="51"/>
        <v>#VALUE!</v>
      </c>
      <c r="BG26" s="24">
        <f t="shared" si="52"/>
        <v>0</v>
      </c>
      <c r="BK26" s="84"/>
      <c r="BL26" s="7"/>
      <c r="BM26" s="7"/>
    </row>
    <row r="27" spans="1:65" ht="12" x14ac:dyDescent="0.3">
      <c r="A27" s="77"/>
      <c r="B27" s="77"/>
      <c r="C27" s="78">
        <v>4175</v>
      </c>
      <c r="D27" s="79"/>
      <c r="E27" s="80"/>
      <c r="F27" s="81" t="s">
        <v>52</v>
      </c>
      <c r="G27" s="82">
        <f t="shared" ref="G27:H27" si="127">+G28+G30</f>
        <v>0</v>
      </c>
      <c r="H27" s="82" t="e">
        <f t="shared" si="127"/>
        <v>#VALUE!</v>
      </c>
      <c r="I27" s="82" t="e">
        <f t="shared" si="16"/>
        <v>#VALUE!</v>
      </c>
      <c r="J27" s="83">
        <f t="shared" si="17"/>
        <v>0</v>
      </c>
      <c r="K27" s="82">
        <f t="shared" ref="K27:L27" si="128">+K28+K30</f>
        <v>0</v>
      </c>
      <c r="L27" s="82" t="e">
        <f t="shared" si="128"/>
        <v>#VALUE!</v>
      </c>
      <c r="M27" s="82" t="e">
        <f t="shared" si="19"/>
        <v>#VALUE!</v>
      </c>
      <c r="N27" s="83">
        <f t="shared" si="20"/>
        <v>0</v>
      </c>
      <c r="O27" s="82">
        <f t="shared" ref="O27:P27" si="129">+O28+O30</f>
        <v>0</v>
      </c>
      <c r="P27" s="82" t="e">
        <f t="shared" si="129"/>
        <v>#VALUE!</v>
      </c>
      <c r="Q27" s="82" t="e">
        <f t="shared" si="22"/>
        <v>#VALUE!</v>
      </c>
      <c r="R27" s="83">
        <f t="shared" si="3"/>
        <v>0</v>
      </c>
      <c r="S27" s="82">
        <f t="shared" ref="S27:T27" si="130">+S28+S30</f>
        <v>0</v>
      </c>
      <c r="T27" s="82" t="e">
        <f t="shared" si="130"/>
        <v>#VALUE!</v>
      </c>
      <c r="U27" s="82" t="e">
        <f t="shared" si="24"/>
        <v>#VALUE!</v>
      </c>
      <c r="V27" s="83">
        <f t="shared" si="25"/>
        <v>0</v>
      </c>
      <c r="W27" s="82">
        <f t="shared" ref="W27:X27" si="131">+W28+W30</f>
        <v>0</v>
      </c>
      <c r="X27" s="82" t="e">
        <f t="shared" si="131"/>
        <v>#VALUE!</v>
      </c>
      <c r="Y27" s="82" t="e">
        <f t="shared" si="27"/>
        <v>#VALUE!</v>
      </c>
      <c r="Z27" s="83">
        <f t="shared" si="28"/>
        <v>0</v>
      </c>
      <c r="AA27" s="82">
        <f t="shared" ref="AA27:AB27" si="132">+AA28+AA30</f>
        <v>0</v>
      </c>
      <c r="AB27" s="82" t="e">
        <f t="shared" si="132"/>
        <v>#VALUE!</v>
      </c>
      <c r="AC27" s="82" t="e">
        <f t="shared" si="30"/>
        <v>#VALUE!</v>
      </c>
      <c r="AD27" s="83">
        <f t="shared" si="31"/>
        <v>0</v>
      </c>
      <c r="AE27" s="82">
        <f t="shared" ref="AE27:AF27" si="133">+AE28+AE30</f>
        <v>0</v>
      </c>
      <c r="AF27" s="82" t="e">
        <f t="shared" si="133"/>
        <v>#VALUE!</v>
      </c>
      <c r="AG27" s="82" t="e">
        <f t="shared" si="33"/>
        <v>#VALUE!</v>
      </c>
      <c r="AH27" s="83">
        <f t="shared" si="34"/>
        <v>0</v>
      </c>
      <c r="AI27" s="82">
        <f t="shared" ref="AI27:AJ27" si="134">+AI28+AI30</f>
        <v>0</v>
      </c>
      <c r="AJ27" s="82" t="e">
        <f t="shared" si="134"/>
        <v>#VALUE!</v>
      </c>
      <c r="AK27" s="82" t="e">
        <f t="shared" si="36"/>
        <v>#VALUE!</v>
      </c>
      <c r="AL27" s="83">
        <f t="shared" si="37"/>
        <v>0</v>
      </c>
      <c r="AM27" s="82">
        <f t="shared" ref="AM27:AN27" si="135">+AM28+AM30</f>
        <v>0</v>
      </c>
      <c r="AN27" s="82" t="e">
        <f t="shared" si="135"/>
        <v>#VALUE!</v>
      </c>
      <c r="AO27" s="82" t="e">
        <f t="shared" si="39"/>
        <v>#VALUE!</v>
      </c>
      <c r="AP27" s="83">
        <f t="shared" si="40"/>
        <v>0</v>
      </c>
      <c r="AQ27" s="82">
        <f t="shared" ref="AQ27:AR27" si="136">+AQ28+AQ30</f>
        <v>0</v>
      </c>
      <c r="AR27" s="82" t="e">
        <f t="shared" si="136"/>
        <v>#VALUE!</v>
      </c>
      <c r="AS27" s="82" t="e">
        <f t="shared" si="42"/>
        <v>#VALUE!</v>
      </c>
      <c r="AT27" s="83">
        <f t="shared" si="43"/>
        <v>0</v>
      </c>
      <c r="AU27" s="82">
        <f t="shared" ref="AU27:AV27" si="137">+AU28+AU30</f>
        <v>0</v>
      </c>
      <c r="AV27" s="82" t="e">
        <f t="shared" si="137"/>
        <v>#VALUE!</v>
      </c>
      <c r="AW27" s="82" t="e">
        <f t="shared" si="45"/>
        <v>#VALUE!</v>
      </c>
      <c r="AX27" s="83">
        <f t="shared" si="46"/>
        <v>0</v>
      </c>
      <c r="AY27" s="82">
        <f t="shared" ref="AY27:BE27" si="138">+AY28+AY30</f>
        <v>0</v>
      </c>
      <c r="AZ27" s="82" t="e">
        <f t="shared" si="138"/>
        <v>#VALUE!</v>
      </c>
      <c r="BA27" s="82" t="e">
        <f t="shared" si="48"/>
        <v>#VALUE!</v>
      </c>
      <c r="BB27" s="83">
        <f t="shared" si="49"/>
        <v>0</v>
      </c>
      <c r="BC27" s="82">
        <f t="shared" si="138"/>
        <v>0</v>
      </c>
      <c r="BD27" s="82">
        <f t="shared" si="138"/>
        <v>0</v>
      </c>
      <c r="BE27" s="82" t="e">
        <f t="shared" si="138"/>
        <v>#VALUE!</v>
      </c>
      <c r="BF27" s="82" t="e">
        <f t="shared" si="51"/>
        <v>#VALUE!</v>
      </c>
      <c r="BG27" s="83">
        <f t="shared" si="52"/>
        <v>0</v>
      </c>
      <c r="BL27" s="82">
        <f t="shared" ref="BL27:BM27" si="139">+BL28+BL30</f>
        <v>0</v>
      </c>
      <c r="BM27" s="82">
        <f t="shared" si="139"/>
        <v>0</v>
      </c>
    </row>
    <row r="28" spans="1:65" ht="12" x14ac:dyDescent="0.3">
      <c r="A28" s="85"/>
      <c r="B28" s="85"/>
      <c r="C28" s="86"/>
      <c r="D28" s="90">
        <v>417501</v>
      </c>
      <c r="E28" s="91"/>
      <c r="F28" s="92" t="s">
        <v>53</v>
      </c>
      <c r="G28" s="93">
        <f t="shared" ref="G28:H28" si="140">SUM(G29)</f>
        <v>0</v>
      </c>
      <c r="H28" s="93" t="e">
        <f t="shared" si="140"/>
        <v>#VALUE!</v>
      </c>
      <c r="I28" s="93" t="e">
        <f t="shared" si="16"/>
        <v>#VALUE!</v>
      </c>
      <c r="J28" s="94">
        <f t="shared" si="17"/>
        <v>0</v>
      </c>
      <c r="K28" s="93">
        <f t="shared" ref="K28:L28" si="141">SUM(K29)</f>
        <v>0</v>
      </c>
      <c r="L28" s="93" t="e">
        <f t="shared" si="141"/>
        <v>#VALUE!</v>
      </c>
      <c r="M28" s="93" t="e">
        <f t="shared" si="19"/>
        <v>#VALUE!</v>
      </c>
      <c r="N28" s="94">
        <f t="shared" si="20"/>
        <v>0</v>
      </c>
      <c r="O28" s="93">
        <f t="shared" ref="O28:P28" si="142">SUM(O29)</f>
        <v>0</v>
      </c>
      <c r="P28" s="93" t="e">
        <f t="shared" si="142"/>
        <v>#VALUE!</v>
      </c>
      <c r="Q28" s="93" t="e">
        <f t="shared" si="22"/>
        <v>#VALUE!</v>
      </c>
      <c r="R28" s="94">
        <f t="shared" si="3"/>
        <v>0</v>
      </c>
      <c r="S28" s="93">
        <f t="shared" ref="S28:BE28" si="143">SUM(S29)</f>
        <v>0</v>
      </c>
      <c r="T28" s="93" t="e">
        <f t="shared" si="143"/>
        <v>#VALUE!</v>
      </c>
      <c r="U28" s="93" t="e">
        <f t="shared" si="24"/>
        <v>#VALUE!</v>
      </c>
      <c r="V28" s="94">
        <f t="shared" si="25"/>
        <v>0</v>
      </c>
      <c r="W28" s="93">
        <f t="shared" ref="W28:X28" si="144">SUM(W29)</f>
        <v>0</v>
      </c>
      <c r="X28" s="93" t="e">
        <f t="shared" si="144"/>
        <v>#VALUE!</v>
      </c>
      <c r="Y28" s="93" t="e">
        <f t="shared" si="27"/>
        <v>#VALUE!</v>
      </c>
      <c r="Z28" s="94">
        <f t="shared" si="28"/>
        <v>0</v>
      </c>
      <c r="AA28" s="93">
        <f t="shared" ref="AA28" si="145">SUM(AA29)</f>
        <v>0</v>
      </c>
      <c r="AB28" s="93" t="e">
        <f t="shared" si="143"/>
        <v>#VALUE!</v>
      </c>
      <c r="AC28" s="93" t="e">
        <f t="shared" si="30"/>
        <v>#VALUE!</v>
      </c>
      <c r="AD28" s="94">
        <f t="shared" si="31"/>
        <v>0</v>
      </c>
      <c r="AE28" s="93">
        <f t="shared" ref="AE28" si="146">SUM(AE29)</f>
        <v>0</v>
      </c>
      <c r="AF28" s="93" t="e">
        <f t="shared" si="143"/>
        <v>#VALUE!</v>
      </c>
      <c r="AG28" s="93" t="e">
        <f t="shared" si="33"/>
        <v>#VALUE!</v>
      </c>
      <c r="AH28" s="94">
        <f t="shared" si="34"/>
        <v>0</v>
      </c>
      <c r="AI28" s="93">
        <f t="shared" ref="AI28" si="147">SUM(AI29)</f>
        <v>0</v>
      </c>
      <c r="AJ28" s="93" t="e">
        <f t="shared" si="143"/>
        <v>#VALUE!</v>
      </c>
      <c r="AK28" s="93" t="e">
        <f t="shared" si="36"/>
        <v>#VALUE!</v>
      </c>
      <c r="AL28" s="94">
        <f t="shared" si="37"/>
        <v>0</v>
      </c>
      <c r="AM28" s="93">
        <f t="shared" ref="AM28" si="148">SUM(AM29)</f>
        <v>0</v>
      </c>
      <c r="AN28" s="93" t="e">
        <f t="shared" si="143"/>
        <v>#VALUE!</v>
      </c>
      <c r="AO28" s="93" t="e">
        <f t="shared" si="39"/>
        <v>#VALUE!</v>
      </c>
      <c r="AP28" s="94">
        <f t="shared" si="40"/>
        <v>0</v>
      </c>
      <c r="AQ28" s="93">
        <f t="shared" ref="AQ28" si="149">SUM(AQ29)</f>
        <v>0</v>
      </c>
      <c r="AR28" s="93" t="e">
        <f t="shared" si="143"/>
        <v>#VALUE!</v>
      </c>
      <c r="AS28" s="93" t="e">
        <f t="shared" si="42"/>
        <v>#VALUE!</v>
      </c>
      <c r="AT28" s="94">
        <f t="shared" si="43"/>
        <v>0</v>
      </c>
      <c r="AU28" s="93">
        <f t="shared" ref="AU28" si="150">SUM(AU29)</f>
        <v>0</v>
      </c>
      <c r="AV28" s="93" t="e">
        <f t="shared" si="143"/>
        <v>#VALUE!</v>
      </c>
      <c r="AW28" s="93" t="e">
        <f t="shared" si="45"/>
        <v>#VALUE!</v>
      </c>
      <c r="AX28" s="94">
        <f t="shared" si="46"/>
        <v>0</v>
      </c>
      <c r="AY28" s="93">
        <f t="shared" ref="AY28" si="151">SUM(AY29)</f>
        <v>0</v>
      </c>
      <c r="AZ28" s="93" t="e">
        <f t="shared" si="143"/>
        <v>#VALUE!</v>
      </c>
      <c r="BA28" s="93" t="e">
        <f t="shared" si="48"/>
        <v>#VALUE!</v>
      </c>
      <c r="BB28" s="94">
        <f t="shared" si="49"/>
        <v>0</v>
      </c>
      <c r="BC28" s="93">
        <f t="shared" si="143"/>
        <v>0</v>
      </c>
      <c r="BD28" s="93">
        <f t="shared" si="143"/>
        <v>0</v>
      </c>
      <c r="BE28" s="93" t="e">
        <f t="shared" si="143"/>
        <v>#VALUE!</v>
      </c>
      <c r="BF28" s="93" t="e">
        <f t="shared" si="51"/>
        <v>#VALUE!</v>
      </c>
      <c r="BG28" s="4">
        <f t="shared" si="52"/>
        <v>0</v>
      </c>
      <c r="BL28" s="93">
        <f t="shared" ref="BL28:BM28" si="152">SUM(BL29)</f>
        <v>0</v>
      </c>
      <c r="BM28" s="93">
        <f t="shared" si="152"/>
        <v>0</v>
      </c>
    </row>
    <row r="29" spans="1:65" s="84" customFormat="1" ht="12" x14ac:dyDescent="0.3">
      <c r="A29" s="87"/>
      <c r="B29" s="87"/>
      <c r="C29" s="88"/>
      <c r="D29" s="95"/>
      <c r="E29" s="96">
        <v>41750101</v>
      </c>
      <c r="F29" s="97" t="s">
        <v>53</v>
      </c>
      <c r="G29" s="7">
        <v>0</v>
      </c>
      <c r="H29" s="7" t="e">
        <f>SUMIF([2]Ene!B:I,AVALUOS!E29,[2]Ene!I:I)</f>
        <v>#VALUE!</v>
      </c>
      <c r="I29" s="7" t="e">
        <f t="shared" si="16"/>
        <v>#VALUE!</v>
      </c>
      <c r="J29" s="8">
        <f t="shared" si="17"/>
        <v>0</v>
      </c>
      <c r="K29" s="7">
        <v>0</v>
      </c>
      <c r="L29" s="7" t="e">
        <f>SUMIF([2]Feb!B:I,AVALUOS!E29,[2]Feb!I:I)</f>
        <v>#VALUE!</v>
      </c>
      <c r="M29" s="7" t="e">
        <f t="shared" si="19"/>
        <v>#VALUE!</v>
      </c>
      <c r="N29" s="8">
        <f t="shared" si="20"/>
        <v>0</v>
      </c>
      <c r="O29" s="7">
        <v>0</v>
      </c>
      <c r="P29" s="7" t="e">
        <f>SUMIF([2]mar!B:I,AVALUOS!E29,[2]mar!I:I)</f>
        <v>#VALUE!</v>
      </c>
      <c r="Q29" s="7" t="e">
        <f t="shared" si="22"/>
        <v>#VALUE!</v>
      </c>
      <c r="R29" s="8">
        <f t="shared" si="3"/>
        <v>0</v>
      </c>
      <c r="S29" s="7">
        <v>0</v>
      </c>
      <c r="T29" s="7" t="e">
        <f>SUMIF([2]Abr!B:I,AVALUOS!E29,[2]Abr!I:I)</f>
        <v>#VALUE!</v>
      </c>
      <c r="U29" s="7" t="e">
        <f t="shared" si="24"/>
        <v>#VALUE!</v>
      </c>
      <c r="V29" s="8">
        <f t="shared" si="25"/>
        <v>0</v>
      </c>
      <c r="W29" s="7">
        <v>0</v>
      </c>
      <c r="X29" s="7" t="e">
        <f>SUMIF([2]May!B:I,AVALUOS!E29,[2]May!I:I)</f>
        <v>#VALUE!</v>
      </c>
      <c r="Y29" s="7" t="e">
        <f t="shared" si="27"/>
        <v>#VALUE!</v>
      </c>
      <c r="Z29" s="8">
        <f t="shared" si="28"/>
        <v>0</v>
      </c>
      <c r="AA29" s="7">
        <v>0</v>
      </c>
      <c r="AB29" s="7" t="e">
        <f>SUMIF([2]Jun!B:I,AVALUOS!E29,[2]Jun!I:I)</f>
        <v>#VALUE!</v>
      </c>
      <c r="AC29" s="7" t="e">
        <f t="shared" si="30"/>
        <v>#VALUE!</v>
      </c>
      <c r="AD29" s="8">
        <f t="shared" si="31"/>
        <v>0</v>
      </c>
      <c r="AE29" s="7">
        <v>0</v>
      </c>
      <c r="AF29" s="7" t="e">
        <f>SUMIF([2]Jul!B:I,AVALUOS!E29,[2]Jul!I:I)</f>
        <v>#VALUE!</v>
      </c>
      <c r="AG29" s="7" t="e">
        <f t="shared" si="33"/>
        <v>#VALUE!</v>
      </c>
      <c r="AH29" s="8">
        <f t="shared" si="34"/>
        <v>0</v>
      </c>
      <c r="AI29" s="7">
        <v>0</v>
      </c>
      <c r="AJ29" s="7" t="e">
        <f>SUMIF([2]Agos!B:I,AVALUOS!E29,[2]Agos!I:I)</f>
        <v>#VALUE!</v>
      </c>
      <c r="AK29" s="7" t="e">
        <f t="shared" si="36"/>
        <v>#VALUE!</v>
      </c>
      <c r="AL29" s="8">
        <f t="shared" si="37"/>
        <v>0</v>
      </c>
      <c r="AM29" s="7">
        <v>0</v>
      </c>
      <c r="AN29" s="7" t="e">
        <f>SUMIF([2]Sep!B:I,AVALUOS!E29,[2]Sep!I:I)</f>
        <v>#VALUE!</v>
      </c>
      <c r="AO29" s="7" t="e">
        <f t="shared" si="39"/>
        <v>#VALUE!</v>
      </c>
      <c r="AP29" s="8">
        <f t="shared" si="40"/>
        <v>0</v>
      </c>
      <c r="AQ29" s="7">
        <v>0</v>
      </c>
      <c r="AR29" s="7" t="e">
        <f>SUMIF([2]Oct!B:I,AVALUOS!E29,[2]Oct!I:I)</f>
        <v>#VALUE!</v>
      </c>
      <c r="AS29" s="7" t="e">
        <f t="shared" si="42"/>
        <v>#VALUE!</v>
      </c>
      <c r="AT29" s="8">
        <f t="shared" si="43"/>
        <v>0</v>
      </c>
      <c r="AU29" s="7">
        <v>0</v>
      </c>
      <c r="AV29" s="7" t="e">
        <f>SUMIF([2]Nov!B:I,AVALUOS!E29,[2]Nov!I:I)</f>
        <v>#VALUE!</v>
      </c>
      <c r="AW29" s="7" t="e">
        <f t="shared" si="45"/>
        <v>#VALUE!</v>
      </c>
      <c r="AX29" s="8">
        <f t="shared" si="46"/>
        <v>0</v>
      </c>
      <c r="AY29" s="7">
        <v>0</v>
      </c>
      <c r="AZ29" s="7" t="e">
        <f>SUMIF([2]Dic!B:I,AVALUOS!E29,[2]Dic!I:I)</f>
        <v>#VALUE!</v>
      </c>
      <c r="BA29" s="7" t="e">
        <f t="shared" si="48"/>
        <v>#VALUE!</v>
      </c>
      <c r="BB29" s="8">
        <f t="shared" si="49"/>
        <v>0</v>
      </c>
      <c r="BC29" s="7">
        <v>0</v>
      </c>
      <c r="BD29" s="89">
        <f>+G29+K29+O29+S29+W29+AA29+AE29+AI29+AM29+AQ29+AU29</f>
        <v>0</v>
      </c>
      <c r="BE29" s="89" t="e">
        <f>+H29+L29+P29+T29+X29+AB29+AF29+AJ29+AN29+AR29+AV29+AZ29</f>
        <v>#VALUE!</v>
      </c>
      <c r="BF29" s="89" t="e">
        <f t="shared" si="51"/>
        <v>#VALUE!</v>
      </c>
      <c r="BG29" s="24">
        <f t="shared" si="52"/>
        <v>0</v>
      </c>
      <c r="BL29" s="7"/>
      <c r="BM29" s="7"/>
    </row>
    <row r="30" spans="1:65" s="84" customFormat="1" ht="12" x14ac:dyDescent="0.3">
      <c r="A30" s="85"/>
      <c r="B30" s="85"/>
      <c r="C30" s="86"/>
      <c r="D30" s="90">
        <v>417595</v>
      </c>
      <c r="E30" s="91"/>
      <c r="F30" s="92" t="s">
        <v>54</v>
      </c>
      <c r="G30" s="93">
        <f t="shared" ref="G30:H30" si="153">SUM(G31:G32)</f>
        <v>0</v>
      </c>
      <c r="H30" s="93" t="e">
        <f t="shared" si="153"/>
        <v>#VALUE!</v>
      </c>
      <c r="I30" s="93" t="e">
        <f t="shared" si="16"/>
        <v>#VALUE!</v>
      </c>
      <c r="J30" s="94">
        <f t="shared" si="17"/>
        <v>0</v>
      </c>
      <c r="K30" s="93">
        <f t="shared" ref="K30:L30" si="154">SUM(K31:K32)</f>
        <v>0</v>
      </c>
      <c r="L30" s="93" t="e">
        <f t="shared" si="154"/>
        <v>#VALUE!</v>
      </c>
      <c r="M30" s="93" t="e">
        <f t="shared" si="19"/>
        <v>#VALUE!</v>
      </c>
      <c r="N30" s="94">
        <f t="shared" si="20"/>
        <v>0</v>
      </c>
      <c r="O30" s="93">
        <f t="shared" ref="O30:P30" si="155">SUM(O31:O32)</f>
        <v>0</v>
      </c>
      <c r="P30" s="93" t="e">
        <f t="shared" si="155"/>
        <v>#VALUE!</v>
      </c>
      <c r="Q30" s="93" t="e">
        <f t="shared" si="22"/>
        <v>#VALUE!</v>
      </c>
      <c r="R30" s="94">
        <f t="shared" si="3"/>
        <v>0</v>
      </c>
      <c r="S30" s="93">
        <f t="shared" ref="S30:T30" si="156">SUM(S31:S32)</f>
        <v>0</v>
      </c>
      <c r="T30" s="93" t="e">
        <f t="shared" si="156"/>
        <v>#VALUE!</v>
      </c>
      <c r="U30" s="93" t="e">
        <f t="shared" si="24"/>
        <v>#VALUE!</v>
      </c>
      <c r="V30" s="94">
        <f t="shared" si="25"/>
        <v>0</v>
      </c>
      <c r="W30" s="93">
        <f t="shared" ref="W30:X30" si="157">SUM(W31:W32)</f>
        <v>0</v>
      </c>
      <c r="X30" s="93" t="e">
        <f t="shared" si="157"/>
        <v>#VALUE!</v>
      </c>
      <c r="Y30" s="93" t="e">
        <f t="shared" si="27"/>
        <v>#VALUE!</v>
      </c>
      <c r="Z30" s="94">
        <f t="shared" si="28"/>
        <v>0</v>
      </c>
      <c r="AA30" s="93">
        <f t="shared" ref="AA30:AB30" si="158">SUM(AA31:AA32)</f>
        <v>0</v>
      </c>
      <c r="AB30" s="93" t="e">
        <f t="shared" si="158"/>
        <v>#VALUE!</v>
      </c>
      <c r="AC30" s="93" t="e">
        <f t="shared" si="30"/>
        <v>#VALUE!</v>
      </c>
      <c r="AD30" s="94">
        <f t="shared" si="31"/>
        <v>0</v>
      </c>
      <c r="AE30" s="93">
        <f t="shared" ref="AE30:AF30" si="159">SUM(AE31:AE32)</f>
        <v>0</v>
      </c>
      <c r="AF30" s="93" t="e">
        <f t="shared" si="159"/>
        <v>#VALUE!</v>
      </c>
      <c r="AG30" s="93" t="e">
        <f t="shared" si="33"/>
        <v>#VALUE!</v>
      </c>
      <c r="AH30" s="94">
        <f t="shared" si="34"/>
        <v>0</v>
      </c>
      <c r="AI30" s="93">
        <f t="shared" ref="AI30:AJ30" si="160">SUM(AI31:AI32)</f>
        <v>0</v>
      </c>
      <c r="AJ30" s="93" t="e">
        <f t="shared" si="160"/>
        <v>#VALUE!</v>
      </c>
      <c r="AK30" s="93" t="e">
        <f t="shared" si="36"/>
        <v>#VALUE!</v>
      </c>
      <c r="AL30" s="94">
        <f t="shared" si="37"/>
        <v>0</v>
      </c>
      <c r="AM30" s="93">
        <f t="shared" ref="AM30:AN30" si="161">SUM(AM31:AM32)</f>
        <v>0</v>
      </c>
      <c r="AN30" s="93" t="e">
        <f t="shared" si="161"/>
        <v>#VALUE!</v>
      </c>
      <c r="AO30" s="93" t="e">
        <f t="shared" si="39"/>
        <v>#VALUE!</v>
      </c>
      <c r="AP30" s="94">
        <f t="shared" si="40"/>
        <v>0</v>
      </c>
      <c r="AQ30" s="93">
        <f t="shared" ref="AQ30:AR30" si="162">SUM(AQ31:AQ32)</f>
        <v>0</v>
      </c>
      <c r="AR30" s="93" t="e">
        <f t="shared" si="162"/>
        <v>#VALUE!</v>
      </c>
      <c r="AS30" s="93" t="e">
        <f t="shared" si="42"/>
        <v>#VALUE!</v>
      </c>
      <c r="AT30" s="94">
        <f t="shared" si="43"/>
        <v>0</v>
      </c>
      <c r="AU30" s="93">
        <f t="shared" ref="AU30:AV30" si="163">SUM(AU31:AU32)</f>
        <v>0</v>
      </c>
      <c r="AV30" s="93" t="e">
        <f t="shared" si="163"/>
        <v>#VALUE!</v>
      </c>
      <c r="AW30" s="93" t="e">
        <f t="shared" si="45"/>
        <v>#VALUE!</v>
      </c>
      <c r="AX30" s="94">
        <f t="shared" si="46"/>
        <v>0</v>
      </c>
      <c r="AY30" s="93">
        <f t="shared" ref="AY30:BE30" si="164">SUM(AY31:AY32)</f>
        <v>0</v>
      </c>
      <c r="AZ30" s="93" t="e">
        <f t="shared" si="164"/>
        <v>#VALUE!</v>
      </c>
      <c r="BA30" s="93" t="e">
        <f t="shared" si="48"/>
        <v>#VALUE!</v>
      </c>
      <c r="BB30" s="94">
        <f t="shared" si="49"/>
        <v>0</v>
      </c>
      <c r="BC30" s="93">
        <f t="shared" si="164"/>
        <v>0</v>
      </c>
      <c r="BD30" s="93">
        <f t="shared" si="164"/>
        <v>0</v>
      </c>
      <c r="BE30" s="93" t="e">
        <f t="shared" si="164"/>
        <v>#VALUE!</v>
      </c>
      <c r="BF30" s="93" t="e">
        <f t="shared" si="51"/>
        <v>#VALUE!</v>
      </c>
      <c r="BG30" s="4">
        <f t="shared" si="52"/>
        <v>0</v>
      </c>
      <c r="BL30" s="93">
        <f t="shared" ref="BL30:BM30" si="165">SUM(BL31:BL32)</f>
        <v>0</v>
      </c>
      <c r="BM30" s="93">
        <f t="shared" si="165"/>
        <v>0</v>
      </c>
    </row>
    <row r="31" spans="1:65" ht="20.399999999999999" x14ac:dyDescent="0.3">
      <c r="A31" s="87"/>
      <c r="B31" s="87"/>
      <c r="C31" s="88"/>
      <c r="D31" s="95"/>
      <c r="E31" s="96">
        <v>41759501</v>
      </c>
      <c r="F31" s="97" t="s">
        <v>55</v>
      </c>
      <c r="G31" s="7">
        <v>0</v>
      </c>
      <c r="H31" s="7" t="e">
        <f>SUMIF([2]Ene!B:I,AVALUOS!E31,[2]Ene!I:I)</f>
        <v>#VALUE!</v>
      </c>
      <c r="I31" s="7" t="e">
        <f t="shared" si="16"/>
        <v>#VALUE!</v>
      </c>
      <c r="J31" s="8">
        <f t="shared" si="17"/>
        <v>0</v>
      </c>
      <c r="K31" s="7">
        <v>0</v>
      </c>
      <c r="L31" s="7" t="e">
        <f>SUMIF([2]Feb!B:I,AVALUOS!E31,[2]Feb!I:I)</f>
        <v>#VALUE!</v>
      </c>
      <c r="M31" s="7" t="e">
        <f t="shared" si="19"/>
        <v>#VALUE!</v>
      </c>
      <c r="N31" s="8">
        <f t="shared" si="20"/>
        <v>0</v>
      </c>
      <c r="O31" s="7">
        <v>0</v>
      </c>
      <c r="P31" s="7" t="e">
        <f>SUMIF([2]mar!B:I,AVALUOS!E31,[2]mar!I:I)</f>
        <v>#VALUE!</v>
      </c>
      <c r="Q31" s="7" t="e">
        <f t="shared" si="22"/>
        <v>#VALUE!</v>
      </c>
      <c r="R31" s="8">
        <f t="shared" si="3"/>
        <v>0</v>
      </c>
      <c r="S31" s="7">
        <v>0</v>
      </c>
      <c r="T31" s="7" t="e">
        <f>SUMIF([2]Abr!B:I,AVALUOS!E31,[2]Abr!I:I)</f>
        <v>#VALUE!</v>
      </c>
      <c r="U31" s="7" t="e">
        <f t="shared" si="24"/>
        <v>#VALUE!</v>
      </c>
      <c r="V31" s="8">
        <f t="shared" si="25"/>
        <v>0</v>
      </c>
      <c r="W31" s="7">
        <v>0</v>
      </c>
      <c r="X31" s="7" t="e">
        <f>SUMIF([2]May!B:I,AVALUOS!E31,[2]May!I:I)</f>
        <v>#VALUE!</v>
      </c>
      <c r="Y31" s="7" t="e">
        <f t="shared" si="27"/>
        <v>#VALUE!</v>
      </c>
      <c r="Z31" s="8">
        <f t="shared" si="28"/>
        <v>0</v>
      </c>
      <c r="AA31" s="7">
        <v>0</v>
      </c>
      <c r="AB31" s="7" t="e">
        <f>SUMIF([2]Jun!B:I,AVALUOS!E31,[2]Jun!I:I)</f>
        <v>#VALUE!</v>
      </c>
      <c r="AC31" s="7" t="e">
        <f t="shared" si="30"/>
        <v>#VALUE!</v>
      </c>
      <c r="AD31" s="8">
        <f t="shared" si="31"/>
        <v>0</v>
      </c>
      <c r="AE31" s="7">
        <v>0</v>
      </c>
      <c r="AF31" s="7" t="e">
        <f>SUMIF([2]Jul!B:I,AVALUOS!E31,[2]Jul!I:I)</f>
        <v>#VALUE!</v>
      </c>
      <c r="AG31" s="7" t="e">
        <f t="shared" si="33"/>
        <v>#VALUE!</v>
      </c>
      <c r="AH31" s="8">
        <f t="shared" si="34"/>
        <v>0</v>
      </c>
      <c r="AI31" s="7">
        <v>0</v>
      </c>
      <c r="AJ31" s="7" t="e">
        <f>SUMIF([2]Agos!B:I,AVALUOS!E31,[2]Agos!I:I)</f>
        <v>#VALUE!</v>
      </c>
      <c r="AK31" s="7" t="e">
        <f t="shared" si="36"/>
        <v>#VALUE!</v>
      </c>
      <c r="AL31" s="8">
        <f t="shared" si="37"/>
        <v>0</v>
      </c>
      <c r="AM31" s="7">
        <v>0</v>
      </c>
      <c r="AN31" s="7" t="e">
        <f>SUMIF([2]Sep!B:I,AVALUOS!E31,[2]Sep!I:I)</f>
        <v>#VALUE!</v>
      </c>
      <c r="AO31" s="7" t="e">
        <f t="shared" si="39"/>
        <v>#VALUE!</v>
      </c>
      <c r="AP31" s="8">
        <f t="shared" si="40"/>
        <v>0</v>
      </c>
      <c r="AQ31" s="7">
        <v>0</v>
      </c>
      <c r="AR31" s="7" t="e">
        <f>SUMIF([2]Oct!B:I,AVALUOS!E31,[2]Oct!I:I)</f>
        <v>#VALUE!</v>
      </c>
      <c r="AS31" s="7" t="e">
        <f t="shared" si="42"/>
        <v>#VALUE!</v>
      </c>
      <c r="AT31" s="8">
        <f t="shared" si="43"/>
        <v>0</v>
      </c>
      <c r="AU31" s="7">
        <v>0</v>
      </c>
      <c r="AV31" s="7" t="e">
        <f>SUMIF([2]Nov!B:I,AVALUOS!E31,[2]Nov!I:I)</f>
        <v>#VALUE!</v>
      </c>
      <c r="AW31" s="7" t="e">
        <f t="shared" si="45"/>
        <v>#VALUE!</v>
      </c>
      <c r="AX31" s="8">
        <f t="shared" si="46"/>
        <v>0</v>
      </c>
      <c r="AY31" s="7">
        <v>0</v>
      </c>
      <c r="AZ31" s="7" t="e">
        <f>SUMIF([2]Dic!B:I,AVALUOS!E31,[2]Dic!I:I)</f>
        <v>#VALUE!</v>
      </c>
      <c r="BA31" s="7" t="e">
        <f t="shared" si="48"/>
        <v>#VALUE!</v>
      </c>
      <c r="BB31" s="8">
        <f t="shared" si="49"/>
        <v>0</v>
      </c>
      <c r="BC31" s="7">
        <v>0</v>
      </c>
      <c r="BD31" s="89">
        <f t="shared" ref="BD31:BD32" si="166">+G31+K31+O31+S31+W31+AA31+AE31+AI31+AM31+AQ31+AU31</f>
        <v>0</v>
      </c>
      <c r="BE31" s="89" t="e">
        <f>+H31+L31+P31+T31+X31+AB31+AF31+AJ31+AN31+AR31+AV31+AZ31</f>
        <v>#VALUE!</v>
      </c>
      <c r="BF31" s="89" t="e">
        <f t="shared" si="51"/>
        <v>#VALUE!</v>
      </c>
      <c r="BG31" s="24">
        <f t="shared" si="52"/>
        <v>0</v>
      </c>
      <c r="BK31" s="84"/>
      <c r="BL31" s="7"/>
      <c r="BM31" s="7"/>
    </row>
    <row r="32" spans="1:65" s="84" customFormat="1" ht="20.399999999999999" x14ac:dyDescent="0.3">
      <c r="A32" s="87"/>
      <c r="B32" s="87"/>
      <c r="C32" s="88"/>
      <c r="D32" s="95"/>
      <c r="E32" s="96">
        <v>41759507</v>
      </c>
      <c r="F32" s="97" t="s">
        <v>56</v>
      </c>
      <c r="G32" s="7">
        <v>0</v>
      </c>
      <c r="H32" s="7" t="e">
        <f>SUMIF([2]Ene!B:I,AVALUOS!E32,[2]Ene!I:I)</f>
        <v>#VALUE!</v>
      </c>
      <c r="I32" s="7" t="e">
        <f t="shared" si="16"/>
        <v>#VALUE!</v>
      </c>
      <c r="J32" s="8">
        <f t="shared" si="17"/>
        <v>0</v>
      </c>
      <c r="K32" s="7">
        <v>0</v>
      </c>
      <c r="L32" s="7" t="e">
        <f>SUMIF([2]Feb!B:I,AVALUOS!E32,[2]Feb!I:I)</f>
        <v>#VALUE!</v>
      </c>
      <c r="M32" s="7" t="e">
        <f t="shared" si="19"/>
        <v>#VALUE!</v>
      </c>
      <c r="N32" s="8">
        <f t="shared" si="20"/>
        <v>0</v>
      </c>
      <c r="O32" s="7">
        <v>0</v>
      </c>
      <c r="P32" s="7" t="e">
        <f>SUMIF([2]mar!B:I,AVALUOS!E32,[2]mar!I:I)</f>
        <v>#VALUE!</v>
      </c>
      <c r="Q32" s="7" t="e">
        <f t="shared" si="22"/>
        <v>#VALUE!</v>
      </c>
      <c r="R32" s="8">
        <f t="shared" si="3"/>
        <v>0</v>
      </c>
      <c r="S32" s="7">
        <v>0</v>
      </c>
      <c r="T32" s="7" t="e">
        <f>SUMIF([2]Abr!B:I,AVALUOS!E32,[2]Abr!I:I)</f>
        <v>#VALUE!</v>
      </c>
      <c r="U32" s="7" t="e">
        <f t="shared" si="24"/>
        <v>#VALUE!</v>
      </c>
      <c r="V32" s="8">
        <f t="shared" si="25"/>
        <v>0</v>
      </c>
      <c r="W32" s="7">
        <v>0</v>
      </c>
      <c r="X32" s="7" t="e">
        <f>SUMIF([2]May!B:I,AVALUOS!E32,[2]May!I:I)</f>
        <v>#VALUE!</v>
      </c>
      <c r="Y32" s="7" t="e">
        <f t="shared" si="27"/>
        <v>#VALUE!</v>
      </c>
      <c r="Z32" s="8">
        <f t="shared" si="28"/>
        <v>0</v>
      </c>
      <c r="AA32" s="7">
        <v>0</v>
      </c>
      <c r="AB32" s="7" t="e">
        <f>SUMIF([2]Jun!B:I,AVALUOS!E32,[2]Jun!I:I)</f>
        <v>#VALUE!</v>
      </c>
      <c r="AC32" s="7" t="e">
        <f t="shared" si="30"/>
        <v>#VALUE!</v>
      </c>
      <c r="AD32" s="8">
        <f t="shared" si="31"/>
        <v>0</v>
      </c>
      <c r="AE32" s="7">
        <v>0</v>
      </c>
      <c r="AF32" s="7" t="e">
        <f>SUMIF([2]Jul!B:I,AVALUOS!E32,[2]Jul!I:I)</f>
        <v>#VALUE!</v>
      </c>
      <c r="AG32" s="7" t="e">
        <f t="shared" si="33"/>
        <v>#VALUE!</v>
      </c>
      <c r="AH32" s="8">
        <f t="shared" si="34"/>
        <v>0</v>
      </c>
      <c r="AI32" s="7">
        <v>0</v>
      </c>
      <c r="AJ32" s="7" t="e">
        <f>SUMIF([2]Agos!B:I,AVALUOS!E32,[2]Agos!I:I)</f>
        <v>#VALUE!</v>
      </c>
      <c r="AK32" s="7" t="e">
        <f t="shared" si="36"/>
        <v>#VALUE!</v>
      </c>
      <c r="AL32" s="8">
        <f t="shared" si="37"/>
        <v>0</v>
      </c>
      <c r="AM32" s="7">
        <v>0</v>
      </c>
      <c r="AN32" s="7" t="e">
        <f>SUMIF([2]Sep!B:I,AVALUOS!E32,[2]Sep!I:I)</f>
        <v>#VALUE!</v>
      </c>
      <c r="AO32" s="7" t="e">
        <f t="shared" si="39"/>
        <v>#VALUE!</v>
      </c>
      <c r="AP32" s="8">
        <f t="shared" si="40"/>
        <v>0</v>
      </c>
      <c r="AQ32" s="7">
        <v>0</v>
      </c>
      <c r="AR32" s="7" t="e">
        <f>SUMIF([2]Oct!B:I,AVALUOS!E32,[2]Oct!I:I)</f>
        <v>#VALUE!</v>
      </c>
      <c r="AS32" s="7" t="e">
        <f t="shared" si="42"/>
        <v>#VALUE!</v>
      </c>
      <c r="AT32" s="8">
        <f t="shared" si="43"/>
        <v>0</v>
      </c>
      <c r="AU32" s="7">
        <v>0</v>
      </c>
      <c r="AV32" s="7" t="e">
        <f>SUMIF([2]Nov!B:I,AVALUOS!E32,[2]Nov!I:I)</f>
        <v>#VALUE!</v>
      </c>
      <c r="AW32" s="7" t="e">
        <f t="shared" si="45"/>
        <v>#VALUE!</v>
      </c>
      <c r="AX32" s="8">
        <f t="shared" si="46"/>
        <v>0</v>
      </c>
      <c r="AY32" s="7">
        <v>0</v>
      </c>
      <c r="AZ32" s="7" t="e">
        <f>SUMIF([2]Dic!B:I,AVALUOS!E32,[2]Dic!I:I)</f>
        <v>#VALUE!</v>
      </c>
      <c r="BA32" s="7" t="e">
        <f t="shared" si="48"/>
        <v>#VALUE!</v>
      </c>
      <c r="BB32" s="8">
        <f t="shared" si="49"/>
        <v>0</v>
      </c>
      <c r="BC32" s="7">
        <v>0</v>
      </c>
      <c r="BD32" s="89">
        <f t="shared" si="166"/>
        <v>0</v>
      </c>
      <c r="BE32" s="89" t="e">
        <f>+H32+L32+P32+T32+X32+AB32+AF32+AJ32+AN32+AR32+AV32+AZ32</f>
        <v>#VALUE!</v>
      </c>
      <c r="BF32" s="89" t="e">
        <f t="shared" si="51"/>
        <v>#VALUE!</v>
      </c>
      <c r="BG32" s="24">
        <f t="shared" si="52"/>
        <v>0</v>
      </c>
      <c r="BL32" s="7"/>
      <c r="BM32" s="7"/>
    </row>
    <row r="33" spans="1:65" ht="12" x14ac:dyDescent="0.3">
      <c r="A33" s="68"/>
      <c r="B33" s="69">
        <v>42</v>
      </c>
      <c r="C33" s="70"/>
      <c r="D33" s="71"/>
      <c r="E33" s="72"/>
      <c r="F33" s="73" t="s">
        <v>57</v>
      </c>
      <c r="G33" s="74">
        <f>SUM(G34,G47,G50,G53,G60,G63,G68,G72,G81,G84,G89,G56,G107)</f>
        <v>0</v>
      </c>
      <c r="H33" s="74" t="e">
        <f>SUM(H34,H47,H50,H53,H60,H63,H68,H72,H81,H84,H89,H56,H107)</f>
        <v>#VALUE!</v>
      </c>
      <c r="I33" s="74" t="e">
        <f t="shared" si="16"/>
        <v>#VALUE!</v>
      </c>
      <c r="J33" s="75">
        <f t="shared" si="17"/>
        <v>0</v>
      </c>
      <c r="K33" s="74">
        <f>SUM(K34,K47,K50,K53,K60,K63,K68,K72,K81,K84,K89,K56,K107)</f>
        <v>0</v>
      </c>
      <c r="L33" s="74" t="e">
        <f>SUM(L34,L47,L50,L53,L60,L63,L68,L72,L81,L84,L89,L56,L107)</f>
        <v>#VALUE!</v>
      </c>
      <c r="M33" s="74" t="e">
        <f t="shared" si="19"/>
        <v>#VALUE!</v>
      </c>
      <c r="N33" s="75">
        <f t="shared" si="20"/>
        <v>0</v>
      </c>
      <c r="O33" s="74">
        <f>SUM(O34,O47,O50,O53,O60,O63,O68,O72,O81,O84,O89,O56,O107)</f>
        <v>0</v>
      </c>
      <c r="P33" s="74" t="e">
        <f>SUM(P34,P47,P50,P53,P60,P63,P68,P72,P81,P84,P89,P56,P107)</f>
        <v>#VALUE!</v>
      </c>
      <c r="Q33" s="74" t="e">
        <f t="shared" si="22"/>
        <v>#VALUE!</v>
      </c>
      <c r="R33" s="75">
        <f t="shared" si="3"/>
        <v>0</v>
      </c>
      <c r="S33" s="74">
        <f>SUM(S34,S47,S50,S53,S60,S63,S68,S72,S81,S84,S89,S56,S107)</f>
        <v>0</v>
      </c>
      <c r="T33" s="74" t="e">
        <f>SUM(T34,T47,T50,T53,T60,T63,T68,T72,T81,T84,T89,T56,T107)</f>
        <v>#VALUE!</v>
      </c>
      <c r="U33" s="74" t="e">
        <f t="shared" si="24"/>
        <v>#VALUE!</v>
      </c>
      <c r="V33" s="75">
        <f t="shared" si="25"/>
        <v>0</v>
      </c>
      <c r="W33" s="74">
        <f>SUM(W34,W47,W50,W53,W60,W63,W68,W72,W81,W84,W89,W56,W107)</f>
        <v>0</v>
      </c>
      <c r="X33" s="74" t="e">
        <f>SUM(X34,X47,X50,X53,X60,X63,X68,X72,X81,X84,X89,X56,X107)</f>
        <v>#VALUE!</v>
      </c>
      <c r="Y33" s="74" t="e">
        <f t="shared" si="27"/>
        <v>#VALUE!</v>
      </c>
      <c r="Z33" s="75">
        <f t="shared" si="28"/>
        <v>0</v>
      </c>
      <c r="AA33" s="74">
        <f>SUM(AA34,AA47,AA50,AA53,AA60,AA63,AA68,AA72,AA81,AA84,AA89,AA56,AA107)</f>
        <v>0</v>
      </c>
      <c r="AB33" s="74" t="e">
        <f>SUM(AB34,AB47,AB50,AB53,AB60,AB63,AB68,AB72,AB81,AB84,AB89,AB56,AB107)</f>
        <v>#VALUE!</v>
      </c>
      <c r="AC33" s="74" t="e">
        <f t="shared" si="30"/>
        <v>#VALUE!</v>
      </c>
      <c r="AD33" s="75">
        <f t="shared" si="31"/>
        <v>0</v>
      </c>
      <c r="AE33" s="74">
        <f>SUM(AE34,AE47,AE50,AE53,AE60,AE63,AE68,AE72,AE81,AE84,AE89,AE56,AE107)</f>
        <v>0</v>
      </c>
      <c r="AF33" s="74" t="e">
        <f>SUM(AF34,AF47,AF50,AF53,AF60,AF63,AF68,AF72,AF81,AF84,AF89,AF56,AF107)</f>
        <v>#VALUE!</v>
      </c>
      <c r="AG33" s="74" t="e">
        <f t="shared" si="33"/>
        <v>#VALUE!</v>
      </c>
      <c r="AH33" s="75">
        <f t="shared" si="34"/>
        <v>0</v>
      </c>
      <c r="AI33" s="74">
        <f>SUM(AI34,AI47,AI50,AI53,AI60,AI63,AI68,AI72,AI81,AI84,AI89,AI56,AI107)</f>
        <v>0</v>
      </c>
      <c r="AJ33" s="74" t="e">
        <f>SUM(AJ34,AJ47,AJ50,AJ53,AJ60,AJ63,AJ68,AJ72,AJ81,AJ84,AJ89,AJ56,AJ107)</f>
        <v>#VALUE!</v>
      </c>
      <c r="AK33" s="74" t="e">
        <f t="shared" si="36"/>
        <v>#VALUE!</v>
      </c>
      <c r="AL33" s="75">
        <f t="shared" si="37"/>
        <v>0</v>
      </c>
      <c r="AM33" s="74">
        <f>SUM(AM34,AM47,AM50,AM53,AM60,AM63,AM68,AM72,AM81,AM84,AM89,AM56,AM107)</f>
        <v>0</v>
      </c>
      <c r="AN33" s="74" t="e">
        <f>SUM(AN34,AN47,AN50,AN53,AN60,AN63,AN68,AN72,AN81,AN84,AN89,AN56,AN107)</f>
        <v>#VALUE!</v>
      </c>
      <c r="AO33" s="74" t="e">
        <f t="shared" si="39"/>
        <v>#VALUE!</v>
      </c>
      <c r="AP33" s="75">
        <f t="shared" si="40"/>
        <v>0</v>
      </c>
      <c r="AQ33" s="74">
        <f>SUM(AQ34,AQ47,AQ50,AQ53,AQ60,AQ63,AQ68,AQ72,AQ81,AQ84,AQ89,AQ56,AQ107)</f>
        <v>0</v>
      </c>
      <c r="AR33" s="74" t="e">
        <f>SUM(AR34,AR47,AR50,AR53,AR60,AR63,AR68,AR72,AR81,AR84,AR89,AR56,AR107)</f>
        <v>#VALUE!</v>
      </c>
      <c r="AS33" s="74" t="e">
        <f t="shared" si="42"/>
        <v>#VALUE!</v>
      </c>
      <c r="AT33" s="75">
        <f t="shared" si="43"/>
        <v>0</v>
      </c>
      <c r="AU33" s="74">
        <f>SUM(AU34,AU47,AU50,AU53,AU60,AU63,AU68,AU72,AU81,AU84,AU89,AU56,AU107)</f>
        <v>0</v>
      </c>
      <c r="AV33" s="74" t="e">
        <f>SUM(AV34,AV47,AV50,AV53,AV60,AV63,AV68,AV72,AV81,AV84,AV89,AV56,AV107)</f>
        <v>#VALUE!</v>
      </c>
      <c r="AW33" s="74" t="e">
        <f t="shared" si="45"/>
        <v>#VALUE!</v>
      </c>
      <c r="AX33" s="75">
        <f t="shared" si="46"/>
        <v>0</v>
      </c>
      <c r="AY33" s="74">
        <f>SUM(AY34,AY47,AY50,AY53,AY60,AY63,AY68,AY72,AY81,AY84,AY89,AY56,AY107)</f>
        <v>0</v>
      </c>
      <c r="AZ33" s="74" t="e">
        <f>SUM(AZ34,AZ47,AZ50,AZ53,AZ60,AZ63,AZ68,AZ72,AZ81,AZ84,AZ89,AZ56,AZ107)</f>
        <v>#VALUE!</v>
      </c>
      <c r="BA33" s="74" t="e">
        <f t="shared" si="48"/>
        <v>#VALUE!</v>
      </c>
      <c r="BB33" s="75">
        <f t="shared" si="49"/>
        <v>0</v>
      </c>
      <c r="BC33" s="74">
        <f>SUM(BC34,BC47,BC50,BC53,BC60,BC63,BC68,BC72,BC81,BC84,BC89,BC56,BC107)</f>
        <v>0</v>
      </c>
      <c r="BD33" s="74">
        <f>SUM(BD34,BD47,BD50,BD53,BD60,BD63,BD68,BD72,BD81,BD84,BD89,BD56,BD107)</f>
        <v>0</v>
      </c>
      <c r="BE33" s="74" t="e">
        <f>SUM(BE34,BE47,BE50,BE53,BE60,BE63,BE68,BE72,BE81,BE84,BE89,BE56,BE107)</f>
        <v>#VALUE!</v>
      </c>
      <c r="BF33" s="74" t="e">
        <f t="shared" si="51"/>
        <v>#VALUE!</v>
      </c>
      <c r="BG33" s="75">
        <f t="shared" si="52"/>
        <v>0</v>
      </c>
      <c r="BL33" s="74">
        <f>SUM(BL34,BL47,BL50,BL53,BL60,BL63,BL68,BL72,BL81,BL84,BL89,BL56,BL107)</f>
        <v>0</v>
      </c>
      <c r="BM33" s="74">
        <f>SUM(BM34,BM47,BM50,BM53,BM60,BM63,BM68,BM72,BM81,BM84,BM89,BM56,BM107)</f>
        <v>0</v>
      </c>
    </row>
    <row r="34" spans="1:65" ht="12" x14ac:dyDescent="0.3">
      <c r="A34" s="77"/>
      <c r="B34" s="77"/>
      <c r="C34" s="78">
        <v>4210</v>
      </c>
      <c r="D34" s="79"/>
      <c r="E34" s="80"/>
      <c r="F34" s="81" t="s">
        <v>58</v>
      </c>
      <c r="G34" s="82">
        <f t="shared" ref="G34:H34" si="167">SUM(G35,G37,G39,G41,G43,G45)</f>
        <v>0</v>
      </c>
      <c r="H34" s="82" t="e">
        <f t="shared" si="167"/>
        <v>#VALUE!</v>
      </c>
      <c r="I34" s="82" t="e">
        <f t="shared" si="16"/>
        <v>#VALUE!</v>
      </c>
      <c r="J34" s="83">
        <f t="shared" si="17"/>
        <v>0</v>
      </c>
      <c r="K34" s="82">
        <f t="shared" ref="K34:L34" si="168">SUM(K35,K37,K39,K41,K43,K45)</f>
        <v>0</v>
      </c>
      <c r="L34" s="82" t="e">
        <f t="shared" si="168"/>
        <v>#VALUE!</v>
      </c>
      <c r="M34" s="82" t="e">
        <f t="shared" si="19"/>
        <v>#VALUE!</v>
      </c>
      <c r="N34" s="83">
        <f t="shared" si="20"/>
        <v>0</v>
      </c>
      <c r="O34" s="82">
        <f t="shared" ref="O34:P34" si="169">SUM(O35,O37,O39,O41,O43,O45)</f>
        <v>0</v>
      </c>
      <c r="P34" s="82" t="e">
        <f t="shared" si="169"/>
        <v>#VALUE!</v>
      </c>
      <c r="Q34" s="82" t="e">
        <f t="shared" si="22"/>
        <v>#VALUE!</v>
      </c>
      <c r="R34" s="83">
        <f t="shared" si="3"/>
        <v>0</v>
      </c>
      <c r="S34" s="82">
        <f t="shared" ref="S34:T34" si="170">SUM(S35,S37,S39,S41,S43,S45)</f>
        <v>0</v>
      </c>
      <c r="T34" s="82" t="e">
        <f t="shared" si="170"/>
        <v>#VALUE!</v>
      </c>
      <c r="U34" s="82" t="e">
        <f t="shared" si="24"/>
        <v>#VALUE!</v>
      </c>
      <c r="V34" s="83">
        <f t="shared" si="25"/>
        <v>0</v>
      </c>
      <c r="W34" s="82">
        <f t="shared" ref="W34:X34" si="171">SUM(W35,W37,W39,W41,W43,W45)</f>
        <v>0</v>
      </c>
      <c r="X34" s="82" t="e">
        <f t="shared" si="171"/>
        <v>#VALUE!</v>
      </c>
      <c r="Y34" s="82" t="e">
        <f t="shared" si="27"/>
        <v>#VALUE!</v>
      </c>
      <c r="Z34" s="83">
        <f t="shared" si="28"/>
        <v>0</v>
      </c>
      <c r="AA34" s="82">
        <f t="shared" ref="AA34:AB34" si="172">SUM(AA35,AA37,AA39,AA41,AA43,AA45)</f>
        <v>0</v>
      </c>
      <c r="AB34" s="82" t="e">
        <f t="shared" si="172"/>
        <v>#VALUE!</v>
      </c>
      <c r="AC34" s="82" t="e">
        <f t="shared" si="30"/>
        <v>#VALUE!</v>
      </c>
      <c r="AD34" s="83">
        <f t="shared" si="31"/>
        <v>0</v>
      </c>
      <c r="AE34" s="82">
        <f t="shared" ref="AE34:AF34" si="173">SUM(AE35,AE37,AE39,AE41,AE43,AE45)</f>
        <v>0</v>
      </c>
      <c r="AF34" s="82" t="e">
        <f t="shared" si="173"/>
        <v>#VALUE!</v>
      </c>
      <c r="AG34" s="82" t="e">
        <f t="shared" si="33"/>
        <v>#VALUE!</v>
      </c>
      <c r="AH34" s="83">
        <f t="shared" si="34"/>
        <v>0</v>
      </c>
      <c r="AI34" s="82">
        <f t="shared" ref="AI34:AJ34" si="174">SUM(AI35,AI37,AI39,AI41,AI43,AI45)</f>
        <v>0</v>
      </c>
      <c r="AJ34" s="82" t="e">
        <f t="shared" si="174"/>
        <v>#VALUE!</v>
      </c>
      <c r="AK34" s="82" t="e">
        <f t="shared" si="36"/>
        <v>#VALUE!</v>
      </c>
      <c r="AL34" s="83">
        <f t="shared" si="37"/>
        <v>0</v>
      </c>
      <c r="AM34" s="82">
        <f t="shared" ref="AM34:AN34" si="175">SUM(AM35,AM37,AM39,AM41,AM43,AM45)</f>
        <v>0</v>
      </c>
      <c r="AN34" s="82" t="e">
        <f t="shared" si="175"/>
        <v>#VALUE!</v>
      </c>
      <c r="AO34" s="82" t="e">
        <f t="shared" si="39"/>
        <v>#VALUE!</v>
      </c>
      <c r="AP34" s="83">
        <f t="shared" si="40"/>
        <v>0</v>
      </c>
      <c r="AQ34" s="82">
        <f t="shared" ref="AQ34:AR34" si="176">SUM(AQ35,AQ37,AQ39,AQ41,AQ43,AQ45)</f>
        <v>0</v>
      </c>
      <c r="AR34" s="82" t="e">
        <f t="shared" si="176"/>
        <v>#VALUE!</v>
      </c>
      <c r="AS34" s="82" t="e">
        <f t="shared" si="42"/>
        <v>#VALUE!</v>
      </c>
      <c r="AT34" s="83">
        <f t="shared" si="43"/>
        <v>0</v>
      </c>
      <c r="AU34" s="82">
        <f t="shared" ref="AU34:AV34" si="177">SUM(AU35,AU37,AU39,AU41,AU43,AU45)</f>
        <v>0</v>
      </c>
      <c r="AV34" s="82" t="e">
        <f t="shared" si="177"/>
        <v>#VALUE!</v>
      </c>
      <c r="AW34" s="82" t="e">
        <f t="shared" si="45"/>
        <v>#VALUE!</v>
      </c>
      <c r="AX34" s="83">
        <f t="shared" si="46"/>
        <v>0</v>
      </c>
      <c r="AY34" s="82">
        <f t="shared" ref="AY34:BE34" si="178">SUM(AY35,AY37,AY39,AY41,AY43,AY45)</f>
        <v>0</v>
      </c>
      <c r="AZ34" s="82" t="e">
        <f t="shared" si="178"/>
        <v>#VALUE!</v>
      </c>
      <c r="BA34" s="82" t="e">
        <f t="shared" si="48"/>
        <v>#VALUE!</v>
      </c>
      <c r="BB34" s="83">
        <f t="shared" si="49"/>
        <v>0</v>
      </c>
      <c r="BC34" s="82">
        <f t="shared" si="178"/>
        <v>0</v>
      </c>
      <c r="BD34" s="82">
        <f t="shared" si="178"/>
        <v>0</v>
      </c>
      <c r="BE34" s="82" t="e">
        <f t="shared" si="178"/>
        <v>#VALUE!</v>
      </c>
      <c r="BF34" s="82" t="e">
        <f t="shared" si="51"/>
        <v>#VALUE!</v>
      </c>
      <c r="BG34" s="83">
        <f t="shared" si="52"/>
        <v>0</v>
      </c>
      <c r="BL34" s="82">
        <f t="shared" ref="BL34:BM34" si="179">SUM(BL35,BL37,BL39,BL41,BL43,BL45)</f>
        <v>0</v>
      </c>
      <c r="BM34" s="82">
        <f t="shared" si="179"/>
        <v>0</v>
      </c>
    </row>
    <row r="35" spans="1:65" s="84" customFormat="1" ht="12" x14ac:dyDescent="0.3">
      <c r="A35" s="85"/>
      <c r="B35" s="85"/>
      <c r="C35" s="86"/>
      <c r="D35" s="90">
        <v>421005</v>
      </c>
      <c r="E35" s="91"/>
      <c r="F35" s="92" t="s">
        <v>59</v>
      </c>
      <c r="G35" s="93">
        <f t="shared" ref="G35:H35" si="180">SUM(G36)</f>
        <v>0</v>
      </c>
      <c r="H35" s="93" t="e">
        <f t="shared" si="180"/>
        <v>#VALUE!</v>
      </c>
      <c r="I35" s="93" t="e">
        <f t="shared" si="16"/>
        <v>#VALUE!</v>
      </c>
      <c r="J35" s="94">
        <f t="shared" si="17"/>
        <v>0</v>
      </c>
      <c r="K35" s="93">
        <f t="shared" ref="K35:L35" si="181">SUM(K36)</f>
        <v>0</v>
      </c>
      <c r="L35" s="93" t="e">
        <f t="shared" si="181"/>
        <v>#VALUE!</v>
      </c>
      <c r="M35" s="93" t="e">
        <f t="shared" si="19"/>
        <v>#VALUE!</v>
      </c>
      <c r="N35" s="94">
        <f t="shared" si="20"/>
        <v>0</v>
      </c>
      <c r="O35" s="93">
        <f t="shared" ref="O35:P35" si="182">SUM(O36)</f>
        <v>0</v>
      </c>
      <c r="P35" s="93" t="e">
        <f t="shared" si="182"/>
        <v>#VALUE!</v>
      </c>
      <c r="Q35" s="93" t="e">
        <f t="shared" si="22"/>
        <v>#VALUE!</v>
      </c>
      <c r="R35" s="94">
        <f t="shared" si="3"/>
        <v>0</v>
      </c>
      <c r="S35" s="93">
        <f t="shared" ref="S35:BE35" si="183">SUM(S36)</f>
        <v>0</v>
      </c>
      <c r="T35" s="93" t="e">
        <f t="shared" si="183"/>
        <v>#VALUE!</v>
      </c>
      <c r="U35" s="93" t="e">
        <f t="shared" si="24"/>
        <v>#VALUE!</v>
      </c>
      <c r="V35" s="94">
        <f t="shared" si="25"/>
        <v>0</v>
      </c>
      <c r="W35" s="93">
        <f t="shared" ref="W35:X35" si="184">SUM(W36)</f>
        <v>0</v>
      </c>
      <c r="X35" s="93" t="e">
        <f t="shared" si="184"/>
        <v>#VALUE!</v>
      </c>
      <c r="Y35" s="93" t="e">
        <f t="shared" si="27"/>
        <v>#VALUE!</v>
      </c>
      <c r="Z35" s="94">
        <f t="shared" si="28"/>
        <v>0</v>
      </c>
      <c r="AA35" s="93">
        <f t="shared" ref="AA35" si="185">SUM(AA36)</f>
        <v>0</v>
      </c>
      <c r="AB35" s="93" t="e">
        <f t="shared" si="183"/>
        <v>#VALUE!</v>
      </c>
      <c r="AC35" s="93" t="e">
        <f t="shared" si="30"/>
        <v>#VALUE!</v>
      </c>
      <c r="AD35" s="94">
        <f t="shared" si="31"/>
        <v>0</v>
      </c>
      <c r="AE35" s="93">
        <f t="shared" ref="AE35" si="186">SUM(AE36)</f>
        <v>0</v>
      </c>
      <c r="AF35" s="93" t="e">
        <f t="shared" si="183"/>
        <v>#VALUE!</v>
      </c>
      <c r="AG35" s="93" t="e">
        <f t="shared" si="33"/>
        <v>#VALUE!</v>
      </c>
      <c r="AH35" s="94">
        <f t="shared" si="34"/>
        <v>0</v>
      </c>
      <c r="AI35" s="93">
        <f t="shared" ref="AI35" si="187">SUM(AI36)</f>
        <v>0</v>
      </c>
      <c r="AJ35" s="93" t="e">
        <f t="shared" si="183"/>
        <v>#VALUE!</v>
      </c>
      <c r="AK35" s="93" t="e">
        <f t="shared" si="36"/>
        <v>#VALUE!</v>
      </c>
      <c r="AL35" s="94">
        <f t="shared" si="37"/>
        <v>0</v>
      </c>
      <c r="AM35" s="93">
        <f t="shared" ref="AM35" si="188">SUM(AM36)</f>
        <v>0</v>
      </c>
      <c r="AN35" s="93" t="e">
        <f t="shared" si="183"/>
        <v>#VALUE!</v>
      </c>
      <c r="AO35" s="93" t="e">
        <f t="shared" si="39"/>
        <v>#VALUE!</v>
      </c>
      <c r="AP35" s="94">
        <f t="shared" si="40"/>
        <v>0</v>
      </c>
      <c r="AQ35" s="93">
        <f t="shared" ref="AQ35" si="189">SUM(AQ36)</f>
        <v>0</v>
      </c>
      <c r="AR35" s="93" t="e">
        <f t="shared" si="183"/>
        <v>#VALUE!</v>
      </c>
      <c r="AS35" s="93" t="e">
        <f t="shared" si="42"/>
        <v>#VALUE!</v>
      </c>
      <c r="AT35" s="94">
        <f t="shared" si="43"/>
        <v>0</v>
      </c>
      <c r="AU35" s="93">
        <f t="shared" ref="AU35" si="190">SUM(AU36)</f>
        <v>0</v>
      </c>
      <c r="AV35" s="93" t="e">
        <f t="shared" si="183"/>
        <v>#VALUE!</v>
      </c>
      <c r="AW35" s="93" t="e">
        <f t="shared" si="45"/>
        <v>#VALUE!</v>
      </c>
      <c r="AX35" s="94">
        <f t="shared" si="46"/>
        <v>0</v>
      </c>
      <c r="AY35" s="93">
        <f t="shared" ref="AY35" si="191">SUM(AY36)</f>
        <v>0</v>
      </c>
      <c r="AZ35" s="93" t="e">
        <f t="shared" si="183"/>
        <v>#VALUE!</v>
      </c>
      <c r="BA35" s="93" t="e">
        <f t="shared" si="48"/>
        <v>#VALUE!</v>
      </c>
      <c r="BB35" s="94">
        <f t="shared" si="49"/>
        <v>0</v>
      </c>
      <c r="BC35" s="93">
        <f t="shared" si="183"/>
        <v>0</v>
      </c>
      <c r="BD35" s="93">
        <f t="shared" si="183"/>
        <v>0</v>
      </c>
      <c r="BE35" s="93" t="e">
        <f t="shared" si="183"/>
        <v>#VALUE!</v>
      </c>
      <c r="BF35" s="93" t="e">
        <f t="shared" si="51"/>
        <v>#VALUE!</v>
      </c>
      <c r="BG35" s="4">
        <f t="shared" si="52"/>
        <v>0</v>
      </c>
      <c r="BL35" s="93">
        <f t="shared" ref="BL35:BM35" si="192">SUM(BL36)</f>
        <v>0</v>
      </c>
      <c r="BM35" s="93">
        <f t="shared" si="192"/>
        <v>0</v>
      </c>
    </row>
    <row r="36" spans="1:65" s="84" customFormat="1" ht="12" x14ac:dyDescent="0.3">
      <c r="A36" s="87"/>
      <c r="B36" s="87"/>
      <c r="C36" s="88"/>
      <c r="D36" s="95"/>
      <c r="E36" s="96">
        <v>42100501</v>
      </c>
      <c r="F36" s="97" t="s">
        <v>59</v>
      </c>
      <c r="G36" s="7">
        <v>0</v>
      </c>
      <c r="H36" s="7" t="e">
        <f>SUMIF([2]Ene!B:I,AVALUOS!E36,[2]Ene!I:I)</f>
        <v>#VALUE!</v>
      </c>
      <c r="I36" s="7" t="e">
        <f t="shared" si="16"/>
        <v>#VALUE!</v>
      </c>
      <c r="J36" s="8">
        <f t="shared" si="17"/>
        <v>0</v>
      </c>
      <c r="K36" s="7">
        <v>0</v>
      </c>
      <c r="L36" s="7" t="e">
        <f>SUMIF([2]Feb!B:I,AVALUOS!E36,[2]Feb!I:I)</f>
        <v>#VALUE!</v>
      </c>
      <c r="M36" s="7" t="e">
        <f t="shared" si="19"/>
        <v>#VALUE!</v>
      </c>
      <c r="N36" s="8">
        <f t="shared" si="20"/>
        <v>0</v>
      </c>
      <c r="O36" s="7">
        <v>0</v>
      </c>
      <c r="P36" s="7" t="e">
        <f>SUMIF([2]mar!B:I,AVALUOS!E36,[2]mar!I:I)</f>
        <v>#VALUE!</v>
      </c>
      <c r="Q36" s="7" t="e">
        <f t="shared" si="22"/>
        <v>#VALUE!</v>
      </c>
      <c r="R36" s="8">
        <f t="shared" si="3"/>
        <v>0</v>
      </c>
      <c r="S36" s="7">
        <v>0</v>
      </c>
      <c r="T36" s="7" t="e">
        <f>SUMIF([2]Abr!B:I,AVALUOS!E36,[2]Abr!I:I)</f>
        <v>#VALUE!</v>
      </c>
      <c r="U36" s="7" t="e">
        <f t="shared" si="24"/>
        <v>#VALUE!</v>
      </c>
      <c r="V36" s="8">
        <f t="shared" si="25"/>
        <v>0</v>
      </c>
      <c r="W36" s="7">
        <v>0</v>
      </c>
      <c r="X36" s="7" t="e">
        <f>SUMIF([2]May!B:I,AVALUOS!E36,[2]May!I:I)</f>
        <v>#VALUE!</v>
      </c>
      <c r="Y36" s="7" t="e">
        <f t="shared" si="27"/>
        <v>#VALUE!</v>
      </c>
      <c r="Z36" s="8">
        <f t="shared" si="28"/>
        <v>0</v>
      </c>
      <c r="AA36" s="7">
        <v>0</v>
      </c>
      <c r="AB36" s="7" t="e">
        <f>SUMIF([2]Jun!B:I,AVALUOS!E36,[2]Jun!I:I)</f>
        <v>#VALUE!</v>
      </c>
      <c r="AC36" s="7" t="e">
        <f t="shared" si="30"/>
        <v>#VALUE!</v>
      </c>
      <c r="AD36" s="8">
        <f t="shared" si="31"/>
        <v>0</v>
      </c>
      <c r="AE36" s="7">
        <v>0</v>
      </c>
      <c r="AF36" s="7" t="e">
        <f>SUMIF([2]Jul!B:I,AVALUOS!E36,[2]Jul!I:I)</f>
        <v>#VALUE!</v>
      </c>
      <c r="AG36" s="7" t="e">
        <f t="shared" si="33"/>
        <v>#VALUE!</v>
      </c>
      <c r="AH36" s="8">
        <f t="shared" si="34"/>
        <v>0</v>
      </c>
      <c r="AI36" s="7">
        <v>0</v>
      </c>
      <c r="AJ36" s="7" t="e">
        <f>SUMIF([2]Agos!B:I,AVALUOS!E36,[2]Agos!I:I)</f>
        <v>#VALUE!</v>
      </c>
      <c r="AK36" s="7" t="e">
        <f t="shared" si="36"/>
        <v>#VALUE!</v>
      </c>
      <c r="AL36" s="8">
        <f t="shared" si="37"/>
        <v>0</v>
      </c>
      <c r="AM36" s="7">
        <v>0</v>
      </c>
      <c r="AN36" s="7" t="e">
        <f>SUMIF([2]Sep!B:I,AVALUOS!E36,[2]Sep!I:I)</f>
        <v>#VALUE!</v>
      </c>
      <c r="AO36" s="7" t="e">
        <f t="shared" si="39"/>
        <v>#VALUE!</v>
      </c>
      <c r="AP36" s="8">
        <f t="shared" si="40"/>
        <v>0</v>
      </c>
      <c r="AQ36" s="7">
        <v>0</v>
      </c>
      <c r="AR36" s="7" t="e">
        <f>SUMIF([2]Oct!B:I,AVALUOS!E36,[2]Oct!I:I)</f>
        <v>#VALUE!</v>
      </c>
      <c r="AS36" s="7" t="e">
        <f t="shared" si="42"/>
        <v>#VALUE!</v>
      </c>
      <c r="AT36" s="8">
        <f t="shared" si="43"/>
        <v>0</v>
      </c>
      <c r="AU36" s="7">
        <v>0</v>
      </c>
      <c r="AV36" s="7" t="e">
        <f>SUMIF([2]Nov!B:I,AVALUOS!E36,[2]Nov!I:I)</f>
        <v>#VALUE!</v>
      </c>
      <c r="AW36" s="7" t="e">
        <f t="shared" si="45"/>
        <v>#VALUE!</v>
      </c>
      <c r="AX36" s="8">
        <f t="shared" si="46"/>
        <v>0</v>
      </c>
      <c r="AY36" s="7">
        <v>0</v>
      </c>
      <c r="AZ36" s="7" t="e">
        <f>SUMIF([2]Dic!B:I,AVALUOS!E36,[2]Dic!I:I)</f>
        <v>#VALUE!</v>
      </c>
      <c r="BA36" s="7" t="e">
        <f t="shared" si="48"/>
        <v>#VALUE!</v>
      </c>
      <c r="BB36" s="8">
        <f t="shared" si="49"/>
        <v>0</v>
      </c>
      <c r="BC36" s="7">
        <v>0</v>
      </c>
      <c r="BD36" s="89">
        <f>+G36+K36+O36+S36+W36+AA36+AE36+AI36+AM36+AQ36+AU36</f>
        <v>0</v>
      </c>
      <c r="BE36" s="89" t="e">
        <f>+H36+L36+P36+T36+X36+AB36+AF36+AJ36+AN36+AR36+AV36+AZ36</f>
        <v>#VALUE!</v>
      </c>
      <c r="BF36" s="89" t="e">
        <f t="shared" si="51"/>
        <v>#VALUE!</v>
      </c>
      <c r="BG36" s="24">
        <f t="shared" si="52"/>
        <v>0</v>
      </c>
      <c r="BL36" s="7"/>
      <c r="BM36" s="7"/>
    </row>
    <row r="37" spans="1:65" s="84" customFormat="1" ht="12" x14ac:dyDescent="0.3">
      <c r="A37" s="85"/>
      <c r="B37" s="85"/>
      <c r="C37" s="86"/>
      <c r="D37" s="90">
        <v>421010</v>
      </c>
      <c r="E37" s="91"/>
      <c r="F37" s="92" t="s">
        <v>60</v>
      </c>
      <c r="G37" s="93">
        <f t="shared" ref="G37:H37" si="193">+G38</f>
        <v>0</v>
      </c>
      <c r="H37" s="93" t="e">
        <f t="shared" si="193"/>
        <v>#VALUE!</v>
      </c>
      <c r="I37" s="93" t="e">
        <f t="shared" si="16"/>
        <v>#VALUE!</v>
      </c>
      <c r="J37" s="94">
        <f t="shared" si="17"/>
        <v>0</v>
      </c>
      <c r="K37" s="93">
        <f t="shared" ref="K37:L37" si="194">+K38</f>
        <v>0</v>
      </c>
      <c r="L37" s="93" t="e">
        <f t="shared" si="194"/>
        <v>#VALUE!</v>
      </c>
      <c r="M37" s="93" t="e">
        <f t="shared" si="19"/>
        <v>#VALUE!</v>
      </c>
      <c r="N37" s="94">
        <f t="shared" si="20"/>
        <v>0</v>
      </c>
      <c r="O37" s="93">
        <f t="shared" ref="O37:P37" si="195">+O38</f>
        <v>0</v>
      </c>
      <c r="P37" s="93" t="e">
        <f t="shared" si="195"/>
        <v>#VALUE!</v>
      </c>
      <c r="Q37" s="93" t="e">
        <f t="shared" si="22"/>
        <v>#VALUE!</v>
      </c>
      <c r="R37" s="94">
        <f t="shared" si="3"/>
        <v>0</v>
      </c>
      <c r="S37" s="93">
        <f t="shared" ref="S37:BE37" si="196">+S38</f>
        <v>0</v>
      </c>
      <c r="T37" s="93" t="e">
        <f t="shared" si="196"/>
        <v>#VALUE!</v>
      </c>
      <c r="U37" s="93" t="e">
        <f t="shared" si="24"/>
        <v>#VALUE!</v>
      </c>
      <c r="V37" s="94">
        <f t="shared" si="25"/>
        <v>0</v>
      </c>
      <c r="W37" s="93">
        <f t="shared" ref="W37:X37" si="197">+W38</f>
        <v>0</v>
      </c>
      <c r="X37" s="93" t="e">
        <f t="shared" si="197"/>
        <v>#VALUE!</v>
      </c>
      <c r="Y37" s="93" t="e">
        <f t="shared" si="27"/>
        <v>#VALUE!</v>
      </c>
      <c r="Z37" s="94">
        <f t="shared" si="28"/>
        <v>0</v>
      </c>
      <c r="AA37" s="93">
        <f t="shared" ref="AA37" si="198">+AA38</f>
        <v>0</v>
      </c>
      <c r="AB37" s="93" t="e">
        <f t="shared" si="196"/>
        <v>#VALUE!</v>
      </c>
      <c r="AC37" s="93" t="e">
        <f t="shared" si="30"/>
        <v>#VALUE!</v>
      </c>
      <c r="AD37" s="94">
        <f t="shared" si="31"/>
        <v>0</v>
      </c>
      <c r="AE37" s="93">
        <f t="shared" ref="AE37" si="199">+AE38</f>
        <v>0</v>
      </c>
      <c r="AF37" s="93" t="e">
        <f t="shared" si="196"/>
        <v>#VALUE!</v>
      </c>
      <c r="AG37" s="93" t="e">
        <f t="shared" si="33"/>
        <v>#VALUE!</v>
      </c>
      <c r="AH37" s="94">
        <f t="shared" si="34"/>
        <v>0</v>
      </c>
      <c r="AI37" s="93">
        <f t="shared" ref="AI37" si="200">+AI38</f>
        <v>0</v>
      </c>
      <c r="AJ37" s="93" t="e">
        <f t="shared" si="196"/>
        <v>#VALUE!</v>
      </c>
      <c r="AK37" s="93" t="e">
        <f t="shared" si="36"/>
        <v>#VALUE!</v>
      </c>
      <c r="AL37" s="94">
        <f t="shared" si="37"/>
        <v>0</v>
      </c>
      <c r="AM37" s="93">
        <f t="shared" ref="AM37" si="201">+AM38</f>
        <v>0</v>
      </c>
      <c r="AN37" s="93" t="e">
        <f t="shared" si="196"/>
        <v>#VALUE!</v>
      </c>
      <c r="AO37" s="93" t="e">
        <f t="shared" si="39"/>
        <v>#VALUE!</v>
      </c>
      <c r="AP37" s="94">
        <f t="shared" si="40"/>
        <v>0</v>
      </c>
      <c r="AQ37" s="93">
        <f t="shared" ref="AQ37" si="202">+AQ38</f>
        <v>0</v>
      </c>
      <c r="AR37" s="93" t="e">
        <f t="shared" si="196"/>
        <v>#VALUE!</v>
      </c>
      <c r="AS37" s="93" t="e">
        <f t="shared" si="42"/>
        <v>#VALUE!</v>
      </c>
      <c r="AT37" s="94">
        <f t="shared" si="43"/>
        <v>0</v>
      </c>
      <c r="AU37" s="93">
        <f t="shared" ref="AU37" si="203">+AU38</f>
        <v>0</v>
      </c>
      <c r="AV37" s="93" t="e">
        <f t="shared" si="196"/>
        <v>#VALUE!</v>
      </c>
      <c r="AW37" s="93" t="e">
        <f t="shared" si="45"/>
        <v>#VALUE!</v>
      </c>
      <c r="AX37" s="94">
        <f t="shared" si="46"/>
        <v>0</v>
      </c>
      <c r="AY37" s="93">
        <f t="shared" ref="AY37" si="204">+AY38</f>
        <v>0</v>
      </c>
      <c r="AZ37" s="93" t="e">
        <f t="shared" si="196"/>
        <v>#VALUE!</v>
      </c>
      <c r="BA37" s="93" t="e">
        <f t="shared" si="48"/>
        <v>#VALUE!</v>
      </c>
      <c r="BB37" s="94">
        <f t="shared" si="49"/>
        <v>0</v>
      </c>
      <c r="BC37" s="93">
        <f t="shared" si="196"/>
        <v>0</v>
      </c>
      <c r="BD37" s="93">
        <f t="shared" si="196"/>
        <v>0</v>
      </c>
      <c r="BE37" s="93" t="e">
        <f t="shared" si="196"/>
        <v>#VALUE!</v>
      </c>
      <c r="BF37" s="93" t="e">
        <f t="shared" si="51"/>
        <v>#VALUE!</v>
      </c>
      <c r="BG37" s="4">
        <f t="shared" si="52"/>
        <v>0</v>
      </c>
      <c r="BL37" s="93">
        <f t="shared" ref="BL37:BM37" si="205">+BL38</f>
        <v>0</v>
      </c>
      <c r="BM37" s="93">
        <f t="shared" si="205"/>
        <v>0</v>
      </c>
    </row>
    <row r="38" spans="1:65" ht="12" x14ac:dyDescent="0.3">
      <c r="A38" s="87"/>
      <c r="B38" s="87"/>
      <c r="C38" s="88"/>
      <c r="D38" s="95"/>
      <c r="E38" s="96">
        <v>42101001</v>
      </c>
      <c r="F38" s="97" t="s">
        <v>60</v>
      </c>
      <c r="G38" s="7">
        <v>0</v>
      </c>
      <c r="H38" s="7" t="e">
        <f>SUMIF([2]Ene!B:I,AVALUOS!E38,[2]Ene!I:I)</f>
        <v>#VALUE!</v>
      </c>
      <c r="I38" s="7" t="e">
        <f t="shared" si="16"/>
        <v>#VALUE!</v>
      </c>
      <c r="J38" s="8">
        <f t="shared" si="17"/>
        <v>0</v>
      </c>
      <c r="K38" s="7">
        <v>0</v>
      </c>
      <c r="L38" s="7" t="e">
        <f>SUMIF([2]Feb!B:I,AVALUOS!E38,[2]Feb!I:I)</f>
        <v>#VALUE!</v>
      </c>
      <c r="M38" s="7" t="e">
        <f t="shared" si="19"/>
        <v>#VALUE!</v>
      </c>
      <c r="N38" s="8">
        <f t="shared" si="20"/>
        <v>0</v>
      </c>
      <c r="O38" s="7">
        <v>0</v>
      </c>
      <c r="P38" s="7" t="e">
        <f>SUMIF([2]mar!B:I,AVALUOS!E38,[2]mar!I:I)</f>
        <v>#VALUE!</v>
      </c>
      <c r="Q38" s="7" t="e">
        <f t="shared" si="22"/>
        <v>#VALUE!</v>
      </c>
      <c r="R38" s="8">
        <f t="shared" si="3"/>
        <v>0</v>
      </c>
      <c r="S38" s="7">
        <v>0</v>
      </c>
      <c r="T38" s="7" t="e">
        <f>SUMIF([2]Abr!B:I,AVALUOS!E38,[2]Abr!I:I)</f>
        <v>#VALUE!</v>
      </c>
      <c r="U38" s="7" t="e">
        <f t="shared" si="24"/>
        <v>#VALUE!</v>
      </c>
      <c r="V38" s="8">
        <f t="shared" si="25"/>
        <v>0</v>
      </c>
      <c r="W38" s="7">
        <v>0</v>
      </c>
      <c r="X38" s="7" t="e">
        <f>SUMIF([2]May!B:I,AVALUOS!E38,[2]May!I:I)</f>
        <v>#VALUE!</v>
      </c>
      <c r="Y38" s="7" t="e">
        <f t="shared" si="27"/>
        <v>#VALUE!</v>
      </c>
      <c r="Z38" s="8">
        <f t="shared" si="28"/>
        <v>0</v>
      </c>
      <c r="AA38" s="7">
        <v>0</v>
      </c>
      <c r="AB38" s="7" t="e">
        <f>SUMIF([2]Jun!B:I,AVALUOS!E38,[2]Jun!I:I)</f>
        <v>#VALUE!</v>
      </c>
      <c r="AC38" s="7" t="e">
        <f t="shared" si="30"/>
        <v>#VALUE!</v>
      </c>
      <c r="AD38" s="8">
        <f t="shared" si="31"/>
        <v>0</v>
      </c>
      <c r="AE38" s="7">
        <v>0</v>
      </c>
      <c r="AF38" s="7" t="e">
        <f>SUMIF([2]Jul!B:I,AVALUOS!E38,[2]Jul!I:I)</f>
        <v>#VALUE!</v>
      </c>
      <c r="AG38" s="7" t="e">
        <f t="shared" si="33"/>
        <v>#VALUE!</v>
      </c>
      <c r="AH38" s="8">
        <f t="shared" si="34"/>
        <v>0</v>
      </c>
      <c r="AI38" s="7">
        <v>0</v>
      </c>
      <c r="AJ38" s="7" t="e">
        <f>SUMIF([2]Agos!B:I,AVALUOS!E38,[2]Agos!I:I)</f>
        <v>#VALUE!</v>
      </c>
      <c r="AK38" s="7" t="e">
        <f t="shared" si="36"/>
        <v>#VALUE!</v>
      </c>
      <c r="AL38" s="8">
        <f t="shared" si="37"/>
        <v>0</v>
      </c>
      <c r="AM38" s="7">
        <v>0</v>
      </c>
      <c r="AN38" s="7" t="e">
        <f>SUMIF([2]Sep!B:I,AVALUOS!E38,[2]Sep!I:I)</f>
        <v>#VALUE!</v>
      </c>
      <c r="AO38" s="7" t="e">
        <f t="shared" si="39"/>
        <v>#VALUE!</v>
      </c>
      <c r="AP38" s="8">
        <f t="shared" si="40"/>
        <v>0</v>
      </c>
      <c r="AQ38" s="7">
        <v>0</v>
      </c>
      <c r="AR38" s="7" t="e">
        <f>SUMIF([2]Oct!B:I,AVALUOS!E38,[2]Oct!I:I)</f>
        <v>#VALUE!</v>
      </c>
      <c r="AS38" s="7" t="e">
        <f t="shared" si="42"/>
        <v>#VALUE!</v>
      </c>
      <c r="AT38" s="8">
        <f t="shared" si="43"/>
        <v>0</v>
      </c>
      <c r="AU38" s="7">
        <v>0</v>
      </c>
      <c r="AV38" s="7" t="e">
        <f>SUMIF([2]Nov!B:I,AVALUOS!E38,[2]Nov!I:I)</f>
        <v>#VALUE!</v>
      </c>
      <c r="AW38" s="7" t="e">
        <f t="shared" si="45"/>
        <v>#VALUE!</v>
      </c>
      <c r="AX38" s="8">
        <f t="shared" si="46"/>
        <v>0</v>
      </c>
      <c r="AY38" s="7">
        <v>0</v>
      </c>
      <c r="AZ38" s="7" t="e">
        <f>SUMIF([2]Dic!B:I,AVALUOS!E38,[2]Dic!I:I)</f>
        <v>#VALUE!</v>
      </c>
      <c r="BA38" s="7" t="e">
        <f t="shared" si="48"/>
        <v>#VALUE!</v>
      </c>
      <c r="BB38" s="8">
        <f t="shared" si="49"/>
        <v>0</v>
      </c>
      <c r="BC38" s="7">
        <v>0</v>
      </c>
      <c r="BD38" s="89">
        <f>+G38+K38+O38+S38+W38+AA38+AE38+AI38+AM38+AQ38+AU38</f>
        <v>0</v>
      </c>
      <c r="BE38" s="89" t="e">
        <f>+H38+L38+P38+T38+X38+AB38+AF38+AJ38+AN38+AR38+AV38+AZ38</f>
        <v>#VALUE!</v>
      </c>
      <c r="BF38" s="89" t="e">
        <f t="shared" si="51"/>
        <v>#VALUE!</v>
      </c>
      <c r="BG38" s="24">
        <f t="shared" si="52"/>
        <v>0</v>
      </c>
      <c r="BK38" s="84"/>
      <c r="BL38" s="7"/>
      <c r="BM38" s="7"/>
    </row>
    <row r="39" spans="1:65" s="84" customFormat="1" ht="20.399999999999999" x14ac:dyDescent="0.3">
      <c r="A39" s="85"/>
      <c r="B39" s="85"/>
      <c r="C39" s="86"/>
      <c r="D39" s="90">
        <v>421040</v>
      </c>
      <c r="E39" s="91"/>
      <c r="F39" s="92" t="s">
        <v>61</v>
      </c>
      <c r="G39" s="93">
        <f t="shared" ref="G39:H39" si="206">+G40</f>
        <v>0</v>
      </c>
      <c r="H39" s="93" t="e">
        <f t="shared" si="206"/>
        <v>#VALUE!</v>
      </c>
      <c r="I39" s="93" t="e">
        <f t="shared" si="16"/>
        <v>#VALUE!</v>
      </c>
      <c r="J39" s="94">
        <f t="shared" si="17"/>
        <v>0</v>
      </c>
      <c r="K39" s="93">
        <f t="shared" ref="K39:L39" si="207">+K40</f>
        <v>0</v>
      </c>
      <c r="L39" s="93" t="e">
        <f t="shared" si="207"/>
        <v>#VALUE!</v>
      </c>
      <c r="M39" s="93" t="e">
        <f t="shared" si="19"/>
        <v>#VALUE!</v>
      </c>
      <c r="N39" s="94">
        <f t="shared" si="20"/>
        <v>0</v>
      </c>
      <c r="O39" s="93">
        <f t="shared" ref="O39:P39" si="208">+O40</f>
        <v>0</v>
      </c>
      <c r="P39" s="93" t="e">
        <f t="shared" si="208"/>
        <v>#VALUE!</v>
      </c>
      <c r="Q39" s="93" t="e">
        <f t="shared" si="22"/>
        <v>#VALUE!</v>
      </c>
      <c r="R39" s="94">
        <f t="shared" si="3"/>
        <v>0</v>
      </c>
      <c r="S39" s="93">
        <f t="shared" ref="S39:BE39" si="209">+S40</f>
        <v>0</v>
      </c>
      <c r="T39" s="93" t="e">
        <f t="shared" si="209"/>
        <v>#VALUE!</v>
      </c>
      <c r="U39" s="93" t="e">
        <f t="shared" si="24"/>
        <v>#VALUE!</v>
      </c>
      <c r="V39" s="94">
        <f t="shared" si="25"/>
        <v>0</v>
      </c>
      <c r="W39" s="93">
        <f t="shared" ref="W39:X39" si="210">+W40</f>
        <v>0</v>
      </c>
      <c r="X39" s="93" t="e">
        <f t="shared" si="210"/>
        <v>#VALUE!</v>
      </c>
      <c r="Y39" s="93" t="e">
        <f t="shared" si="27"/>
        <v>#VALUE!</v>
      </c>
      <c r="Z39" s="94">
        <f t="shared" si="28"/>
        <v>0</v>
      </c>
      <c r="AA39" s="93">
        <f t="shared" ref="AA39" si="211">+AA40</f>
        <v>0</v>
      </c>
      <c r="AB39" s="93" t="e">
        <f t="shared" si="209"/>
        <v>#VALUE!</v>
      </c>
      <c r="AC39" s="93" t="e">
        <f t="shared" si="30"/>
        <v>#VALUE!</v>
      </c>
      <c r="AD39" s="94">
        <f t="shared" si="31"/>
        <v>0</v>
      </c>
      <c r="AE39" s="93">
        <f t="shared" ref="AE39" si="212">+AE40</f>
        <v>0</v>
      </c>
      <c r="AF39" s="93" t="e">
        <f t="shared" si="209"/>
        <v>#VALUE!</v>
      </c>
      <c r="AG39" s="93" t="e">
        <f t="shared" si="33"/>
        <v>#VALUE!</v>
      </c>
      <c r="AH39" s="94">
        <f t="shared" si="34"/>
        <v>0</v>
      </c>
      <c r="AI39" s="93">
        <f t="shared" ref="AI39" si="213">+AI40</f>
        <v>0</v>
      </c>
      <c r="AJ39" s="93" t="e">
        <f t="shared" si="209"/>
        <v>#VALUE!</v>
      </c>
      <c r="AK39" s="93" t="e">
        <f t="shared" si="36"/>
        <v>#VALUE!</v>
      </c>
      <c r="AL39" s="94">
        <f t="shared" si="37"/>
        <v>0</v>
      </c>
      <c r="AM39" s="93">
        <f t="shared" ref="AM39" si="214">+AM40</f>
        <v>0</v>
      </c>
      <c r="AN39" s="93" t="e">
        <f t="shared" si="209"/>
        <v>#VALUE!</v>
      </c>
      <c r="AO39" s="93" t="e">
        <f t="shared" si="39"/>
        <v>#VALUE!</v>
      </c>
      <c r="AP39" s="94">
        <f t="shared" si="40"/>
        <v>0</v>
      </c>
      <c r="AQ39" s="93">
        <f t="shared" ref="AQ39" si="215">+AQ40</f>
        <v>0</v>
      </c>
      <c r="AR39" s="93" t="e">
        <f t="shared" si="209"/>
        <v>#VALUE!</v>
      </c>
      <c r="AS39" s="93" t="e">
        <f t="shared" si="42"/>
        <v>#VALUE!</v>
      </c>
      <c r="AT39" s="94">
        <f t="shared" si="43"/>
        <v>0</v>
      </c>
      <c r="AU39" s="93">
        <f t="shared" ref="AU39" si="216">+AU40</f>
        <v>0</v>
      </c>
      <c r="AV39" s="93" t="e">
        <f t="shared" si="209"/>
        <v>#VALUE!</v>
      </c>
      <c r="AW39" s="93" t="e">
        <f t="shared" si="45"/>
        <v>#VALUE!</v>
      </c>
      <c r="AX39" s="94">
        <f t="shared" si="46"/>
        <v>0</v>
      </c>
      <c r="AY39" s="93">
        <f t="shared" ref="AY39" si="217">+AY40</f>
        <v>0</v>
      </c>
      <c r="AZ39" s="93" t="e">
        <f t="shared" si="209"/>
        <v>#VALUE!</v>
      </c>
      <c r="BA39" s="93" t="e">
        <f t="shared" si="48"/>
        <v>#VALUE!</v>
      </c>
      <c r="BB39" s="94">
        <f t="shared" si="49"/>
        <v>0</v>
      </c>
      <c r="BC39" s="93">
        <f t="shared" si="209"/>
        <v>0</v>
      </c>
      <c r="BD39" s="93">
        <f t="shared" si="209"/>
        <v>0</v>
      </c>
      <c r="BE39" s="93" t="e">
        <f t="shared" si="209"/>
        <v>#VALUE!</v>
      </c>
      <c r="BF39" s="93" t="e">
        <f t="shared" si="51"/>
        <v>#VALUE!</v>
      </c>
      <c r="BG39" s="4">
        <f t="shared" si="52"/>
        <v>0</v>
      </c>
      <c r="BL39" s="93">
        <f t="shared" ref="BL39:BM39" si="218">+BL40</f>
        <v>0</v>
      </c>
      <c r="BM39" s="93">
        <f t="shared" si="218"/>
        <v>0</v>
      </c>
    </row>
    <row r="40" spans="1:65" ht="12" x14ac:dyDescent="0.3">
      <c r="A40" s="87"/>
      <c r="B40" s="87"/>
      <c r="C40" s="88"/>
      <c r="D40" s="95"/>
      <c r="E40" s="96">
        <v>42104001</v>
      </c>
      <c r="F40" s="97" t="s">
        <v>62</v>
      </c>
      <c r="G40" s="7">
        <v>0</v>
      </c>
      <c r="H40" s="7" t="e">
        <f>SUMIF([2]Ene!B:I,AVALUOS!E40,[2]Ene!I:I)</f>
        <v>#VALUE!</v>
      </c>
      <c r="I40" s="7" t="e">
        <f t="shared" si="16"/>
        <v>#VALUE!</v>
      </c>
      <c r="J40" s="8">
        <f t="shared" si="17"/>
        <v>0</v>
      </c>
      <c r="K40" s="7">
        <v>0</v>
      </c>
      <c r="L40" s="7" t="e">
        <f>SUMIF([2]Feb!B:I,AVALUOS!E40,[2]Feb!I:I)</f>
        <v>#VALUE!</v>
      </c>
      <c r="M40" s="7" t="e">
        <f t="shared" si="19"/>
        <v>#VALUE!</v>
      </c>
      <c r="N40" s="8">
        <f t="shared" si="20"/>
        <v>0</v>
      </c>
      <c r="O40" s="7">
        <v>0</v>
      </c>
      <c r="P40" s="7" t="e">
        <f>SUMIF([2]mar!B:I,AVALUOS!E40,[2]mar!I:I)</f>
        <v>#VALUE!</v>
      </c>
      <c r="Q40" s="7" t="e">
        <f t="shared" si="22"/>
        <v>#VALUE!</v>
      </c>
      <c r="R40" s="8">
        <f t="shared" si="3"/>
        <v>0</v>
      </c>
      <c r="S40" s="7">
        <v>0</v>
      </c>
      <c r="T40" s="7" t="e">
        <f>SUMIF([2]Abr!B:I,AVALUOS!E40,[2]Abr!I:I)</f>
        <v>#VALUE!</v>
      </c>
      <c r="U40" s="7" t="e">
        <f t="shared" si="24"/>
        <v>#VALUE!</v>
      </c>
      <c r="V40" s="8">
        <f t="shared" si="25"/>
        <v>0</v>
      </c>
      <c r="W40" s="7">
        <v>0</v>
      </c>
      <c r="X40" s="7" t="e">
        <f>SUMIF([2]May!B:I,AVALUOS!E40,[2]May!I:I)</f>
        <v>#VALUE!</v>
      </c>
      <c r="Y40" s="7" t="e">
        <f t="shared" si="27"/>
        <v>#VALUE!</v>
      </c>
      <c r="Z40" s="8">
        <f t="shared" si="28"/>
        <v>0</v>
      </c>
      <c r="AA40" s="7">
        <v>0</v>
      </c>
      <c r="AB40" s="7" t="e">
        <f>SUMIF([2]Jun!B:I,AVALUOS!E40,[2]Jun!I:I)</f>
        <v>#VALUE!</v>
      </c>
      <c r="AC40" s="7" t="e">
        <f t="shared" si="30"/>
        <v>#VALUE!</v>
      </c>
      <c r="AD40" s="8">
        <f t="shared" si="31"/>
        <v>0</v>
      </c>
      <c r="AE40" s="7">
        <v>0</v>
      </c>
      <c r="AF40" s="7" t="e">
        <f>SUMIF([2]Jul!B:I,AVALUOS!E40,[2]Jul!I:I)</f>
        <v>#VALUE!</v>
      </c>
      <c r="AG40" s="7" t="e">
        <f t="shared" si="33"/>
        <v>#VALUE!</v>
      </c>
      <c r="AH40" s="8">
        <f t="shared" si="34"/>
        <v>0</v>
      </c>
      <c r="AI40" s="7">
        <v>0</v>
      </c>
      <c r="AJ40" s="7" t="e">
        <f>SUMIF([2]Agos!B:I,AVALUOS!E40,[2]Agos!I:I)</f>
        <v>#VALUE!</v>
      </c>
      <c r="AK40" s="7" t="e">
        <f t="shared" si="36"/>
        <v>#VALUE!</v>
      </c>
      <c r="AL40" s="8">
        <f t="shared" si="37"/>
        <v>0</v>
      </c>
      <c r="AM40" s="7">
        <v>0</v>
      </c>
      <c r="AN40" s="7" t="e">
        <f>SUMIF([2]Sep!B:I,AVALUOS!E40,[2]Sep!I:I)</f>
        <v>#VALUE!</v>
      </c>
      <c r="AO40" s="7" t="e">
        <f t="shared" si="39"/>
        <v>#VALUE!</v>
      </c>
      <c r="AP40" s="8">
        <f t="shared" si="40"/>
        <v>0</v>
      </c>
      <c r="AQ40" s="7">
        <v>0</v>
      </c>
      <c r="AR40" s="7" t="e">
        <f>SUMIF([2]Oct!B:I,AVALUOS!E40,[2]Oct!I:I)</f>
        <v>#VALUE!</v>
      </c>
      <c r="AS40" s="7" t="e">
        <f t="shared" si="42"/>
        <v>#VALUE!</v>
      </c>
      <c r="AT40" s="8">
        <f t="shared" si="43"/>
        <v>0</v>
      </c>
      <c r="AU40" s="7">
        <v>0</v>
      </c>
      <c r="AV40" s="7" t="e">
        <f>SUMIF([2]Nov!B:I,AVALUOS!E40,[2]Nov!I:I)</f>
        <v>#VALUE!</v>
      </c>
      <c r="AW40" s="7" t="e">
        <f t="shared" si="45"/>
        <v>#VALUE!</v>
      </c>
      <c r="AX40" s="8">
        <f t="shared" si="46"/>
        <v>0</v>
      </c>
      <c r="AY40" s="7">
        <v>0</v>
      </c>
      <c r="AZ40" s="7" t="e">
        <f>SUMIF([2]Dic!B:I,AVALUOS!E40,[2]Dic!I:I)</f>
        <v>#VALUE!</v>
      </c>
      <c r="BA40" s="7" t="e">
        <f t="shared" si="48"/>
        <v>#VALUE!</v>
      </c>
      <c r="BB40" s="8">
        <f t="shared" si="49"/>
        <v>0</v>
      </c>
      <c r="BC40" s="7">
        <v>0</v>
      </c>
      <c r="BD40" s="89">
        <f>+G40+K40+O40+S40+W40+AA40+AE40+AI40+AM40+AQ40+AU40</f>
        <v>0</v>
      </c>
      <c r="BE40" s="89" t="e">
        <f>+H40+L40+P40+T40+X40+AB40+AF40+AJ40+AN40+AR40+AV40+AZ40</f>
        <v>#VALUE!</v>
      </c>
      <c r="BF40" s="89" t="e">
        <f t="shared" si="51"/>
        <v>#VALUE!</v>
      </c>
      <c r="BG40" s="24">
        <f t="shared" si="52"/>
        <v>0</v>
      </c>
      <c r="BK40" s="84"/>
      <c r="BL40" s="7"/>
      <c r="BM40" s="7"/>
    </row>
    <row r="41" spans="1:65" s="84" customFormat="1" ht="12" x14ac:dyDescent="0.3">
      <c r="A41" s="85"/>
      <c r="B41" s="85"/>
      <c r="C41" s="86"/>
      <c r="D41" s="90">
        <v>421045</v>
      </c>
      <c r="E41" s="91"/>
      <c r="F41" s="92" t="s">
        <v>63</v>
      </c>
      <c r="G41" s="93">
        <f t="shared" ref="G41:H41" si="219">+G42</f>
        <v>0</v>
      </c>
      <c r="H41" s="93" t="e">
        <f t="shared" si="219"/>
        <v>#VALUE!</v>
      </c>
      <c r="I41" s="93" t="e">
        <f t="shared" si="16"/>
        <v>#VALUE!</v>
      </c>
      <c r="J41" s="94">
        <f t="shared" si="17"/>
        <v>0</v>
      </c>
      <c r="K41" s="93">
        <f t="shared" ref="K41:L41" si="220">+K42</f>
        <v>0</v>
      </c>
      <c r="L41" s="93" t="e">
        <f t="shared" si="220"/>
        <v>#VALUE!</v>
      </c>
      <c r="M41" s="93" t="e">
        <f t="shared" si="19"/>
        <v>#VALUE!</v>
      </c>
      <c r="N41" s="94">
        <f t="shared" si="20"/>
        <v>0</v>
      </c>
      <c r="O41" s="93">
        <f t="shared" ref="O41:P41" si="221">+O42</f>
        <v>0</v>
      </c>
      <c r="P41" s="93" t="e">
        <f t="shared" si="221"/>
        <v>#VALUE!</v>
      </c>
      <c r="Q41" s="93" t="e">
        <f t="shared" si="22"/>
        <v>#VALUE!</v>
      </c>
      <c r="R41" s="94">
        <f t="shared" si="3"/>
        <v>0</v>
      </c>
      <c r="S41" s="93">
        <f t="shared" ref="S41:BE41" si="222">+S42</f>
        <v>0</v>
      </c>
      <c r="T41" s="93" t="e">
        <f t="shared" si="222"/>
        <v>#VALUE!</v>
      </c>
      <c r="U41" s="93" t="e">
        <f t="shared" si="24"/>
        <v>#VALUE!</v>
      </c>
      <c r="V41" s="94">
        <f t="shared" si="25"/>
        <v>0</v>
      </c>
      <c r="W41" s="93">
        <f t="shared" ref="W41:X41" si="223">+W42</f>
        <v>0</v>
      </c>
      <c r="X41" s="93" t="e">
        <f t="shared" si="223"/>
        <v>#VALUE!</v>
      </c>
      <c r="Y41" s="93" t="e">
        <f t="shared" si="27"/>
        <v>#VALUE!</v>
      </c>
      <c r="Z41" s="94">
        <f t="shared" si="28"/>
        <v>0</v>
      </c>
      <c r="AA41" s="93">
        <f t="shared" ref="AA41" si="224">+AA42</f>
        <v>0</v>
      </c>
      <c r="AB41" s="93" t="e">
        <f t="shared" si="222"/>
        <v>#VALUE!</v>
      </c>
      <c r="AC41" s="93" t="e">
        <f t="shared" si="30"/>
        <v>#VALUE!</v>
      </c>
      <c r="AD41" s="94">
        <f t="shared" si="31"/>
        <v>0</v>
      </c>
      <c r="AE41" s="93">
        <f t="shared" ref="AE41" si="225">+AE42</f>
        <v>0</v>
      </c>
      <c r="AF41" s="93" t="e">
        <f t="shared" si="222"/>
        <v>#VALUE!</v>
      </c>
      <c r="AG41" s="93" t="e">
        <f t="shared" si="33"/>
        <v>#VALUE!</v>
      </c>
      <c r="AH41" s="94">
        <f t="shared" si="34"/>
        <v>0</v>
      </c>
      <c r="AI41" s="93">
        <f t="shared" ref="AI41" si="226">+AI42</f>
        <v>0</v>
      </c>
      <c r="AJ41" s="93" t="e">
        <f t="shared" si="222"/>
        <v>#VALUE!</v>
      </c>
      <c r="AK41" s="93" t="e">
        <f t="shared" si="36"/>
        <v>#VALUE!</v>
      </c>
      <c r="AL41" s="94">
        <f t="shared" si="37"/>
        <v>0</v>
      </c>
      <c r="AM41" s="93">
        <f t="shared" ref="AM41" si="227">+AM42</f>
        <v>0</v>
      </c>
      <c r="AN41" s="93" t="e">
        <f t="shared" si="222"/>
        <v>#VALUE!</v>
      </c>
      <c r="AO41" s="93" t="e">
        <f t="shared" si="39"/>
        <v>#VALUE!</v>
      </c>
      <c r="AP41" s="94">
        <f t="shared" si="40"/>
        <v>0</v>
      </c>
      <c r="AQ41" s="93">
        <f t="shared" ref="AQ41" si="228">+AQ42</f>
        <v>0</v>
      </c>
      <c r="AR41" s="93" t="e">
        <f t="shared" si="222"/>
        <v>#VALUE!</v>
      </c>
      <c r="AS41" s="93" t="e">
        <f t="shared" si="42"/>
        <v>#VALUE!</v>
      </c>
      <c r="AT41" s="94">
        <f t="shared" si="43"/>
        <v>0</v>
      </c>
      <c r="AU41" s="93">
        <f t="shared" ref="AU41" si="229">+AU42</f>
        <v>0</v>
      </c>
      <c r="AV41" s="93" t="e">
        <f t="shared" si="222"/>
        <v>#VALUE!</v>
      </c>
      <c r="AW41" s="93" t="e">
        <f t="shared" si="45"/>
        <v>#VALUE!</v>
      </c>
      <c r="AX41" s="94">
        <f t="shared" si="46"/>
        <v>0</v>
      </c>
      <c r="AY41" s="93">
        <f t="shared" ref="AY41" si="230">+AY42</f>
        <v>0</v>
      </c>
      <c r="AZ41" s="93" t="e">
        <f t="shared" si="222"/>
        <v>#VALUE!</v>
      </c>
      <c r="BA41" s="93" t="e">
        <f t="shared" si="48"/>
        <v>#VALUE!</v>
      </c>
      <c r="BB41" s="94">
        <f t="shared" si="49"/>
        <v>0</v>
      </c>
      <c r="BC41" s="93">
        <f t="shared" si="222"/>
        <v>0</v>
      </c>
      <c r="BD41" s="93">
        <f t="shared" si="222"/>
        <v>0</v>
      </c>
      <c r="BE41" s="93" t="e">
        <f t="shared" si="222"/>
        <v>#VALUE!</v>
      </c>
      <c r="BF41" s="93" t="e">
        <f t="shared" si="51"/>
        <v>#VALUE!</v>
      </c>
      <c r="BG41" s="4">
        <f t="shared" si="52"/>
        <v>0</v>
      </c>
      <c r="BL41" s="93">
        <f t="shared" ref="BL41:BM41" si="231">+BL42</f>
        <v>0</v>
      </c>
      <c r="BM41" s="93">
        <f t="shared" si="231"/>
        <v>0</v>
      </c>
    </row>
    <row r="42" spans="1:65" ht="12" x14ac:dyDescent="0.3">
      <c r="A42" s="87"/>
      <c r="B42" s="87"/>
      <c r="C42" s="88"/>
      <c r="D42" s="95"/>
      <c r="E42" s="96">
        <v>42104501</v>
      </c>
      <c r="F42" s="97" t="s">
        <v>63</v>
      </c>
      <c r="G42" s="7">
        <v>0</v>
      </c>
      <c r="H42" s="7" t="e">
        <f>SUMIF([2]Ene!B:I,AVALUOS!E42,[2]Ene!I:I)</f>
        <v>#VALUE!</v>
      </c>
      <c r="I42" s="7" t="e">
        <f t="shared" si="16"/>
        <v>#VALUE!</v>
      </c>
      <c r="J42" s="8">
        <f t="shared" si="17"/>
        <v>0</v>
      </c>
      <c r="K42" s="7">
        <v>0</v>
      </c>
      <c r="L42" s="7" t="e">
        <f>SUMIF([2]Feb!B:I,AVALUOS!E42,[2]Feb!I:I)</f>
        <v>#VALUE!</v>
      </c>
      <c r="M42" s="7" t="e">
        <f t="shared" si="19"/>
        <v>#VALUE!</v>
      </c>
      <c r="N42" s="8">
        <f t="shared" si="20"/>
        <v>0</v>
      </c>
      <c r="O42" s="7">
        <v>0</v>
      </c>
      <c r="P42" s="7" t="e">
        <f>SUMIF([2]mar!B:I,AVALUOS!E42,[2]mar!I:I)</f>
        <v>#VALUE!</v>
      </c>
      <c r="Q42" s="7" t="e">
        <f t="shared" si="22"/>
        <v>#VALUE!</v>
      </c>
      <c r="R42" s="8">
        <f t="shared" si="3"/>
        <v>0</v>
      </c>
      <c r="S42" s="7">
        <v>0</v>
      </c>
      <c r="T42" s="7" t="e">
        <f>SUMIF([2]Abr!B:I,AVALUOS!E42,[2]Abr!I:I)</f>
        <v>#VALUE!</v>
      </c>
      <c r="U42" s="7" t="e">
        <f t="shared" si="24"/>
        <v>#VALUE!</v>
      </c>
      <c r="V42" s="8">
        <f t="shared" si="25"/>
        <v>0</v>
      </c>
      <c r="W42" s="7">
        <v>0</v>
      </c>
      <c r="X42" s="7" t="e">
        <f>SUMIF([2]May!B:I,AVALUOS!E42,[2]May!I:I)</f>
        <v>#VALUE!</v>
      </c>
      <c r="Y42" s="7" t="e">
        <f t="shared" si="27"/>
        <v>#VALUE!</v>
      </c>
      <c r="Z42" s="8">
        <f t="shared" si="28"/>
        <v>0</v>
      </c>
      <c r="AA42" s="7">
        <v>0</v>
      </c>
      <c r="AB42" s="7" t="e">
        <f>SUMIF([2]Jun!B:I,AVALUOS!E42,[2]Jun!I:I)</f>
        <v>#VALUE!</v>
      </c>
      <c r="AC42" s="7" t="e">
        <f t="shared" si="30"/>
        <v>#VALUE!</v>
      </c>
      <c r="AD42" s="8">
        <f t="shared" si="31"/>
        <v>0</v>
      </c>
      <c r="AE42" s="7">
        <v>0</v>
      </c>
      <c r="AF42" s="7" t="e">
        <f>SUMIF([2]Jul!B:I,AVALUOS!E42,[2]Jul!I:I)</f>
        <v>#VALUE!</v>
      </c>
      <c r="AG42" s="7" t="e">
        <f t="shared" si="33"/>
        <v>#VALUE!</v>
      </c>
      <c r="AH42" s="8">
        <f t="shared" si="34"/>
        <v>0</v>
      </c>
      <c r="AI42" s="7">
        <v>0</v>
      </c>
      <c r="AJ42" s="7" t="e">
        <f>SUMIF([2]Agos!B:I,AVALUOS!E42,[2]Agos!I:I)</f>
        <v>#VALUE!</v>
      </c>
      <c r="AK42" s="7" t="e">
        <f t="shared" si="36"/>
        <v>#VALUE!</v>
      </c>
      <c r="AL42" s="8">
        <f t="shared" si="37"/>
        <v>0</v>
      </c>
      <c r="AM42" s="7">
        <v>0</v>
      </c>
      <c r="AN42" s="7" t="e">
        <f>SUMIF([2]Sep!B:I,AVALUOS!E42,[2]Sep!I:I)</f>
        <v>#VALUE!</v>
      </c>
      <c r="AO42" s="7" t="e">
        <f t="shared" si="39"/>
        <v>#VALUE!</v>
      </c>
      <c r="AP42" s="8">
        <f t="shared" si="40"/>
        <v>0</v>
      </c>
      <c r="AQ42" s="7">
        <v>0</v>
      </c>
      <c r="AR42" s="7" t="e">
        <f>SUMIF([2]Oct!B:I,AVALUOS!E42,[2]Oct!I:I)</f>
        <v>#VALUE!</v>
      </c>
      <c r="AS42" s="7" t="e">
        <f t="shared" si="42"/>
        <v>#VALUE!</v>
      </c>
      <c r="AT42" s="8">
        <f t="shared" si="43"/>
        <v>0</v>
      </c>
      <c r="AU42" s="7">
        <v>0</v>
      </c>
      <c r="AV42" s="7" t="e">
        <f>SUMIF([2]Nov!B:I,AVALUOS!E42,[2]Nov!I:I)</f>
        <v>#VALUE!</v>
      </c>
      <c r="AW42" s="7" t="e">
        <f t="shared" si="45"/>
        <v>#VALUE!</v>
      </c>
      <c r="AX42" s="8">
        <f t="shared" si="46"/>
        <v>0</v>
      </c>
      <c r="AY42" s="7">
        <v>0</v>
      </c>
      <c r="AZ42" s="7" t="e">
        <f>SUMIF([2]Dic!B:I,AVALUOS!E42,[2]Dic!I:I)</f>
        <v>#VALUE!</v>
      </c>
      <c r="BA42" s="7" t="e">
        <f t="shared" si="48"/>
        <v>#VALUE!</v>
      </c>
      <c r="BB42" s="8">
        <f t="shared" si="49"/>
        <v>0</v>
      </c>
      <c r="BC42" s="7">
        <v>0</v>
      </c>
      <c r="BD42" s="89">
        <f>+G42+K42+O42+S42+W42+AA42+AE42+AI42+AM42+AQ42+AU42</f>
        <v>0</v>
      </c>
      <c r="BE42" s="89" t="e">
        <f>+H42+L42+P42+T42+X42+AB42+AF42+AJ42+AN42+AR42+AV42+AZ42</f>
        <v>#VALUE!</v>
      </c>
      <c r="BF42" s="89" t="e">
        <f t="shared" si="51"/>
        <v>#VALUE!</v>
      </c>
      <c r="BG42" s="24">
        <f t="shared" si="52"/>
        <v>0</v>
      </c>
      <c r="BK42" s="84"/>
      <c r="BL42" s="7"/>
      <c r="BM42" s="7"/>
    </row>
    <row r="43" spans="1:65" s="84" customFormat="1" ht="20.399999999999999" x14ac:dyDescent="0.3">
      <c r="A43" s="85"/>
      <c r="B43" s="85"/>
      <c r="C43" s="86"/>
      <c r="D43" s="90">
        <v>421060</v>
      </c>
      <c r="E43" s="91"/>
      <c r="F43" s="92" t="s">
        <v>64</v>
      </c>
      <c r="G43" s="93">
        <f t="shared" ref="G43:H43" si="232">+G44</f>
        <v>0</v>
      </c>
      <c r="H43" s="93" t="e">
        <f t="shared" si="232"/>
        <v>#VALUE!</v>
      </c>
      <c r="I43" s="93" t="e">
        <f t="shared" si="16"/>
        <v>#VALUE!</v>
      </c>
      <c r="J43" s="94">
        <f t="shared" si="17"/>
        <v>0</v>
      </c>
      <c r="K43" s="93">
        <f t="shared" ref="K43:L43" si="233">+K44</f>
        <v>0</v>
      </c>
      <c r="L43" s="93" t="e">
        <f t="shared" si="233"/>
        <v>#VALUE!</v>
      </c>
      <c r="M43" s="93" t="e">
        <f t="shared" si="19"/>
        <v>#VALUE!</v>
      </c>
      <c r="N43" s="94">
        <f t="shared" si="20"/>
        <v>0</v>
      </c>
      <c r="O43" s="93">
        <f t="shared" ref="O43:P43" si="234">+O44</f>
        <v>0</v>
      </c>
      <c r="P43" s="93" t="e">
        <f t="shared" si="234"/>
        <v>#VALUE!</v>
      </c>
      <c r="Q43" s="93" t="e">
        <f t="shared" si="22"/>
        <v>#VALUE!</v>
      </c>
      <c r="R43" s="94">
        <f t="shared" si="3"/>
        <v>0</v>
      </c>
      <c r="S43" s="93">
        <f t="shared" ref="S43:BE43" si="235">+S44</f>
        <v>0</v>
      </c>
      <c r="T43" s="93" t="e">
        <f t="shared" si="235"/>
        <v>#VALUE!</v>
      </c>
      <c r="U43" s="93" t="e">
        <f t="shared" si="24"/>
        <v>#VALUE!</v>
      </c>
      <c r="V43" s="94">
        <f t="shared" si="25"/>
        <v>0</v>
      </c>
      <c r="W43" s="93">
        <f t="shared" ref="W43:X43" si="236">+W44</f>
        <v>0</v>
      </c>
      <c r="X43" s="93" t="e">
        <f t="shared" si="236"/>
        <v>#VALUE!</v>
      </c>
      <c r="Y43" s="93" t="e">
        <f t="shared" si="27"/>
        <v>#VALUE!</v>
      </c>
      <c r="Z43" s="94">
        <f t="shared" si="28"/>
        <v>0</v>
      </c>
      <c r="AA43" s="93">
        <f t="shared" ref="AA43" si="237">+AA44</f>
        <v>0</v>
      </c>
      <c r="AB43" s="93" t="e">
        <f t="shared" si="235"/>
        <v>#VALUE!</v>
      </c>
      <c r="AC43" s="93" t="e">
        <f t="shared" si="30"/>
        <v>#VALUE!</v>
      </c>
      <c r="AD43" s="94">
        <f t="shared" si="31"/>
        <v>0</v>
      </c>
      <c r="AE43" s="93">
        <f t="shared" ref="AE43" si="238">+AE44</f>
        <v>0</v>
      </c>
      <c r="AF43" s="93" t="e">
        <f t="shared" si="235"/>
        <v>#VALUE!</v>
      </c>
      <c r="AG43" s="93" t="e">
        <f t="shared" si="33"/>
        <v>#VALUE!</v>
      </c>
      <c r="AH43" s="94">
        <f t="shared" si="34"/>
        <v>0</v>
      </c>
      <c r="AI43" s="93">
        <f t="shared" ref="AI43" si="239">+AI44</f>
        <v>0</v>
      </c>
      <c r="AJ43" s="93" t="e">
        <f t="shared" si="235"/>
        <v>#VALUE!</v>
      </c>
      <c r="AK43" s="93" t="e">
        <f t="shared" si="36"/>
        <v>#VALUE!</v>
      </c>
      <c r="AL43" s="94">
        <f t="shared" si="37"/>
        <v>0</v>
      </c>
      <c r="AM43" s="93">
        <f t="shared" ref="AM43" si="240">+AM44</f>
        <v>0</v>
      </c>
      <c r="AN43" s="93" t="e">
        <f t="shared" si="235"/>
        <v>#VALUE!</v>
      </c>
      <c r="AO43" s="93" t="e">
        <f t="shared" si="39"/>
        <v>#VALUE!</v>
      </c>
      <c r="AP43" s="94">
        <f t="shared" si="40"/>
        <v>0</v>
      </c>
      <c r="AQ43" s="93">
        <f t="shared" ref="AQ43" si="241">+AQ44</f>
        <v>0</v>
      </c>
      <c r="AR43" s="93" t="e">
        <f t="shared" si="235"/>
        <v>#VALUE!</v>
      </c>
      <c r="AS43" s="93" t="e">
        <f t="shared" si="42"/>
        <v>#VALUE!</v>
      </c>
      <c r="AT43" s="94">
        <f t="shared" si="43"/>
        <v>0</v>
      </c>
      <c r="AU43" s="93">
        <f t="shared" ref="AU43" si="242">+AU44</f>
        <v>0</v>
      </c>
      <c r="AV43" s="93" t="e">
        <f t="shared" si="235"/>
        <v>#VALUE!</v>
      </c>
      <c r="AW43" s="93" t="e">
        <f t="shared" si="45"/>
        <v>#VALUE!</v>
      </c>
      <c r="AX43" s="94">
        <f t="shared" si="46"/>
        <v>0</v>
      </c>
      <c r="AY43" s="93">
        <f t="shared" ref="AY43" si="243">+AY44</f>
        <v>0</v>
      </c>
      <c r="AZ43" s="93" t="e">
        <f t="shared" si="235"/>
        <v>#VALUE!</v>
      </c>
      <c r="BA43" s="93" t="e">
        <f t="shared" si="48"/>
        <v>#VALUE!</v>
      </c>
      <c r="BB43" s="94">
        <f t="shared" si="49"/>
        <v>0</v>
      </c>
      <c r="BC43" s="93">
        <f t="shared" si="235"/>
        <v>0</v>
      </c>
      <c r="BD43" s="93">
        <f t="shared" si="235"/>
        <v>0</v>
      </c>
      <c r="BE43" s="93" t="e">
        <f t="shared" si="235"/>
        <v>#VALUE!</v>
      </c>
      <c r="BF43" s="93" t="e">
        <f t="shared" si="51"/>
        <v>#VALUE!</v>
      </c>
      <c r="BG43" s="4">
        <f t="shared" si="52"/>
        <v>0</v>
      </c>
      <c r="BL43" s="93">
        <f t="shared" ref="BL43:BM43" si="244">+BL44</f>
        <v>0</v>
      </c>
      <c r="BM43" s="93">
        <f t="shared" si="244"/>
        <v>0</v>
      </c>
    </row>
    <row r="44" spans="1:65" ht="20.399999999999999" x14ac:dyDescent="0.3">
      <c r="A44" s="87"/>
      <c r="B44" s="87"/>
      <c r="C44" s="88"/>
      <c r="D44" s="95"/>
      <c r="E44" s="96">
        <v>42106001</v>
      </c>
      <c r="F44" s="97" t="s">
        <v>64</v>
      </c>
      <c r="G44" s="7">
        <v>0</v>
      </c>
      <c r="H44" s="7" t="e">
        <f>SUMIF([2]Ene!B:I,AVALUOS!E44,[2]Ene!I:I)</f>
        <v>#VALUE!</v>
      </c>
      <c r="I44" s="7" t="e">
        <f t="shared" si="16"/>
        <v>#VALUE!</v>
      </c>
      <c r="J44" s="8">
        <f t="shared" si="17"/>
        <v>0</v>
      </c>
      <c r="K44" s="7">
        <v>0</v>
      </c>
      <c r="L44" s="7" t="e">
        <f>SUMIF([2]Feb!B:I,AVALUOS!E44,[2]Feb!I:I)</f>
        <v>#VALUE!</v>
      </c>
      <c r="M44" s="7" t="e">
        <f t="shared" si="19"/>
        <v>#VALUE!</v>
      </c>
      <c r="N44" s="8">
        <f t="shared" si="20"/>
        <v>0</v>
      </c>
      <c r="O44" s="7">
        <v>0</v>
      </c>
      <c r="P44" s="7" t="e">
        <f>SUMIF([2]mar!B:I,AVALUOS!E44,[2]mar!I:I)</f>
        <v>#VALUE!</v>
      </c>
      <c r="Q44" s="7" t="e">
        <f t="shared" si="22"/>
        <v>#VALUE!</v>
      </c>
      <c r="R44" s="8">
        <f t="shared" si="3"/>
        <v>0</v>
      </c>
      <c r="S44" s="7">
        <v>0</v>
      </c>
      <c r="T44" s="7" t="e">
        <f>SUMIF([2]Abr!B:I,AVALUOS!E44,[2]Abr!I:I)</f>
        <v>#VALUE!</v>
      </c>
      <c r="U44" s="7" t="e">
        <f t="shared" si="24"/>
        <v>#VALUE!</v>
      </c>
      <c r="V44" s="8">
        <f t="shared" si="25"/>
        <v>0</v>
      </c>
      <c r="W44" s="7">
        <v>0</v>
      </c>
      <c r="X44" s="7" t="e">
        <f>SUMIF([2]May!B:I,AVALUOS!E44,[2]May!I:I)</f>
        <v>#VALUE!</v>
      </c>
      <c r="Y44" s="7" t="e">
        <f t="shared" si="27"/>
        <v>#VALUE!</v>
      </c>
      <c r="Z44" s="8">
        <f t="shared" si="28"/>
        <v>0</v>
      </c>
      <c r="AA44" s="7">
        <v>0</v>
      </c>
      <c r="AB44" s="7" t="e">
        <f>SUMIF([2]Jun!B:I,AVALUOS!E44,[2]Jun!I:I)</f>
        <v>#VALUE!</v>
      </c>
      <c r="AC44" s="7" t="e">
        <f t="shared" si="30"/>
        <v>#VALUE!</v>
      </c>
      <c r="AD44" s="8">
        <f t="shared" si="31"/>
        <v>0</v>
      </c>
      <c r="AE44" s="7">
        <v>0</v>
      </c>
      <c r="AF44" s="7" t="e">
        <f>SUMIF([2]Jul!B:I,AVALUOS!E44,[2]Jul!I:I)</f>
        <v>#VALUE!</v>
      </c>
      <c r="AG44" s="7" t="e">
        <f t="shared" si="33"/>
        <v>#VALUE!</v>
      </c>
      <c r="AH44" s="8">
        <f t="shared" si="34"/>
        <v>0</v>
      </c>
      <c r="AI44" s="7">
        <v>0</v>
      </c>
      <c r="AJ44" s="7" t="e">
        <f>SUMIF([2]Agos!B:I,AVALUOS!E44,[2]Agos!I:I)</f>
        <v>#VALUE!</v>
      </c>
      <c r="AK44" s="7" t="e">
        <f t="shared" si="36"/>
        <v>#VALUE!</v>
      </c>
      <c r="AL44" s="8">
        <f t="shared" si="37"/>
        <v>0</v>
      </c>
      <c r="AM44" s="7">
        <v>0</v>
      </c>
      <c r="AN44" s="7" t="e">
        <f>SUMIF([2]Sep!B:I,AVALUOS!E44,[2]Sep!I:I)</f>
        <v>#VALUE!</v>
      </c>
      <c r="AO44" s="7" t="e">
        <f t="shared" si="39"/>
        <v>#VALUE!</v>
      </c>
      <c r="AP44" s="8">
        <f t="shared" si="40"/>
        <v>0</v>
      </c>
      <c r="AQ44" s="7">
        <v>0</v>
      </c>
      <c r="AR44" s="7" t="e">
        <f>SUMIF([2]Oct!B:I,AVALUOS!E44,[2]Oct!I:I)</f>
        <v>#VALUE!</v>
      </c>
      <c r="AS44" s="7" t="e">
        <f t="shared" si="42"/>
        <v>#VALUE!</v>
      </c>
      <c r="AT44" s="8">
        <f t="shared" si="43"/>
        <v>0</v>
      </c>
      <c r="AU44" s="7">
        <v>0</v>
      </c>
      <c r="AV44" s="7" t="e">
        <f>SUMIF([2]Nov!B:I,AVALUOS!E44,[2]Nov!I:I)</f>
        <v>#VALUE!</v>
      </c>
      <c r="AW44" s="7" t="e">
        <f t="shared" si="45"/>
        <v>#VALUE!</v>
      </c>
      <c r="AX44" s="8">
        <f t="shared" si="46"/>
        <v>0</v>
      </c>
      <c r="AY44" s="7">
        <v>0</v>
      </c>
      <c r="AZ44" s="7" t="e">
        <f>SUMIF([2]Dic!B:I,AVALUOS!E44,[2]Dic!I:I)</f>
        <v>#VALUE!</v>
      </c>
      <c r="BA44" s="7" t="e">
        <f t="shared" si="48"/>
        <v>#VALUE!</v>
      </c>
      <c r="BB44" s="8">
        <f t="shared" si="49"/>
        <v>0</v>
      </c>
      <c r="BC44" s="7">
        <v>0</v>
      </c>
      <c r="BD44" s="89">
        <f>+G44+K44+O44+S44+W44+AA44+AE44+AI44+AM44+AQ44+AU44</f>
        <v>0</v>
      </c>
      <c r="BE44" s="89" t="e">
        <f>+H44+L44+P44+T44+X44+AB44+AF44+AJ44+AN44+AR44+AV44+AZ44</f>
        <v>#VALUE!</v>
      </c>
      <c r="BF44" s="89" t="e">
        <f t="shared" si="51"/>
        <v>#VALUE!</v>
      </c>
      <c r="BG44" s="24">
        <f t="shared" si="52"/>
        <v>0</v>
      </c>
      <c r="BK44" s="84"/>
      <c r="BL44" s="7"/>
      <c r="BM44" s="7"/>
    </row>
    <row r="45" spans="1:65" s="84" customFormat="1" ht="12" x14ac:dyDescent="0.3">
      <c r="A45" s="85"/>
      <c r="B45" s="85"/>
      <c r="C45" s="86"/>
      <c r="D45" s="90">
        <v>421095</v>
      </c>
      <c r="E45" s="91"/>
      <c r="F45" s="92" t="s">
        <v>51</v>
      </c>
      <c r="G45" s="93">
        <f t="shared" ref="G45:H45" si="245">+G46</f>
        <v>0</v>
      </c>
      <c r="H45" s="93" t="e">
        <f t="shared" si="245"/>
        <v>#VALUE!</v>
      </c>
      <c r="I45" s="93" t="e">
        <f t="shared" si="16"/>
        <v>#VALUE!</v>
      </c>
      <c r="J45" s="94">
        <f t="shared" si="17"/>
        <v>0</v>
      </c>
      <c r="K45" s="93">
        <f t="shared" ref="K45:L45" si="246">+K46</f>
        <v>0</v>
      </c>
      <c r="L45" s="93" t="e">
        <f t="shared" si="246"/>
        <v>#VALUE!</v>
      </c>
      <c r="M45" s="93" t="e">
        <f t="shared" si="19"/>
        <v>#VALUE!</v>
      </c>
      <c r="N45" s="94">
        <f t="shared" si="20"/>
        <v>0</v>
      </c>
      <c r="O45" s="93">
        <f t="shared" ref="O45:P45" si="247">+O46</f>
        <v>0</v>
      </c>
      <c r="P45" s="93" t="e">
        <f t="shared" si="247"/>
        <v>#VALUE!</v>
      </c>
      <c r="Q45" s="93" t="e">
        <f t="shared" si="22"/>
        <v>#VALUE!</v>
      </c>
      <c r="R45" s="94">
        <f t="shared" si="3"/>
        <v>0</v>
      </c>
      <c r="S45" s="93">
        <f t="shared" ref="S45:BE45" si="248">+S46</f>
        <v>0</v>
      </c>
      <c r="T45" s="93" t="e">
        <f t="shared" si="248"/>
        <v>#VALUE!</v>
      </c>
      <c r="U45" s="93" t="e">
        <f t="shared" si="24"/>
        <v>#VALUE!</v>
      </c>
      <c r="V45" s="94">
        <f t="shared" si="25"/>
        <v>0</v>
      </c>
      <c r="W45" s="93">
        <f t="shared" ref="W45:X45" si="249">+W46</f>
        <v>0</v>
      </c>
      <c r="X45" s="93" t="e">
        <f t="shared" si="249"/>
        <v>#VALUE!</v>
      </c>
      <c r="Y45" s="93" t="e">
        <f t="shared" si="27"/>
        <v>#VALUE!</v>
      </c>
      <c r="Z45" s="94">
        <f t="shared" si="28"/>
        <v>0</v>
      </c>
      <c r="AA45" s="93">
        <f t="shared" ref="AA45" si="250">+AA46</f>
        <v>0</v>
      </c>
      <c r="AB45" s="93" t="e">
        <f t="shared" si="248"/>
        <v>#VALUE!</v>
      </c>
      <c r="AC45" s="93" t="e">
        <f t="shared" si="30"/>
        <v>#VALUE!</v>
      </c>
      <c r="AD45" s="94">
        <f t="shared" si="31"/>
        <v>0</v>
      </c>
      <c r="AE45" s="93">
        <f t="shared" ref="AE45" si="251">+AE46</f>
        <v>0</v>
      </c>
      <c r="AF45" s="93" t="e">
        <f t="shared" si="248"/>
        <v>#VALUE!</v>
      </c>
      <c r="AG45" s="93" t="e">
        <f t="shared" si="33"/>
        <v>#VALUE!</v>
      </c>
      <c r="AH45" s="94">
        <f t="shared" si="34"/>
        <v>0</v>
      </c>
      <c r="AI45" s="93">
        <f t="shared" ref="AI45" si="252">+AI46</f>
        <v>0</v>
      </c>
      <c r="AJ45" s="93" t="e">
        <f t="shared" si="248"/>
        <v>#VALUE!</v>
      </c>
      <c r="AK45" s="93" t="e">
        <f t="shared" si="36"/>
        <v>#VALUE!</v>
      </c>
      <c r="AL45" s="94">
        <f t="shared" si="37"/>
        <v>0</v>
      </c>
      <c r="AM45" s="93">
        <f t="shared" ref="AM45" si="253">+AM46</f>
        <v>0</v>
      </c>
      <c r="AN45" s="93" t="e">
        <f t="shared" si="248"/>
        <v>#VALUE!</v>
      </c>
      <c r="AO45" s="93" t="e">
        <f t="shared" si="39"/>
        <v>#VALUE!</v>
      </c>
      <c r="AP45" s="94">
        <f t="shared" si="40"/>
        <v>0</v>
      </c>
      <c r="AQ45" s="93">
        <f t="shared" ref="AQ45" si="254">+AQ46</f>
        <v>0</v>
      </c>
      <c r="AR45" s="93" t="e">
        <f t="shared" si="248"/>
        <v>#VALUE!</v>
      </c>
      <c r="AS45" s="93" t="e">
        <f t="shared" si="42"/>
        <v>#VALUE!</v>
      </c>
      <c r="AT45" s="94">
        <f t="shared" si="43"/>
        <v>0</v>
      </c>
      <c r="AU45" s="93">
        <f t="shared" ref="AU45" si="255">+AU46</f>
        <v>0</v>
      </c>
      <c r="AV45" s="93" t="e">
        <f t="shared" si="248"/>
        <v>#VALUE!</v>
      </c>
      <c r="AW45" s="93" t="e">
        <f t="shared" si="45"/>
        <v>#VALUE!</v>
      </c>
      <c r="AX45" s="94">
        <f t="shared" si="46"/>
        <v>0</v>
      </c>
      <c r="AY45" s="93">
        <f t="shared" ref="AY45" si="256">+AY46</f>
        <v>0</v>
      </c>
      <c r="AZ45" s="93" t="e">
        <f t="shared" si="248"/>
        <v>#VALUE!</v>
      </c>
      <c r="BA45" s="93" t="e">
        <f t="shared" si="48"/>
        <v>#VALUE!</v>
      </c>
      <c r="BB45" s="94">
        <f t="shared" si="49"/>
        <v>0</v>
      </c>
      <c r="BC45" s="93">
        <f t="shared" si="248"/>
        <v>0</v>
      </c>
      <c r="BD45" s="93">
        <f t="shared" si="248"/>
        <v>0</v>
      </c>
      <c r="BE45" s="93" t="e">
        <f t="shared" si="248"/>
        <v>#VALUE!</v>
      </c>
      <c r="BF45" s="93" t="e">
        <f t="shared" si="51"/>
        <v>#VALUE!</v>
      </c>
      <c r="BG45" s="4">
        <f t="shared" si="52"/>
        <v>0</v>
      </c>
      <c r="BL45" s="93">
        <f t="shared" ref="BL45:BM45" si="257">+BL46</f>
        <v>0</v>
      </c>
      <c r="BM45" s="93">
        <f t="shared" si="257"/>
        <v>0</v>
      </c>
    </row>
    <row r="46" spans="1:65" ht="12" x14ac:dyDescent="0.3">
      <c r="A46" s="87"/>
      <c r="B46" s="87"/>
      <c r="C46" s="88"/>
      <c r="D46" s="95"/>
      <c r="E46" s="96">
        <v>42109501</v>
      </c>
      <c r="F46" s="97" t="s">
        <v>51</v>
      </c>
      <c r="G46" s="7">
        <v>0</v>
      </c>
      <c r="H46" s="7" t="e">
        <f>SUMIF([2]Ene!B:I,AVALUOS!E46,[2]Ene!I:I)</f>
        <v>#VALUE!</v>
      </c>
      <c r="I46" s="7" t="e">
        <f t="shared" si="16"/>
        <v>#VALUE!</v>
      </c>
      <c r="J46" s="8">
        <f t="shared" si="17"/>
        <v>0</v>
      </c>
      <c r="K46" s="7">
        <v>0</v>
      </c>
      <c r="L46" s="7" t="e">
        <f>SUMIF([2]Feb!B:I,AVALUOS!E46,[2]Feb!I:I)</f>
        <v>#VALUE!</v>
      </c>
      <c r="M46" s="7" t="e">
        <f t="shared" si="19"/>
        <v>#VALUE!</v>
      </c>
      <c r="N46" s="8">
        <f t="shared" si="20"/>
        <v>0</v>
      </c>
      <c r="O46" s="7">
        <v>0</v>
      </c>
      <c r="P46" s="7" t="e">
        <f>SUMIF([2]mar!B:I,AVALUOS!E46,[2]mar!I:I)</f>
        <v>#VALUE!</v>
      </c>
      <c r="Q46" s="7" t="e">
        <f t="shared" si="22"/>
        <v>#VALUE!</v>
      </c>
      <c r="R46" s="8">
        <f t="shared" si="3"/>
        <v>0</v>
      </c>
      <c r="S46" s="7">
        <v>0</v>
      </c>
      <c r="T46" s="7" t="e">
        <f>SUMIF([2]Abr!B:I,AVALUOS!E46,[2]Abr!I:I)</f>
        <v>#VALUE!</v>
      </c>
      <c r="U46" s="7" t="e">
        <f t="shared" si="24"/>
        <v>#VALUE!</v>
      </c>
      <c r="V46" s="8">
        <f t="shared" si="25"/>
        <v>0</v>
      </c>
      <c r="W46" s="7">
        <v>0</v>
      </c>
      <c r="X46" s="7" t="e">
        <f>SUMIF([2]May!B:I,AVALUOS!E46,[2]May!I:I)</f>
        <v>#VALUE!</v>
      </c>
      <c r="Y46" s="7" t="e">
        <f t="shared" si="27"/>
        <v>#VALUE!</v>
      </c>
      <c r="Z46" s="8">
        <f t="shared" si="28"/>
        <v>0</v>
      </c>
      <c r="AA46" s="7">
        <v>0</v>
      </c>
      <c r="AB46" s="7" t="e">
        <f>SUMIF([2]Jun!B:I,AVALUOS!E46,[2]Jun!I:I)</f>
        <v>#VALUE!</v>
      </c>
      <c r="AC46" s="7" t="e">
        <f t="shared" si="30"/>
        <v>#VALUE!</v>
      </c>
      <c r="AD46" s="8">
        <f t="shared" si="31"/>
        <v>0</v>
      </c>
      <c r="AE46" s="7">
        <v>0</v>
      </c>
      <c r="AF46" s="7" t="e">
        <f>SUMIF([2]Jul!B:I,AVALUOS!E46,[2]Jul!I:I)</f>
        <v>#VALUE!</v>
      </c>
      <c r="AG46" s="7" t="e">
        <f t="shared" si="33"/>
        <v>#VALUE!</v>
      </c>
      <c r="AH46" s="8">
        <f t="shared" si="34"/>
        <v>0</v>
      </c>
      <c r="AI46" s="7">
        <v>0</v>
      </c>
      <c r="AJ46" s="7" t="e">
        <f>SUMIF([2]Agos!B:I,AVALUOS!E46,[2]Agos!I:I)</f>
        <v>#VALUE!</v>
      </c>
      <c r="AK46" s="7" t="e">
        <f t="shared" si="36"/>
        <v>#VALUE!</v>
      </c>
      <c r="AL46" s="8">
        <f t="shared" si="37"/>
        <v>0</v>
      </c>
      <c r="AM46" s="7">
        <v>0</v>
      </c>
      <c r="AN46" s="7" t="e">
        <f>SUMIF([2]Sep!B:I,AVALUOS!E46,[2]Sep!I:I)</f>
        <v>#VALUE!</v>
      </c>
      <c r="AO46" s="7" t="e">
        <f t="shared" si="39"/>
        <v>#VALUE!</v>
      </c>
      <c r="AP46" s="8">
        <f t="shared" si="40"/>
        <v>0</v>
      </c>
      <c r="AQ46" s="7">
        <v>0</v>
      </c>
      <c r="AR46" s="7" t="e">
        <f>SUMIF([2]Oct!B:I,AVALUOS!E46,[2]Oct!I:I)</f>
        <v>#VALUE!</v>
      </c>
      <c r="AS46" s="7" t="e">
        <f t="shared" si="42"/>
        <v>#VALUE!</v>
      </c>
      <c r="AT46" s="8">
        <f t="shared" si="43"/>
        <v>0</v>
      </c>
      <c r="AU46" s="7">
        <v>0</v>
      </c>
      <c r="AV46" s="7" t="e">
        <f>SUMIF([2]Nov!B:I,AVALUOS!E46,[2]Nov!I:I)</f>
        <v>#VALUE!</v>
      </c>
      <c r="AW46" s="7" t="e">
        <f t="shared" si="45"/>
        <v>#VALUE!</v>
      </c>
      <c r="AX46" s="8">
        <f t="shared" si="46"/>
        <v>0</v>
      </c>
      <c r="AY46" s="7">
        <v>0</v>
      </c>
      <c r="AZ46" s="7" t="e">
        <f>SUMIF([2]Dic!B:I,AVALUOS!E46,[2]Dic!I:I)</f>
        <v>#VALUE!</v>
      </c>
      <c r="BA46" s="7" t="e">
        <f t="shared" si="48"/>
        <v>#VALUE!</v>
      </c>
      <c r="BB46" s="8">
        <f t="shared" si="49"/>
        <v>0</v>
      </c>
      <c r="BC46" s="7">
        <v>0</v>
      </c>
      <c r="BD46" s="89">
        <f>+G46+K46+O46+S46+W46+AA46+AE46+AI46+AM46+AQ46+AU46</f>
        <v>0</v>
      </c>
      <c r="BE46" s="89" t="e">
        <f>+H46+L46+P46+T46+X46+AB46+AF46+AJ46+AN46+AR46+AV46+AZ46</f>
        <v>#VALUE!</v>
      </c>
      <c r="BF46" s="89" t="e">
        <f t="shared" si="51"/>
        <v>#VALUE!</v>
      </c>
      <c r="BG46" s="24">
        <f t="shared" si="52"/>
        <v>0</v>
      </c>
      <c r="BK46" s="84"/>
      <c r="BL46" s="7"/>
      <c r="BM46" s="7"/>
    </row>
    <row r="47" spans="1:65" s="84" customFormat="1" ht="20.399999999999999" x14ac:dyDescent="0.3">
      <c r="A47" s="77"/>
      <c r="B47" s="77"/>
      <c r="C47" s="78">
        <v>4215</v>
      </c>
      <c r="D47" s="79"/>
      <c r="E47" s="80"/>
      <c r="F47" s="81" t="s">
        <v>65</v>
      </c>
      <c r="G47" s="82">
        <f t="shared" ref="G47:H47" si="258">SUBTOTAL(9,G48)</f>
        <v>0</v>
      </c>
      <c r="H47" s="82" t="e">
        <f t="shared" si="258"/>
        <v>#VALUE!</v>
      </c>
      <c r="I47" s="82" t="e">
        <f t="shared" si="16"/>
        <v>#VALUE!</v>
      </c>
      <c r="J47" s="83">
        <f t="shared" si="17"/>
        <v>0</v>
      </c>
      <c r="K47" s="82">
        <f t="shared" ref="K47:L47" si="259">SUBTOTAL(9,K48)</f>
        <v>0</v>
      </c>
      <c r="L47" s="82" t="e">
        <f t="shared" si="259"/>
        <v>#VALUE!</v>
      </c>
      <c r="M47" s="82" t="e">
        <f t="shared" si="19"/>
        <v>#VALUE!</v>
      </c>
      <c r="N47" s="83">
        <f t="shared" si="20"/>
        <v>0</v>
      </c>
      <c r="O47" s="82">
        <f t="shared" ref="O47:P47" si="260">SUBTOTAL(9,O48)</f>
        <v>0</v>
      </c>
      <c r="P47" s="82" t="e">
        <f t="shared" si="260"/>
        <v>#VALUE!</v>
      </c>
      <c r="Q47" s="82" t="e">
        <f t="shared" si="22"/>
        <v>#VALUE!</v>
      </c>
      <c r="R47" s="83">
        <f t="shared" si="3"/>
        <v>0</v>
      </c>
      <c r="S47" s="82">
        <f t="shared" ref="S47:BE47" si="261">SUBTOTAL(9,S48)</f>
        <v>0</v>
      </c>
      <c r="T47" s="82" t="e">
        <f t="shared" si="261"/>
        <v>#VALUE!</v>
      </c>
      <c r="U47" s="82" t="e">
        <f t="shared" si="24"/>
        <v>#VALUE!</v>
      </c>
      <c r="V47" s="83">
        <f t="shared" si="25"/>
        <v>0</v>
      </c>
      <c r="W47" s="82">
        <f t="shared" ref="W47:X47" si="262">SUBTOTAL(9,W48)</f>
        <v>0</v>
      </c>
      <c r="X47" s="82" t="e">
        <f t="shared" si="262"/>
        <v>#VALUE!</v>
      </c>
      <c r="Y47" s="82" t="e">
        <f t="shared" si="27"/>
        <v>#VALUE!</v>
      </c>
      <c r="Z47" s="83">
        <f t="shared" si="28"/>
        <v>0</v>
      </c>
      <c r="AA47" s="82">
        <f t="shared" ref="AA47" si="263">SUBTOTAL(9,AA48)</f>
        <v>0</v>
      </c>
      <c r="AB47" s="82" t="e">
        <f t="shared" si="261"/>
        <v>#VALUE!</v>
      </c>
      <c r="AC47" s="82" t="e">
        <f t="shared" si="30"/>
        <v>#VALUE!</v>
      </c>
      <c r="AD47" s="83">
        <f t="shared" si="31"/>
        <v>0</v>
      </c>
      <c r="AE47" s="82">
        <f t="shared" ref="AE47" si="264">SUBTOTAL(9,AE48)</f>
        <v>0</v>
      </c>
      <c r="AF47" s="82" t="e">
        <f t="shared" si="261"/>
        <v>#VALUE!</v>
      </c>
      <c r="AG47" s="82" t="e">
        <f t="shared" si="33"/>
        <v>#VALUE!</v>
      </c>
      <c r="AH47" s="83">
        <f t="shared" si="34"/>
        <v>0</v>
      </c>
      <c r="AI47" s="82">
        <f t="shared" ref="AI47" si="265">SUBTOTAL(9,AI48)</f>
        <v>0</v>
      </c>
      <c r="AJ47" s="82" t="e">
        <f t="shared" si="261"/>
        <v>#VALUE!</v>
      </c>
      <c r="AK47" s="82" t="e">
        <f t="shared" si="36"/>
        <v>#VALUE!</v>
      </c>
      <c r="AL47" s="83">
        <f t="shared" si="37"/>
        <v>0</v>
      </c>
      <c r="AM47" s="82">
        <f t="shared" ref="AM47" si="266">SUBTOTAL(9,AM48)</f>
        <v>0</v>
      </c>
      <c r="AN47" s="82" t="e">
        <f t="shared" si="261"/>
        <v>#VALUE!</v>
      </c>
      <c r="AO47" s="82" t="e">
        <f t="shared" si="39"/>
        <v>#VALUE!</v>
      </c>
      <c r="AP47" s="83">
        <f t="shared" si="40"/>
        <v>0</v>
      </c>
      <c r="AQ47" s="82">
        <f t="shared" ref="AQ47" si="267">SUBTOTAL(9,AQ48)</f>
        <v>0</v>
      </c>
      <c r="AR47" s="82" t="e">
        <f t="shared" si="261"/>
        <v>#VALUE!</v>
      </c>
      <c r="AS47" s="82" t="e">
        <f t="shared" si="42"/>
        <v>#VALUE!</v>
      </c>
      <c r="AT47" s="83">
        <f t="shared" si="43"/>
        <v>0</v>
      </c>
      <c r="AU47" s="82">
        <f t="shared" ref="AU47" si="268">SUBTOTAL(9,AU48)</f>
        <v>0</v>
      </c>
      <c r="AV47" s="82" t="e">
        <f t="shared" si="261"/>
        <v>#VALUE!</v>
      </c>
      <c r="AW47" s="82" t="e">
        <f t="shared" si="45"/>
        <v>#VALUE!</v>
      </c>
      <c r="AX47" s="83">
        <f t="shared" si="46"/>
        <v>0</v>
      </c>
      <c r="AY47" s="82">
        <f t="shared" ref="AY47" si="269">SUBTOTAL(9,AY48)</f>
        <v>0</v>
      </c>
      <c r="AZ47" s="82" t="e">
        <f t="shared" si="261"/>
        <v>#VALUE!</v>
      </c>
      <c r="BA47" s="82" t="e">
        <f t="shared" si="48"/>
        <v>#VALUE!</v>
      </c>
      <c r="BB47" s="83">
        <f t="shared" si="49"/>
        <v>0</v>
      </c>
      <c r="BC47" s="82">
        <f t="shared" si="261"/>
        <v>0</v>
      </c>
      <c r="BD47" s="82">
        <f t="shared" si="261"/>
        <v>0</v>
      </c>
      <c r="BE47" s="82" t="e">
        <f t="shared" si="261"/>
        <v>#VALUE!</v>
      </c>
      <c r="BF47" s="82" t="e">
        <f t="shared" si="51"/>
        <v>#VALUE!</v>
      </c>
      <c r="BG47" s="83">
        <f t="shared" si="52"/>
        <v>0</v>
      </c>
      <c r="BL47" s="82">
        <f t="shared" ref="BL47:BM47" si="270">SUBTOTAL(9,BL48)</f>
        <v>0</v>
      </c>
      <c r="BM47" s="82">
        <f t="shared" si="270"/>
        <v>0</v>
      </c>
    </row>
    <row r="48" spans="1:65" ht="20.399999999999999" x14ac:dyDescent="0.3">
      <c r="A48" s="85"/>
      <c r="B48" s="85"/>
      <c r="C48" s="86"/>
      <c r="D48" s="90">
        <v>421505</v>
      </c>
      <c r="E48" s="91"/>
      <c r="F48" s="92" t="s">
        <v>66</v>
      </c>
      <c r="G48" s="93">
        <f t="shared" ref="G48:H48" si="271">+G49</f>
        <v>0</v>
      </c>
      <c r="H48" s="93" t="e">
        <f t="shared" si="271"/>
        <v>#VALUE!</v>
      </c>
      <c r="I48" s="93" t="e">
        <f t="shared" si="16"/>
        <v>#VALUE!</v>
      </c>
      <c r="J48" s="94">
        <f t="shared" si="17"/>
        <v>0</v>
      </c>
      <c r="K48" s="93">
        <f t="shared" ref="K48:L48" si="272">+K49</f>
        <v>0</v>
      </c>
      <c r="L48" s="93" t="e">
        <f t="shared" si="272"/>
        <v>#VALUE!</v>
      </c>
      <c r="M48" s="93" t="e">
        <f t="shared" si="19"/>
        <v>#VALUE!</v>
      </c>
      <c r="N48" s="94">
        <f t="shared" si="20"/>
        <v>0</v>
      </c>
      <c r="O48" s="93">
        <f t="shared" ref="O48:P48" si="273">+O49</f>
        <v>0</v>
      </c>
      <c r="P48" s="93" t="e">
        <f t="shared" si="273"/>
        <v>#VALUE!</v>
      </c>
      <c r="Q48" s="93" t="e">
        <f t="shared" si="22"/>
        <v>#VALUE!</v>
      </c>
      <c r="R48" s="94">
        <f t="shared" si="3"/>
        <v>0</v>
      </c>
      <c r="S48" s="93">
        <f t="shared" ref="S48:BE48" si="274">+S49</f>
        <v>0</v>
      </c>
      <c r="T48" s="93" t="e">
        <f t="shared" si="274"/>
        <v>#VALUE!</v>
      </c>
      <c r="U48" s="93" t="e">
        <f t="shared" si="24"/>
        <v>#VALUE!</v>
      </c>
      <c r="V48" s="94">
        <f t="shared" si="25"/>
        <v>0</v>
      </c>
      <c r="W48" s="93">
        <f t="shared" ref="W48:X48" si="275">+W49</f>
        <v>0</v>
      </c>
      <c r="X48" s="93" t="e">
        <f t="shared" si="275"/>
        <v>#VALUE!</v>
      </c>
      <c r="Y48" s="93" t="e">
        <f t="shared" si="27"/>
        <v>#VALUE!</v>
      </c>
      <c r="Z48" s="94">
        <f t="shared" si="28"/>
        <v>0</v>
      </c>
      <c r="AA48" s="93">
        <f t="shared" ref="AA48" si="276">+AA49</f>
        <v>0</v>
      </c>
      <c r="AB48" s="93" t="e">
        <f t="shared" si="274"/>
        <v>#VALUE!</v>
      </c>
      <c r="AC48" s="93" t="e">
        <f t="shared" si="30"/>
        <v>#VALUE!</v>
      </c>
      <c r="AD48" s="94">
        <f t="shared" si="31"/>
        <v>0</v>
      </c>
      <c r="AE48" s="93">
        <f t="shared" ref="AE48" si="277">+AE49</f>
        <v>0</v>
      </c>
      <c r="AF48" s="93" t="e">
        <f t="shared" si="274"/>
        <v>#VALUE!</v>
      </c>
      <c r="AG48" s="93" t="e">
        <f t="shared" si="33"/>
        <v>#VALUE!</v>
      </c>
      <c r="AH48" s="94">
        <f t="shared" si="34"/>
        <v>0</v>
      </c>
      <c r="AI48" s="93">
        <f t="shared" ref="AI48" si="278">+AI49</f>
        <v>0</v>
      </c>
      <c r="AJ48" s="93" t="e">
        <f t="shared" si="274"/>
        <v>#VALUE!</v>
      </c>
      <c r="AK48" s="93" t="e">
        <f t="shared" si="36"/>
        <v>#VALUE!</v>
      </c>
      <c r="AL48" s="94">
        <f t="shared" si="37"/>
        <v>0</v>
      </c>
      <c r="AM48" s="93">
        <f t="shared" ref="AM48" si="279">+AM49</f>
        <v>0</v>
      </c>
      <c r="AN48" s="93" t="e">
        <f t="shared" si="274"/>
        <v>#VALUE!</v>
      </c>
      <c r="AO48" s="93" t="e">
        <f t="shared" si="39"/>
        <v>#VALUE!</v>
      </c>
      <c r="AP48" s="94">
        <f t="shared" si="40"/>
        <v>0</v>
      </c>
      <c r="AQ48" s="93">
        <f t="shared" ref="AQ48" si="280">+AQ49</f>
        <v>0</v>
      </c>
      <c r="AR48" s="93" t="e">
        <f t="shared" si="274"/>
        <v>#VALUE!</v>
      </c>
      <c r="AS48" s="93" t="e">
        <f t="shared" si="42"/>
        <v>#VALUE!</v>
      </c>
      <c r="AT48" s="94">
        <f t="shared" si="43"/>
        <v>0</v>
      </c>
      <c r="AU48" s="93">
        <f t="shared" ref="AU48" si="281">+AU49</f>
        <v>0</v>
      </c>
      <c r="AV48" s="93" t="e">
        <f t="shared" si="274"/>
        <v>#VALUE!</v>
      </c>
      <c r="AW48" s="93" t="e">
        <f t="shared" si="45"/>
        <v>#VALUE!</v>
      </c>
      <c r="AX48" s="94">
        <f t="shared" si="46"/>
        <v>0</v>
      </c>
      <c r="AY48" s="93">
        <f t="shared" ref="AY48" si="282">+AY49</f>
        <v>0</v>
      </c>
      <c r="AZ48" s="93" t="e">
        <f t="shared" si="274"/>
        <v>#VALUE!</v>
      </c>
      <c r="BA48" s="93" t="e">
        <f t="shared" si="48"/>
        <v>#VALUE!</v>
      </c>
      <c r="BB48" s="94">
        <f t="shared" si="49"/>
        <v>0</v>
      </c>
      <c r="BC48" s="93">
        <f t="shared" si="274"/>
        <v>0</v>
      </c>
      <c r="BD48" s="93">
        <f t="shared" si="274"/>
        <v>0</v>
      </c>
      <c r="BE48" s="93" t="e">
        <f t="shared" si="274"/>
        <v>#VALUE!</v>
      </c>
      <c r="BF48" s="93" t="e">
        <f t="shared" si="51"/>
        <v>#VALUE!</v>
      </c>
      <c r="BG48" s="4">
        <f t="shared" si="52"/>
        <v>0</v>
      </c>
      <c r="BL48" s="93">
        <f t="shared" ref="BL48:BM48" si="283">+BL49</f>
        <v>0</v>
      </c>
      <c r="BM48" s="93">
        <f t="shared" si="283"/>
        <v>0</v>
      </c>
    </row>
    <row r="49" spans="1:65" s="84" customFormat="1" ht="20.399999999999999" x14ac:dyDescent="0.3">
      <c r="A49" s="87"/>
      <c r="B49" s="87"/>
      <c r="C49" s="88"/>
      <c r="D49" s="95"/>
      <c r="E49" s="96">
        <v>42150501</v>
      </c>
      <c r="F49" s="97" t="s">
        <v>66</v>
      </c>
      <c r="G49" s="7">
        <v>0</v>
      </c>
      <c r="H49" s="7" t="e">
        <f>SUMIF([2]Ene!B:I,AVALUOS!E49,[2]Ene!I:I)</f>
        <v>#VALUE!</v>
      </c>
      <c r="I49" s="7" t="e">
        <f t="shared" si="16"/>
        <v>#VALUE!</v>
      </c>
      <c r="J49" s="8">
        <f t="shared" si="17"/>
        <v>0</v>
      </c>
      <c r="K49" s="7">
        <v>0</v>
      </c>
      <c r="L49" s="7" t="e">
        <f>SUMIF([2]Feb!B:I,AVALUOS!E49,[2]Feb!I:I)</f>
        <v>#VALUE!</v>
      </c>
      <c r="M49" s="7" t="e">
        <f t="shared" si="19"/>
        <v>#VALUE!</v>
      </c>
      <c r="N49" s="8">
        <f t="shared" si="20"/>
        <v>0</v>
      </c>
      <c r="O49" s="7">
        <v>0</v>
      </c>
      <c r="P49" s="7" t="e">
        <f>SUMIF([2]mar!B:I,AVALUOS!E49,[2]mar!I:I)</f>
        <v>#VALUE!</v>
      </c>
      <c r="Q49" s="7" t="e">
        <f t="shared" si="22"/>
        <v>#VALUE!</v>
      </c>
      <c r="R49" s="8">
        <f t="shared" si="3"/>
        <v>0</v>
      </c>
      <c r="S49" s="7">
        <v>0</v>
      </c>
      <c r="T49" s="7" t="e">
        <f>SUMIF([2]Abr!B:I,AVALUOS!E49,[2]Abr!I:I)</f>
        <v>#VALUE!</v>
      </c>
      <c r="U49" s="7" t="e">
        <f t="shared" si="24"/>
        <v>#VALUE!</v>
      </c>
      <c r="V49" s="8">
        <f t="shared" si="25"/>
        <v>0</v>
      </c>
      <c r="W49" s="7">
        <v>0</v>
      </c>
      <c r="X49" s="7" t="e">
        <f>SUMIF([2]May!B:I,AVALUOS!E49,[2]May!I:I)</f>
        <v>#VALUE!</v>
      </c>
      <c r="Y49" s="7" t="e">
        <f t="shared" si="27"/>
        <v>#VALUE!</v>
      </c>
      <c r="Z49" s="8">
        <f t="shared" si="28"/>
        <v>0</v>
      </c>
      <c r="AA49" s="7">
        <v>0</v>
      </c>
      <c r="AB49" s="7" t="e">
        <f>SUMIF([2]Jun!B:I,AVALUOS!E49,[2]Jun!I:I)</f>
        <v>#VALUE!</v>
      </c>
      <c r="AC49" s="7" t="e">
        <f t="shared" si="30"/>
        <v>#VALUE!</v>
      </c>
      <c r="AD49" s="8">
        <f t="shared" si="31"/>
        <v>0</v>
      </c>
      <c r="AE49" s="7">
        <v>0</v>
      </c>
      <c r="AF49" s="7" t="e">
        <f>SUMIF([2]Jul!B:I,AVALUOS!E49,[2]Jul!I:I)</f>
        <v>#VALUE!</v>
      </c>
      <c r="AG49" s="7" t="e">
        <f t="shared" si="33"/>
        <v>#VALUE!</v>
      </c>
      <c r="AH49" s="8">
        <f t="shared" si="34"/>
        <v>0</v>
      </c>
      <c r="AI49" s="7">
        <v>0</v>
      </c>
      <c r="AJ49" s="7" t="e">
        <f>SUMIF([2]Agos!B:I,AVALUOS!E49,[2]Agos!I:I)</f>
        <v>#VALUE!</v>
      </c>
      <c r="AK49" s="7" t="e">
        <f t="shared" si="36"/>
        <v>#VALUE!</v>
      </c>
      <c r="AL49" s="8">
        <f t="shared" si="37"/>
        <v>0</v>
      </c>
      <c r="AM49" s="7">
        <v>0</v>
      </c>
      <c r="AN49" s="7" t="e">
        <f>SUMIF([2]Sep!B:I,AVALUOS!E49,[2]Sep!I:I)</f>
        <v>#VALUE!</v>
      </c>
      <c r="AO49" s="7" t="e">
        <f t="shared" si="39"/>
        <v>#VALUE!</v>
      </c>
      <c r="AP49" s="8">
        <f t="shared" si="40"/>
        <v>0</v>
      </c>
      <c r="AQ49" s="7">
        <v>0</v>
      </c>
      <c r="AR49" s="7" t="e">
        <f>SUMIF([2]Oct!B:I,AVALUOS!E49,[2]Oct!I:I)</f>
        <v>#VALUE!</v>
      </c>
      <c r="AS49" s="7" t="e">
        <f t="shared" si="42"/>
        <v>#VALUE!</v>
      </c>
      <c r="AT49" s="8">
        <f t="shared" si="43"/>
        <v>0</v>
      </c>
      <c r="AU49" s="7">
        <v>0</v>
      </c>
      <c r="AV49" s="7" t="e">
        <f>SUMIF([2]Nov!B:I,AVALUOS!E49,[2]Nov!I:I)</f>
        <v>#VALUE!</v>
      </c>
      <c r="AW49" s="7" t="e">
        <f t="shared" si="45"/>
        <v>#VALUE!</v>
      </c>
      <c r="AX49" s="8">
        <f t="shared" si="46"/>
        <v>0</v>
      </c>
      <c r="AY49" s="7">
        <v>0</v>
      </c>
      <c r="AZ49" s="7" t="e">
        <f>SUMIF([2]Dic!B:I,AVALUOS!E49,[2]Dic!I:I)</f>
        <v>#VALUE!</v>
      </c>
      <c r="BA49" s="7" t="e">
        <f t="shared" si="48"/>
        <v>#VALUE!</v>
      </c>
      <c r="BB49" s="8">
        <f t="shared" si="49"/>
        <v>0</v>
      </c>
      <c r="BC49" s="7">
        <v>0</v>
      </c>
      <c r="BD49" s="89">
        <f>+G49+K49+O49+S49+W49+AA49+AE49+AI49+AM49+AQ49+AU49</f>
        <v>0</v>
      </c>
      <c r="BE49" s="89" t="e">
        <f>+H49+L49+P49+T49+X49+AB49+AF49+AJ49+AN49+AR49+AV49+AZ49</f>
        <v>#VALUE!</v>
      </c>
      <c r="BF49" s="89" t="e">
        <f t="shared" si="51"/>
        <v>#VALUE!</v>
      </c>
      <c r="BG49" s="24">
        <f t="shared" si="52"/>
        <v>0</v>
      </c>
      <c r="BL49" s="7"/>
      <c r="BM49" s="7"/>
    </row>
    <row r="50" spans="1:65" s="84" customFormat="1" ht="12" x14ac:dyDescent="0.3">
      <c r="A50" s="77"/>
      <c r="B50" s="77"/>
      <c r="C50" s="78">
        <v>4220</v>
      </c>
      <c r="D50" s="79"/>
      <c r="E50" s="80"/>
      <c r="F50" s="81" t="s">
        <v>67</v>
      </c>
      <c r="G50" s="82">
        <f t="shared" ref="G50:H50" si="284">SUBTOTAL(9,G51)</f>
        <v>0</v>
      </c>
      <c r="H50" s="82" t="e">
        <f t="shared" si="284"/>
        <v>#VALUE!</v>
      </c>
      <c r="I50" s="82" t="e">
        <f t="shared" si="16"/>
        <v>#VALUE!</v>
      </c>
      <c r="J50" s="83">
        <f t="shared" si="17"/>
        <v>0</v>
      </c>
      <c r="K50" s="82">
        <f t="shared" ref="K50:L50" si="285">SUBTOTAL(9,K51)</f>
        <v>0</v>
      </c>
      <c r="L50" s="82" t="e">
        <f t="shared" si="285"/>
        <v>#VALUE!</v>
      </c>
      <c r="M50" s="82" t="e">
        <f t="shared" si="19"/>
        <v>#VALUE!</v>
      </c>
      <c r="N50" s="83">
        <f t="shared" si="20"/>
        <v>0</v>
      </c>
      <c r="O50" s="82">
        <f t="shared" ref="O50:P50" si="286">SUBTOTAL(9,O51)</f>
        <v>0</v>
      </c>
      <c r="P50" s="82" t="e">
        <f t="shared" si="286"/>
        <v>#VALUE!</v>
      </c>
      <c r="Q50" s="82" t="e">
        <f t="shared" si="22"/>
        <v>#VALUE!</v>
      </c>
      <c r="R50" s="83">
        <f t="shared" si="3"/>
        <v>0</v>
      </c>
      <c r="S50" s="82">
        <f t="shared" ref="S50:BE50" si="287">SUBTOTAL(9,S51)</f>
        <v>0</v>
      </c>
      <c r="T50" s="82" t="e">
        <f t="shared" si="287"/>
        <v>#VALUE!</v>
      </c>
      <c r="U50" s="82" t="e">
        <f t="shared" si="24"/>
        <v>#VALUE!</v>
      </c>
      <c r="V50" s="83">
        <f t="shared" si="25"/>
        <v>0</v>
      </c>
      <c r="W50" s="82">
        <f t="shared" ref="W50:X50" si="288">SUBTOTAL(9,W51)</f>
        <v>0</v>
      </c>
      <c r="X50" s="82" t="e">
        <f t="shared" si="288"/>
        <v>#VALUE!</v>
      </c>
      <c r="Y50" s="82" t="e">
        <f t="shared" si="27"/>
        <v>#VALUE!</v>
      </c>
      <c r="Z50" s="83">
        <f t="shared" si="28"/>
        <v>0</v>
      </c>
      <c r="AA50" s="82">
        <f t="shared" ref="AA50" si="289">SUBTOTAL(9,AA51)</f>
        <v>0</v>
      </c>
      <c r="AB50" s="82" t="e">
        <f t="shared" si="287"/>
        <v>#VALUE!</v>
      </c>
      <c r="AC50" s="82" t="e">
        <f t="shared" si="30"/>
        <v>#VALUE!</v>
      </c>
      <c r="AD50" s="83">
        <f t="shared" si="31"/>
        <v>0</v>
      </c>
      <c r="AE50" s="82">
        <f t="shared" ref="AE50" si="290">SUBTOTAL(9,AE51)</f>
        <v>0</v>
      </c>
      <c r="AF50" s="82" t="e">
        <f t="shared" si="287"/>
        <v>#VALUE!</v>
      </c>
      <c r="AG50" s="82" t="e">
        <f t="shared" si="33"/>
        <v>#VALUE!</v>
      </c>
      <c r="AH50" s="83">
        <f t="shared" si="34"/>
        <v>0</v>
      </c>
      <c r="AI50" s="82">
        <f t="shared" ref="AI50" si="291">SUBTOTAL(9,AI51)</f>
        <v>0</v>
      </c>
      <c r="AJ50" s="82" t="e">
        <f t="shared" si="287"/>
        <v>#VALUE!</v>
      </c>
      <c r="AK50" s="82" t="e">
        <f t="shared" si="36"/>
        <v>#VALUE!</v>
      </c>
      <c r="AL50" s="83">
        <f t="shared" si="37"/>
        <v>0</v>
      </c>
      <c r="AM50" s="82">
        <f t="shared" ref="AM50" si="292">SUBTOTAL(9,AM51)</f>
        <v>0</v>
      </c>
      <c r="AN50" s="82" t="e">
        <f t="shared" si="287"/>
        <v>#VALUE!</v>
      </c>
      <c r="AO50" s="82" t="e">
        <f t="shared" si="39"/>
        <v>#VALUE!</v>
      </c>
      <c r="AP50" s="83">
        <f t="shared" si="40"/>
        <v>0</v>
      </c>
      <c r="AQ50" s="82">
        <f t="shared" ref="AQ50" si="293">SUBTOTAL(9,AQ51)</f>
        <v>0</v>
      </c>
      <c r="AR50" s="82" t="e">
        <f t="shared" si="287"/>
        <v>#VALUE!</v>
      </c>
      <c r="AS50" s="82" t="e">
        <f t="shared" si="42"/>
        <v>#VALUE!</v>
      </c>
      <c r="AT50" s="83">
        <f t="shared" si="43"/>
        <v>0</v>
      </c>
      <c r="AU50" s="82">
        <f t="shared" ref="AU50" si="294">SUBTOTAL(9,AU51)</f>
        <v>0</v>
      </c>
      <c r="AV50" s="82" t="e">
        <f t="shared" si="287"/>
        <v>#VALUE!</v>
      </c>
      <c r="AW50" s="82" t="e">
        <f t="shared" si="45"/>
        <v>#VALUE!</v>
      </c>
      <c r="AX50" s="83">
        <f t="shared" si="46"/>
        <v>0</v>
      </c>
      <c r="AY50" s="82">
        <f t="shared" ref="AY50" si="295">SUBTOTAL(9,AY51)</f>
        <v>0</v>
      </c>
      <c r="AZ50" s="82" t="e">
        <f t="shared" si="287"/>
        <v>#VALUE!</v>
      </c>
      <c r="BA50" s="82" t="e">
        <f t="shared" si="48"/>
        <v>#VALUE!</v>
      </c>
      <c r="BB50" s="83">
        <f t="shared" si="49"/>
        <v>0</v>
      </c>
      <c r="BC50" s="82">
        <f t="shared" si="287"/>
        <v>0</v>
      </c>
      <c r="BD50" s="82">
        <f t="shared" si="287"/>
        <v>0</v>
      </c>
      <c r="BE50" s="82" t="e">
        <f t="shared" si="287"/>
        <v>#VALUE!</v>
      </c>
      <c r="BF50" s="82" t="e">
        <f t="shared" si="51"/>
        <v>#VALUE!</v>
      </c>
      <c r="BG50" s="83">
        <f t="shared" si="52"/>
        <v>0</v>
      </c>
      <c r="BL50" s="82">
        <f t="shared" ref="BL50:BM50" si="296">SUBTOTAL(9,BL51)</f>
        <v>0</v>
      </c>
      <c r="BM50" s="82">
        <f t="shared" si="296"/>
        <v>0</v>
      </c>
    </row>
    <row r="51" spans="1:65" ht="12" x14ac:dyDescent="0.3">
      <c r="A51" s="85"/>
      <c r="B51" s="85"/>
      <c r="C51" s="86"/>
      <c r="D51" s="90">
        <v>422010</v>
      </c>
      <c r="E51" s="91"/>
      <c r="F51" s="92" t="s">
        <v>68</v>
      </c>
      <c r="G51" s="93">
        <f t="shared" ref="G51:H51" si="297">+G52</f>
        <v>0</v>
      </c>
      <c r="H51" s="93" t="e">
        <f t="shared" si="297"/>
        <v>#VALUE!</v>
      </c>
      <c r="I51" s="93" t="e">
        <f t="shared" si="16"/>
        <v>#VALUE!</v>
      </c>
      <c r="J51" s="94">
        <f t="shared" si="17"/>
        <v>0</v>
      </c>
      <c r="K51" s="93">
        <f t="shared" ref="K51:L51" si="298">+K52</f>
        <v>0</v>
      </c>
      <c r="L51" s="93" t="e">
        <f t="shared" si="298"/>
        <v>#VALUE!</v>
      </c>
      <c r="M51" s="93" t="e">
        <f t="shared" si="19"/>
        <v>#VALUE!</v>
      </c>
      <c r="N51" s="94">
        <f t="shared" si="20"/>
        <v>0</v>
      </c>
      <c r="O51" s="93">
        <f t="shared" ref="O51:P51" si="299">+O52</f>
        <v>0</v>
      </c>
      <c r="P51" s="93" t="e">
        <f t="shared" si="299"/>
        <v>#VALUE!</v>
      </c>
      <c r="Q51" s="93" t="e">
        <f t="shared" si="22"/>
        <v>#VALUE!</v>
      </c>
      <c r="R51" s="94">
        <f t="shared" si="3"/>
        <v>0</v>
      </c>
      <c r="S51" s="93">
        <f t="shared" ref="S51:BE51" si="300">+S52</f>
        <v>0</v>
      </c>
      <c r="T51" s="93" t="e">
        <f t="shared" si="300"/>
        <v>#VALUE!</v>
      </c>
      <c r="U51" s="93" t="e">
        <f t="shared" si="24"/>
        <v>#VALUE!</v>
      </c>
      <c r="V51" s="94">
        <f t="shared" si="25"/>
        <v>0</v>
      </c>
      <c r="W51" s="93">
        <f t="shared" ref="W51:X51" si="301">+W52</f>
        <v>0</v>
      </c>
      <c r="X51" s="93" t="e">
        <f t="shared" si="301"/>
        <v>#VALUE!</v>
      </c>
      <c r="Y51" s="93" t="e">
        <f t="shared" si="27"/>
        <v>#VALUE!</v>
      </c>
      <c r="Z51" s="94">
        <f t="shared" si="28"/>
        <v>0</v>
      </c>
      <c r="AA51" s="93">
        <f t="shared" ref="AA51" si="302">+AA52</f>
        <v>0</v>
      </c>
      <c r="AB51" s="93" t="e">
        <f t="shared" si="300"/>
        <v>#VALUE!</v>
      </c>
      <c r="AC51" s="93" t="e">
        <f t="shared" si="30"/>
        <v>#VALUE!</v>
      </c>
      <c r="AD51" s="94">
        <f t="shared" si="31"/>
        <v>0</v>
      </c>
      <c r="AE51" s="93">
        <f t="shared" ref="AE51" si="303">+AE52</f>
        <v>0</v>
      </c>
      <c r="AF51" s="93" t="e">
        <f t="shared" si="300"/>
        <v>#VALUE!</v>
      </c>
      <c r="AG51" s="93" t="e">
        <f t="shared" si="33"/>
        <v>#VALUE!</v>
      </c>
      <c r="AH51" s="94">
        <f t="shared" si="34"/>
        <v>0</v>
      </c>
      <c r="AI51" s="93">
        <f t="shared" ref="AI51" si="304">+AI52</f>
        <v>0</v>
      </c>
      <c r="AJ51" s="93" t="e">
        <f t="shared" si="300"/>
        <v>#VALUE!</v>
      </c>
      <c r="AK51" s="93" t="e">
        <f t="shared" si="36"/>
        <v>#VALUE!</v>
      </c>
      <c r="AL51" s="94">
        <f t="shared" si="37"/>
        <v>0</v>
      </c>
      <c r="AM51" s="93">
        <f t="shared" ref="AM51" si="305">+AM52</f>
        <v>0</v>
      </c>
      <c r="AN51" s="93" t="e">
        <f t="shared" si="300"/>
        <v>#VALUE!</v>
      </c>
      <c r="AO51" s="93" t="e">
        <f t="shared" si="39"/>
        <v>#VALUE!</v>
      </c>
      <c r="AP51" s="94">
        <f t="shared" si="40"/>
        <v>0</v>
      </c>
      <c r="AQ51" s="93">
        <f t="shared" ref="AQ51" si="306">+AQ52</f>
        <v>0</v>
      </c>
      <c r="AR51" s="93" t="e">
        <f t="shared" si="300"/>
        <v>#VALUE!</v>
      </c>
      <c r="AS51" s="93" t="e">
        <f t="shared" si="42"/>
        <v>#VALUE!</v>
      </c>
      <c r="AT51" s="94">
        <f t="shared" si="43"/>
        <v>0</v>
      </c>
      <c r="AU51" s="93">
        <f t="shared" ref="AU51" si="307">+AU52</f>
        <v>0</v>
      </c>
      <c r="AV51" s="93" t="e">
        <f t="shared" si="300"/>
        <v>#VALUE!</v>
      </c>
      <c r="AW51" s="93" t="e">
        <f t="shared" si="45"/>
        <v>#VALUE!</v>
      </c>
      <c r="AX51" s="94">
        <f t="shared" si="46"/>
        <v>0</v>
      </c>
      <c r="AY51" s="93">
        <f t="shared" ref="AY51" si="308">+AY52</f>
        <v>0</v>
      </c>
      <c r="AZ51" s="93" t="e">
        <f t="shared" si="300"/>
        <v>#VALUE!</v>
      </c>
      <c r="BA51" s="93" t="e">
        <f t="shared" si="48"/>
        <v>#VALUE!</v>
      </c>
      <c r="BB51" s="94">
        <f t="shared" si="49"/>
        <v>0</v>
      </c>
      <c r="BC51" s="93">
        <f t="shared" si="300"/>
        <v>0</v>
      </c>
      <c r="BD51" s="93">
        <f t="shared" si="300"/>
        <v>0</v>
      </c>
      <c r="BE51" s="93" t="e">
        <f t="shared" si="300"/>
        <v>#VALUE!</v>
      </c>
      <c r="BF51" s="93" t="e">
        <f t="shared" si="51"/>
        <v>#VALUE!</v>
      </c>
      <c r="BG51" s="4">
        <f t="shared" si="52"/>
        <v>0</v>
      </c>
      <c r="BL51" s="93">
        <f t="shared" ref="BL51:BM51" si="309">+BL52</f>
        <v>0</v>
      </c>
      <c r="BM51" s="93">
        <f t="shared" si="309"/>
        <v>0</v>
      </c>
    </row>
    <row r="52" spans="1:65" s="84" customFormat="1" ht="12" x14ac:dyDescent="0.3">
      <c r="A52" s="87"/>
      <c r="B52" s="87"/>
      <c r="C52" s="88"/>
      <c r="D52" s="95"/>
      <c r="E52" s="96">
        <v>42201001</v>
      </c>
      <c r="F52" s="97" t="s">
        <v>68</v>
      </c>
      <c r="G52" s="7">
        <v>0</v>
      </c>
      <c r="H52" s="7" t="e">
        <f>SUMIF([2]Ene!B:I,AVALUOS!E52,[2]Ene!I:I)</f>
        <v>#VALUE!</v>
      </c>
      <c r="I52" s="7" t="e">
        <f t="shared" si="16"/>
        <v>#VALUE!</v>
      </c>
      <c r="J52" s="8">
        <f t="shared" si="17"/>
        <v>0</v>
      </c>
      <c r="K52" s="7">
        <v>0</v>
      </c>
      <c r="L52" s="7" t="e">
        <f>SUMIF([2]Feb!B:I,AVALUOS!E52,[2]Feb!I:I)</f>
        <v>#VALUE!</v>
      </c>
      <c r="M52" s="7" t="e">
        <f t="shared" si="19"/>
        <v>#VALUE!</v>
      </c>
      <c r="N52" s="8">
        <f t="shared" si="20"/>
        <v>0</v>
      </c>
      <c r="O52" s="7">
        <v>0</v>
      </c>
      <c r="P52" s="7" t="e">
        <f>SUMIF([2]mar!B:I,AVALUOS!E52,[2]mar!I:I)</f>
        <v>#VALUE!</v>
      </c>
      <c r="Q52" s="7" t="e">
        <f t="shared" si="22"/>
        <v>#VALUE!</v>
      </c>
      <c r="R52" s="8">
        <f t="shared" si="3"/>
        <v>0</v>
      </c>
      <c r="S52" s="7">
        <v>0</v>
      </c>
      <c r="T52" s="7" t="e">
        <f>SUMIF([2]Abr!B:I,AVALUOS!E52,[2]Abr!I:I)</f>
        <v>#VALUE!</v>
      </c>
      <c r="U52" s="7" t="e">
        <f t="shared" si="24"/>
        <v>#VALUE!</v>
      </c>
      <c r="V52" s="8">
        <f t="shared" si="25"/>
        <v>0</v>
      </c>
      <c r="W52" s="7">
        <v>0</v>
      </c>
      <c r="X52" s="7" t="e">
        <f>SUMIF([2]May!B:I,AVALUOS!E52,[2]May!I:I)</f>
        <v>#VALUE!</v>
      </c>
      <c r="Y52" s="7" t="e">
        <f t="shared" si="27"/>
        <v>#VALUE!</v>
      </c>
      <c r="Z52" s="8">
        <f t="shared" si="28"/>
        <v>0</v>
      </c>
      <c r="AA52" s="7">
        <v>0</v>
      </c>
      <c r="AB52" s="7" t="e">
        <f>SUMIF([2]Jun!B:I,AVALUOS!E52,[2]Jun!I:I)</f>
        <v>#VALUE!</v>
      </c>
      <c r="AC52" s="7" t="e">
        <f t="shared" si="30"/>
        <v>#VALUE!</v>
      </c>
      <c r="AD52" s="8">
        <f t="shared" si="31"/>
        <v>0</v>
      </c>
      <c r="AE52" s="7">
        <v>0</v>
      </c>
      <c r="AF52" s="7" t="e">
        <f>SUMIF([2]Jul!B:I,AVALUOS!E52,[2]Jul!I:I)</f>
        <v>#VALUE!</v>
      </c>
      <c r="AG52" s="7" t="e">
        <f t="shared" si="33"/>
        <v>#VALUE!</v>
      </c>
      <c r="AH52" s="8">
        <f t="shared" si="34"/>
        <v>0</v>
      </c>
      <c r="AI52" s="7">
        <v>0</v>
      </c>
      <c r="AJ52" s="7" t="e">
        <f>SUMIF([2]Agos!B:I,AVALUOS!E52,[2]Agos!I:I)</f>
        <v>#VALUE!</v>
      </c>
      <c r="AK52" s="7" t="e">
        <f t="shared" si="36"/>
        <v>#VALUE!</v>
      </c>
      <c r="AL52" s="8">
        <f t="shared" si="37"/>
        <v>0</v>
      </c>
      <c r="AM52" s="7">
        <v>0</v>
      </c>
      <c r="AN52" s="7" t="e">
        <f>SUMIF([2]Sep!B:I,AVALUOS!E52,[2]Sep!I:I)</f>
        <v>#VALUE!</v>
      </c>
      <c r="AO52" s="7" t="e">
        <f t="shared" si="39"/>
        <v>#VALUE!</v>
      </c>
      <c r="AP52" s="8">
        <f t="shared" si="40"/>
        <v>0</v>
      </c>
      <c r="AQ52" s="7">
        <v>0</v>
      </c>
      <c r="AR52" s="7" t="e">
        <f>SUMIF([2]Oct!B:I,AVALUOS!E52,[2]Oct!I:I)</f>
        <v>#VALUE!</v>
      </c>
      <c r="AS52" s="7" t="e">
        <f t="shared" si="42"/>
        <v>#VALUE!</v>
      </c>
      <c r="AT52" s="8">
        <f t="shared" si="43"/>
        <v>0</v>
      </c>
      <c r="AU52" s="7">
        <v>0</v>
      </c>
      <c r="AV52" s="7" t="e">
        <f>SUMIF([2]Nov!B:I,AVALUOS!E52,[2]Nov!I:I)</f>
        <v>#VALUE!</v>
      </c>
      <c r="AW52" s="7" t="e">
        <f t="shared" si="45"/>
        <v>#VALUE!</v>
      </c>
      <c r="AX52" s="8">
        <f t="shared" si="46"/>
        <v>0</v>
      </c>
      <c r="AY52" s="7">
        <v>0</v>
      </c>
      <c r="AZ52" s="7" t="e">
        <f>SUMIF([2]Dic!B:I,AVALUOS!E52,[2]Dic!I:I)</f>
        <v>#VALUE!</v>
      </c>
      <c r="BA52" s="7" t="e">
        <f t="shared" si="48"/>
        <v>#VALUE!</v>
      </c>
      <c r="BB52" s="8">
        <f t="shared" si="49"/>
        <v>0</v>
      </c>
      <c r="BC52" s="7">
        <v>0</v>
      </c>
      <c r="BD52" s="89">
        <f>+G52+K52+O52+S52+W52+AA52+AE52+AI52+AM52+AQ52+AU52</f>
        <v>0</v>
      </c>
      <c r="BE52" s="89" t="e">
        <f>+H52+L52+P52+T52+X52+AB52+AF52+AJ52+AN52+AR52+AV52+AZ52</f>
        <v>#VALUE!</v>
      </c>
      <c r="BF52" s="89" t="e">
        <f t="shared" si="51"/>
        <v>#VALUE!</v>
      </c>
      <c r="BG52" s="24">
        <f t="shared" si="52"/>
        <v>0</v>
      </c>
      <c r="BL52" s="7"/>
      <c r="BM52" s="7"/>
    </row>
    <row r="53" spans="1:65" s="84" customFormat="1" ht="12" x14ac:dyDescent="0.3">
      <c r="A53" s="77"/>
      <c r="B53" s="77"/>
      <c r="C53" s="78">
        <v>4225</v>
      </c>
      <c r="D53" s="79"/>
      <c r="E53" s="80"/>
      <c r="F53" s="81" t="s">
        <v>69</v>
      </c>
      <c r="G53" s="82">
        <f t="shared" ref="G53:H54" si="310">+G54</f>
        <v>0</v>
      </c>
      <c r="H53" s="82" t="e">
        <f t="shared" si="310"/>
        <v>#VALUE!</v>
      </c>
      <c r="I53" s="82" t="e">
        <f t="shared" si="16"/>
        <v>#VALUE!</v>
      </c>
      <c r="J53" s="83">
        <f t="shared" si="17"/>
        <v>0</v>
      </c>
      <c r="K53" s="82">
        <f t="shared" ref="K53:L54" si="311">+K54</f>
        <v>0</v>
      </c>
      <c r="L53" s="82" t="e">
        <f t="shared" si="311"/>
        <v>#VALUE!</v>
      </c>
      <c r="M53" s="82" t="e">
        <f t="shared" si="19"/>
        <v>#VALUE!</v>
      </c>
      <c r="N53" s="83">
        <f t="shared" si="20"/>
        <v>0</v>
      </c>
      <c r="O53" s="82">
        <f t="shared" ref="O53:P54" si="312">+O54</f>
        <v>0</v>
      </c>
      <c r="P53" s="82" t="e">
        <f t="shared" si="312"/>
        <v>#VALUE!</v>
      </c>
      <c r="Q53" s="82" t="e">
        <f t="shared" si="22"/>
        <v>#VALUE!</v>
      </c>
      <c r="R53" s="83">
        <f t="shared" si="3"/>
        <v>0</v>
      </c>
      <c r="S53" s="82">
        <f t="shared" ref="S53:T54" si="313">+S54</f>
        <v>0</v>
      </c>
      <c r="T53" s="82" t="e">
        <f t="shared" si="313"/>
        <v>#VALUE!</v>
      </c>
      <c r="U53" s="82" t="e">
        <f t="shared" si="24"/>
        <v>#VALUE!</v>
      </c>
      <c r="V53" s="83">
        <f t="shared" si="25"/>
        <v>0</v>
      </c>
      <c r="W53" s="82">
        <f t="shared" ref="W53:X54" si="314">+W54</f>
        <v>0</v>
      </c>
      <c r="X53" s="82" t="e">
        <f t="shared" si="314"/>
        <v>#VALUE!</v>
      </c>
      <c r="Y53" s="82" t="e">
        <f t="shared" si="27"/>
        <v>#VALUE!</v>
      </c>
      <c r="Z53" s="83">
        <f t="shared" si="28"/>
        <v>0</v>
      </c>
      <c r="AA53" s="82">
        <f t="shared" ref="AA53:AB54" si="315">+AA54</f>
        <v>0</v>
      </c>
      <c r="AB53" s="82" t="e">
        <f t="shared" si="315"/>
        <v>#VALUE!</v>
      </c>
      <c r="AC53" s="82" t="e">
        <f t="shared" si="30"/>
        <v>#VALUE!</v>
      </c>
      <c r="AD53" s="83">
        <f t="shared" si="31"/>
        <v>0</v>
      </c>
      <c r="AE53" s="82">
        <f t="shared" ref="AE53:AF54" si="316">+AE54</f>
        <v>0</v>
      </c>
      <c r="AF53" s="82" t="e">
        <f t="shared" si="316"/>
        <v>#VALUE!</v>
      </c>
      <c r="AG53" s="82" t="e">
        <f t="shared" si="33"/>
        <v>#VALUE!</v>
      </c>
      <c r="AH53" s="83">
        <f t="shared" si="34"/>
        <v>0</v>
      </c>
      <c r="AI53" s="82">
        <f t="shared" ref="AI53:AJ54" si="317">+AI54</f>
        <v>0</v>
      </c>
      <c r="AJ53" s="82" t="e">
        <f t="shared" si="317"/>
        <v>#VALUE!</v>
      </c>
      <c r="AK53" s="82" t="e">
        <f t="shared" si="36"/>
        <v>#VALUE!</v>
      </c>
      <c r="AL53" s="83">
        <f t="shared" si="37"/>
        <v>0</v>
      </c>
      <c r="AM53" s="82">
        <f t="shared" ref="AM53:AN54" si="318">+AM54</f>
        <v>0</v>
      </c>
      <c r="AN53" s="82" t="e">
        <f t="shared" si="318"/>
        <v>#VALUE!</v>
      </c>
      <c r="AO53" s="82" t="e">
        <f t="shared" si="39"/>
        <v>#VALUE!</v>
      </c>
      <c r="AP53" s="83">
        <f t="shared" si="40"/>
        <v>0</v>
      </c>
      <c r="AQ53" s="82">
        <f t="shared" ref="AQ53:AR54" si="319">+AQ54</f>
        <v>0</v>
      </c>
      <c r="AR53" s="82" t="e">
        <f t="shared" si="319"/>
        <v>#VALUE!</v>
      </c>
      <c r="AS53" s="82" t="e">
        <f t="shared" si="42"/>
        <v>#VALUE!</v>
      </c>
      <c r="AT53" s="83">
        <f t="shared" si="43"/>
        <v>0</v>
      </c>
      <c r="AU53" s="82">
        <f t="shared" ref="AU53:AV54" si="320">+AU54</f>
        <v>0</v>
      </c>
      <c r="AV53" s="82" t="e">
        <f t="shared" si="320"/>
        <v>#VALUE!</v>
      </c>
      <c r="AW53" s="82" t="e">
        <f t="shared" si="45"/>
        <v>#VALUE!</v>
      </c>
      <c r="AX53" s="83">
        <f t="shared" si="46"/>
        <v>0</v>
      </c>
      <c r="AY53" s="82">
        <f t="shared" ref="AY53:AZ54" si="321">+AY54</f>
        <v>0</v>
      </c>
      <c r="AZ53" s="82" t="e">
        <f t="shared" si="321"/>
        <v>#VALUE!</v>
      </c>
      <c r="BA53" s="82" t="e">
        <f t="shared" si="48"/>
        <v>#VALUE!</v>
      </c>
      <c r="BB53" s="83">
        <f t="shared" si="49"/>
        <v>0</v>
      </c>
      <c r="BC53" s="82">
        <f t="shared" ref="BC53:BE54" si="322">+BC54</f>
        <v>0</v>
      </c>
      <c r="BD53" s="82">
        <f t="shared" si="322"/>
        <v>0</v>
      </c>
      <c r="BE53" s="82" t="e">
        <f t="shared" si="322"/>
        <v>#VALUE!</v>
      </c>
      <c r="BF53" s="82" t="e">
        <f t="shared" si="51"/>
        <v>#VALUE!</v>
      </c>
      <c r="BG53" s="83">
        <f t="shared" si="52"/>
        <v>0</v>
      </c>
      <c r="BL53" s="82">
        <f t="shared" ref="BL53:BM54" si="323">+BL54</f>
        <v>0</v>
      </c>
      <c r="BM53" s="82">
        <f t="shared" si="323"/>
        <v>0</v>
      </c>
    </row>
    <row r="54" spans="1:65" ht="20.399999999999999" x14ac:dyDescent="0.3">
      <c r="A54" s="85"/>
      <c r="B54" s="85"/>
      <c r="C54" s="86"/>
      <c r="D54" s="90">
        <v>422530</v>
      </c>
      <c r="E54" s="91"/>
      <c r="F54" s="92" t="s">
        <v>70</v>
      </c>
      <c r="G54" s="93">
        <f t="shared" si="310"/>
        <v>0</v>
      </c>
      <c r="H54" s="93" t="e">
        <f t="shared" si="310"/>
        <v>#VALUE!</v>
      </c>
      <c r="I54" s="93" t="e">
        <f t="shared" si="16"/>
        <v>#VALUE!</v>
      </c>
      <c r="J54" s="94">
        <f t="shared" si="17"/>
        <v>0</v>
      </c>
      <c r="K54" s="93">
        <f t="shared" si="311"/>
        <v>0</v>
      </c>
      <c r="L54" s="93" t="e">
        <f t="shared" si="311"/>
        <v>#VALUE!</v>
      </c>
      <c r="M54" s="93" t="e">
        <f t="shared" si="19"/>
        <v>#VALUE!</v>
      </c>
      <c r="N54" s="94">
        <f t="shared" si="20"/>
        <v>0</v>
      </c>
      <c r="O54" s="93">
        <f t="shared" si="312"/>
        <v>0</v>
      </c>
      <c r="P54" s="93" t="e">
        <f t="shared" si="312"/>
        <v>#VALUE!</v>
      </c>
      <c r="Q54" s="93" t="e">
        <f t="shared" si="22"/>
        <v>#VALUE!</v>
      </c>
      <c r="R54" s="94">
        <f t="shared" si="3"/>
        <v>0</v>
      </c>
      <c r="S54" s="93">
        <f t="shared" si="313"/>
        <v>0</v>
      </c>
      <c r="T54" s="93" t="e">
        <f t="shared" si="313"/>
        <v>#VALUE!</v>
      </c>
      <c r="U54" s="93" t="e">
        <f t="shared" si="24"/>
        <v>#VALUE!</v>
      </c>
      <c r="V54" s="94">
        <f t="shared" si="25"/>
        <v>0</v>
      </c>
      <c r="W54" s="93">
        <f t="shared" si="314"/>
        <v>0</v>
      </c>
      <c r="X54" s="93" t="e">
        <f t="shared" si="314"/>
        <v>#VALUE!</v>
      </c>
      <c r="Y54" s="93" t="e">
        <f t="shared" si="27"/>
        <v>#VALUE!</v>
      </c>
      <c r="Z54" s="94">
        <f t="shared" si="28"/>
        <v>0</v>
      </c>
      <c r="AA54" s="93">
        <f t="shared" si="315"/>
        <v>0</v>
      </c>
      <c r="AB54" s="93" t="e">
        <f t="shared" si="315"/>
        <v>#VALUE!</v>
      </c>
      <c r="AC54" s="93" t="e">
        <f t="shared" si="30"/>
        <v>#VALUE!</v>
      </c>
      <c r="AD54" s="94">
        <f t="shared" si="31"/>
        <v>0</v>
      </c>
      <c r="AE54" s="93">
        <f t="shared" si="316"/>
        <v>0</v>
      </c>
      <c r="AF54" s="93" t="e">
        <f t="shared" si="316"/>
        <v>#VALUE!</v>
      </c>
      <c r="AG54" s="93" t="e">
        <f t="shared" si="33"/>
        <v>#VALUE!</v>
      </c>
      <c r="AH54" s="94">
        <f t="shared" si="34"/>
        <v>0</v>
      </c>
      <c r="AI54" s="93">
        <f t="shared" si="317"/>
        <v>0</v>
      </c>
      <c r="AJ54" s="93" t="e">
        <f t="shared" si="317"/>
        <v>#VALUE!</v>
      </c>
      <c r="AK54" s="93" t="e">
        <f t="shared" si="36"/>
        <v>#VALUE!</v>
      </c>
      <c r="AL54" s="94">
        <f t="shared" si="37"/>
        <v>0</v>
      </c>
      <c r="AM54" s="93">
        <f t="shared" si="318"/>
        <v>0</v>
      </c>
      <c r="AN54" s="93" t="e">
        <f t="shared" si="318"/>
        <v>#VALUE!</v>
      </c>
      <c r="AO54" s="93" t="e">
        <f t="shared" si="39"/>
        <v>#VALUE!</v>
      </c>
      <c r="AP54" s="94">
        <f t="shared" si="40"/>
        <v>0</v>
      </c>
      <c r="AQ54" s="93">
        <f t="shared" si="319"/>
        <v>0</v>
      </c>
      <c r="AR54" s="93" t="e">
        <f t="shared" si="319"/>
        <v>#VALUE!</v>
      </c>
      <c r="AS54" s="93" t="e">
        <f t="shared" si="42"/>
        <v>#VALUE!</v>
      </c>
      <c r="AT54" s="94">
        <f t="shared" si="43"/>
        <v>0</v>
      </c>
      <c r="AU54" s="93">
        <f t="shared" si="320"/>
        <v>0</v>
      </c>
      <c r="AV54" s="93" t="e">
        <f t="shared" si="320"/>
        <v>#VALUE!</v>
      </c>
      <c r="AW54" s="93" t="e">
        <f t="shared" si="45"/>
        <v>#VALUE!</v>
      </c>
      <c r="AX54" s="94">
        <f t="shared" si="46"/>
        <v>0</v>
      </c>
      <c r="AY54" s="93">
        <f t="shared" si="321"/>
        <v>0</v>
      </c>
      <c r="AZ54" s="93" t="e">
        <f t="shared" si="321"/>
        <v>#VALUE!</v>
      </c>
      <c r="BA54" s="93" t="e">
        <f t="shared" si="48"/>
        <v>#VALUE!</v>
      </c>
      <c r="BB54" s="94">
        <f t="shared" si="49"/>
        <v>0</v>
      </c>
      <c r="BC54" s="93">
        <f t="shared" si="322"/>
        <v>0</v>
      </c>
      <c r="BD54" s="93">
        <f t="shared" si="322"/>
        <v>0</v>
      </c>
      <c r="BE54" s="93" t="e">
        <f t="shared" si="322"/>
        <v>#VALUE!</v>
      </c>
      <c r="BF54" s="93" t="e">
        <f t="shared" si="51"/>
        <v>#VALUE!</v>
      </c>
      <c r="BG54" s="4">
        <f t="shared" si="52"/>
        <v>0</v>
      </c>
      <c r="BL54" s="93">
        <f t="shared" si="323"/>
        <v>0</v>
      </c>
      <c r="BM54" s="93">
        <f t="shared" si="323"/>
        <v>0</v>
      </c>
    </row>
    <row r="55" spans="1:65" s="84" customFormat="1" ht="12" x14ac:dyDescent="0.3">
      <c r="A55" s="87"/>
      <c r="B55" s="87"/>
      <c r="C55" s="88"/>
      <c r="D55" s="95"/>
      <c r="E55" s="96">
        <v>42253001</v>
      </c>
      <c r="F55" s="97" t="s">
        <v>71</v>
      </c>
      <c r="G55" s="7">
        <v>0</v>
      </c>
      <c r="H55" s="7" t="e">
        <f>SUMIF([2]Ene!B:I,AVALUOS!E55,[2]Ene!I:I)</f>
        <v>#VALUE!</v>
      </c>
      <c r="I55" s="7" t="e">
        <f t="shared" si="16"/>
        <v>#VALUE!</v>
      </c>
      <c r="J55" s="8">
        <f t="shared" si="17"/>
        <v>0</v>
      </c>
      <c r="K55" s="7">
        <v>0</v>
      </c>
      <c r="L55" s="7" t="e">
        <f>SUMIF([2]Feb!B:I,AVALUOS!E55,[2]Feb!I:I)</f>
        <v>#VALUE!</v>
      </c>
      <c r="M55" s="7" t="e">
        <f t="shared" si="19"/>
        <v>#VALUE!</v>
      </c>
      <c r="N55" s="8">
        <f t="shared" si="20"/>
        <v>0</v>
      </c>
      <c r="O55" s="7">
        <v>0</v>
      </c>
      <c r="P55" s="7" t="e">
        <f>SUMIF([2]mar!B:I,AVALUOS!E55,[2]mar!I:I)</f>
        <v>#VALUE!</v>
      </c>
      <c r="Q55" s="7" t="e">
        <f t="shared" si="22"/>
        <v>#VALUE!</v>
      </c>
      <c r="R55" s="8">
        <f t="shared" si="3"/>
        <v>0</v>
      </c>
      <c r="S55" s="7">
        <v>0</v>
      </c>
      <c r="T55" s="7" t="e">
        <f>SUMIF([2]Abr!B:I,AVALUOS!E55,[2]Abr!I:I)</f>
        <v>#VALUE!</v>
      </c>
      <c r="U55" s="7" t="e">
        <f t="shared" si="24"/>
        <v>#VALUE!</v>
      </c>
      <c r="V55" s="8">
        <f t="shared" si="25"/>
        <v>0</v>
      </c>
      <c r="W55" s="7">
        <v>0</v>
      </c>
      <c r="X55" s="7" t="e">
        <f>SUMIF([2]May!B:I,AVALUOS!E55,[2]May!I:I)</f>
        <v>#VALUE!</v>
      </c>
      <c r="Y55" s="7" t="e">
        <f t="shared" si="27"/>
        <v>#VALUE!</v>
      </c>
      <c r="Z55" s="8">
        <f t="shared" si="28"/>
        <v>0</v>
      </c>
      <c r="AA55" s="7">
        <v>0</v>
      </c>
      <c r="AB55" s="7" t="e">
        <f>SUMIF([2]Jun!B:I,AVALUOS!E55,[2]Jun!I:I)</f>
        <v>#VALUE!</v>
      </c>
      <c r="AC55" s="7" t="e">
        <f t="shared" si="30"/>
        <v>#VALUE!</v>
      </c>
      <c r="AD55" s="8">
        <f t="shared" si="31"/>
        <v>0</v>
      </c>
      <c r="AE55" s="7">
        <v>0</v>
      </c>
      <c r="AF55" s="7" t="e">
        <f>SUMIF([2]Jul!B:I,AVALUOS!E55,[2]Jul!I:I)</f>
        <v>#VALUE!</v>
      </c>
      <c r="AG55" s="7" t="e">
        <f t="shared" si="33"/>
        <v>#VALUE!</v>
      </c>
      <c r="AH55" s="8">
        <f t="shared" si="34"/>
        <v>0</v>
      </c>
      <c r="AI55" s="7">
        <v>0</v>
      </c>
      <c r="AJ55" s="7" t="e">
        <f>SUMIF([2]Agos!B:I,AVALUOS!E55,[2]Agos!I:I)</f>
        <v>#VALUE!</v>
      </c>
      <c r="AK55" s="7" t="e">
        <f t="shared" si="36"/>
        <v>#VALUE!</v>
      </c>
      <c r="AL55" s="8">
        <f t="shared" si="37"/>
        <v>0</v>
      </c>
      <c r="AM55" s="7">
        <v>0</v>
      </c>
      <c r="AN55" s="7" t="e">
        <f>SUMIF([2]Sep!B:I,AVALUOS!E55,[2]Sep!I:I)</f>
        <v>#VALUE!</v>
      </c>
      <c r="AO55" s="7" t="e">
        <f t="shared" si="39"/>
        <v>#VALUE!</v>
      </c>
      <c r="AP55" s="8">
        <f t="shared" si="40"/>
        <v>0</v>
      </c>
      <c r="AQ55" s="7">
        <v>0</v>
      </c>
      <c r="AR55" s="7" t="e">
        <f>SUMIF([2]Oct!B:I,AVALUOS!E55,[2]Oct!I:I)</f>
        <v>#VALUE!</v>
      </c>
      <c r="AS55" s="7" t="e">
        <f t="shared" si="42"/>
        <v>#VALUE!</v>
      </c>
      <c r="AT55" s="8">
        <f t="shared" si="43"/>
        <v>0</v>
      </c>
      <c r="AU55" s="7">
        <v>0</v>
      </c>
      <c r="AV55" s="7" t="e">
        <f>SUMIF([2]Nov!B:I,AVALUOS!E55,[2]Nov!I:I)</f>
        <v>#VALUE!</v>
      </c>
      <c r="AW55" s="7" t="e">
        <f t="shared" si="45"/>
        <v>#VALUE!</v>
      </c>
      <c r="AX55" s="8">
        <f t="shared" si="46"/>
        <v>0</v>
      </c>
      <c r="AY55" s="7">
        <v>0</v>
      </c>
      <c r="AZ55" s="7" t="e">
        <f>SUMIF([2]Dic!B:I,AVALUOS!E55,[2]Dic!I:I)</f>
        <v>#VALUE!</v>
      </c>
      <c r="BA55" s="7" t="e">
        <f t="shared" si="48"/>
        <v>#VALUE!</v>
      </c>
      <c r="BB55" s="8">
        <f t="shared" si="49"/>
        <v>0</v>
      </c>
      <c r="BC55" s="7">
        <v>0</v>
      </c>
      <c r="BD55" s="89">
        <f>+G55+K55+O55+S55+W55+AA55+AE55+AI55+AM55+AQ55+AU55</f>
        <v>0</v>
      </c>
      <c r="BE55" s="89" t="e">
        <f>+H55+L55+P55+T55+X55+AB55+AF55+AJ55+AN55+AR55+AV55+AZ55</f>
        <v>#VALUE!</v>
      </c>
      <c r="BF55" s="89" t="e">
        <f t="shared" si="51"/>
        <v>#VALUE!</v>
      </c>
      <c r="BG55" s="24">
        <f t="shared" si="52"/>
        <v>0</v>
      </c>
      <c r="BL55" s="7"/>
      <c r="BM55" s="7"/>
    </row>
    <row r="56" spans="1:65" s="84" customFormat="1" ht="12" x14ac:dyDescent="0.3">
      <c r="A56" s="77"/>
      <c r="B56" s="77"/>
      <c r="C56" s="78"/>
      <c r="D56" s="79"/>
      <c r="E56" s="80"/>
      <c r="F56" s="98" t="s">
        <v>72</v>
      </c>
      <c r="G56" s="82">
        <f t="shared" ref="G56:H57" si="324">+G57</f>
        <v>0</v>
      </c>
      <c r="H56" s="82" t="e">
        <f t="shared" si="324"/>
        <v>#VALUE!</v>
      </c>
      <c r="I56" s="82" t="e">
        <f t="shared" si="16"/>
        <v>#VALUE!</v>
      </c>
      <c r="J56" s="83">
        <f t="shared" si="17"/>
        <v>0</v>
      </c>
      <c r="K56" s="82">
        <f t="shared" ref="K56:L57" si="325">+K57</f>
        <v>0</v>
      </c>
      <c r="L56" s="82" t="e">
        <f t="shared" si="325"/>
        <v>#VALUE!</v>
      </c>
      <c r="M56" s="82" t="e">
        <f t="shared" si="19"/>
        <v>#VALUE!</v>
      </c>
      <c r="N56" s="83">
        <f t="shared" si="20"/>
        <v>0</v>
      </c>
      <c r="O56" s="82">
        <f t="shared" ref="O56:P57" si="326">+O57</f>
        <v>0</v>
      </c>
      <c r="P56" s="82" t="e">
        <f t="shared" si="326"/>
        <v>#VALUE!</v>
      </c>
      <c r="Q56" s="82" t="e">
        <f t="shared" si="22"/>
        <v>#VALUE!</v>
      </c>
      <c r="R56" s="83">
        <f t="shared" si="3"/>
        <v>0</v>
      </c>
      <c r="S56" s="82">
        <f t="shared" ref="S56:T57" si="327">+S57</f>
        <v>0</v>
      </c>
      <c r="T56" s="82" t="e">
        <f t="shared" si="327"/>
        <v>#VALUE!</v>
      </c>
      <c r="U56" s="82" t="e">
        <f t="shared" si="24"/>
        <v>#VALUE!</v>
      </c>
      <c r="V56" s="83">
        <f t="shared" si="25"/>
        <v>0</v>
      </c>
      <c r="W56" s="82">
        <f t="shared" ref="W56:X57" si="328">+W57</f>
        <v>0</v>
      </c>
      <c r="X56" s="82" t="e">
        <f t="shared" si="328"/>
        <v>#VALUE!</v>
      </c>
      <c r="Y56" s="82" t="e">
        <f t="shared" si="27"/>
        <v>#VALUE!</v>
      </c>
      <c r="Z56" s="83">
        <f t="shared" si="28"/>
        <v>0</v>
      </c>
      <c r="AA56" s="82">
        <f t="shared" ref="AA56:AB57" si="329">+AA57</f>
        <v>0</v>
      </c>
      <c r="AB56" s="82" t="e">
        <f t="shared" si="329"/>
        <v>#VALUE!</v>
      </c>
      <c r="AC56" s="82" t="e">
        <f t="shared" si="30"/>
        <v>#VALUE!</v>
      </c>
      <c r="AD56" s="83">
        <f t="shared" si="31"/>
        <v>0</v>
      </c>
      <c r="AE56" s="82">
        <f t="shared" ref="AE56:AF57" si="330">+AE57</f>
        <v>0</v>
      </c>
      <c r="AF56" s="82" t="e">
        <f t="shared" si="330"/>
        <v>#VALUE!</v>
      </c>
      <c r="AG56" s="82" t="e">
        <f t="shared" si="33"/>
        <v>#VALUE!</v>
      </c>
      <c r="AH56" s="83">
        <f t="shared" si="34"/>
        <v>0</v>
      </c>
      <c r="AI56" s="82">
        <f t="shared" ref="AI56:AJ57" si="331">+AI57</f>
        <v>0</v>
      </c>
      <c r="AJ56" s="82" t="e">
        <f t="shared" si="331"/>
        <v>#VALUE!</v>
      </c>
      <c r="AK56" s="82" t="e">
        <f t="shared" si="36"/>
        <v>#VALUE!</v>
      </c>
      <c r="AL56" s="83">
        <f t="shared" si="37"/>
        <v>0</v>
      </c>
      <c r="AM56" s="82">
        <f t="shared" ref="AM56:AN57" si="332">+AM57</f>
        <v>0</v>
      </c>
      <c r="AN56" s="82" t="e">
        <f t="shared" si="332"/>
        <v>#VALUE!</v>
      </c>
      <c r="AO56" s="82" t="e">
        <f t="shared" si="39"/>
        <v>#VALUE!</v>
      </c>
      <c r="AP56" s="83">
        <f t="shared" si="40"/>
        <v>0</v>
      </c>
      <c r="AQ56" s="82">
        <f t="shared" ref="AQ56:AR57" si="333">+AQ57</f>
        <v>0</v>
      </c>
      <c r="AR56" s="82" t="e">
        <f t="shared" si="333"/>
        <v>#VALUE!</v>
      </c>
      <c r="AS56" s="82" t="e">
        <f t="shared" si="42"/>
        <v>#VALUE!</v>
      </c>
      <c r="AT56" s="83">
        <f t="shared" si="43"/>
        <v>0</v>
      </c>
      <c r="AU56" s="82">
        <f t="shared" ref="AU56:AV57" si="334">+AU57</f>
        <v>0</v>
      </c>
      <c r="AV56" s="82" t="e">
        <f t="shared" si="334"/>
        <v>#VALUE!</v>
      </c>
      <c r="AW56" s="82" t="e">
        <f t="shared" si="45"/>
        <v>#VALUE!</v>
      </c>
      <c r="AX56" s="83">
        <f t="shared" si="46"/>
        <v>0</v>
      </c>
      <c r="AY56" s="82">
        <f t="shared" ref="AY56:AZ57" si="335">+AY57</f>
        <v>0</v>
      </c>
      <c r="AZ56" s="82" t="e">
        <f t="shared" si="335"/>
        <v>#VALUE!</v>
      </c>
      <c r="BA56" s="82" t="e">
        <f t="shared" si="48"/>
        <v>#VALUE!</v>
      </c>
      <c r="BB56" s="83">
        <f t="shared" si="49"/>
        <v>0</v>
      </c>
      <c r="BC56" s="82">
        <f t="shared" ref="BC56:BE57" si="336">+BC57</f>
        <v>0</v>
      </c>
      <c r="BD56" s="82">
        <f t="shared" si="336"/>
        <v>0</v>
      </c>
      <c r="BE56" s="82" t="e">
        <f t="shared" si="336"/>
        <v>#VALUE!</v>
      </c>
      <c r="BF56" s="82" t="e">
        <f t="shared" ref="BF56:BF57" si="337">+BD56-BE56</f>
        <v>#VALUE!</v>
      </c>
      <c r="BG56" s="83">
        <f t="shared" si="52"/>
        <v>0</v>
      </c>
      <c r="BL56" s="82">
        <f t="shared" ref="BL56:BM57" si="338">+BL57</f>
        <v>0</v>
      </c>
      <c r="BM56" s="82">
        <f t="shared" si="338"/>
        <v>0</v>
      </c>
    </row>
    <row r="57" spans="1:65" ht="12" x14ac:dyDescent="0.3">
      <c r="A57" s="85"/>
      <c r="B57" s="85"/>
      <c r="C57" s="86"/>
      <c r="D57" s="90"/>
      <c r="E57" s="91"/>
      <c r="F57" s="99" t="s">
        <v>73</v>
      </c>
      <c r="G57" s="93">
        <f t="shared" si="324"/>
        <v>0</v>
      </c>
      <c r="H57" s="93" t="e">
        <f t="shared" si="324"/>
        <v>#VALUE!</v>
      </c>
      <c r="I57" s="93" t="e">
        <f t="shared" si="16"/>
        <v>#VALUE!</v>
      </c>
      <c r="J57" s="94">
        <f t="shared" si="17"/>
        <v>0</v>
      </c>
      <c r="K57" s="93">
        <f t="shared" si="325"/>
        <v>0</v>
      </c>
      <c r="L57" s="93" t="e">
        <f t="shared" si="325"/>
        <v>#VALUE!</v>
      </c>
      <c r="M57" s="93" t="e">
        <f t="shared" si="19"/>
        <v>#VALUE!</v>
      </c>
      <c r="N57" s="94">
        <f t="shared" si="20"/>
        <v>0</v>
      </c>
      <c r="O57" s="93">
        <f t="shared" si="326"/>
        <v>0</v>
      </c>
      <c r="P57" s="93" t="e">
        <f t="shared" si="326"/>
        <v>#VALUE!</v>
      </c>
      <c r="Q57" s="93" t="e">
        <f t="shared" si="22"/>
        <v>#VALUE!</v>
      </c>
      <c r="R57" s="94">
        <f t="shared" si="3"/>
        <v>0</v>
      </c>
      <c r="S57" s="93">
        <f t="shared" si="327"/>
        <v>0</v>
      </c>
      <c r="T57" s="93" t="e">
        <f>SUM(T58:T59)</f>
        <v>#VALUE!</v>
      </c>
      <c r="U57" s="93" t="e">
        <f t="shared" si="24"/>
        <v>#VALUE!</v>
      </c>
      <c r="V57" s="94">
        <f t="shared" si="25"/>
        <v>0</v>
      </c>
      <c r="W57" s="93">
        <f t="shared" si="328"/>
        <v>0</v>
      </c>
      <c r="X57" s="93" t="e">
        <f t="shared" si="328"/>
        <v>#VALUE!</v>
      </c>
      <c r="Y57" s="93" t="e">
        <f t="shared" si="27"/>
        <v>#VALUE!</v>
      </c>
      <c r="Z57" s="94">
        <f t="shared" si="28"/>
        <v>0</v>
      </c>
      <c r="AA57" s="93">
        <f t="shared" si="329"/>
        <v>0</v>
      </c>
      <c r="AB57" s="93" t="e">
        <f>SUM(AB58:AB59)</f>
        <v>#VALUE!</v>
      </c>
      <c r="AC57" s="93" t="e">
        <f t="shared" si="30"/>
        <v>#VALUE!</v>
      </c>
      <c r="AD57" s="94">
        <f t="shared" si="31"/>
        <v>0</v>
      </c>
      <c r="AE57" s="93">
        <f t="shared" si="330"/>
        <v>0</v>
      </c>
      <c r="AF57" s="93" t="e">
        <f>SUM(AF58:AF59)</f>
        <v>#VALUE!</v>
      </c>
      <c r="AG57" s="93" t="e">
        <f t="shared" si="33"/>
        <v>#VALUE!</v>
      </c>
      <c r="AH57" s="94">
        <f t="shared" si="34"/>
        <v>0</v>
      </c>
      <c r="AI57" s="93">
        <f t="shared" si="331"/>
        <v>0</v>
      </c>
      <c r="AJ57" s="93" t="e">
        <f>SUM(AJ58:AJ59)</f>
        <v>#VALUE!</v>
      </c>
      <c r="AK57" s="93" t="e">
        <f t="shared" si="36"/>
        <v>#VALUE!</v>
      </c>
      <c r="AL57" s="94">
        <f t="shared" si="37"/>
        <v>0</v>
      </c>
      <c r="AM57" s="93">
        <f t="shared" si="332"/>
        <v>0</v>
      </c>
      <c r="AN57" s="93" t="e">
        <f>SUM(AN58:AN59)</f>
        <v>#VALUE!</v>
      </c>
      <c r="AO57" s="93" t="e">
        <f t="shared" si="39"/>
        <v>#VALUE!</v>
      </c>
      <c r="AP57" s="94">
        <f t="shared" si="40"/>
        <v>0</v>
      </c>
      <c r="AQ57" s="93">
        <f t="shared" si="333"/>
        <v>0</v>
      </c>
      <c r="AR57" s="93" t="e">
        <f>SUM(AR58:AR59)</f>
        <v>#VALUE!</v>
      </c>
      <c r="AS57" s="93" t="e">
        <f t="shared" si="42"/>
        <v>#VALUE!</v>
      </c>
      <c r="AT57" s="94">
        <f t="shared" si="43"/>
        <v>0</v>
      </c>
      <c r="AU57" s="93">
        <f t="shared" si="334"/>
        <v>0</v>
      </c>
      <c r="AV57" s="93" t="e">
        <f>SUM(AV58:AV59)</f>
        <v>#VALUE!</v>
      </c>
      <c r="AW57" s="93" t="e">
        <f t="shared" si="45"/>
        <v>#VALUE!</v>
      </c>
      <c r="AX57" s="94">
        <f t="shared" si="46"/>
        <v>0</v>
      </c>
      <c r="AY57" s="93">
        <f t="shared" si="335"/>
        <v>0</v>
      </c>
      <c r="AZ57" s="93" t="e">
        <f>SUM(AZ58:AZ59)</f>
        <v>#VALUE!</v>
      </c>
      <c r="BA57" s="93" t="e">
        <f t="shared" si="48"/>
        <v>#VALUE!</v>
      </c>
      <c r="BB57" s="94">
        <f t="shared" si="49"/>
        <v>0</v>
      </c>
      <c r="BC57" s="93">
        <f t="shared" si="336"/>
        <v>0</v>
      </c>
      <c r="BD57" s="93">
        <f>SUM(BD58:BD59)</f>
        <v>0</v>
      </c>
      <c r="BE57" s="93" t="e">
        <f>SUM(BE58:BE59)</f>
        <v>#VALUE!</v>
      </c>
      <c r="BF57" s="93" t="e">
        <f t="shared" si="337"/>
        <v>#VALUE!</v>
      </c>
      <c r="BG57" s="94">
        <f t="shared" si="52"/>
        <v>0</v>
      </c>
      <c r="BL57" s="93">
        <f t="shared" si="338"/>
        <v>0</v>
      </c>
      <c r="BM57" s="93">
        <f t="shared" si="338"/>
        <v>0</v>
      </c>
    </row>
    <row r="58" spans="1:65" s="84" customFormat="1" ht="20.399999999999999" x14ac:dyDescent="0.3">
      <c r="A58" s="87"/>
      <c r="B58" s="87"/>
      <c r="C58" s="88"/>
      <c r="D58" s="95"/>
      <c r="E58" s="96">
        <v>42359502</v>
      </c>
      <c r="F58" s="97" t="s">
        <v>74</v>
      </c>
      <c r="G58" s="7">
        <v>0</v>
      </c>
      <c r="H58" s="7" t="e">
        <f>SUMIF([2]Ene!B:I,AVALUOS!E58,[2]Ene!I:I)</f>
        <v>#VALUE!</v>
      </c>
      <c r="I58" s="7" t="e">
        <f t="shared" si="16"/>
        <v>#VALUE!</v>
      </c>
      <c r="J58" s="8">
        <f t="shared" si="17"/>
        <v>0</v>
      </c>
      <c r="K58" s="7">
        <v>0</v>
      </c>
      <c r="L58" s="7" t="e">
        <f>SUMIF([2]Feb!B:I,AVALUOS!E58,[2]Feb!I:I)</f>
        <v>#VALUE!</v>
      </c>
      <c r="M58" s="7" t="e">
        <f t="shared" si="19"/>
        <v>#VALUE!</v>
      </c>
      <c r="N58" s="8">
        <f t="shared" si="20"/>
        <v>0</v>
      </c>
      <c r="O58" s="7">
        <v>0</v>
      </c>
      <c r="P58" s="7" t="e">
        <f>SUMIF([2]mar!B:I,AVALUOS!E58,[2]mar!I:I)</f>
        <v>#VALUE!</v>
      </c>
      <c r="Q58" s="7" t="e">
        <f t="shared" si="22"/>
        <v>#VALUE!</v>
      </c>
      <c r="R58" s="8">
        <f t="shared" si="3"/>
        <v>0</v>
      </c>
      <c r="S58" s="7">
        <v>0</v>
      </c>
      <c r="T58" s="7" t="e">
        <f>SUMIF([2]Abr!B:I,AVALUOS!E58,[2]Abr!I:I)</f>
        <v>#VALUE!</v>
      </c>
      <c r="U58" s="7" t="e">
        <f t="shared" si="24"/>
        <v>#VALUE!</v>
      </c>
      <c r="V58" s="8">
        <f t="shared" si="25"/>
        <v>0</v>
      </c>
      <c r="W58" s="7">
        <v>0</v>
      </c>
      <c r="X58" s="7" t="e">
        <f>SUMIF([2]May!B:I,AVALUOS!E58,[2]May!I:I)</f>
        <v>#VALUE!</v>
      </c>
      <c r="Y58" s="7" t="e">
        <f t="shared" si="27"/>
        <v>#VALUE!</v>
      </c>
      <c r="Z58" s="8">
        <f t="shared" si="28"/>
        <v>0</v>
      </c>
      <c r="AA58" s="7">
        <v>0</v>
      </c>
      <c r="AB58" s="7" t="e">
        <f>SUMIF([2]Jun!B:I,AVALUOS!E58,[2]Jun!I:I)</f>
        <v>#VALUE!</v>
      </c>
      <c r="AC58" s="7" t="e">
        <f t="shared" si="30"/>
        <v>#VALUE!</v>
      </c>
      <c r="AD58" s="8">
        <f t="shared" si="31"/>
        <v>0</v>
      </c>
      <c r="AE58" s="7">
        <v>0</v>
      </c>
      <c r="AF58" s="7" t="e">
        <f>SUMIF([2]Jul!B:I,AVALUOS!E58,[2]Jul!I:I)</f>
        <v>#VALUE!</v>
      </c>
      <c r="AG58" s="7" t="e">
        <f t="shared" si="33"/>
        <v>#VALUE!</v>
      </c>
      <c r="AH58" s="8">
        <f t="shared" si="34"/>
        <v>0</v>
      </c>
      <c r="AI58" s="7">
        <v>0</v>
      </c>
      <c r="AJ58" s="7" t="e">
        <f>SUMIF([2]Agos!B:I,AVALUOS!E58,[2]Agos!I:I)</f>
        <v>#VALUE!</v>
      </c>
      <c r="AK58" s="7" t="e">
        <f t="shared" si="36"/>
        <v>#VALUE!</v>
      </c>
      <c r="AL58" s="8">
        <f t="shared" si="37"/>
        <v>0</v>
      </c>
      <c r="AM58" s="7">
        <v>0</v>
      </c>
      <c r="AN58" s="7" t="e">
        <f>SUMIF([2]Sep!B:I,AVALUOS!E58,[2]Sep!I:I)</f>
        <v>#VALUE!</v>
      </c>
      <c r="AO58" s="7" t="e">
        <f t="shared" si="39"/>
        <v>#VALUE!</v>
      </c>
      <c r="AP58" s="8">
        <f t="shared" si="40"/>
        <v>0</v>
      </c>
      <c r="AQ58" s="7">
        <v>0</v>
      </c>
      <c r="AR58" s="7" t="e">
        <f>SUMIF([2]Oct!B:I,AVALUOS!E58,[2]Oct!I:I)</f>
        <v>#VALUE!</v>
      </c>
      <c r="AS58" s="7" t="e">
        <f t="shared" si="42"/>
        <v>#VALUE!</v>
      </c>
      <c r="AT58" s="8">
        <f t="shared" si="43"/>
        <v>0</v>
      </c>
      <c r="AU58" s="7">
        <v>0</v>
      </c>
      <c r="AV58" s="7" t="e">
        <f>SUMIF([2]Nov!B:I,AVALUOS!E58,[2]Nov!I:I)</f>
        <v>#VALUE!</v>
      </c>
      <c r="AW58" s="7" t="e">
        <f t="shared" si="45"/>
        <v>#VALUE!</v>
      </c>
      <c r="AX58" s="8">
        <f t="shared" si="46"/>
        <v>0</v>
      </c>
      <c r="AY58" s="7">
        <v>0</v>
      </c>
      <c r="AZ58" s="7" t="e">
        <f>SUMIF([2]Dic!B:I,AVALUOS!E58,[2]Dic!I:I)</f>
        <v>#VALUE!</v>
      </c>
      <c r="BA58" s="7" t="e">
        <f t="shared" si="48"/>
        <v>#VALUE!</v>
      </c>
      <c r="BB58" s="8">
        <f t="shared" si="49"/>
        <v>0</v>
      </c>
      <c r="BC58" s="7">
        <v>0</v>
      </c>
      <c r="BD58" s="89">
        <f t="shared" ref="BD58:BD59" si="339">+G58+K58+O58+S58+W58+AA58+AE58+AI58+AM58+AQ58+AU58</f>
        <v>0</v>
      </c>
      <c r="BE58" s="89" t="e">
        <f>+H58+L58+P58+T58+X58+AB58+AF58+AJ58+AN58+AR58+AV58+AZ58</f>
        <v>#VALUE!</v>
      </c>
      <c r="BF58" s="89" t="e">
        <f t="shared" ref="BF58:BF59" si="340">+BE58-BD58</f>
        <v>#VALUE!</v>
      </c>
      <c r="BG58" s="8">
        <f t="shared" si="52"/>
        <v>0</v>
      </c>
      <c r="BL58" s="7"/>
      <c r="BM58" s="7"/>
    </row>
    <row r="59" spans="1:65" s="84" customFormat="1" ht="20.399999999999999" x14ac:dyDescent="0.3">
      <c r="A59" s="87"/>
      <c r="B59" s="87"/>
      <c r="C59" s="88"/>
      <c r="D59" s="95"/>
      <c r="E59" s="96">
        <v>42359503</v>
      </c>
      <c r="F59" s="97" t="s">
        <v>75</v>
      </c>
      <c r="G59" s="7">
        <v>0</v>
      </c>
      <c r="H59" s="7" t="e">
        <f>SUMIF([2]Ene!B:I,AVALUOS!E59,[2]Ene!I:I)</f>
        <v>#VALUE!</v>
      </c>
      <c r="I59" s="7" t="e">
        <f t="shared" si="16"/>
        <v>#VALUE!</v>
      </c>
      <c r="J59" s="8">
        <f t="shared" si="17"/>
        <v>0</v>
      </c>
      <c r="K59" s="7">
        <v>0</v>
      </c>
      <c r="L59" s="7" t="e">
        <f>SUMIF([2]Feb!B:I,AVALUOS!E59,[2]Feb!I:I)</f>
        <v>#VALUE!</v>
      </c>
      <c r="M59" s="7" t="e">
        <f t="shared" si="19"/>
        <v>#VALUE!</v>
      </c>
      <c r="N59" s="8">
        <f t="shared" si="20"/>
        <v>0</v>
      </c>
      <c r="O59" s="7">
        <v>0</v>
      </c>
      <c r="P59" s="7" t="e">
        <f>SUMIF([2]mar!B:I,AVALUOS!E59,[2]mar!I:I)</f>
        <v>#VALUE!</v>
      </c>
      <c r="Q59" s="7" t="e">
        <f t="shared" si="22"/>
        <v>#VALUE!</v>
      </c>
      <c r="R59" s="8">
        <f t="shared" si="3"/>
        <v>0</v>
      </c>
      <c r="S59" s="7">
        <v>0</v>
      </c>
      <c r="T59" s="7" t="e">
        <f>SUMIF([2]Abr!B:I,AVALUOS!E59,[2]Abr!I:I)</f>
        <v>#VALUE!</v>
      </c>
      <c r="U59" s="7" t="e">
        <f t="shared" si="24"/>
        <v>#VALUE!</v>
      </c>
      <c r="V59" s="8">
        <f t="shared" si="25"/>
        <v>0</v>
      </c>
      <c r="W59" s="7">
        <v>0</v>
      </c>
      <c r="X59" s="7" t="e">
        <f>SUMIF([2]May!B:I,AVALUOS!E59,[2]May!I:I)</f>
        <v>#VALUE!</v>
      </c>
      <c r="Y59" s="7" t="e">
        <f t="shared" si="27"/>
        <v>#VALUE!</v>
      </c>
      <c r="Z59" s="8">
        <f t="shared" si="28"/>
        <v>0</v>
      </c>
      <c r="AA59" s="7">
        <v>0</v>
      </c>
      <c r="AB59" s="7" t="e">
        <f>SUMIF([2]Jun!B:I,AVALUOS!E59,[2]Jun!I:I)</f>
        <v>#VALUE!</v>
      </c>
      <c r="AC59" s="7" t="e">
        <f t="shared" si="30"/>
        <v>#VALUE!</v>
      </c>
      <c r="AD59" s="8">
        <f t="shared" si="31"/>
        <v>0</v>
      </c>
      <c r="AE59" s="7">
        <v>0</v>
      </c>
      <c r="AF59" s="7" t="e">
        <f>SUMIF([2]Jul!B:I,AVALUOS!E59,[2]Jul!I:I)</f>
        <v>#VALUE!</v>
      </c>
      <c r="AG59" s="7" t="e">
        <f t="shared" si="33"/>
        <v>#VALUE!</v>
      </c>
      <c r="AH59" s="8">
        <f t="shared" si="34"/>
        <v>0</v>
      </c>
      <c r="AI59" s="7">
        <v>0</v>
      </c>
      <c r="AJ59" s="7" t="e">
        <f>SUMIF([2]Agos!B:I,AVALUOS!E59,[2]Agos!I:I)</f>
        <v>#VALUE!</v>
      </c>
      <c r="AK59" s="7" t="e">
        <f t="shared" si="36"/>
        <v>#VALUE!</v>
      </c>
      <c r="AL59" s="8">
        <f t="shared" si="37"/>
        <v>0</v>
      </c>
      <c r="AM59" s="7">
        <v>0</v>
      </c>
      <c r="AN59" s="7" t="e">
        <f>SUMIF([2]Sep!B:I,AVALUOS!E59,[2]Sep!I:I)</f>
        <v>#VALUE!</v>
      </c>
      <c r="AO59" s="7" t="e">
        <f t="shared" si="39"/>
        <v>#VALUE!</v>
      </c>
      <c r="AP59" s="8">
        <f t="shared" si="40"/>
        <v>0</v>
      </c>
      <c r="AQ59" s="7">
        <v>0</v>
      </c>
      <c r="AR59" s="7" t="e">
        <f>SUMIF([2]Oct!B:I,AVALUOS!E59,[2]Oct!I:I)</f>
        <v>#VALUE!</v>
      </c>
      <c r="AS59" s="7" t="e">
        <f t="shared" si="42"/>
        <v>#VALUE!</v>
      </c>
      <c r="AT59" s="8">
        <f t="shared" si="43"/>
        <v>0</v>
      </c>
      <c r="AU59" s="7">
        <v>0</v>
      </c>
      <c r="AV59" s="7" t="e">
        <f>SUMIF([2]Nov!B:I,AVALUOS!E59,[2]Nov!I:I)</f>
        <v>#VALUE!</v>
      </c>
      <c r="AW59" s="7" t="e">
        <f t="shared" si="45"/>
        <v>#VALUE!</v>
      </c>
      <c r="AX59" s="8">
        <f t="shared" si="46"/>
        <v>0</v>
      </c>
      <c r="AY59" s="7">
        <v>0</v>
      </c>
      <c r="AZ59" s="7" t="e">
        <f>SUMIF([2]Dic!B:I,AVALUOS!E59,[2]Dic!I:I)</f>
        <v>#VALUE!</v>
      </c>
      <c r="BA59" s="7" t="e">
        <f t="shared" si="48"/>
        <v>#VALUE!</v>
      </c>
      <c r="BB59" s="8">
        <f t="shared" si="49"/>
        <v>0</v>
      </c>
      <c r="BC59" s="7"/>
      <c r="BD59" s="89">
        <f t="shared" si="339"/>
        <v>0</v>
      </c>
      <c r="BE59" s="89" t="e">
        <f>+H59+L59+P59+T59+X59+AB59+AF59+AJ59+AN59+AR59+AV59+AZ59</f>
        <v>#VALUE!</v>
      </c>
      <c r="BF59" s="89" t="e">
        <f t="shared" si="340"/>
        <v>#VALUE!</v>
      </c>
      <c r="BG59" s="8">
        <f t="shared" si="52"/>
        <v>0</v>
      </c>
      <c r="BL59" s="7"/>
      <c r="BM59" s="7"/>
    </row>
    <row r="60" spans="1:65" s="84" customFormat="1" ht="20.399999999999999" x14ac:dyDescent="0.3">
      <c r="A60" s="77"/>
      <c r="B60" s="77"/>
      <c r="C60" s="78">
        <v>4240</v>
      </c>
      <c r="D60" s="79"/>
      <c r="E60" s="80"/>
      <c r="F60" s="81" t="s">
        <v>76</v>
      </c>
      <c r="G60" s="82">
        <f t="shared" ref="G60:H61" si="341">+G61</f>
        <v>0</v>
      </c>
      <c r="H60" s="82" t="e">
        <f t="shared" si="341"/>
        <v>#VALUE!</v>
      </c>
      <c r="I60" s="82" t="e">
        <f t="shared" si="16"/>
        <v>#VALUE!</v>
      </c>
      <c r="J60" s="83">
        <f t="shared" si="17"/>
        <v>0</v>
      </c>
      <c r="K60" s="82">
        <f t="shared" ref="K60:L61" si="342">+K61</f>
        <v>0</v>
      </c>
      <c r="L60" s="82" t="e">
        <f t="shared" si="342"/>
        <v>#VALUE!</v>
      </c>
      <c r="M60" s="82" t="e">
        <f t="shared" si="19"/>
        <v>#VALUE!</v>
      </c>
      <c r="N60" s="83">
        <f t="shared" si="20"/>
        <v>0</v>
      </c>
      <c r="O60" s="82">
        <f t="shared" ref="O60:P61" si="343">+O61</f>
        <v>0</v>
      </c>
      <c r="P60" s="82" t="e">
        <f t="shared" si="343"/>
        <v>#VALUE!</v>
      </c>
      <c r="Q60" s="82" t="e">
        <f t="shared" si="22"/>
        <v>#VALUE!</v>
      </c>
      <c r="R60" s="83">
        <f t="shared" si="3"/>
        <v>0</v>
      </c>
      <c r="S60" s="82">
        <f t="shared" ref="S60:T61" si="344">+S61</f>
        <v>0</v>
      </c>
      <c r="T60" s="82" t="e">
        <f t="shared" si="344"/>
        <v>#VALUE!</v>
      </c>
      <c r="U60" s="82" t="e">
        <f t="shared" si="24"/>
        <v>#VALUE!</v>
      </c>
      <c r="V60" s="83">
        <f t="shared" si="25"/>
        <v>0</v>
      </c>
      <c r="W60" s="82">
        <f t="shared" ref="W60:X61" si="345">+W61</f>
        <v>0</v>
      </c>
      <c r="X60" s="82" t="e">
        <f t="shared" si="345"/>
        <v>#VALUE!</v>
      </c>
      <c r="Y60" s="82" t="e">
        <f t="shared" si="27"/>
        <v>#VALUE!</v>
      </c>
      <c r="Z60" s="83">
        <f t="shared" si="28"/>
        <v>0</v>
      </c>
      <c r="AA60" s="82">
        <f t="shared" ref="AA60:AB61" si="346">+AA61</f>
        <v>0</v>
      </c>
      <c r="AB60" s="82" t="e">
        <f t="shared" si="346"/>
        <v>#VALUE!</v>
      </c>
      <c r="AC60" s="82" t="e">
        <f t="shared" si="30"/>
        <v>#VALUE!</v>
      </c>
      <c r="AD60" s="83">
        <f t="shared" si="31"/>
        <v>0</v>
      </c>
      <c r="AE60" s="82">
        <f t="shared" ref="AE60:AF61" si="347">+AE61</f>
        <v>0</v>
      </c>
      <c r="AF60" s="82" t="e">
        <f t="shared" si="347"/>
        <v>#VALUE!</v>
      </c>
      <c r="AG60" s="82" t="e">
        <f t="shared" si="33"/>
        <v>#VALUE!</v>
      </c>
      <c r="AH60" s="83">
        <f t="shared" si="34"/>
        <v>0</v>
      </c>
      <c r="AI60" s="82">
        <f t="shared" ref="AI60:AJ61" si="348">+AI61</f>
        <v>0</v>
      </c>
      <c r="AJ60" s="82" t="e">
        <f t="shared" si="348"/>
        <v>#VALUE!</v>
      </c>
      <c r="AK60" s="82" t="e">
        <f t="shared" si="36"/>
        <v>#VALUE!</v>
      </c>
      <c r="AL60" s="83">
        <f t="shared" si="37"/>
        <v>0</v>
      </c>
      <c r="AM60" s="82">
        <f t="shared" ref="AM60:AN61" si="349">+AM61</f>
        <v>0</v>
      </c>
      <c r="AN60" s="82" t="e">
        <f t="shared" si="349"/>
        <v>#VALUE!</v>
      </c>
      <c r="AO60" s="82" t="e">
        <f t="shared" si="39"/>
        <v>#VALUE!</v>
      </c>
      <c r="AP60" s="83">
        <f t="shared" si="40"/>
        <v>0</v>
      </c>
      <c r="AQ60" s="82">
        <f t="shared" ref="AQ60:AR61" si="350">+AQ61</f>
        <v>0</v>
      </c>
      <c r="AR60" s="82" t="e">
        <f t="shared" si="350"/>
        <v>#VALUE!</v>
      </c>
      <c r="AS60" s="82" t="e">
        <f t="shared" si="42"/>
        <v>#VALUE!</v>
      </c>
      <c r="AT60" s="83">
        <f t="shared" si="43"/>
        <v>0</v>
      </c>
      <c r="AU60" s="82">
        <f t="shared" ref="AU60:AV61" si="351">+AU61</f>
        <v>0</v>
      </c>
      <c r="AV60" s="82" t="e">
        <f t="shared" si="351"/>
        <v>#VALUE!</v>
      </c>
      <c r="AW60" s="82" t="e">
        <f t="shared" si="45"/>
        <v>#VALUE!</v>
      </c>
      <c r="AX60" s="83">
        <f t="shared" si="46"/>
        <v>0</v>
      </c>
      <c r="AY60" s="82">
        <f t="shared" ref="AY60:AZ61" si="352">+AY61</f>
        <v>0</v>
      </c>
      <c r="AZ60" s="82" t="e">
        <f t="shared" si="352"/>
        <v>#VALUE!</v>
      </c>
      <c r="BA60" s="82" t="e">
        <f t="shared" si="48"/>
        <v>#VALUE!</v>
      </c>
      <c r="BB60" s="83">
        <f t="shared" si="49"/>
        <v>0</v>
      </c>
      <c r="BC60" s="82">
        <f t="shared" ref="BC60:BE61" si="353">+BC61</f>
        <v>0</v>
      </c>
      <c r="BD60" s="82">
        <f t="shared" si="353"/>
        <v>0</v>
      </c>
      <c r="BE60" s="82" t="e">
        <f t="shared" si="353"/>
        <v>#VALUE!</v>
      </c>
      <c r="BF60" s="82" t="e">
        <f t="shared" si="51"/>
        <v>#VALUE!</v>
      </c>
      <c r="BG60" s="83">
        <f t="shared" si="52"/>
        <v>0</v>
      </c>
      <c r="BL60" s="82">
        <f t="shared" ref="BL60:BM61" si="354">+BL61</f>
        <v>0</v>
      </c>
      <c r="BM60" s="82">
        <f t="shared" si="354"/>
        <v>0</v>
      </c>
    </row>
    <row r="61" spans="1:65" ht="12" x14ac:dyDescent="0.3">
      <c r="A61" s="85"/>
      <c r="B61" s="85"/>
      <c r="C61" s="86"/>
      <c r="D61" s="90">
        <v>424005</v>
      </c>
      <c r="E61" s="91"/>
      <c r="F61" s="92" t="s">
        <v>77</v>
      </c>
      <c r="G61" s="93">
        <f t="shared" si="341"/>
        <v>0</v>
      </c>
      <c r="H61" s="93" t="e">
        <f t="shared" si="341"/>
        <v>#VALUE!</v>
      </c>
      <c r="I61" s="93" t="e">
        <f t="shared" si="16"/>
        <v>#VALUE!</v>
      </c>
      <c r="J61" s="94">
        <f t="shared" si="17"/>
        <v>0</v>
      </c>
      <c r="K61" s="93">
        <f t="shared" si="342"/>
        <v>0</v>
      </c>
      <c r="L61" s="93" t="e">
        <f t="shared" si="342"/>
        <v>#VALUE!</v>
      </c>
      <c r="M61" s="93" t="e">
        <f t="shared" si="19"/>
        <v>#VALUE!</v>
      </c>
      <c r="N61" s="94">
        <f t="shared" si="20"/>
        <v>0</v>
      </c>
      <c r="O61" s="93">
        <f t="shared" si="343"/>
        <v>0</v>
      </c>
      <c r="P61" s="93" t="e">
        <f t="shared" si="343"/>
        <v>#VALUE!</v>
      </c>
      <c r="Q61" s="93" t="e">
        <f t="shared" si="22"/>
        <v>#VALUE!</v>
      </c>
      <c r="R61" s="94">
        <f t="shared" si="3"/>
        <v>0</v>
      </c>
      <c r="S61" s="93">
        <f t="shared" si="344"/>
        <v>0</v>
      </c>
      <c r="T61" s="93" t="e">
        <f t="shared" si="344"/>
        <v>#VALUE!</v>
      </c>
      <c r="U61" s="93" t="e">
        <f t="shared" si="24"/>
        <v>#VALUE!</v>
      </c>
      <c r="V61" s="94">
        <f t="shared" si="25"/>
        <v>0</v>
      </c>
      <c r="W61" s="93">
        <f t="shared" si="345"/>
        <v>0</v>
      </c>
      <c r="X61" s="93" t="e">
        <f t="shared" si="345"/>
        <v>#VALUE!</v>
      </c>
      <c r="Y61" s="93" t="e">
        <f t="shared" si="27"/>
        <v>#VALUE!</v>
      </c>
      <c r="Z61" s="94">
        <f t="shared" si="28"/>
        <v>0</v>
      </c>
      <c r="AA61" s="93">
        <f t="shared" si="346"/>
        <v>0</v>
      </c>
      <c r="AB61" s="93" t="e">
        <f t="shared" si="346"/>
        <v>#VALUE!</v>
      </c>
      <c r="AC61" s="93" t="e">
        <f t="shared" si="30"/>
        <v>#VALUE!</v>
      </c>
      <c r="AD61" s="94">
        <f t="shared" si="31"/>
        <v>0</v>
      </c>
      <c r="AE61" s="93">
        <f t="shared" si="347"/>
        <v>0</v>
      </c>
      <c r="AF61" s="93" t="e">
        <f t="shared" si="347"/>
        <v>#VALUE!</v>
      </c>
      <c r="AG61" s="93" t="e">
        <f t="shared" si="33"/>
        <v>#VALUE!</v>
      </c>
      <c r="AH61" s="94">
        <f t="shared" si="34"/>
        <v>0</v>
      </c>
      <c r="AI61" s="93">
        <f t="shared" si="348"/>
        <v>0</v>
      </c>
      <c r="AJ61" s="93" t="e">
        <f t="shared" si="348"/>
        <v>#VALUE!</v>
      </c>
      <c r="AK61" s="93" t="e">
        <f t="shared" si="36"/>
        <v>#VALUE!</v>
      </c>
      <c r="AL61" s="94">
        <f t="shared" si="37"/>
        <v>0</v>
      </c>
      <c r="AM61" s="93">
        <f t="shared" si="349"/>
        <v>0</v>
      </c>
      <c r="AN61" s="93" t="e">
        <f t="shared" si="349"/>
        <v>#VALUE!</v>
      </c>
      <c r="AO61" s="93" t="e">
        <f t="shared" si="39"/>
        <v>#VALUE!</v>
      </c>
      <c r="AP61" s="94">
        <f t="shared" si="40"/>
        <v>0</v>
      </c>
      <c r="AQ61" s="93">
        <f t="shared" si="350"/>
        <v>0</v>
      </c>
      <c r="AR61" s="93" t="e">
        <f t="shared" si="350"/>
        <v>#VALUE!</v>
      </c>
      <c r="AS61" s="93" t="e">
        <f t="shared" si="42"/>
        <v>#VALUE!</v>
      </c>
      <c r="AT61" s="94">
        <f t="shared" si="43"/>
        <v>0</v>
      </c>
      <c r="AU61" s="93">
        <f t="shared" si="351"/>
        <v>0</v>
      </c>
      <c r="AV61" s="93" t="e">
        <f t="shared" si="351"/>
        <v>#VALUE!</v>
      </c>
      <c r="AW61" s="93" t="e">
        <f t="shared" si="45"/>
        <v>#VALUE!</v>
      </c>
      <c r="AX61" s="94">
        <f t="shared" si="46"/>
        <v>0</v>
      </c>
      <c r="AY61" s="93">
        <f t="shared" si="352"/>
        <v>0</v>
      </c>
      <c r="AZ61" s="93" t="e">
        <f t="shared" si="352"/>
        <v>#VALUE!</v>
      </c>
      <c r="BA61" s="93" t="e">
        <f t="shared" si="48"/>
        <v>#VALUE!</v>
      </c>
      <c r="BB61" s="94">
        <f t="shared" si="49"/>
        <v>0</v>
      </c>
      <c r="BC61" s="93">
        <f t="shared" si="353"/>
        <v>0</v>
      </c>
      <c r="BD61" s="93">
        <f t="shared" si="353"/>
        <v>0</v>
      </c>
      <c r="BE61" s="93" t="e">
        <f t="shared" si="353"/>
        <v>#VALUE!</v>
      </c>
      <c r="BF61" s="93" t="e">
        <f t="shared" si="51"/>
        <v>#VALUE!</v>
      </c>
      <c r="BG61" s="4">
        <f t="shared" si="52"/>
        <v>0</v>
      </c>
      <c r="BL61" s="93">
        <f t="shared" si="354"/>
        <v>0</v>
      </c>
      <c r="BM61" s="93">
        <f t="shared" si="354"/>
        <v>0</v>
      </c>
    </row>
    <row r="62" spans="1:65" s="84" customFormat="1" ht="20.399999999999999" x14ac:dyDescent="0.3">
      <c r="A62" s="87"/>
      <c r="B62" s="87"/>
      <c r="C62" s="88"/>
      <c r="D62" s="95"/>
      <c r="E62" s="96">
        <v>42400501</v>
      </c>
      <c r="F62" s="97" t="s">
        <v>78</v>
      </c>
      <c r="G62" s="7">
        <v>0</v>
      </c>
      <c r="H62" s="7" t="e">
        <f>SUMIF([2]Ene!B:I,AVALUOS!E62,[2]Ene!I:I)</f>
        <v>#VALUE!</v>
      </c>
      <c r="I62" s="7" t="e">
        <f t="shared" si="16"/>
        <v>#VALUE!</v>
      </c>
      <c r="J62" s="8">
        <f t="shared" si="17"/>
        <v>0</v>
      </c>
      <c r="K62" s="7">
        <v>0</v>
      </c>
      <c r="L62" s="7" t="e">
        <f>SUMIF([2]Feb!B:I,AVALUOS!E62,[2]Feb!I:I)</f>
        <v>#VALUE!</v>
      </c>
      <c r="M62" s="7" t="e">
        <f t="shared" si="19"/>
        <v>#VALUE!</v>
      </c>
      <c r="N62" s="8">
        <f t="shared" si="20"/>
        <v>0</v>
      </c>
      <c r="O62" s="7">
        <v>0</v>
      </c>
      <c r="P62" s="7" t="e">
        <f>SUMIF([2]mar!B:I,AVALUOS!E62,[2]mar!I:I)</f>
        <v>#VALUE!</v>
      </c>
      <c r="Q62" s="7" t="e">
        <f t="shared" si="22"/>
        <v>#VALUE!</v>
      </c>
      <c r="R62" s="8">
        <f t="shared" si="3"/>
        <v>0</v>
      </c>
      <c r="S62" s="7">
        <v>0</v>
      </c>
      <c r="T62" s="7" t="e">
        <f>SUMIF([2]Abr!B:I,AVALUOS!E62,[2]Abr!I:I)</f>
        <v>#VALUE!</v>
      </c>
      <c r="U62" s="7" t="e">
        <f t="shared" si="24"/>
        <v>#VALUE!</v>
      </c>
      <c r="V62" s="8">
        <f t="shared" si="25"/>
        <v>0</v>
      </c>
      <c r="W62" s="7">
        <v>0</v>
      </c>
      <c r="X62" s="7" t="e">
        <f>SUMIF([2]May!B:I,AVALUOS!E62,[2]May!I:I)</f>
        <v>#VALUE!</v>
      </c>
      <c r="Y62" s="7" t="e">
        <f t="shared" si="27"/>
        <v>#VALUE!</v>
      </c>
      <c r="Z62" s="8">
        <f t="shared" si="28"/>
        <v>0</v>
      </c>
      <c r="AA62" s="7">
        <v>0</v>
      </c>
      <c r="AB62" s="7" t="e">
        <f>SUMIF([2]Jun!B:I,AVALUOS!E62,[2]Jun!I:I)</f>
        <v>#VALUE!</v>
      </c>
      <c r="AC62" s="7" t="e">
        <f t="shared" si="30"/>
        <v>#VALUE!</v>
      </c>
      <c r="AD62" s="8">
        <f t="shared" si="31"/>
        <v>0</v>
      </c>
      <c r="AE62" s="7">
        <v>0</v>
      </c>
      <c r="AF62" s="7" t="e">
        <f>SUMIF([2]Jul!B:I,AVALUOS!E62,[2]Jul!I:I)</f>
        <v>#VALUE!</v>
      </c>
      <c r="AG62" s="7" t="e">
        <f t="shared" si="33"/>
        <v>#VALUE!</v>
      </c>
      <c r="AH62" s="8">
        <f t="shared" si="34"/>
        <v>0</v>
      </c>
      <c r="AI62" s="7">
        <v>0</v>
      </c>
      <c r="AJ62" s="7" t="e">
        <f>SUMIF([2]Agos!B:I,AVALUOS!E62,[2]Agos!I:I)</f>
        <v>#VALUE!</v>
      </c>
      <c r="AK62" s="7" t="e">
        <f t="shared" si="36"/>
        <v>#VALUE!</v>
      </c>
      <c r="AL62" s="8">
        <f t="shared" si="37"/>
        <v>0</v>
      </c>
      <c r="AM62" s="7">
        <v>0</v>
      </c>
      <c r="AN62" s="7" t="e">
        <f>SUMIF([2]Sep!B:I,AVALUOS!E62,[2]Sep!I:I)</f>
        <v>#VALUE!</v>
      </c>
      <c r="AO62" s="7" t="e">
        <f t="shared" si="39"/>
        <v>#VALUE!</v>
      </c>
      <c r="AP62" s="8">
        <f t="shared" si="40"/>
        <v>0</v>
      </c>
      <c r="AQ62" s="7">
        <v>0</v>
      </c>
      <c r="AR62" s="7" t="e">
        <f>SUMIF([2]Oct!B:I,AVALUOS!E62,[2]Oct!I:I)</f>
        <v>#VALUE!</v>
      </c>
      <c r="AS62" s="7" t="e">
        <f t="shared" si="42"/>
        <v>#VALUE!</v>
      </c>
      <c r="AT62" s="8">
        <f t="shared" si="43"/>
        <v>0</v>
      </c>
      <c r="AU62" s="7">
        <v>0</v>
      </c>
      <c r="AV62" s="7" t="e">
        <f>SUMIF([2]Nov!B:I,AVALUOS!E62,[2]Nov!I:I)</f>
        <v>#VALUE!</v>
      </c>
      <c r="AW62" s="7" t="e">
        <f t="shared" si="45"/>
        <v>#VALUE!</v>
      </c>
      <c r="AX62" s="8">
        <f t="shared" si="46"/>
        <v>0</v>
      </c>
      <c r="AY62" s="7">
        <v>0</v>
      </c>
      <c r="AZ62" s="7" t="e">
        <f>SUMIF([2]Dic!B:I,AVALUOS!E62,[2]Dic!I:I)</f>
        <v>#VALUE!</v>
      </c>
      <c r="BA62" s="7" t="e">
        <f t="shared" si="48"/>
        <v>#VALUE!</v>
      </c>
      <c r="BB62" s="8">
        <f t="shared" si="49"/>
        <v>0</v>
      </c>
      <c r="BC62" s="7">
        <v>0</v>
      </c>
      <c r="BD62" s="89">
        <f>+G62+K62+O62+S62+W62+AA62+AE62+AI62+AM62+AQ62+AU62</f>
        <v>0</v>
      </c>
      <c r="BE62" s="89" t="e">
        <f>+H62+L62+P62+T62+X62+AB62+AF62+AJ62+AN62+AR62+AV62+AZ62</f>
        <v>#VALUE!</v>
      </c>
      <c r="BF62" s="89" t="e">
        <f t="shared" si="51"/>
        <v>#VALUE!</v>
      </c>
      <c r="BG62" s="24">
        <f t="shared" si="52"/>
        <v>0</v>
      </c>
      <c r="BL62" s="7"/>
      <c r="BM62" s="7"/>
    </row>
    <row r="63" spans="1:65" s="84" customFormat="1" ht="12" x14ac:dyDescent="0.3">
      <c r="A63" s="77"/>
      <c r="B63" s="77"/>
      <c r="C63" s="78">
        <v>4245</v>
      </c>
      <c r="D63" s="79"/>
      <c r="E63" s="80"/>
      <c r="F63" s="81" t="s">
        <v>79</v>
      </c>
      <c r="G63" s="82">
        <f t="shared" ref="G63:H63" si="355">SUM(G64,G66)</f>
        <v>0</v>
      </c>
      <c r="H63" s="82" t="e">
        <f t="shared" si="355"/>
        <v>#VALUE!</v>
      </c>
      <c r="I63" s="82" t="e">
        <f t="shared" si="16"/>
        <v>#VALUE!</v>
      </c>
      <c r="J63" s="83">
        <f t="shared" si="17"/>
        <v>0</v>
      </c>
      <c r="K63" s="82">
        <f t="shared" ref="K63:L63" si="356">SUM(K64,K66)</f>
        <v>0</v>
      </c>
      <c r="L63" s="82" t="e">
        <f t="shared" si="356"/>
        <v>#VALUE!</v>
      </c>
      <c r="M63" s="82" t="e">
        <f t="shared" si="19"/>
        <v>#VALUE!</v>
      </c>
      <c r="N63" s="83">
        <f t="shared" si="20"/>
        <v>0</v>
      </c>
      <c r="O63" s="82">
        <f t="shared" ref="O63:P63" si="357">SUM(O64,O66)</f>
        <v>0</v>
      </c>
      <c r="P63" s="82" t="e">
        <f t="shared" si="357"/>
        <v>#VALUE!</v>
      </c>
      <c r="Q63" s="82" t="e">
        <f t="shared" si="22"/>
        <v>#VALUE!</v>
      </c>
      <c r="R63" s="83">
        <f t="shared" si="3"/>
        <v>0</v>
      </c>
      <c r="S63" s="82">
        <f t="shared" ref="S63:T63" si="358">SUM(S64,S66)</f>
        <v>0</v>
      </c>
      <c r="T63" s="82" t="e">
        <f t="shared" si="358"/>
        <v>#VALUE!</v>
      </c>
      <c r="U63" s="82" t="e">
        <f t="shared" si="24"/>
        <v>#VALUE!</v>
      </c>
      <c r="V63" s="83">
        <f t="shared" si="25"/>
        <v>0</v>
      </c>
      <c r="W63" s="82">
        <f t="shared" ref="W63:X63" si="359">SUM(W64,W66)</f>
        <v>0</v>
      </c>
      <c r="X63" s="82" t="e">
        <f t="shared" si="359"/>
        <v>#VALUE!</v>
      </c>
      <c r="Y63" s="82" t="e">
        <f t="shared" si="27"/>
        <v>#VALUE!</v>
      </c>
      <c r="Z63" s="83">
        <f t="shared" si="28"/>
        <v>0</v>
      </c>
      <c r="AA63" s="82">
        <f t="shared" ref="AA63:AB63" si="360">SUM(AA64,AA66)</f>
        <v>0</v>
      </c>
      <c r="AB63" s="82" t="e">
        <f t="shared" si="360"/>
        <v>#VALUE!</v>
      </c>
      <c r="AC63" s="82" t="e">
        <f t="shared" si="30"/>
        <v>#VALUE!</v>
      </c>
      <c r="AD63" s="83">
        <f t="shared" si="31"/>
        <v>0</v>
      </c>
      <c r="AE63" s="82">
        <f t="shared" ref="AE63:AF63" si="361">SUM(AE64,AE66)</f>
        <v>0</v>
      </c>
      <c r="AF63" s="82" t="e">
        <f t="shared" si="361"/>
        <v>#VALUE!</v>
      </c>
      <c r="AG63" s="82" t="e">
        <f t="shared" si="33"/>
        <v>#VALUE!</v>
      </c>
      <c r="AH63" s="83">
        <f t="shared" si="34"/>
        <v>0</v>
      </c>
      <c r="AI63" s="82">
        <f t="shared" ref="AI63:AJ63" si="362">SUM(AI64,AI66)</f>
        <v>0</v>
      </c>
      <c r="AJ63" s="82" t="e">
        <f t="shared" si="362"/>
        <v>#VALUE!</v>
      </c>
      <c r="AK63" s="82" t="e">
        <f t="shared" si="36"/>
        <v>#VALUE!</v>
      </c>
      <c r="AL63" s="83">
        <f t="shared" si="37"/>
        <v>0</v>
      </c>
      <c r="AM63" s="82">
        <f t="shared" ref="AM63:AN63" si="363">SUM(AM64,AM66)</f>
        <v>0</v>
      </c>
      <c r="AN63" s="82" t="e">
        <f t="shared" si="363"/>
        <v>#VALUE!</v>
      </c>
      <c r="AO63" s="82" t="e">
        <f t="shared" si="39"/>
        <v>#VALUE!</v>
      </c>
      <c r="AP63" s="83">
        <f t="shared" si="40"/>
        <v>0</v>
      </c>
      <c r="AQ63" s="82">
        <f t="shared" ref="AQ63:AR63" si="364">SUM(AQ64,AQ66)</f>
        <v>0</v>
      </c>
      <c r="AR63" s="82" t="e">
        <f t="shared" si="364"/>
        <v>#VALUE!</v>
      </c>
      <c r="AS63" s="82" t="e">
        <f t="shared" si="42"/>
        <v>#VALUE!</v>
      </c>
      <c r="AT63" s="83">
        <f t="shared" si="43"/>
        <v>0</v>
      </c>
      <c r="AU63" s="82">
        <f t="shared" ref="AU63:AV63" si="365">SUM(AU64,AU66)</f>
        <v>0</v>
      </c>
      <c r="AV63" s="82" t="e">
        <f t="shared" si="365"/>
        <v>#VALUE!</v>
      </c>
      <c r="AW63" s="82" t="e">
        <f t="shared" si="45"/>
        <v>#VALUE!</v>
      </c>
      <c r="AX63" s="83">
        <f t="shared" si="46"/>
        <v>0</v>
      </c>
      <c r="AY63" s="82">
        <f t="shared" ref="AY63:BE63" si="366">SUM(AY64,AY66)</f>
        <v>0</v>
      </c>
      <c r="AZ63" s="82" t="e">
        <f t="shared" si="366"/>
        <v>#VALUE!</v>
      </c>
      <c r="BA63" s="82" t="e">
        <f t="shared" si="48"/>
        <v>#VALUE!</v>
      </c>
      <c r="BB63" s="83">
        <f t="shared" si="49"/>
        <v>0</v>
      </c>
      <c r="BC63" s="82">
        <f t="shared" si="366"/>
        <v>0</v>
      </c>
      <c r="BD63" s="82">
        <f t="shared" si="366"/>
        <v>0</v>
      </c>
      <c r="BE63" s="82" t="e">
        <f t="shared" si="366"/>
        <v>#VALUE!</v>
      </c>
      <c r="BF63" s="82" t="e">
        <f t="shared" si="51"/>
        <v>#VALUE!</v>
      </c>
      <c r="BG63" s="83">
        <f t="shared" si="52"/>
        <v>0</v>
      </c>
      <c r="BL63" s="82">
        <f t="shared" ref="BL63:BM63" si="367">SUM(BL64,BL66)</f>
        <v>0</v>
      </c>
      <c r="BM63" s="82">
        <f t="shared" si="367"/>
        <v>0</v>
      </c>
    </row>
    <row r="64" spans="1:65" ht="12" x14ac:dyDescent="0.3">
      <c r="A64" s="85"/>
      <c r="B64" s="85"/>
      <c r="C64" s="86"/>
      <c r="D64" s="90">
        <v>424520</v>
      </c>
      <c r="E64" s="91"/>
      <c r="F64" s="92" t="s">
        <v>80</v>
      </c>
      <c r="G64" s="93">
        <f t="shared" ref="G64:H64" si="368">+G65</f>
        <v>0</v>
      </c>
      <c r="H64" s="93" t="e">
        <f t="shared" si="368"/>
        <v>#VALUE!</v>
      </c>
      <c r="I64" s="93" t="e">
        <f t="shared" si="16"/>
        <v>#VALUE!</v>
      </c>
      <c r="J64" s="94">
        <f t="shared" si="17"/>
        <v>0</v>
      </c>
      <c r="K64" s="93">
        <f t="shared" ref="K64:L64" si="369">+K65</f>
        <v>0</v>
      </c>
      <c r="L64" s="93" t="e">
        <f t="shared" si="369"/>
        <v>#VALUE!</v>
      </c>
      <c r="M64" s="93" t="e">
        <f t="shared" si="19"/>
        <v>#VALUE!</v>
      </c>
      <c r="N64" s="94">
        <f t="shared" si="20"/>
        <v>0</v>
      </c>
      <c r="O64" s="93">
        <f t="shared" ref="O64:P64" si="370">+O65</f>
        <v>0</v>
      </c>
      <c r="P64" s="93" t="e">
        <f t="shared" si="370"/>
        <v>#VALUE!</v>
      </c>
      <c r="Q64" s="93" t="e">
        <f t="shared" si="22"/>
        <v>#VALUE!</v>
      </c>
      <c r="R64" s="94">
        <f t="shared" si="3"/>
        <v>0</v>
      </c>
      <c r="S64" s="93">
        <f t="shared" ref="S64:BE64" si="371">+S65</f>
        <v>0</v>
      </c>
      <c r="T64" s="93" t="e">
        <f t="shared" si="371"/>
        <v>#VALUE!</v>
      </c>
      <c r="U64" s="93" t="e">
        <f t="shared" si="24"/>
        <v>#VALUE!</v>
      </c>
      <c r="V64" s="94">
        <f t="shared" si="25"/>
        <v>0</v>
      </c>
      <c r="W64" s="93">
        <f t="shared" ref="W64:X64" si="372">+W65</f>
        <v>0</v>
      </c>
      <c r="X64" s="93" t="e">
        <f t="shared" si="372"/>
        <v>#VALUE!</v>
      </c>
      <c r="Y64" s="93" t="e">
        <f t="shared" si="27"/>
        <v>#VALUE!</v>
      </c>
      <c r="Z64" s="94">
        <f t="shared" si="28"/>
        <v>0</v>
      </c>
      <c r="AA64" s="93">
        <f t="shared" ref="AA64" si="373">+AA65</f>
        <v>0</v>
      </c>
      <c r="AB64" s="93" t="e">
        <f t="shared" si="371"/>
        <v>#VALUE!</v>
      </c>
      <c r="AC64" s="93" t="e">
        <f t="shared" si="30"/>
        <v>#VALUE!</v>
      </c>
      <c r="AD64" s="94">
        <f t="shared" si="31"/>
        <v>0</v>
      </c>
      <c r="AE64" s="93">
        <f t="shared" ref="AE64" si="374">+AE65</f>
        <v>0</v>
      </c>
      <c r="AF64" s="93" t="e">
        <f t="shared" si="371"/>
        <v>#VALUE!</v>
      </c>
      <c r="AG64" s="93" t="e">
        <f t="shared" si="33"/>
        <v>#VALUE!</v>
      </c>
      <c r="AH64" s="94">
        <f t="shared" si="34"/>
        <v>0</v>
      </c>
      <c r="AI64" s="93">
        <f t="shared" ref="AI64" si="375">+AI65</f>
        <v>0</v>
      </c>
      <c r="AJ64" s="93" t="e">
        <f t="shared" si="371"/>
        <v>#VALUE!</v>
      </c>
      <c r="AK64" s="93" t="e">
        <f t="shared" si="36"/>
        <v>#VALUE!</v>
      </c>
      <c r="AL64" s="94">
        <f t="shared" si="37"/>
        <v>0</v>
      </c>
      <c r="AM64" s="93">
        <f t="shared" ref="AM64" si="376">+AM65</f>
        <v>0</v>
      </c>
      <c r="AN64" s="93" t="e">
        <f t="shared" si="371"/>
        <v>#VALUE!</v>
      </c>
      <c r="AO64" s="93" t="e">
        <f t="shared" si="39"/>
        <v>#VALUE!</v>
      </c>
      <c r="AP64" s="94">
        <f t="shared" si="40"/>
        <v>0</v>
      </c>
      <c r="AQ64" s="93">
        <f t="shared" ref="AQ64" si="377">+AQ65</f>
        <v>0</v>
      </c>
      <c r="AR64" s="93" t="e">
        <f t="shared" si="371"/>
        <v>#VALUE!</v>
      </c>
      <c r="AS64" s="93" t="e">
        <f t="shared" si="42"/>
        <v>#VALUE!</v>
      </c>
      <c r="AT64" s="94">
        <f t="shared" si="43"/>
        <v>0</v>
      </c>
      <c r="AU64" s="93">
        <f t="shared" ref="AU64" si="378">+AU65</f>
        <v>0</v>
      </c>
      <c r="AV64" s="93" t="e">
        <f t="shared" si="371"/>
        <v>#VALUE!</v>
      </c>
      <c r="AW64" s="93" t="e">
        <f t="shared" si="45"/>
        <v>#VALUE!</v>
      </c>
      <c r="AX64" s="94">
        <f t="shared" si="46"/>
        <v>0</v>
      </c>
      <c r="AY64" s="93">
        <f t="shared" ref="AY64" si="379">+AY65</f>
        <v>0</v>
      </c>
      <c r="AZ64" s="93" t="e">
        <f t="shared" si="371"/>
        <v>#VALUE!</v>
      </c>
      <c r="BA64" s="93" t="e">
        <f t="shared" si="48"/>
        <v>#VALUE!</v>
      </c>
      <c r="BB64" s="94">
        <f t="shared" si="49"/>
        <v>0</v>
      </c>
      <c r="BC64" s="93">
        <f t="shared" si="371"/>
        <v>0</v>
      </c>
      <c r="BD64" s="93">
        <f t="shared" si="371"/>
        <v>0</v>
      </c>
      <c r="BE64" s="93" t="e">
        <f t="shared" si="371"/>
        <v>#VALUE!</v>
      </c>
      <c r="BF64" s="93" t="e">
        <f t="shared" si="51"/>
        <v>#VALUE!</v>
      </c>
      <c r="BG64" s="4">
        <f t="shared" si="52"/>
        <v>0</v>
      </c>
      <c r="BL64" s="93">
        <f t="shared" ref="BL64:BM64" si="380">+BL65</f>
        <v>0</v>
      </c>
      <c r="BM64" s="93">
        <f t="shared" si="380"/>
        <v>0</v>
      </c>
    </row>
    <row r="65" spans="1:65" s="84" customFormat="1" ht="12" x14ac:dyDescent="0.3">
      <c r="A65" s="87"/>
      <c r="B65" s="87"/>
      <c r="C65" s="88"/>
      <c r="D65" s="95"/>
      <c r="E65" s="96">
        <v>42452001</v>
      </c>
      <c r="F65" s="97" t="s">
        <v>80</v>
      </c>
      <c r="G65" s="7">
        <v>0</v>
      </c>
      <c r="H65" s="7" t="e">
        <f>SUMIF([2]Ene!B:I,AVALUOS!E65,[2]Ene!I:I)</f>
        <v>#VALUE!</v>
      </c>
      <c r="I65" s="7" t="e">
        <f t="shared" si="16"/>
        <v>#VALUE!</v>
      </c>
      <c r="J65" s="8">
        <f t="shared" si="17"/>
        <v>0</v>
      </c>
      <c r="K65" s="7">
        <v>0</v>
      </c>
      <c r="L65" s="7" t="e">
        <f>SUMIF([2]Feb!B:I,AVALUOS!E65,[2]Feb!I:I)</f>
        <v>#VALUE!</v>
      </c>
      <c r="M65" s="7" t="e">
        <f t="shared" si="19"/>
        <v>#VALUE!</v>
      </c>
      <c r="N65" s="8">
        <f t="shared" si="20"/>
        <v>0</v>
      </c>
      <c r="O65" s="7">
        <v>0</v>
      </c>
      <c r="P65" s="7" t="e">
        <f>SUMIF([2]mar!B:I,AVALUOS!E65,[2]mar!I:I)</f>
        <v>#VALUE!</v>
      </c>
      <c r="Q65" s="7" t="e">
        <f t="shared" si="22"/>
        <v>#VALUE!</v>
      </c>
      <c r="R65" s="8">
        <f t="shared" si="3"/>
        <v>0</v>
      </c>
      <c r="S65" s="7">
        <v>0</v>
      </c>
      <c r="T65" s="7" t="e">
        <f>SUMIF([2]Abr!B:I,AVALUOS!E65,[2]Abr!I:I)</f>
        <v>#VALUE!</v>
      </c>
      <c r="U65" s="7" t="e">
        <f t="shared" si="24"/>
        <v>#VALUE!</v>
      </c>
      <c r="V65" s="8">
        <f t="shared" si="25"/>
        <v>0</v>
      </c>
      <c r="W65" s="7">
        <v>0</v>
      </c>
      <c r="X65" s="7" t="e">
        <f>SUMIF([2]May!B:I,AVALUOS!E65,[2]May!I:I)</f>
        <v>#VALUE!</v>
      </c>
      <c r="Y65" s="7" t="e">
        <f t="shared" si="27"/>
        <v>#VALUE!</v>
      </c>
      <c r="Z65" s="8">
        <f t="shared" si="28"/>
        <v>0</v>
      </c>
      <c r="AA65" s="7">
        <v>0</v>
      </c>
      <c r="AB65" s="7" t="e">
        <f>SUMIF([2]Jun!B:I,AVALUOS!E65,[2]Jun!I:I)</f>
        <v>#VALUE!</v>
      </c>
      <c r="AC65" s="7" t="e">
        <f t="shared" si="30"/>
        <v>#VALUE!</v>
      </c>
      <c r="AD65" s="8">
        <f t="shared" si="31"/>
        <v>0</v>
      </c>
      <c r="AE65" s="7">
        <v>0</v>
      </c>
      <c r="AF65" s="7" t="e">
        <f>SUMIF([2]Jul!B:I,AVALUOS!E65,[2]Jul!I:I)</f>
        <v>#VALUE!</v>
      </c>
      <c r="AG65" s="7" t="e">
        <f t="shared" si="33"/>
        <v>#VALUE!</v>
      </c>
      <c r="AH65" s="8">
        <f t="shared" si="34"/>
        <v>0</v>
      </c>
      <c r="AI65" s="7">
        <v>0</v>
      </c>
      <c r="AJ65" s="7" t="e">
        <f>SUMIF([2]Agos!B:I,AVALUOS!E65,[2]Agos!I:I)</f>
        <v>#VALUE!</v>
      </c>
      <c r="AK65" s="7" t="e">
        <f t="shared" si="36"/>
        <v>#VALUE!</v>
      </c>
      <c r="AL65" s="8">
        <f t="shared" si="37"/>
        <v>0</v>
      </c>
      <c r="AM65" s="7">
        <v>0</v>
      </c>
      <c r="AN65" s="7" t="e">
        <f>SUMIF([2]Sep!B:I,AVALUOS!E65,[2]Sep!I:I)</f>
        <v>#VALUE!</v>
      </c>
      <c r="AO65" s="7" t="e">
        <f t="shared" si="39"/>
        <v>#VALUE!</v>
      </c>
      <c r="AP65" s="8">
        <f t="shared" si="40"/>
        <v>0</v>
      </c>
      <c r="AQ65" s="7">
        <v>0</v>
      </c>
      <c r="AR65" s="7" t="e">
        <f>SUMIF([2]Oct!B:I,AVALUOS!E65,[2]Oct!I:I)</f>
        <v>#VALUE!</v>
      </c>
      <c r="AS65" s="7" t="e">
        <f t="shared" si="42"/>
        <v>#VALUE!</v>
      </c>
      <c r="AT65" s="8">
        <f t="shared" si="43"/>
        <v>0</v>
      </c>
      <c r="AU65" s="7">
        <v>0</v>
      </c>
      <c r="AV65" s="7" t="e">
        <f>SUMIF([2]Nov!B:I,AVALUOS!E65,[2]Nov!I:I)</f>
        <v>#VALUE!</v>
      </c>
      <c r="AW65" s="7" t="e">
        <f t="shared" si="45"/>
        <v>#VALUE!</v>
      </c>
      <c r="AX65" s="8">
        <f t="shared" si="46"/>
        <v>0</v>
      </c>
      <c r="AY65" s="7">
        <v>0</v>
      </c>
      <c r="AZ65" s="7" t="e">
        <f>SUMIF([2]Dic!B:I,AVALUOS!E65,[2]Dic!I:I)</f>
        <v>#VALUE!</v>
      </c>
      <c r="BA65" s="7" t="e">
        <f t="shared" si="48"/>
        <v>#VALUE!</v>
      </c>
      <c r="BB65" s="8">
        <f t="shared" si="49"/>
        <v>0</v>
      </c>
      <c r="BC65" s="7">
        <v>0</v>
      </c>
      <c r="BD65" s="89">
        <f>+G65+K65+O65+S65+W65+AA65+AE65+AI65+AM65+AQ65+AU65</f>
        <v>0</v>
      </c>
      <c r="BE65" s="89" t="e">
        <f>+H65+L65+P65+T65+X65+AB65+AF65+AJ65+AN65+AR65+AV65+AZ65</f>
        <v>#VALUE!</v>
      </c>
      <c r="BF65" s="89" t="e">
        <f t="shared" si="51"/>
        <v>#VALUE!</v>
      </c>
      <c r="BG65" s="24">
        <f t="shared" si="52"/>
        <v>0</v>
      </c>
      <c r="BL65" s="7"/>
      <c r="BM65" s="7"/>
    </row>
    <row r="66" spans="1:65" s="84" customFormat="1" ht="20.399999999999999" x14ac:dyDescent="0.3">
      <c r="A66" s="85"/>
      <c r="B66" s="85"/>
      <c r="C66" s="86"/>
      <c r="D66" s="90">
        <v>424528</v>
      </c>
      <c r="E66" s="91"/>
      <c r="F66" s="92" t="s">
        <v>81</v>
      </c>
      <c r="G66" s="93">
        <f t="shared" ref="G66:H66" si="381">+G67</f>
        <v>0</v>
      </c>
      <c r="H66" s="93" t="e">
        <f t="shared" si="381"/>
        <v>#VALUE!</v>
      </c>
      <c r="I66" s="93" t="e">
        <f t="shared" si="16"/>
        <v>#VALUE!</v>
      </c>
      <c r="J66" s="94">
        <f t="shared" si="17"/>
        <v>0</v>
      </c>
      <c r="K66" s="93">
        <f t="shared" ref="K66:L66" si="382">+K67</f>
        <v>0</v>
      </c>
      <c r="L66" s="93" t="e">
        <f t="shared" si="382"/>
        <v>#VALUE!</v>
      </c>
      <c r="M66" s="93" t="e">
        <f t="shared" si="19"/>
        <v>#VALUE!</v>
      </c>
      <c r="N66" s="94">
        <f t="shared" si="20"/>
        <v>0</v>
      </c>
      <c r="O66" s="93">
        <f t="shared" ref="O66:P66" si="383">+O67</f>
        <v>0</v>
      </c>
      <c r="P66" s="93" t="e">
        <f t="shared" si="383"/>
        <v>#VALUE!</v>
      </c>
      <c r="Q66" s="93" t="e">
        <f t="shared" si="22"/>
        <v>#VALUE!</v>
      </c>
      <c r="R66" s="94">
        <f t="shared" si="3"/>
        <v>0</v>
      </c>
      <c r="S66" s="93">
        <f t="shared" ref="S66:BE66" si="384">+S67</f>
        <v>0</v>
      </c>
      <c r="T66" s="93" t="e">
        <f t="shared" si="384"/>
        <v>#VALUE!</v>
      </c>
      <c r="U66" s="93" t="e">
        <f t="shared" si="24"/>
        <v>#VALUE!</v>
      </c>
      <c r="V66" s="94">
        <f t="shared" si="25"/>
        <v>0</v>
      </c>
      <c r="W66" s="93">
        <f t="shared" ref="W66:X66" si="385">+W67</f>
        <v>0</v>
      </c>
      <c r="X66" s="93" t="e">
        <f t="shared" si="385"/>
        <v>#VALUE!</v>
      </c>
      <c r="Y66" s="93" t="e">
        <f t="shared" si="27"/>
        <v>#VALUE!</v>
      </c>
      <c r="Z66" s="94">
        <f t="shared" si="28"/>
        <v>0</v>
      </c>
      <c r="AA66" s="93">
        <f t="shared" ref="AA66" si="386">+AA67</f>
        <v>0</v>
      </c>
      <c r="AB66" s="93" t="e">
        <f t="shared" si="384"/>
        <v>#VALUE!</v>
      </c>
      <c r="AC66" s="93" t="e">
        <f t="shared" si="30"/>
        <v>#VALUE!</v>
      </c>
      <c r="AD66" s="94">
        <f t="shared" si="31"/>
        <v>0</v>
      </c>
      <c r="AE66" s="93">
        <f t="shared" ref="AE66" si="387">+AE67</f>
        <v>0</v>
      </c>
      <c r="AF66" s="93" t="e">
        <f t="shared" si="384"/>
        <v>#VALUE!</v>
      </c>
      <c r="AG66" s="93" t="e">
        <f t="shared" si="33"/>
        <v>#VALUE!</v>
      </c>
      <c r="AH66" s="94">
        <f t="shared" si="34"/>
        <v>0</v>
      </c>
      <c r="AI66" s="93">
        <f t="shared" ref="AI66" si="388">+AI67</f>
        <v>0</v>
      </c>
      <c r="AJ66" s="93" t="e">
        <f t="shared" si="384"/>
        <v>#VALUE!</v>
      </c>
      <c r="AK66" s="93" t="e">
        <f t="shared" si="36"/>
        <v>#VALUE!</v>
      </c>
      <c r="AL66" s="94">
        <f t="shared" si="37"/>
        <v>0</v>
      </c>
      <c r="AM66" s="93">
        <f t="shared" ref="AM66" si="389">+AM67</f>
        <v>0</v>
      </c>
      <c r="AN66" s="93" t="e">
        <f t="shared" si="384"/>
        <v>#VALUE!</v>
      </c>
      <c r="AO66" s="93" t="e">
        <f t="shared" si="39"/>
        <v>#VALUE!</v>
      </c>
      <c r="AP66" s="94">
        <f t="shared" si="40"/>
        <v>0</v>
      </c>
      <c r="AQ66" s="93">
        <f t="shared" ref="AQ66" si="390">+AQ67</f>
        <v>0</v>
      </c>
      <c r="AR66" s="93" t="e">
        <f t="shared" si="384"/>
        <v>#VALUE!</v>
      </c>
      <c r="AS66" s="93" t="e">
        <f t="shared" si="42"/>
        <v>#VALUE!</v>
      </c>
      <c r="AT66" s="94">
        <f t="shared" si="43"/>
        <v>0</v>
      </c>
      <c r="AU66" s="93">
        <f t="shared" ref="AU66" si="391">+AU67</f>
        <v>0</v>
      </c>
      <c r="AV66" s="93" t="e">
        <f t="shared" si="384"/>
        <v>#VALUE!</v>
      </c>
      <c r="AW66" s="93" t="e">
        <f t="shared" si="45"/>
        <v>#VALUE!</v>
      </c>
      <c r="AX66" s="94">
        <f t="shared" si="46"/>
        <v>0</v>
      </c>
      <c r="AY66" s="93">
        <f t="shared" ref="AY66" si="392">+AY67</f>
        <v>0</v>
      </c>
      <c r="AZ66" s="93" t="e">
        <f t="shared" si="384"/>
        <v>#VALUE!</v>
      </c>
      <c r="BA66" s="93" t="e">
        <f t="shared" si="48"/>
        <v>#VALUE!</v>
      </c>
      <c r="BB66" s="94">
        <f t="shared" si="49"/>
        <v>0</v>
      </c>
      <c r="BC66" s="93">
        <f t="shared" si="384"/>
        <v>0</v>
      </c>
      <c r="BD66" s="93">
        <f t="shared" si="384"/>
        <v>0</v>
      </c>
      <c r="BE66" s="93" t="e">
        <f t="shared" si="384"/>
        <v>#VALUE!</v>
      </c>
      <c r="BF66" s="93" t="e">
        <f t="shared" si="51"/>
        <v>#VALUE!</v>
      </c>
      <c r="BG66" s="4">
        <f t="shared" si="52"/>
        <v>0</v>
      </c>
      <c r="BL66" s="93">
        <f t="shared" ref="BL66:BM66" si="393">+BL67</f>
        <v>0</v>
      </c>
      <c r="BM66" s="93">
        <f t="shared" si="393"/>
        <v>0</v>
      </c>
    </row>
    <row r="67" spans="1:65" ht="20.399999999999999" x14ac:dyDescent="0.3">
      <c r="A67" s="87"/>
      <c r="B67" s="87"/>
      <c r="C67" s="88"/>
      <c r="D67" s="95"/>
      <c r="E67" s="96">
        <v>42452801</v>
      </c>
      <c r="F67" s="97" t="s">
        <v>81</v>
      </c>
      <c r="G67" s="7">
        <v>0</v>
      </c>
      <c r="H67" s="7" t="e">
        <f>SUMIF([2]Ene!B:I,AVALUOS!E67,[2]Ene!I:I)</f>
        <v>#VALUE!</v>
      </c>
      <c r="I67" s="7" t="e">
        <f t="shared" si="16"/>
        <v>#VALUE!</v>
      </c>
      <c r="J67" s="8">
        <f t="shared" si="17"/>
        <v>0</v>
      </c>
      <c r="K67" s="7">
        <v>0</v>
      </c>
      <c r="L67" s="7" t="e">
        <f>SUMIF([2]Feb!B:I,AVALUOS!E67,[2]Feb!I:I)</f>
        <v>#VALUE!</v>
      </c>
      <c r="M67" s="7" t="e">
        <f t="shared" si="19"/>
        <v>#VALUE!</v>
      </c>
      <c r="N67" s="8">
        <f t="shared" si="20"/>
        <v>0</v>
      </c>
      <c r="O67" s="7">
        <v>0</v>
      </c>
      <c r="P67" s="7" t="e">
        <f>SUMIF([2]mar!B:I,AVALUOS!E67,[2]mar!I:I)</f>
        <v>#VALUE!</v>
      </c>
      <c r="Q67" s="7" t="e">
        <f t="shared" si="22"/>
        <v>#VALUE!</v>
      </c>
      <c r="R67" s="8">
        <f t="shared" si="3"/>
        <v>0</v>
      </c>
      <c r="S67" s="7">
        <v>0</v>
      </c>
      <c r="T67" s="7" t="e">
        <f>SUMIF([2]Abr!B:I,AVALUOS!E67,[2]Abr!I:I)</f>
        <v>#VALUE!</v>
      </c>
      <c r="U67" s="7" t="e">
        <f t="shared" si="24"/>
        <v>#VALUE!</v>
      </c>
      <c r="V67" s="8">
        <f t="shared" si="25"/>
        <v>0</v>
      </c>
      <c r="W67" s="7">
        <v>0</v>
      </c>
      <c r="X67" s="7" t="e">
        <f>SUMIF([2]May!B:I,AVALUOS!E67,[2]May!I:I)</f>
        <v>#VALUE!</v>
      </c>
      <c r="Y67" s="7" t="e">
        <f t="shared" si="27"/>
        <v>#VALUE!</v>
      </c>
      <c r="Z67" s="8">
        <f t="shared" si="28"/>
        <v>0</v>
      </c>
      <c r="AA67" s="7">
        <v>0</v>
      </c>
      <c r="AB67" s="7" t="e">
        <f>SUMIF([2]Jun!B:I,AVALUOS!E67,[2]Jun!I:I)</f>
        <v>#VALUE!</v>
      </c>
      <c r="AC67" s="7" t="e">
        <f t="shared" si="30"/>
        <v>#VALUE!</v>
      </c>
      <c r="AD67" s="8">
        <f t="shared" si="31"/>
        <v>0</v>
      </c>
      <c r="AE67" s="7">
        <v>0</v>
      </c>
      <c r="AF67" s="7" t="e">
        <f>SUMIF([2]Jul!B:I,AVALUOS!E67,[2]Jul!I:I)</f>
        <v>#VALUE!</v>
      </c>
      <c r="AG67" s="7" t="e">
        <f t="shared" si="33"/>
        <v>#VALUE!</v>
      </c>
      <c r="AH67" s="8">
        <f t="shared" si="34"/>
        <v>0</v>
      </c>
      <c r="AI67" s="7">
        <v>0</v>
      </c>
      <c r="AJ67" s="7" t="e">
        <f>SUMIF([2]Agos!B:I,AVALUOS!E67,[2]Agos!I:I)</f>
        <v>#VALUE!</v>
      </c>
      <c r="AK67" s="7" t="e">
        <f t="shared" si="36"/>
        <v>#VALUE!</v>
      </c>
      <c r="AL67" s="8">
        <f t="shared" si="37"/>
        <v>0</v>
      </c>
      <c r="AM67" s="7">
        <v>0</v>
      </c>
      <c r="AN67" s="7" t="e">
        <f>SUMIF([2]Sep!B:I,AVALUOS!E67,[2]Sep!I:I)</f>
        <v>#VALUE!</v>
      </c>
      <c r="AO67" s="7" t="e">
        <f t="shared" si="39"/>
        <v>#VALUE!</v>
      </c>
      <c r="AP67" s="8">
        <f t="shared" si="40"/>
        <v>0</v>
      </c>
      <c r="AQ67" s="7">
        <v>0</v>
      </c>
      <c r="AR67" s="7" t="e">
        <f>SUMIF([2]Oct!B:I,AVALUOS!E67,[2]Oct!I:I)</f>
        <v>#VALUE!</v>
      </c>
      <c r="AS67" s="7" t="e">
        <f t="shared" si="42"/>
        <v>#VALUE!</v>
      </c>
      <c r="AT67" s="8">
        <f t="shared" si="43"/>
        <v>0</v>
      </c>
      <c r="AU67" s="7">
        <v>0</v>
      </c>
      <c r="AV67" s="7" t="e">
        <f>SUMIF([2]Nov!B:I,AVALUOS!E67,[2]Nov!I:I)</f>
        <v>#VALUE!</v>
      </c>
      <c r="AW67" s="7" t="e">
        <f t="shared" si="45"/>
        <v>#VALUE!</v>
      </c>
      <c r="AX67" s="8">
        <f t="shared" si="46"/>
        <v>0</v>
      </c>
      <c r="AY67" s="7">
        <v>0</v>
      </c>
      <c r="AZ67" s="7" t="e">
        <f>SUMIF([2]Dic!B:I,AVALUOS!E67,[2]Dic!I:I)</f>
        <v>#VALUE!</v>
      </c>
      <c r="BA67" s="7" t="e">
        <f t="shared" si="48"/>
        <v>#VALUE!</v>
      </c>
      <c r="BB67" s="8">
        <f t="shared" si="49"/>
        <v>0</v>
      </c>
      <c r="BC67" s="7">
        <v>0</v>
      </c>
      <c r="BD67" s="89">
        <f>+G67+K67+O67+S67+W67+AA67+AE67+AI67+AM67+AQ67+AU67</f>
        <v>0</v>
      </c>
      <c r="BE67" s="89" t="e">
        <f>+H67+L67+P67+T67+X67+AB67+AF67+AJ67+AN67+AR67+AV67+AZ67</f>
        <v>#VALUE!</v>
      </c>
      <c r="BF67" s="89" t="e">
        <f t="shared" si="51"/>
        <v>#VALUE!</v>
      </c>
      <c r="BG67" s="24">
        <f t="shared" si="52"/>
        <v>0</v>
      </c>
      <c r="BK67" s="84"/>
      <c r="BL67" s="7"/>
      <c r="BM67" s="7"/>
    </row>
    <row r="68" spans="1:65" s="84" customFormat="1" ht="12" x14ac:dyDescent="0.3">
      <c r="A68" s="77"/>
      <c r="B68" s="77"/>
      <c r="C68" s="78">
        <v>4250</v>
      </c>
      <c r="D68" s="79"/>
      <c r="E68" s="80"/>
      <c r="F68" s="81" t="s">
        <v>82</v>
      </c>
      <c r="G68" s="82">
        <f t="shared" ref="G68:H68" si="394">SUM(G69)</f>
        <v>0</v>
      </c>
      <c r="H68" s="82" t="e">
        <f t="shared" si="394"/>
        <v>#VALUE!</v>
      </c>
      <c r="I68" s="82" t="e">
        <f t="shared" si="16"/>
        <v>#VALUE!</v>
      </c>
      <c r="J68" s="83">
        <f t="shared" si="17"/>
        <v>0</v>
      </c>
      <c r="K68" s="82">
        <f t="shared" ref="K68:L68" si="395">SUM(K69)</f>
        <v>0</v>
      </c>
      <c r="L68" s="82" t="e">
        <f t="shared" si="395"/>
        <v>#VALUE!</v>
      </c>
      <c r="M68" s="82" t="e">
        <f t="shared" si="19"/>
        <v>#VALUE!</v>
      </c>
      <c r="N68" s="83">
        <f t="shared" si="20"/>
        <v>0</v>
      </c>
      <c r="O68" s="82">
        <f t="shared" ref="O68:P68" si="396">SUM(O69)</f>
        <v>0</v>
      </c>
      <c r="P68" s="82" t="e">
        <f t="shared" si="396"/>
        <v>#VALUE!</v>
      </c>
      <c r="Q68" s="82" t="e">
        <f t="shared" si="22"/>
        <v>#VALUE!</v>
      </c>
      <c r="R68" s="83">
        <f t="shared" si="3"/>
        <v>0</v>
      </c>
      <c r="S68" s="82">
        <f t="shared" ref="S68:BE68" si="397">SUM(S69)</f>
        <v>0</v>
      </c>
      <c r="T68" s="82" t="e">
        <f t="shared" si="397"/>
        <v>#VALUE!</v>
      </c>
      <c r="U68" s="82" t="e">
        <f t="shared" si="24"/>
        <v>#VALUE!</v>
      </c>
      <c r="V68" s="83">
        <f t="shared" si="25"/>
        <v>0</v>
      </c>
      <c r="W68" s="82">
        <f t="shared" ref="W68:X68" si="398">SUM(W69)</f>
        <v>0</v>
      </c>
      <c r="X68" s="82" t="e">
        <f t="shared" si="398"/>
        <v>#VALUE!</v>
      </c>
      <c r="Y68" s="82" t="e">
        <f t="shared" si="27"/>
        <v>#VALUE!</v>
      </c>
      <c r="Z68" s="83">
        <f t="shared" si="28"/>
        <v>0</v>
      </c>
      <c r="AA68" s="82">
        <f t="shared" ref="AA68" si="399">SUM(AA69)</f>
        <v>0</v>
      </c>
      <c r="AB68" s="82" t="e">
        <f t="shared" si="397"/>
        <v>#VALUE!</v>
      </c>
      <c r="AC68" s="82" t="e">
        <f t="shared" si="30"/>
        <v>#VALUE!</v>
      </c>
      <c r="AD68" s="83">
        <f t="shared" si="31"/>
        <v>0</v>
      </c>
      <c r="AE68" s="82">
        <f t="shared" ref="AE68" si="400">SUM(AE69)</f>
        <v>0</v>
      </c>
      <c r="AF68" s="82" t="e">
        <f t="shared" si="397"/>
        <v>#VALUE!</v>
      </c>
      <c r="AG68" s="82" t="e">
        <f t="shared" si="33"/>
        <v>#VALUE!</v>
      </c>
      <c r="AH68" s="83">
        <f t="shared" si="34"/>
        <v>0</v>
      </c>
      <c r="AI68" s="82">
        <f t="shared" ref="AI68" si="401">SUM(AI69)</f>
        <v>0</v>
      </c>
      <c r="AJ68" s="82" t="e">
        <f t="shared" si="397"/>
        <v>#VALUE!</v>
      </c>
      <c r="AK68" s="82" t="e">
        <f t="shared" si="36"/>
        <v>#VALUE!</v>
      </c>
      <c r="AL68" s="83">
        <f t="shared" si="37"/>
        <v>0</v>
      </c>
      <c r="AM68" s="82">
        <f t="shared" ref="AM68" si="402">SUM(AM69)</f>
        <v>0</v>
      </c>
      <c r="AN68" s="82" t="e">
        <f t="shared" si="397"/>
        <v>#VALUE!</v>
      </c>
      <c r="AO68" s="82" t="e">
        <f t="shared" si="39"/>
        <v>#VALUE!</v>
      </c>
      <c r="AP68" s="83">
        <f t="shared" si="40"/>
        <v>0</v>
      </c>
      <c r="AQ68" s="82">
        <f t="shared" ref="AQ68" si="403">SUM(AQ69)</f>
        <v>0</v>
      </c>
      <c r="AR68" s="82" t="e">
        <f t="shared" si="397"/>
        <v>#VALUE!</v>
      </c>
      <c r="AS68" s="82" t="e">
        <f t="shared" si="42"/>
        <v>#VALUE!</v>
      </c>
      <c r="AT68" s="83">
        <f t="shared" si="43"/>
        <v>0</v>
      </c>
      <c r="AU68" s="82">
        <f t="shared" ref="AU68" si="404">SUM(AU69)</f>
        <v>0</v>
      </c>
      <c r="AV68" s="82" t="e">
        <f t="shared" si="397"/>
        <v>#VALUE!</v>
      </c>
      <c r="AW68" s="82" t="e">
        <f t="shared" si="45"/>
        <v>#VALUE!</v>
      </c>
      <c r="AX68" s="83">
        <f t="shared" si="46"/>
        <v>0</v>
      </c>
      <c r="AY68" s="82">
        <f t="shared" ref="AY68" si="405">SUM(AY69)</f>
        <v>0</v>
      </c>
      <c r="AZ68" s="82" t="e">
        <f t="shared" si="397"/>
        <v>#VALUE!</v>
      </c>
      <c r="BA68" s="82" t="e">
        <f t="shared" si="48"/>
        <v>#VALUE!</v>
      </c>
      <c r="BB68" s="83">
        <f t="shared" si="49"/>
        <v>0</v>
      </c>
      <c r="BC68" s="82">
        <f t="shared" si="397"/>
        <v>0</v>
      </c>
      <c r="BD68" s="82">
        <f t="shared" si="397"/>
        <v>0</v>
      </c>
      <c r="BE68" s="82" t="e">
        <f t="shared" si="397"/>
        <v>#VALUE!</v>
      </c>
      <c r="BF68" s="82" t="e">
        <f t="shared" si="51"/>
        <v>#VALUE!</v>
      </c>
      <c r="BG68" s="83">
        <f t="shared" si="52"/>
        <v>0</v>
      </c>
      <c r="BL68" s="82">
        <f t="shared" ref="BL68:BM68" si="406">SUM(BL69)</f>
        <v>0</v>
      </c>
      <c r="BM68" s="82">
        <f t="shared" si="406"/>
        <v>0</v>
      </c>
    </row>
    <row r="69" spans="1:65" ht="12" x14ac:dyDescent="0.3">
      <c r="A69" s="85"/>
      <c r="B69" s="85"/>
      <c r="C69" s="86"/>
      <c r="D69" s="90">
        <v>425050</v>
      </c>
      <c r="E69" s="91"/>
      <c r="F69" s="92" t="s">
        <v>83</v>
      </c>
      <c r="G69" s="93">
        <f t="shared" ref="G69:H69" si="407">SUM(G70:G71)</f>
        <v>0</v>
      </c>
      <c r="H69" s="93" t="e">
        <f t="shared" si="407"/>
        <v>#VALUE!</v>
      </c>
      <c r="I69" s="93" t="e">
        <f t="shared" si="16"/>
        <v>#VALUE!</v>
      </c>
      <c r="J69" s="94">
        <f t="shared" si="17"/>
        <v>0</v>
      </c>
      <c r="K69" s="93">
        <f t="shared" ref="K69:L69" si="408">SUM(K70:K71)</f>
        <v>0</v>
      </c>
      <c r="L69" s="93" t="e">
        <f t="shared" si="408"/>
        <v>#VALUE!</v>
      </c>
      <c r="M69" s="93" t="e">
        <f t="shared" si="19"/>
        <v>#VALUE!</v>
      </c>
      <c r="N69" s="94">
        <f t="shared" si="20"/>
        <v>0</v>
      </c>
      <c r="O69" s="93">
        <f t="shared" ref="O69:P69" si="409">SUM(O70:O71)</f>
        <v>0</v>
      </c>
      <c r="P69" s="93" t="e">
        <f t="shared" si="409"/>
        <v>#VALUE!</v>
      </c>
      <c r="Q69" s="93" t="e">
        <f t="shared" si="22"/>
        <v>#VALUE!</v>
      </c>
      <c r="R69" s="94">
        <f t="shared" ref="R69:R132" si="410">IF(O69=0,0,(P69/O69))</f>
        <v>0</v>
      </c>
      <c r="S69" s="93">
        <f t="shared" ref="S69:T69" si="411">SUM(S70:S71)</f>
        <v>0</v>
      </c>
      <c r="T69" s="93" t="e">
        <f t="shared" si="411"/>
        <v>#VALUE!</v>
      </c>
      <c r="U69" s="93" t="e">
        <f t="shared" si="24"/>
        <v>#VALUE!</v>
      </c>
      <c r="V69" s="94">
        <f t="shared" si="25"/>
        <v>0</v>
      </c>
      <c r="W69" s="93">
        <f t="shared" ref="W69:X69" si="412">SUM(W70:W71)</f>
        <v>0</v>
      </c>
      <c r="X69" s="93" t="e">
        <f t="shared" si="412"/>
        <v>#VALUE!</v>
      </c>
      <c r="Y69" s="93" t="e">
        <f t="shared" si="27"/>
        <v>#VALUE!</v>
      </c>
      <c r="Z69" s="94">
        <f t="shared" si="28"/>
        <v>0</v>
      </c>
      <c r="AA69" s="93">
        <f t="shared" ref="AA69:AB69" si="413">SUM(AA70:AA71)</f>
        <v>0</v>
      </c>
      <c r="AB69" s="93" t="e">
        <f t="shared" si="413"/>
        <v>#VALUE!</v>
      </c>
      <c r="AC69" s="93" t="e">
        <f t="shared" si="30"/>
        <v>#VALUE!</v>
      </c>
      <c r="AD69" s="94">
        <f t="shared" si="31"/>
        <v>0</v>
      </c>
      <c r="AE69" s="93">
        <f t="shared" ref="AE69:AF69" si="414">SUM(AE70:AE71)</f>
        <v>0</v>
      </c>
      <c r="AF69" s="93" t="e">
        <f t="shared" si="414"/>
        <v>#VALUE!</v>
      </c>
      <c r="AG69" s="93" t="e">
        <f t="shared" si="33"/>
        <v>#VALUE!</v>
      </c>
      <c r="AH69" s="94">
        <f t="shared" si="34"/>
        <v>0</v>
      </c>
      <c r="AI69" s="93">
        <f t="shared" ref="AI69:AJ69" si="415">SUM(AI70:AI71)</f>
        <v>0</v>
      </c>
      <c r="AJ69" s="93" t="e">
        <f t="shared" si="415"/>
        <v>#VALUE!</v>
      </c>
      <c r="AK69" s="93" t="e">
        <f t="shared" si="36"/>
        <v>#VALUE!</v>
      </c>
      <c r="AL69" s="94">
        <f t="shared" si="37"/>
        <v>0</v>
      </c>
      <c r="AM69" s="93">
        <f t="shared" ref="AM69:AN69" si="416">SUM(AM70:AM71)</f>
        <v>0</v>
      </c>
      <c r="AN69" s="93" t="e">
        <f t="shared" si="416"/>
        <v>#VALUE!</v>
      </c>
      <c r="AO69" s="93" t="e">
        <f t="shared" si="39"/>
        <v>#VALUE!</v>
      </c>
      <c r="AP69" s="94">
        <f t="shared" si="40"/>
        <v>0</v>
      </c>
      <c r="AQ69" s="93">
        <f t="shared" ref="AQ69:AR69" si="417">SUM(AQ70:AQ71)</f>
        <v>0</v>
      </c>
      <c r="AR69" s="93" t="e">
        <f t="shared" si="417"/>
        <v>#VALUE!</v>
      </c>
      <c r="AS69" s="93" t="e">
        <f t="shared" si="42"/>
        <v>#VALUE!</v>
      </c>
      <c r="AT69" s="94">
        <f t="shared" si="43"/>
        <v>0</v>
      </c>
      <c r="AU69" s="93">
        <f t="shared" ref="AU69:AV69" si="418">SUM(AU70:AU71)</f>
        <v>0</v>
      </c>
      <c r="AV69" s="93" t="e">
        <f t="shared" si="418"/>
        <v>#VALUE!</v>
      </c>
      <c r="AW69" s="93" t="e">
        <f t="shared" si="45"/>
        <v>#VALUE!</v>
      </c>
      <c r="AX69" s="94">
        <f t="shared" si="46"/>
        <v>0</v>
      </c>
      <c r="AY69" s="93">
        <f t="shared" ref="AY69:BE69" si="419">SUM(AY70:AY71)</f>
        <v>0</v>
      </c>
      <c r="AZ69" s="93" t="e">
        <f t="shared" si="419"/>
        <v>#VALUE!</v>
      </c>
      <c r="BA69" s="93" t="e">
        <f t="shared" si="48"/>
        <v>#VALUE!</v>
      </c>
      <c r="BB69" s="94">
        <f t="shared" si="49"/>
        <v>0</v>
      </c>
      <c r="BC69" s="93">
        <f t="shared" si="419"/>
        <v>0</v>
      </c>
      <c r="BD69" s="93">
        <f t="shared" si="419"/>
        <v>0</v>
      </c>
      <c r="BE69" s="93" t="e">
        <f t="shared" si="419"/>
        <v>#VALUE!</v>
      </c>
      <c r="BF69" s="93" t="e">
        <f t="shared" si="51"/>
        <v>#VALUE!</v>
      </c>
      <c r="BG69" s="4">
        <f t="shared" si="52"/>
        <v>0</v>
      </c>
      <c r="BL69" s="93">
        <f t="shared" ref="BL69:BM69" si="420">SUM(BL70:BL71)</f>
        <v>0</v>
      </c>
      <c r="BM69" s="93">
        <f t="shared" si="420"/>
        <v>0</v>
      </c>
    </row>
    <row r="70" spans="1:65" s="84" customFormat="1" ht="12" x14ac:dyDescent="0.3">
      <c r="A70" s="87"/>
      <c r="B70" s="87"/>
      <c r="C70" s="88"/>
      <c r="D70" s="95"/>
      <c r="E70" s="96">
        <v>42505001</v>
      </c>
      <c r="F70" s="97" t="s">
        <v>83</v>
      </c>
      <c r="G70" s="7">
        <v>0</v>
      </c>
      <c r="H70" s="7" t="e">
        <f>SUMIF([2]Ene!B:I,AVALUOS!E70,[2]Ene!I:I)</f>
        <v>#VALUE!</v>
      </c>
      <c r="I70" s="7" t="e">
        <f t="shared" si="16"/>
        <v>#VALUE!</v>
      </c>
      <c r="J70" s="8">
        <f t="shared" si="17"/>
        <v>0</v>
      </c>
      <c r="K70" s="7">
        <v>0</v>
      </c>
      <c r="L70" s="7" t="e">
        <f>SUMIF([2]Feb!B:I,AVALUOS!E70,[2]Feb!I:I)</f>
        <v>#VALUE!</v>
      </c>
      <c r="M70" s="7" t="e">
        <f t="shared" si="19"/>
        <v>#VALUE!</v>
      </c>
      <c r="N70" s="8">
        <f t="shared" si="20"/>
        <v>0</v>
      </c>
      <c r="O70" s="7">
        <v>0</v>
      </c>
      <c r="P70" s="7" t="e">
        <f>SUMIF([2]mar!B:I,AVALUOS!E70,[2]mar!I:I)</f>
        <v>#VALUE!</v>
      </c>
      <c r="Q70" s="7" t="e">
        <f t="shared" si="22"/>
        <v>#VALUE!</v>
      </c>
      <c r="R70" s="8">
        <f t="shared" si="410"/>
        <v>0</v>
      </c>
      <c r="S70" s="7">
        <v>0</v>
      </c>
      <c r="T70" s="7" t="e">
        <f>SUMIF([2]Abr!B:I,AVALUOS!E70,[2]Abr!I:I)</f>
        <v>#VALUE!</v>
      </c>
      <c r="U70" s="7" t="e">
        <f t="shared" si="24"/>
        <v>#VALUE!</v>
      </c>
      <c r="V70" s="8">
        <f t="shared" si="25"/>
        <v>0</v>
      </c>
      <c r="W70" s="7">
        <v>0</v>
      </c>
      <c r="X70" s="7" t="e">
        <f>SUMIF([2]May!B:I,AVALUOS!E70,[2]May!I:I)</f>
        <v>#VALUE!</v>
      </c>
      <c r="Y70" s="7" t="e">
        <f t="shared" si="27"/>
        <v>#VALUE!</v>
      </c>
      <c r="Z70" s="8">
        <f t="shared" si="28"/>
        <v>0</v>
      </c>
      <c r="AA70" s="7">
        <v>0</v>
      </c>
      <c r="AB70" s="7" t="e">
        <f>SUMIF([2]Jun!B:I,AVALUOS!E70,[2]Jun!I:I)</f>
        <v>#VALUE!</v>
      </c>
      <c r="AC70" s="7" t="e">
        <f t="shared" si="30"/>
        <v>#VALUE!</v>
      </c>
      <c r="AD70" s="8">
        <f t="shared" si="31"/>
        <v>0</v>
      </c>
      <c r="AE70" s="7">
        <v>0</v>
      </c>
      <c r="AF70" s="7" t="e">
        <f>SUMIF([2]Jul!B:I,AVALUOS!E70,[2]Jul!I:I)</f>
        <v>#VALUE!</v>
      </c>
      <c r="AG70" s="7" t="e">
        <f t="shared" si="33"/>
        <v>#VALUE!</v>
      </c>
      <c r="AH70" s="8">
        <f t="shared" si="34"/>
        <v>0</v>
      </c>
      <c r="AI70" s="7">
        <v>0</v>
      </c>
      <c r="AJ70" s="7" t="e">
        <f>SUMIF([2]Agos!B:I,AVALUOS!E70,[2]Agos!I:I)</f>
        <v>#VALUE!</v>
      </c>
      <c r="AK70" s="7" t="e">
        <f t="shared" si="36"/>
        <v>#VALUE!</v>
      </c>
      <c r="AL70" s="8">
        <f t="shared" si="37"/>
        <v>0</v>
      </c>
      <c r="AM70" s="7">
        <v>0</v>
      </c>
      <c r="AN70" s="7" t="e">
        <f>SUMIF([2]Sep!B:I,AVALUOS!E70,[2]Sep!I:I)</f>
        <v>#VALUE!</v>
      </c>
      <c r="AO70" s="7" t="e">
        <f t="shared" si="39"/>
        <v>#VALUE!</v>
      </c>
      <c r="AP70" s="8">
        <f t="shared" si="40"/>
        <v>0</v>
      </c>
      <c r="AQ70" s="7">
        <v>0</v>
      </c>
      <c r="AR70" s="7" t="e">
        <f>SUMIF([2]Oct!B:I,AVALUOS!E70,[2]Oct!I:I)</f>
        <v>#VALUE!</v>
      </c>
      <c r="AS70" s="7" t="e">
        <f t="shared" si="42"/>
        <v>#VALUE!</v>
      </c>
      <c r="AT70" s="8">
        <f t="shared" si="43"/>
        <v>0</v>
      </c>
      <c r="AU70" s="7">
        <v>0</v>
      </c>
      <c r="AV70" s="7" t="e">
        <f>SUMIF([2]Nov!B:I,AVALUOS!E70,[2]Nov!I:I)</f>
        <v>#VALUE!</v>
      </c>
      <c r="AW70" s="7" t="e">
        <f t="shared" si="45"/>
        <v>#VALUE!</v>
      </c>
      <c r="AX70" s="8">
        <f t="shared" si="46"/>
        <v>0</v>
      </c>
      <c r="AY70" s="7">
        <v>0</v>
      </c>
      <c r="AZ70" s="7" t="e">
        <f>SUMIF([2]Dic!B:I,AVALUOS!E70,[2]Dic!I:I)</f>
        <v>#VALUE!</v>
      </c>
      <c r="BA70" s="7" t="e">
        <f t="shared" si="48"/>
        <v>#VALUE!</v>
      </c>
      <c r="BB70" s="8">
        <f t="shared" si="49"/>
        <v>0</v>
      </c>
      <c r="BC70" s="7">
        <v>0</v>
      </c>
      <c r="BD70" s="89">
        <f t="shared" ref="BD70:BD71" si="421">+G70+K70+O70+S70+W70+AA70+AE70+AI70+AM70+AQ70+AU70</f>
        <v>0</v>
      </c>
      <c r="BE70" s="89" t="e">
        <f>+H70+L70+P70+T70+X70+AB70+AF70+AJ70+AN70+AR70+AV70+AZ70</f>
        <v>#VALUE!</v>
      </c>
      <c r="BF70" s="89" t="e">
        <f t="shared" si="51"/>
        <v>#VALUE!</v>
      </c>
      <c r="BG70" s="24">
        <f t="shared" si="52"/>
        <v>0</v>
      </c>
      <c r="BL70" s="7"/>
      <c r="BM70" s="7"/>
    </row>
    <row r="71" spans="1:65" s="84" customFormat="1" ht="20.399999999999999" x14ac:dyDescent="0.3">
      <c r="A71" s="87"/>
      <c r="B71" s="87"/>
      <c r="C71" s="88"/>
      <c r="D71" s="95"/>
      <c r="E71" s="96">
        <v>42505002</v>
      </c>
      <c r="F71" s="97" t="s">
        <v>84</v>
      </c>
      <c r="G71" s="7">
        <v>0</v>
      </c>
      <c r="H71" s="7" t="e">
        <f>SUMIF([2]Ene!B:I,AVALUOS!E71,[2]Ene!I:I)</f>
        <v>#VALUE!</v>
      </c>
      <c r="I71" s="7" t="e">
        <f t="shared" ref="I71:I134" si="422">+G71-H71</f>
        <v>#VALUE!</v>
      </c>
      <c r="J71" s="8">
        <f t="shared" ref="J71:J134" si="423">IF(G71=0,0,(H71/G71))</f>
        <v>0</v>
      </c>
      <c r="K71" s="7">
        <v>0</v>
      </c>
      <c r="L71" s="7" t="e">
        <f>SUMIF([2]Feb!B:I,AVALUOS!E71,[2]Feb!I:I)</f>
        <v>#VALUE!</v>
      </c>
      <c r="M71" s="7" t="e">
        <f t="shared" ref="M71:M134" si="424">+K71-L71</f>
        <v>#VALUE!</v>
      </c>
      <c r="N71" s="8">
        <f t="shared" ref="N71:N134" si="425">IF(K71=0,0,(L71/K71))</f>
        <v>0</v>
      </c>
      <c r="O71" s="7">
        <v>0</v>
      </c>
      <c r="P71" s="7" t="e">
        <f>SUMIF([2]mar!B:I,AVALUOS!E71,[2]mar!I:I)</f>
        <v>#VALUE!</v>
      </c>
      <c r="Q71" s="7" t="e">
        <f t="shared" ref="Q71:Q134" si="426">+O71-P71</f>
        <v>#VALUE!</v>
      </c>
      <c r="R71" s="8">
        <f t="shared" si="410"/>
        <v>0</v>
      </c>
      <c r="S71" s="7">
        <v>0</v>
      </c>
      <c r="T71" s="7" t="e">
        <f>SUMIF([2]Abr!B:I,AVALUOS!E71,[2]Abr!I:I)</f>
        <v>#VALUE!</v>
      </c>
      <c r="U71" s="7" t="e">
        <f t="shared" ref="U71:U134" si="427">+S71-T71</f>
        <v>#VALUE!</v>
      </c>
      <c r="V71" s="8">
        <f t="shared" ref="V71:V134" si="428">IF(S71=0,0,(T71/S71))</f>
        <v>0</v>
      </c>
      <c r="W71" s="7">
        <v>0</v>
      </c>
      <c r="X71" s="7" t="e">
        <f>SUMIF([2]May!B:I,AVALUOS!E71,[2]May!I:I)</f>
        <v>#VALUE!</v>
      </c>
      <c r="Y71" s="7" t="e">
        <f t="shared" ref="Y71:Y134" si="429">+W71-X71</f>
        <v>#VALUE!</v>
      </c>
      <c r="Z71" s="8">
        <f t="shared" ref="Z71:Z134" si="430">IF(W71=0,0,(X71/W71))</f>
        <v>0</v>
      </c>
      <c r="AA71" s="7">
        <v>0</v>
      </c>
      <c r="AB71" s="7" t="e">
        <f>SUMIF([2]Jun!B:I,AVALUOS!E71,[2]Jun!I:I)</f>
        <v>#VALUE!</v>
      </c>
      <c r="AC71" s="7" t="e">
        <f t="shared" ref="AC71:AC134" si="431">+AA71-AB71</f>
        <v>#VALUE!</v>
      </c>
      <c r="AD71" s="8">
        <f t="shared" ref="AD71:AD134" si="432">IF(AA71=0,0,(AB71/AA71))</f>
        <v>0</v>
      </c>
      <c r="AE71" s="7">
        <v>0</v>
      </c>
      <c r="AF71" s="7" t="e">
        <f>SUMIF([2]Jul!B:I,AVALUOS!E71,[2]Jul!I:I)</f>
        <v>#VALUE!</v>
      </c>
      <c r="AG71" s="7" t="e">
        <f t="shared" ref="AG71:AG134" si="433">+AE71-AF71</f>
        <v>#VALUE!</v>
      </c>
      <c r="AH71" s="8">
        <f t="shared" ref="AH71:AH134" si="434">IF(AE71=0,0,(AF71/AE71))</f>
        <v>0</v>
      </c>
      <c r="AI71" s="7">
        <v>0</v>
      </c>
      <c r="AJ71" s="7" t="e">
        <f>SUMIF([2]Agos!B:I,AVALUOS!E71,[2]Agos!I:I)</f>
        <v>#VALUE!</v>
      </c>
      <c r="AK71" s="7" t="e">
        <f t="shared" ref="AK71:AK134" si="435">+AI71-AJ71</f>
        <v>#VALUE!</v>
      </c>
      <c r="AL71" s="8">
        <f t="shared" ref="AL71:AL134" si="436">IF(AI71=0,0,(AJ71/AI71))</f>
        <v>0</v>
      </c>
      <c r="AM71" s="7">
        <v>0</v>
      </c>
      <c r="AN71" s="7" t="e">
        <f>SUMIF([2]Sep!B:I,AVALUOS!E71,[2]Sep!I:I)</f>
        <v>#VALUE!</v>
      </c>
      <c r="AO71" s="7" t="e">
        <f t="shared" ref="AO71:AO134" si="437">+AM71-AN71</f>
        <v>#VALUE!</v>
      </c>
      <c r="AP71" s="8">
        <f t="shared" ref="AP71:AP134" si="438">IF(AM71=0,0,(AN71/AM71))</f>
        <v>0</v>
      </c>
      <c r="AQ71" s="7">
        <v>0</v>
      </c>
      <c r="AR71" s="7" t="e">
        <f>SUMIF([2]Oct!B:I,AVALUOS!E71,[2]Oct!I:I)</f>
        <v>#VALUE!</v>
      </c>
      <c r="AS71" s="7" t="e">
        <f t="shared" ref="AS71:AS134" si="439">+AQ71-AR71</f>
        <v>#VALUE!</v>
      </c>
      <c r="AT71" s="8">
        <f t="shared" ref="AT71:AT134" si="440">IF(AQ71=0,0,(AR71/AQ71))</f>
        <v>0</v>
      </c>
      <c r="AU71" s="7">
        <v>0</v>
      </c>
      <c r="AV71" s="7" t="e">
        <f>SUMIF([2]Nov!B:I,AVALUOS!E71,[2]Nov!I:I)</f>
        <v>#VALUE!</v>
      </c>
      <c r="AW71" s="7" t="e">
        <f t="shared" ref="AW71:AW134" si="441">+AU71-AV71</f>
        <v>#VALUE!</v>
      </c>
      <c r="AX71" s="8">
        <f t="shared" ref="AX71:AX134" si="442">IF(AU71=0,0,(AV71/AU71))</f>
        <v>0</v>
      </c>
      <c r="AY71" s="7">
        <v>0</v>
      </c>
      <c r="AZ71" s="7" t="e">
        <f>SUMIF([2]Dic!B:I,AVALUOS!E71,[2]Dic!I:I)</f>
        <v>#VALUE!</v>
      </c>
      <c r="BA71" s="7" t="e">
        <f t="shared" ref="BA71:BA134" si="443">+AY71-AZ71</f>
        <v>#VALUE!</v>
      </c>
      <c r="BB71" s="8">
        <f t="shared" ref="BB71:BB134" si="444">IF(AY71=0,0,(AZ71/AY71))</f>
        <v>0</v>
      </c>
      <c r="BC71" s="7">
        <v>0</v>
      </c>
      <c r="BD71" s="89">
        <f t="shared" si="421"/>
        <v>0</v>
      </c>
      <c r="BE71" s="89" t="e">
        <f>+H71+L71+P71+T71+X71+AB71+AF71+AJ71+AN71+AR71+AV71+AZ71</f>
        <v>#VALUE!</v>
      </c>
      <c r="BF71" s="89" t="e">
        <f t="shared" ref="BF71:BF134" si="445">+BE71-BD71</f>
        <v>#VALUE!</v>
      </c>
      <c r="BG71" s="24">
        <f t="shared" ref="BG71:BG134" si="446">IF(BD71=0,0,(BE71/BD71))</f>
        <v>0</v>
      </c>
      <c r="BL71" s="7"/>
      <c r="BM71" s="7"/>
    </row>
    <row r="72" spans="1:65" ht="12" x14ac:dyDescent="0.3">
      <c r="A72" s="77"/>
      <c r="B72" s="77"/>
      <c r="C72" s="78">
        <v>4255</v>
      </c>
      <c r="D72" s="79"/>
      <c r="E72" s="80"/>
      <c r="F72" s="81" t="s">
        <v>85</v>
      </c>
      <c r="G72" s="82">
        <f t="shared" ref="G72:H72" si="447">SUM(G73,G75,G77,G79)</f>
        <v>0</v>
      </c>
      <c r="H72" s="82" t="e">
        <f t="shared" si="447"/>
        <v>#VALUE!</v>
      </c>
      <c r="I72" s="82" t="e">
        <f t="shared" si="422"/>
        <v>#VALUE!</v>
      </c>
      <c r="J72" s="83">
        <f t="shared" si="423"/>
        <v>0</v>
      </c>
      <c r="K72" s="82">
        <f t="shared" ref="K72:L72" si="448">SUM(K73,K75,K77,K79)</f>
        <v>0</v>
      </c>
      <c r="L72" s="82" t="e">
        <f t="shared" si="448"/>
        <v>#VALUE!</v>
      </c>
      <c r="M72" s="82" t="e">
        <f t="shared" si="424"/>
        <v>#VALUE!</v>
      </c>
      <c r="N72" s="83">
        <f t="shared" si="425"/>
        <v>0</v>
      </c>
      <c r="O72" s="82">
        <f t="shared" ref="O72:P72" si="449">SUM(O73,O75,O77,O79)</f>
        <v>0</v>
      </c>
      <c r="P72" s="82" t="e">
        <f t="shared" si="449"/>
        <v>#VALUE!</v>
      </c>
      <c r="Q72" s="82" t="e">
        <f t="shared" si="426"/>
        <v>#VALUE!</v>
      </c>
      <c r="R72" s="83">
        <f t="shared" si="410"/>
        <v>0</v>
      </c>
      <c r="S72" s="82">
        <f t="shared" ref="S72:T72" si="450">SUM(S73,S75,S77,S79)</f>
        <v>0</v>
      </c>
      <c r="T72" s="82" t="e">
        <f t="shared" si="450"/>
        <v>#VALUE!</v>
      </c>
      <c r="U72" s="82" t="e">
        <f t="shared" si="427"/>
        <v>#VALUE!</v>
      </c>
      <c r="V72" s="83">
        <f t="shared" si="428"/>
        <v>0</v>
      </c>
      <c r="W72" s="82">
        <f t="shared" ref="W72:X72" si="451">SUM(W73,W75,W77,W79)</f>
        <v>0</v>
      </c>
      <c r="X72" s="82" t="e">
        <f t="shared" si="451"/>
        <v>#VALUE!</v>
      </c>
      <c r="Y72" s="82" t="e">
        <f t="shared" si="429"/>
        <v>#VALUE!</v>
      </c>
      <c r="Z72" s="83">
        <f t="shared" si="430"/>
        <v>0</v>
      </c>
      <c r="AA72" s="82">
        <f t="shared" ref="AA72:AB72" si="452">SUM(AA73,AA75,AA77,AA79)</f>
        <v>0</v>
      </c>
      <c r="AB72" s="82" t="e">
        <f t="shared" si="452"/>
        <v>#VALUE!</v>
      </c>
      <c r="AC72" s="82" t="e">
        <f t="shared" si="431"/>
        <v>#VALUE!</v>
      </c>
      <c r="AD72" s="83">
        <f t="shared" si="432"/>
        <v>0</v>
      </c>
      <c r="AE72" s="82">
        <f t="shared" ref="AE72:AF72" si="453">SUM(AE73,AE75,AE77,AE79)</f>
        <v>0</v>
      </c>
      <c r="AF72" s="82" t="e">
        <f t="shared" si="453"/>
        <v>#VALUE!</v>
      </c>
      <c r="AG72" s="82" t="e">
        <f t="shared" si="433"/>
        <v>#VALUE!</v>
      </c>
      <c r="AH72" s="83">
        <f t="shared" si="434"/>
        <v>0</v>
      </c>
      <c r="AI72" s="82">
        <f t="shared" ref="AI72:AJ72" si="454">SUM(AI73,AI75,AI77,AI79)</f>
        <v>0</v>
      </c>
      <c r="AJ72" s="82" t="e">
        <f t="shared" si="454"/>
        <v>#VALUE!</v>
      </c>
      <c r="AK72" s="82" t="e">
        <f t="shared" si="435"/>
        <v>#VALUE!</v>
      </c>
      <c r="AL72" s="83">
        <f t="shared" si="436"/>
        <v>0</v>
      </c>
      <c r="AM72" s="82">
        <f t="shared" ref="AM72:AN72" si="455">SUM(AM73,AM75,AM77,AM79)</f>
        <v>0</v>
      </c>
      <c r="AN72" s="82" t="e">
        <f t="shared" si="455"/>
        <v>#VALUE!</v>
      </c>
      <c r="AO72" s="82" t="e">
        <f t="shared" si="437"/>
        <v>#VALUE!</v>
      </c>
      <c r="AP72" s="83">
        <f t="shared" si="438"/>
        <v>0</v>
      </c>
      <c r="AQ72" s="82">
        <f t="shared" ref="AQ72:AR72" si="456">SUM(AQ73,AQ75,AQ77,AQ79)</f>
        <v>0</v>
      </c>
      <c r="AR72" s="82" t="e">
        <f t="shared" si="456"/>
        <v>#VALUE!</v>
      </c>
      <c r="AS72" s="82" t="e">
        <f t="shared" si="439"/>
        <v>#VALUE!</v>
      </c>
      <c r="AT72" s="83">
        <f t="shared" si="440"/>
        <v>0</v>
      </c>
      <c r="AU72" s="82">
        <f t="shared" ref="AU72:AV72" si="457">SUM(AU73,AU75,AU77,AU79)</f>
        <v>0</v>
      </c>
      <c r="AV72" s="82" t="e">
        <f t="shared" si="457"/>
        <v>#VALUE!</v>
      </c>
      <c r="AW72" s="82" t="e">
        <f t="shared" si="441"/>
        <v>#VALUE!</v>
      </c>
      <c r="AX72" s="83">
        <f t="shared" si="442"/>
        <v>0</v>
      </c>
      <c r="AY72" s="82">
        <f t="shared" ref="AY72:BE72" si="458">SUM(AY73,AY75,AY77,AY79)</f>
        <v>0</v>
      </c>
      <c r="AZ72" s="82" t="e">
        <f t="shared" si="458"/>
        <v>#VALUE!</v>
      </c>
      <c r="BA72" s="82" t="e">
        <f t="shared" si="443"/>
        <v>#VALUE!</v>
      </c>
      <c r="BB72" s="83">
        <f t="shared" si="444"/>
        <v>0</v>
      </c>
      <c r="BC72" s="82">
        <f t="shared" si="458"/>
        <v>0</v>
      </c>
      <c r="BD72" s="82">
        <f t="shared" si="458"/>
        <v>0</v>
      </c>
      <c r="BE72" s="82" t="e">
        <f t="shared" si="458"/>
        <v>#VALUE!</v>
      </c>
      <c r="BF72" s="82" t="e">
        <f t="shared" si="445"/>
        <v>#VALUE!</v>
      </c>
      <c r="BG72" s="83">
        <f t="shared" si="446"/>
        <v>0</v>
      </c>
      <c r="BL72" s="82">
        <f t="shared" ref="BL72:BM72" si="459">SUM(BL73,BL75,BL77,BL79)</f>
        <v>0</v>
      </c>
      <c r="BM72" s="82">
        <f t="shared" si="459"/>
        <v>0</v>
      </c>
    </row>
    <row r="73" spans="1:65" ht="12" x14ac:dyDescent="0.3">
      <c r="A73" s="85"/>
      <c r="B73" s="85"/>
      <c r="C73" s="86"/>
      <c r="D73" s="90">
        <v>425505</v>
      </c>
      <c r="E73" s="91"/>
      <c r="F73" s="92" t="s">
        <v>86</v>
      </c>
      <c r="G73" s="93">
        <f t="shared" ref="G73:H73" si="460">+G74</f>
        <v>0</v>
      </c>
      <c r="H73" s="93" t="e">
        <f t="shared" si="460"/>
        <v>#VALUE!</v>
      </c>
      <c r="I73" s="93" t="e">
        <f t="shared" si="422"/>
        <v>#VALUE!</v>
      </c>
      <c r="J73" s="94">
        <f t="shared" si="423"/>
        <v>0</v>
      </c>
      <c r="K73" s="93">
        <f t="shared" ref="K73:L73" si="461">+K74</f>
        <v>0</v>
      </c>
      <c r="L73" s="93" t="e">
        <f t="shared" si="461"/>
        <v>#VALUE!</v>
      </c>
      <c r="M73" s="93" t="e">
        <f t="shared" si="424"/>
        <v>#VALUE!</v>
      </c>
      <c r="N73" s="94">
        <f t="shared" si="425"/>
        <v>0</v>
      </c>
      <c r="O73" s="93">
        <f t="shared" ref="O73:P73" si="462">+O74</f>
        <v>0</v>
      </c>
      <c r="P73" s="93" t="e">
        <f t="shared" si="462"/>
        <v>#VALUE!</v>
      </c>
      <c r="Q73" s="93" t="e">
        <f t="shared" si="426"/>
        <v>#VALUE!</v>
      </c>
      <c r="R73" s="94">
        <f t="shared" si="410"/>
        <v>0</v>
      </c>
      <c r="S73" s="93">
        <f t="shared" ref="S73:BE73" si="463">+S74</f>
        <v>0</v>
      </c>
      <c r="T73" s="93" t="e">
        <f t="shared" si="463"/>
        <v>#VALUE!</v>
      </c>
      <c r="U73" s="93" t="e">
        <f t="shared" si="427"/>
        <v>#VALUE!</v>
      </c>
      <c r="V73" s="94">
        <f t="shared" si="428"/>
        <v>0</v>
      </c>
      <c r="W73" s="93">
        <f t="shared" ref="W73:X73" si="464">+W74</f>
        <v>0</v>
      </c>
      <c r="X73" s="93" t="e">
        <f t="shared" si="464"/>
        <v>#VALUE!</v>
      </c>
      <c r="Y73" s="93" t="e">
        <f t="shared" si="429"/>
        <v>#VALUE!</v>
      </c>
      <c r="Z73" s="94">
        <f t="shared" si="430"/>
        <v>0</v>
      </c>
      <c r="AA73" s="93">
        <f t="shared" ref="AA73" si="465">+AA74</f>
        <v>0</v>
      </c>
      <c r="AB73" s="93" t="e">
        <f t="shared" si="463"/>
        <v>#VALUE!</v>
      </c>
      <c r="AC73" s="93" t="e">
        <f t="shared" si="431"/>
        <v>#VALUE!</v>
      </c>
      <c r="AD73" s="94">
        <f t="shared" si="432"/>
        <v>0</v>
      </c>
      <c r="AE73" s="93">
        <f t="shared" ref="AE73" si="466">+AE74</f>
        <v>0</v>
      </c>
      <c r="AF73" s="93" t="e">
        <f t="shared" si="463"/>
        <v>#VALUE!</v>
      </c>
      <c r="AG73" s="93" t="e">
        <f t="shared" si="433"/>
        <v>#VALUE!</v>
      </c>
      <c r="AH73" s="94">
        <f t="shared" si="434"/>
        <v>0</v>
      </c>
      <c r="AI73" s="93">
        <f t="shared" ref="AI73" si="467">+AI74</f>
        <v>0</v>
      </c>
      <c r="AJ73" s="93" t="e">
        <f t="shared" si="463"/>
        <v>#VALUE!</v>
      </c>
      <c r="AK73" s="93" t="e">
        <f t="shared" si="435"/>
        <v>#VALUE!</v>
      </c>
      <c r="AL73" s="94">
        <f t="shared" si="436"/>
        <v>0</v>
      </c>
      <c r="AM73" s="93">
        <f t="shared" ref="AM73" si="468">+AM74</f>
        <v>0</v>
      </c>
      <c r="AN73" s="93" t="e">
        <f t="shared" si="463"/>
        <v>#VALUE!</v>
      </c>
      <c r="AO73" s="93" t="e">
        <f t="shared" si="437"/>
        <v>#VALUE!</v>
      </c>
      <c r="AP73" s="94">
        <f t="shared" si="438"/>
        <v>0</v>
      </c>
      <c r="AQ73" s="93">
        <f t="shared" ref="AQ73" si="469">+AQ74</f>
        <v>0</v>
      </c>
      <c r="AR73" s="93" t="e">
        <f t="shared" si="463"/>
        <v>#VALUE!</v>
      </c>
      <c r="AS73" s="93" t="e">
        <f t="shared" si="439"/>
        <v>#VALUE!</v>
      </c>
      <c r="AT73" s="94">
        <f t="shared" si="440"/>
        <v>0</v>
      </c>
      <c r="AU73" s="93">
        <f t="shared" ref="AU73" si="470">+AU74</f>
        <v>0</v>
      </c>
      <c r="AV73" s="93" t="e">
        <f t="shared" si="463"/>
        <v>#VALUE!</v>
      </c>
      <c r="AW73" s="93" t="e">
        <f t="shared" si="441"/>
        <v>#VALUE!</v>
      </c>
      <c r="AX73" s="94">
        <f t="shared" si="442"/>
        <v>0</v>
      </c>
      <c r="AY73" s="93">
        <f t="shared" ref="AY73" si="471">+AY74</f>
        <v>0</v>
      </c>
      <c r="AZ73" s="93" t="e">
        <f t="shared" si="463"/>
        <v>#VALUE!</v>
      </c>
      <c r="BA73" s="93" t="e">
        <f t="shared" si="443"/>
        <v>#VALUE!</v>
      </c>
      <c r="BB73" s="94">
        <f t="shared" si="444"/>
        <v>0</v>
      </c>
      <c r="BC73" s="93">
        <f t="shared" si="463"/>
        <v>0</v>
      </c>
      <c r="BD73" s="93">
        <f t="shared" si="463"/>
        <v>0</v>
      </c>
      <c r="BE73" s="93" t="e">
        <f t="shared" si="463"/>
        <v>#VALUE!</v>
      </c>
      <c r="BF73" s="93" t="e">
        <f t="shared" si="445"/>
        <v>#VALUE!</v>
      </c>
      <c r="BG73" s="4">
        <f t="shared" si="446"/>
        <v>0</v>
      </c>
      <c r="BL73" s="93">
        <f t="shared" ref="BL73:BM73" si="472">+BL74</f>
        <v>0</v>
      </c>
      <c r="BM73" s="93">
        <f t="shared" si="472"/>
        <v>0</v>
      </c>
    </row>
    <row r="74" spans="1:65" s="84" customFormat="1" ht="12" x14ac:dyDescent="0.3">
      <c r="A74" s="87"/>
      <c r="B74" s="87"/>
      <c r="C74" s="88"/>
      <c r="D74" s="95"/>
      <c r="E74" s="96">
        <v>42550501</v>
      </c>
      <c r="F74" s="97" t="s">
        <v>86</v>
      </c>
      <c r="G74" s="7">
        <v>0</v>
      </c>
      <c r="H74" s="7" t="e">
        <f>SUMIF([2]Ene!B:I,AVALUOS!E74,[2]Ene!I:I)</f>
        <v>#VALUE!</v>
      </c>
      <c r="I74" s="7" t="e">
        <f t="shared" si="422"/>
        <v>#VALUE!</v>
      </c>
      <c r="J74" s="8">
        <f t="shared" si="423"/>
        <v>0</v>
      </c>
      <c r="K74" s="7">
        <v>0</v>
      </c>
      <c r="L74" s="7" t="e">
        <f>SUMIF([2]Feb!B:I,AVALUOS!E74,[2]Feb!I:I)</f>
        <v>#VALUE!</v>
      </c>
      <c r="M74" s="7" t="e">
        <f t="shared" si="424"/>
        <v>#VALUE!</v>
      </c>
      <c r="N74" s="8">
        <f t="shared" si="425"/>
        <v>0</v>
      </c>
      <c r="O74" s="7">
        <v>0</v>
      </c>
      <c r="P74" s="7" t="e">
        <f>SUMIF([2]mar!B:I,AVALUOS!E74,[2]mar!I:I)</f>
        <v>#VALUE!</v>
      </c>
      <c r="Q74" s="7" t="e">
        <f t="shared" si="426"/>
        <v>#VALUE!</v>
      </c>
      <c r="R74" s="8">
        <f t="shared" si="410"/>
        <v>0</v>
      </c>
      <c r="S74" s="7">
        <v>0</v>
      </c>
      <c r="T74" s="7" t="e">
        <f>SUMIF([2]Abr!B:I,AVALUOS!E74,[2]Abr!I:I)</f>
        <v>#VALUE!</v>
      </c>
      <c r="U74" s="7" t="e">
        <f t="shared" si="427"/>
        <v>#VALUE!</v>
      </c>
      <c r="V74" s="8">
        <f t="shared" si="428"/>
        <v>0</v>
      </c>
      <c r="W74" s="7">
        <v>0</v>
      </c>
      <c r="X74" s="7" t="e">
        <f>SUMIF([2]May!B:I,AVALUOS!E74,[2]May!I:I)</f>
        <v>#VALUE!</v>
      </c>
      <c r="Y74" s="7" t="e">
        <f t="shared" si="429"/>
        <v>#VALUE!</v>
      </c>
      <c r="Z74" s="8">
        <f t="shared" si="430"/>
        <v>0</v>
      </c>
      <c r="AA74" s="7">
        <v>0</v>
      </c>
      <c r="AB74" s="7" t="e">
        <f>SUMIF([2]Jun!B:I,AVALUOS!E74,[2]Jun!I:I)</f>
        <v>#VALUE!</v>
      </c>
      <c r="AC74" s="7" t="e">
        <f t="shared" si="431"/>
        <v>#VALUE!</v>
      </c>
      <c r="AD74" s="8">
        <f t="shared" si="432"/>
        <v>0</v>
      </c>
      <c r="AE74" s="7">
        <v>0</v>
      </c>
      <c r="AF74" s="7" t="e">
        <f>SUMIF([2]Jul!B:I,AVALUOS!E74,[2]Jul!I:I)</f>
        <v>#VALUE!</v>
      </c>
      <c r="AG74" s="7" t="e">
        <f t="shared" si="433"/>
        <v>#VALUE!</v>
      </c>
      <c r="AH74" s="8">
        <f t="shared" si="434"/>
        <v>0</v>
      </c>
      <c r="AI74" s="7">
        <v>0</v>
      </c>
      <c r="AJ74" s="7" t="e">
        <f>SUMIF([2]Agos!B:I,AVALUOS!E74,[2]Agos!I:I)</f>
        <v>#VALUE!</v>
      </c>
      <c r="AK74" s="7" t="e">
        <f t="shared" si="435"/>
        <v>#VALUE!</v>
      </c>
      <c r="AL74" s="8">
        <f t="shared" si="436"/>
        <v>0</v>
      </c>
      <c r="AM74" s="7">
        <v>0</v>
      </c>
      <c r="AN74" s="7" t="e">
        <f>SUMIF([2]Sep!B:I,AVALUOS!E74,[2]Sep!I:I)</f>
        <v>#VALUE!</v>
      </c>
      <c r="AO74" s="7" t="e">
        <f t="shared" si="437"/>
        <v>#VALUE!</v>
      </c>
      <c r="AP74" s="8">
        <f t="shared" si="438"/>
        <v>0</v>
      </c>
      <c r="AQ74" s="7">
        <v>0</v>
      </c>
      <c r="AR74" s="7" t="e">
        <f>SUMIF([2]Oct!B:I,AVALUOS!E74,[2]Oct!I:I)</f>
        <v>#VALUE!</v>
      </c>
      <c r="AS74" s="7" t="e">
        <f t="shared" si="439"/>
        <v>#VALUE!</v>
      </c>
      <c r="AT74" s="8">
        <f t="shared" si="440"/>
        <v>0</v>
      </c>
      <c r="AU74" s="7">
        <v>0</v>
      </c>
      <c r="AV74" s="7" t="e">
        <f>SUMIF([2]Nov!B:I,AVALUOS!E74,[2]Nov!I:I)</f>
        <v>#VALUE!</v>
      </c>
      <c r="AW74" s="7" t="e">
        <f t="shared" si="441"/>
        <v>#VALUE!</v>
      </c>
      <c r="AX74" s="8">
        <f t="shared" si="442"/>
        <v>0</v>
      </c>
      <c r="AY74" s="7">
        <v>0</v>
      </c>
      <c r="AZ74" s="7" t="e">
        <f>SUMIF([2]Dic!B:I,AVALUOS!E74,[2]Dic!I:I)</f>
        <v>#VALUE!</v>
      </c>
      <c r="BA74" s="7" t="e">
        <f t="shared" si="443"/>
        <v>#VALUE!</v>
      </c>
      <c r="BB74" s="8">
        <f t="shared" si="444"/>
        <v>0</v>
      </c>
      <c r="BC74" s="7">
        <v>0</v>
      </c>
      <c r="BD74" s="89">
        <f>+G74+K74+O74+S74+W74+AA74+AE74+AI74+AM74+AQ74+AU74</f>
        <v>0</v>
      </c>
      <c r="BE74" s="89" t="e">
        <f>+H74+L74+P74+T74+X74+AB74+AF74+AJ74+AN74+AR74+AV74+AZ74</f>
        <v>#VALUE!</v>
      </c>
      <c r="BF74" s="89" t="e">
        <f t="shared" si="445"/>
        <v>#VALUE!</v>
      </c>
      <c r="BG74" s="24">
        <f t="shared" si="446"/>
        <v>0</v>
      </c>
      <c r="BL74" s="7"/>
      <c r="BM74" s="7"/>
    </row>
    <row r="75" spans="1:65" s="84" customFormat="1" ht="20.399999999999999" x14ac:dyDescent="0.3">
      <c r="A75" s="85"/>
      <c r="B75" s="85"/>
      <c r="C75" s="86"/>
      <c r="D75" s="90">
        <v>425530</v>
      </c>
      <c r="E75" s="91"/>
      <c r="F75" s="92" t="s">
        <v>87</v>
      </c>
      <c r="G75" s="93">
        <f t="shared" ref="G75:H75" si="473">+G76</f>
        <v>0</v>
      </c>
      <c r="H75" s="93" t="e">
        <f t="shared" si="473"/>
        <v>#VALUE!</v>
      </c>
      <c r="I75" s="93" t="e">
        <f t="shared" si="422"/>
        <v>#VALUE!</v>
      </c>
      <c r="J75" s="94">
        <f t="shared" si="423"/>
        <v>0</v>
      </c>
      <c r="K75" s="93">
        <f t="shared" ref="K75:L75" si="474">+K76</f>
        <v>0</v>
      </c>
      <c r="L75" s="93" t="e">
        <f t="shared" si="474"/>
        <v>#VALUE!</v>
      </c>
      <c r="M75" s="93" t="e">
        <f t="shared" si="424"/>
        <v>#VALUE!</v>
      </c>
      <c r="N75" s="94">
        <f t="shared" si="425"/>
        <v>0</v>
      </c>
      <c r="O75" s="93">
        <f t="shared" ref="O75:P75" si="475">+O76</f>
        <v>0</v>
      </c>
      <c r="P75" s="93" t="e">
        <f t="shared" si="475"/>
        <v>#VALUE!</v>
      </c>
      <c r="Q75" s="93" t="e">
        <f t="shared" si="426"/>
        <v>#VALUE!</v>
      </c>
      <c r="R75" s="94">
        <f t="shared" si="410"/>
        <v>0</v>
      </c>
      <c r="S75" s="93">
        <f t="shared" ref="S75:BE75" si="476">+S76</f>
        <v>0</v>
      </c>
      <c r="T75" s="93" t="e">
        <f t="shared" si="476"/>
        <v>#VALUE!</v>
      </c>
      <c r="U75" s="93" t="e">
        <f t="shared" si="427"/>
        <v>#VALUE!</v>
      </c>
      <c r="V75" s="94">
        <f t="shared" si="428"/>
        <v>0</v>
      </c>
      <c r="W75" s="93">
        <f t="shared" ref="W75:X75" si="477">+W76</f>
        <v>0</v>
      </c>
      <c r="X75" s="93" t="e">
        <f t="shared" si="477"/>
        <v>#VALUE!</v>
      </c>
      <c r="Y75" s="93" t="e">
        <f t="shared" si="429"/>
        <v>#VALUE!</v>
      </c>
      <c r="Z75" s="94">
        <f t="shared" si="430"/>
        <v>0</v>
      </c>
      <c r="AA75" s="93">
        <f t="shared" ref="AA75" si="478">+AA76</f>
        <v>0</v>
      </c>
      <c r="AB75" s="93" t="e">
        <f t="shared" si="476"/>
        <v>#VALUE!</v>
      </c>
      <c r="AC75" s="93" t="e">
        <f t="shared" si="431"/>
        <v>#VALUE!</v>
      </c>
      <c r="AD75" s="94">
        <f t="shared" si="432"/>
        <v>0</v>
      </c>
      <c r="AE75" s="93">
        <f t="shared" ref="AE75" si="479">+AE76</f>
        <v>0</v>
      </c>
      <c r="AF75" s="93" t="e">
        <f t="shared" si="476"/>
        <v>#VALUE!</v>
      </c>
      <c r="AG75" s="93" t="e">
        <f t="shared" si="433"/>
        <v>#VALUE!</v>
      </c>
      <c r="AH75" s="94">
        <f t="shared" si="434"/>
        <v>0</v>
      </c>
      <c r="AI75" s="93">
        <f t="shared" ref="AI75" si="480">+AI76</f>
        <v>0</v>
      </c>
      <c r="AJ75" s="93" t="e">
        <f t="shared" si="476"/>
        <v>#VALUE!</v>
      </c>
      <c r="AK75" s="93" t="e">
        <f t="shared" si="435"/>
        <v>#VALUE!</v>
      </c>
      <c r="AL75" s="94">
        <f t="shared" si="436"/>
        <v>0</v>
      </c>
      <c r="AM75" s="93">
        <f t="shared" ref="AM75" si="481">+AM76</f>
        <v>0</v>
      </c>
      <c r="AN75" s="93" t="e">
        <f t="shared" si="476"/>
        <v>#VALUE!</v>
      </c>
      <c r="AO75" s="93" t="e">
        <f t="shared" si="437"/>
        <v>#VALUE!</v>
      </c>
      <c r="AP75" s="94">
        <f t="shared" si="438"/>
        <v>0</v>
      </c>
      <c r="AQ75" s="93">
        <f t="shared" ref="AQ75" si="482">+AQ76</f>
        <v>0</v>
      </c>
      <c r="AR75" s="93" t="e">
        <f t="shared" si="476"/>
        <v>#VALUE!</v>
      </c>
      <c r="AS75" s="93" t="e">
        <f t="shared" si="439"/>
        <v>#VALUE!</v>
      </c>
      <c r="AT75" s="94">
        <f t="shared" si="440"/>
        <v>0</v>
      </c>
      <c r="AU75" s="93">
        <f t="shared" ref="AU75" si="483">+AU76</f>
        <v>0</v>
      </c>
      <c r="AV75" s="93" t="e">
        <f t="shared" si="476"/>
        <v>#VALUE!</v>
      </c>
      <c r="AW75" s="93" t="e">
        <f t="shared" si="441"/>
        <v>#VALUE!</v>
      </c>
      <c r="AX75" s="94">
        <f t="shared" si="442"/>
        <v>0</v>
      </c>
      <c r="AY75" s="93">
        <f t="shared" ref="AY75" si="484">+AY76</f>
        <v>0</v>
      </c>
      <c r="AZ75" s="93" t="e">
        <f t="shared" si="476"/>
        <v>#VALUE!</v>
      </c>
      <c r="BA75" s="93" t="e">
        <f t="shared" si="443"/>
        <v>#VALUE!</v>
      </c>
      <c r="BB75" s="94">
        <f t="shared" si="444"/>
        <v>0</v>
      </c>
      <c r="BC75" s="93">
        <f t="shared" si="476"/>
        <v>0</v>
      </c>
      <c r="BD75" s="93">
        <f t="shared" si="476"/>
        <v>0</v>
      </c>
      <c r="BE75" s="93" t="e">
        <f t="shared" si="476"/>
        <v>#VALUE!</v>
      </c>
      <c r="BF75" s="93" t="e">
        <f t="shared" si="445"/>
        <v>#VALUE!</v>
      </c>
      <c r="BG75" s="4">
        <f t="shared" si="446"/>
        <v>0</v>
      </c>
      <c r="BL75" s="93">
        <f t="shared" ref="BL75:BM75" si="485">+BL76</f>
        <v>0</v>
      </c>
      <c r="BM75" s="93">
        <f t="shared" si="485"/>
        <v>0</v>
      </c>
    </row>
    <row r="76" spans="1:65" ht="12" x14ac:dyDescent="0.3">
      <c r="A76" s="87"/>
      <c r="B76" s="87"/>
      <c r="C76" s="88"/>
      <c r="D76" s="95"/>
      <c r="E76" s="96">
        <v>42553001</v>
      </c>
      <c r="F76" s="97" t="s">
        <v>87</v>
      </c>
      <c r="G76" s="7">
        <v>0</v>
      </c>
      <c r="H76" s="7" t="e">
        <f>SUMIF([2]Ene!B:I,AVALUOS!E76,[2]Ene!I:I)</f>
        <v>#VALUE!</v>
      </c>
      <c r="I76" s="7" t="e">
        <f t="shared" si="422"/>
        <v>#VALUE!</v>
      </c>
      <c r="J76" s="8">
        <f t="shared" si="423"/>
        <v>0</v>
      </c>
      <c r="K76" s="7">
        <v>0</v>
      </c>
      <c r="L76" s="7" t="e">
        <f>SUMIF([2]Feb!B:I,AVALUOS!E76,[2]Feb!I:I)</f>
        <v>#VALUE!</v>
      </c>
      <c r="M76" s="7" t="e">
        <f t="shared" si="424"/>
        <v>#VALUE!</v>
      </c>
      <c r="N76" s="8">
        <f t="shared" si="425"/>
        <v>0</v>
      </c>
      <c r="O76" s="7">
        <v>0</v>
      </c>
      <c r="P76" s="7" t="e">
        <f>SUMIF([2]mar!B:I,AVALUOS!E76,[2]mar!I:I)</f>
        <v>#VALUE!</v>
      </c>
      <c r="Q76" s="7" t="e">
        <f t="shared" si="426"/>
        <v>#VALUE!</v>
      </c>
      <c r="R76" s="8">
        <f t="shared" si="410"/>
        <v>0</v>
      </c>
      <c r="S76" s="7">
        <v>0</v>
      </c>
      <c r="T76" s="7" t="e">
        <f>SUMIF([2]Abr!B:I,AVALUOS!E76,[2]Abr!I:I)</f>
        <v>#VALUE!</v>
      </c>
      <c r="U76" s="7" t="e">
        <f t="shared" si="427"/>
        <v>#VALUE!</v>
      </c>
      <c r="V76" s="8">
        <f t="shared" si="428"/>
        <v>0</v>
      </c>
      <c r="W76" s="7">
        <v>0</v>
      </c>
      <c r="X76" s="7" t="e">
        <f>SUMIF([2]May!B:I,AVALUOS!E76,[2]May!I:I)</f>
        <v>#VALUE!</v>
      </c>
      <c r="Y76" s="7" t="e">
        <f t="shared" si="429"/>
        <v>#VALUE!</v>
      </c>
      <c r="Z76" s="8">
        <f t="shared" si="430"/>
        <v>0</v>
      </c>
      <c r="AA76" s="7">
        <v>0</v>
      </c>
      <c r="AB76" s="7" t="e">
        <f>SUMIF([2]Jun!B:I,AVALUOS!E76,[2]Jun!I:I)</f>
        <v>#VALUE!</v>
      </c>
      <c r="AC76" s="7" t="e">
        <f t="shared" si="431"/>
        <v>#VALUE!</v>
      </c>
      <c r="AD76" s="8">
        <f t="shared" si="432"/>
        <v>0</v>
      </c>
      <c r="AE76" s="7">
        <v>0</v>
      </c>
      <c r="AF76" s="7" t="e">
        <f>SUMIF([2]Jul!B:I,AVALUOS!E76,[2]Jul!I:I)</f>
        <v>#VALUE!</v>
      </c>
      <c r="AG76" s="7" t="e">
        <f t="shared" si="433"/>
        <v>#VALUE!</v>
      </c>
      <c r="AH76" s="8">
        <f t="shared" si="434"/>
        <v>0</v>
      </c>
      <c r="AI76" s="7">
        <v>0</v>
      </c>
      <c r="AJ76" s="7" t="e">
        <f>SUMIF([2]Agos!B:I,AVALUOS!E76,[2]Agos!I:I)</f>
        <v>#VALUE!</v>
      </c>
      <c r="AK76" s="7" t="e">
        <f t="shared" si="435"/>
        <v>#VALUE!</v>
      </c>
      <c r="AL76" s="8">
        <f t="shared" si="436"/>
        <v>0</v>
      </c>
      <c r="AM76" s="7">
        <v>0</v>
      </c>
      <c r="AN76" s="7" t="e">
        <f>SUMIF([2]Sep!B:I,AVALUOS!E76,[2]Sep!I:I)</f>
        <v>#VALUE!</v>
      </c>
      <c r="AO76" s="7" t="e">
        <f t="shared" si="437"/>
        <v>#VALUE!</v>
      </c>
      <c r="AP76" s="8">
        <f t="shared" si="438"/>
        <v>0</v>
      </c>
      <c r="AQ76" s="7">
        <v>0</v>
      </c>
      <c r="AR76" s="7" t="e">
        <f>SUMIF([2]Oct!B:I,AVALUOS!E76,[2]Oct!I:I)</f>
        <v>#VALUE!</v>
      </c>
      <c r="AS76" s="7" t="e">
        <f t="shared" si="439"/>
        <v>#VALUE!</v>
      </c>
      <c r="AT76" s="8">
        <f t="shared" si="440"/>
        <v>0</v>
      </c>
      <c r="AU76" s="7">
        <v>0</v>
      </c>
      <c r="AV76" s="7" t="e">
        <f>SUMIF([2]Nov!B:I,AVALUOS!E76,[2]Nov!I:I)</f>
        <v>#VALUE!</v>
      </c>
      <c r="AW76" s="7" t="e">
        <f t="shared" si="441"/>
        <v>#VALUE!</v>
      </c>
      <c r="AX76" s="8">
        <f t="shared" si="442"/>
        <v>0</v>
      </c>
      <c r="AY76" s="7">
        <v>0</v>
      </c>
      <c r="AZ76" s="7" t="e">
        <f>SUMIF([2]Dic!B:I,AVALUOS!E76,[2]Dic!I:I)</f>
        <v>#VALUE!</v>
      </c>
      <c r="BA76" s="7" t="e">
        <f t="shared" si="443"/>
        <v>#VALUE!</v>
      </c>
      <c r="BB76" s="8">
        <f t="shared" si="444"/>
        <v>0</v>
      </c>
      <c r="BC76" s="7">
        <v>0</v>
      </c>
      <c r="BD76" s="89">
        <f>+G76+K76+O76+S76+W76+AA76+AE76+AI76+AM76+AQ76+AU76</f>
        <v>0</v>
      </c>
      <c r="BE76" s="89" t="e">
        <f>+H76+L76+P76+T76+X76+AB76+AF76+AJ76+AN76+AR76+AV76+AZ76</f>
        <v>#VALUE!</v>
      </c>
      <c r="BF76" s="89" t="e">
        <f t="shared" si="445"/>
        <v>#VALUE!</v>
      </c>
      <c r="BG76" s="24">
        <f t="shared" si="446"/>
        <v>0</v>
      </c>
      <c r="BK76" s="84"/>
      <c r="BL76" s="7"/>
      <c r="BM76" s="7"/>
    </row>
    <row r="77" spans="1:65" s="84" customFormat="1" ht="12" x14ac:dyDescent="0.3">
      <c r="A77" s="85"/>
      <c r="B77" s="85"/>
      <c r="C77" s="86"/>
      <c r="D77" s="90">
        <v>425535</v>
      </c>
      <c r="E77" s="91"/>
      <c r="F77" s="92" t="s">
        <v>88</v>
      </c>
      <c r="G77" s="93">
        <f t="shared" ref="G77:H77" si="486">+G78</f>
        <v>0</v>
      </c>
      <c r="H77" s="93" t="e">
        <f t="shared" si="486"/>
        <v>#VALUE!</v>
      </c>
      <c r="I77" s="93" t="e">
        <f t="shared" si="422"/>
        <v>#VALUE!</v>
      </c>
      <c r="J77" s="94">
        <f t="shared" si="423"/>
        <v>0</v>
      </c>
      <c r="K77" s="93">
        <f t="shared" ref="K77:L77" si="487">+K78</f>
        <v>0</v>
      </c>
      <c r="L77" s="93" t="e">
        <f t="shared" si="487"/>
        <v>#VALUE!</v>
      </c>
      <c r="M77" s="93" t="e">
        <f t="shared" si="424"/>
        <v>#VALUE!</v>
      </c>
      <c r="N77" s="94">
        <f t="shared" si="425"/>
        <v>0</v>
      </c>
      <c r="O77" s="93">
        <f t="shared" ref="O77:P77" si="488">+O78</f>
        <v>0</v>
      </c>
      <c r="P77" s="93" t="e">
        <f t="shared" si="488"/>
        <v>#VALUE!</v>
      </c>
      <c r="Q77" s="93" t="e">
        <f t="shared" si="426"/>
        <v>#VALUE!</v>
      </c>
      <c r="R77" s="94">
        <f t="shared" si="410"/>
        <v>0</v>
      </c>
      <c r="S77" s="93">
        <f t="shared" ref="S77:BE77" si="489">+S78</f>
        <v>0</v>
      </c>
      <c r="T77" s="93" t="e">
        <f t="shared" si="489"/>
        <v>#VALUE!</v>
      </c>
      <c r="U77" s="93" t="e">
        <f t="shared" si="427"/>
        <v>#VALUE!</v>
      </c>
      <c r="V77" s="94">
        <f t="shared" si="428"/>
        <v>0</v>
      </c>
      <c r="W77" s="93">
        <f t="shared" ref="W77:X77" si="490">+W78</f>
        <v>0</v>
      </c>
      <c r="X77" s="93" t="e">
        <f t="shared" si="490"/>
        <v>#VALUE!</v>
      </c>
      <c r="Y77" s="93" t="e">
        <f t="shared" si="429"/>
        <v>#VALUE!</v>
      </c>
      <c r="Z77" s="94">
        <f t="shared" si="430"/>
        <v>0</v>
      </c>
      <c r="AA77" s="93">
        <f t="shared" ref="AA77" si="491">+AA78</f>
        <v>0</v>
      </c>
      <c r="AB77" s="93" t="e">
        <f t="shared" si="489"/>
        <v>#VALUE!</v>
      </c>
      <c r="AC77" s="93" t="e">
        <f t="shared" si="431"/>
        <v>#VALUE!</v>
      </c>
      <c r="AD77" s="94">
        <f t="shared" si="432"/>
        <v>0</v>
      </c>
      <c r="AE77" s="93">
        <f t="shared" ref="AE77" si="492">+AE78</f>
        <v>0</v>
      </c>
      <c r="AF77" s="93" t="e">
        <f t="shared" si="489"/>
        <v>#VALUE!</v>
      </c>
      <c r="AG77" s="93" t="e">
        <f t="shared" si="433"/>
        <v>#VALUE!</v>
      </c>
      <c r="AH77" s="94">
        <f t="shared" si="434"/>
        <v>0</v>
      </c>
      <c r="AI77" s="93">
        <f t="shared" ref="AI77" si="493">+AI78</f>
        <v>0</v>
      </c>
      <c r="AJ77" s="93" t="e">
        <f t="shared" si="489"/>
        <v>#VALUE!</v>
      </c>
      <c r="AK77" s="93" t="e">
        <f t="shared" si="435"/>
        <v>#VALUE!</v>
      </c>
      <c r="AL77" s="94">
        <f t="shared" si="436"/>
        <v>0</v>
      </c>
      <c r="AM77" s="93">
        <f t="shared" ref="AM77" si="494">+AM78</f>
        <v>0</v>
      </c>
      <c r="AN77" s="93" t="e">
        <f t="shared" si="489"/>
        <v>#VALUE!</v>
      </c>
      <c r="AO77" s="93" t="e">
        <f t="shared" si="437"/>
        <v>#VALUE!</v>
      </c>
      <c r="AP77" s="94">
        <f t="shared" si="438"/>
        <v>0</v>
      </c>
      <c r="AQ77" s="93">
        <f t="shared" ref="AQ77" si="495">+AQ78</f>
        <v>0</v>
      </c>
      <c r="AR77" s="93" t="e">
        <f t="shared" si="489"/>
        <v>#VALUE!</v>
      </c>
      <c r="AS77" s="93" t="e">
        <f t="shared" si="439"/>
        <v>#VALUE!</v>
      </c>
      <c r="AT77" s="94">
        <f t="shared" si="440"/>
        <v>0</v>
      </c>
      <c r="AU77" s="93">
        <f t="shared" ref="AU77" si="496">+AU78</f>
        <v>0</v>
      </c>
      <c r="AV77" s="93" t="e">
        <f t="shared" si="489"/>
        <v>#VALUE!</v>
      </c>
      <c r="AW77" s="93" t="e">
        <f t="shared" si="441"/>
        <v>#VALUE!</v>
      </c>
      <c r="AX77" s="94">
        <f t="shared" si="442"/>
        <v>0</v>
      </c>
      <c r="AY77" s="93">
        <f t="shared" ref="AY77" si="497">+AY78</f>
        <v>0</v>
      </c>
      <c r="AZ77" s="93" t="e">
        <f t="shared" si="489"/>
        <v>#VALUE!</v>
      </c>
      <c r="BA77" s="93" t="e">
        <f t="shared" si="443"/>
        <v>#VALUE!</v>
      </c>
      <c r="BB77" s="94">
        <f t="shared" si="444"/>
        <v>0</v>
      </c>
      <c r="BC77" s="93">
        <f t="shared" si="489"/>
        <v>0</v>
      </c>
      <c r="BD77" s="93">
        <f t="shared" si="489"/>
        <v>0</v>
      </c>
      <c r="BE77" s="93" t="e">
        <f t="shared" si="489"/>
        <v>#VALUE!</v>
      </c>
      <c r="BF77" s="93" t="e">
        <f t="shared" si="445"/>
        <v>#VALUE!</v>
      </c>
      <c r="BG77" s="4">
        <f t="shared" si="446"/>
        <v>0</v>
      </c>
      <c r="BL77" s="93">
        <f t="shared" ref="BL77:BM77" si="498">+BL78</f>
        <v>0</v>
      </c>
      <c r="BM77" s="93">
        <f t="shared" si="498"/>
        <v>0</v>
      </c>
    </row>
    <row r="78" spans="1:65" ht="12" x14ac:dyDescent="0.3">
      <c r="A78" s="87"/>
      <c r="B78" s="87"/>
      <c r="C78" s="88"/>
      <c r="D78" s="95"/>
      <c r="E78" s="96">
        <v>42553501</v>
      </c>
      <c r="F78" s="97" t="s">
        <v>88</v>
      </c>
      <c r="G78" s="7">
        <v>0</v>
      </c>
      <c r="H78" s="7" t="e">
        <f>SUMIF([2]Ene!B:I,AVALUOS!E78,[2]Ene!I:I)</f>
        <v>#VALUE!</v>
      </c>
      <c r="I78" s="7" t="e">
        <f t="shared" si="422"/>
        <v>#VALUE!</v>
      </c>
      <c r="J78" s="8">
        <f t="shared" si="423"/>
        <v>0</v>
      </c>
      <c r="K78" s="7">
        <v>0</v>
      </c>
      <c r="L78" s="7" t="e">
        <f>SUMIF([2]Feb!B:I,AVALUOS!E78,[2]Feb!I:I)</f>
        <v>#VALUE!</v>
      </c>
      <c r="M78" s="7" t="e">
        <f t="shared" si="424"/>
        <v>#VALUE!</v>
      </c>
      <c r="N78" s="8">
        <f t="shared" si="425"/>
        <v>0</v>
      </c>
      <c r="O78" s="7">
        <v>0</v>
      </c>
      <c r="P78" s="7" t="e">
        <f>SUMIF([2]mar!B:I,AVALUOS!E78,[2]mar!I:I)</f>
        <v>#VALUE!</v>
      </c>
      <c r="Q78" s="7" t="e">
        <f t="shared" si="426"/>
        <v>#VALUE!</v>
      </c>
      <c r="R78" s="8">
        <f t="shared" si="410"/>
        <v>0</v>
      </c>
      <c r="S78" s="7">
        <v>0</v>
      </c>
      <c r="T78" s="7" t="e">
        <f>SUMIF([2]Abr!B:I,AVALUOS!E78,[2]Abr!I:I)</f>
        <v>#VALUE!</v>
      </c>
      <c r="U78" s="7" t="e">
        <f t="shared" si="427"/>
        <v>#VALUE!</v>
      </c>
      <c r="V78" s="8">
        <f t="shared" si="428"/>
        <v>0</v>
      </c>
      <c r="W78" s="7">
        <v>0</v>
      </c>
      <c r="X78" s="7" t="e">
        <f>SUMIF([2]May!B:I,AVALUOS!E78,[2]May!I:I)</f>
        <v>#VALUE!</v>
      </c>
      <c r="Y78" s="7" t="e">
        <f t="shared" si="429"/>
        <v>#VALUE!</v>
      </c>
      <c r="Z78" s="8">
        <f t="shared" si="430"/>
        <v>0</v>
      </c>
      <c r="AA78" s="7">
        <v>0</v>
      </c>
      <c r="AB78" s="7" t="e">
        <f>SUMIF([2]Jun!B:I,AVALUOS!E78,[2]Jun!I:I)</f>
        <v>#VALUE!</v>
      </c>
      <c r="AC78" s="7" t="e">
        <f t="shared" si="431"/>
        <v>#VALUE!</v>
      </c>
      <c r="AD78" s="8">
        <f t="shared" si="432"/>
        <v>0</v>
      </c>
      <c r="AE78" s="7">
        <v>0</v>
      </c>
      <c r="AF78" s="7" t="e">
        <f>SUMIF([2]Jul!B:I,AVALUOS!E78,[2]Jul!I:I)</f>
        <v>#VALUE!</v>
      </c>
      <c r="AG78" s="7" t="e">
        <f t="shared" si="433"/>
        <v>#VALUE!</v>
      </c>
      <c r="AH78" s="8">
        <f t="shared" si="434"/>
        <v>0</v>
      </c>
      <c r="AI78" s="7">
        <v>0</v>
      </c>
      <c r="AJ78" s="7" t="e">
        <f>SUMIF([2]Agos!B:I,AVALUOS!E78,[2]Agos!I:I)</f>
        <v>#VALUE!</v>
      </c>
      <c r="AK78" s="7" t="e">
        <f t="shared" si="435"/>
        <v>#VALUE!</v>
      </c>
      <c r="AL78" s="8">
        <f t="shared" si="436"/>
        <v>0</v>
      </c>
      <c r="AM78" s="7">
        <v>0</v>
      </c>
      <c r="AN78" s="7" t="e">
        <f>SUMIF([2]Sep!B:I,AVALUOS!E78,[2]Sep!I:I)</f>
        <v>#VALUE!</v>
      </c>
      <c r="AO78" s="7" t="e">
        <f t="shared" si="437"/>
        <v>#VALUE!</v>
      </c>
      <c r="AP78" s="8">
        <f t="shared" si="438"/>
        <v>0</v>
      </c>
      <c r="AQ78" s="7">
        <v>0</v>
      </c>
      <c r="AR78" s="7" t="e">
        <f>SUMIF([2]Oct!B:I,AVALUOS!E78,[2]Oct!I:I)</f>
        <v>#VALUE!</v>
      </c>
      <c r="AS78" s="7" t="e">
        <f t="shared" si="439"/>
        <v>#VALUE!</v>
      </c>
      <c r="AT78" s="8">
        <f t="shared" si="440"/>
        <v>0</v>
      </c>
      <c r="AU78" s="7">
        <v>0</v>
      </c>
      <c r="AV78" s="7" t="e">
        <f>SUMIF([2]Nov!B:I,AVALUOS!E78,[2]Nov!I:I)</f>
        <v>#VALUE!</v>
      </c>
      <c r="AW78" s="7" t="e">
        <f t="shared" si="441"/>
        <v>#VALUE!</v>
      </c>
      <c r="AX78" s="8">
        <f t="shared" si="442"/>
        <v>0</v>
      </c>
      <c r="AY78" s="7">
        <v>0</v>
      </c>
      <c r="AZ78" s="7" t="e">
        <f>SUMIF([2]Dic!B:I,AVALUOS!E78,[2]Dic!I:I)</f>
        <v>#VALUE!</v>
      </c>
      <c r="BA78" s="7" t="e">
        <f t="shared" si="443"/>
        <v>#VALUE!</v>
      </c>
      <c r="BB78" s="8">
        <f t="shared" si="444"/>
        <v>0</v>
      </c>
      <c r="BC78" s="7">
        <v>0</v>
      </c>
      <c r="BD78" s="89">
        <f>+G78+K78+O78+S78+W78+AA78+AE78+AI78+AM78+AQ78+AU78</f>
        <v>0</v>
      </c>
      <c r="BE78" s="89" t="e">
        <f>+H78+L78+P78+T78+X78+AB78+AF78+AJ78+AN78+AR78+AV78+AZ78</f>
        <v>#VALUE!</v>
      </c>
      <c r="BF78" s="89" t="e">
        <f t="shared" si="445"/>
        <v>#VALUE!</v>
      </c>
      <c r="BG78" s="24">
        <f t="shared" si="446"/>
        <v>0</v>
      </c>
      <c r="BK78" s="84"/>
      <c r="BL78" s="7"/>
      <c r="BM78" s="7"/>
    </row>
    <row r="79" spans="1:65" s="84" customFormat="1" ht="12" x14ac:dyDescent="0.3">
      <c r="A79" s="85"/>
      <c r="B79" s="85"/>
      <c r="C79" s="86"/>
      <c r="D79" s="90">
        <v>425540</v>
      </c>
      <c r="E79" s="91"/>
      <c r="F79" s="92" t="s">
        <v>89</v>
      </c>
      <c r="G79" s="93">
        <f t="shared" ref="G79:H79" si="499">+G80</f>
        <v>0</v>
      </c>
      <c r="H79" s="93" t="e">
        <f t="shared" si="499"/>
        <v>#VALUE!</v>
      </c>
      <c r="I79" s="93" t="e">
        <f t="shared" si="422"/>
        <v>#VALUE!</v>
      </c>
      <c r="J79" s="94">
        <f t="shared" si="423"/>
        <v>0</v>
      </c>
      <c r="K79" s="93">
        <f t="shared" ref="K79:L79" si="500">+K80</f>
        <v>0</v>
      </c>
      <c r="L79" s="93" t="e">
        <f t="shared" si="500"/>
        <v>#VALUE!</v>
      </c>
      <c r="M79" s="93" t="e">
        <f t="shared" si="424"/>
        <v>#VALUE!</v>
      </c>
      <c r="N79" s="94">
        <f t="shared" si="425"/>
        <v>0</v>
      </c>
      <c r="O79" s="93">
        <f t="shared" ref="O79:P79" si="501">+O80</f>
        <v>0</v>
      </c>
      <c r="P79" s="93" t="e">
        <f t="shared" si="501"/>
        <v>#VALUE!</v>
      </c>
      <c r="Q79" s="93" t="e">
        <f t="shared" si="426"/>
        <v>#VALUE!</v>
      </c>
      <c r="R79" s="94">
        <f t="shared" si="410"/>
        <v>0</v>
      </c>
      <c r="S79" s="93">
        <f t="shared" ref="S79:BE79" si="502">+S80</f>
        <v>0</v>
      </c>
      <c r="T79" s="93" t="e">
        <f t="shared" si="502"/>
        <v>#VALUE!</v>
      </c>
      <c r="U79" s="93" t="e">
        <f t="shared" si="427"/>
        <v>#VALUE!</v>
      </c>
      <c r="V79" s="94">
        <f t="shared" si="428"/>
        <v>0</v>
      </c>
      <c r="W79" s="93">
        <f t="shared" ref="W79:X79" si="503">+W80</f>
        <v>0</v>
      </c>
      <c r="X79" s="93" t="e">
        <f t="shared" si="503"/>
        <v>#VALUE!</v>
      </c>
      <c r="Y79" s="93" t="e">
        <f t="shared" si="429"/>
        <v>#VALUE!</v>
      </c>
      <c r="Z79" s="94">
        <f t="shared" si="430"/>
        <v>0</v>
      </c>
      <c r="AA79" s="93">
        <f t="shared" ref="AA79" si="504">+AA80</f>
        <v>0</v>
      </c>
      <c r="AB79" s="93" t="e">
        <f t="shared" si="502"/>
        <v>#VALUE!</v>
      </c>
      <c r="AC79" s="93" t="e">
        <f t="shared" si="431"/>
        <v>#VALUE!</v>
      </c>
      <c r="AD79" s="94">
        <f t="shared" si="432"/>
        <v>0</v>
      </c>
      <c r="AE79" s="93">
        <f t="shared" ref="AE79" si="505">+AE80</f>
        <v>0</v>
      </c>
      <c r="AF79" s="93" t="e">
        <f t="shared" si="502"/>
        <v>#VALUE!</v>
      </c>
      <c r="AG79" s="93" t="e">
        <f t="shared" si="433"/>
        <v>#VALUE!</v>
      </c>
      <c r="AH79" s="94">
        <f t="shared" si="434"/>
        <v>0</v>
      </c>
      <c r="AI79" s="93">
        <f t="shared" ref="AI79" si="506">+AI80</f>
        <v>0</v>
      </c>
      <c r="AJ79" s="93" t="e">
        <f t="shared" si="502"/>
        <v>#VALUE!</v>
      </c>
      <c r="AK79" s="93" t="e">
        <f t="shared" si="435"/>
        <v>#VALUE!</v>
      </c>
      <c r="AL79" s="94">
        <f t="shared" si="436"/>
        <v>0</v>
      </c>
      <c r="AM79" s="93">
        <f t="shared" ref="AM79" si="507">+AM80</f>
        <v>0</v>
      </c>
      <c r="AN79" s="93" t="e">
        <f t="shared" si="502"/>
        <v>#VALUE!</v>
      </c>
      <c r="AO79" s="93" t="e">
        <f t="shared" si="437"/>
        <v>#VALUE!</v>
      </c>
      <c r="AP79" s="94">
        <f t="shared" si="438"/>
        <v>0</v>
      </c>
      <c r="AQ79" s="93">
        <f t="shared" ref="AQ79" si="508">+AQ80</f>
        <v>0</v>
      </c>
      <c r="AR79" s="93" t="e">
        <f t="shared" si="502"/>
        <v>#VALUE!</v>
      </c>
      <c r="AS79" s="93" t="e">
        <f t="shared" si="439"/>
        <v>#VALUE!</v>
      </c>
      <c r="AT79" s="94">
        <f t="shared" si="440"/>
        <v>0</v>
      </c>
      <c r="AU79" s="93">
        <f t="shared" ref="AU79" si="509">+AU80</f>
        <v>0</v>
      </c>
      <c r="AV79" s="93" t="e">
        <f t="shared" si="502"/>
        <v>#VALUE!</v>
      </c>
      <c r="AW79" s="93" t="e">
        <f t="shared" si="441"/>
        <v>#VALUE!</v>
      </c>
      <c r="AX79" s="94">
        <f t="shared" si="442"/>
        <v>0</v>
      </c>
      <c r="AY79" s="93">
        <f t="shared" ref="AY79" si="510">+AY80</f>
        <v>0</v>
      </c>
      <c r="AZ79" s="93" t="e">
        <f t="shared" si="502"/>
        <v>#VALUE!</v>
      </c>
      <c r="BA79" s="93" t="e">
        <f t="shared" si="443"/>
        <v>#VALUE!</v>
      </c>
      <c r="BB79" s="94">
        <f t="shared" si="444"/>
        <v>0</v>
      </c>
      <c r="BC79" s="93">
        <f t="shared" si="502"/>
        <v>0</v>
      </c>
      <c r="BD79" s="93">
        <f t="shared" si="502"/>
        <v>0</v>
      </c>
      <c r="BE79" s="93" t="e">
        <f t="shared" si="502"/>
        <v>#VALUE!</v>
      </c>
      <c r="BF79" s="93" t="e">
        <f t="shared" si="445"/>
        <v>#VALUE!</v>
      </c>
      <c r="BG79" s="4">
        <f t="shared" si="446"/>
        <v>0</v>
      </c>
      <c r="BL79" s="93">
        <f t="shared" ref="BL79:BM79" si="511">+BL80</f>
        <v>0</v>
      </c>
      <c r="BM79" s="93">
        <f t="shared" si="511"/>
        <v>0</v>
      </c>
    </row>
    <row r="80" spans="1:65" ht="12" x14ac:dyDescent="0.3">
      <c r="A80" s="87"/>
      <c r="B80" s="87"/>
      <c r="C80" s="88"/>
      <c r="D80" s="95"/>
      <c r="E80" s="96">
        <v>42554001</v>
      </c>
      <c r="F80" s="97" t="s">
        <v>89</v>
      </c>
      <c r="G80" s="7">
        <v>0</v>
      </c>
      <c r="H80" s="7" t="e">
        <f>SUMIF([2]Ene!B:I,AVALUOS!E80,[2]Ene!I:I)</f>
        <v>#VALUE!</v>
      </c>
      <c r="I80" s="7" t="e">
        <f t="shared" si="422"/>
        <v>#VALUE!</v>
      </c>
      <c r="J80" s="8">
        <f t="shared" si="423"/>
        <v>0</v>
      </c>
      <c r="K80" s="7">
        <v>0</v>
      </c>
      <c r="L80" s="7" t="e">
        <f>SUMIF([2]Feb!B:I,AVALUOS!E80,[2]Feb!I:I)</f>
        <v>#VALUE!</v>
      </c>
      <c r="M80" s="7" t="e">
        <f t="shared" si="424"/>
        <v>#VALUE!</v>
      </c>
      <c r="N80" s="8">
        <f t="shared" si="425"/>
        <v>0</v>
      </c>
      <c r="O80" s="7">
        <v>0</v>
      </c>
      <c r="P80" s="7" t="e">
        <f>SUMIF([2]mar!B:I,AVALUOS!E80,[2]mar!I:I)</f>
        <v>#VALUE!</v>
      </c>
      <c r="Q80" s="7" t="e">
        <f t="shared" si="426"/>
        <v>#VALUE!</v>
      </c>
      <c r="R80" s="8">
        <f t="shared" si="410"/>
        <v>0</v>
      </c>
      <c r="S80" s="7">
        <v>0</v>
      </c>
      <c r="T80" s="7" t="e">
        <f>SUMIF([2]Abr!B:I,AVALUOS!E80,[2]Abr!I:I)</f>
        <v>#VALUE!</v>
      </c>
      <c r="U80" s="7" t="e">
        <f t="shared" si="427"/>
        <v>#VALUE!</v>
      </c>
      <c r="V80" s="8">
        <f t="shared" si="428"/>
        <v>0</v>
      </c>
      <c r="W80" s="7">
        <v>0</v>
      </c>
      <c r="X80" s="7" t="e">
        <f>SUMIF([2]May!B:I,AVALUOS!E80,[2]May!I:I)</f>
        <v>#VALUE!</v>
      </c>
      <c r="Y80" s="7" t="e">
        <f t="shared" si="429"/>
        <v>#VALUE!</v>
      </c>
      <c r="Z80" s="8">
        <f t="shared" si="430"/>
        <v>0</v>
      </c>
      <c r="AA80" s="7">
        <v>0</v>
      </c>
      <c r="AB80" s="7" t="e">
        <f>SUMIF([2]Jun!B:I,AVALUOS!E80,[2]Jun!I:I)</f>
        <v>#VALUE!</v>
      </c>
      <c r="AC80" s="7" t="e">
        <f t="shared" si="431"/>
        <v>#VALUE!</v>
      </c>
      <c r="AD80" s="8">
        <f t="shared" si="432"/>
        <v>0</v>
      </c>
      <c r="AE80" s="7">
        <v>0</v>
      </c>
      <c r="AF80" s="7" t="e">
        <f>SUMIF([2]Jul!B:I,AVALUOS!E80,[2]Jul!I:I)</f>
        <v>#VALUE!</v>
      </c>
      <c r="AG80" s="7" t="e">
        <f t="shared" si="433"/>
        <v>#VALUE!</v>
      </c>
      <c r="AH80" s="8">
        <f t="shared" si="434"/>
        <v>0</v>
      </c>
      <c r="AI80" s="7">
        <v>0</v>
      </c>
      <c r="AJ80" s="7" t="e">
        <f>SUMIF([2]Agos!B:I,AVALUOS!E80,[2]Agos!I:I)</f>
        <v>#VALUE!</v>
      </c>
      <c r="AK80" s="7" t="e">
        <f t="shared" si="435"/>
        <v>#VALUE!</v>
      </c>
      <c r="AL80" s="8">
        <f t="shared" si="436"/>
        <v>0</v>
      </c>
      <c r="AM80" s="7">
        <v>0</v>
      </c>
      <c r="AN80" s="7" t="e">
        <f>SUMIF([2]Sep!B:I,AVALUOS!E80,[2]Sep!I:I)</f>
        <v>#VALUE!</v>
      </c>
      <c r="AO80" s="7" t="e">
        <f t="shared" si="437"/>
        <v>#VALUE!</v>
      </c>
      <c r="AP80" s="8">
        <f t="shared" si="438"/>
        <v>0</v>
      </c>
      <c r="AQ80" s="7">
        <v>0</v>
      </c>
      <c r="AR80" s="7" t="e">
        <f>SUMIF([2]Oct!B:I,AVALUOS!E80,[2]Oct!I:I)</f>
        <v>#VALUE!</v>
      </c>
      <c r="AS80" s="7" t="e">
        <f t="shared" si="439"/>
        <v>#VALUE!</v>
      </c>
      <c r="AT80" s="8">
        <f t="shared" si="440"/>
        <v>0</v>
      </c>
      <c r="AU80" s="7">
        <v>0</v>
      </c>
      <c r="AV80" s="7" t="e">
        <f>SUMIF([2]Nov!B:I,AVALUOS!E80,[2]Nov!I:I)</f>
        <v>#VALUE!</v>
      </c>
      <c r="AW80" s="7" t="e">
        <f t="shared" si="441"/>
        <v>#VALUE!</v>
      </c>
      <c r="AX80" s="8">
        <f t="shared" si="442"/>
        <v>0</v>
      </c>
      <c r="AY80" s="7">
        <v>0</v>
      </c>
      <c r="AZ80" s="7" t="e">
        <f>SUMIF([2]Dic!B:I,AVALUOS!E80,[2]Dic!I:I)</f>
        <v>#VALUE!</v>
      </c>
      <c r="BA80" s="7" t="e">
        <f t="shared" si="443"/>
        <v>#VALUE!</v>
      </c>
      <c r="BB80" s="8">
        <f t="shared" si="444"/>
        <v>0</v>
      </c>
      <c r="BC80" s="7">
        <v>0</v>
      </c>
      <c r="BD80" s="89">
        <f>+G80+K80+O80+S80+W80+AA80+AE80+AI80+AM80+AQ80+AU80</f>
        <v>0</v>
      </c>
      <c r="BE80" s="89" t="e">
        <f>+H80+L80+P80+T80+X80+AB80+AF80+AJ80+AN80+AR80+AV80+AZ80</f>
        <v>#VALUE!</v>
      </c>
      <c r="BF80" s="89" t="e">
        <f t="shared" si="445"/>
        <v>#VALUE!</v>
      </c>
      <c r="BG80" s="24">
        <f t="shared" si="446"/>
        <v>0</v>
      </c>
      <c r="BK80" s="84"/>
      <c r="BL80" s="7"/>
      <c r="BM80" s="7"/>
    </row>
    <row r="81" spans="1:65" s="84" customFormat="1" ht="12" x14ac:dyDescent="0.3">
      <c r="A81" s="77"/>
      <c r="B81" s="77"/>
      <c r="C81" s="78">
        <v>4265</v>
      </c>
      <c r="D81" s="79"/>
      <c r="E81" s="80"/>
      <c r="F81" s="81" t="s">
        <v>90</v>
      </c>
      <c r="G81" s="82">
        <f t="shared" ref="G81:H81" si="512">SUM(G82)</f>
        <v>0</v>
      </c>
      <c r="H81" s="82" t="e">
        <f t="shared" si="512"/>
        <v>#VALUE!</v>
      </c>
      <c r="I81" s="82" t="e">
        <f t="shared" si="422"/>
        <v>#VALUE!</v>
      </c>
      <c r="J81" s="83">
        <f t="shared" si="423"/>
        <v>0</v>
      </c>
      <c r="K81" s="82">
        <f t="shared" ref="K81:L81" si="513">SUM(K82)</f>
        <v>0</v>
      </c>
      <c r="L81" s="82" t="e">
        <f t="shared" si="513"/>
        <v>#VALUE!</v>
      </c>
      <c r="M81" s="82" t="e">
        <f t="shared" si="424"/>
        <v>#VALUE!</v>
      </c>
      <c r="N81" s="83">
        <f t="shared" si="425"/>
        <v>0</v>
      </c>
      <c r="O81" s="82">
        <f t="shared" ref="O81:P81" si="514">SUM(O82)</f>
        <v>0</v>
      </c>
      <c r="P81" s="82" t="e">
        <f t="shared" si="514"/>
        <v>#VALUE!</v>
      </c>
      <c r="Q81" s="82" t="e">
        <f t="shared" si="426"/>
        <v>#VALUE!</v>
      </c>
      <c r="R81" s="83">
        <f t="shared" si="410"/>
        <v>0</v>
      </c>
      <c r="S81" s="82">
        <f t="shared" ref="S81:BE81" si="515">SUM(S82)</f>
        <v>0</v>
      </c>
      <c r="T81" s="82" t="e">
        <f t="shared" si="515"/>
        <v>#VALUE!</v>
      </c>
      <c r="U81" s="82" t="e">
        <f t="shared" si="427"/>
        <v>#VALUE!</v>
      </c>
      <c r="V81" s="83">
        <f t="shared" si="428"/>
        <v>0</v>
      </c>
      <c r="W81" s="82">
        <f t="shared" ref="W81:X81" si="516">SUM(W82)</f>
        <v>0</v>
      </c>
      <c r="X81" s="82" t="e">
        <f t="shared" si="516"/>
        <v>#VALUE!</v>
      </c>
      <c r="Y81" s="82" t="e">
        <f t="shared" si="429"/>
        <v>#VALUE!</v>
      </c>
      <c r="Z81" s="83">
        <f t="shared" si="430"/>
        <v>0</v>
      </c>
      <c r="AA81" s="82">
        <f t="shared" ref="AA81" si="517">SUM(AA82)</f>
        <v>0</v>
      </c>
      <c r="AB81" s="82" t="e">
        <f t="shared" si="515"/>
        <v>#VALUE!</v>
      </c>
      <c r="AC81" s="82" t="e">
        <f t="shared" si="431"/>
        <v>#VALUE!</v>
      </c>
      <c r="AD81" s="83">
        <f t="shared" si="432"/>
        <v>0</v>
      </c>
      <c r="AE81" s="82">
        <f t="shared" ref="AE81" si="518">SUM(AE82)</f>
        <v>0</v>
      </c>
      <c r="AF81" s="82" t="e">
        <f t="shared" si="515"/>
        <v>#VALUE!</v>
      </c>
      <c r="AG81" s="82" t="e">
        <f t="shared" si="433"/>
        <v>#VALUE!</v>
      </c>
      <c r="AH81" s="83">
        <f t="shared" si="434"/>
        <v>0</v>
      </c>
      <c r="AI81" s="82">
        <f t="shared" ref="AI81" si="519">SUM(AI82)</f>
        <v>0</v>
      </c>
      <c r="AJ81" s="82" t="e">
        <f t="shared" si="515"/>
        <v>#VALUE!</v>
      </c>
      <c r="AK81" s="82" t="e">
        <f t="shared" si="435"/>
        <v>#VALUE!</v>
      </c>
      <c r="AL81" s="83">
        <f t="shared" si="436"/>
        <v>0</v>
      </c>
      <c r="AM81" s="82">
        <f t="shared" ref="AM81" si="520">SUM(AM82)</f>
        <v>0</v>
      </c>
      <c r="AN81" s="82" t="e">
        <f t="shared" si="515"/>
        <v>#VALUE!</v>
      </c>
      <c r="AO81" s="82" t="e">
        <f t="shared" si="437"/>
        <v>#VALUE!</v>
      </c>
      <c r="AP81" s="83">
        <f t="shared" si="438"/>
        <v>0</v>
      </c>
      <c r="AQ81" s="82">
        <f t="shared" ref="AQ81" si="521">SUM(AQ82)</f>
        <v>0</v>
      </c>
      <c r="AR81" s="82" t="e">
        <f t="shared" si="515"/>
        <v>#VALUE!</v>
      </c>
      <c r="AS81" s="82" t="e">
        <f t="shared" si="439"/>
        <v>#VALUE!</v>
      </c>
      <c r="AT81" s="83">
        <f t="shared" si="440"/>
        <v>0</v>
      </c>
      <c r="AU81" s="82">
        <f t="shared" ref="AU81" si="522">SUM(AU82)</f>
        <v>0</v>
      </c>
      <c r="AV81" s="82" t="e">
        <f t="shared" si="515"/>
        <v>#VALUE!</v>
      </c>
      <c r="AW81" s="82" t="e">
        <f t="shared" si="441"/>
        <v>#VALUE!</v>
      </c>
      <c r="AX81" s="83">
        <f t="shared" si="442"/>
        <v>0</v>
      </c>
      <c r="AY81" s="82">
        <f t="shared" ref="AY81" si="523">SUM(AY82)</f>
        <v>0</v>
      </c>
      <c r="AZ81" s="82" t="e">
        <f t="shared" si="515"/>
        <v>#VALUE!</v>
      </c>
      <c r="BA81" s="82" t="e">
        <f t="shared" si="443"/>
        <v>#VALUE!</v>
      </c>
      <c r="BB81" s="83">
        <f t="shared" si="444"/>
        <v>0</v>
      </c>
      <c r="BC81" s="82">
        <f t="shared" si="515"/>
        <v>0</v>
      </c>
      <c r="BD81" s="82">
        <f t="shared" si="515"/>
        <v>0</v>
      </c>
      <c r="BE81" s="82" t="e">
        <f t="shared" si="515"/>
        <v>#VALUE!</v>
      </c>
      <c r="BF81" s="82" t="e">
        <f t="shared" si="445"/>
        <v>#VALUE!</v>
      </c>
      <c r="BG81" s="83">
        <f t="shared" si="446"/>
        <v>0</v>
      </c>
      <c r="BL81" s="82">
        <f t="shared" ref="BL81:BM81" si="524">SUM(BL82)</f>
        <v>0</v>
      </c>
      <c r="BM81" s="82">
        <f t="shared" si="524"/>
        <v>0</v>
      </c>
    </row>
    <row r="82" spans="1:65" ht="20.399999999999999" x14ac:dyDescent="0.3">
      <c r="A82" s="85"/>
      <c r="B82" s="85"/>
      <c r="C82" s="86"/>
      <c r="D82" s="90">
        <v>426501</v>
      </c>
      <c r="E82" s="91"/>
      <c r="F82" s="92" t="s">
        <v>91</v>
      </c>
      <c r="G82" s="93">
        <f t="shared" ref="G82:H82" si="525">+G83</f>
        <v>0</v>
      </c>
      <c r="H82" s="93" t="e">
        <f t="shared" si="525"/>
        <v>#VALUE!</v>
      </c>
      <c r="I82" s="93" t="e">
        <f t="shared" si="422"/>
        <v>#VALUE!</v>
      </c>
      <c r="J82" s="94">
        <f t="shared" si="423"/>
        <v>0</v>
      </c>
      <c r="K82" s="93">
        <f t="shared" ref="K82:L82" si="526">+K83</f>
        <v>0</v>
      </c>
      <c r="L82" s="93" t="e">
        <f t="shared" si="526"/>
        <v>#VALUE!</v>
      </c>
      <c r="M82" s="93" t="e">
        <f t="shared" si="424"/>
        <v>#VALUE!</v>
      </c>
      <c r="N82" s="94">
        <f t="shared" si="425"/>
        <v>0</v>
      </c>
      <c r="O82" s="93">
        <f t="shared" ref="O82:P82" si="527">+O83</f>
        <v>0</v>
      </c>
      <c r="P82" s="93" t="e">
        <f t="shared" si="527"/>
        <v>#VALUE!</v>
      </c>
      <c r="Q82" s="93" t="e">
        <f t="shared" si="426"/>
        <v>#VALUE!</v>
      </c>
      <c r="R82" s="94">
        <f t="shared" si="410"/>
        <v>0</v>
      </c>
      <c r="S82" s="93">
        <f t="shared" ref="S82:BE82" si="528">+S83</f>
        <v>0</v>
      </c>
      <c r="T82" s="93" t="e">
        <f t="shared" si="528"/>
        <v>#VALUE!</v>
      </c>
      <c r="U82" s="93" t="e">
        <f t="shared" si="427"/>
        <v>#VALUE!</v>
      </c>
      <c r="V82" s="94">
        <f t="shared" si="428"/>
        <v>0</v>
      </c>
      <c r="W82" s="93">
        <f t="shared" ref="W82:X82" si="529">+W83</f>
        <v>0</v>
      </c>
      <c r="X82" s="93" t="e">
        <f t="shared" si="529"/>
        <v>#VALUE!</v>
      </c>
      <c r="Y82" s="93" t="e">
        <f t="shared" si="429"/>
        <v>#VALUE!</v>
      </c>
      <c r="Z82" s="94">
        <f t="shared" si="430"/>
        <v>0</v>
      </c>
      <c r="AA82" s="93">
        <f t="shared" ref="AA82" si="530">+AA83</f>
        <v>0</v>
      </c>
      <c r="AB82" s="93" t="e">
        <f t="shared" si="528"/>
        <v>#VALUE!</v>
      </c>
      <c r="AC82" s="93" t="e">
        <f t="shared" si="431"/>
        <v>#VALUE!</v>
      </c>
      <c r="AD82" s="94">
        <f t="shared" si="432"/>
        <v>0</v>
      </c>
      <c r="AE82" s="93">
        <f t="shared" ref="AE82" si="531">+AE83</f>
        <v>0</v>
      </c>
      <c r="AF82" s="93" t="e">
        <f t="shared" si="528"/>
        <v>#VALUE!</v>
      </c>
      <c r="AG82" s="93" t="e">
        <f t="shared" si="433"/>
        <v>#VALUE!</v>
      </c>
      <c r="AH82" s="94">
        <f t="shared" si="434"/>
        <v>0</v>
      </c>
      <c r="AI82" s="93">
        <f t="shared" ref="AI82" si="532">+AI83</f>
        <v>0</v>
      </c>
      <c r="AJ82" s="93" t="e">
        <f t="shared" si="528"/>
        <v>#VALUE!</v>
      </c>
      <c r="AK82" s="93" t="e">
        <f t="shared" si="435"/>
        <v>#VALUE!</v>
      </c>
      <c r="AL82" s="94">
        <f t="shared" si="436"/>
        <v>0</v>
      </c>
      <c r="AM82" s="93">
        <f t="shared" ref="AM82" si="533">+AM83</f>
        <v>0</v>
      </c>
      <c r="AN82" s="93" t="e">
        <f t="shared" si="528"/>
        <v>#VALUE!</v>
      </c>
      <c r="AO82" s="93" t="e">
        <f t="shared" si="437"/>
        <v>#VALUE!</v>
      </c>
      <c r="AP82" s="94">
        <f t="shared" si="438"/>
        <v>0</v>
      </c>
      <c r="AQ82" s="93">
        <f t="shared" ref="AQ82" si="534">+AQ83</f>
        <v>0</v>
      </c>
      <c r="AR82" s="93" t="e">
        <f t="shared" si="528"/>
        <v>#VALUE!</v>
      </c>
      <c r="AS82" s="93" t="e">
        <f t="shared" si="439"/>
        <v>#VALUE!</v>
      </c>
      <c r="AT82" s="94">
        <f t="shared" si="440"/>
        <v>0</v>
      </c>
      <c r="AU82" s="93">
        <f t="shared" ref="AU82" si="535">+AU83</f>
        <v>0</v>
      </c>
      <c r="AV82" s="93" t="e">
        <f t="shared" si="528"/>
        <v>#VALUE!</v>
      </c>
      <c r="AW82" s="93" t="e">
        <f t="shared" si="441"/>
        <v>#VALUE!</v>
      </c>
      <c r="AX82" s="94">
        <f t="shared" si="442"/>
        <v>0</v>
      </c>
      <c r="AY82" s="93">
        <f t="shared" ref="AY82" si="536">+AY83</f>
        <v>0</v>
      </c>
      <c r="AZ82" s="93" t="e">
        <f t="shared" si="528"/>
        <v>#VALUE!</v>
      </c>
      <c r="BA82" s="93" t="e">
        <f t="shared" si="443"/>
        <v>#VALUE!</v>
      </c>
      <c r="BB82" s="94">
        <f t="shared" si="444"/>
        <v>0</v>
      </c>
      <c r="BC82" s="93">
        <f t="shared" si="528"/>
        <v>0</v>
      </c>
      <c r="BD82" s="93">
        <f t="shared" si="528"/>
        <v>0</v>
      </c>
      <c r="BE82" s="93" t="e">
        <f t="shared" si="528"/>
        <v>#VALUE!</v>
      </c>
      <c r="BF82" s="93" t="e">
        <f t="shared" si="445"/>
        <v>#VALUE!</v>
      </c>
      <c r="BG82" s="4">
        <f t="shared" si="446"/>
        <v>0</v>
      </c>
      <c r="BL82" s="93">
        <f t="shared" ref="BL82:BM82" si="537">+BL83</f>
        <v>0</v>
      </c>
      <c r="BM82" s="93">
        <f t="shared" si="537"/>
        <v>0</v>
      </c>
    </row>
    <row r="83" spans="1:65" s="84" customFormat="1" ht="12" x14ac:dyDescent="0.3">
      <c r="A83" s="87"/>
      <c r="B83" s="87"/>
      <c r="C83" s="88"/>
      <c r="D83" s="95"/>
      <c r="E83" s="96">
        <v>42650101</v>
      </c>
      <c r="F83" s="97" t="s">
        <v>91</v>
      </c>
      <c r="G83" s="7">
        <v>0</v>
      </c>
      <c r="H83" s="7" t="e">
        <f>SUMIF([2]Ene!B:I,AVALUOS!E83,[2]Ene!I:I)</f>
        <v>#VALUE!</v>
      </c>
      <c r="I83" s="7" t="e">
        <f t="shared" si="422"/>
        <v>#VALUE!</v>
      </c>
      <c r="J83" s="8">
        <f t="shared" si="423"/>
        <v>0</v>
      </c>
      <c r="K83" s="7">
        <v>0</v>
      </c>
      <c r="L83" s="7" t="e">
        <f>SUMIF([2]Feb!B:I,AVALUOS!E83,[2]Feb!I:I)</f>
        <v>#VALUE!</v>
      </c>
      <c r="M83" s="7" t="e">
        <f t="shared" si="424"/>
        <v>#VALUE!</v>
      </c>
      <c r="N83" s="8">
        <f t="shared" si="425"/>
        <v>0</v>
      </c>
      <c r="O83" s="7">
        <v>0</v>
      </c>
      <c r="P83" s="7" t="e">
        <f>SUMIF([2]mar!B:I,AVALUOS!E83,[2]mar!I:I)</f>
        <v>#VALUE!</v>
      </c>
      <c r="Q83" s="7" t="e">
        <f t="shared" si="426"/>
        <v>#VALUE!</v>
      </c>
      <c r="R83" s="8">
        <f t="shared" si="410"/>
        <v>0</v>
      </c>
      <c r="S83" s="7">
        <v>0</v>
      </c>
      <c r="T83" s="7" t="e">
        <f>SUMIF([2]Abr!B:I,AVALUOS!E83,[2]Abr!I:I)</f>
        <v>#VALUE!</v>
      </c>
      <c r="U83" s="7" t="e">
        <f t="shared" si="427"/>
        <v>#VALUE!</v>
      </c>
      <c r="V83" s="8">
        <f t="shared" si="428"/>
        <v>0</v>
      </c>
      <c r="W83" s="7">
        <v>0</v>
      </c>
      <c r="X83" s="7" t="e">
        <f>SUMIF([2]May!B:I,AVALUOS!E83,[2]May!I:I)</f>
        <v>#VALUE!</v>
      </c>
      <c r="Y83" s="7" t="e">
        <f t="shared" si="429"/>
        <v>#VALUE!</v>
      </c>
      <c r="Z83" s="8">
        <f t="shared" si="430"/>
        <v>0</v>
      </c>
      <c r="AA83" s="7">
        <v>0</v>
      </c>
      <c r="AB83" s="7" t="e">
        <f>SUMIF([2]Jun!B:I,AVALUOS!E83,[2]Jun!I:I)</f>
        <v>#VALUE!</v>
      </c>
      <c r="AC83" s="7" t="e">
        <f t="shared" si="431"/>
        <v>#VALUE!</v>
      </c>
      <c r="AD83" s="8">
        <f t="shared" si="432"/>
        <v>0</v>
      </c>
      <c r="AE83" s="7">
        <v>0</v>
      </c>
      <c r="AF83" s="7" t="e">
        <f>SUMIF([2]Jul!B:I,AVALUOS!E83,[2]Jul!I:I)</f>
        <v>#VALUE!</v>
      </c>
      <c r="AG83" s="7" t="e">
        <f t="shared" si="433"/>
        <v>#VALUE!</v>
      </c>
      <c r="AH83" s="8">
        <f t="shared" si="434"/>
        <v>0</v>
      </c>
      <c r="AI83" s="7">
        <v>0</v>
      </c>
      <c r="AJ83" s="7" t="e">
        <f>SUMIF([2]Agos!B:I,AVALUOS!E83,[2]Agos!I:I)</f>
        <v>#VALUE!</v>
      </c>
      <c r="AK83" s="7" t="e">
        <f t="shared" si="435"/>
        <v>#VALUE!</v>
      </c>
      <c r="AL83" s="8">
        <f t="shared" si="436"/>
        <v>0</v>
      </c>
      <c r="AM83" s="7">
        <v>0</v>
      </c>
      <c r="AN83" s="7" t="e">
        <f>SUMIF([2]Sep!B:I,AVALUOS!E83,[2]Sep!I:I)</f>
        <v>#VALUE!</v>
      </c>
      <c r="AO83" s="7" t="e">
        <f t="shared" si="437"/>
        <v>#VALUE!</v>
      </c>
      <c r="AP83" s="8">
        <f t="shared" si="438"/>
        <v>0</v>
      </c>
      <c r="AQ83" s="7">
        <v>0</v>
      </c>
      <c r="AR83" s="7" t="e">
        <f>SUMIF([2]Oct!B:I,AVALUOS!E83,[2]Oct!I:I)</f>
        <v>#VALUE!</v>
      </c>
      <c r="AS83" s="7" t="e">
        <f t="shared" si="439"/>
        <v>#VALUE!</v>
      </c>
      <c r="AT83" s="8">
        <f t="shared" si="440"/>
        <v>0</v>
      </c>
      <c r="AU83" s="7">
        <v>0</v>
      </c>
      <c r="AV83" s="7" t="e">
        <f>SUMIF([2]Nov!B:I,AVALUOS!E83,[2]Nov!I:I)</f>
        <v>#VALUE!</v>
      </c>
      <c r="AW83" s="7" t="e">
        <f t="shared" si="441"/>
        <v>#VALUE!</v>
      </c>
      <c r="AX83" s="8">
        <f t="shared" si="442"/>
        <v>0</v>
      </c>
      <c r="AY83" s="7">
        <v>0</v>
      </c>
      <c r="AZ83" s="7" t="e">
        <f>SUMIF([2]Dic!B:I,AVALUOS!E83,[2]Dic!I:I)</f>
        <v>#VALUE!</v>
      </c>
      <c r="BA83" s="7" t="e">
        <f t="shared" si="443"/>
        <v>#VALUE!</v>
      </c>
      <c r="BB83" s="8">
        <f t="shared" si="444"/>
        <v>0</v>
      </c>
      <c r="BC83" s="7">
        <v>0</v>
      </c>
      <c r="BD83" s="89">
        <f>+G83+K83+O83+S83+W83+AA83+AE83+AI83+AM83+AQ83+AU83</f>
        <v>0</v>
      </c>
      <c r="BE83" s="89" t="e">
        <f>+H83+L83+P83+T83+X83+AB83+AF83+AJ83+AN83+AR83+AV83+AZ83</f>
        <v>#VALUE!</v>
      </c>
      <c r="BF83" s="89" t="e">
        <f t="shared" si="445"/>
        <v>#VALUE!</v>
      </c>
      <c r="BG83" s="24">
        <f t="shared" si="446"/>
        <v>0</v>
      </c>
      <c r="BL83" s="7"/>
      <c r="BM83" s="7"/>
    </row>
    <row r="84" spans="1:65" s="84" customFormat="1" ht="20.399999999999999" x14ac:dyDescent="0.3">
      <c r="A84" s="77"/>
      <c r="B84" s="77"/>
      <c r="C84" s="78">
        <v>4275</v>
      </c>
      <c r="D84" s="79"/>
      <c r="E84" s="80"/>
      <c r="F84" s="81" t="s">
        <v>92</v>
      </c>
      <c r="G84" s="82">
        <f t="shared" ref="G84:H84" si="538">SUM(G85,G87)</f>
        <v>0</v>
      </c>
      <c r="H84" s="82" t="e">
        <f t="shared" si="538"/>
        <v>#VALUE!</v>
      </c>
      <c r="I84" s="82" t="e">
        <f t="shared" si="422"/>
        <v>#VALUE!</v>
      </c>
      <c r="J84" s="83">
        <f t="shared" si="423"/>
        <v>0</v>
      </c>
      <c r="K84" s="82">
        <f t="shared" ref="K84:L84" si="539">SUM(K85,K87)</f>
        <v>0</v>
      </c>
      <c r="L84" s="82" t="e">
        <f t="shared" si="539"/>
        <v>#VALUE!</v>
      </c>
      <c r="M84" s="82" t="e">
        <f t="shared" si="424"/>
        <v>#VALUE!</v>
      </c>
      <c r="N84" s="83">
        <f t="shared" si="425"/>
        <v>0</v>
      </c>
      <c r="O84" s="82">
        <f t="shared" ref="O84:P84" si="540">SUM(O85,O87)</f>
        <v>0</v>
      </c>
      <c r="P84" s="82" t="e">
        <f t="shared" si="540"/>
        <v>#VALUE!</v>
      </c>
      <c r="Q84" s="82" t="e">
        <f t="shared" si="426"/>
        <v>#VALUE!</v>
      </c>
      <c r="R84" s="83">
        <f t="shared" si="410"/>
        <v>0</v>
      </c>
      <c r="S84" s="82">
        <f t="shared" ref="S84:T84" si="541">SUM(S85,S87)</f>
        <v>0</v>
      </c>
      <c r="T84" s="82" t="e">
        <f t="shared" si="541"/>
        <v>#VALUE!</v>
      </c>
      <c r="U84" s="82" t="e">
        <f t="shared" si="427"/>
        <v>#VALUE!</v>
      </c>
      <c r="V84" s="83">
        <f t="shared" si="428"/>
        <v>0</v>
      </c>
      <c r="W84" s="82">
        <f t="shared" ref="W84:X84" si="542">SUM(W85,W87)</f>
        <v>0</v>
      </c>
      <c r="X84" s="82" t="e">
        <f t="shared" si="542"/>
        <v>#VALUE!</v>
      </c>
      <c r="Y84" s="82" t="e">
        <f t="shared" si="429"/>
        <v>#VALUE!</v>
      </c>
      <c r="Z84" s="83">
        <f t="shared" si="430"/>
        <v>0</v>
      </c>
      <c r="AA84" s="82">
        <f t="shared" ref="AA84:AB84" si="543">SUM(AA85,AA87)</f>
        <v>0</v>
      </c>
      <c r="AB84" s="82" t="e">
        <f t="shared" si="543"/>
        <v>#VALUE!</v>
      </c>
      <c r="AC84" s="82" t="e">
        <f t="shared" si="431"/>
        <v>#VALUE!</v>
      </c>
      <c r="AD84" s="83">
        <f t="shared" si="432"/>
        <v>0</v>
      </c>
      <c r="AE84" s="82">
        <f t="shared" ref="AE84:AF84" si="544">SUM(AE85,AE87)</f>
        <v>0</v>
      </c>
      <c r="AF84" s="82" t="e">
        <f t="shared" si="544"/>
        <v>#VALUE!</v>
      </c>
      <c r="AG84" s="82" t="e">
        <f t="shared" si="433"/>
        <v>#VALUE!</v>
      </c>
      <c r="AH84" s="83">
        <f t="shared" si="434"/>
        <v>0</v>
      </c>
      <c r="AI84" s="82">
        <f t="shared" ref="AI84:AJ84" si="545">SUM(AI85,AI87)</f>
        <v>0</v>
      </c>
      <c r="AJ84" s="82" t="e">
        <f t="shared" si="545"/>
        <v>#VALUE!</v>
      </c>
      <c r="AK84" s="82" t="e">
        <f t="shared" si="435"/>
        <v>#VALUE!</v>
      </c>
      <c r="AL84" s="83">
        <f t="shared" si="436"/>
        <v>0</v>
      </c>
      <c r="AM84" s="82">
        <f t="shared" ref="AM84:AN84" si="546">SUM(AM85,AM87)</f>
        <v>0</v>
      </c>
      <c r="AN84" s="82" t="e">
        <f t="shared" si="546"/>
        <v>#VALUE!</v>
      </c>
      <c r="AO84" s="82" t="e">
        <f t="shared" si="437"/>
        <v>#VALUE!</v>
      </c>
      <c r="AP84" s="83">
        <f t="shared" si="438"/>
        <v>0</v>
      </c>
      <c r="AQ84" s="82">
        <f t="shared" ref="AQ84:AR84" si="547">SUM(AQ85,AQ87)</f>
        <v>0</v>
      </c>
      <c r="AR84" s="82" t="e">
        <f t="shared" si="547"/>
        <v>#VALUE!</v>
      </c>
      <c r="AS84" s="82" t="e">
        <f t="shared" si="439"/>
        <v>#VALUE!</v>
      </c>
      <c r="AT84" s="83">
        <f t="shared" si="440"/>
        <v>0</v>
      </c>
      <c r="AU84" s="82">
        <f t="shared" ref="AU84:AV84" si="548">SUM(AU85,AU87)</f>
        <v>0</v>
      </c>
      <c r="AV84" s="82" t="e">
        <f t="shared" si="548"/>
        <v>#VALUE!</v>
      </c>
      <c r="AW84" s="82" t="e">
        <f t="shared" si="441"/>
        <v>#VALUE!</v>
      </c>
      <c r="AX84" s="83">
        <f t="shared" si="442"/>
        <v>0</v>
      </c>
      <c r="AY84" s="82">
        <f t="shared" ref="AY84:BE84" si="549">SUM(AY85,AY87)</f>
        <v>0</v>
      </c>
      <c r="AZ84" s="82" t="e">
        <f t="shared" si="549"/>
        <v>#VALUE!</v>
      </c>
      <c r="BA84" s="82" t="e">
        <f t="shared" si="443"/>
        <v>#VALUE!</v>
      </c>
      <c r="BB84" s="83">
        <f t="shared" si="444"/>
        <v>0</v>
      </c>
      <c r="BC84" s="82">
        <f t="shared" si="549"/>
        <v>0</v>
      </c>
      <c r="BD84" s="82">
        <f t="shared" si="549"/>
        <v>0</v>
      </c>
      <c r="BE84" s="82" t="e">
        <f t="shared" si="549"/>
        <v>#VALUE!</v>
      </c>
      <c r="BF84" s="82" t="e">
        <f t="shared" si="445"/>
        <v>#VALUE!</v>
      </c>
      <c r="BG84" s="83">
        <f t="shared" si="446"/>
        <v>0</v>
      </c>
      <c r="BL84" s="82">
        <f t="shared" ref="BL84:BM84" si="550">SUM(BL85,BL87)</f>
        <v>0</v>
      </c>
      <c r="BM84" s="82">
        <f t="shared" si="550"/>
        <v>0</v>
      </c>
    </row>
    <row r="85" spans="1:65" ht="20.399999999999999" x14ac:dyDescent="0.3">
      <c r="A85" s="85"/>
      <c r="B85" s="85"/>
      <c r="C85" s="86"/>
      <c r="D85" s="90">
        <v>427533</v>
      </c>
      <c r="E85" s="91"/>
      <c r="F85" s="92" t="s">
        <v>93</v>
      </c>
      <c r="G85" s="93">
        <f t="shared" ref="G85:H85" si="551">+G86</f>
        <v>0</v>
      </c>
      <c r="H85" s="93" t="e">
        <f t="shared" si="551"/>
        <v>#VALUE!</v>
      </c>
      <c r="I85" s="93" t="e">
        <f t="shared" si="422"/>
        <v>#VALUE!</v>
      </c>
      <c r="J85" s="94">
        <f t="shared" si="423"/>
        <v>0</v>
      </c>
      <c r="K85" s="93">
        <f t="shared" ref="K85:L85" si="552">+K86</f>
        <v>0</v>
      </c>
      <c r="L85" s="93" t="e">
        <f t="shared" si="552"/>
        <v>#VALUE!</v>
      </c>
      <c r="M85" s="93" t="e">
        <f t="shared" si="424"/>
        <v>#VALUE!</v>
      </c>
      <c r="N85" s="94">
        <f t="shared" si="425"/>
        <v>0</v>
      </c>
      <c r="O85" s="93">
        <f t="shared" ref="O85:P85" si="553">+O86</f>
        <v>0</v>
      </c>
      <c r="P85" s="93" t="e">
        <f t="shared" si="553"/>
        <v>#VALUE!</v>
      </c>
      <c r="Q85" s="93" t="e">
        <f t="shared" si="426"/>
        <v>#VALUE!</v>
      </c>
      <c r="R85" s="94">
        <f t="shared" si="410"/>
        <v>0</v>
      </c>
      <c r="S85" s="93">
        <f t="shared" ref="S85:BE85" si="554">+S86</f>
        <v>0</v>
      </c>
      <c r="T85" s="93" t="e">
        <f t="shared" si="554"/>
        <v>#VALUE!</v>
      </c>
      <c r="U85" s="93" t="e">
        <f t="shared" si="427"/>
        <v>#VALUE!</v>
      </c>
      <c r="V85" s="94">
        <f t="shared" si="428"/>
        <v>0</v>
      </c>
      <c r="W85" s="93">
        <f t="shared" ref="W85:X85" si="555">+W86</f>
        <v>0</v>
      </c>
      <c r="X85" s="93" t="e">
        <f t="shared" si="555"/>
        <v>#VALUE!</v>
      </c>
      <c r="Y85" s="93" t="e">
        <f t="shared" si="429"/>
        <v>#VALUE!</v>
      </c>
      <c r="Z85" s="94">
        <f t="shared" si="430"/>
        <v>0</v>
      </c>
      <c r="AA85" s="93">
        <f t="shared" ref="AA85" si="556">+AA86</f>
        <v>0</v>
      </c>
      <c r="AB85" s="93" t="e">
        <f t="shared" si="554"/>
        <v>#VALUE!</v>
      </c>
      <c r="AC85" s="93" t="e">
        <f t="shared" si="431"/>
        <v>#VALUE!</v>
      </c>
      <c r="AD85" s="94">
        <f t="shared" si="432"/>
        <v>0</v>
      </c>
      <c r="AE85" s="93">
        <f t="shared" ref="AE85" si="557">+AE86</f>
        <v>0</v>
      </c>
      <c r="AF85" s="93" t="e">
        <f t="shared" si="554"/>
        <v>#VALUE!</v>
      </c>
      <c r="AG85" s="93" t="e">
        <f t="shared" si="433"/>
        <v>#VALUE!</v>
      </c>
      <c r="AH85" s="94">
        <f t="shared" si="434"/>
        <v>0</v>
      </c>
      <c r="AI85" s="93">
        <f t="shared" ref="AI85" si="558">+AI86</f>
        <v>0</v>
      </c>
      <c r="AJ85" s="93" t="e">
        <f t="shared" si="554"/>
        <v>#VALUE!</v>
      </c>
      <c r="AK85" s="93" t="e">
        <f t="shared" si="435"/>
        <v>#VALUE!</v>
      </c>
      <c r="AL85" s="94">
        <f t="shared" si="436"/>
        <v>0</v>
      </c>
      <c r="AM85" s="93">
        <f t="shared" ref="AM85" si="559">+AM86</f>
        <v>0</v>
      </c>
      <c r="AN85" s="93" t="e">
        <f t="shared" si="554"/>
        <v>#VALUE!</v>
      </c>
      <c r="AO85" s="93" t="e">
        <f t="shared" si="437"/>
        <v>#VALUE!</v>
      </c>
      <c r="AP85" s="94">
        <f t="shared" si="438"/>
        <v>0</v>
      </c>
      <c r="AQ85" s="93">
        <f t="shared" ref="AQ85" si="560">+AQ86</f>
        <v>0</v>
      </c>
      <c r="AR85" s="93" t="e">
        <f t="shared" si="554"/>
        <v>#VALUE!</v>
      </c>
      <c r="AS85" s="93" t="e">
        <f t="shared" si="439"/>
        <v>#VALUE!</v>
      </c>
      <c r="AT85" s="94">
        <f t="shared" si="440"/>
        <v>0</v>
      </c>
      <c r="AU85" s="93">
        <f t="shared" ref="AU85" si="561">+AU86</f>
        <v>0</v>
      </c>
      <c r="AV85" s="93" t="e">
        <f t="shared" si="554"/>
        <v>#VALUE!</v>
      </c>
      <c r="AW85" s="93" t="e">
        <f t="shared" si="441"/>
        <v>#VALUE!</v>
      </c>
      <c r="AX85" s="94">
        <f t="shared" si="442"/>
        <v>0</v>
      </c>
      <c r="AY85" s="93">
        <f t="shared" ref="AY85" si="562">+AY86</f>
        <v>0</v>
      </c>
      <c r="AZ85" s="93" t="e">
        <f t="shared" si="554"/>
        <v>#VALUE!</v>
      </c>
      <c r="BA85" s="93" t="e">
        <f t="shared" si="443"/>
        <v>#VALUE!</v>
      </c>
      <c r="BB85" s="94">
        <f t="shared" si="444"/>
        <v>0</v>
      </c>
      <c r="BC85" s="93">
        <f t="shared" si="554"/>
        <v>0</v>
      </c>
      <c r="BD85" s="93">
        <f t="shared" si="554"/>
        <v>0</v>
      </c>
      <c r="BE85" s="93" t="e">
        <f t="shared" si="554"/>
        <v>#VALUE!</v>
      </c>
      <c r="BF85" s="93" t="e">
        <f t="shared" si="445"/>
        <v>#VALUE!</v>
      </c>
      <c r="BG85" s="4">
        <f t="shared" si="446"/>
        <v>0</v>
      </c>
      <c r="BL85" s="93">
        <f t="shared" ref="BL85:BM85" si="563">+BL86</f>
        <v>0</v>
      </c>
      <c r="BM85" s="93">
        <f t="shared" si="563"/>
        <v>0</v>
      </c>
    </row>
    <row r="86" spans="1:65" s="84" customFormat="1" ht="20.399999999999999" x14ac:dyDescent="0.3">
      <c r="A86" s="87"/>
      <c r="B86" s="87"/>
      <c r="C86" s="88"/>
      <c r="D86" s="95"/>
      <c r="E86" s="96">
        <v>42753301</v>
      </c>
      <c r="F86" s="97" t="s">
        <v>94</v>
      </c>
      <c r="G86" s="7">
        <v>0</v>
      </c>
      <c r="H86" s="7" t="e">
        <f>SUMIF([2]Ene!B:I,AVALUOS!E86,[2]Ene!I:I)</f>
        <v>#VALUE!</v>
      </c>
      <c r="I86" s="7" t="e">
        <f t="shared" si="422"/>
        <v>#VALUE!</v>
      </c>
      <c r="J86" s="8">
        <f t="shared" si="423"/>
        <v>0</v>
      </c>
      <c r="K86" s="7">
        <v>0</v>
      </c>
      <c r="L86" s="7" t="e">
        <f>SUMIF([2]Feb!B:I,AVALUOS!E86,[2]Feb!I:I)</f>
        <v>#VALUE!</v>
      </c>
      <c r="M86" s="7" t="e">
        <f t="shared" si="424"/>
        <v>#VALUE!</v>
      </c>
      <c r="N86" s="8">
        <f t="shared" si="425"/>
        <v>0</v>
      </c>
      <c r="O86" s="7">
        <v>0</v>
      </c>
      <c r="P86" s="7" t="e">
        <f>SUMIF([2]mar!B:I,AVALUOS!E86,[2]mar!I:I)</f>
        <v>#VALUE!</v>
      </c>
      <c r="Q86" s="7" t="e">
        <f t="shared" si="426"/>
        <v>#VALUE!</v>
      </c>
      <c r="R86" s="8">
        <f t="shared" si="410"/>
        <v>0</v>
      </c>
      <c r="S86" s="7">
        <v>0</v>
      </c>
      <c r="T86" s="7" t="e">
        <f>SUMIF([2]Abr!B:I,AVALUOS!E86,[2]Abr!I:I)</f>
        <v>#VALUE!</v>
      </c>
      <c r="U86" s="7" t="e">
        <f t="shared" si="427"/>
        <v>#VALUE!</v>
      </c>
      <c r="V86" s="8">
        <f t="shared" si="428"/>
        <v>0</v>
      </c>
      <c r="W86" s="7">
        <v>0</v>
      </c>
      <c r="X86" s="7" t="e">
        <f>SUMIF([2]May!B:I,AVALUOS!E86,[2]May!I:I)</f>
        <v>#VALUE!</v>
      </c>
      <c r="Y86" s="7" t="e">
        <f t="shared" si="429"/>
        <v>#VALUE!</v>
      </c>
      <c r="Z86" s="8">
        <f t="shared" si="430"/>
        <v>0</v>
      </c>
      <c r="AA86" s="7">
        <v>0</v>
      </c>
      <c r="AB86" s="7" t="e">
        <f>SUMIF([2]Jun!B:I,AVALUOS!E86,[2]Jun!I:I)</f>
        <v>#VALUE!</v>
      </c>
      <c r="AC86" s="7" t="e">
        <f t="shared" si="431"/>
        <v>#VALUE!</v>
      </c>
      <c r="AD86" s="8">
        <f t="shared" si="432"/>
        <v>0</v>
      </c>
      <c r="AE86" s="7">
        <v>0</v>
      </c>
      <c r="AF86" s="7" t="e">
        <f>SUMIF([2]Jul!B:I,AVALUOS!E86,[2]Jul!I:I)</f>
        <v>#VALUE!</v>
      </c>
      <c r="AG86" s="7" t="e">
        <f t="shared" si="433"/>
        <v>#VALUE!</v>
      </c>
      <c r="AH86" s="8">
        <f t="shared" si="434"/>
        <v>0</v>
      </c>
      <c r="AI86" s="7">
        <v>0</v>
      </c>
      <c r="AJ86" s="7" t="e">
        <f>SUMIF([2]Agos!B:I,AVALUOS!E86,[2]Agos!I:I)</f>
        <v>#VALUE!</v>
      </c>
      <c r="AK86" s="7" t="e">
        <f t="shared" si="435"/>
        <v>#VALUE!</v>
      </c>
      <c r="AL86" s="8">
        <f t="shared" si="436"/>
        <v>0</v>
      </c>
      <c r="AM86" s="7">
        <v>0</v>
      </c>
      <c r="AN86" s="7" t="e">
        <f>SUMIF([2]Sep!B:I,AVALUOS!E86,[2]Sep!I:I)</f>
        <v>#VALUE!</v>
      </c>
      <c r="AO86" s="7" t="e">
        <f t="shared" si="437"/>
        <v>#VALUE!</v>
      </c>
      <c r="AP86" s="8">
        <f t="shared" si="438"/>
        <v>0</v>
      </c>
      <c r="AQ86" s="7">
        <v>0</v>
      </c>
      <c r="AR86" s="7" t="e">
        <f>SUMIF([2]Oct!B:I,AVALUOS!E86,[2]Oct!I:I)</f>
        <v>#VALUE!</v>
      </c>
      <c r="AS86" s="7" t="e">
        <f t="shared" si="439"/>
        <v>#VALUE!</v>
      </c>
      <c r="AT86" s="8">
        <f t="shared" si="440"/>
        <v>0</v>
      </c>
      <c r="AU86" s="7">
        <v>0</v>
      </c>
      <c r="AV86" s="7" t="e">
        <f>SUMIF([2]Nov!B:I,AVALUOS!E86,[2]Nov!I:I)</f>
        <v>#VALUE!</v>
      </c>
      <c r="AW86" s="7" t="e">
        <f t="shared" si="441"/>
        <v>#VALUE!</v>
      </c>
      <c r="AX86" s="8">
        <f t="shared" si="442"/>
        <v>0</v>
      </c>
      <c r="AY86" s="7">
        <v>0</v>
      </c>
      <c r="AZ86" s="7" t="e">
        <f>SUMIF([2]Dic!B:I,AVALUOS!E86,[2]Dic!I:I)</f>
        <v>#VALUE!</v>
      </c>
      <c r="BA86" s="7" t="e">
        <f t="shared" si="443"/>
        <v>#VALUE!</v>
      </c>
      <c r="BB86" s="8">
        <f t="shared" si="444"/>
        <v>0</v>
      </c>
      <c r="BC86" s="7">
        <v>0</v>
      </c>
      <c r="BD86" s="89">
        <f>+G86+K86+O86+S86+W86+AA86+AE86+AI86+AM86+AQ86+AU86</f>
        <v>0</v>
      </c>
      <c r="BE86" s="89" t="e">
        <f>+H86+L86+P86+T86+X86+AB86+AF86+AJ86+AN86+AR86+AV86+AZ86</f>
        <v>#VALUE!</v>
      </c>
      <c r="BF86" s="89" t="e">
        <f t="shared" si="445"/>
        <v>#VALUE!</v>
      </c>
      <c r="BG86" s="24">
        <f t="shared" si="446"/>
        <v>0</v>
      </c>
      <c r="BL86" s="7"/>
      <c r="BM86" s="7"/>
    </row>
    <row r="87" spans="1:65" s="84" customFormat="1" ht="30.6" x14ac:dyDescent="0.3">
      <c r="A87" s="85"/>
      <c r="B87" s="85"/>
      <c r="C87" s="86"/>
      <c r="D87" s="90">
        <v>427550</v>
      </c>
      <c r="E87" s="91"/>
      <c r="F87" s="92" t="s">
        <v>95</v>
      </c>
      <c r="G87" s="93">
        <f t="shared" ref="G87:H87" si="564">+G88</f>
        <v>0</v>
      </c>
      <c r="H87" s="93" t="e">
        <f t="shared" si="564"/>
        <v>#VALUE!</v>
      </c>
      <c r="I87" s="93" t="e">
        <f t="shared" si="422"/>
        <v>#VALUE!</v>
      </c>
      <c r="J87" s="94">
        <f t="shared" si="423"/>
        <v>0</v>
      </c>
      <c r="K87" s="93">
        <f t="shared" ref="K87:L87" si="565">+K88</f>
        <v>0</v>
      </c>
      <c r="L87" s="93" t="e">
        <f t="shared" si="565"/>
        <v>#VALUE!</v>
      </c>
      <c r="M87" s="93" t="e">
        <f t="shared" si="424"/>
        <v>#VALUE!</v>
      </c>
      <c r="N87" s="94">
        <f t="shared" si="425"/>
        <v>0</v>
      </c>
      <c r="O87" s="93">
        <f t="shared" ref="O87:P87" si="566">+O88</f>
        <v>0</v>
      </c>
      <c r="P87" s="93" t="e">
        <f t="shared" si="566"/>
        <v>#VALUE!</v>
      </c>
      <c r="Q87" s="93" t="e">
        <f t="shared" si="426"/>
        <v>#VALUE!</v>
      </c>
      <c r="R87" s="94">
        <f t="shared" si="410"/>
        <v>0</v>
      </c>
      <c r="S87" s="93">
        <f t="shared" ref="S87:BE87" si="567">+S88</f>
        <v>0</v>
      </c>
      <c r="T87" s="93" t="e">
        <f t="shared" si="567"/>
        <v>#VALUE!</v>
      </c>
      <c r="U87" s="93" t="e">
        <f t="shared" si="427"/>
        <v>#VALUE!</v>
      </c>
      <c r="V87" s="94">
        <f t="shared" si="428"/>
        <v>0</v>
      </c>
      <c r="W87" s="93">
        <f t="shared" ref="W87:X87" si="568">+W88</f>
        <v>0</v>
      </c>
      <c r="X87" s="93" t="e">
        <f t="shared" si="568"/>
        <v>#VALUE!</v>
      </c>
      <c r="Y87" s="93" t="e">
        <f t="shared" si="429"/>
        <v>#VALUE!</v>
      </c>
      <c r="Z87" s="94">
        <f t="shared" si="430"/>
        <v>0</v>
      </c>
      <c r="AA87" s="93">
        <f t="shared" ref="AA87" si="569">+AA88</f>
        <v>0</v>
      </c>
      <c r="AB87" s="93" t="e">
        <f t="shared" si="567"/>
        <v>#VALUE!</v>
      </c>
      <c r="AC87" s="93" t="e">
        <f t="shared" si="431"/>
        <v>#VALUE!</v>
      </c>
      <c r="AD87" s="94">
        <f t="shared" si="432"/>
        <v>0</v>
      </c>
      <c r="AE87" s="93">
        <f t="shared" ref="AE87" si="570">+AE88</f>
        <v>0</v>
      </c>
      <c r="AF87" s="93" t="e">
        <f t="shared" si="567"/>
        <v>#VALUE!</v>
      </c>
      <c r="AG87" s="93" t="e">
        <f t="shared" si="433"/>
        <v>#VALUE!</v>
      </c>
      <c r="AH87" s="94">
        <f t="shared" si="434"/>
        <v>0</v>
      </c>
      <c r="AI87" s="93">
        <f t="shared" ref="AI87" si="571">+AI88</f>
        <v>0</v>
      </c>
      <c r="AJ87" s="93" t="e">
        <f t="shared" si="567"/>
        <v>#VALUE!</v>
      </c>
      <c r="AK87" s="93" t="e">
        <f t="shared" si="435"/>
        <v>#VALUE!</v>
      </c>
      <c r="AL87" s="94">
        <f t="shared" si="436"/>
        <v>0</v>
      </c>
      <c r="AM87" s="93">
        <f t="shared" ref="AM87" si="572">+AM88</f>
        <v>0</v>
      </c>
      <c r="AN87" s="93" t="e">
        <f t="shared" si="567"/>
        <v>#VALUE!</v>
      </c>
      <c r="AO87" s="93" t="e">
        <f t="shared" si="437"/>
        <v>#VALUE!</v>
      </c>
      <c r="AP87" s="94">
        <f t="shared" si="438"/>
        <v>0</v>
      </c>
      <c r="AQ87" s="93">
        <f t="shared" ref="AQ87" si="573">+AQ88</f>
        <v>0</v>
      </c>
      <c r="AR87" s="93" t="e">
        <f t="shared" si="567"/>
        <v>#VALUE!</v>
      </c>
      <c r="AS87" s="93" t="e">
        <f t="shared" si="439"/>
        <v>#VALUE!</v>
      </c>
      <c r="AT87" s="94">
        <f t="shared" si="440"/>
        <v>0</v>
      </c>
      <c r="AU87" s="93">
        <f t="shared" ref="AU87" si="574">+AU88</f>
        <v>0</v>
      </c>
      <c r="AV87" s="93" t="e">
        <f t="shared" si="567"/>
        <v>#VALUE!</v>
      </c>
      <c r="AW87" s="93" t="e">
        <f t="shared" si="441"/>
        <v>#VALUE!</v>
      </c>
      <c r="AX87" s="94">
        <f t="shared" si="442"/>
        <v>0</v>
      </c>
      <c r="AY87" s="93">
        <f t="shared" ref="AY87" si="575">+AY88</f>
        <v>0</v>
      </c>
      <c r="AZ87" s="93" t="e">
        <f t="shared" si="567"/>
        <v>#VALUE!</v>
      </c>
      <c r="BA87" s="93" t="e">
        <f t="shared" si="443"/>
        <v>#VALUE!</v>
      </c>
      <c r="BB87" s="94">
        <f t="shared" si="444"/>
        <v>0</v>
      </c>
      <c r="BC87" s="93">
        <f t="shared" si="567"/>
        <v>0</v>
      </c>
      <c r="BD87" s="93">
        <f t="shared" si="567"/>
        <v>0</v>
      </c>
      <c r="BE87" s="93" t="e">
        <f t="shared" si="567"/>
        <v>#VALUE!</v>
      </c>
      <c r="BF87" s="93" t="e">
        <f t="shared" si="445"/>
        <v>#VALUE!</v>
      </c>
      <c r="BG87" s="4">
        <f t="shared" si="446"/>
        <v>0</v>
      </c>
      <c r="BL87" s="93">
        <f t="shared" ref="BL87:BM87" si="576">+BL88</f>
        <v>0</v>
      </c>
      <c r="BM87" s="93">
        <f t="shared" si="576"/>
        <v>0</v>
      </c>
    </row>
    <row r="88" spans="1:65" ht="30.6" x14ac:dyDescent="0.3">
      <c r="A88" s="87"/>
      <c r="B88" s="87"/>
      <c r="C88" s="88"/>
      <c r="D88" s="95"/>
      <c r="E88" s="96">
        <v>42755001</v>
      </c>
      <c r="F88" s="97" t="s">
        <v>96</v>
      </c>
      <c r="G88" s="7">
        <v>0</v>
      </c>
      <c r="H88" s="7" t="e">
        <f>SUMIF([2]Ene!B:I,AVALUOS!E88,[2]Ene!I:I)</f>
        <v>#VALUE!</v>
      </c>
      <c r="I88" s="7" t="e">
        <f t="shared" si="422"/>
        <v>#VALUE!</v>
      </c>
      <c r="J88" s="8">
        <f t="shared" si="423"/>
        <v>0</v>
      </c>
      <c r="K88" s="7">
        <v>0</v>
      </c>
      <c r="L88" s="7" t="e">
        <f>SUMIF([2]Feb!B:I,AVALUOS!E88,[2]Feb!I:I)</f>
        <v>#VALUE!</v>
      </c>
      <c r="M88" s="7" t="e">
        <f t="shared" si="424"/>
        <v>#VALUE!</v>
      </c>
      <c r="N88" s="8">
        <f t="shared" si="425"/>
        <v>0</v>
      </c>
      <c r="O88" s="7">
        <v>0</v>
      </c>
      <c r="P88" s="7" t="e">
        <f>SUMIF([2]mar!B:I,AVALUOS!E88,[2]mar!I:I)</f>
        <v>#VALUE!</v>
      </c>
      <c r="Q88" s="7" t="e">
        <f t="shared" si="426"/>
        <v>#VALUE!</v>
      </c>
      <c r="R88" s="8">
        <f t="shared" si="410"/>
        <v>0</v>
      </c>
      <c r="S88" s="7">
        <v>0</v>
      </c>
      <c r="T88" s="7" t="e">
        <f>SUMIF([2]Abr!B:I,AVALUOS!E88,[2]Abr!I:I)</f>
        <v>#VALUE!</v>
      </c>
      <c r="U88" s="7" t="e">
        <f t="shared" si="427"/>
        <v>#VALUE!</v>
      </c>
      <c r="V88" s="8">
        <f t="shared" si="428"/>
        <v>0</v>
      </c>
      <c r="W88" s="7">
        <v>0</v>
      </c>
      <c r="X88" s="7" t="e">
        <f>SUMIF([2]May!B:I,AVALUOS!E88,[2]May!I:I)</f>
        <v>#VALUE!</v>
      </c>
      <c r="Y88" s="7" t="e">
        <f t="shared" si="429"/>
        <v>#VALUE!</v>
      </c>
      <c r="Z88" s="8">
        <f t="shared" si="430"/>
        <v>0</v>
      </c>
      <c r="AA88" s="7">
        <v>0</v>
      </c>
      <c r="AB88" s="7" t="e">
        <f>SUMIF([2]Jun!B:I,AVALUOS!E88,[2]Jun!I:I)</f>
        <v>#VALUE!</v>
      </c>
      <c r="AC88" s="7" t="e">
        <f t="shared" si="431"/>
        <v>#VALUE!</v>
      </c>
      <c r="AD88" s="8">
        <f t="shared" si="432"/>
        <v>0</v>
      </c>
      <c r="AE88" s="7">
        <v>0</v>
      </c>
      <c r="AF88" s="7" t="e">
        <f>SUMIF([2]Jul!B:I,AVALUOS!E88,[2]Jul!I:I)</f>
        <v>#VALUE!</v>
      </c>
      <c r="AG88" s="7" t="e">
        <f t="shared" si="433"/>
        <v>#VALUE!</v>
      </c>
      <c r="AH88" s="8">
        <f t="shared" si="434"/>
        <v>0</v>
      </c>
      <c r="AI88" s="7">
        <v>0</v>
      </c>
      <c r="AJ88" s="7" t="e">
        <f>SUMIF([2]Agos!B:I,AVALUOS!E88,[2]Agos!I:I)</f>
        <v>#VALUE!</v>
      </c>
      <c r="AK88" s="7" t="e">
        <f t="shared" si="435"/>
        <v>#VALUE!</v>
      </c>
      <c r="AL88" s="8">
        <f t="shared" si="436"/>
        <v>0</v>
      </c>
      <c r="AM88" s="7">
        <v>0</v>
      </c>
      <c r="AN88" s="7" t="e">
        <f>SUMIF([2]Sep!B:I,AVALUOS!E88,[2]Sep!I:I)</f>
        <v>#VALUE!</v>
      </c>
      <c r="AO88" s="7" t="e">
        <f t="shared" si="437"/>
        <v>#VALUE!</v>
      </c>
      <c r="AP88" s="8">
        <f t="shared" si="438"/>
        <v>0</v>
      </c>
      <c r="AQ88" s="7">
        <v>0</v>
      </c>
      <c r="AR88" s="7" t="e">
        <f>SUMIF([2]Oct!B:I,AVALUOS!E88,[2]Oct!I:I)</f>
        <v>#VALUE!</v>
      </c>
      <c r="AS88" s="7" t="e">
        <f t="shared" si="439"/>
        <v>#VALUE!</v>
      </c>
      <c r="AT88" s="8">
        <f t="shared" si="440"/>
        <v>0</v>
      </c>
      <c r="AU88" s="7">
        <v>0</v>
      </c>
      <c r="AV88" s="7" t="e">
        <f>SUMIF([2]Nov!B:I,AVALUOS!E88,[2]Nov!I:I)</f>
        <v>#VALUE!</v>
      </c>
      <c r="AW88" s="7" t="e">
        <f t="shared" si="441"/>
        <v>#VALUE!</v>
      </c>
      <c r="AX88" s="8">
        <f t="shared" si="442"/>
        <v>0</v>
      </c>
      <c r="AY88" s="7">
        <v>0</v>
      </c>
      <c r="AZ88" s="7" t="e">
        <f>SUMIF([2]Dic!B:I,AVALUOS!E88,[2]Dic!I:I)</f>
        <v>#VALUE!</v>
      </c>
      <c r="BA88" s="7" t="e">
        <f t="shared" si="443"/>
        <v>#VALUE!</v>
      </c>
      <c r="BB88" s="8">
        <f t="shared" si="444"/>
        <v>0</v>
      </c>
      <c r="BC88" s="7">
        <v>0</v>
      </c>
      <c r="BD88" s="89">
        <f>+G88+K88+O88+S88+W88+AA88+AE88+AI88+AM88+AQ88+AU88</f>
        <v>0</v>
      </c>
      <c r="BE88" s="89" t="e">
        <f>+H88+L88+P88+T88+X88+AB88+AF88+AJ88+AN88+AR88+AV88+AZ88</f>
        <v>#VALUE!</v>
      </c>
      <c r="BF88" s="89" t="e">
        <f t="shared" si="445"/>
        <v>#VALUE!</v>
      </c>
      <c r="BG88" s="24">
        <f t="shared" si="446"/>
        <v>0</v>
      </c>
      <c r="BK88" s="84"/>
      <c r="BL88" s="7"/>
      <c r="BM88" s="7"/>
    </row>
    <row r="89" spans="1:65" s="84" customFormat="1" ht="12" x14ac:dyDescent="0.3">
      <c r="A89" s="31"/>
      <c r="B89" s="31"/>
      <c r="C89" s="32">
        <v>4295</v>
      </c>
      <c r="D89" s="33"/>
      <c r="E89" s="9"/>
      <c r="F89" s="10" t="s">
        <v>97</v>
      </c>
      <c r="G89" s="11">
        <f>SUM(G90,G95,G97,G93,G99,G101,G103,G105)</f>
        <v>0</v>
      </c>
      <c r="H89" s="11" t="e">
        <f>SUM(H90,H95,H97,H93,H99,H101,H103,H105)</f>
        <v>#VALUE!</v>
      </c>
      <c r="I89" s="11" t="e">
        <f t="shared" si="422"/>
        <v>#VALUE!</v>
      </c>
      <c r="J89" s="12">
        <f t="shared" si="423"/>
        <v>0</v>
      </c>
      <c r="K89" s="11">
        <f>SUM(K90,K95,K97,K93,K99,K101,K103,K105)</f>
        <v>0</v>
      </c>
      <c r="L89" s="11" t="e">
        <f>SUM(L90,L95,L97,L93,L99,L101,L103,L105)</f>
        <v>#VALUE!</v>
      </c>
      <c r="M89" s="11" t="e">
        <f t="shared" si="424"/>
        <v>#VALUE!</v>
      </c>
      <c r="N89" s="12">
        <f t="shared" si="425"/>
        <v>0</v>
      </c>
      <c r="O89" s="11">
        <f>SUM(O90,O95,O97,O93,O99,O101,O103,O105)</f>
        <v>0</v>
      </c>
      <c r="P89" s="11" t="e">
        <f>SUM(P90,P95,P97,P93,P99,P101,P103,P105)</f>
        <v>#VALUE!</v>
      </c>
      <c r="Q89" s="11" t="e">
        <f t="shared" si="426"/>
        <v>#VALUE!</v>
      </c>
      <c r="R89" s="12">
        <f t="shared" si="410"/>
        <v>0</v>
      </c>
      <c r="S89" s="11">
        <f>SUM(S90,S95,S97,S93,S99,S101,S103,S105)</f>
        <v>0</v>
      </c>
      <c r="T89" s="11" t="e">
        <f>SUM(T90,T95,T97,T93,T99,T101,T103,T105)</f>
        <v>#VALUE!</v>
      </c>
      <c r="U89" s="11" t="e">
        <f t="shared" si="427"/>
        <v>#VALUE!</v>
      </c>
      <c r="V89" s="12">
        <f t="shared" si="428"/>
        <v>0</v>
      </c>
      <c r="W89" s="11">
        <f>SUM(W90,W95,W97,W93,W99,W101,W103,W105)</f>
        <v>0</v>
      </c>
      <c r="X89" s="11" t="e">
        <f>SUM(X90,X95,X97,X93,X99,X101,X103,X105)</f>
        <v>#VALUE!</v>
      </c>
      <c r="Y89" s="11" t="e">
        <f t="shared" si="429"/>
        <v>#VALUE!</v>
      </c>
      <c r="Z89" s="12">
        <f t="shared" si="430"/>
        <v>0</v>
      </c>
      <c r="AA89" s="11">
        <f>SUM(AA90,AA95,AA97,AA93,AA99,AA101,AA103,AA105)</f>
        <v>0</v>
      </c>
      <c r="AB89" s="11" t="e">
        <f>SUM(AB90,AB95,AB97,AB93,AB99,AB101,AB103,AB105)</f>
        <v>#VALUE!</v>
      </c>
      <c r="AC89" s="11" t="e">
        <f t="shared" si="431"/>
        <v>#VALUE!</v>
      </c>
      <c r="AD89" s="12">
        <f t="shared" si="432"/>
        <v>0</v>
      </c>
      <c r="AE89" s="11">
        <f>SUM(AE90,AE95,AE97,AE93,AE99,AE101,AE103,AE105)</f>
        <v>0</v>
      </c>
      <c r="AF89" s="11" t="e">
        <f>SUM(AF90,AF95,AF97,AF93,AF99,AF101,AF103,AF105)</f>
        <v>#VALUE!</v>
      </c>
      <c r="AG89" s="11" t="e">
        <f t="shared" si="433"/>
        <v>#VALUE!</v>
      </c>
      <c r="AH89" s="12">
        <f t="shared" si="434"/>
        <v>0</v>
      </c>
      <c r="AI89" s="11">
        <f>SUM(AI90,AI95,AI97,AI93,AI99,AI101,AI103,AI105)</f>
        <v>0</v>
      </c>
      <c r="AJ89" s="11" t="e">
        <f>SUM(AJ90,AJ95,AJ97,AJ93,AJ99,AJ101,AJ103,AJ105)</f>
        <v>#VALUE!</v>
      </c>
      <c r="AK89" s="11" t="e">
        <f t="shared" si="435"/>
        <v>#VALUE!</v>
      </c>
      <c r="AL89" s="12">
        <f t="shared" si="436"/>
        <v>0</v>
      </c>
      <c r="AM89" s="11">
        <f>SUM(AM90,AM95,AM97,AM93,AM99,AM101,AM103,AM105)</f>
        <v>0</v>
      </c>
      <c r="AN89" s="11" t="e">
        <f>SUM(AN90,AN95,AN97,AN93,AN99,AN101,AN103,AN105)</f>
        <v>#VALUE!</v>
      </c>
      <c r="AO89" s="11" t="e">
        <f t="shared" si="437"/>
        <v>#VALUE!</v>
      </c>
      <c r="AP89" s="12">
        <f t="shared" si="438"/>
        <v>0</v>
      </c>
      <c r="AQ89" s="11">
        <f>SUM(AQ90,AQ95,AQ97,AQ93,AQ99,AQ101,AQ103,AQ105)</f>
        <v>0</v>
      </c>
      <c r="AR89" s="11" t="e">
        <f>SUM(AR90,AR95,AR97,AR93,AR99,AR101,AR103,AR105)</f>
        <v>#VALUE!</v>
      </c>
      <c r="AS89" s="11" t="e">
        <f t="shared" si="439"/>
        <v>#VALUE!</v>
      </c>
      <c r="AT89" s="12">
        <f t="shared" si="440"/>
        <v>0</v>
      </c>
      <c r="AU89" s="11">
        <f>SUM(AU90,AU95,AU97,AU93,AU99,AU101,AU103,AU105)</f>
        <v>0</v>
      </c>
      <c r="AV89" s="11" t="e">
        <f>SUM(AV90,AV95,AV97,AV93,AV99,AV101,AV103,AV105)</f>
        <v>#VALUE!</v>
      </c>
      <c r="AW89" s="11" t="e">
        <f t="shared" si="441"/>
        <v>#VALUE!</v>
      </c>
      <c r="AX89" s="12">
        <f t="shared" si="442"/>
        <v>0</v>
      </c>
      <c r="AY89" s="11">
        <f>SUM(AY90,AY95,AY97,AY93,AY99,AY101,AY103,AY105)</f>
        <v>0</v>
      </c>
      <c r="AZ89" s="11" t="e">
        <f>SUM(AZ90,AZ95,AZ97,AZ93,AZ99,AZ101,AZ103,AZ105)</f>
        <v>#VALUE!</v>
      </c>
      <c r="BA89" s="11" t="e">
        <f t="shared" si="443"/>
        <v>#VALUE!</v>
      </c>
      <c r="BB89" s="12">
        <f t="shared" si="444"/>
        <v>0</v>
      </c>
      <c r="BC89" s="11">
        <f>SUM(BC90,BC95,BC97,BC93,BC99,BC101,BC103,BC105)</f>
        <v>0</v>
      </c>
      <c r="BD89" s="11">
        <f>SUM(BD90,BD95,BD97,BD93,BD99,BD101,BD103,BD105)</f>
        <v>0</v>
      </c>
      <c r="BE89" s="11" t="e">
        <f>SUM(BE90,BE95,BE97,BE93,BE99,BE101,BE103,BE105)</f>
        <v>#VALUE!</v>
      </c>
      <c r="BF89" s="11" t="e">
        <f t="shared" si="445"/>
        <v>#VALUE!</v>
      </c>
      <c r="BG89" s="83">
        <f t="shared" si="446"/>
        <v>0</v>
      </c>
      <c r="BL89" s="11">
        <f>SUM(BL90,BL95,BL97,BL93,BL99,BL101,BL103,BL105)</f>
        <v>0</v>
      </c>
      <c r="BM89" s="11">
        <f>SUM(BM90,BM95,BM97,BM93,BM99,BM101,BM103,BM105)</f>
        <v>0</v>
      </c>
    </row>
    <row r="90" spans="1:65" x14ac:dyDescent="0.3">
      <c r="A90" s="27"/>
      <c r="B90" s="27"/>
      <c r="C90" s="28"/>
      <c r="D90" s="25">
        <v>429505</v>
      </c>
      <c r="E90" s="1"/>
      <c r="F90" s="2" t="s">
        <v>98</v>
      </c>
      <c r="G90" s="3">
        <f>SUM(G91:G92)</f>
        <v>0</v>
      </c>
      <c r="H90" s="3" t="e">
        <f>SUM(H91:H92)</f>
        <v>#VALUE!</v>
      </c>
      <c r="I90" s="3" t="e">
        <f t="shared" si="422"/>
        <v>#VALUE!</v>
      </c>
      <c r="J90" s="4">
        <f t="shared" si="423"/>
        <v>0</v>
      </c>
      <c r="K90" s="3">
        <f>SUM(K91:K92)</f>
        <v>0</v>
      </c>
      <c r="L90" s="3" t="e">
        <f>SUM(L91:L92)</f>
        <v>#VALUE!</v>
      </c>
      <c r="M90" s="3" t="e">
        <f t="shared" si="424"/>
        <v>#VALUE!</v>
      </c>
      <c r="N90" s="4">
        <f t="shared" si="425"/>
        <v>0</v>
      </c>
      <c r="O90" s="3">
        <f>SUM(O91:O92)</f>
        <v>0</v>
      </c>
      <c r="P90" s="3" t="e">
        <f>SUM(P91:P92)</f>
        <v>#VALUE!</v>
      </c>
      <c r="Q90" s="3" t="e">
        <f t="shared" si="426"/>
        <v>#VALUE!</v>
      </c>
      <c r="R90" s="4">
        <f t="shared" si="410"/>
        <v>0</v>
      </c>
      <c r="S90" s="3">
        <f>SUM(S91:S92)</f>
        <v>0</v>
      </c>
      <c r="T90" s="3" t="e">
        <f>SUM(T91:T92)</f>
        <v>#VALUE!</v>
      </c>
      <c r="U90" s="3" t="e">
        <f t="shared" si="427"/>
        <v>#VALUE!</v>
      </c>
      <c r="V90" s="4">
        <f t="shared" si="428"/>
        <v>0</v>
      </c>
      <c r="W90" s="3">
        <f>SUM(W91:W92)</f>
        <v>0</v>
      </c>
      <c r="X90" s="3" t="e">
        <f>SUM(X91:X92)</f>
        <v>#VALUE!</v>
      </c>
      <c r="Y90" s="3" t="e">
        <f t="shared" si="429"/>
        <v>#VALUE!</v>
      </c>
      <c r="Z90" s="4">
        <f t="shared" si="430"/>
        <v>0</v>
      </c>
      <c r="AA90" s="3">
        <f>SUM(AA91:AA92)</f>
        <v>0</v>
      </c>
      <c r="AB90" s="3" t="e">
        <f>SUM(AB91:AB92)</f>
        <v>#VALUE!</v>
      </c>
      <c r="AC90" s="3" t="e">
        <f t="shared" si="431"/>
        <v>#VALUE!</v>
      </c>
      <c r="AD90" s="4">
        <f t="shared" si="432"/>
        <v>0</v>
      </c>
      <c r="AE90" s="3">
        <f>SUM(AE91:AE92)</f>
        <v>0</v>
      </c>
      <c r="AF90" s="3" t="e">
        <f>SUM(AF91:AF92)</f>
        <v>#VALUE!</v>
      </c>
      <c r="AG90" s="3" t="e">
        <f t="shared" si="433"/>
        <v>#VALUE!</v>
      </c>
      <c r="AH90" s="4">
        <f t="shared" si="434"/>
        <v>0</v>
      </c>
      <c r="AI90" s="3">
        <f>SUM(AI91:AI92)</f>
        <v>0</v>
      </c>
      <c r="AJ90" s="3" t="e">
        <f>SUM(AJ91:AJ92)</f>
        <v>#VALUE!</v>
      </c>
      <c r="AK90" s="3" t="e">
        <f t="shared" si="435"/>
        <v>#VALUE!</v>
      </c>
      <c r="AL90" s="4">
        <f t="shared" si="436"/>
        <v>0</v>
      </c>
      <c r="AM90" s="3">
        <f>SUM(AM91:AM92)</f>
        <v>0</v>
      </c>
      <c r="AN90" s="3" t="e">
        <f>SUM(AN91:AN92)</f>
        <v>#VALUE!</v>
      </c>
      <c r="AO90" s="3" t="e">
        <f t="shared" si="437"/>
        <v>#VALUE!</v>
      </c>
      <c r="AP90" s="4">
        <f t="shared" si="438"/>
        <v>0</v>
      </c>
      <c r="AQ90" s="3">
        <f>SUM(AQ91:AQ92)</f>
        <v>0</v>
      </c>
      <c r="AR90" s="3" t="e">
        <f>SUM(AR91:AR92)</f>
        <v>#VALUE!</v>
      </c>
      <c r="AS90" s="3" t="e">
        <f t="shared" si="439"/>
        <v>#VALUE!</v>
      </c>
      <c r="AT90" s="4">
        <f t="shared" si="440"/>
        <v>0</v>
      </c>
      <c r="AU90" s="3">
        <f>SUM(AU91:AU92)</f>
        <v>0</v>
      </c>
      <c r="AV90" s="3" t="e">
        <f>SUM(AV91:AV92)</f>
        <v>#VALUE!</v>
      </c>
      <c r="AW90" s="3" t="e">
        <f t="shared" si="441"/>
        <v>#VALUE!</v>
      </c>
      <c r="AX90" s="4">
        <f t="shared" si="442"/>
        <v>0</v>
      </c>
      <c r="AY90" s="3">
        <f>SUM(AY91:AY92)</f>
        <v>0</v>
      </c>
      <c r="AZ90" s="3" t="e">
        <f>SUM(AZ91:AZ92)</f>
        <v>#VALUE!</v>
      </c>
      <c r="BA90" s="3" t="e">
        <f t="shared" si="443"/>
        <v>#VALUE!</v>
      </c>
      <c r="BB90" s="4">
        <f t="shared" si="444"/>
        <v>0</v>
      </c>
      <c r="BC90" s="3">
        <f>SUM(BC91:BC92)</f>
        <v>0</v>
      </c>
      <c r="BD90" s="3">
        <f>SUM(BD91:BD92)</f>
        <v>0</v>
      </c>
      <c r="BE90" s="3" t="e">
        <f>SUM(BE91:BE92)</f>
        <v>#VALUE!</v>
      </c>
      <c r="BF90" s="3" t="e">
        <f t="shared" si="445"/>
        <v>#VALUE!</v>
      </c>
      <c r="BG90" s="4">
        <f t="shared" si="446"/>
        <v>0</v>
      </c>
      <c r="BL90" s="3">
        <f>SUM(BL91:BL92)</f>
        <v>0</v>
      </c>
      <c r="BM90" s="3">
        <f>SUM(BM91:BM92)</f>
        <v>0</v>
      </c>
    </row>
    <row r="91" spans="1:65" s="84" customFormat="1" ht="20.399999999999999" x14ac:dyDescent="0.3">
      <c r="A91" s="100"/>
      <c r="B91" s="101"/>
      <c r="C91" s="102"/>
      <c r="D91" s="103"/>
      <c r="E91" s="104">
        <v>42950503</v>
      </c>
      <c r="F91" s="104" t="s">
        <v>99</v>
      </c>
      <c r="G91" s="7">
        <v>0</v>
      </c>
      <c r="H91" s="7" t="e">
        <f>SUMIF([2]Ene!B:I,AVALUOS!E91,[2]Ene!I:I)</f>
        <v>#VALUE!</v>
      </c>
      <c r="I91" s="7" t="e">
        <f t="shared" si="422"/>
        <v>#VALUE!</v>
      </c>
      <c r="J91" s="8">
        <f t="shared" si="423"/>
        <v>0</v>
      </c>
      <c r="K91" s="7">
        <v>0</v>
      </c>
      <c r="L91" s="7" t="e">
        <f>SUMIF([2]Feb!B:I,AVALUOS!E91,[2]Feb!I:I)</f>
        <v>#VALUE!</v>
      </c>
      <c r="M91" s="7" t="e">
        <f t="shared" si="424"/>
        <v>#VALUE!</v>
      </c>
      <c r="N91" s="8">
        <f t="shared" si="425"/>
        <v>0</v>
      </c>
      <c r="O91" s="7">
        <v>0</v>
      </c>
      <c r="P91" s="7" t="e">
        <f>SUMIF([2]mar!B:I,AVALUOS!E91,[2]mar!I:I)</f>
        <v>#VALUE!</v>
      </c>
      <c r="Q91" s="7" t="e">
        <f t="shared" si="426"/>
        <v>#VALUE!</v>
      </c>
      <c r="R91" s="8">
        <f t="shared" si="410"/>
        <v>0</v>
      </c>
      <c r="S91" s="7">
        <v>0</v>
      </c>
      <c r="T91" s="7" t="e">
        <f>SUMIF([2]Abr!B:I,AVALUOS!E91,[2]Abr!I:I)</f>
        <v>#VALUE!</v>
      </c>
      <c r="U91" s="7" t="e">
        <f t="shared" si="427"/>
        <v>#VALUE!</v>
      </c>
      <c r="V91" s="8">
        <f t="shared" si="428"/>
        <v>0</v>
      </c>
      <c r="W91" s="7">
        <v>0</v>
      </c>
      <c r="X91" s="7" t="e">
        <f>SUMIF([2]May!B:I,AVALUOS!E91,[2]May!I:I)</f>
        <v>#VALUE!</v>
      </c>
      <c r="Y91" s="7" t="e">
        <f t="shared" si="429"/>
        <v>#VALUE!</v>
      </c>
      <c r="Z91" s="8">
        <f t="shared" si="430"/>
        <v>0</v>
      </c>
      <c r="AA91" s="7">
        <v>0</v>
      </c>
      <c r="AB91" s="7" t="e">
        <f>SUMIF([2]Jun!B:I,AVALUOS!E91,[2]Jun!I:I)</f>
        <v>#VALUE!</v>
      </c>
      <c r="AC91" s="7" t="e">
        <f t="shared" si="431"/>
        <v>#VALUE!</v>
      </c>
      <c r="AD91" s="8">
        <f t="shared" si="432"/>
        <v>0</v>
      </c>
      <c r="AE91" s="7">
        <v>0</v>
      </c>
      <c r="AF91" s="7" t="e">
        <f>SUMIF([2]Jul!B:I,AVALUOS!E91,[2]Jul!I:I)</f>
        <v>#VALUE!</v>
      </c>
      <c r="AG91" s="7" t="e">
        <f t="shared" si="433"/>
        <v>#VALUE!</v>
      </c>
      <c r="AH91" s="8">
        <f t="shared" si="434"/>
        <v>0</v>
      </c>
      <c r="AI91" s="7">
        <v>0</v>
      </c>
      <c r="AJ91" s="7" t="e">
        <f>SUMIF([2]Agos!B:I,AVALUOS!E91,[2]Agos!I:I)</f>
        <v>#VALUE!</v>
      </c>
      <c r="AK91" s="7" t="e">
        <f t="shared" si="435"/>
        <v>#VALUE!</v>
      </c>
      <c r="AL91" s="8">
        <f t="shared" si="436"/>
        <v>0</v>
      </c>
      <c r="AM91" s="7">
        <v>0</v>
      </c>
      <c r="AN91" s="7" t="e">
        <f>SUMIF([2]Sep!B:I,AVALUOS!E91,[2]Sep!I:I)</f>
        <v>#VALUE!</v>
      </c>
      <c r="AO91" s="7" t="e">
        <f t="shared" si="437"/>
        <v>#VALUE!</v>
      </c>
      <c r="AP91" s="8">
        <f t="shared" si="438"/>
        <v>0</v>
      </c>
      <c r="AQ91" s="7">
        <v>0</v>
      </c>
      <c r="AR91" s="7" t="e">
        <f>SUMIF([2]Oct!B:I,AVALUOS!E91,[2]Oct!I:I)</f>
        <v>#VALUE!</v>
      </c>
      <c r="AS91" s="7" t="e">
        <f t="shared" si="439"/>
        <v>#VALUE!</v>
      </c>
      <c r="AT91" s="8">
        <f t="shared" si="440"/>
        <v>0</v>
      </c>
      <c r="AU91" s="7">
        <v>0</v>
      </c>
      <c r="AV91" s="7" t="e">
        <f>SUMIF([2]Nov!B:I,AVALUOS!E91,[2]Nov!I:I)</f>
        <v>#VALUE!</v>
      </c>
      <c r="AW91" s="7" t="e">
        <f t="shared" si="441"/>
        <v>#VALUE!</v>
      </c>
      <c r="AX91" s="8">
        <f t="shared" si="442"/>
        <v>0</v>
      </c>
      <c r="AY91" s="7">
        <v>0</v>
      </c>
      <c r="AZ91" s="7" t="e">
        <f>SUMIF([2]Dic!B:I,AVALUOS!E91,[2]Dic!I:I)</f>
        <v>#VALUE!</v>
      </c>
      <c r="BA91" s="7" t="e">
        <f t="shared" si="443"/>
        <v>#VALUE!</v>
      </c>
      <c r="BB91" s="8">
        <f t="shared" si="444"/>
        <v>0</v>
      </c>
      <c r="BC91" s="7">
        <v>0</v>
      </c>
      <c r="BD91" s="89">
        <f t="shared" ref="BD91:BD92" si="577">+G91+K91+O91+S91+W91+AA91+AE91+AI91+AM91+AQ91+AU91</f>
        <v>0</v>
      </c>
      <c r="BE91" s="89" t="e">
        <f>+H91+L91+P91+T91+X91+AB91+AF91+AJ91+AN91+AR91+AV91+AZ91</f>
        <v>#VALUE!</v>
      </c>
      <c r="BF91" s="89" t="e">
        <f t="shared" si="445"/>
        <v>#VALUE!</v>
      </c>
      <c r="BG91" s="24">
        <f t="shared" si="446"/>
        <v>0</v>
      </c>
      <c r="BL91" s="7"/>
      <c r="BM91" s="7"/>
    </row>
    <row r="92" spans="1:65" s="84" customFormat="1" ht="20.399999999999999" x14ac:dyDescent="0.3">
      <c r="A92" s="100"/>
      <c r="B92" s="101"/>
      <c r="C92" s="102"/>
      <c r="D92" s="103"/>
      <c r="E92" s="105">
        <v>42950505</v>
      </c>
      <c r="F92" s="104" t="s">
        <v>100</v>
      </c>
      <c r="G92" s="7">
        <v>0</v>
      </c>
      <c r="H92" s="7" t="e">
        <f>SUMIF([2]Ene!B:I,AVALUOS!E92,[2]Ene!I:I)</f>
        <v>#VALUE!</v>
      </c>
      <c r="I92" s="7" t="e">
        <f t="shared" si="422"/>
        <v>#VALUE!</v>
      </c>
      <c r="J92" s="8">
        <f t="shared" si="423"/>
        <v>0</v>
      </c>
      <c r="K92" s="7">
        <v>0</v>
      </c>
      <c r="L92" s="7" t="e">
        <f>SUMIF([2]Feb!B:I,AVALUOS!E92,[2]Feb!I:I)</f>
        <v>#VALUE!</v>
      </c>
      <c r="M92" s="7" t="e">
        <f t="shared" si="424"/>
        <v>#VALUE!</v>
      </c>
      <c r="N92" s="8">
        <f t="shared" si="425"/>
        <v>0</v>
      </c>
      <c r="O92" s="7">
        <v>0</v>
      </c>
      <c r="P92" s="7" t="e">
        <f>SUMIF([2]mar!B:I,AVALUOS!E92,[2]mar!I:I)</f>
        <v>#VALUE!</v>
      </c>
      <c r="Q92" s="7" t="e">
        <f t="shared" si="426"/>
        <v>#VALUE!</v>
      </c>
      <c r="R92" s="8">
        <f t="shared" si="410"/>
        <v>0</v>
      </c>
      <c r="S92" s="7">
        <v>0</v>
      </c>
      <c r="T92" s="7" t="e">
        <f>SUMIF([2]Abr!B:I,AVALUOS!E92,[2]Abr!I:I)</f>
        <v>#VALUE!</v>
      </c>
      <c r="U92" s="7" t="e">
        <f t="shared" si="427"/>
        <v>#VALUE!</v>
      </c>
      <c r="V92" s="8">
        <f t="shared" si="428"/>
        <v>0</v>
      </c>
      <c r="W92" s="7">
        <v>0</v>
      </c>
      <c r="X92" s="7" t="e">
        <f>SUMIF([2]May!B:I,AVALUOS!E92,[2]May!I:I)</f>
        <v>#VALUE!</v>
      </c>
      <c r="Y92" s="7" t="e">
        <f t="shared" si="429"/>
        <v>#VALUE!</v>
      </c>
      <c r="Z92" s="8">
        <f t="shared" si="430"/>
        <v>0</v>
      </c>
      <c r="AA92" s="7">
        <v>0</v>
      </c>
      <c r="AB92" s="7" t="e">
        <f>SUMIF([2]Jun!B:I,AVALUOS!E92,[2]Jun!I:I)</f>
        <v>#VALUE!</v>
      </c>
      <c r="AC92" s="7" t="e">
        <f t="shared" si="431"/>
        <v>#VALUE!</v>
      </c>
      <c r="AD92" s="8">
        <f t="shared" si="432"/>
        <v>0</v>
      </c>
      <c r="AE92" s="7">
        <v>0</v>
      </c>
      <c r="AF92" s="7" t="e">
        <f>SUMIF([2]Jul!B:I,AVALUOS!E92,[2]Jul!I:I)</f>
        <v>#VALUE!</v>
      </c>
      <c r="AG92" s="7" t="e">
        <f t="shared" si="433"/>
        <v>#VALUE!</v>
      </c>
      <c r="AH92" s="8">
        <f t="shared" si="434"/>
        <v>0</v>
      </c>
      <c r="AI92" s="7">
        <v>0</v>
      </c>
      <c r="AJ92" s="7" t="e">
        <f>SUMIF([2]Agos!B:I,AVALUOS!E92,[2]Agos!I:I)</f>
        <v>#VALUE!</v>
      </c>
      <c r="AK92" s="7" t="e">
        <f t="shared" si="435"/>
        <v>#VALUE!</v>
      </c>
      <c r="AL92" s="8">
        <f t="shared" si="436"/>
        <v>0</v>
      </c>
      <c r="AM92" s="7">
        <v>0</v>
      </c>
      <c r="AN92" s="7" t="e">
        <f>SUMIF([2]Sep!B:I,AVALUOS!E92,[2]Sep!I:I)</f>
        <v>#VALUE!</v>
      </c>
      <c r="AO92" s="7" t="e">
        <f t="shared" si="437"/>
        <v>#VALUE!</v>
      </c>
      <c r="AP92" s="8">
        <f t="shared" si="438"/>
        <v>0</v>
      </c>
      <c r="AQ92" s="7">
        <v>0</v>
      </c>
      <c r="AR92" s="7" t="e">
        <f>SUMIF([2]Oct!B:I,AVALUOS!E92,[2]Oct!I:I)</f>
        <v>#VALUE!</v>
      </c>
      <c r="AS92" s="7" t="e">
        <f t="shared" si="439"/>
        <v>#VALUE!</v>
      </c>
      <c r="AT92" s="8">
        <f t="shared" si="440"/>
        <v>0</v>
      </c>
      <c r="AU92" s="7">
        <v>0</v>
      </c>
      <c r="AV92" s="7" t="e">
        <f>SUMIF([2]Nov!B:I,AVALUOS!E92,[2]Nov!I:I)</f>
        <v>#VALUE!</v>
      </c>
      <c r="AW92" s="7" t="e">
        <f t="shared" si="441"/>
        <v>#VALUE!</v>
      </c>
      <c r="AX92" s="8">
        <f t="shared" si="442"/>
        <v>0</v>
      </c>
      <c r="AY92" s="7">
        <v>0</v>
      </c>
      <c r="AZ92" s="7" t="e">
        <f>SUMIF([2]Dic!B:I,AVALUOS!E92,[2]Dic!I:I)</f>
        <v>#VALUE!</v>
      </c>
      <c r="BA92" s="7" t="e">
        <f t="shared" si="443"/>
        <v>#VALUE!</v>
      </c>
      <c r="BB92" s="8">
        <f t="shared" si="444"/>
        <v>0</v>
      </c>
      <c r="BC92" s="7">
        <v>0</v>
      </c>
      <c r="BD92" s="89">
        <f t="shared" si="577"/>
        <v>0</v>
      </c>
      <c r="BE92" s="89" t="e">
        <f>+H92+L92+P92+T92+X92+AB92+AF92+AJ92+AN92+AR92+AV92+AZ92</f>
        <v>#VALUE!</v>
      </c>
      <c r="BF92" s="89" t="e">
        <f t="shared" si="445"/>
        <v>#VALUE!</v>
      </c>
      <c r="BG92" s="24">
        <f t="shared" si="446"/>
        <v>0</v>
      </c>
      <c r="BL92" s="7"/>
      <c r="BM92" s="7"/>
    </row>
    <row r="93" spans="1:65" ht="12" x14ac:dyDescent="0.3">
      <c r="A93" s="85"/>
      <c r="B93" s="85"/>
      <c r="C93" s="86"/>
      <c r="D93" s="90">
        <v>429535</v>
      </c>
      <c r="E93" s="91"/>
      <c r="F93" s="92" t="s">
        <v>50</v>
      </c>
      <c r="G93" s="93">
        <f t="shared" ref="G93:H93" si="578">+G94</f>
        <v>0</v>
      </c>
      <c r="H93" s="93" t="e">
        <f t="shared" si="578"/>
        <v>#VALUE!</v>
      </c>
      <c r="I93" s="93" t="e">
        <f t="shared" si="422"/>
        <v>#VALUE!</v>
      </c>
      <c r="J93" s="94">
        <f t="shared" si="423"/>
        <v>0</v>
      </c>
      <c r="K93" s="93">
        <f t="shared" ref="K93:L93" si="579">+K94</f>
        <v>0</v>
      </c>
      <c r="L93" s="93" t="e">
        <f t="shared" si="579"/>
        <v>#VALUE!</v>
      </c>
      <c r="M93" s="93" t="e">
        <f t="shared" si="424"/>
        <v>#VALUE!</v>
      </c>
      <c r="N93" s="94">
        <f t="shared" si="425"/>
        <v>0</v>
      </c>
      <c r="O93" s="93">
        <f t="shared" ref="O93:P93" si="580">+O94</f>
        <v>0</v>
      </c>
      <c r="P93" s="93" t="e">
        <f t="shared" si="580"/>
        <v>#VALUE!</v>
      </c>
      <c r="Q93" s="93" t="e">
        <f t="shared" si="426"/>
        <v>#VALUE!</v>
      </c>
      <c r="R93" s="94">
        <f t="shared" si="410"/>
        <v>0</v>
      </c>
      <c r="S93" s="93">
        <f t="shared" ref="S93:BE93" si="581">+S94</f>
        <v>0</v>
      </c>
      <c r="T93" s="93" t="e">
        <f t="shared" si="581"/>
        <v>#VALUE!</v>
      </c>
      <c r="U93" s="93" t="e">
        <f t="shared" si="427"/>
        <v>#VALUE!</v>
      </c>
      <c r="V93" s="94">
        <f t="shared" si="428"/>
        <v>0</v>
      </c>
      <c r="W93" s="93">
        <f t="shared" ref="W93:X93" si="582">+W94</f>
        <v>0</v>
      </c>
      <c r="X93" s="93" t="e">
        <f t="shared" si="582"/>
        <v>#VALUE!</v>
      </c>
      <c r="Y93" s="93" t="e">
        <f t="shared" si="429"/>
        <v>#VALUE!</v>
      </c>
      <c r="Z93" s="94">
        <f t="shared" si="430"/>
        <v>0</v>
      </c>
      <c r="AA93" s="93">
        <f t="shared" ref="AA93" si="583">+AA94</f>
        <v>0</v>
      </c>
      <c r="AB93" s="93" t="e">
        <f t="shared" si="581"/>
        <v>#VALUE!</v>
      </c>
      <c r="AC93" s="93" t="e">
        <f t="shared" si="431"/>
        <v>#VALUE!</v>
      </c>
      <c r="AD93" s="94">
        <f t="shared" si="432"/>
        <v>0</v>
      </c>
      <c r="AE93" s="93">
        <f t="shared" ref="AE93" si="584">+AE94</f>
        <v>0</v>
      </c>
      <c r="AF93" s="93" t="e">
        <f t="shared" si="581"/>
        <v>#VALUE!</v>
      </c>
      <c r="AG93" s="93" t="e">
        <f t="shared" si="433"/>
        <v>#VALUE!</v>
      </c>
      <c r="AH93" s="94">
        <f t="shared" si="434"/>
        <v>0</v>
      </c>
      <c r="AI93" s="93">
        <f t="shared" ref="AI93" si="585">+AI94</f>
        <v>0</v>
      </c>
      <c r="AJ93" s="93" t="e">
        <f t="shared" si="581"/>
        <v>#VALUE!</v>
      </c>
      <c r="AK93" s="93" t="e">
        <f t="shared" si="435"/>
        <v>#VALUE!</v>
      </c>
      <c r="AL93" s="94">
        <f t="shared" si="436"/>
        <v>0</v>
      </c>
      <c r="AM93" s="93">
        <f t="shared" ref="AM93" si="586">+AM94</f>
        <v>0</v>
      </c>
      <c r="AN93" s="93" t="e">
        <f t="shared" si="581"/>
        <v>#VALUE!</v>
      </c>
      <c r="AO93" s="93" t="e">
        <f t="shared" si="437"/>
        <v>#VALUE!</v>
      </c>
      <c r="AP93" s="94">
        <f t="shared" si="438"/>
        <v>0</v>
      </c>
      <c r="AQ93" s="93">
        <f t="shared" ref="AQ93" si="587">+AQ94</f>
        <v>0</v>
      </c>
      <c r="AR93" s="93" t="e">
        <f t="shared" si="581"/>
        <v>#VALUE!</v>
      </c>
      <c r="AS93" s="93" t="e">
        <f t="shared" si="439"/>
        <v>#VALUE!</v>
      </c>
      <c r="AT93" s="94">
        <f t="shared" si="440"/>
        <v>0</v>
      </c>
      <c r="AU93" s="93">
        <f t="shared" ref="AU93" si="588">+AU94</f>
        <v>0</v>
      </c>
      <c r="AV93" s="93" t="e">
        <f t="shared" si="581"/>
        <v>#VALUE!</v>
      </c>
      <c r="AW93" s="93" t="e">
        <f t="shared" si="441"/>
        <v>#VALUE!</v>
      </c>
      <c r="AX93" s="94">
        <f t="shared" si="442"/>
        <v>0</v>
      </c>
      <c r="AY93" s="93">
        <f t="shared" ref="AY93" si="589">+AY94</f>
        <v>0</v>
      </c>
      <c r="AZ93" s="93" t="e">
        <f t="shared" si="581"/>
        <v>#VALUE!</v>
      </c>
      <c r="BA93" s="93" t="e">
        <f t="shared" si="443"/>
        <v>#VALUE!</v>
      </c>
      <c r="BB93" s="94">
        <f t="shared" si="444"/>
        <v>0</v>
      </c>
      <c r="BC93" s="93">
        <f t="shared" si="581"/>
        <v>0</v>
      </c>
      <c r="BD93" s="93">
        <f t="shared" si="581"/>
        <v>0</v>
      </c>
      <c r="BE93" s="93" t="e">
        <f t="shared" si="581"/>
        <v>#VALUE!</v>
      </c>
      <c r="BF93" s="93" t="e">
        <f t="shared" si="445"/>
        <v>#VALUE!</v>
      </c>
      <c r="BG93" s="4">
        <f t="shared" si="446"/>
        <v>0</v>
      </c>
      <c r="BL93" s="93">
        <f t="shared" ref="BL93:BM93" si="590">+BL94</f>
        <v>0</v>
      </c>
      <c r="BM93" s="93">
        <f t="shared" si="590"/>
        <v>0</v>
      </c>
    </row>
    <row r="94" spans="1:65" ht="12" x14ac:dyDescent="0.3">
      <c r="A94" s="87"/>
      <c r="B94" s="87"/>
      <c r="C94" s="88"/>
      <c r="D94" s="95"/>
      <c r="E94" s="96">
        <v>42953301</v>
      </c>
      <c r="F94" s="97" t="s">
        <v>50</v>
      </c>
      <c r="G94" s="7">
        <v>0</v>
      </c>
      <c r="H94" s="7" t="e">
        <f>SUMIF([2]Ene!B:I,AVALUOS!E94,[2]Ene!I:I)</f>
        <v>#VALUE!</v>
      </c>
      <c r="I94" s="7" t="e">
        <f t="shared" si="422"/>
        <v>#VALUE!</v>
      </c>
      <c r="J94" s="8">
        <f t="shared" si="423"/>
        <v>0</v>
      </c>
      <c r="K94" s="7">
        <v>0</v>
      </c>
      <c r="L94" s="7" t="e">
        <f>SUMIF([2]Feb!B:I,AVALUOS!E94,[2]Feb!I:I)</f>
        <v>#VALUE!</v>
      </c>
      <c r="M94" s="7" t="e">
        <f t="shared" si="424"/>
        <v>#VALUE!</v>
      </c>
      <c r="N94" s="8">
        <f t="shared" si="425"/>
        <v>0</v>
      </c>
      <c r="O94" s="7">
        <v>0</v>
      </c>
      <c r="P94" s="7" t="e">
        <f>SUMIF([2]mar!B:I,AVALUOS!E94,[2]mar!I:I)</f>
        <v>#VALUE!</v>
      </c>
      <c r="Q94" s="7" t="e">
        <f t="shared" si="426"/>
        <v>#VALUE!</v>
      </c>
      <c r="R94" s="8">
        <f t="shared" si="410"/>
        <v>0</v>
      </c>
      <c r="S94" s="7">
        <v>0</v>
      </c>
      <c r="T94" s="7" t="e">
        <f>SUMIF([2]Abr!B:I,AVALUOS!E94,[2]Abr!I:I)</f>
        <v>#VALUE!</v>
      </c>
      <c r="U94" s="7" t="e">
        <f t="shared" si="427"/>
        <v>#VALUE!</v>
      </c>
      <c r="V94" s="8">
        <f t="shared" si="428"/>
        <v>0</v>
      </c>
      <c r="W94" s="7">
        <v>0</v>
      </c>
      <c r="X94" s="7" t="e">
        <f>SUMIF([2]May!B:I,AVALUOS!E94,[2]May!I:I)</f>
        <v>#VALUE!</v>
      </c>
      <c r="Y94" s="7" t="e">
        <f t="shared" si="429"/>
        <v>#VALUE!</v>
      </c>
      <c r="Z94" s="8">
        <f t="shared" si="430"/>
        <v>0</v>
      </c>
      <c r="AA94" s="7">
        <v>0</v>
      </c>
      <c r="AB94" s="7" t="e">
        <f>SUMIF([2]Jun!B:I,AVALUOS!E94,[2]Jun!I:I)</f>
        <v>#VALUE!</v>
      </c>
      <c r="AC94" s="7" t="e">
        <f t="shared" si="431"/>
        <v>#VALUE!</v>
      </c>
      <c r="AD94" s="8">
        <f t="shared" si="432"/>
        <v>0</v>
      </c>
      <c r="AE94" s="7">
        <v>0</v>
      </c>
      <c r="AF94" s="7" t="e">
        <f>SUMIF([2]Jul!B:I,AVALUOS!E94,[2]Jul!I:I)</f>
        <v>#VALUE!</v>
      </c>
      <c r="AG94" s="7" t="e">
        <f t="shared" si="433"/>
        <v>#VALUE!</v>
      </c>
      <c r="AH94" s="8">
        <f t="shared" si="434"/>
        <v>0</v>
      </c>
      <c r="AI94" s="7">
        <v>0</v>
      </c>
      <c r="AJ94" s="7" t="e">
        <f>SUMIF([2]Agos!B:I,AVALUOS!E94,[2]Agos!I:I)</f>
        <v>#VALUE!</v>
      </c>
      <c r="AK94" s="7" t="e">
        <f t="shared" si="435"/>
        <v>#VALUE!</v>
      </c>
      <c r="AL94" s="8">
        <f t="shared" si="436"/>
        <v>0</v>
      </c>
      <c r="AM94" s="7">
        <v>0</v>
      </c>
      <c r="AN94" s="7" t="e">
        <f>SUMIF([2]Sep!B:I,AVALUOS!E94,[2]Sep!I:I)</f>
        <v>#VALUE!</v>
      </c>
      <c r="AO94" s="7" t="e">
        <f t="shared" si="437"/>
        <v>#VALUE!</v>
      </c>
      <c r="AP94" s="8">
        <f t="shared" si="438"/>
        <v>0</v>
      </c>
      <c r="AQ94" s="7">
        <v>0</v>
      </c>
      <c r="AR94" s="7" t="e">
        <f>SUMIF([2]Oct!B:I,AVALUOS!E94,[2]Oct!I:I)</f>
        <v>#VALUE!</v>
      </c>
      <c r="AS94" s="7" t="e">
        <f t="shared" si="439"/>
        <v>#VALUE!</v>
      </c>
      <c r="AT94" s="8">
        <f t="shared" si="440"/>
        <v>0</v>
      </c>
      <c r="AU94" s="7">
        <v>0</v>
      </c>
      <c r="AV94" s="7" t="e">
        <f>SUMIF([2]Nov!B:I,AVALUOS!E94,[2]Nov!I:I)</f>
        <v>#VALUE!</v>
      </c>
      <c r="AW94" s="7" t="e">
        <f t="shared" si="441"/>
        <v>#VALUE!</v>
      </c>
      <c r="AX94" s="8">
        <f t="shared" si="442"/>
        <v>0</v>
      </c>
      <c r="AY94" s="7">
        <v>0</v>
      </c>
      <c r="AZ94" s="7" t="e">
        <f>SUMIF([2]Dic!B:I,AVALUOS!E94,[2]Dic!I:I)</f>
        <v>#VALUE!</v>
      </c>
      <c r="BA94" s="7" t="e">
        <f t="shared" si="443"/>
        <v>#VALUE!</v>
      </c>
      <c r="BB94" s="8">
        <f t="shared" si="444"/>
        <v>0</v>
      </c>
      <c r="BC94" s="7">
        <v>0</v>
      </c>
      <c r="BD94" s="89">
        <f>+G94+K94+O94+S94+W94+AA94+AE94+AI94+AM94+AQ94+AU94</f>
        <v>0</v>
      </c>
      <c r="BE94" s="89" t="e">
        <f>+H94+L94+P94+T94+X94+AB94+AF94+AJ94+AN94+AR94+AV94+AZ94</f>
        <v>#VALUE!</v>
      </c>
      <c r="BF94" s="89" t="e">
        <f t="shared" si="445"/>
        <v>#VALUE!</v>
      </c>
      <c r="BG94" s="24">
        <f t="shared" si="446"/>
        <v>0</v>
      </c>
      <c r="BK94" s="84"/>
      <c r="BL94" s="7"/>
      <c r="BM94" s="7"/>
    </row>
    <row r="95" spans="1:65" s="84" customFormat="1" ht="12" x14ac:dyDescent="0.3">
      <c r="A95" s="85"/>
      <c r="B95" s="85"/>
      <c r="C95" s="86"/>
      <c r="D95" s="90">
        <v>429533</v>
      </c>
      <c r="E95" s="91"/>
      <c r="F95" s="92" t="s">
        <v>101</v>
      </c>
      <c r="G95" s="93">
        <f t="shared" ref="G95:H95" si="591">+G96</f>
        <v>0</v>
      </c>
      <c r="H95" s="93" t="e">
        <f t="shared" si="591"/>
        <v>#VALUE!</v>
      </c>
      <c r="I95" s="93" t="e">
        <f t="shared" si="422"/>
        <v>#VALUE!</v>
      </c>
      <c r="J95" s="94">
        <f t="shared" si="423"/>
        <v>0</v>
      </c>
      <c r="K95" s="93">
        <f t="shared" ref="K95:L95" si="592">+K96</f>
        <v>0</v>
      </c>
      <c r="L95" s="93" t="e">
        <f t="shared" si="592"/>
        <v>#VALUE!</v>
      </c>
      <c r="M95" s="93" t="e">
        <f t="shared" si="424"/>
        <v>#VALUE!</v>
      </c>
      <c r="N95" s="94">
        <f t="shared" si="425"/>
        <v>0</v>
      </c>
      <c r="O95" s="93">
        <f t="shared" ref="O95:P95" si="593">+O96</f>
        <v>0</v>
      </c>
      <c r="P95" s="93" t="e">
        <f t="shared" si="593"/>
        <v>#VALUE!</v>
      </c>
      <c r="Q95" s="93" t="e">
        <f t="shared" si="426"/>
        <v>#VALUE!</v>
      </c>
      <c r="R95" s="94">
        <f t="shared" si="410"/>
        <v>0</v>
      </c>
      <c r="S95" s="93">
        <f t="shared" ref="S95:BE95" si="594">+S96</f>
        <v>0</v>
      </c>
      <c r="T95" s="93" t="e">
        <f t="shared" si="594"/>
        <v>#VALUE!</v>
      </c>
      <c r="U95" s="93" t="e">
        <f t="shared" si="427"/>
        <v>#VALUE!</v>
      </c>
      <c r="V95" s="94">
        <f t="shared" si="428"/>
        <v>0</v>
      </c>
      <c r="W95" s="93">
        <f t="shared" ref="W95:X95" si="595">+W96</f>
        <v>0</v>
      </c>
      <c r="X95" s="93" t="e">
        <f t="shared" si="595"/>
        <v>#VALUE!</v>
      </c>
      <c r="Y95" s="93" t="e">
        <f t="shared" si="429"/>
        <v>#VALUE!</v>
      </c>
      <c r="Z95" s="94">
        <f t="shared" si="430"/>
        <v>0</v>
      </c>
      <c r="AA95" s="93">
        <f t="shared" ref="AA95" si="596">+AA96</f>
        <v>0</v>
      </c>
      <c r="AB95" s="93" t="e">
        <f t="shared" si="594"/>
        <v>#VALUE!</v>
      </c>
      <c r="AC95" s="93" t="e">
        <f t="shared" si="431"/>
        <v>#VALUE!</v>
      </c>
      <c r="AD95" s="94">
        <f t="shared" si="432"/>
        <v>0</v>
      </c>
      <c r="AE95" s="93">
        <f t="shared" ref="AE95" si="597">+AE96</f>
        <v>0</v>
      </c>
      <c r="AF95" s="93" t="e">
        <f t="shared" si="594"/>
        <v>#VALUE!</v>
      </c>
      <c r="AG95" s="93" t="e">
        <f t="shared" si="433"/>
        <v>#VALUE!</v>
      </c>
      <c r="AH95" s="94">
        <f t="shared" si="434"/>
        <v>0</v>
      </c>
      <c r="AI95" s="93">
        <f t="shared" ref="AI95" si="598">+AI96</f>
        <v>0</v>
      </c>
      <c r="AJ95" s="93" t="e">
        <f t="shared" si="594"/>
        <v>#VALUE!</v>
      </c>
      <c r="AK95" s="93" t="e">
        <f t="shared" si="435"/>
        <v>#VALUE!</v>
      </c>
      <c r="AL95" s="94">
        <f t="shared" si="436"/>
        <v>0</v>
      </c>
      <c r="AM95" s="93">
        <f t="shared" ref="AM95" si="599">+AM96</f>
        <v>0</v>
      </c>
      <c r="AN95" s="93" t="e">
        <f t="shared" si="594"/>
        <v>#VALUE!</v>
      </c>
      <c r="AO95" s="93" t="e">
        <f t="shared" si="437"/>
        <v>#VALUE!</v>
      </c>
      <c r="AP95" s="94">
        <f t="shared" si="438"/>
        <v>0</v>
      </c>
      <c r="AQ95" s="93">
        <f t="shared" ref="AQ95" si="600">+AQ96</f>
        <v>0</v>
      </c>
      <c r="AR95" s="93" t="e">
        <f t="shared" si="594"/>
        <v>#VALUE!</v>
      </c>
      <c r="AS95" s="93" t="e">
        <f t="shared" si="439"/>
        <v>#VALUE!</v>
      </c>
      <c r="AT95" s="94">
        <f t="shared" si="440"/>
        <v>0</v>
      </c>
      <c r="AU95" s="93">
        <f t="shared" ref="AU95" si="601">+AU96</f>
        <v>0</v>
      </c>
      <c r="AV95" s="93" t="e">
        <f t="shared" si="594"/>
        <v>#VALUE!</v>
      </c>
      <c r="AW95" s="93" t="e">
        <f t="shared" si="441"/>
        <v>#VALUE!</v>
      </c>
      <c r="AX95" s="94">
        <f t="shared" si="442"/>
        <v>0</v>
      </c>
      <c r="AY95" s="93">
        <f t="shared" ref="AY95" si="602">+AY96</f>
        <v>0</v>
      </c>
      <c r="AZ95" s="93" t="e">
        <f t="shared" si="594"/>
        <v>#VALUE!</v>
      </c>
      <c r="BA95" s="93" t="e">
        <f t="shared" si="443"/>
        <v>#VALUE!</v>
      </c>
      <c r="BB95" s="94">
        <f t="shared" si="444"/>
        <v>0</v>
      </c>
      <c r="BC95" s="93">
        <f t="shared" si="594"/>
        <v>0</v>
      </c>
      <c r="BD95" s="93">
        <f t="shared" si="594"/>
        <v>0</v>
      </c>
      <c r="BE95" s="93" t="e">
        <f t="shared" si="594"/>
        <v>#VALUE!</v>
      </c>
      <c r="BF95" s="93" t="e">
        <f t="shared" si="445"/>
        <v>#VALUE!</v>
      </c>
      <c r="BG95" s="4">
        <f t="shared" si="446"/>
        <v>0</v>
      </c>
      <c r="BL95" s="93">
        <f t="shared" ref="BL95:BM95" si="603">+BL96</f>
        <v>0</v>
      </c>
      <c r="BM95" s="93">
        <f t="shared" si="603"/>
        <v>0</v>
      </c>
    </row>
    <row r="96" spans="1:65" ht="12" x14ac:dyDescent="0.3">
      <c r="A96" s="87"/>
      <c r="B96" s="87"/>
      <c r="C96" s="88"/>
      <c r="D96" s="95"/>
      <c r="E96" s="96">
        <v>42953501</v>
      </c>
      <c r="F96" s="97" t="s">
        <v>101</v>
      </c>
      <c r="G96" s="7">
        <v>0</v>
      </c>
      <c r="H96" s="7" t="e">
        <f>SUMIF([2]Ene!B:I,AVALUOS!E96,[2]Ene!I:I)</f>
        <v>#VALUE!</v>
      </c>
      <c r="I96" s="7" t="e">
        <f t="shared" si="422"/>
        <v>#VALUE!</v>
      </c>
      <c r="J96" s="8">
        <f t="shared" si="423"/>
        <v>0</v>
      </c>
      <c r="K96" s="7">
        <v>0</v>
      </c>
      <c r="L96" s="7" t="e">
        <f>SUMIF([2]Feb!B:I,AVALUOS!E96,[2]Feb!I:I)</f>
        <v>#VALUE!</v>
      </c>
      <c r="M96" s="7" t="e">
        <f t="shared" si="424"/>
        <v>#VALUE!</v>
      </c>
      <c r="N96" s="8">
        <f t="shared" si="425"/>
        <v>0</v>
      </c>
      <c r="O96" s="7">
        <v>0</v>
      </c>
      <c r="P96" s="7" t="e">
        <f>SUMIF([2]mar!B:I,AVALUOS!E96,[2]mar!I:I)</f>
        <v>#VALUE!</v>
      </c>
      <c r="Q96" s="7" t="e">
        <f t="shared" si="426"/>
        <v>#VALUE!</v>
      </c>
      <c r="R96" s="8">
        <f t="shared" si="410"/>
        <v>0</v>
      </c>
      <c r="S96" s="7">
        <v>0</v>
      </c>
      <c r="T96" s="7" t="e">
        <f>SUMIF([2]Abr!B:I,AVALUOS!E96,[2]Abr!I:I)</f>
        <v>#VALUE!</v>
      </c>
      <c r="U96" s="7" t="e">
        <f t="shared" si="427"/>
        <v>#VALUE!</v>
      </c>
      <c r="V96" s="8">
        <f t="shared" si="428"/>
        <v>0</v>
      </c>
      <c r="W96" s="7">
        <v>0</v>
      </c>
      <c r="X96" s="7" t="e">
        <f>SUMIF([2]May!B:I,AVALUOS!E96,[2]May!I:I)</f>
        <v>#VALUE!</v>
      </c>
      <c r="Y96" s="7" t="e">
        <f t="shared" si="429"/>
        <v>#VALUE!</v>
      </c>
      <c r="Z96" s="8">
        <f t="shared" si="430"/>
        <v>0</v>
      </c>
      <c r="AA96" s="7">
        <v>0</v>
      </c>
      <c r="AB96" s="7" t="e">
        <f>SUMIF([2]Jun!B:I,AVALUOS!E96,[2]Jun!I:I)</f>
        <v>#VALUE!</v>
      </c>
      <c r="AC96" s="7" t="e">
        <f t="shared" si="431"/>
        <v>#VALUE!</v>
      </c>
      <c r="AD96" s="8">
        <f t="shared" si="432"/>
        <v>0</v>
      </c>
      <c r="AE96" s="7">
        <v>0</v>
      </c>
      <c r="AF96" s="7" t="e">
        <f>SUMIF([2]Jul!B:I,AVALUOS!E96,[2]Jul!I:I)</f>
        <v>#VALUE!</v>
      </c>
      <c r="AG96" s="7" t="e">
        <f t="shared" si="433"/>
        <v>#VALUE!</v>
      </c>
      <c r="AH96" s="8">
        <f t="shared" si="434"/>
        <v>0</v>
      </c>
      <c r="AI96" s="7">
        <v>0</v>
      </c>
      <c r="AJ96" s="7" t="e">
        <f>SUMIF([2]Agos!B:I,AVALUOS!E96,[2]Agos!I:I)</f>
        <v>#VALUE!</v>
      </c>
      <c r="AK96" s="7" t="e">
        <f t="shared" si="435"/>
        <v>#VALUE!</v>
      </c>
      <c r="AL96" s="8">
        <f t="shared" si="436"/>
        <v>0</v>
      </c>
      <c r="AM96" s="7">
        <v>0</v>
      </c>
      <c r="AN96" s="7" t="e">
        <f>SUMIF([2]Sep!B:I,AVALUOS!E96,[2]Sep!I:I)</f>
        <v>#VALUE!</v>
      </c>
      <c r="AO96" s="7" t="e">
        <f t="shared" si="437"/>
        <v>#VALUE!</v>
      </c>
      <c r="AP96" s="8">
        <f t="shared" si="438"/>
        <v>0</v>
      </c>
      <c r="AQ96" s="7">
        <v>0</v>
      </c>
      <c r="AR96" s="7" t="e">
        <f>SUMIF([2]Oct!B:I,AVALUOS!E96,[2]Oct!I:I)</f>
        <v>#VALUE!</v>
      </c>
      <c r="AS96" s="7" t="e">
        <f t="shared" si="439"/>
        <v>#VALUE!</v>
      </c>
      <c r="AT96" s="8">
        <f t="shared" si="440"/>
        <v>0</v>
      </c>
      <c r="AU96" s="7">
        <v>0</v>
      </c>
      <c r="AV96" s="7" t="e">
        <f>SUMIF([2]Nov!B:I,AVALUOS!E96,[2]Nov!I:I)</f>
        <v>#VALUE!</v>
      </c>
      <c r="AW96" s="7" t="e">
        <f t="shared" si="441"/>
        <v>#VALUE!</v>
      </c>
      <c r="AX96" s="8">
        <f t="shared" si="442"/>
        <v>0</v>
      </c>
      <c r="AY96" s="7">
        <v>0</v>
      </c>
      <c r="AZ96" s="7" t="e">
        <f>SUMIF([2]Dic!B:I,AVALUOS!E96,[2]Dic!I:I)</f>
        <v>#VALUE!</v>
      </c>
      <c r="BA96" s="7" t="e">
        <f t="shared" si="443"/>
        <v>#VALUE!</v>
      </c>
      <c r="BB96" s="8">
        <f t="shared" si="444"/>
        <v>0</v>
      </c>
      <c r="BC96" s="7">
        <v>0</v>
      </c>
      <c r="BD96" s="89">
        <f>+G96+K96+O96+S96+W96+AA96+AE96+AI96+AM96+AQ96+AU96</f>
        <v>0</v>
      </c>
      <c r="BE96" s="89" t="e">
        <f>+H96+L96+P96+T96+X96+AB96+AF96+AJ96+AN96+AR96+AV96+AZ96</f>
        <v>#VALUE!</v>
      </c>
      <c r="BF96" s="89" t="e">
        <f t="shared" si="445"/>
        <v>#VALUE!</v>
      </c>
      <c r="BG96" s="24">
        <f t="shared" si="446"/>
        <v>0</v>
      </c>
      <c r="BK96" s="84"/>
      <c r="BL96" s="7"/>
      <c r="BM96" s="7"/>
    </row>
    <row r="97" spans="1:65" s="84" customFormat="1" ht="12" x14ac:dyDescent="0.3">
      <c r="A97" s="85"/>
      <c r="B97" s="85"/>
      <c r="C97" s="86"/>
      <c r="D97" s="90">
        <v>429545</v>
      </c>
      <c r="E97" s="91"/>
      <c r="F97" s="92" t="s">
        <v>102</v>
      </c>
      <c r="G97" s="93">
        <f t="shared" ref="G97:H97" si="604">+G98</f>
        <v>0</v>
      </c>
      <c r="H97" s="93" t="e">
        <f t="shared" si="604"/>
        <v>#VALUE!</v>
      </c>
      <c r="I97" s="93" t="e">
        <f t="shared" si="422"/>
        <v>#VALUE!</v>
      </c>
      <c r="J97" s="94">
        <f t="shared" si="423"/>
        <v>0</v>
      </c>
      <c r="K97" s="93">
        <f t="shared" ref="K97:L97" si="605">+K98</f>
        <v>0</v>
      </c>
      <c r="L97" s="93" t="e">
        <f t="shared" si="605"/>
        <v>#VALUE!</v>
      </c>
      <c r="M97" s="93" t="e">
        <f t="shared" si="424"/>
        <v>#VALUE!</v>
      </c>
      <c r="N97" s="94">
        <f t="shared" si="425"/>
        <v>0</v>
      </c>
      <c r="O97" s="93">
        <f t="shared" ref="O97:P97" si="606">+O98</f>
        <v>0</v>
      </c>
      <c r="P97" s="93" t="e">
        <f t="shared" si="606"/>
        <v>#VALUE!</v>
      </c>
      <c r="Q97" s="93" t="e">
        <f t="shared" si="426"/>
        <v>#VALUE!</v>
      </c>
      <c r="R97" s="94">
        <f t="shared" si="410"/>
        <v>0</v>
      </c>
      <c r="S97" s="93">
        <f t="shared" ref="S97:BE97" si="607">+S98</f>
        <v>0</v>
      </c>
      <c r="T97" s="93" t="e">
        <f t="shared" si="607"/>
        <v>#VALUE!</v>
      </c>
      <c r="U97" s="93" t="e">
        <f t="shared" si="427"/>
        <v>#VALUE!</v>
      </c>
      <c r="V97" s="94">
        <f t="shared" si="428"/>
        <v>0</v>
      </c>
      <c r="W97" s="93">
        <f t="shared" ref="W97:X97" si="608">+W98</f>
        <v>0</v>
      </c>
      <c r="X97" s="93" t="e">
        <f t="shared" si="608"/>
        <v>#VALUE!</v>
      </c>
      <c r="Y97" s="93" t="e">
        <f t="shared" si="429"/>
        <v>#VALUE!</v>
      </c>
      <c r="Z97" s="94">
        <f t="shared" si="430"/>
        <v>0</v>
      </c>
      <c r="AA97" s="93">
        <f t="shared" ref="AA97" si="609">+AA98</f>
        <v>0</v>
      </c>
      <c r="AB97" s="93" t="e">
        <f t="shared" si="607"/>
        <v>#VALUE!</v>
      </c>
      <c r="AC97" s="93" t="e">
        <f t="shared" si="431"/>
        <v>#VALUE!</v>
      </c>
      <c r="AD97" s="94">
        <f t="shared" si="432"/>
        <v>0</v>
      </c>
      <c r="AE97" s="93">
        <f t="shared" ref="AE97" si="610">+AE98</f>
        <v>0</v>
      </c>
      <c r="AF97" s="93" t="e">
        <f t="shared" si="607"/>
        <v>#VALUE!</v>
      </c>
      <c r="AG97" s="93" t="e">
        <f t="shared" si="433"/>
        <v>#VALUE!</v>
      </c>
      <c r="AH97" s="94">
        <f t="shared" si="434"/>
        <v>0</v>
      </c>
      <c r="AI97" s="93">
        <f t="shared" ref="AI97" si="611">+AI98</f>
        <v>0</v>
      </c>
      <c r="AJ97" s="93" t="e">
        <f t="shared" si="607"/>
        <v>#VALUE!</v>
      </c>
      <c r="AK97" s="93" t="e">
        <f t="shared" si="435"/>
        <v>#VALUE!</v>
      </c>
      <c r="AL97" s="94">
        <f t="shared" si="436"/>
        <v>0</v>
      </c>
      <c r="AM97" s="93">
        <f t="shared" ref="AM97" si="612">+AM98</f>
        <v>0</v>
      </c>
      <c r="AN97" s="93" t="e">
        <f t="shared" si="607"/>
        <v>#VALUE!</v>
      </c>
      <c r="AO97" s="93" t="e">
        <f t="shared" si="437"/>
        <v>#VALUE!</v>
      </c>
      <c r="AP97" s="94">
        <f t="shared" si="438"/>
        <v>0</v>
      </c>
      <c r="AQ97" s="93">
        <f t="shared" ref="AQ97" si="613">+AQ98</f>
        <v>0</v>
      </c>
      <c r="AR97" s="93" t="e">
        <f t="shared" si="607"/>
        <v>#VALUE!</v>
      </c>
      <c r="AS97" s="93" t="e">
        <f t="shared" si="439"/>
        <v>#VALUE!</v>
      </c>
      <c r="AT97" s="94">
        <f t="shared" si="440"/>
        <v>0</v>
      </c>
      <c r="AU97" s="93">
        <f t="shared" ref="AU97" si="614">+AU98</f>
        <v>0</v>
      </c>
      <c r="AV97" s="93" t="e">
        <f t="shared" si="607"/>
        <v>#VALUE!</v>
      </c>
      <c r="AW97" s="93" t="e">
        <f t="shared" si="441"/>
        <v>#VALUE!</v>
      </c>
      <c r="AX97" s="94">
        <f t="shared" si="442"/>
        <v>0</v>
      </c>
      <c r="AY97" s="93">
        <f t="shared" ref="AY97" si="615">+AY98</f>
        <v>0</v>
      </c>
      <c r="AZ97" s="93" t="e">
        <f t="shared" si="607"/>
        <v>#VALUE!</v>
      </c>
      <c r="BA97" s="93" t="e">
        <f t="shared" si="443"/>
        <v>#VALUE!</v>
      </c>
      <c r="BB97" s="94">
        <f t="shared" si="444"/>
        <v>0</v>
      </c>
      <c r="BC97" s="93">
        <f t="shared" si="607"/>
        <v>0</v>
      </c>
      <c r="BD97" s="93">
        <f t="shared" si="607"/>
        <v>0</v>
      </c>
      <c r="BE97" s="93" t="e">
        <f t="shared" si="607"/>
        <v>#VALUE!</v>
      </c>
      <c r="BF97" s="93" t="e">
        <f t="shared" si="445"/>
        <v>#VALUE!</v>
      </c>
      <c r="BG97" s="4">
        <f t="shared" si="446"/>
        <v>0</v>
      </c>
      <c r="BL97" s="93">
        <f t="shared" ref="BL97:BM97" si="616">+BL98</f>
        <v>0</v>
      </c>
      <c r="BM97" s="93">
        <f t="shared" si="616"/>
        <v>0</v>
      </c>
    </row>
    <row r="98" spans="1:65" ht="12" x14ac:dyDescent="0.3">
      <c r="A98" s="87"/>
      <c r="B98" s="87"/>
      <c r="C98" s="88"/>
      <c r="D98" s="95"/>
      <c r="E98" s="96">
        <v>42954501</v>
      </c>
      <c r="F98" s="97" t="s">
        <v>103</v>
      </c>
      <c r="G98" s="7">
        <v>0</v>
      </c>
      <c r="H98" s="7" t="e">
        <f>SUMIF([2]Ene!B:I,AVALUOS!E98,[2]Ene!I:I)</f>
        <v>#VALUE!</v>
      </c>
      <c r="I98" s="7" t="e">
        <f t="shared" si="422"/>
        <v>#VALUE!</v>
      </c>
      <c r="J98" s="8">
        <f t="shared" si="423"/>
        <v>0</v>
      </c>
      <c r="K98" s="7">
        <v>0</v>
      </c>
      <c r="L98" s="7" t="e">
        <f>SUMIF([2]Feb!B:I,AVALUOS!E98,[2]Feb!I:I)</f>
        <v>#VALUE!</v>
      </c>
      <c r="M98" s="7" t="e">
        <f t="shared" si="424"/>
        <v>#VALUE!</v>
      </c>
      <c r="N98" s="8">
        <f t="shared" si="425"/>
        <v>0</v>
      </c>
      <c r="O98" s="7">
        <v>0</v>
      </c>
      <c r="P98" s="7" t="e">
        <f>SUMIF([2]mar!B:I,AVALUOS!E98,[2]mar!I:I)</f>
        <v>#VALUE!</v>
      </c>
      <c r="Q98" s="7" t="e">
        <f t="shared" si="426"/>
        <v>#VALUE!</v>
      </c>
      <c r="R98" s="8">
        <f t="shared" si="410"/>
        <v>0</v>
      </c>
      <c r="S98" s="7">
        <v>0</v>
      </c>
      <c r="T98" s="7" t="e">
        <f>SUMIF([2]Abr!B:I,AVALUOS!E98,[2]Abr!I:I)</f>
        <v>#VALUE!</v>
      </c>
      <c r="U98" s="7" t="e">
        <f t="shared" si="427"/>
        <v>#VALUE!</v>
      </c>
      <c r="V98" s="8">
        <f t="shared" si="428"/>
        <v>0</v>
      </c>
      <c r="W98" s="7">
        <v>0</v>
      </c>
      <c r="X98" s="7" t="e">
        <f>SUMIF([2]May!B:I,AVALUOS!E98,[2]May!I:I)</f>
        <v>#VALUE!</v>
      </c>
      <c r="Y98" s="7" t="e">
        <f t="shared" si="429"/>
        <v>#VALUE!</v>
      </c>
      <c r="Z98" s="8">
        <f t="shared" si="430"/>
        <v>0</v>
      </c>
      <c r="AA98" s="7">
        <v>0</v>
      </c>
      <c r="AB98" s="7" t="e">
        <f>SUMIF([2]Jun!B:I,AVALUOS!E98,[2]Jun!I:I)</f>
        <v>#VALUE!</v>
      </c>
      <c r="AC98" s="7" t="e">
        <f t="shared" si="431"/>
        <v>#VALUE!</v>
      </c>
      <c r="AD98" s="8">
        <f t="shared" si="432"/>
        <v>0</v>
      </c>
      <c r="AE98" s="7">
        <v>0</v>
      </c>
      <c r="AF98" s="7" t="e">
        <f>SUMIF([2]Jul!B:I,AVALUOS!E98,[2]Jul!I:I)</f>
        <v>#VALUE!</v>
      </c>
      <c r="AG98" s="7" t="e">
        <f t="shared" si="433"/>
        <v>#VALUE!</v>
      </c>
      <c r="AH98" s="8">
        <f t="shared" si="434"/>
        <v>0</v>
      </c>
      <c r="AI98" s="7">
        <v>0</v>
      </c>
      <c r="AJ98" s="7" t="e">
        <f>SUMIF([2]Agos!B:I,AVALUOS!E98,[2]Agos!I:I)</f>
        <v>#VALUE!</v>
      </c>
      <c r="AK98" s="7" t="e">
        <f t="shared" si="435"/>
        <v>#VALUE!</v>
      </c>
      <c r="AL98" s="8">
        <f t="shared" si="436"/>
        <v>0</v>
      </c>
      <c r="AM98" s="7">
        <v>0</v>
      </c>
      <c r="AN98" s="7" t="e">
        <f>SUMIF([2]Sep!B:I,AVALUOS!E98,[2]Sep!I:I)</f>
        <v>#VALUE!</v>
      </c>
      <c r="AO98" s="7" t="e">
        <f t="shared" si="437"/>
        <v>#VALUE!</v>
      </c>
      <c r="AP98" s="8">
        <f t="shared" si="438"/>
        <v>0</v>
      </c>
      <c r="AQ98" s="7">
        <v>0</v>
      </c>
      <c r="AR98" s="7" t="e">
        <f>SUMIF([2]Oct!B:I,AVALUOS!E98,[2]Oct!I:I)</f>
        <v>#VALUE!</v>
      </c>
      <c r="AS98" s="7" t="e">
        <f t="shared" si="439"/>
        <v>#VALUE!</v>
      </c>
      <c r="AT98" s="8">
        <f t="shared" si="440"/>
        <v>0</v>
      </c>
      <c r="AU98" s="7">
        <v>0</v>
      </c>
      <c r="AV98" s="7" t="e">
        <f>SUMIF([2]Nov!B:I,AVALUOS!E98,[2]Nov!I:I)</f>
        <v>#VALUE!</v>
      </c>
      <c r="AW98" s="7" t="e">
        <f t="shared" si="441"/>
        <v>#VALUE!</v>
      </c>
      <c r="AX98" s="8">
        <f t="shared" si="442"/>
        <v>0</v>
      </c>
      <c r="AY98" s="7">
        <v>0</v>
      </c>
      <c r="AZ98" s="7" t="e">
        <f>SUMIF([2]Dic!B:I,AVALUOS!E98,[2]Dic!I:I)</f>
        <v>#VALUE!</v>
      </c>
      <c r="BA98" s="7" t="e">
        <f t="shared" si="443"/>
        <v>#VALUE!</v>
      </c>
      <c r="BB98" s="8">
        <f t="shared" si="444"/>
        <v>0</v>
      </c>
      <c r="BC98" s="7">
        <v>0</v>
      </c>
      <c r="BD98" s="89">
        <f>+G98+K98+O98+S98+W98+AA98+AE98+AI98+AM98+AQ98+AU98</f>
        <v>0</v>
      </c>
      <c r="BE98" s="89" t="e">
        <f>+H98+L98+P98+T98+X98+AB98+AF98+AJ98+AN98+AR98+AV98+AZ98</f>
        <v>#VALUE!</v>
      </c>
      <c r="BF98" s="89" t="e">
        <f t="shared" si="445"/>
        <v>#VALUE!</v>
      </c>
      <c r="BG98" s="24">
        <f t="shared" si="446"/>
        <v>0</v>
      </c>
      <c r="BK98" s="84"/>
      <c r="BL98" s="7"/>
      <c r="BM98" s="7"/>
    </row>
    <row r="99" spans="1:65" s="84" customFormat="1" ht="12" x14ac:dyDescent="0.3">
      <c r="A99" s="85"/>
      <c r="B99" s="85"/>
      <c r="C99" s="86"/>
      <c r="D99" s="90">
        <v>429551</v>
      </c>
      <c r="E99" s="91"/>
      <c r="F99" s="92" t="s">
        <v>104</v>
      </c>
      <c r="G99" s="93">
        <f t="shared" ref="G99:H99" si="617">+G100</f>
        <v>0</v>
      </c>
      <c r="H99" s="93" t="e">
        <f t="shared" si="617"/>
        <v>#VALUE!</v>
      </c>
      <c r="I99" s="93" t="e">
        <f t="shared" si="422"/>
        <v>#VALUE!</v>
      </c>
      <c r="J99" s="94">
        <f t="shared" si="423"/>
        <v>0</v>
      </c>
      <c r="K99" s="93">
        <f t="shared" ref="K99:L99" si="618">+K100</f>
        <v>0</v>
      </c>
      <c r="L99" s="93" t="e">
        <f t="shared" si="618"/>
        <v>#VALUE!</v>
      </c>
      <c r="M99" s="93" t="e">
        <f t="shared" si="424"/>
        <v>#VALUE!</v>
      </c>
      <c r="N99" s="94">
        <f t="shared" si="425"/>
        <v>0</v>
      </c>
      <c r="O99" s="93">
        <f t="shared" ref="O99:P99" si="619">+O100</f>
        <v>0</v>
      </c>
      <c r="P99" s="93" t="e">
        <f t="shared" si="619"/>
        <v>#VALUE!</v>
      </c>
      <c r="Q99" s="93" t="e">
        <f t="shared" si="426"/>
        <v>#VALUE!</v>
      </c>
      <c r="R99" s="94">
        <f t="shared" si="410"/>
        <v>0</v>
      </c>
      <c r="S99" s="93">
        <f t="shared" ref="S99:BE99" si="620">+S100</f>
        <v>0</v>
      </c>
      <c r="T99" s="93" t="e">
        <f t="shared" si="620"/>
        <v>#VALUE!</v>
      </c>
      <c r="U99" s="93" t="e">
        <f t="shared" si="427"/>
        <v>#VALUE!</v>
      </c>
      <c r="V99" s="94">
        <f t="shared" si="428"/>
        <v>0</v>
      </c>
      <c r="W99" s="93">
        <f t="shared" ref="W99:X99" si="621">+W100</f>
        <v>0</v>
      </c>
      <c r="X99" s="93" t="e">
        <f t="shared" si="621"/>
        <v>#VALUE!</v>
      </c>
      <c r="Y99" s="93" t="e">
        <f t="shared" si="429"/>
        <v>#VALUE!</v>
      </c>
      <c r="Z99" s="94">
        <f t="shared" si="430"/>
        <v>0</v>
      </c>
      <c r="AA99" s="93">
        <f t="shared" ref="AA99" si="622">+AA100</f>
        <v>0</v>
      </c>
      <c r="AB99" s="93" t="e">
        <f t="shared" si="620"/>
        <v>#VALUE!</v>
      </c>
      <c r="AC99" s="93" t="e">
        <f t="shared" si="431"/>
        <v>#VALUE!</v>
      </c>
      <c r="AD99" s="94">
        <f t="shared" si="432"/>
        <v>0</v>
      </c>
      <c r="AE99" s="93">
        <f t="shared" ref="AE99" si="623">+AE100</f>
        <v>0</v>
      </c>
      <c r="AF99" s="93" t="e">
        <f t="shared" si="620"/>
        <v>#VALUE!</v>
      </c>
      <c r="AG99" s="93" t="e">
        <f t="shared" si="433"/>
        <v>#VALUE!</v>
      </c>
      <c r="AH99" s="94">
        <f t="shared" si="434"/>
        <v>0</v>
      </c>
      <c r="AI99" s="93">
        <f t="shared" ref="AI99" si="624">+AI100</f>
        <v>0</v>
      </c>
      <c r="AJ99" s="93" t="e">
        <f t="shared" si="620"/>
        <v>#VALUE!</v>
      </c>
      <c r="AK99" s="93" t="e">
        <f t="shared" si="435"/>
        <v>#VALUE!</v>
      </c>
      <c r="AL99" s="94">
        <f t="shared" si="436"/>
        <v>0</v>
      </c>
      <c r="AM99" s="93">
        <f t="shared" ref="AM99" si="625">+AM100</f>
        <v>0</v>
      </c>
      <c r="AN99" s="93" t="e">
        <f t="shared" si="620"/>
        <v>#VALUE!</v>
      </c>
      <c r="AO99" s="93" t="e">
        <f t="shared" si="437"/>
        <v>#VALUE!</v>
      </c>
      <c r="AP99" s="94">
        <f t="shared" si="438"/>
        <v>0</v>
      </c>
      <c r="AQ99" s="93">
        <f t="shared" ref="AQ99" si="626">+AQ100</f>
        <v>0</v>
      </c>
      <c r="AR99" s="93" t="e">
        <f t="shared" si="620"/>
        <v>#VALUE!</v>
      </c>
      <c r="AS99" s="93" t="e">
        <f t="shared" si="439"/>
        <v>#VALUE!</v>
      </c>
      <c r="AT99" s="94">
        <f t="shared" si="440"/>
        <v>0</v>
      </c>
      <c r="AU99" s="93">
        <f t="shared" ref="AU99" si="627">+AU100</f>
        <v>0</v>
      </c>
      <c r="AV99" s="93" t="e">
        <f t="shared" si="620"/>
        <v>#VALUE!</v>
      </c>
      <c r="AW99" s="93" t="e">
        <f t="shared" si="441"/>
        <v>#VALUE!</v>
      </c>
      <c r="AX99" s="94">
        <f t="shared" si="442"/>
        <v>0</v>
      </c>
      <c r="AY99" s="93">
        <f t="shared" ref="AY99" si="628">+AY100</f>
        <v>0</v>
      </c>
      <c r="AZ99" s="93" t="e">
        <f t="shared" si="620"/>
        <v>#VALUE!</v>
      </c>
      <c r="BA99" s="93" t="e">
        <f t="shared" si="443"/>
        <v>#VALUE!</v>
      </c>
      <c r="BB99" s="94">
        <f t="shared" si="444"/>
        <v>0</v>
      </c>
      <c r="BC99" s="93">
        <f t="shared" si="620"/>
        <v>0</v>
      </c>
      <c r="BD99" s="93">
        <f t="shared" si="620"/>
        <v>0</v>
      </c>
      <c r="BE99" s="93" t="e">
        <f t="shared" si="620"/>
        <v>#VALUE!</v>
      </c>
      <c r="BF99" s="93" t="e">
        <f t="shared" si="445"/>
        <v>#VALUE!</v>
      </c>
      <c r="BG99" s="4">
        <f t="shared" si="446"/>
        <v>0</v>
      </c>
      <c r="BL99" s="93">
        <f t="shared" ref="BL99:BM99" si="629">+BL100</f>
        <v>0</v>
      </c>
      <c r="BM99" s="93">
        <f t="shared" si="629"/>
        <v>0</v>
      </c>
    </row>
    <row r="100" spans="1:65" ht="12" x14ac:dyDescent="0.3">
      <c r="A100" s="87"/>
      <c r="B100" s="87"/>
      <c r="C100" s="88"/>
      <c r="D100" s="95"/>
      <c r="E100" s="96">
        <v>42955101</v>
      </c>
      <c r="F100" s="97" t="s">
        <v>104</v>
      </c>
      <c r="G100" s="7">
        <v>0</v>
      </c>
      <c r="H100" s="7" t="e">
        <f>SUMIF([2]Ene!B:I,AVALUOS!E100,[2]Ene!I:I)</f>
        <v>#VALUE!</v>
      </c>
      <c r="I100" s="7" t="e">
        <f t="shared" si="422"/>
        <v>#VALUE!</v>
      </c>
      <c r="J100" s="8">
        <f t="shared" si="423"/>
        <v>0</v>
      </c>
      <c r="K100" s="7">
        <v>0</v>
      </c>
      <c r="L100" s="7" t="e">
        <f>SUMIF([2]Feb!B:I,AVALUOS!E100,[2]Feb!I:I)</f>
        <v>#VALUE!</v>
      </c>
      <c r="M100" s="7" t="e">
        <f t="shared" si="424"/>
        <v>#VALUE!</v>
      </c>
      <c r="N100" s="8">
        <f t="shared" si="425"/>
        <v>0</v>
      </c>
      <c r="O100" s="7">
        <v>0</v>
      </c>
      <c r="P100" s="7" t="e">
        <f>SUMIF([2]mar!B:I,AVALUOS!E100,[2]mar!I:I)</f>
        <v>#VALUE!</v>
      </c>
      <c r="Q100" s="7" t="e">
        <f t="shared" si="426"/>
        <v>#VALUE!</v>
      </c>
      <c r="R100" s="8">
        <f t="shared" si="410"/>
        <v>0</v>
      </c>
      <c r="S100" s="7">
        <v>0</v>
      </c>
      <c r="T100" s="7" t="e">
        <f>SUMIF([2]Abr!B:I,AVALUOS!E100,[2]Abr!I:I)</f>
        <v>#VALUE!</v>
      </c>
      <c r="U100" s="7" t="e">
        <f t="shared" si="427"/>
        <v>#VALUE!</v>
      </c>
      <c r="V100" s="8">
        <f t="shared" si="428"/>
        <v>0</v>
      </c>
      <c r="W100" s="7">
        <v>0</v>
      </c>
      <c r="X100" s="7" t="e">
        <f>SUMIF([2]May!B:I,AVALUOS!E100,[2]May!I:I)</f>
        <v>#VALUE!</v>
      </c>
      <c r="Y100" s="7" t="e">
        <f t="shared" si="429"/>
        <v>#VALUE!</v>
      </c>
      <c r="Z100" s="8">
        <f t="shared" si="430"/>
        <v>0</v>
      </c>
      <c r="AA100" s="7">
        <v>0</v>
      </c>
      <c r="AB100" s="7" t="e">
        <f>SUMIF([2]Jun!B:I,AVALUOS!E100,[2]Jun!I:I)</f>
        <v>#VALUE!</v>
      </c>
      <c r="AC100" s="7" t="e">
        <f t="shared" si="431"/>
        <v>#VALUE!</v>
      </c>
      <c r="AD100" s="8">
        <f t="shared" si="432"/>
        <v>0</v>
      </c>
      <c r="AE100" s="7">
        <v>0</v>
      </c>
      <c r="AF100" s="7" t="e">
        <f>SUMIF([2]Jul!B:I,AVALUOS!E100,[2]Jul!I:I)</f>
        <v>#VALUE!</v>
      </c>
      <c r="AG100" s="7" t="e">
        <f t="shared" si="433"/>
        <v>#VALUE!</v>
      </c>
      <c r="AH100" s="8">
        <f t="shared" si="434"/>
        <v>0</v>
      </c>
      <c r="AI100" s="7">
        <v>0</v>
      </c>
      <c r="AJ100" s="7" t="e">
        <f>SUMIF([2]Agos!B:I,AVALUOS!E100,[2]Agos!I:I)</f>
        <v>#VALUE!</v>
      </c>
      <c r="AK100" s="7" t="e">
        <f t="shared" si="435"/>
        <v>#VALUE!</v>
      </c>
      <c r="AL100" s="8">
        <f t="shared" si="436"/>
        <v>0</v>
      </c>
      <c r="AM100" s="7">
        <v>0</v>
      </c>
      <c r="AN100" s="7" t="e">
        <f>SUMIF([2]Sep!B:I,AVALUOS!E100,[2]Sep!I:I)</f>
        <v>#VALUE!</v>
      </c>
      <c r="AO100" s="7" t="e">
        <f t="shared" si="437"/>
        <v>#VALUE!</v>
      </c>
      <c r="AP100" s="8">
        <f t="shared" si="438"/>
        <v>0</v>
      </c>
      <c r="AQ100" s="7">
        <v>0</v>
      </c>
      <c r="AR100" s="7" t="e">
        <f>SUMIF([2]Oct!B:I,AVALUOS!E100,[2]Oct!I:I)</f>
        <v>#VALUE!</v>
      </c>
      <c r="AS100" s="7" t="e">
        <f t="shared" si="439"/>
        <v>#VALUE!</v>
      </c>
      <c r="AT100" s="8">
        <f t="shared" si="440"/>
        <v>0</v>
      </c>
      <c r="AU100" s="7">
        <v>0</v>
      </c>
      <c r="AV100" s="7" t="e">
        <f>SUMIF([2]Nov!B:I,AVALUOS!E100,[2]Nov!I:I)</f>
        <v>#VALUE!</v>
      </c>
      <c r="AW100" s="7" t="e">
        <f t="shared" si="441"/>
        <v>#VALUE!</v>
      </c>
      <c r="AX100" s="8">
        <f t="shared" si="442"/>
        <v>0</v>
      </c>
      <c r="AY100" s="7">
        <v>0</v>
      </c>
      <c r="AZ100" s="7" t="e">
        <f>SUMIF([2]Dic!B:I,AVALUOS!E100,[2]Dic!I:I)</f>
        <v>#VALUE!</v>
      </c>
      <c r="BA100" s="7" t="e">
        <f t="shared" si="443"/>
        <v>#VALUE!</v>
      </c>
      <c r="BB100" s="8">
        <f t="shared" si="444"/>
        <v>0</v>
      </c>
      <c r="BC100" s="7">
        <v>0</v>
      </c>
      <c r="BD100" s="89">
        <f>+G100+K100+O100+S100+W100+AA100+AE100+AI100+AM100+AQ100+AU100</f>
        <v>0</v>
      </c>
      <c r="BE100" s="89" t="e">
        <f>+H100+L100+P100+T100+X100+AB100+AF100+AJ100+AN100+AR100+AV100+AZ100</f>
        <v>#VALUE!</v>
      </c>
      <c r="BF100" s="89" t="e">
        <f t="shared" si="445"/>
        <v>#VALUE!</v>
      </c>
      <c r="BG100" s="24">
        <f t="shared" si="446"/>
        <v>0</v>
      </c>
      <c r="BK100" s="84"/>
      <c r="BL100" s="7"/>
      <c r="BM100" s="7"/>
    </row>
    <row r="101" spans="1:65" s="84" customFormat="1" ht="20.399999999999999" x14ac:dyDescent="0.3">
      <c r="A101" s="85"/>
      <c r="B101" s="85"/>
      <c r="C101" s="86"/>
      <c r="D101" s="90">
        <v>429552</v>
      </c>
      <c r="E101" s="91"/>
      <c r="F101" s="92" t="s">
        <v>105</v>
      </c>
      <c r="G101" s="93">
        <f t="shared" ref="G101:H101" si="630">+G102</f>
        <v>0</v>
      </c>
      <c r="H101" s="93" t="e">
        <f t="shared" si="630"/>
        <v>#VALUE!</v>
      </c>
      <c r="I101" s="93" t="e">
        <f t="shared" si="422"/>
        <v>#VALUE!</v>
      </c>
      <c r="J101" s="94">
        <f t="shared" si="423"/>
        <v>0</v>
      </c>
      <c r="K101" s="93">
        <f t="shared" ref="K101:L101" si="631">+K102</f>
        <v>0</v>
      </c>
      <c r="L101" s="93" t="e">
        <f t="shared" si="631"/>
        <v>#VALUE!</v>
      </c>
      <c r="M101" s="93" t="e">
        <f t="shared" si="424"/>
        <v>#VALUE!</v>
      </c>
      <c r="N101" s="94">
        <f t="shared" si="425"/>
        <v>0</v>
      </c>
      <c r="O101" s="93">
        <f t="shared" ref="O101:P101" si="632">+O102</f>
        <v>0</v>
      </c>
      <c r="P101" s="93" t="e">
        <f t="shared" si="632"/>
        <v>#VALUE!</v>
      </c>
      <c r="Q101" s="93" t="e">
        <f t="shared" si="426"/>
        <v>#VALUE!</v>
      </c>
      <c r="R101" s="94">
        <f t="shared" si="410"/>
        <v>0</v>
      </c>
      <c r="S101" s="93">
        <f t="shared" ref="S101:BE101" si="633">+S102</f>
        <v>0</v>
      </c>
      <c r="T101" s="93" t="e">
        <f t="shared" si="633"/>
        <v>#VALUE!</v>
      </c>
      <c r="U101" s="93" t="e">
        <f t="shared" si="427"/>
        <v>#VALUE!</v>
      </c>
      <c r="V101" s="94">
        <f t="shared" si="428"/>
        <v>0</v>
      </c>
      <c r="W101" s="93">
        <f t="shared" ref="W101:X101" si="634">+W102</f>
        <v>0</v>
      </c>
      <c r="X101" s="93" t="e">
        <f t="shared" si="634"/>
        <v>#VALUE!</v>
      </c>
      <c r="Y101" s="93" t="e">
        <f t="shared" si="429"/>
        <v>#VALUE!</v>
      </c>
      <c r="Z101" s="94">
        <f t="shared" si="430"/>
        <v>0</v>
      </c>
      <c r="AA101" s="93">
        <f t="shared" ref="AA101" si="635">+AA102</f>
        <v>0</v>
      </c>
      <c r="AB101" s="93" t="e">
        <f t="shared" si="633"/>
        <v>#VALUE!</v>
      </c>
      <c r="AC101" s="93" t="e">
        <f t="shared" si="431"/>
        <v>#VALUE!</v>
      </c>
      <c r="AD101" s="94">
        <f t="shared" si="432"/>
        <v>0</v>
      </c>
      <c r="AE101" s="93">
        <f t="shared" ref="AE101" si="636">+AE102</f>
        <v>0</v>
      </c>
      <c r="AF101" s="93" t="e">
        <f t="shared" si="633"/>
        <v>#VALUE!</v>
      </c>
      <c r="AG101" s="93" t="e">
        <f t="shared" si="433"/>
        <v>#VALUE!</v>
      </c>
      <c r="AH101" s="94">
        <f t="shared" si="434"/>
        <v>0</v>
      </c>
      <c r="AI101" s="93">
        <f t="shared" ref="AI101" si="637">+AI102</f>
        <v>0</v>
      </c>
      <c r="AJ101" s="93" t="e">
        <f t="shared" si="633"/>
        <v>#VALUE!</v>
      </c>
      <c r="AK101" s="93" t="e">
        <f t="shared" si="435"/>
        <v>#VALUE!</v>
      </c>
      <c r="AL101" s="94">
        <f t="shared" si="436"/>
        <v>0</v>
      </c>
      <c r="AM101" s="93">
        <f t="shared" ref="AM101" si="638">+AM102</f>
        <v>0</v>
      </c>
      <c r="AN101" s="93" t="e">
        <f t="shared" si="633"/>
        <v>#VALUE!</v>
      </c>
      <c r="AO101" s="93" t="e">
        <f t="shared" si="437"/>
        <v>#VALUE!</v>
      </c>
      <c r="AP101" s="94">
        <f t="shared" si="438"/>
        <v>0</v>
      </c>
      <c r="AQ101" s="93">
        <f t="shared" ref="AQ101" si="639">+AQ102</f>
        <v>0</v>
      </c>
      <c r="AR101" s="93" t="e">
        <f t="shared" si="633"/>
        <v>#VALUE!</v>
      </c>
      <c r="AS101" s="93" t="e">
        <f t="shared" si="439"/>
        <v>#VALUE!</v>
      </c>
      <c r="AT101" s="94">
        <f t="shared" si="440"/>
        <v>0</v>
      </c>
      <c r="AU101" s="93">
        <f t="shared" ref="AU101" si="640">+AU102</f>
        <v>0</v>
      </c>
      <c r="AV101" s="93" t="e">
        <f t="shared" si="633"/>
        <v>#VALUE!</v>
      </c>
      <c r="AW101" s="93" t="e">
        <f t="shared" si="441"/>
        <v>#VALUE!</v>
      </c>
      <c r="AX101" s="94">
        <f t="shared" si="442"/>
        <v>0</v>
      </c>
      <c r="AY101" s="93">
        <f t="shared" ref="AY101" si="641">+AY102</f>
        <v>0</v>
      </c>
      <c r="AZ101" s="93" t="e">
        <f t="shared" si="633"/>
        <v>#VALUE!</v>
      </c>
      <c r="BA101" s="93" t="e">
        <f t="shared" si="443"/>
        <v>#VALUE!</v>
      </c>
      <c r="BB101" s="94">
        <f t="shared" si="444"/>
        <v>0</v>
      </c>
      <c r="BC101" s="93">
        <f t="shared" si="633"/>
        <v>0</v>
      </c>
      <c r="BD101" s="93">
        <f t="shared" si="633"/>
        <v>0</v>
      </c>
      <c r="BE101" s="93" t="e">
        <f t="shared" si="633"/>
        <v>#VALUE!</v>
      </c>
      <c r="BF101" s="93" t="e">
        <f t="shared" si="445"/>
        <v>#VALUE!</v>
      </c>
      <c r="BG101" s="4">
        <f t="shared" si="446"/>
        <v>0</v>
      </c>
      <c r="BL101" s="93">
        <f t="shared" ref="BL101:BM101" si="642">+BL102</f>
        <v>0</v>
      </c>
      <c r="BM101" s="93">
        <f t="shared" si="642"/>
        <v>0</v>
      </c>
    </row>
    <row r="102" spans="1:65" ht="20.399999999999999" x14ac:dyDescent="0.3">
      <c r="A102" s="87"/>
      <c r="B102" s="87"/>
      <c r="C102" s="88"/>
      <c r="D102" s="95"/>
      <c r="E102" s="96">
        <v>42955201</v>
      </c>
      <c r="F102" s="97" t="s">
        <v>105</v>
      </c>
      <c r="G102" s="7">
        <v>0</v>
      </c>
      <c r="H102" s="7" t="e">
        <f>SUMIF([2]Ene!B:I,AVALUOS!E102,[2]Ene!I:I)</f>
        <v>#VALUE!</v>
      </c>
      <c r="I102" s="7" t="e">
        <f t="shared" si="422"/>
        <v>#VALUE!</v>
      </c>
      <c r="J102" s="8">
        <f t="shared" si="423"/>
        <v>0</v>
      </c>
      <c r="K102" s="7">
        <v>0</v>
      </c>
      <c r="L102" s="7" t="e">
        <f>SUMIF([2]Feb!B:I,AVALUOS!E102,[2]Feb!I:I)</f>
        <v>#VALUE!</v>
      </c>
      <c r="M102" s="7" t="e">
        <f t="shared" si="424"/>
        <v>#VALUE!</v>
      </c>
      <c r="N102" s="8">
        <f t="shared" si="425"/>
        <v>0</v>
      </c>
      <c r="O102" s="7">
        <v>0</v>
      </c>
      <c r="P102" s="7" t="e">
        <f>SUMIF([2]mar!B:I,AVALUOS!E102,[2]mar!I:I)</f>
        <v>#VALUE!</v>
      </c>
      <c r="Q102" s="7" t="e">
        <f t="shared" si="426"/>
        <v>#VALUE!</v>
      </c>
      <c r="R102" s="8">
        <f t="shared" si="410"/>
        <v>0</v>
      </c>
      <c r="S102" s="7">
        <v>0</v>
      </c>
      <c r="T102" s="7" t="e">
        <f>SUMIF([2]Abr!B:I,AVALUOS!E102,[2]Abr!I:I)</f>
        <v>#VALUE!</v>
      </c>
      <c r="U102" s="7" t="e">
        <f t="shared" si="427"/>
        <v>#VALUE!</v>
      </c>
      <c r="V102" s="8">
        <f t="shared" si="428"/>
        <v>0</v>
      </c>
      <c r="W102" s="7">
        <v>0</v>
      </c>
      <c r="X102" s="7" t="e">
        <f>SUMIF([2]May!B:I,AVALUOS!E102,[2]May!I:I)</f>
        <v>#VALUE!</v>
      </c>
      <c r="Y102" s="7" t="e">
        <f t="shared" si="429"/>
        <v>#VALUE!</v>
      </c>
      <c r="Z102" s="8">
        <f t="shared" si="430"/>
        <v>0</v>
      </c>
      <c r="AA102" s="7">
        <v>0</v>
      </c>
      <c r="AB102" s="7" t="e">
        <f>SUMIF([2]Jun!B:I,AVALUOS!E102,[2]Jun!I:I)</f>
        <v>#VALUE!</v>
      </c>
      <c r="AC102" s="7" t="e">
        <f t="shared" si="431"/>
        <v>#VALUE!</v>
      </c>
      <c r="AD102" s="8">
        <f t="shared" si="432"/>
        <v>0</v>
      </c>
      <c r="AE102" s="7">
        <v>0</v>
      </c>
      <c r="AF102" s="7" t="e">
        <f>SUMIF([2]Jul!B:I,AVALUOS!E102,[2]Jul!I:I)</f>
        <v>#VALUE!</v>
      </c>
      <c r="AG102" s="7" t="e">
        <f t="shared" si="433"/>
        <v>#VALUE!</v>
      </c>
      <c r="AH102" s="8">
        <f t="shared" si="434"/>
        <v>0</v>
      </c>
      <c r="AI102" s="7">
        <v>0</v>
      </c>
      <c r="AJ102" s="7" t="e">
        <f>SUMIF([2]Agos!B:I,AVALUOS!E102,[2]Agos!I:I)</f>
        <v>#VALUE!</v>
      </c>
      <c r="AK102" s="7" t="e">
        <f t="shared" si="435"/>
        <v>#VALUE!</v>
      </c>
      <c r="AL102" s="8">
        <f t="shared" si="436"/>
        <v>0</v>
      </c>
      <c r="AM102" s="7">
        <v>0</v>
      </c>
      <c r="AN102" s="7" t="e">
        <f>SUMIF([2]Sep!B:I,AVALUOS!E102,[2]Sep!I:I)</f>
        <v>#VALUE!</v>
      </c>
      <c r="AO102" s="7" t="e">
        <f t="shared" si="437"/>
        <v>#VALUE!</v>
      </c>
      <c r="AP102" s="8">
        <f t="shared" si="438"/>
        <v>0</v>
      </c>
      <c r="AQ102" s="7">
        <v>0</v>
      </c>
      <c r="AR102" s="7" t="e">
        <f>SUMIF([2]Oct!B:I,AVALUOS!E102,[2]Oct!I:I)</f>
        <v>#VALUE!</v>
      </c>
      <c r="AS102" s="7" t="e">
        <f t="shared" si="439"/>
        <v>#VALUE!</v>
      </c>
      <c r="AT102" s="8">
        <f t="shared" si="440"/>
        <v>0</v>
      </c>
      <c r="AU102" s="7">
        <v>0</v>
      </c>
      <c r="AV102" s="7" t="e">
        <f>SUMIF([2]Nov!B:I,AVALUOS!E102,[2]Nov!I:I)</f>
        <v>#VALUE!</v>
      </c>
      <c r="AW102" s="7" t="e">
        <f t="shared" si="441"/>
        <v>#VALUE!</v>
      </c>
      <c r="AX102" s="8">
        <f t="shared" si="442"/>
        <v>0</v>
      </c>
      <c r="AY102" s="7">
        <v>0</v>
      </c>
      <c r="AZ102" s="7" t="e">
        <f>SUMIF([2]Dic!B:I,AVALUOS!E102,[2]Dic!I:I)</f>
        <v>#VALUE!</v>
      </c>
      <c r="BA102" s="7" t="e">
        <f t="shared" si="443"/>
        <v>#VALUE!</v>
      </c>
      <c r="BB102" s="8">
        <f t="shared" si="444"/>
        <v>0</v>
      </c>
      <c r="BC102" s="7">
        <v>0</v>
      </c>
      <c r="BD102" s="89">
        <f>+G102+K102+O102+S102+W102+AA102+AE102+AI102+AM102+AQ102+AU102</f>
        <v>0</v>
      </c>
      <c r="BE102" s="89" t="e">
        <f>+H102+L102+P102+T102+X102+AB102+AF102+AJ102+AN102+AR102+AV102+AZ102</f>
        <v>#VALUE!</v>
      </c>
      <c r="BF102" s="89" t="e">
        <f t="shared" si="445"/>
        <v>#VALUE!</v>
      </c>
      <c r="BG102" s="24">
        <f t="shared" si="446"/>
        <v>0</v>
      </c>
      <c r="BK102" s="84"/>
      <c r="BL102" s="7"/>
      <c r="BM102" s="7"/>
    </row>
    <row r="103" spans="1:65" s="84" customFormat="1" ht="12" x14ac:dyDescent="0.3">
      <c r="A103" s="85"/>
      <c r="B103" s="85"/>
      <c r="C103" s="86"/>
      <c r="D103" s="90">
        <v>429581</v>
      </c>
      <c r="E103" s="91"/>
      <c r="F103" s="92" t="s">
        <v>106</v>
      </c>
      <c r="G103" s="93">
        <f t="shared" ref="G103:H103" si="643">+G104</f>
        <v>0</v>
      </c>
      <c r="H103" s="93" t="e">
        <f t="shared" si="643"/>
        <v>#VALUE!</v>
      </c>
      <c r="I103" s="93" t="e">
        <f t="shared" si="422"/>
        <v>#VALUE!</v>
      </c>
      <c r="J103" s="94">
        <f t="shared" si="423"/>
        <v>0</v>
      </c>
      <c r="K103" s="93">
        <f t="shared" ref="K103:L103" si="644">+K104</f>
        <v>0</v>
      </c>
      <c r="L103" s="93" t="e">
        <f t="shared" si="644"/>
        <v>#VALUE!</v>
      </c>
      <c r="M103" s="93" t="e">
        <f t="shared" si="424"/>
        <v>#VALUE!</v>
      </c>
      <c r="N103" s="94">
        <f t="shared" si="425"/>
        <v>0</v>
      </c>
      <c r="O103" s="93">
        <f t="shared" ref="O103:P103" si="645">+O104</f>
        <v>0</v>
      </c>
      <c r="P103" s="93" t="e">
        <f t="shared" si="645"/>
        <v>#VALUE!</v>
      </c>
      <c r="Q103" s="93" t="e">
        <f t="shared" si="426"/>
        <v>#VALUE!</v>
      </c>
      <c r="R103" s="94">
        <f t="shared" si="410"/>
        <v>0</v>
      </c>
      <c r="S103" s="93">
        <f t="shared" ref="S103:BE103" si="646">+S104</f>
        <v>0</v>
      </c>
      <c r="T103" s="93" t="e">
        <f t="shared" si="646"/>
        <v>#VALUE!</v>
      </c>
      <c r="U103" s="93" t="e">
        <f t="shared" si="427"/>
        <v>#VALUE!</v>
      </c>
      <c r="V103" s="94">
        <f t="shared" si="428"/>
        <v>0</v>
      </c>
      <c r="W103" s="93">
        <f t="shared" ref="W103:X103" si="647">+W104</f>
        <v>0</v>
      </c>
      <c r="X103" s="93" t="e">
        <f t="shared" si="647"/>
        <v>#VALUE!</v>
      </c>
      <c r="Y103" s="93" t="e">
        <f t="shared" si="429"/>
        <v>#VALUE!</v>
      </c>
      <c r="Z103" s="94">
        <f t="shared" si="430"/>
        <v>0</v>
      </c>
      <c r="AA103" s="93">
        <f t="shared" ref="AA103" si="648">+AA104</f>
        <v>0</v>
      </c>
      <c r="AB103" s="93" t="e">
        <f t="shared" si="646"/>
        <v>#VALUE!</v>
      </c>
      <c r="AC103" s="93" t="e">
        <f t="shared" si="431"/>
        <v>#VALUE!</v>
      </c>
      <c r="AD103" s="94">
        <f t="shared" si="432"/>
        <v>0</v>
      </c>
      <c r="AE103" s="93">
        <f t="shared" ref="AE103" si="649">+AE104</f>
        <v>0</v>
      </c>
      <c r="AF103" s="93" t="e">
        <f t="shared" si="646"/>
        <v>#VALUE!</v>
      </c>
      <c r="AG103" s="93" t="e">
        <f t="shared" si="433"/>
        <v>#VALUE!</v>
      </c>
      <c r="AH103" s="94">
        <f t="shared" si="434"/>
        <v>0</v>
      </c>
      <c r="AI103" s="93">
        <f t="shared" ref="AI103" si="650">+AI104</f>
        <v>0</v>
      </c>
      <c r="AJ103" s="93" t="e">
        <f t="shared" si="646"/>
        <v>#VALUE!</v>
      </c>
      <c r="AK103" s="93" t="e">
        <f t="shared" si="435"/>
        <v>#VALUE!</v>
      </c>
      <c r="AL103" s="94">
        <f t="shared" si="436"/>
        <v>0</v>
      </c>
      <c r="AM103" s="93">
        <f t="shared" ref="AM103" si="651">+AM104</f>
        <v>0</v>
      </c>
      <c r="AN103" s="93" t="e">
        <f t="shared" si="646"/>
        <v>#VALUE!</v>
      </c>
      <c r="AO103" s="93" t="e">
        <f t="shared" si="437"/>
        <v>#VALUE!</v>
      </c>
      <c r="AP103" s="94">
        <f t="shared" si="438"/>
        <v>0</v>
      </c>
      <c r="AQ103" s="93">
        <f t="shared" ref="AQ103" si="652">+AQ104</f>
        <v>0</v>
      </c>
      <c r="AR103" s="93" t="e">
        <f t="shared" si="646"/>
        <v>#VALUE!</v>
      </c>
      <c r="AS103" s="93" t="e">
        <f t="shared" si="439"/>
        <v>#VALUE!</v>
      </c>
      <c r="AT103" s="94">
        <f t="shared" si="440"/>
        <v>0</v>
      </c>
      <c r="AU103" s="93">
        <f t="shared" ref="AU103" si="653">+AU104</f>
        <v>0</v>
      </c>
      <c r="AV103" s="93" t="e">
        <f t="shared" si="646"/>
        <v>#VALUE!</v>
      </c>
      <c r="AW103" s="93" t="e">
        <f t="shared" si="441"/>
        <v>#VALUE!</v>
      </c>
      <c r="AX103" s="94">
        <f t="shared" si="442"/>
        <v>0</v>
      </c>
      <c r="AY103" s="93">
        <f t="shared" ref="AY103" si="654">+AY104</f>
        <v>0</v>
      </c>
      <c r="AZ103" s="93" t="e">
        <f t="shared" si="646"/>
        <v>#VALUE!</v>
      </c>
      <c r="BA103" s="93" t="e">
        <f t="shared" si="443"/>
        <v>#VALUE!</v>
      </c>
      <c r="BB103" s="94">
        <f t="shared" si="444"/>
        <v>0</v>
      </c>
      <c r="BC103" s="93">
        <f t="shared" si="646"/>
        <v>0</v>
      </c>
      <c r="BD103" s="93">
        <f t="shared" si="646"/>
        <v>0</v>
      </c>
      <c r="BE103" s="93" t="e">
        <f t="shared" si="646"/>
        <v>#VALUE!</v>
      </c>
      <c r="BF103" s="93" t="e">
        <f t="shared" si="445"/>
        <v>#VALUE!</v>
      </c>
      <c r="BG103" s="4">
        <f t="shared" si="446"/>
        <v>0</v>
      </c>
      <c r="BL103" s="93">
        <f t="shared" ref="BL103:BM103" si="655">+BL104</f>
        <v>0</v>
      </c>
      <c r="BM103" s="93">
        <f t="shared" si="655"/>
        <v>0</v>
      </c>
    </row>
    <row r="104" spans="1:65" ht="12" x14ac:dyDescent="0.3">
      <c r="A104" s="87"/>
      <c r="B104" s="87"/>
      <c r="C104" s="88"/>
      <c r="D104" s="95"/>
      <c r="E104" s="96">
        <v>42958101</v>
      </c>
      <c r="F104" s="97" t="s">
        <v>106</v>
      </c>
      <c r="G104" s="7">
        <v>0</v>
      </c>
      <c r="H104" s="7" t="e">
        <f>SUMIF([2]Ene!B:I,AVALUOS!E104,[2]Ene!I:I)</f>
        <v>#VALUE!</v>
      </c>
      <c r="I104" s="7" t="e">
        <f t="shared" si="422"/>
        <v>#VALUE!</v>
      </c>
      <c r="J104" s="8">
        <f t="shared" si="423"/>
        <v>0</v>
      </c>
      <c r="K104" s="7">
        <v>0</v>
      </c>
      <c r="L104" s="7" t="e">
        <f>SUMIF([2]Feb!B:I,AVALUOS!E104,[2]Feb!I:I)</f>
        <v>#VALUE!</v>
      </c>
      <c r="M104" s="7" t="e">
        <f t="shared" si="424"/>
        <v>#VALUE!</v>
      </c>
      <c r="N104" s="8">
        <f t="shared" si="425"/>
        <v>0</v>
      </c>
      <c r="O104" s="7">
        <v>0</v>
      </c>
      <c r="P104" s="7" t="e">
        <f>SUMIF([2]mar!B:I,AVALUOS!E104,[2]mar!I:I)</f>
        <v>#VALUE!</v>
      </c>
      <c r="Q104" s="7" t="e">
        <f t="shared" si="426"/>
        <v>#VALUE!</v>
      </c>
      <c r="R104" s="8">
        <f t="shared" si="410"/>
        <v>0</v>
      </c>
      <c r="S104" s="7">
        <v>0</v>
      </c>
      <c r="T104" s="7" t="e">
        <f>SUMIF([2]Abr!B:I,AVALUOS!E104,[2]Abr!I:I)</f>
        <v>#VALUE!</v>
      </c>
      <c r="U104" s="7" t="e">
        <f t="shared" si="427"/>
        <v>#VALUE!</v>
      </c>
      <c r="V104" s="8">
        <f t="shared" si="428"/>
        <v>0</v>
      </c>
      <c r="W104" s="7">
        <v>0</v>
      </c>
      <c r="X104" s="7" t="e">
        <f>SUMIF([2]May!B:I,AVALUOS!E104,[2]May!I:I)</f>
        <v>#VALUE!</v>
      </c>
      <c r="Y104" s="7" t="e">
        <f t="shared" si="429"/>
        <v>#VALUE!</v>
      </c>
      <c r="Z104" s="8">
        <f t="shared" si="430"/>
        <v>0</v>
      </c>
      <c r="AA104" s="7">
        <v>0</v>
      </c>
      <c r="AB104" s="7" t="e">
        <f>SUMIF([2]Jun!B:I,AVALUOS!E104,[2]Jun!I:I)</f>
        <v>#VALUE!</v>
      </c>
      <c r="AC104" s="7" t="e">
        <f t="shared" si="431"/>
        <v>#VALUE!</v>
      </c>
      <c r="AD104" s="8">
        <f t="shared" si="432"/>
        <v>0</v>
      </c>
      <c r="AE104" s="7">
        <v>0</v>
      </c>
      <c r="AF104" s="7" t="e">
        <f>SUMIF([2]Jul!B:I,AVALUOS!E104,[2]Jul!I:I)</f>
        <v>#VALUE!</v>
      </c>
      <c r="AG104" s="7" t="e">
        <f t="shared" si="433"/>
        <v>#VALUE!</v>
      </c>
      <c r="AH104" s="8">
        <f t="shared" si="434"/>
        <v>0</v>
      </c>
      <c r="AI104" s="7">
        <v>0</v>
      </c>
      <c r="AJ104" s="7" t="e">
        <f>SUMIF([2]Agos!B:I,AVALUOS!E104,[2]Agos!I:I)</f>
        <v>#VALUE!</v>
      </c>
      <c r="AK104" s="7" t="e">
        <f t="shared" si="435"/>
        <v>#VALUE!</v>
      </c>
      <c r="AL104" s="8">
        <f t="shared" si="436"/>
        <v>0</v>
      </c>
      <c r="AM104" s="7">
        <v>0</v>
      </c>
      <c r="AN104" s="7" t="e">
        <f>SUMIF([2]Sep!B:I,AVALUOS!E104,[2]Sep!I:I)</f>
        <v>#VALUE!</v>
      </c>
      <c r="AO104" s="7" t="e">
        <f t="shared" si="437"/>
        <v>#VALUE!</v>
      </c>
      <c r="AP104" s="8">
        <f t="shared" si="438"/>
        <v>0</v>
      </c>
      <c r="AQ104" s="7">
        <v>0</v>
      </c>
      <c r="AR104" s="7" t="e">
        <f>SUMIF([2]Oct!B:I,AVALUOS!E104,[2]Oct!I:I)</f>
        <v>#VALUE!</v>
      </c>
      <c r="AS104" s="7" t="e">
        <f t="shared" si="439"/>
        <v>#VALUE!</v>
      </c>
      <c r="AT104" s="8">
        <f t="shared" si="440"/>
        <v>0</v>
      </c>
      <c r="AU104" s="7">
        <v>0</v>
      </c>
      <c r="AV104" s="7" t="e">
        <f>SUMIF([2]Nov!B:I,AVALUOS!E104,[2]Nov!I:I)</f>
        <v>#VALUE!</v>
      </c>
      <c r="AW104" s="7" t="e">
        <f t="shared" si="441"/>
        <v>#VALUE!</v>
      </c>
      <c r="AX104" s="8">
        <f t="shared" si="442"/>
        <v>0</v>
      </c>
      <c r="AY104" s="7">
        <v>0</v>
      </c>
      <c r="AZ104" s="7" t="e">
        <f>SUMIF([2]Dic!B:I,AVALUOS!E104,[2]Dic!I:I)</f>
        <v>#VALUE!</v>
      </c>
      <c r="BA104" s="7" t="e">
        <f t="shared" si="443"/>
        <v>#VALUE!</v>
      </c>
      <c r="BB104" s="8">
        <f t="shared" si="444"/>
        <v>0</v>
      </c>
      <c r="BC104" s="7">
        <v>0</v>
      </c>
      <c r="BD104" s="89">
        <f>+G104+K104+O104+S104+W104+AA104+AE104+AI104+AM104+AQ104+AU104</f>
        <v>0</v>
      </c>
      <c r="BE104" s="89" t="e">
        <f>+H104+L104+P104+T104+X104+AB104+AF104+AJ104+AN104+AR104+AV104+AZ104</f>
        <v>#VALUE!</v>
      </c>
      <c r="BF104" s="89" t="e">
        <f t="shared" si="445"/>
        <v>#VALUE!</v>
      </c>
      <c r="BG104" s="24">
        <f t="shared" si="446"/>
        <v>0</v>
      </c>
      <c r="BK104" s="84"/>
      <c r="BL104" s="7"/>
      <c r="BM104" s="7"/>
    </row>
    <row r="105" spans="1:65" s="84" customFormat="1" ht="12" x14ac:dyDescent="0.3">
      <c r="A105" s="85"/>
      <c r="B105" s="85"/>
      <c r="C105" s="86"/>
      <c r="D105" s="90">
        <v>429595</v>
      </c>
      <c r="E105" s="91"/>
      <c r="F105" s="92" t="s">
        <v>51</v>
      </c>
      <c r="G105" s="93">
        <f>SUM(G106:G106)</f>
        <v>0</v>
      </c>
      <c r="H105" s="93" t="e">
        <f>SUM(H106:H106)</f>
        <v>#VALUE!</v>
      </c>
      <c r="I105" s="93" t="e">
        <f t="shared" si="422"/>
        <v>#VALUE!</v>
      </c>
      <c r="J105" s="94">
        <f t="shared" si="423"/>
        <v>0</v>
      </c>
      <c r="K105" s="93">
        <f>SUM(K106:K106)</f>
        <v>0</v>
      </c>
      <c r="L105" s="93" t="e">
        <f>SUM(L106:L106)</f>
        <v>#VALUE!</v>
      </c>
      <c r="M105" s="93" t="e">
        <f t="shared" si="424"/>
        <v>#VALUE!</v>
      </c>
      <c r="N105" s="94">
        <f t="shared" si="425"/>
        <v>0</v>
      </c>
      <c r="O105" s="93">
        <f>SUM(O106:O106)</f>
        <v>0</v>
      </c>
      <c r="P105" s="93" t="e">
        <f>SUM(P106:P106)</f>
        <v>#VALUE!</v>
      </c>
      <c r="Q105" s="93" t="e">
        <f t="shared" si="426"/>
        <v>#VALUE!</v>
      </c>
      <c r="R105" s="94">
        <f t="shared" si="410"/>
        <v>0</v>
      </c>
      <c r="S105" s="93">
        <f>SUM(S106:S106)</f>
        <v>0</v>
      </c>
      <c r="T105" s="93" t="e">
        <f>SUM(T106:T106)</f>
        <v>#VALUE!</v>
      </c>
      <c r="U105" s="93" t="e">
        <f t="shared" si="427"/>
        <v>#VALUE!</v>
      </c>
      <c r="V105" s="94">
        <f t="shared" si="428"/>
        <v>0</v>
      </c>
      <c r="W105" s="93">
        <f>SUM(W106:W106)</f>
        <v>0</v>
      </c>
      <c r="X105" s="93" t="e">
        <f>SUM(X106:X106)</f>
        <v>#VALUE!</v>
      </c>
      <c r="Y105" s="93" t="e">
        <f t="shared" si="429"/>
        <v>#VALUE!</v>
      </c>
      <c r="Z105" s="94">
        <f t="shared" si="430"/>
        <v>0</v>
      </c>
      <c r="AA105" s="93">
        <f>SUM(AA106:AA106)</f>
        <v>0</v>
      </c>
      <c r="AB105" s="93" t="e">
        <f>SUM(AB106:AB106)</f>
        <v>#VALUE!</v>
      </c>
      <c r="AC105" s="93" t="e">
        <f t="shared" si="431"/>
        <v>#VALUE!</v>
      </c>
      <c r="AD105" s="94">
        <f t="shared" si="432"/>
        <v>0</v>
      </c>
      <c r="AE105" s="93">
        <f>SUM(AE106:AE106)</f>
        <v>0</v>
      </c>
      <c r="AF105" s="93" t="e">
        <f>SUM(AF106:AF106)</f>
        <v>#VALUE!</v>
      </c>
      <c r="AG105" s="93" t="e">
        <f t="shared" si="433"/>
        <v>#VALUE!</v>
      </c>
      <c r="AH105" s="94">
        <f t="shared" si="434"/>
        <v>0</v>
      </c>
      <c r="AI105" s="93">
        <f>SUM(AI106:AI106)</f>
        <v>0</v>
      </c>
      <c r="AJ105" s="93" t="e">
        <f>SUM(AJ106:AJ106)</f>
        <v>#VALUE!</v>
      </c>
      <c r="AK105" s="93" t="e">
        <f t="shared" si="435"/>
        <v>#VALUE!</v>
      </c>
      <c r="AL105" s="94">
        <f t="shared" si="436"/>
        <v>0</v>
      </c>
      <c r="AM105" s="93">
        <f>SUM(AM106:AM106)</f>
        <v>0</v>
      </c>
      <c r="AN105" s="93" t="e">
        <f>SUM(AN106:AN106)</f>
        <v>#VALUE!</v>
      </c>
      <c r="AO105" s="93" t="e">
        <f t="shared" si="437"/>
        <v>#VALUE!</v>
      </c>
      <c r="AP105" s="94">
        <f t="shared" si="438"/>
        <v>0</v>
      </c>
      <c r="AQ105" s="93">
        <f>SUM(AQ106:AQ106)</f>
        <v>0</v>
      </c>
      <c r="AR105" s="93" t="e">
        <f>SUM(AR106:AR106)</f>
        <v>#VALUE!</v>
      </c>
      <c r="AS105" s="93" t="e">
        <f t="shared" si="439"/>
        <v>#VALUE!</v>
      </c>
      <c r="AT105" s="94">
        <f t="shared" si="440"/>
        <v>0</v>
      </c>
      <c r="AU105" s="93">
        <f>SUM(AU106:AU106)</f>
        <v>0</v>
      </c>
      <c r="AV105" s="93" t="e">
        <f>SUM(AV106:AV106)</f>
        <v>#VALUE!</v>
      </c>
      <c r="AW105" s="93" t="e">
        <f t="shared" si="441"/>
        <v>#VALUE!</v>
      </c>
      <c r="AX105" s="94">
        <f t="shared" si="442"/>
        <v>0</v>
      </c>
      <c r="AY105" s="93">
        <f>SUM(AY106:AY106)</f>
        <v>0</v>
      </c>
      <c r="AZ105" s="93" t="e">
        <f>SUM(AZ106:AZ106)</f>
        <v>#VALUE!</v>
      </c>
      <c r="BA105" s="93" t="e">
        <f t="shared" si="443"/>
        <v>#VALUE!</v>
      </c>
      <c r="BB105" s="94">
        <f t="shared" si="444"/>
        <v>0</v>
      </c>
      <c r="BC105" s="93">
        <f>SUM(BC106:BC106)</f>
        <v>0</v>
      </c>
      <c r="BD105" s="93">
        <f>SUM(BD106:BD106)</f>
        <v>0</v>
      </c>
      <c r="BE105" s="93" t="e">
        <f>SUM(BE106:BE106)</f>
        <v>#VALUE!</v>
      </c>
      <c r="BF105" s="93" t="e">
        <f t="shared" si="445"/>
        <v>#VALUE!</v>
      </c>
      <c r="BG105" s="4">
        <f t="shared" si="446"/>
        <v>0</v>
      </c>
      <c r="BL105" s="93">
        <f>SUM(BL106:BL106)</f>
        <v>0</v>
      </c>
      <c r="BM105" s="93">
        <f>SUM(BM106:BM106)</f>
        <v>0</v>
      </c>
    </row>
    <row r="106" spans="1:65" ht="12" x14ac:dyDescent="0.3">
      <c r="A106" s="87"/>
      <c r="B106" s="87"/>
      <c r="C106" s="88"/>
      <c r="D106" s="95"/>
      <c r="E106" s="96">
        <v>42959501</v>
      </c>
      <c r="F106" s="97" t="s">
        <v>107</v>
      </c>
      <c r="G106" s="7">
        <v>0</v>
      </c>
      <c r="H106" s="7" t="e">
        <f>SUMIF([2]Ene!B:I,AVALUOS!E106,[2]Ene!I:I)</f>
        <v>#VALUE!</v>
      </c>
      <c r="I106" s="7" t="e">
        <f t="shared" si="422"/>
        <v>#VALUE!</v>
      </c>
      <c r="J106" s="8">
        <f t="shared" si="423"/>
        <v>0</v>
      </c>
      <c r="K106" s="7">
        <v>0</v>
      </c>
      <c r="L106" s="7" t="e">
        <f>SUMIF([2]Feb!B:I,AVALUOS!E106,[2]Feb!I:I)</f>
        <v>#VALUE!</v>
      </c>
      <c r="M106" s="7" t="e">
        <f t="shared" si="424"/>
        <v>#VALUE!</v>
      </c>
      <c r="N106" s="8">
        <f t="shared" si="425"/>
        <v>0</v>
      </c>
      <c r="O106" s="7">
        <v>0</v>
      </c>
      <c r="P106" s="7" t="e">
        <f>SUMIF([2]mar!B:I,AVALUOS!E106,[2]mar!I:I)</f>
        <v>#VALUE!</v>
      </c>
      <c r="Q106" s="7" t="e">
        <f t="shared" si="426"/>
        <v>#VALUE!</v>
      </c>
      <c r="R106" s="8">
        <f t="shared" si="410"/>
        <v>0</v>
      </c>
      <c r="S106" s="7">
        <v>0</v>
      </c>
      <c r="T106" s="7" t="e">
        <f>SUMIF([2]Abr!B:I,AVALUOS!E106,[2]Abr!I:I)</f>
        <v>#VALUE!</v>
      </c>
      <c r="U106" s="7" t="e">
        <f t="shared" si="427"/>
        <v>#VALUE!</v>
      </c>
      <c r="V106" s="8">
        <f t="shared" si="428"/>
        <v>0</v>
      </c>
      <c r="W106" s="7">
        <v>0</v>
      </c>
      <c r="X106" s="7" t="e">
        <f>SUMIF([2]May!B:I,AVALUOS!E106,[2]May!I:I)</f>
        <v>#VALUE!</v>
      </c>
      <c r="Y106" s="7" t="e">
        <f t="shared" si="429"/>
        <v>#VALUE!</v>
      </c>
      <c r="Z106" s="8">
        <f t="shared" si="430"/>
        <v>0</v>
      </c>
      <c r="AA106" s="7">
        <v>0</v>
      </c>
      <c r="AB106" s="7" t="e">
        <f>SUMIF([2]Jun!B:I,AVALUOS!E106,[2]Jun!I:I)</f>
        <v>#VALUE!</v>
      </c>
      <c r="AC106" s="7" t="e">
        <f t="shared" si="431"/>
        <v>#VALUE!</v>
      </c>
      <c r="AD106" s="8">
        <f t="shared" si="432"/>
        <v>0</v>
      </c>
      <c r="AE106" s="7">
        <v>0</v>
      </c>
      <c r="AF106" s="7" t="e">
        <f>SUMIF([2]Jul!B:I,AVALUOS!E106,[2]Jul!I:I)</f>
        <v>#VALUE!</v>
      </c>
      <c r="AG106" s="7" t="e">
        <f t="shared" si="433"/>
        <v>#VALUE!</v>
      </c>
      <c r="AH106" s="8">
        <f t="shared" si="434"/>
        <v>0</v>
      </c>
      <c r="AI106" s="7">
        <v>0</v>
      </c>
      <c r="AJ106" s="7" t="e">
        <f>SUMIF([2]Agos!B:I,AVALUOS!E106,[2]Agos!I:I)</f>
        <v>#VALUE!</v>
      </c>
      <c r="AK106" s="7" t="e">
        <f t="shared" si="435"/>
        <v>#VALUE!</v>
      </c>
      <c r="AL106" s="8">
        <f t="shared" si="436"/>
        <v>0</v>
      </c>
      <c r="AM106" s="7">
        <v>0</v>
      </c>
      <c r="AN106" s="7" t="e">
        <f>SUMIF([2]Sep!B:I,AVALUOS!E106,[2]Sep!I:I)</f>
        <v>#VALUE!</v>
      </c>
      <c r="AO106" s="7" t="e">
        <f t="shared" si="437"/>
        <v>#VALUE!</v>
      </c>
      <c r="AP106" s="8">
        <f t="shared" si="438"/>
        <v>0</v>
      </c>
      <c r="AQ106" s="7">
        <v>0</v>
      </c>
      <c r="AR106" s="7" t="e">
        <f>SUMIF([2]Oct!B:I,AVALUOS!E106,[2]Oct!I:I)</f>
        <v>#VALUE!</v>
      </c>
      <c r="AS106" s="7" t="e">
        <f t="shared" si="439"/>
        <v>#VALUE!</v>
      </c>
      <c r="AT106" s="8">
        <f t="shared" si="440"/>
        <v>0</v>
      </c>
      <c r="AU106" s="7">
        <v>0</v>
      </c>
      <c r="AV106" s="7" t="e">
        <f>SUMIF([2]Nov!B:I,AVALUOS!E106,[2]Nov!I:I)</f>
        <v>#VALUE!</v>
      </c>
      <c r="AW106" s="7" t="e">
        <f t="shared" si="441"/>
        <v>#VALUE!</v>
      </c>
      <c r="AX106" s="8">
        <f t="shared" si="442"/>
        <v>0</v>
      </c>
      <c r="AY106" s="7">
        <v>0</v>
      </c>
      <c r="AZ106" s="7" t="e">
        <f>SUMIF([2]Dic!B:I,AVALUOS!E106,[2]Dic!I:I)</f>
        <v>#VALUE!</v>
      </c>
      <c r="BA106" s="7" t="e">
        <f t="shared" si="443"/>
        <v>#VALUE!</v>
      </c>
      <c r="BB106" s="8">
        <f t="shared" si="444"/>
        <v>0</v>
      </c>
      <c r="BC106" s="7">
        <v>0</v>
      </c>
      <c r="BD106" s="89">
        <f>+G106+K106+O106+S106+W106+AA106+AE106+AI106+AM106+AQ106+AU106</f>
        <v>0</v>
      </c>
      <c r="BE106" s="89" t="e">
        <f>+H106+L106+P106+T106+X106+AB106+AF106+AJ106+AN106+AR106+AV106+AZ106</f>
        <v>#VALUE!</v>
      </c>
      <c r="BF106" s="89" t="e">
        <f t="shared" si="445"/>
        <v>#VALUE!</v>
      </c>
      <c r="BG106" s="24">
        <f t="shared" si="446"/>
        <v>0</v>
      </c>
      <c r="BK106" s="84"/>
      <c r="BL106" s="7"/>
      <c r="BM106" s="7"/>
    </row>
    <row r="107" spans="1:65" ht="40.799999999999997" x14ac:dyDescent="0.3">
      <c r="A107" s="31"/>
      <c r="B107" s="31"/>
      <c r="C107" s="32">
        <v>4299</v>
      </c>
      <c r="D107" s="33"/>
      <c r="E107" s="9"/>
      <c r="F107" s="10" t="s">
        <v>108</v>
      </c>
      <c r="G107" s="11">
        <f t="shared" ref="G107:H108" si="656">+G108</f>
        <v>0</v>
      </c>
      <c r="H107" s="11" t="e">
        <f t="shared" si="656"/>
        <v>#VALUE!</v>
      </c>
      <c r="I107" s="11" t="e">
        <f t="shared" si="422"/>
        <v>#VALUE!</v>
      </c>
      <c r="J107" s="12">
        <f t="shared" si="423"/>
        <v>0</v>
      </c>
      <c r="K107" s="11">
        <f t="shared" ref="K107:L108" si="657">+K108</f>
        <v>0</v>
      </c>
      <c r="L107" s="11" t="e">
        <f t="shared" si="657"/>
        <v>#VALUE!</v>
      </c>
      <c r="M107" s="11" t="e">
        <f t="shared" si="424"/>
        <v>#VALUE!</v>
      </c>
      <c r="N107" s="12">
        <f t="shared" si="425"/>
        <v>0</v>
      </c>
      <c r="O107" s="11">
        <f t="shared" ref="O107:P108" si="658">+O108</f>
        <v>0</v>
      </c>
      <c r="P107" s="11" t="e">
        <f t="shared" si="658"/>
        <v>#VALUE!</v>
      </c>
      <c r="Q107" s="11" t="e">
        <f t="shared" si="426"/>
        <v>#VALUE!</v>
      </c>
      <c r="R107" s="12">
        <f t="shared" si="410"/>
        <v>0</v>
      </c>
      <c r="S107" s="11">
        <f t="shared" ref="S107:T108" si="659">+S108</f>
        <v>0</v>
      </c>
      <c r="T107" s="11" t="e">
        <f t="shared" si="659"/>
        <v>#VALUE!</v>
      </c>
      <c r="U107" s="11" t="e">
        <f t="shared" si="427"/>
        <v>#VALUE!</v>
      </c>
      <c r="V107" s="12">
        <f t="shared" si="428"/>
        <v>0</v>
      </c>
      <c r="W107" s="11">
        <f t="shared" ref="W107:X108" si="660">+W108</f>
        <v>0</v>
      </c>
      <c r="X107" s="11" t="e">
        <f t="shared" si="660"/>
        <v>#VALUE!</v>
      </c>
      <c r="Y107" s="11" t="e">
        <f t="shared" si="429"/>
        <v>#VALUE!</v>
      </c>
      <c r="Z107" s="12">
        <f t="shared" si="430"/>
        <v>0</v>
      </c>
      <c r="AA107" s="11">
        <f t="shared" ref="AA107:AB108" si="661">+AA108</f>
        <v>0</v>
      </c>
      <c r="AB107" s="11" t="e">
        <f t="shared" si="661"/>
        <v>#VALUE!</v>
      </c>
      <c r="AC107" s="11" t="e">
        <f t="shared" si="431"/>
        <v>#VALUE!</v>
      </c>
      <c r="AD107" s="12">
        <f t="shared" si="432"/>
        <v>0</v>
      </c>
      <c r="AE107" s="11">
        <f t="shared" ref="AE107:AF108" si="662">+AE108</f>
        <v>0</v>
      </c>
      <c r="AF107" s="11" t="e">
        <f t="shared" si="662"/>
        <v>#VALUE!</v>
      </c>
      <c r="AG107" s="11" t="e">
        <f t="shared" si="433"/>
        <v>#VALUE!</v>
      </c>
      <c r="AH107" s="12">
        <f t="shared" si="434"/>
        <v>0</v>
      </c>
      <c r="AI107" s="11">
        <f t="shared" ref="AI107:AJ108" si="663">+AI108</f>
        <v>0</v>
      </c>
      <c r="AJ107" s="11" t="e">
        <f t="shared" si="663"/>
        <v>#VALUE!</v>
      </c>
      <c r="AK107" s="11" t="e">
        <f t="shared" si="435"/>
        <v>#VALUE!</v>
      </c>
      <c r="AL107" s="12">
        <f t="shared" si="436"/>
        <v>0</v>
      </c>
      <c r="AM107" s="11">
        <f t="shared" ref="AM107:AN108" si="664">+AM108</f>
        <v>0</v>
      </c>
      <c r="AN107" s="11" t="e">
        <f t="shared" si="664"/>
        <v>#VALUE!</v>
      </c>
      <c r="AO107" s="11" t="e">
        <f t="shared" si="437"/>
        <v>#VALUE!</v>
      </c>
      <c r="AP107" s="12">
        <f t="shared" si="438"/>
        <v>0</v>
      </c>
      <c r="AQ107" s="11">
        <f t="shared" ref="AQ107:AR108" si="665">+AQ108</f>
        <v>0</v>
      </c>
      <c r="AR107" s="11" t="e">
        <f t="shared" si="665"/>
        <v>#VALUE!</v>
      </c>
      <c r="AS107" s="11" t="e">
        <f t="shared" si="439"/>
        <v>#VALUE!</v>
      </c>
      <c r="AT107" s="12">
        <f t="shared" si="440"/>
        <v>0</v>
      </c>
      <c r="AU107" s="11">
        <f t="shared" ref="AU107:AV108" si="666">+AU108</f>
        <v>0</v>
      </c>
      <c r="AV107" s="11" t="e">
        <f t="shared" si="666"/>
        <v>#VALUE!</v>
      </c>
      <c r="AW107" s="11" t="e">
        <f t="shared" si="441"/>
        <v>#VALUE!</v>
      </c>
      <c r="AX107" s="12">
        <f t="shared" si="442"/>
        <v>0</v>
      </c>
      <c r="AY107" s="11">
        <f t="shared" ref="AY107:AZ108" si="667">+AY108</f>
        <v>0</v>
      </c>
      <c r="AZ107" s="11" t="e">
        <f t="shared" si="667"/>
        <v>#VALUE!</v>
      </c>
      <c r="BA107" s="11" t="e">
        <f t="shared" si="443"/>
        <v>#VALUE!</v>
      </c>
      <c r="BB107" s="12">
        <f t="shared" si="444"/>
        <v>0</v>
      </c>
      <c r="BC107" s="11">
        <f t="shared" ref="BC107:BE108" si="668">+BC108</f>
        <v>0</v>
      </c>
      <c r="BD107" s="11">
        <f t="shared" si="668"/>
        <v>0</v>
      </c>
      <c r="BE107" s="11" t="e">
        <f t="shared" si="668"/>
        <v>#VALUE!</v>
      </c>
      <c r="BF107" s="11" t="e">
        <f t="shared" si="445"/>
        <v>#VALUE!</v>
      </c>
      <c r="BG107" s="83">
        <f t="shared" si="446"/>
        <v>0</v>
      </c>
      <c r="BL107" s="11">
        <f t="shared" ref="BL107:BM108" si="669">+BL108</f>
        <v>0</v>
      </c>
      <c r="BM107" s="11">
        <f t="shared" si="669"/>
        <v>0</v>
      </c>
    </row>
    <row r="108" spans="1:65" ht="40.799999999999997" x14ac:dyDescent="0.3">
      <c r="A108" s="27"/>
      <c r="B108" s="27"/>
      <c r="C108" s="28"/>
      <c r="D108" s="25">
        <v>429999</v>
      </c>
      <c r="E108" s="1"/>
      <c r="F108" s="2" t="s">
        <v>108</v>
      </c>
      <c r="G108" s="3">
        <f t="shared" si="656"/>
        <v>0</v>
      </c>
      <c r="H108" s="3" t="e">
        <f t="shared" si="656"/>
        <v>#VALUE!</v>
      </c>
      <c r="I108" s="3" t="e">
        <f t="shared" si="422"/>
        <v>#VALUE!</v>
      </c>
      <c r="J108" s="4">
        <f t="shared" si="423"/>
        <v>0</v>
      </c>
      <c r="K108" s="3">
        <f t="shared" si="657"/>
        <v>0</v>
      </c>
      <c r="L108" s="3" t="e">
        <f t="shared" si="657"/>
        <v>#VALUE!</v>
      </c>
      <c r="M108" s="3" t="e">
        <f t="shared" si="424"/>
        <v>#VALUE!</v>
      </c>
      <c r="N108" s="4">
        <f t="shared" si="425"/>
        <v>0</v>
      </c>
      <c r="O108" s="3">
        <f t="shared" si="658"/>
        <v>0</v>
      </c>
      <c r="P108" s="3" t="e">
        <f t="shared" si="658"/>
        <v>#VALUE!</v>
      </c>
      <c r="Q108" s="3" t="e">
        <f t="shared" si="426"/>
        <v>#VALUE!</v>
      </c>
      <c r="R108" s="4">
        <f t="shared" si="410"/>
        <v>0</v>
      </c>
      <c r="S108" s="3">
        <f t="shared" si="659"/>
        <v>0</v>
      </c>
      <c r="T108" s="3" t="e">
        <f t="shared" si="659"/>
        <v>#VALUE!</v>
      </c>
      <c r="U108" s="3" t="e">
        <f t="shared" si="427"/>
        <v>#VALUE!</v>
      </c>
      <c r="V108" s="4">
        <f t="shared" si="428"/>
        <v>0</v>
      </c>
      <c r="W108" s="3">
        <f t="shared" si="660"/>
        <v>0</v>
      </c>
      <c r="X108" s="3" t="e">
        <f t="shared" si="660"/>
        <v>#VALUE!</v>
      </c>
      <c r="Y108" s="3" t="e">
        <f t="shared" si="429"/>
        <v>#VALUE!</v>
      </c>
      <c r="Z108" s="4">
        <f t="shared" si="430"/>
        <v>0</v>
      </c>
      <c r="AA108" s="3">
        <f t="shared" si="661"/>
        <v>0</v>
      </c>
      <c r="AB108" s="3" t="e">
        <f t="shared" si="661"/>
        <v>#VALUE!</v>
      </c>
      <c r="AC108" s="3" t="e">
        <f t="shared" si="431"/>
        <v>#VALUE!</v>
      </c>
      <c r="AD108" s="4">
        <f t="shared" si="432"/>
        <v>0</v>
      </c>
      <c r="AE108" s="3">
        <f t="shared" si="662"/>
        <v>0</v>
      </c>
      <c r="AF108" s="3" t="e">
        <f t="shared" si="662"/>
        <v>#VALUE!</v>
      </c>
      <c r="AG108" s="3" t="e">
        <f t="shared" si="433"/>
        <v>#VALUE!</v>
      </c>
      <c r="AH108" s="4">
        <f t="shared" si="434"/>
        <v>0</v>
      </c>
      <c r="AI108" s="3">
        <f t="shared" si="663"/>
        <v>0</v>
      </c>
      <c r="AJ108" s="3" t="e">
        <f t="shared" si="663"/>
        <v>#VALUE!</v>
      </c>
      <c r="AK108" s="3" t="e">
        <f t="shared" si="435"/>
        <v>#VALUE!</v>
      </c>
      <c r="AL108" s="4">
        <f t="shared" si="436"/>
        <v>0</v>
      </c>
      <c r="AM108" s="3">
        <f t="shared" si="664"/>
        <v>0</v>
      </c>
      <c r="AN108" s="3" t="e">
        <f t="shared" si="664"/>
        <v>#VALUE!</v>
      </c>
      <c r="AO108" s="3" t="e">
        <f t="shared" si="437"/>
        <v>#VALUE!</v>
      </c>
      <c r="AP108" s="4">
        <f t="shared" si="438"/>
        <v>0</v>
      </c>
      <c r="AQ108" s="3">
        <f t="shared" si="665"/>
        <v>0</v>
      </c>
      <c r="AR108" s="3" t="e">
        <f t="shared" si="665"/>
        <v>#VALUE!</v>
      </c>
      <c r="AS108" s="3" t="e">
        <f t="shared" si="439"/>
        <v>#VALUE!</v>
      </c>
      <c r="AT108" s="4">
        <f t="shared" si="440"/>
        <v>0</v>
      </c>
      <c r="AU108" s="3">
        <f t="shared" si="666"/>
        <v>0</v>
      </c>
      <c r="AV108" s="3" t="e">
        <f t="shared" si="666"/>
        <v>#VALUE!</v>
      </c>
      <c r="AW108" s="3" t="e">
        <f t="shared" si="441"/>
        <v>#VALUE!</v>
      </c>
      <c r="AX108" s="4">
        <f t="shared" si="442"/>
        <v>0</v>
      </c>
      <c r="AY108" s="3">
        <f t="shared" si="667"/>
        <v>0</v>
      </c>
      <c r="AZ108" s="3" t="e">
        <f t="shared" si="667"/>
        <v>#VALUE!</v>
      </c>
      <c r="BA108" s="3" t="e">
        <f t="shared" si="443"/>
        <v>#VALUE!</v>
      </c>
      <c r="BB108" s="4">
        <f t="shared" si="444"/>
        <v>0</v>
      </c>
      <c r="BC108" s="3">
        <f t="shared" si="668"/>
        <v>0</v>
      </c>
      <c r="BD108" s="3">
        <f t="shared" si="668"/>
        <v>0</v>
      </c>
      <c r="BE108" s="3" t="e">
        <f t="shared" si="668"/>
        <v>#VALUE!</v>
      </c>
      <c r="BF108" s="3" t="e">
        <f t="shared" si="445"/>
        <v>#VALUE!</v>
      </c>
      <c r="BG108" s="4">
        <f t="shared" si="446"/>
        <v>0</v>
      </c>
      <c r="BL108" s="3">
        <f t="shared" si="669"/>
        <v>0</v>
      </c>
      <c r="BM108" s="3">
        <f t="shared" si="669"/>
        <v>0</v>
      </c>
    </row>
    <row r="109" spans="1:65" s="84" customFormat="1" ht="40.799999999999997" x14ac:dyDescent="0.3">
      <c r="A109" s="29"/>
      <c r="B109" s="34"/>
      <c r="C109" s="35"/>
      <c r="D109" s="36"/>
      <c r="E109" s="5">
        <v>42999901</v>
      </c>
      <c r="F109" s="6" t="s">
        <v>108</v>
      </c>
      <c r="G109" s="7">
        <v>0</v>
      </c>
      <c r="H109" s="7" t="e">
        <f>SUMIF([2]Ene!B:I,AVALUOS!E109,[2]Ene!I:I)</f>
        <v>#VALUE!</v>
      </c>
      <c r="I109" s="7" t="e">
        <f t="shared" si="422"/>
        <v>#VALUE!</v>
      </c>
      <c r="J109" s="8">
        <f t="shared" si="423"/>
        <v>0</v>
      </c>
      <c r="K109" s="7">
        <v>0</v>
      </c>
      <c r="L109" s="7" t="e">
        <f>SUMIF([2]Feb!B:I,AVALUOS!E109,[2]Feb!I:I)</f>
        <v>#VALUE!</v>
      </c>
      <c r="M109" s="7" t="e">
        <f t="shared" si="424"/>
        <v>#VALUE!</v>
      </c>
      <c r="N109" s="8">
        <f t="shared" si="425"/>
        <v>0</v>
      </c>
      <c r="O109" s="7">
        <v>0</v>
      </c>
      <c r="P109" s="7" t="e">
        <f>SUMIF([2]mar!B:I,AVALUOS!E109,[2]mar!I:I)</f>
        <v>#VALUE!</v>
      </c>
      <c r="Q109" s="7" t="e">
        <f t="shared" si="426"/>
        <v>#VALUE!</v>
      </c>
      <c r="R109" s="8">
        <f t="shared" si="410"/>
        <v>0</v>
      </c>
      <c r="S109" s="7">
        <v>0</v>
      </c>
      <c r="T109" s="7" t="e">
        <f>SUMIF([2]Abr!B:I,AVALUOS!E109,[2]Abr!I:I)</f>
        <v>#VALUE!</v>
      </c>
      <c r="U109" s="7" t="e">
        <f t="shared" si="427"/>
        <v>#VALUE!</v>
      </c>
      <c r="V109" s="8">
        <f t="shared" si="428"/>
        <v>0</v>
      </c>
      <c r="W109" s="7">
        <v>0</v>
      </c>
      <c r="X109" s="7" t="e">
        <f>SUMIF([2]May!B:I,AVALUOS!E109,[2]May!I:I)</f>
        <v>#VALUE!</v>
      </c>
      <c r="Y109" s="7" t="e">
        <f t="shared" si="429"/>
        <v>#VALUE!</v>
      </c>
      <c r="Z109" s="8">
        <f t="shared" si="430"/>
        <v>0</v>
      </c>
      <c r="AA109" s="7">
        <v>0</v>
      </c>
      <c r="AB109" s="7" t="e">
        <f>SUMIF([2]Jun!B:I,AVALUOS!E109,[2]Jun!I:I)</f>
        <v>#VALUE!</v>
      </c>
      <c r="AC109" s="7" t="e">
        <f t="shared" si="431"/>
        <v>#VALUE!</v>
      </c>
      <c r="AD109" s="8">
        <f t="shared" si="432"/>
        <v>0</v>
      </c>
      <c r="AE109" s="7">
        <v>0</v>
      </c>
      <c r="AF109" s="7" t="e">
        <f>SUMIF([2]Jul!B:I,AVALUOS!E109,[2]Jul!I:I)</f>
        <v>#VALUE!</v>
      </c>
      <c r="AG109" s="7" t="e">
        <f t="shared" si="433"/>
        <v>#VALUE!</v>
      </c>
      <c r="AH109" s="8">
        <f t="shared" si="434"/>
        <v>0</v>
      </c>
      <c r="AI109" s="7">
        <v>0</v>
      </c>
      <c r="AJ109" s="7" t="e">
        <f>SUMIF([2]Agos!B:I,AVALUOS!E109,[2]Agos!I:I)</f>
        <v>#VALUE!</v>
      </c>
      <c r="AK109" s="7" t="e">
        <f t="shared" si="435"/>
        <v>#VALUE!</v>
      </c>
      <c r="AL109" s="8">
        <f t="shared" si="436"/>
        <v>0</v>
      </c>
      <c r="AM109" s="7">
        <v>0</v>
      </c>
      <c r="AN109" s="7" t="e">
        <f>SUMIF([2]Sep!B:I,AVALUOS!E109,[2]Sep!I:I)</f>
        <v>#VALUE!</v>
      </c>
      <c r="AO109" s="7" t="e">
        <f t="shared" si="437"/>
        <v>#VALUE!</v>
      </c>
      <c r="AP109" s="8">
        <f t="shared" si="438"/>
        <v>0</v>
      </c>
      <c r="AQ109" s="7">
        <v>0</v>
      </c>
      <c r="AR109" s="7" t="e">
        <f>SUMIF([2]Oct!B:I,AVALUOS!E109,[2]Oct!I:I)</f>
        <v>#VALUE!</v>
      </c>
      <c r="AS109" s="7" t="e">
        <f t="shared" si="439"/>
        <v>#VALUE!</v>
      </c>
      <c r="AT109" s="8">
        <f t="shared" si="440"/>
        <v>0</v>
      </c>
      <c r="AU109" s="7">
        <v>0</v>
      </c>
      <c r="AV109" s="7" t="e">
        <f>SUMIF([2]Nov!B:I,AVALUOS!E109,[2]Nov!I:I)</f>
        <v>#VALUE!</v>
      </c>
      <c r="AW109" s="7" t="e">
        <f t="shared" si="441"/>
        <v>#VALUE!</v>
      </c>
      <c r="AX109" s="8">
        <f t="shared" si="442"/>
        <v>0</v>
      </c>
      <c r="AY109" s="7">
        <v>0</v>
      </c>
      <c r="AZ109" s="7" t="e">
        <f>SUMIF([2]Dic!B:I,AVALUOS!E109,[2]Dic!I:I)</f>
        <v>#VALUE!</v>
      </c>
      <c r="BA109" s="7" t="e">
        <f t="shared" si="443"/>
        <v>#VALUE!</v>
      </c>
      <c r="BB109" s="8">
        <f t="shared" si="444"/>
        <v>0</v>
      </c>
      <c r="BC109" s="7">
        <v>0</v>
      </c>
      <c r="BD109" s="89">
        <f>+G109+K109+O109+S109+W109+AA109+AE109+AI109+AM109+AQ109+AU109</f>
        <v>0</v>
      </c>
      <c r="BE109" s="89" t="e">
        <f>+H109+L109+P109+T109+X109+AB109+AF109+AJ109+AN109+AR109+AV109+AZ109</f>
        <v>#VALUE!</v>
      </c>
      <c r="BF109" s="89" t="e">
        <f t="shared" si="445"/>
        <v>#VALUE!</v>
      </c>
      <c r="BG109" s="24">
        <f t="shared" si="446"/>
        <v>0</v>
      </c>
      <c r="BL109" s="7"/>
      <c r="BM109" s="7"/>
    </row>
    <row r="110" spans="1:65" s="84" customFormat="1" ht="12" x14ac:dyDescent="0.3">
      <c r="A110" s="61">
        <v>5</v>
      </c>
      <c r="B110" s="61"/>
      <c r="C110" s="62"/>
      <c r="D110" s="63"/>
      <c r="E110" s="64"/>
      <c r="F110" s="65" t="s">
        <v>109</v>
      </c>
      <c r="G110" s="66">
        <f>SUM(G111,G411,G603,G680,G686,G692)</f>
        <v>32563789.037500001</v>
      </c>
      <c r="H110" s="66" t="e">
        <f>SUM(H111,H411,H603,H680,H686,H692)</f>
        <v>#VALUE!</v>
      </c>
      <c r="I110" s="66" t="e">
        <f t="shared" si="422"/>
        <v>#VALUE!</v>
      </c>
      <c r="J110" s="67" t="e">
        <f t="shared" si="423"/>
        <v>#VALUE!</v>
      </c>
      <c r="K110" s="66">
        <f>SUM(K111,K411,K603,K680,K686,K692)</f>
        <v>34406080.704166666</v>
      </c>
      <c r="L110" s="66" t="e">
        <f>SUM(L111,L411,L603,L680,L686,L692)</f>
        <v>#VALUE!</v>
      </c>
      <c r="M110" s="66" t="e">
        <f t="shared" si="424"/>
        <v>#VALUE!</v>
      </c>
      <c r="N110" s="67" t="e">
        <f t="shared" si="425"/>
        <v>#VALUE!</v>
      </c>
      <c r="O110" s="66">
        <f>SUM(O111,O411,O603,O680,O686,O692)</f>
        <v>36248372.370833337</v>
      </c>
      <c r="P110" s="66" t="e">
        <f>SUM(P111,P411,P603,P680,P686,P692)</f>
        <v>#VALUE!</v>
      </c>
      <c r="Q110" s="66" t="e">
        <f t="shared" si="426"/>
        <v>#VALUE!</v>
      </c>
      <c r="R110" s="67" t="e">
        <f t="shared" si="410"/>
        <v>#VALUE!</v>
      </c>
      <c r="S110" s="66">
        <f>SUM(S111,S411,S603,S680,S686,S692)</f>
        <v>34406080.704166666</v>
      </c>
      <c r="T110" s="66" t="e">
        <f>SUM(T111,T411,T603,T680,T686,T692)</f>
        <v>#VALUE!</v>
      </c>
      <c r="U110" s="66" t="e">
        <f t="shared" si="427"/>
        <v>#VALUE!</v>
      </c>
      <c r="V110" s="67" t="e">
        <f t="shared" si="428"/>
        <v>#VALUE!</v>
      </c>
      <c r="W110" s="66">
        <f>SUM(W111,W411,W603,W680,W686,W692)</f>
        <v>38090664.037500001</v>
      </c>
      <c r="X110" s="66" t="e">
        <f>SUM(X111,X411,X603,X680,X686,X692)</f>
        <v>#VALUE!</v>
      </c>
      <c r="Y110" s="66" t="e">
        <f t="shared" si="429"/>
        <v>#VALUE!</v>
      </c>
      <c r="Z110" s="67" t="e">
        <f t="shared" si="430"/>
        <v>#VALUE!</v>
      </c>
      <c r="AA110" s="66">
        <f>SUM(AA111,AA411,AA603,AA680,AA686,AA692)</f>
        <v>38595734.837500006</v>
      </c>
      <c r="AB110" s="66" t="e">
        <f>SUM(AB111,AB411,AB603,AB680,AB686,AB692)</f>
        <v>#VALUE!</v>
      </c>
      <c r="AC110" s="66" t="e">
        <f t="shared" si="431"/>
        <v>#VALUE!</v>
      </c>
      <c r="AD110" s="67" t="e">
        <f t="shared" si="432"/>
        <v>#VALUE!</v>
      </c>
      <c r="AE110" s="66">
        <f>SUM(AE111,AE411,AE603,AE680,AE686,AE692)</f>
        <v>39950026.504166663</v>
      </c>
      <c r="AF110" s="66" t="e">
        <f>SUM(AF111,AF411,AF603,AF680,AF686,AF692)</f>
        <v>#VALUE!</v>
      </c>
      <c r="AG110" s="66" t="e">
        <f t="shared" si="433"/>
        <v>#VALUE!</v>
      </c>
      <c r="AH110" s="67" t="e">
        <f t="shared" si="434"/>
        <v>#VALUE!</v>
      </c>
      <c r="AI110" s="66">
        <f>SUM(AI111,AI411,AI603,AI680,AI686,AI692)</f>
        <v>41792318.170833334</v>
      </c>
      <c r="AJ110" s="66" t="e">
        <f>SUM(AJ111,AJ411,AJ603,AJ680,AJ686,AJ692)</f>
        <v>#VALUE!</v>
      </c>
      <c r="AK110" s="66" t="e">
        <f t="shared" si="435"/>
        <v>#VALUE!</v>
      </c>
      <c r="AL110" s="67" t="e">
        <f t="shared" si="436"/>
        <v>#VALUE!</v>
      </c>
      <c r="AM110" s="66">
        <f>SUM(AM111,AM411,AM603,AM680,AM686,AM692)</f>
        <v>45476901.504166663</v>
      </c>
      <c r="AN110" s="66" t="e">
        <f>SUM(AN111,AN411,AN603,AN680,AN686,AN692)</f>
        <v>#VALUE!</v>
      </c>
      <c r="AO110" s="66" t="e">
        <f t="shared" si="437"/>
        <v>#VALUE!</v>
      </c>
      <c r="AP110" s="67" t="e">
        <f t="shared" si="438"/>
        <v>#VALUE!</v>
      </c>
      <c r="AQ110" s="66">
        <f>SUM(AQ111,AQ411,AQ603,AQ680,AQ686,AQ692)</f>
        <v>49161484.837499999</v>
      </c>
      <c r="AR110" s="66" t="e">
        <f>SUM(AR111,AR411,AR603,AR680,AR686,AR692)</f>
        <v>#VALUE!</v>
      </c>
      <c r="AS110" s="66" t="e">
        <f t="shared" si="439"/>
        <v>#VALUE!</v>
      </c>
      <c r="AT110" s="67" t="e">
        <f t="shared" si="440"/>
        <v>#VALUE!</v>
      </c>
      <c r="AU110" s="66">
        <f>SUM(AU111,AU411,AU603,AU680,AU686,AU692)</f>
        <v>52588997.370833337</v>
      </c>
      <c r="AV110" s="66" t="e">
        <f>SUM(AV111,AV411,AV603,AV680,AV686,AV692)</f>
        <v>#VALUE!</v>
      </c>
      <c r="AW110" s="66" t="e">
        <f t="shared" si="441"/>
        <v>#VALUE!</v>
      </c>
      <c r="AX110" s="67" t="e">
        <f t="shared" si="442"/>
        <v>#VALUE!</v>
      </c>
      <c r="AY110" s="66">
        <f>SUM(AY111,AY411,AY603,AY680,AY686,AY692)</f>
        <v>54431289.037500001</v>
      </c>
      <c r="AZ110" s="66" t="e">
        <f>SUM(AZ111,AZ411,AZ603,AZ680,AZ686,AZ692)</f>
        <v>#VALUE!</v>
      </c>
      <c r="BA110" s="66" t="e">
        <f t="shared" si="443"/>
        <v>#VALUE!</v>
      </c>
      <c r="BB110" s="67" t="e">
        <f t="shared" si="444"/>
        <v>#VALUE!</v>
      </c>
      <c r="BC110" s="66">
        <f>SUM(BC111,BC411,BC603,BC680,BC686,BC692)</f>
        <v>0</v>
      </c>
      <c r="BD110" s="66">
        <f>SUM(BD111,BD411,BD603,BD680,BD686,BD692)</f>
        <v>443280450.07916665</v>
      </c>
      <c r="BE110" s="66" t="e">
        <f>SUM(BE111,BE411,BE603,BE680,BE686,BE692)</f>
        <v>#VALUE!</v>
      </c>
      <c r="BF110" s="66" t="e">
        <f t="shared" si="445"/>
        <v>#VALUE!</v>
      </c>
      <c r="BG110" s="67" t="e">
        <f t="shared" si="446"/>
        <v>#VALUE!</v>
      </c>
      <c r="BL110" s="66">
        <f>SUM(BL111,BL411,BL603,BL680,BL686,BL692)</f>
        <v>0</v>
      </c>
      <c r="BM110" s="66">
        <f>SUM(BM111,BM411,BM603,BM680,BM686,BM692)</f>
        <v>0</v>
      </c>
    </row>
    <row r="111" spans="1:65" ht="20.399999999999999" x14ac:dyDescent="0.3">
      <c r="A111" s="68"/>
      <c r="B111" s="69">
        <v>51</v>
      </c>
      <c r="C111" s="70"/>
      <c r="D111" s="71"/>
      <c r="E111" s="72"/>
      <c r="F111" s="73" t="s">
        <v>110</v>
      </c>
      <c r="G111" s="74">
        <f t="shared" ref="G111:H111" si="670">SUM(G112,G174,G194,G213,G226,G235,G263,G297,G306,G321,G331,G340,G351,G358,G402)</f>
        <v>12923789.0375</v>
      </c>
      <c r="H111" s="74" t="e">
        <f t="shared" si="670"/>
        <v>#VALUE!</v>
      </c>
      <c r="I111" s="74" t="e">
        <f t="shared" si="422"/>
        <v>#VALUE!</v>
      </c>
      <c r="J111" s="75" t="e">
        <f t="shared" si="423"/>
        <v>#VALUE!</v>
      </c>
      <c r="K111" s="74">
        <f t="shared" ref="K111:L111" si="671">SUM(K112,K174,K194,K213,K226,K235,K263,K297,K306,K321,K331,K340,K351,K358,K402)</f>
        <v>13266080.704166666</v>
      </c>
      <c r="L111" s="74" t="e">
        <f t="shared" si="671"/>
        <v>#VALUE!</v>
      </c>
      <c r="M111" s="74" t="e">
        <f t="shared" si="424"/>
        <v>#VALUE!</v>
      </c>
      <c r="N111" s="75" t="e">
        <f t="shared" si="425"/>
        <v>#VALUE!</v>
      </c>
      <c r="O111" s="74">
        <f t="shared" ref="O111:P111" si="672">SUM(O112,O174,O194,O213,O226,O235,O263,O297,O306,O321,O331,O340,O351,O358,O402)</f>
        <v>13608372.370833334</v>
      </c>
      <c r="P111" s="74" t="e">
        <f t="shared" si="672"/>
        <v>#VALUE!</v>
      </c>
      <c r="Q111" s="74" t="e">
        <f t="shared" si="426"/>
        <v>#VALUE!</v>
      </c>
      <c r="R111" s="75" t="e">
        <f t="shared" si="410"/>
        <v>#VALUE!</v>
      </c>
      <c r="S111" s="74">
        <f t="shared" ref="S111:T111" si="673">SUM(S112,S174,S194,S213,S226,S235,S263,S297,S306,S321,S331,S340,S351,S358,S402)</f>
        <v>13266080.704166666</v>
      </c>
      <c r="T111" s="74" t="e">
        <f t="shared" si="673"/>
        <v>#VALUE!</v>
      </c>
      <c r="U111" s="74" t="e">
        <f t="shared" si="427"/>
        <v>#VALUE!</v>
      </c>
      <c r="V111" s="75" t="e">
        <f t="shared" si="428"/>
        <v>#VALUE!</v>
      </c>
      <c r="W111" s="74">
        <f t="shared" ref="W111:X111" si="674">SUM(W112,W174,W194,W213,W226,W235,W263,W297,W306,W321,W331,W340,W351,W358,W402)</f>
        <v>13950664.0375</v>
      </c>
      <c r="X111" s="74" t="e">
        <f t="shared" si="674"/>
        <v>#VALUE!</v>
      </c>
      <c r="Y111" s="74" t="e">
        <f t="shared" si="429"/>
        <v>#VALUE!</v>
      </c>
      <c r="Z111" s="75" t="e">
        <f t="shared" si="430"/>
        <v>#VALUE!</v>
      </c>
      <c r="AA111" s="74">
        <f t="shared" ref="AA111:AB111" si="675">SUM(AA112,AA174,AA194,AA213,AA226,AA235,AA263,AA297,AA306,AA321,AA331,AA340,AA351,AA358,AA402)</f>
        <v>13950664.0375</v>
      </c>
      <c r="AB111" s="74" t="e">
        <f t="shared" si="675"/>
        <v>#VALUE!</v>
      </c>
      <c r="AC111" s="74" t="e">
        <f t="shared" si="431"/>
        <v>#VALUE!</v>
      </c>
      <c r="AD111" s="75" t="e">
        <f t="shared" si="432"/>
        <v>#VALUE!</v>
      </c>
      <c r="AE111" s="74">
        <f t="shared" ref="AE111:AF111" si="676">SUM(AE112,AE174,AE194,AE213,AE226,AE235,AE263,AE297,AE306,AE321,AE331,AE340,AE351,AE358,AE402)</f>
        <v>14292955.704166668</v>
      </c>
      <c r="AF111" s="74" t="e">
        <f t="shared" si="676"/>
        <v>#VALUE!</v>
      </c>
      <c r="AG111" s="74" t="e">
        <f t="shared" si="433"/>
        <v>#VALUE!</v>
      </c>
      <c r="AH111" s="75" t="e">
        <f t="shared" si="434"/>
        <v>#VALUE!</v>
      </c>
      <c r="AI111" s="74">
        <f t="shared" ref="AI111:AJ111" si="677">SUM(AI112,AI174,AI194,AI213,AI226,AI235,AI263,AI297,AI306,AI321,AI331,AI340,AI351,AI358,AI402)</f>
        <v>14635247.370833334</v>
      </c>
      <c r="AJ111" s="74" t="e">
        <f t="shared" si="677"/>
        <v>#VALUE!</v>
      </c>
      <c r="AK111" s="74" t="e">
        <f t="shared" si="435"/>
        <v>#VALUE!</v>
      </c>
      <c r="AL111" s="75" t="e">
        <f t="shared" si="436"/>
        <v>#VALUE!</v>
      </c>
      <c r="AM111" s="74">
        <f t="shared" ref="AM111:AN111" si="678">SUM(AM112,AM174,AM194,AM213,AM226,AM235,AM263,AM297,AM306,AM321,AM331,AM340,AM351,AM358,AM402)</f>
        <v>15319830.704166668</v>
      </c>
      <c r="AN111" s="74" t="e">
        <f t="shared" si="678"/>
        <v>#VALUE!</v>
      </c>
      <c r="AO111" s="74" t="e">
        <f t="shared" si="437"/>
        <v>#VALUE!</v>
      </c>
      <c r="AP111" s="75" t="e">
        <f t="shared" si="438"/>
        <v>#VALUE!</v>
      </c>
      <c r="AQ111" s="74">
        <f t="shared" ref="AQ111:AR111" si="679">SUM(AQ112,AQ174,AQ194,AQ213,AQ226,AQ235,AQ263,AQ297,AQ306,AQ321,AQ331,AQ340,AQ351,AQ358,AQ402)</f>
        <v>16004414.0375</v>
      </c>
      <c r="AR111" s="74" t="e">
        <f t="shared" si="679"/>
        <v>#VALUE!</v>
      </c>
      <c r="AS111" s="74" t="e">
        <f t="shared" si="439"/>
        <v>#VALUE!</v>
      </c>
      <c r="AT111" s="75" t="e">
        <f t="shared" si="440"/>
        <v>#VALUE!</v>
      </c>
      <c r="AU111" s="74">
        <f t="shared" ref="AU111:AV111" si="680">SUM(AU112,AU174,AU194,AU213,AU226,AU235,AU263,AU297,AU306,AU321,AU331,AU340,AU351,AU358,AU402)</f>
        <v>16688997.370833334</v>
      </c>
      <c r="AV111" s="74" t="e">
        <f t="shared" si="680"/>
        <v>#VALUE!</v>
      </c>
      <c r="AW111" s="74" t="e">
        <f t="shared" si="441"/>
        <v>#VALUE!</v>
      </c>
      <c r="AX111" s="75" t="e">
        <f t="shared" si="442"/>
        <v>#VALUE!</v>
      </c>
      <c r="AY111" s="74">
        <f t="shared" ref="AY111:AZ111" si="681">SUM(AY112,AY174,AY194,AY213,AY226,AY235,AY263,AY297,AY306,AY321,AY331,AY340,AY351,AY358,AY402)</f>
        <v>17031289.037500001</v>
      </c>
      <c r="AZ111" s="74" t="e">
        <f t="shared" si="681"/>
        <v>#VALUE!</v>
      </c>
      <c r="BA111" s="74" t="e">
        <f t="shared" si="443"/>
        <v>#VALUE!</v>
      </c>
      <c r="BB111" s="75" t="e">
        <f t="shared" si="444"/>
        <v>#VALUE!</v>
      </c>
      <c r="BC111" s="74">
        <f t="shared" ref="BC111:BE111" si="682">SUM(BC112,BC174,BC194,BC213,BC226,BC235,BC263,BC297,BC306,BC321,BC331,BC340,BC351,BC358,BC402)</f>
        <v>0</v>
      </c>
      <c r="BD111" s="74">
        <f t="shared" si="682"/>
        <v>157907096.07916665</v>
      </c>
      <c r="BE111" s="74" t="e">
        <f t="shared" si="682"/>
        <v>#VALUE!</v>
      </c>
      <c r="BF111" s="74" t="e">
        <f t="shared" si="445"/>
        <v>#VALUE!</v>
      </c>
      <c r="BG111" s="75" t="e">
        <f t="shared" si="446"/>
        <v>#VALUE!</v>
      </c>
      <c r="BL111" s="74">
        <f t="shared" ref="BL111:BM111" si="683">SUM(BL112,BL174,BL194,BL213,BL226,BL235,BL263,BL297,BL306,BL321,BL331,BL340,BL351,BL358,BL402)</f>
        <v>0</v>
      </c>
      <c r="BM111" s="74">
        <f t="shared" si="683"/>
        <v>0</v>
      </c>
    </row>
    <row r="112" spans="1:65" ht="12" x14ac:dyDescent="0.3">
      <c r="A112" s="77"/>
      <c r="B112" s="77"/>
      <c r="C112" s="78">
        <v>5105</v>
      </c>
      <c r="D112" s="79"/>
      <c r="E112" s="80"/>
      <c r="F112" s="81" t="s">
        <v>111</v>
      </c>
      <c r="G112" s="82">
        <f t="shared" ref="G112:H112" si="684">SUM(G113,G115,G117,G119,G121,G123,G125,G127,G129,G131,G133,G135,G137,G139,G142,G144,G146,G148,G150,G152,G154,G156,G158,G160,G162,G164,G166,G168,G170,G172)</f>
        <v>8533789.0374999996</v>
      </c>
      <c r="H112" s="82" t="e">
        <f t="shared" si="684"/>
        <v>#VALUE!</v>
      </c>
      <c r="I112" s="82" t="e">
        <f t="shared" si="422"/>
        <v>#VALUE!</v>
      </c>
      <c r="J112" s="83" t="e">
        <f t="shared" si="423"/>
        <v>#VALUE!</v>
      </c>
      <c r="K112" s="82">
        <f t="shared" ref="K112:L112" si="685">SUM(K113,K115,K117,K119,K121,K123,K125,K127,K129,K131,K133,K135,K137,K139,K142,K144,K146,K148,K150,K152,K154,K156,K158,K160,K162,K164,K166,K168,K170,K172)</f>
        <v>8836080.7041666657</v>
      </c>
      <c r="L112" s="82" t="e">
        <f t="shared" si="685"/>
        <v>#VALUE!</v>
      </c>
      <c r="M112" s="82" t="e">
        <f t="shared" si="424"/>
        <v>#VALUE!</v>
      </c>
      <c r="N112" s="83" t="e">
        <f t="shared" si="425"/>
        <v>#VALUE!</v>
      </c>
      <c r="O112" s="82">
        <f t="shared" ref="O112:P112" si="686">SUM(O113,O115,O117,O119,O121,O123,O125,O127,O129,O131,O133,O135,O137,O139,O142,O144,O146,O148,O150,O152,O154,O156,O158,O160,O162,O164,O166,O168,O170,O172)</f>
        <v>9138372.3708333336</v>
      </c>
      <c r="P112" s="82" t="e">
        <f t="shared" si="686"/>
        <v>#VALUE!</v>
      </c>
      <c r="Q112" s="82" t="e">
        <f t="shared" si="426"/>
        <v>#VALUE!</v>
      </c>
      <c r="R112" s="83" t="e">
        <f t="shared" si="410"/>
        <v>#VALUE!</v>
      </c>
      <c r="S112" s="82">
        <f t="shared" ref="S112:T112" si="687">SUM(S113,S115,S117,S119,S121,S123,S125,S127,S129,S131,S133,S135,S137,S139,S142,S144,S146,S148,S150,S152,S154,S156,S158,S160,S162,S164,S166,S168,S170,S172)</f>
        <v>8836080.7041666657</v>
      </c>
      <c r="T112" s="82" t="e">
        <f t="shared" si="687"/>
        <v>#VALUE!</v>
      </c>
      <c r="U112" s="82" t="e">
        <f t="shared" si="427"/>
        <v>#VALUE!</v>
      </c>
      <c r="V112" s="83" t="e">
        <f t="shared" si="428"/>
        <v>#VALUE!</v>
      </c>
      <c r="W112" s="82">
        <f t="shared" ref="W112:X112" si="688">SUM(W113,W115,W117,W119,W121,W123,W125,W127,W129,W131,W133,W135,W137,W139,W142,W144,W146,W148,W150,W152,W154,W156,W158,W160,W162,W164,W166,W168,W170,W172)</f>
        <v>9440664.0374999996</v>
      </c>
      <c r="X112" s="82" t="e">
        <f t="shared" si="688"/>
        <v>#VALUE!</v>
      </c>
      <c r="Y112" s="82" t="e">
        <f t="shared" si="429"/>
        <v>#VALUE!</v>
      </c>
      <c r="Z112" s="83" t="e">
        <f t="shared" si="430"/>
        <v>#VALUE!</v>
      </c>
      <c r="AA112" s="82">
        <f t="shared" ref="AA112:AB112" si="689">SUM(AA113,AA115,AA117,AA119,AA121,AA123,AA125,AA127,AA129,AA131,AA133,AA135,AA137,AA139,AA142,AA144,AA146,AA148,AA150,AA152,AA154,AA156,AA158,AA160,AA162,AA164,AA166,AA168,AA170,AA172)</f>
        <v>9440664.0374999996</v>
      </c>
      <c r="AB112" s="82" t="e">
        <f t="shared" si="689"/>
        <v>#VALUE!</v>
      </c>
      <c r="AC112" s="82" t="e">
        <f t="shared" si="431"/>
        <v>#VALUE!</v>
      </c>
      <c r="AD112" s="83" t="e">
        <f t="shared" si="432"/>
        <v>#VALUE!</v>
      </c>
      <c r="AE112" s="82">
        <f t="shared" ref="AE112:AF112" si="690">SUM(AE113,AE115,AE117,AE119,AE121,AE123,AE125,AE127,AE129,AE131,AE133,AE135,AE137,AE139,AE142,AE144,AE146,AE148,AE150,AE152,AE154,AE156,AE158,AE160,AE162,AE164,AE166,AE168,AE170,AE172)</f>
        <v>9742955.7041666675</v>
      </c>
      <c r="AF112" s="82" t="e">
        <f t="shared" si="690"/>
        <v>#VALUE!</v>
      </c>
      <c r="AG112" s="82" t="e">
        <f t="shared" si="433"/>
        <v>#VALUE!</v>
      </c>
      <c r="AH112" s="83" t="e">
        <f t="shared" si="434"/>
        <v>#VALUE!</v>
      </c>
      <c r="AI112" s="82">
        <f t="shared" ref="AI112:AJ112" si="691">SUM(AI113,AI115,AI117,AI119,AI121,AI123,AI125,AI127,AI129,AI131,AI133,AI135,AI137,AI139,AI142,AI144,AI146,AI148,AI150,AI152,AI154,AI156,AI158,AI160,AI162,AI164,AI166,AI168,AI170,AI172)</f>
        <v>10045247.370833334</v>
      </c>
      <c r="AJ112" s="82" t="e">
        <f t="shared" si="691"/>
        <v>#VALUE!</v>
      </c>
      <c r="AK112" s="82" t="e">
        <f t="shared" si="435"/>
        <v>#VALUE!</v>
      </c>
      <c r="AL112" s="83" t="e">
        <f t="shared" si="436"/>
        <v>#VALUE!</v>
      </c>
      <c r="AM112" s="82">
        <f t="shared" ref="AM112:AN112" si="692">SUM(AM113,AM115,AM117,AM119,AM121,AM123,AM125,AM127,AM129,AM131,AM133,AM135,AM137,AM139,AM142,AM144,AM146,AM148,AM150,AM152,AM154,AM156,AM158,AM160,AM162,AM164,AM166,AM168,AM170,AM172)</f>
        <v>10649830.704166668</v>
      </c>
      <c r="AN112" s="82" t="e">
        <f t="shared" si="692"/>
        <v>#VALUE!</v>
      </c>
      <c r="AO112" s="82" t="e">
        <f t="shared" si="437"/>
        <v>#VALUE!</v>
      </c>
      <c r="AP112" s="83" t="e">
        <f t="shared" si="438"/>
        <v>#VALUE!</v>
      </c>
      <c r="AQ112" s="82">
        <f t="shared" ref="AQ112:AR112" si="693">SUM(AQ113,AQ115,AQ117,AQ119,AQ121,AQ123,AQ125,AQ127,AQ129,AQ131,AQ133,AQ135,AQ137,AQ139,AQ142,AQ144,AQ146,AQ148,AQ150,AQ152,AQ154,AQ156,AQ158,AQ160,AQ162,AQ164,AQ166,AQ168,AQ170,AQ172)</f>
        <v>11254414.0375</v>
      </c>
      <c r="AR112" s="82" t="e">
        <f t="shared" si="693"/>
        <v>#VALUE!</v>
      </c>
      <c r="AS112" s="82" t="e">
        <f t="shared" si="439"/>
        <v>#VALUE!</v>
      </c>
      <c r="AT112" s="83" t="e">
        <f t="shared" si="440"/>
        <v>#VALUE!</v>
      </c>
      <c r="AU112" s="82">
        <f t="shared" ref="AU112:AV112" si="694">SUM(AU113,AU115,AU117,AU119,AU121,AU123,AU125,AU127,AU129,AU131,AU133,AU135,AU137,AU139,AU142,AU144,AU146,AU148,AU150,AU152,AU154,AU156,AU158,AU160,AU162,AU164,AU166,AU168,AU170,AU172)</f>
        <v>11858997.370833334</v>
      </c>
      <c r="AV112" s="82" t="e">
        <f t="shared" si="694"/>
        <v>#VALUE!</v>
      </c>
      <c r="AW112" s="82" t="e">
        <f t="shared" si="441"/>
        <v>#VALUE!</v>
      </c>
      <c r="AX112" s="83" t="e">
        <f t="shared" si="442"/>
        <v>#VALUE!</v>
      </c>
      <c r="AY112" s="82">
        <f t="shared" ref="AY112:BE112" si="695">SUM(AY113,AY115,AY117,AY119,AY121,AY123,AY125,AY127,AY129,AY131,AY133,AY135,AY137,AY139,AY142,AY144,AY146,AY148,AY150,AY152,AY154,AY156,AY158,AY160,AY162,AY164,AY166,AY168,AY170,AY172)</f>
        <v>12161289.0375</v>
      </c>
      <c r="AZ112" s="82" t="e">
        <f t="shared" si="695"/>
        <v>#VALUE!</v>
      </c>
      <c r="BA112" s="82" t="e">
        <f t="shared" si="443"/>
        <v>#VALUE!</v>
      </c>
      <c r="BB112" s="83" t="e">
        <f t="shared" si="444"/>
        <v>#VALUE!</v>
      </c>
      <c r="BC112" s="82">
        <f t="shared" si="695"/>
        <v>0</v>
      </c>
      <c r="BD112" s="82">
        <f t="shared" si="695"/>
        <v>107777096.07916667</v>
      </c>
      <c r="BE112" s="82" t="e">
        <f t="shared" si="695"/>
        <v>#VALUE!</v>
      </c>
      <c r="BF112" s="82" t="e">
        <f t="shared" si="445"/>
        <v>#VALUE!</v>
      </c>
      <c r="BG112" s="83" t="e">
        <f t="shared" si="446"/>
        <v>#VALUE!</v>
      </c>
      <c r="BL112" s="82">
        <f t="shared" ref="BL112:BM112" si="696">SUM(BL113,BL115,BL117,BL119,BL121,BL123,BL125,BL127,BL129,BL131,BL133,BL135,BL137,BL139,BL142,BL144,BL146,BL148,BL150,BL152,BL154,BL156,BL158,BL160,BL162,BL164,BL166,BL168,BL170,BL172)</f>
        <v>0</v>
      </c>
      <c r="BM112" s="82">
        <f t="shared" si="696"/>
        <v>0</v>
      </c>
    </row>
    <row r="113" spans="1:65" s="84" customFormat="1" ht="12" x14ac:dyDescent="0.3">
      <c r="A113" s="85"/>
      <c r="B113" s="85"/>
      <c r="C113" s="86"/>
      <c r="D113" s="90">
        <v>510503</v>
      </c>
      <c r="E113" s="91"/>
      <c r="F113" s="92" t="s">
        <v>112</v>
      </c>
      <c r="G113" s="93">
        <f t="shared" ref="G113:H113" si="697">+G114</f>
        <v>0</v>
      </c>
      <c r="H113" s="93" t="e">
        <f t="shared" si="697"/>
        <v>#VALUE!</v>
      </c>
      <c r="I113" s="93" t="e">
        <f t="shared" si="422"/>
        <v>#VALUE!</v>
      </c>
      <c r="J113" s="94">
        <f t="shared" si="423"/>
        <v>0</v>
      </c>
      <c r="K113" s="93">
        <f t="shared" ref="K113:L113" si="698">+K114</f>
        <v>0</v>
      </c>
      <c r="L113" s="93" t="e">
        <f t="shared" si="698"/>
        <v>#VALUE!</v>
      </c>
      <c r="M113" s="93" t="e">
        <f t="shared" si="424"/>
        <v>#VALUE!</v>
      </c>
      <c r="N113" s="94">
        <f t="shared" si="425"/>
        <v>0</v>
      </c>
      <c r="O113" s="93">
        <f t="shared" ref="O113:P113" si="699">+O114</f>
        <v>0</v>
      </c>
      <c r="P113" s="93" t="e">
        <f t="shared" si="699"/>
        <v>#VALUE!</v>
      </c>
      <c r="Q113" s="93" t="e">
        <f t="shared" si="426"/>
        <v>#VALUE!</v>
      </c>
      <c r="R113" s="94">
        <f t="shared" si="410"/>
        <v>0</v>
      </c>
      <c r="S113" s="93">
        <f t="shared" ref="S113:BE113" si="700">+S114</f>
        <v>0</v>
      </c>
      <c r="T113" s="93" t="e">
        <f t="shared" si="700"/>
        <v>#VALUE!</v>
      </c>
      <c r="U113" s="93" t="e">
        <f t="shared" si="427"/>
        <v>#VALUE!</v>
      </c>
      <c r="V113" s="94">
        <f t="shared" si="428"/>
        <v>0</v>
      </c>
      <c r="W113" s="93">
        <f t="shared" ref="W113:X113" si="701">+W114</f>
        <v>0</v>
      </c>
      <c r="X113" s="93" t="e">
        <f t="shared" si="701"/>
        <v>#VALUE!</v>
      </c>
      <c r="Y113" s="93" t="e">
        <f t="shared" si="429"/>
        <v>#VALUE!</v>
      </c>
      <c r="Z113" s="94">
        <f t="shared" si="430"/>
        <v>0</v>
      </c>
      <c r="AA113" s="93">
        <f t="shared" ref="AA113" si="702">+AA114</f>
        <v>0</v>
      </c>
      <c r="AB113" s="93" t="e">
        <f t="shared" si="700"/>
        <v>#VALUE!</v>
      </c>
      <c r="AC113" s="93" t="e">
        <f t="shared" si="431"/>
        <v>#VALUE!</v>
      </c>
      <c r="AD113" s="94">
        <f t="shared" si="432"/>
        <v>0</v>
      </c>
      <c r="AE113" s="93">
        <f t="shared" ref="AE113" si="703">+AE114</f>
        <v>0</v>
      </c>
      <c r="AF113" s="93" t="e">
        <f t="shared" si="700"/>
        <v>#VALUE!</v>
      </c>
      <c r="AG113" s="93" t="e">
        <f t="shared" si="433"/>
        <v>#VALUE!</v>
      </c>
      <c r="AH113" s="94">
        <f t="shared" si="434"/>
        <v>0</v>
      </c>
      <c r="AI113" s="93">
        <f t="shared" ref="AI113" si="704">+AI114</f>
        <v>0</v>
      </c>
      <c r="AJ113" s="93" t="e">
        <f t="shared" si="700"/>
        <v>#VALUE!</v>
      </c>
      <c r="AK113" s="93" t="e">
        <f t="shared" si="435"/>
        <v>#VALUE!</v>
      </c>
      <c r="AL113" s="94">
        <f t="shared" si="436"/>
        <v>0</v>
      </c>
      <c r="AM113" s="93">
        <f t="shared" ref="AM113" si="705">+AM114</f>
        <v>0</v>
      </c>
      <c r="AN113" s="93" t="e">
        <f t="shared" si="700"/>
        <v>#VALUE!</v>
      </c>
      <c r="AO113" s="93" t="e">
        <f t="shared" si="437"/>
        <v>#VALUE!</v>
      </c>
      <c r="AP113" s="94">
        <f t="shared" si="438"/>
        <v>0</v>
      </c>
      <c r="AQ113" s="93">
        <f t="shared" ref="AQ113" si="706">+AQ114</f>
        <v>0</v>
      </c>
      <c r="AR113" s="93" t="e">
        <f t="shared" si="700"/>
        <v>#VALUE!</v>
      </c>
      <c r="AS113" s="93" t="e">
        <f t="shared" si="439"/>
        <v>#VALUE!</v>
      </c>
      <c r="AT113" s="94">
        <f t="shared" si="440"/>
        <v>0</v>
      </c>
      <c r="AU113" s="93">
        <f t="shared" ref="AU113" si="707">+AU114</f>
        <v>0</v>
      </c>
      <c r="AV113" s="93" t="e">
        <f t="shared" si="700"/>
        <v>#VALUE!</v>
      </c>
      <c r="AW113" s="93" t="e">
        <f t="shared" si="441"/>
        <v>#VALUE!</v>
      </c>
      <c r="AX113" s="94">
        <f t="shared" si="442"/>
        <v>0</v>
      </c>
      <c r="AY113" s="93">
        <f t="shared" ref="AY113" si="708">+AY114</f>
        <v>0</v>
      </c>
      <c r="AZ113" s="93" t="e">
        <f t="shared" si="700"/>
        <v>#VALUE!</v>
      </c>
      <c r="BA113" s="93" t="e">
        <f t="shared" si="443"/>
        <v>#VALUE!</v>
      </c>
      <c r="BB113" s="94">
        <f t="shared" si="444"/>
        <v>0</v>
      </c>
      <c r="BC113" s="93">
        <f t="shared" si="700"/>
        <v>0</v>
      </c>
      <c r="BD113" s="93">
        <f t="shared" si="700"/>
        <v>0</v>
      </c>
      <c r="BE113" s="93" t="e">
        <f t="shared" si="700"/>
        <v>#VALUE!</v>
      </c>
      <c r="BF113" s="93" t="e">
        <f t="shared" si="445"/>
        <v>#VALUE!</v>
      </c>
      <c r="BG113" s="4">
        <f t="shared" si="446"/>
        <v>0</v>
      </c>
      <c r="BL113" s="93">
        <f t="shared" ref="BL113:BM113" si="709">+BL114</f>
        <v>0</v>
      </c>
      <c r="BM113" s="93">
        <f t="shared" si="709"/>
        <v>0</v>
      </c>
    </row>
    <row r="114" spans="1:65" s="84" customFormat="1" ht="12" x14ac:dyDescent="0.3">
      <c r="A114" s="87"/>
      <c r="B114" s="87"/>
      <c r="C114" s="88"/>
      <c r="D114" s="95"/>
      <c r="E114" s="96">
        <v>51050301</v>
      </c>
      <c r="F114" s="97" t="s">
        <v>112</v>
      </c>
      <c r="G114" s="7">
        <v>0</v>
      </c>
      <c r="H114" s="7" t="e">
        <f>SUMIF([2]Ene!B:I,AVALUOS!E114,[2]Ene!I:I)</f>
        <v>#VALUE!</v>
      </c>
      <c r="I114" s="7" t="e">
        <f t="shared" si="422"/>
        <v>#VALUE!</v>
      </c>
      <c r="J114" s="8">
        <f t="shared" si="423"/>
        <v>0</v>
      </c>
      <c r="K114" s="7">
        <v>0</v>
      </c>
      <c r="L114" s="7" t="e">
        <f>SUMIF([2]Feb!B:I,AVALUOS!E114,[2]Feb!I:I)</f>
        <v>#VALUE!</v>
      </c>
      <c r="M114" s="7" t="e">
        <f t="shared" si="424"/>
        <v>#VALUE!</v>
      </c>
      <c r="N114" s="8">
        <f t="shared" si="425"/>
        <v>0</v>
      </c>
      <c r="O114" s="7">
        <v>0</v>
      </c>
      <c r="P114" s="7" t="e">
        <f>SUMIF([2]mar!B:I,AVALUOS!E114,[2]mar!I:I)</f>
        <v>#VALUE!</v>
      </c>
      <c r="Q114" s="7" t="e">
        <f t="shared" si="426"/>
        <v>#VALUE!</v>
      </c>
      <c r="R114" s="8">
        <f t="shared" si="410"/>
        <v>0</v>
      </c>
      <c r="S114" s="7">
        <v>0</v>
      </c>
      <c r="T114" s="7" t="e">
        <f>SUMIF([2]Abr!B:I,AVALUOS!E114,[2]Abr!I:I)</f>
        <v>#VALUE!</v>
      </c>
      <c r="U114" s="7" t="e">
        <f t="shared" si="427"/>
        <v>#VALUE!</v>
      </c>
      <c r="V114" s="8">
        <f t="shared" si="428"/>
        <v>0</v>
      </c>
      <c r="W114" s="7">
        <v>0</v>
      </c>
      <c r="X114" s="7" t="e">
        <f>SUMIF([2]May!B:I,AVALUOS!E114,[2]May!I:I)</f>
        <v>#VALUE!</v>
      </c>
      <c r="Y114" s="7" t="e">
        <f t="shared" si="429"/>
        <v>#VALUE!</v>
      </c>
      <c r="Z114" s="8">
        <f t="shared" si="430"/>
        <v>0</v>
      </c>
      <c r="AA114" s="7">
        <v>0</v>
      </c>
      <c r="AB114" s="7" t="e">
        <f>SUMIF([2]Jun!B:I,AVALUOS!E114,[2]Jun!I:I)</f>
        <v>#VALUE!</v>
      </c>
      <c r="AC114" s="7" t="e">
        <f t="shared" si="431"/>
        <v>#VALUE!</v>
      </c>
      <c r="AD114" s="8">
        <f t="shared" si="432"/>
        <v>0</v>
      </c>
      <c r="AE114" s="7">
        <v>0</v>
      </c>
      <c r="AF114" s="7" t="e">
        <f>SUMIF([2]Jul!B:I,AVALUOS!E114,[2]Jul!I:I)</f>
        <v>#VALUE!</v>
      </c>
      <c r="AG114" s="7" t="e">
        <f t="shared" si="433"/>
        <v>#VALUE!</v>
      </c>
      <c r="AH114" s="8">
        <f t="shared" si="434"/>
        <v>0</v>
      </c>
      <c r="AI114" s="7">
        <v>0</v>
      </c>
      <c r="AJ114" s="7" t="e">
        <f>SUMIF([2]Agos!B:I,AVALUOS!E114,[2]Agos!I:I)</f>
        <v>#VALUE!</v>
      </c>
      <c r="AK114" s="7" t="e">
        <f t="shared" si="435"/>
        <v>#VALUE!</v>
      </c>
      <c r="AL114" s="8">
        <f t="shared" si="436"/>
        <v>0</v>
      </c>
      <c r="AM114" s="7">
        <v>0</v>
      </c>
      <c r="AN114" s="7" t="e">
        <f>SUMIF([2]Sep!B:I,AVALUOS!E114,[2]Sep!I:I)</f>
        <v>#VALUE!</v>
      </c>
      <c r="AO114" s="7" t="e">
        <f t="shared" si="437"/>
        <v>#VALUE!</v>
      </c>
      <c r="AP114" s="8">
        <f t="shared" si="438"/>
        <v>0</v>
      </c>
      <c r="AQ114" s="7">
        <v>0</v>
      </c>
      <c r="AR114" s="7" t="e">
        <f>SUMIF([2]Oct!B:I,AVALUOS!E114,[2]Oct!I:I)</f>
        <v>#VALUE!</v>
      </c>
      <c r="AS114" s="7" t="e">
        <f t="shared" si="439"/>
        <v>#VALUE!</v>
      </c>
      <c r="AT114" s="8">
        <f t="shared" si="440"/>
        <v>0</v>
      </c>
      <c r="AU114" s="7">
        <v>0</v>
      </c>
      <c r="AV114" s="7" t="e">
        <f>SUMIF([2]Nov!B:I,AVALUOS!E114,[2]Nov!I:I)</f>
        <v>#VALUE!</v>
      </c>
      <c r="AW114" s="7" t="e">
        <f t="shared" si="441"/>
        <v>#VALUE!</v>
      </c>
      <c r="AX114" s="8">
        <f t="shared" si="442"/>
        <v>0</v>
      </c>
      <c r="AY114" s="7">
        <v>0</v>
      </c>
      <c r="AZ114" s="7" t="e">
        <f>SUMIF([2]Dic!B:I,AVALUOS!E114,[2]Dic!I:I)</f>
        <v>#VALUE!</v>
      </c>
      <c r="BA114" s="7" t="e">
        <f t="shared" si="443"/>
        <v>#VALUE!</v>
      </c>
      <c r="BB114" s="8">
        <f t="shared" si="444"/>
        <v>0</v>
      </c>
      <c r="BC114" s="7">
        <v>0</v>
      </c>
      <c r="BD114" s="89">
        <f>+G114+K114+O114+S114+W114+AA114+AE114+AI114+AM114+AQ114+AU114</f>
        <v>0</v>
      </c>
      <c r="BE114" s="89" t="e">
        <f>+H114+L114+P114+T114+X114+AB114+AF114+AJ114+AN114+AR114+AV114+AZ114</f>
        <v>#VALUE!</v>
      </c>
      <c r="BF114" s="89" t="e">
        <f t="shared" si="445"/>
        <v>#VALUE!</v>
      </c>
      <c r="BG114" s="24">
        <f t="shared" si="446"/>
        <v>0</v>
      </c>
      <c r="BL114" s="7"/>
      <c r="BM114" s="7"/>
    </row>
    <row r="115" spans="1:65" s="84" customFormat="1" ht="12" x14ac:dyDescent="0.3">
      <c r="A115" s="85"/>
      <c r="B115" s="85"/>
      <c r="C115" s="86"/>
      <c r="D115" s="90">
        <v>510506</v>
      </c>
      <c r="E115" s="91"/>
      <c r="F115" s="92" t="s">
        <v>113</v>
      </c>
      <c r="G115" s="93">
        <f t="shared" ref="G115:H115" si="710">+G116</f>
        <v>5359095</v>
      </c>
      <c r="H115" s="93" t="e">
        <f t="shared" si="710"/>
        <v>#VALUE!</v>
      </c>
      <c r="I115" s="93" t="e">
        <f t="shared" si="422"/>
        <v>#VALUE!</v>
      </c>
      <c r="J115" s="94" t="e">
        <f t="shared" si="423"/>
        <v>#VALUE!</v>
      </c>
      <c r="K115" s="93">
        <f t="shared" ref="K115:L115" si="711">+K116</f>
        <v>5359095</v>
      </c>
      <c r="L115" s="93" t="e">
        <f t="shared" si="711"/>
        <v>#VALUE!</v>
      </c>
      <c r="M115" s="93" t="e">
        <f t="shared" si="424"/>
        <v>#VALUE!</v>
      </c>
      <c r="N115" s="94" t="e">
        <f t="shared" si="425"/>
        <v>#VALUE!</v>
      </c>
      <c r="O115" s="93">
        <f t="shared" ref="O115:P115" si="712">+O116</f>
        <v>5359095</v>
      </c>
      <c r="P115" s="93" t="e">
        <f t="shared" si="712"/>
        <v>#VALUE!</v>
      </c>
      <c r="Q115" s="93" t="e">
        <f t="shared" si="426"/>
        <v>#VALUE!</v>
      </c>
      <c r="R115" s="94" t="e">
        <f t="shared" si="410"/>
        <v>#VALUE!</v>
      </c>
      <c r="S115" s="93">
        <f t="shared" ref="S115:BE115" si="713">+S116</f>
        <v>5359095</v>
      </c>
      <c r="T115" s="93" t="e">
        <f t="shared" si="713"/>
        <v>#VALUE!</v>
      </c>
      <c r="U115" s="93" t="e">
        <f t="shared" si="427"/>
        <v>#VALUE!</v>
      </c>
      <c r="V115" s="94" t="e">
        <f t="shared" si="428"/>
        <v>#VALUE!</v>
      </c>
      <c r="W115" s="93">
        <f t="shared" ref="W115:X115" si="714">+W116</f>
        <v>5359095</v>
      </c>
      <c r="X115" s="93" t="e">
        <f t="shared" si="714"/>
        <v>#VALUE!</v>
      </c>
      <c r="Y115" s="93" t="e">
        <f t="shared" si="429"/>
        <v>#VALUE!</v>
      </c>
      <c r="Z115" s="94" t="e">
        <f t="shared" si="430"/>
        <v>#VALUE!</v>
      </c>
      <c r="AA115" s="93">
        <f t="shared" ref="AA115" si="715">+AA116</f>
        <v>5359095</v>
      </c>
      <c r="AB115" s="93" t="e">
        <f t="shared" si="713"/>
        <v>#VALUE!</v>
      </c>
      <c r="AC115" s="93" t="e">
        <f t="shared" si="431"/>
        <v>#VALUE!</v>
      </c>
      <c r="AD115" s="94" t="e">
        <f t="shared" si="432"/>
        <v>#VALUE!</v>
      </c>
      <c r="AE115" s="93">
        <f t="shared" ref="AE115" si="716">+AE116</f>
        <v>5359095</v>
      </c>
      <c r="AF115" s="93" t="e">
        <f t="shared" si="713"/>
        <v>#VALUE!</v>
      </c>
      <c r="AG115" s="93" t="e">
        <f t="shared" si="433"/>
        <v>#VALUE!</v>
      </c>
      <c r="AH115" s="94" t="e">
        <f t="shared" si="434"/>
        <v>#VALUE!</v>
      </c>
      <c r="AI115" s="93">
        <f t="shared" ref="AI115" si="717">+AI116</f>
        <v>5359095</v>
      </c>
      <c r="AJ115" s="93" t="e">
        <f t="shared" si="713"/>
        <v>#VALUE!</v>
      </c>
      <c r="AK115" s="93" t="e">
        <f t="shared" si="435"/>
        <v>#VALUE!</v>
      </c>
      <c r="AL115" s="94" t="e">
        <f t="shared" si="436"/>
        <v>#VALUE!</v>
      </c>
      <c r="AM115" s="93">
        <f t="shared" ref="AM115" si="718">+AM116</f>
        <v>5359095</v>
      </c>
      <c r="AN115" s="93" t="e">
        <f t="shared" si="713"/>
        <v>#VALUE!</v>
      </c>
      <c r="AO115" s="93" t="e">
        <f t="shared" si="437"/>
        <v>#VALUE!</v>
      </c>
      <c r="AP115" s="94" t="e">
        <f t="shared" si="438"/>
        <v>#VALUE!</v>
      </c>
      <c r="AQ115" s="93">
        <f t="shared" ref="AQ115" si="719">+AQ116</f>
        <v>5359095</v>
      </c>
      <c r="AR115" s="93" t="e">
        <f t="shared" si="713"/>
        <v>#VALUE!</v>
      </c>
      <c r="AS115" s="93" t="e">
        <f t="shared" si="439"/>
        <v>#VALUE!</v>
      </c>
      <c r="AT115" s="94" t="e">
        <f t="shared" si="440"/>
        <v>#VALUE!</v>
      </c>
      <c r="AU115" s="93">
        <f t="shared" ref="AU115" si="720">+AU116</f>
        <v>5359095</v>
      </c>
      <c r="AV115" s="93" t="e">
        <f t="shared" si="713"/>
        <v>#VALUE!</v>
      </c>
      <c r="AW115" s="93" t="e">
        <f t="shared" si="441"/>
        <v>#VALUE!</v>
      </c>
      <c r="AX115" s="94" t="e">
        <f t="shared" si="442"/>
        <v>#VALUE!</v>
      </c>
      <c r="AY115" s="93">
        <f t="shared" ref="AY115" si="721">+AY116</f>
        <v>5359095</v>
      </c>
      <c r="AZ115" s="93" t="e">
        <f t="shared" si="713"/>
        <v>#VALUE!</v>
      </c>
      <c r="BA115" s="93" t="e">
        <f t="shared" si="443"/>
        <v>#VALUE!</v>
      </c>
      <c r="BB115" s="94" t="e">
        <f t="shared" si="444"/>
        <v>#VALUE!</v>
      </c>
      <c r="BC115" s="93">
        <f t="shared" si="713"/>
        <v>0</v>
      </c>
      <c r="BD115" s="93">
        <f t="shared" si="713"/>
        <v>58950045</v>
      </c>
      <c r="BE115" s="93" t="e">
        <f t="shared" si="713"/>
        <v>#VALUE!</v>
      </c>
      <c r="BF115" s="93" t="e">
        <f t="shared" si="445"/>
        <v>#VALUE!</v>
      </c>
      <c r="BG115" s="4" t="e">
        <f t="shared" si="446"/>
        <v>#VALUE!</v>
      </c>
      <c r="BL115" s="93">
        <f t="shared" ref="BL115:BM115" si="722">+BL116</f>
        <v>0</v>
      </c>
      <c r="BM115" s="93">
        <f t="shared" si="722"/>
        <v>0</v>
      </c>
    </row>
    <row r="116" spans="1:65" s="84" customFormat="1" ht="12" x14ac:dyDescent="0.3">
      <c r="A116" s="87"/>
      <c r="B116" s="87"/>
      <c r="C116" s="88"/>
      <c r="D116" s="95"/>
      <c r="E116" s="96">
        <v>51050601</v>
      </c>
      <c r="F116" s="97" t="s">
        <v>113</v>
      </c>
      <c r="G116" s="7">
        <v>5359095</v>
      </c>
      <c r="H116" s="7" t="e">
        <f>SUMIF([2]Ene!B:I,AVALUOS!E116,[2]Ene!I:I)</f>
        <v>#VALUE!</v>
      </c>
      <c r="I116" s="7" t="e">
        <f t="shared" si="422"/>
        <v>#VALUE!</v>
      </c>
      <c r="J116" s="8" t="e">
        <f t="shared" si="423"/>
        <v>#VALUE!</v>
      </c>
      <c r="K116" s="7">
        <v>5359095</v>
      </c>
      <c r="L116" s="7" t="e">
        <f>SUMIF([2]Feb!B:I,AVALUOS!E116,[2]Feb!I:I)</f>
        <v>#VALUE!</v>
      </c>
      <c r="M116" s="7" t="e">
        <f t="shared" si="424"/>
        <v>#VALUE!</v>
      </c>
      <c r="N116" s="8" t="e">
        <f t="shared" si="425"/>
        <v>#VALUE!</v>
      </c>
      <c r="O116" s="7">
        <v>5359095</v>
      </c>
      <c r="P116" s="7" t="e">
        <f>SUMIF([2]mar!B:I,AVALUOS!E116,[2]mar!I:I)</f>
        <v>#VALUE!</v>
      </c>
      <c r="Q116" s="7" t="e">
        <f t="shared" si="426"/>
        <v>#VALUE!</v>
      </c>
      <c r="R116" s="8" t="e">
        <f t="shared" si="410"/>
        <v>#VALUE!</v>
      </c>
      <c r="S116" s="7">
        <v>5359095</v>
      </c>
      <c r="T116" s="7" t="e">
        <f>SUMIF([2]Abr!B:I,AVALUOS!E116,[2]Abr!I:I)</f>
        <v>#VALUE!</v>
      </c>
      <c r="U116" s="7" t="e">
        <f t="shared" si="427"/>
        <v>#VALUE!</v>
      </c>
      <c r="V116" s="8" t="e">
        <f t="shared" si="428"/>
        <v>#VALUE!</v>
      </c>
      <c r="W116" s="7">
        <v>5359095</v>
      </c>
      <c r="X116" s="7" t="e">
        <f>SUMIF([2]May!B:I,AVALUOS!E116,[2]May!I:I)</f>
        <v>#VALUE!</v>
      </c>
      <c r="Y116" s="7" t="e">
        <f t="shared" si="429"/>
        <v>#VALUE!</v>
      </c>
      <c r="Z116" s="8" t="e">
        <f t="shared" si="430"/>
        <v>#VALUE!</v>
      </c>
      <c r="AA116" s="7">
        <v>5359095</v>
      </c>
      <c r="AB116" s="7" t="e">
        <f>SUMIF([2]Jun!B:I,AVALUOS!E116,[2]Jun!I:I)</f>
        <v>#VALUE!</v>
      </c>
      <c r="AC116" s="7" t="e">
        <f t="shared" si="431"/>
        <v>#VALUE!</v>
      </c>
      <c r="AD116" s="8" t="e">
        <f t="shared" si="432"/>
        <v>#VALUE!</v>
      </c>
      <c r="AE116" s="7">
        <v>5359095</v>
      </c>
      <c r="AF116" s="7" t="e">
        <f>SUMIF([2]Jul!B:I,AVALUOS!E116,[2]Jul!I:I)</f>
        <v>#VALUE!</v>
      </c>
      <c r="AG116" s="7" t="e">
        <f t="shared" si="433"/>
        <v>#VALUE!</v>
      </c>
      <c r="AH116" s="8" t="e">
        <f t="shared" si="434"/>
        <v>#VALUE!</v>
      </c>
      <c r="AI116" s="7">
        <v>5359095</v>
      </c>
      <c r="AJ116" s="7" t="e">
        <f>SUMIF([2]Agos!B:I,AVALUOS!E116,[2]Agos!I:I)</f>
        <v>#VALUE!</v>
      </c>
      <c r="AK116" s="7" t="e">
        <f t="shared" si="435"/>
        <v>#VALUE!</v>
      </c>
      <c r="AL116" s="8" t="e">
        <f t="shared" si="436"/>
        <v>#VALUE!</v>
      </c>
      <c r="AM116" s="7">
        <v>5359095</v>
      </c>
      <c r="AN116" s="7" t="e">
        <f>SUMIF([2]Sep!B:I,AVALUOS!E116,[2]Sep!I:I)</f>
        <v>#VALUE!</v>
      </c>
      <c r="AO116" s="7" t="e">
        <f t="shared" si="437"/>
        <v>#VALUE!</v>
      </c>
      <c r="AP116" s="8" t="e">
        <f t="shared" si="438"/>
        <v>#VALUE!</v>
      </c>
      <c r="AQ116" s="7">
        <v>5359095</v>
      </c>
      <c r="AR116" s="7" t="e">
        <f>SUMIF([2]Oct!B:I,AVALUOS!E116,[2]Oct!I:I)</f>
        <v>#VALUE!</v>
      </c>
      <c r="AS116" s="7" t="e">
        <f t="shared" si="439"/>
        <v>#VALUE!</v>
      </c>
      <c r="AT116" s="8" t="e">
        <f t="shared" si="440"/>
        <v>#VALUE!</v>
      </c>
      <c r="AU116" s="7">
        <v>5359095</v>
      </c>
      <c r="AV116" s="7" t="e">
        <f>SUMIF([2]Nov!B:I,AVALUOS!E116,[2]Nov!I:I)</f>
        <v>#VALUE!</v>
      </c>
      <c r="AW116" s="7" t="e">
        <f t="shared" si="441"/>
        <v>#VALUE!</v>
      </c>
      <c r="AX116" s="8" t="e">
        <f t="shared" si="442"/>
        <v>#VALUE!</v>
      </c>
      <c r="AY116" s="7">
        <v>5359095</v>
      </c>
      <c r="AZ116" s="7" t="e">
        <f>SUMIF([2]Dic!B:I,AVALUOS!E116,[2]Dic!I:I)</f>
        <v>#VALUE!</v>
      </c>
      <c r="BA116" s="7" t="e">
        <f t="shared" si="443"/>
        <v>#VALUE!</v>
      </c>
      <c r="BB116" s="8" t="e">
        <f t="shared" si="444"/>
        <v>#VALUE!</v>
      </c>
      <c r="BC116" s="7">
        <v>0</v>
      </c>
      <c r="BD116" s="89">
        <f>+G116+K116+O116+S116+W116+AA116+AE116+AI116+AM116+AQ116+AU116</f>
        <v>58950045</v>
      </c>
      <c r="BE116" s="89" t="e">
        <f>+H116+L116+P116+T116+X116+AB116+AF116+AJ116+AN116+AR116+AV116+AZ116</f>
        <v>#VALUE!</v>
      </c>
      <c r="BF116" s="89" t="e">
        <f t="shared" si="445"/>
        <v>#VALUE!</v>
      </c>
      <c r="BG116" s="24" t="e">
        <f t="shared" si="446"/>
        <v>#VALUE!</v>
      </c>
      <c r="BL116" s="7"/>
      <c r="BM116" s="7"/>
    </row>
    <row r="117" spans="1:65" ht="12" x14ac:dyDescent="0.3">
      <c r="A117" s="85"/>
      <c r="B117" s="85"/>
      <c r="C117" s="86"/>
      <c r="D117" s="90">
        <v>510507</v>
      </c>
      <c r="E117" s="91"/>
      <c r="F117" s="92" t="s">
        <v>114</v>
      </c>
      <c r="G117" s="93">
        <f t="shared" ref="G117:H117" si="723">+G118</f>
        <v>0</v>
      </c>
      <c r="H117" s="93" t="e">
        <f t="shared" si="723"/>
        <v>#VALUE!</v>
      </c>
      <c r="I117" s="93" t="e">
        <f t="shared" si="422"/>
        <v>#VALUE!</v>
      </c>
      <c r="J117" s="94">
        <f t="shared" si="423"/>
        <v>0</v>
      </c>
      <c r="K117" s="93">
        <f t="shared" ref="K117:L117" si="724">+K118</f>
        <v>0</v>
      </c>
      <c r="L117" s="93" t="e">
        <f t="shared" si="724"/>
        <v>#VALUE!</v>
      </c>
      <c r="M117" s="93" t="e">
        <f t="shared" si="424"/>
        <v>#VALUE!</v>
      </c>
      <c r="N117" s="94">
        <f t="shared" si="425"/>
        <v>0</v>
      </c>
      <c r="O117" s="93">
        <f t="shared" ref="O117:P117" si="725">+O118</f>
        <v>0</v>
      </c>
      <c r="P117" s="93" t="e">
        <f t="shared" si="725"/>
        <v>#VALUE!</v>
      </c>
      <c r="Q117" s="93" t="e">
        <f t="shared" si="426"/>
        <v>#VALUE!</v>
      </c>
      <c r="R117" s="94">
        <f t="shared" si="410"/>
        <v>0</v>
      </c>
      <c r="S117" s="93">
        <f t="shared" ref="S117:BE117" si="726">+S118</f>
        <v>0</v>
      </c>
      <c r="T117" s="93" t="e">
        <f t="shared" si="726"/>
        <v>#VALUE!</v>
      </c>
      <c r="U117" s="93" t="e">
        <f t="shared" si="427"/>
        <v>#VALUE!</v>
      </c>
      <c r="V117" s="94">
        <f t="shared" si="428"/>
        <v>0</v>
      </c>
      <c r="W117" s="93">
        <f t="shared" ref="W117:X117" si="727">+W118</f>
        <v>0</v>
      </c>
      <c r="X117" s="93" t="e">
        <f t="shared" si="727"/>
        <v>#VALUE!</v>
      </c>
      <c r="Y117" s="93" t="e">
        <f t="shared" si="429"/>
        <v>#VALUE!</v>
      </c>
      <c r="Z117" s="94">
        <f t="shared" si="430"/>
        <v>0</v>
      </c>
      <c r="AA117" s="93">
        <f t="shared" ref="AA117" si="728">+AA118</f>
        <v>0</v>
      </c>
      <c r="AB117" s="93" t="e">
        <f t="shared" si="726"/>
        <v>#VALUE!</v>
      </c>
      <c r="AC117" s="93" t="e">
        <f t="shared" si="431"/>
        <v>#VALUE!</v>
      </c>
      <c r="AD117" s="94">
        <f t="shared" si="432"/>
        <v>0</v>
      </c>
      <c r="AE117" s="93">
        <f t="shared" ref="AE117" si="729">+AE118</f>
        <v>0</v>
      </c>
      <c r="AF117" s="93" t="e">
        <f t="shared" si="726"/>
        <v>#VALUE!</v>
      </c>
      <c r="AG117" s="93" t="e">
        <f t="shared" si="433"/>
        <v>#VALUE!</v>
      </c>
      <c r="AH117" s="94">
        <f t="shared" si="434"/>
        <v>0</v>
      </c>
      <c r="AI117" s="93">
        <f t="shared" ref="AI117" si="730">+AI118</f>
        <v>0</v>
      </c>
      <c r="AJ117" s="93" t="e">
        <f t="shared" si="726"/>
        <v>#VALUE!</v>
      </c>
      <c r="AK117" s="93" t="e">
        <f t="shared" si="435"/>
        <v>#VALUE!</v>
      </c>
      <c r="AL117" s="94">
        <f t="shared" si="436"/>
        <v>0</v>
      </c>
      <c r="AM117" s="93">
        <f t="shared" ref="AM117" si="731">+AM118</f>
        <v>0</v>
      </c>
      <c r="AN117" s="93" t="e">
        <f t="shared" si="726"/>
        <v>#VALUE!</v>
      </c>
      <c r="AO117" s="93" t="e">
        <f t="shared" si="437"/>
        <v>#VALUE!</v>
      </c>
      <c r="AP117" s="94">
        <f t="shared" si="438"/>
        <v>0</v>
      </c>
      <c r="AQ117" s="93">
        <f t="shared" ref="AQ117" si="732">+AQ118</f>
        <v>0</v>
      </c>
      <c r="AR117" s="93" t="e">
        <f t="shared" si="726"/>
        <v>#VALUE!</v>
      </c>
      <c r="AS117" s="93" t="e">
        <f t="shared" si="439"/>
        <v>#VALUE!</v>
      </c>
      <c r="AT117" s="94">
        <f t="shared" si="440"/>
        <v>0</v>
      </c>
      <c r="AU117" s="93">
        <f t="shared" ref="AU117" si="733">+AU118</f>
        <v>0</v>
      </c>
      <c r="AV117" s="93" t="e">
        <f t="shared" si="726"/>
        <v>#VALUE!</v>
      </c>
      <c r="AW117" s="93" t="e">
        <f t="shared" si="441"/>
        <v>#VALUE!</v>
      </c>
      <c r="AX117" s="94">
        <f t="shared" si="442"/>
        <v>0</v>
      </c>
      <c r="AY117" s="93">
        <f t="shared" ref="AY117" si="734">+AY118</f>
        <v>0</v>
      </c>
      <c r="AZ117" s="93" t="e">
        <f t="shared" si="726"/>
        <v>#VALUE!</v>
      </c>
      <c r="BA117" s="93" t="e">
        <f t="shared" si="443"/>
        <v>#VALUE!</v>
      </c>
      <c r="BB117" s="94">
        <f t="shared" si="444"/>
        <v>0</v>
      </c>
      <c r="BC117" s="93">
        <f t="shared" si="726"/>
        <v>0</v>
      </c>
      <c r="BD117" s="93">
        <f t="shared" si="726"/>
        <v>0</v>
      </c>
      <c r="BE117" s="93" t="e">
        <f t="shared" si="726"/>
        <v>#VALUE!</v>
      </c>
      <c r="BF117" s="93" t="e">
        <f t="shared" si="445"/>
        <v>#VALUE!</v>
      </c>
      <c r="BG117" s="4">
        <f t="shared" si="446"/>
        <v>0</v>
      </c>
      <c r="BL117" s="93">
        <f t="shared" ref="BL117:BM117" si="735">+BL118</f>
        <v>0</v>
      </c>
      <c r="BM117" s="93">
        <f t="shared" si="735"/>
        <v>0</v>
      </c>
    </row>
    <row r="118" spans="1:65" s="84" customFormat="1" ht="12" x14ac:dyDescent="0.3">
      <c r="A118" s="87"/>
      <c r="B118" s="87"/>
      <c r="C118" s="88"/>
      <c r="D118" s="95"/>
      <c r="E118" s="96">
        <v>51050701</v>
      </c>
      <c r="F118" s="97" t="s">
        <v>114</v>
      </c>
      <c r="G118" s="7">
        <v>0</v>
      </c>
      <c r="H118" s="7" t="e">
        <f>SUMIF([2]Ene!B:I,AVALUOS!E118,[2]Ene!I:I)</f>
        <v>#VALUE!</v>
      </c>
      <c r="I118" s="7" t="e">
        <f t="shared" si="422"/>
        <v>#VALUE!</v>
      </c>
      <c r="J118" s="8">
        <f t="shared" si="423"/>
        <v>0</v>
      </c>
      <c r="K118" s="7">
        <v>0</v>
      </c>
      <c r="L118" s="7" t="e">
        <f>SUMIF([2]Feb!B:I,AVALUOS!E118,[2]Feb!I:I)</f>
        <v>#VALUE!</v>
      </c>
      <c r="M118" s="7" t="e">
        <f t="shared" si="424"/>
        <v>#VALUE!</v>
      </c>
      <c r="N118" s="8">
        <f t="shared" si="425"/>
        <v>0</v>
      </c>
      <c r="O118" s="7">
        <v>0</v>
      </c>
      <c r="P118" s="7" t="e">
        <f>SUMIF([2]mar!B:I,AVALUOS!E118,[2]mar!I:I)</f>
        <v>#VALUE!</v>
      </c>
      <c r="Q118" s="7" t="e">
        <f t="shared" si="426"/>
        <v>#VALUE!</v>
      </c>
      <c r="R118" s="8">
        <f t="shared" si="410"/>
        <v>0</v>
      </c>
      <c r="S118" s="7">
        <v>0</v>
      </c>
      <c r="T118" s="7" t="e">
        <f>SUMIF([2]Abr!B:I,AVALUOS!E118,[2]Abr!I:I)</f>
        <v>#VALUE!</v>
      </c>
      <c r="U118" s="7" t="e">
        <f t="shared" si="427"/>
        <v>#VALUE!</v>
      </c>
      <c r="V118" s="8">
        <f t="shared" si="428"/>
        <v>0</v>
      </c>
      <c r="W118" s="7">
        <v>0</v>
      </c>
      <c r="X118" s="7" t="e">
        <f>SUMIF([2]May!B:I,AVALUOS!E118,[2]May!I:I)</f>
        <v>#VALUE!</v>
      </c>
      <c r="Y118" s="7" t="e">
        <f t="shared" si="429"/>
        <v>#VALUE!</v>
      </c>
      <c r="Z118" s="8">
        <f t="shared" si="430"/>
        <v>0</v>
      </c>
      <c r="AA118" s="7">
        <v>0</v>
      </c>
      <c r="AB118" s="7" t="e">
        <f>SUMIF([2]Jun!B:I,AVALUOS!E118,[2]Jun!I:I)</f>
        <v>#VALUE!</v>
      </c>
      <c r="AC118" s="7" t="e">
        <f t="shared" si="431"/>
        <v>#VALUE!</v>
      </c>
      <c r="AD118" s="8">
        <f t="shared" si="432"/>
        <v>0</v>
      </c>
      <c r="AE118" s="7">
        <v>0</v>
      </c>
      <c r="AF118" s="7" t="e">
        <f>SUMIF([2]Jul!B:I,AVALUOS!E118,[2]Jul!I:I)</f>
        <v>#VALUE!</v>
      </c>
      <c r="AG118" s="7" t="e">
        <f t="shared" si="433"/>
        <v>#VALUE!</v>
      </c>
      <c r="AH118" s="8">
        <f t="shared" si="434"/>
        <v>0</v>
      </c>
      <c r="AI118" s="7">
        <v>0</v>
      </c>
      <c r="AJ118" s="7" t="e">
        <f>SUMIF([2]Agos!B:I,AVALUOS!E118,[2]Agos!I:I)</f>
        <v>#VALUE!</v>
      </c>
      <c r="AK118" s="7" t="e">
        <f t="shared" si="435"/>
        <v>#VALUE!</v>
      </c>
      <c r="AL118" s="8">
        <f t="shared" si="436"/>
        <v>0</v>
      </c>
      <c r="AM118" s="7">
        <v>0</v>
      </c>
      <c r="AN118" s="7" t="e">
        <f>SUMIF([2]Sep!B:I,AVALUOS!E118,[2]Sep!I:I)</f>
        <v>#VALUE!</v>
      </c>
      <c r="AO118" s="7" t="e">
        <f t="shared" si="437"/>
        <v>#VALUE!</v>
      </c>
      <c r="AP118" s="8">
        <f t="shared" si="438"/>
        <v>0</v>
      </c>
      <c r="AQ118" s="7">
        <v>0</v>
      </c>
      <c r="AR118" s="7" t="e">
        <f>SUMIF([2]Oct!B:I,AVALUOS!E118,[2]Oct!I:I)</f>
        <v>#VALUE!</v>
      </c>
      <c r="AS118" s="7" t="e">
        <f t="shared" si="439"/>
        <v>#VALUE!</v>
      </c>
      <c r="AT118" s="8">
        <f t="shared" si="440"/>
        <v>0</v>
      </c>
      <c r="AU118" s="7">
        <v>0</v>
      </c>
      <c r="AV118" s="7" t="e">
        <f>SUMIF([2]Nov!B:I,AVALUOS!E118,[2]Nov!I:I)</f>
        <v>#VALUE!</v>
      </c>
      <c r="AW118" s="7" t="e">
        <f t="shared" si="441"/>
        <v>#VALUE!</v>
      </c>
      <c r="AX118" s="8">
        <f t="shared" si="442"/>
        <v>0</v>
      </c>
      <c r="AY118" s="7">
        <v>0</v>
      </c>
      <c r="AZ118" s="7" t="e">
        <f>SUMIF([2]Dic!B:I,AVALUOS!E118,[2]Dic!I:I)</f>
        <v>#VALUE!</v>
      </c>
      <c r="BA118" s="7" t="e">
        <f t="shared" si="443"/>
        <v>#VALUE!</v>
      </c>
      <c r="BB118" s="8">
        <f t="shared" si="444"/>
        <v>0</v>
      </c>
      <c r="BC118" s="7">
        <v>0</v>
      </c>
      <c r="BD118" s="89">
        <f>+G118+K118+O118+S118+W118+AA118+AE118+AI118+AM118+AQ118+AU118</f>
        <v>0</v>
      </c>
      <c r="BE118" s="89" t="e">
        <f>+H118+L118+P118+T118+X118+AB118+AF118+AJ118+AN118+AR118+AV118+AZ118</f>
        <v>#VALUE!</v>
      </c>
      <c r="BF118" s="89" t="e">
        <f t="shared" si="445"/>
        <v>#VALUE!</v>
      </c>
      <c r="BG118" s="24">
        <f t="shared" si="446"/>
        <v>0</v>
      </c>
      <c r="BL118" s="7"/>
      <c r="BM118" s="7"/>
    </row>
    <row r="119" spans="1:65" ht="20.399999999999999" x14ac:dyDescent="0.3">
      <c r="A119" s="85"/>
      <c r="B119" s="85"/>
      <c r="C119" s="86"/>
      <c r="D119" s="90">
        <v>510508</v>
      </c>
      <c r="E119" s="91"/>
      <c r="F119" s="92" t="s">
        <v>115</v>
      </c>
      <c r="G119" s="93">
        <f t="shared" ref="G119:H119" si="736">+G120</f>
        <v>0</v>
      </c>
      <c r="H119" s="93" t="e">
        <f t="shared" si="736"/>
        <v>#VALUE!</v>
      </c>
      <c r="I119" s="93" t="e">
        <f t="shared" si="422"/>
        <v>#VALUE!</v>
      </c>
      <c r="J119" s="94">
        <f t="shared" si="423"/>
        <v>0</v>
      </c>
      <c r="K119" s="93">
        <f t="shared" ref="K119:L119" si="737">+K120</f>
        <v>0</v>
      </c>
      <c r="L119" s="93" t="e">
        <f t="shared" si="737"/>
        <v>#VALUE!</v>
      </c>
      <c r="M119" s="93" t="e">
        <f t="shared" si="424"/>
        <v>#VALUE!</v>
      </c>
      <c r="N119" s="94">
        <f t="shared" si="425"/>
        <v>0</v>
      </c>
      <c r="O119" s="93">
        <f t="shared" ref="O119:P119" si="738">+O120</f>
        <v>0</v>
      </c>
      <c r="P119" s="93" t="e">
        <f t="shared" si="738"/>
        <v>#VALUE!</v>
      </c>
      <c r="Q119" s="93" t="e">
        <f t="shared" si="426"/>
        <v>#VALUE!</v>
      </c>
      <c r="R119" s="94">
        <f t="shared" si="410"/>
        <v>0</v>
      </c>
      <c r="S119" s="93">
        <f t="shared" ref="S119:BE119" si="739">+S120</f>
        <v>0</v>
      </c>
      <c r="T119" s="93" t="e">
        <f t="shared" si="739"/>
        <v>#VALUE!</v>
      </c>
      <c r="U119" s="93" t="e">
        <f t="shared" si="427"/>
        <v>#VALUE!</v>
      </c>
      <c r="V119" s="94">
        <f t="shared" si="428"/>
        <v>0</v>
      </c>
      <c r="W119" s="93">
        <f t="shared" ref="W119:X119" si="740">+W120</f>
        <v>0</v>
      </c>
      <c r="X119" s="93" t="e">
        <f t="shared" si="740"/>
        <v>#VALUE!</v>
      </c>
      <c r="Y119" s="93" t="e">
        <f t="shared" si="429"/>
        <v>#VALUE!</v>
      </c>
      <c r="Z119" s="94">
        <f t="shared" si="430"/>
        <v>0</v>
      </c>
      <c r="AA119" s="93">
        <f t="shared" ref="AA119" si="741">+AA120</f>
        <v>0</v>
      </c>
      <c r="AB119" s="93" t="e">
        <f t="shared" si="739"/>
        <v>#VALUE!</v>
      </c>
      <c r="AC119" s="93" t="e">
        <f t="shared" si="431"/>
        <v>#VALUE!</v>
      </c>
      <c r="AD119" s="94">
        <f t="shared" si="432"/>
        <v>0</v>
      </c>
      <c r="AE119" s="93">
        <f t="shared" ref="AE119" si="742">+AE120</f>
        <v>0</v>
      </c>
      <c r="AF119" s="93" t="e">
        <f t="shared" si="739"/>
        <v>#VALUE!</v>
      </c>
      <c r="AG119" s="93" t="e">
        <f t="shared" si="433"/>
        <v>#VALUE!</v>
      </c>
      <c r="AH119" s="94">
        <f t="shared" si="434"/>
        <v>0</v>
      </c>
      <c r="AI119" s="93">
        <f t="shared" ref="AI119" si="743">+AI120</f>
        <v>0</v>
      </c>
      <c r="AJ119" s="93" t="e">
        <f t="shared" si="739"/>
        <v>#VALUE!</v>
      </c>
      <c r="AK119" s="93" t="e">
        <f t="shared" si="435"/>
        <v>#VALUE!</v>
      </c>
      <c r="AL119" s="94">
        <f t="shared" si="436"/>
        <v>0</v>
      </c>
      <c r="AM119" s="93">
        <f t="shared" ref="AM119" si="744">+AM120</f>
        <v>0</v>
      </c>
      <c r="AN119" s="93" t="e">
        <f t="shared" si="739"/>
        <v>#VALUE!</v>
      </c>
      <c r="AO119" s="93" t="e">
        <f t="shared" si="437"/>
        <v>#VALUE!</v>
      </c>
      <c r="AP119" s="94">
        <f t="shared" si="438"/>
        <v>0</v>
      </c>
      <c r="AQ119" s="93">
        <f t="shared" ref="AQ119" si="745">+AQ120</f>
        <v>0</v>
      </c>
      <c r="AR119" s="93" t="e">
        <f t="shared" si="739"/>
        <v>#VALUE!</v>
      </c>
      <c r="AS119" s="93" t="e">
        <f t="shared" si="439"/>
        <v>#VALUE!</v>
      </c>
      <c r="AT119" s="94">
        <f t="shared" si="440"/>
        <v>0</v>
      </c>
      <c r="AU119" s="93">
        <f t="shared" ref="AU119" si="746">+AU120</f>
        <v>0</v>
      </c>
      <c r="AV119" s="93" t="e">
        <f t="shared" si="739"/>
        <v>#VALUE!</v>
      </c>
      <c r="AW119" s="93" t="e">
        <f t="shared" si="441"/>
        <v>#VALUE!</v>
      </c>
      <c r="AX119" s="94">
        <f t="shared" si="442"/>
        <v>0</v>
      </c>
      <c r="AY119" s="93">
        <f t="shared" ref="AY119" si="747">+AY120</f>
        <v>0</v>
      </c>
      <c r="AZ119" s="93" t="e">
        <f t="shared" si="739"/>
        <v>#VALUE!</v>
      </c>
      <c r="BA119" s="93" t="e">
        <f t="shared" si="443"/>
        <v>#VALUE!</v>
      </c>
      <c r="BB119" s="94">
        <f t="shared" si="444"/>
        <v>0</v>
      </c>
      <c r="BC119" s="93">
        <f t="shared" si="739"/>
        <v>0</v>
      </c>
      <c r="BD119" s="93">
        <f t="shared" si="739"/>
        <v>0</v>
      </c>
      <c r="BE119" s="93" t="e">
        <f t="shared" si="739"/>
        <v>#VALUE!</v>
      </c>
      <c r="BF119" s="93" t="e">
        <f t="shared" si="445"/>
        <v>#VALUE!</v>
      </c>
      <c r="BG119" s="4">
        <f t="shared" si="446"/>
        <v>0</v>
      </c>
      <c r="BL119" s="93">
        <f t="shared" ref="BL119:BM119" si="748">+BL120</f>
        <v>0</v>
      </c>
      <c r="BM119" s="93">
        <f t="shared" si="748"/>
        <v>0</v>
      </c>
    </row>
    <row r="120" spans="1:65" s="84" customFormat="1" ht="20.399999999999999" x14ac:dyDescent="0.3">
      <c r="A120" s="87"/>
      <c r="B120" s="87"/>
      <c r="C120" s="88"/>
      <c r="D120" s="95"/>
      <c r="E120" s="96">
        <v>51050801</v>
      </c>
      <c r="F120" s="97" t="s">
        <v>115</v>
      </c>
      <c r="G120" s="7">
        <v>0</v>
      </c>
      <c r="H120" s="7" t="e">
        <f>SUMIF([2]Ene!B:I,AVALUOS!E120,[2]Ene!I:I)</f>
        <v>#VALUE!</v>
      </c>
      <c r="I120" s="7" t="e">
        <f t="shared" si="422"/>
        <v>#VALUE!</v>
      </c>
      <c r="J120" s="8">
        <f t="shared" si="423"/>
        <v>0</v>
      </c>
      <c r="K120" s="7">
        <v>0</v>
      </c>
      <c r="L120" s="7" t="e">
        <f>SUMIF([2]Feb!B:I,AVALUOS!E120,[2]Feb!I:I)</f>
        <v>#VALUE!</v>
      </c>
      <c r="M120" s="7" t="e">
        <f t="shared" si="424"/>
        <v>#VALUE!</v>
      </c>
      <c r="N120" s="8">
        <f t="shared" si="425"/>
        <v>0</v>
      </c>
      <c r="O120" s="7">
        <v>0</v>
      </c>
      <c r="P120" s="7" t="e">
        <f>SUMIF([2]mar!B:I,AVALUOS!E120,[2]mar!I:I)</f>
        <v>#VALUE!</v>
      </c>
      <c r="Q120" s="7" t="e">
        <f t="shared" si="426"/>
        <v>#VALUE!</v>
      </c>
      <c r="R120" s="8">
        <f t="shared" si="410"/>
        <v>0</v>
      </c>
      <c r="S120" s="7">
        <v>0</v>
      </c>
      <c r="T120" s="7" t="e">
        <f>SUMIF([2]Abr!B:I,AVALUOS!E120,[2]Abr!I:I)</f>
        <v>#VALUE!</v>
      </c>
      <c r="U120" s="7" t="e">
        <f t="shared" si="427"/>
        <v>#VALUE!</v>
      </c>
      <c r="V120" s="8">
        <f t="shared" si="428"/>
        <v>0</v>
      </c>
      <c r="W120" s="7">
        <v>0</v>
      </c>
      <c r="X120" s="7" t="e">
        <f>SUMIF([2]May!B:I,AVALUOS!E120,[2]May!I:I)</f>
        <v>#VALUE!</v>
      </c>
      <c r="Y120" s="7" t="e">
        <f t="shared" si="429"/>
        <v>#VALUE!</v>
      </c>
      <c r="Z120" s="8">
        <f t="shared" si="430"/>
        <v>0</v>
      </c>
      <c r="AA120" s="7">
        <v>0</v>
      </c>
      <c r="AB120" s="7" t="e">
        <f>SUMIF([2]Jun!B:I,AVALUOS!E120,[2]Jun!I:I)</f>
        <v>#VALUE!</v>
      </c>
      <c r="AC120" s="7" t="e">
        <f t="shared" si="431"/>
        <v>#VALUE!</v>
      </c>
      <c r="AD120" s="8">
        <f t="shared" si="432"/>
        <v>0</v>
      </c>
      <c r="AE120" s="7">
        <v>0</v>
      </c>
      <c r="AF120" s="7" t="e">
        <f>SUMIF([2]Jul!B:I,AVALUOS!E120,[2]Jul!I:I)</f>
        <v>#VALUE!</v>
      </c>
      <c r="AG120" s="7" t="e">
        <f t="shared" si="433"/>
        <v>#VALUE!</v>
      </c>
      <c r="AH120" s="8">
        <f t="shared" si="434"/>
        <v>0</v>
      </c>
      <c r="AI120" s="7">
        <v>0</v>
      </c>
      <c r="AJ120" s="7" t="e">
        <f>SUMIF([2]Agos!B:I,AVALUOS!E120,[2]Agos!I:I)</f>
        <v>#VALUE!</v>
      </c>
      <c r="AK120" s="7" t="e">
        <f t="shared" si="435"/>
        <v>#VALUE!</v>
      </c>
      <c r="AL120" s="8">
        <f t="shared" si="436"/>
        <v>0</v>
      </c>
      <c r="AM120" s="7">
        <v>0</v>
      </c>
      <c r="AN120" s="7" t="e">
        <f>SUMIF([2]Sep!B:I,AVALUOS!E120,[2]Sep!I:I)</f>
        <v>#VALUE!</v>
      </c>
      <c r="AO120" s="7" t="e">
        <f t="shared" si="437"/>
        <v>#VALUE!</v>
      </c>
      <c r="AP120" s="8">
        <f t="shared" si="438"/>
        <v>0</v>
      </c>
      <c r="AQ120" s="7">
        <v>0</v>
      </c>
      <c r="AR120" s="7" t="e">
        <f>SUMIF([2]Oct!B:I,AVALUOS!E120,[2]Oct!I:I)</f>
        <v>#VALUE!</v>
      </c>
      <c r="AS120" s="7" t="e">
        <f t="shared" si="439"/>
        <v>#VALUE!</v>
      </c>
      <c r="AT120" s="8">
        <f t="shared" si="440"/>
        <v>0</v>
      </c>
      <c r="AU120" s="7">
        <v>0</v>
      </c>
      <c r="AV120" s="7" t="e">
        <f>SUMIF([2]Nov!B:I,AVALUOS!E120,[2]Nov!I:I)</f>
        <v>#VALUE!</v>
      </c>
      <c r="AW120" s="7" t="e">
        <f t="shared" si="441"/>
        <v>#VALUE!</v>
      </c>
      <c r="AX120" s="8">
        <f t="shared" si="442"/>
        <v>0</v>
      </c>
      <c r="AY120" s="7">
        <v>0</v>
      </c>
      <c r="AZ120" s="7" t="e">
        <f>SUMIF([2]Dic!B:I,AVALUOS!E120,[2]Dic!I:I)</f>
        <v>#VALUE!</v>
      </c>
      <c r="BA120" s="7" t="e">
        <f t="shared" si="443"/>
        <v>#VALUE!</v>
      </c>
      <c r="BB120" s="8">
        <f t="shared" si="444"/>
        <v>0</v>
      </c>
      <c r="BC120" s="7">
        <v>0</v>
      </c>
      <c r="BD120" s="89">
        <f>+G120+K120+O120+S120+W120+AA120+AE120+AI120+AM120+AQ120+AU120</f>
        <v>0</v>
      </c>
      <c r="BE120" s="89" t="e">
        <f>+H120+L120+P120+T120+X120+AB120+AF120+AJ120+AN120+AR120+AV120+AZ120</f>
        <v>#VALUE!</v>
      </c>
      <c r="BF120" s="89" t="e">
        <f t="shared" si="445"/>
        <v>#VALUE!</v>
      </c>
      <c r="BG120" s="24">
        <f t="shared" si="446"/>
        <v>0</v>
      </c>
      <c r="BL120" s="7"/>
      <c r="BM120" s="7"/>
    </row>
    <row r="121" spans="1:65" ht="12" x14ac:dyDescent="0.3">
      <c r="A121" s="85"/>
      <c r="B121" s="85"/>
      <c r="C121" s="86"/>
      <c r="D121" s="90">
        <v>510515</v>
      </c>
      <c r="E121" s="91"/>
      <c r="F121" s="92" t="s">
        <v>116</v>
      </c>
      <c r="G121" s="93">
        <f t="shared" ref="G121:H121" si="749">+G122</f>
        <v>0</v>
      </c>
      <c r="H121" s="93" t="e">
        <f t="shared" si="749"/>
        <v>#VALUE!</v>
      </c>
      <c r="I121" s="93" t="e">
        <f t="shared" si="422"/>
        <v>#VALUE!</v>
      </c>
      <c r="J121" s="94">
        <f t="shared" si="423"/>
        <v>0</v>
      </c>
      <c r="K121" s="93">
        <f t="shared" ref="K121:L121" si="750">+K122</f>
        <v>0</v>
      </c>
      <c r="L121" s="93" t="e">
        <f t="shared" si="750"/>
        <v>#VALUE!</v>
      </c>
      <c r="M121" s="93" t="e">
        <f t="shared" si="424"/>
        <v>#VALUE!</v>
      </c>
      <c r="N121" s="94">
        <f t="shared" si="425"/>
        <v>0</v>
      </c>
      <c r="O121" s="93">
        <f t="shared" ref="O121:P121" si="751">+O122</f>
        <v>0</v>
      </c>
      <c r="P121" s="93" t="e">
        <f t="shared" si="751"/>
        <v>#VALUE!</v>
      </c>
      <c r="Q121" s="93" t="e">
        <f t="shared" si="426"/>
        <v>#VALUE!</v>
      </c>
      <c r="R121" s="94">
        <f t="shared" si="410"/>
        <v>0</v>
      </c>
      <c r="S121" s="93">
        <f t="shared" ref="S121:BE121" si="752">+S122</f>
        <v>0</v>
      </c>
      <c r="T121" s="93" t="e">
        <f t="shared" si="752"/>
        <v>#VALUE!</v>
      </c>
      <c r="U121" s="93" t="e">
        <f t="shared" si="427"/>
        <v>#VALUE!</v>
      </c>
      <c r="V121" s="94">
        <f t="shared" si="428"/>
        <v>0</v>
      </c>
      <c r="W121" s="93">
        <f t="shared" ref="W121:X121" si="753">+W122</f>
        <v>0</v>
      </c>
      <c r="X121" s="93" t="e">
        <f t="shared" si="753"/>
        <v>#VALUE!</v>
      </c>
      <c r="Y121" s="93" t="e">
        <f t="shared" si="429"/>
        <v>#VALUE!</v>
      </c>
      <c r="Z121" s="94">
        <f t="shared" si="430"/>
        <v>0</v>
      </c>
      <c r="AA121" s="93">
        <f t="shared" ref="AA121" si="754">+AA122</f>
        <v>0</v>
      </c>
      <c r="AB121" s="93" t="e">
        <f t="shared" si="752"/>
        <v>#VALUE!</v>
      </c>
      <c r="AC121" s="93" t="e">
        <f t="shared" si="431"/>
        <v>#VALUE!</v>
      </c>
      <c r="AD121" s="94">
        <f t="shared" si="432"/>
        <v>0</v>
      </c>
      <c r="AE121" s="93">
        <f t="shared" ref="AE121" si="755">+AE122</f>
        <v>0</v>
      </c>
      <c r="AF121" s="93" t="e">
        <f t="shared" si="752"/>
        <v>#VALUE!</v>
      </c>
      <c r="AG121" s="93" t="e">
        <f t="shared" si="433"/>
        <v>#VALUE!</v>
      </c>
      <c r="AH121" s="94">
        <f t="shared" si="434"/>
        <v>0</v>
      </c>
      <c r="AI121" s="93">
        <f t="shared" ref="AI121" si="756">+AI122</f>
        <v>0</v>
      </c>
      <c r="AJ121" s="93" t="e">
        <f t="shared" si="752"/>
        <v>#VALUE!</v>
      </c>
      <c r="AK121" s="93" t="e">
        <f t="shared" si="435"/>
        <v>#VALUE!</v>
      </c>
      <c r="AL121" s="94">
        <f t="shared" si="436"/>
        <v>0</v>
      </c>
      <c r="AM121" s="93">
        <f t="shared" ref="AM121" si="757">+AM122</f>
        <v>0</v>
      </c>
      <c r="AN121" s="93" t="e">
        <f t="shared" si="752"/>
        <v>#VALUE!</v>
      </c>
      <c r="AO121" s="93" t="e">
        <f t="shared" si="437"/>
        <v>#VALUE!</v>
      </c>
      <c r="AP121" s="94">
        <f t="shared" si="438"/>
        <v>0</v>
      </c>
      <c r="AQ121" s="93">
        <f t="shared" ref="AQ121" si="758">+AQ122</f>
        <v>0</v>
      </c>
      <c r="AR121" s="93" t="e">
        <f t="shared" si="752"/>
        <v>#VALUE!</v>
      </c>
      <c r="AS121" s="93" t="e">
        <f t="shared" si="439"/>
        <v>#VALUE!</v>
      </c>
      <c r="AT121" s="94">
        <f t="shared" si="440"/>
        <v>0</v>
      </c>
      <c r="AU121" s="93">
        <f t="shared" ref="AU121" si="759">+AU122</f>
        <v>0</v>
      </c>
      <c r="AV121" s="93" t="e">
        <f t="shared" si="752"/>
        <v>#VALUE!</v>
      </c>
      <c r="AW121" s="93" t="e">
        <f t="shared" si="441"/>
        <v>#VALUE!</v>
      </c>
      <c r="AX121" s="94">
        <f t="shared" si="442"/>
        <v>0</v>
      </c>
      <c r="AY121" s="93">
        <f t="shared" ref="AY121" si="760">+AY122</f>
        <v>0</v>
      </c>
      <c r="AZ121" s="93" t="e">
        <f t="shared" si="752"/>
        <v>#VALUE!</v>
      </c>
      <c r="BA121" s="93" t="e">
        <f t="shared" si="443"/>
        <v>#VALUE!</v>
      </c>
      <c r="BB121" s="94">
        <f t="shared" si="444"/>
        <v>0</v>
      </c>
      <c r="BC121" s="93">
        <f t="shared" si="752"/>
        <v>0</v>
      </c>
      <c r="BD121" s="93">
        <f t="shared" si="752"/>
        <v>0</v>
      </c>
      <c r="BE121" s="93" t="e">
        <f t="shared" si="752"/>
        <v>#VALUE!</v>
      </c>
      <c r="BF121" s="93" t="e">
        <f t="shared" si="445"/>
        <v>#VALUE!</v>
      </c>
      <c r="BG121" s="4">
        <f t="shared" si="446"/>
        <v>0</v>
      </c>
      <c r="BL121" s="93">
        <f t="shared" ref="BL121:BM121" si="761">+BL122</f>
        <v>0</v>
      </c>
      <c r="BM121" s="93">
        <f t="shared" si="761"/>
        <v>0</v>
      </c>
    </row>
    <row r="122" spans="1:65" s="84" customFormat="1" ht="12" x14ac:dyDescent="0.3">
      <c r="A122" s="87"/>
      <c r="B122" s="87"/>
      <c r="C122" s="88"/>
      <c r="D122" s="95"/>
      <c r="E122" s="96">
        <v>51051501</v>
      </c>
      <c r="F122" s="97" t="s">
        <v>116</v>
      </c>
      <c r="G122" s="7">
        <v>0</v>
      </c>
      <c r="H122" s="7" t="e">
        <f>SUMIF([2]Ene!B:I,AVALUOS!E122,[2]Ene!I:I)</f>
        <v>#VALUE!</v>
      </c>
      <c r="I122" s="7" t="e">
        <f t="shared" si="422"/>
        <v>#VALUE!</v>
      </c>
      <c r="J122" s="8">
        <f t="shared" si="423"/>
        <v>0</v>
      </c>
      <c r="K122" s="7">
        <v>0</v>
      </c>
      <c r="L122" s="7" t="e">
        <f>SUMIF([2]Feb!B:I,AVALUOS!E122,[2]Feb!I:I)</f>
        <v>#VALUE!</v>
      </c>
      <c r="M122" s="7" t="e">
        <f t="shared" si="424"/>
        <v>#VALUE!</v>
      </c>
      <c r="N122" s="8">
        <f t="shared" si="425"/>
        <v>0</v>
      </c>
      <c r="O122" s="7">
        <v>0</v>
      </c>
      <c r="P122" s="7" t="e">
        <f>SUMIF([2]mar!B:I,AVALUOS!E122,[2]mar!I:I)</f>
        <v>#VALUE!</v>
      </c>
      <c r="Q122" s="7" t="e">
        <f t="shared" si="426"/>
        <v>#VALUE!</v>
      </c>
      <c r="R122" s="8">
        <f t="shared" si="410"/>
        <v>0</v>
      </c>
      <c r="S122" s="7">
        <v>0</v>
      </c>
      <c r="T122" s="7" t="e">
        <f>SUMIF([2]Abr!B:I,AVALUOS!E122,[2]Abr!I:I)</f>
        <v>#VALUE!</v>
      </c>
      <c r="U122" s="7" t="e">
        <f t="shared" si="427"/>
        <v>#VALUE!</v>
      </c>
      <c r="V122" s="8">
        <f t="shared" si="428"/>
        <v>0</v>
      </c>
      <c r="W122" s="7">
        <v>0</v>
      </c>
      <c r="X122" s="7" t="e">
        <f>SUMIF([2]May!B:I,AVALUOS!E122,[2]May!I:I)</f>
        <v>#VALUE!</v>
      </c>
      <c r="Y122" s="7" t="e">
        <f t="shared" si="429"/>
        <v>#VALUE!</v>
      </c>
      <c r="Z122" s="8">
        <f t="shared" si="430"/>
        <v>0</v>
      </c>
      <c r="AA122" s="7">
        <v>0</v>
      </c>
      <c r="AB122" s="7" t="e">
        <f>SUMIF([2]Jun!B:I,AVALUOS!E122,[2]Jun!I:I)</f>
        <v>#VALUE!</v>
      </c>
      <c r="AC122" s="7" t="e">
        <f t="shared" si="431"/>
        <v>#VALUE!</v>
      </c>
      <c r="AD122" s="8">
        <f t="shared" si="432"/>
        <v>0</v>
      </c>
      <c r="AE122" s="7">
        <v>0</v>
      </c>
      <c r="AF122" s="7" t="e">
        <f>SUMIF([2]Jul!B:I,AVALUOS!E122,[2]Jul!I:I)</f>
        <v>#VALUE!</v>
      </c>
      <c r="AG122" s="7" t="e">
        <f t="shared" si="433"/>
        <v>#VALUE!</v>
      </c>
      <c r="AH122" s="8">
        <f t="shared" si="434"/>
        <v>0</v>
      </c>
      <c r="AI122" s="7">
        <v>0</v>
      </c>
      <c r="AJ122" s="7" t="e">
        <f>SUMIF([2]Agos!B:I,AVALUOS!E122,[2]Agos!I:I)</f>
        <v>#VALUE!</v>
      </c>
      <c r="AK122" s="7" t="e">
        <f t="shared" si="435"/>
        <v>#VALUE!</v>
      </c>
      <c r="AL122" s="8">
        <f t="shared" si="436"/>
        <v>0</v>
      </c>
      <c r="AM122" s="7">
        <v>0</v>
      </c>
      <c r="AN122" s="7" t="e">
        <f>SUMIF([2]Sep!B:I,AVALUOS!E122,[2]Sep!I:I)</f>
        <v>#VALUE!</v>
      </c>
      <c r="AO122" s="7" t="e">
        <f t="shared" si="437"/>
        <v>#VALUE!</v>
      </c>
      <c r="AP122" s="8">
        <f t="shared" si="438"/>
        <v>0</v>
      </c>
      <c r="AQ122" s="7">
        <v>0</v>
      </c>
      <c r="AR122" s="7" t="e">
        <f>SUMIF([2]Oct!B:I,AVALUOS!E122,[2]Oct!I:I)</f>
        <v>#VALUE!</v>
      </c>
      <c r="AS122" s="7" t="e">
        <f t="shared" si="439"/>
        <v>#VALUE!</v>
      </c>
      <c r="AT122" s="8">
        <f t="shared" si="440"/>
        <v>0</v>
      </c>
      <c r="AU122" s="7">
        <v>0</v>
      </c>
      <c r="AV122" s="7" t="e">
        <f>SUMIF([2]Nov!B:I,AVALUOS!E122,[2]Nov!I:I)</f>
        <v>#VALUE!</v>
      </c>
      <c r="AW122" s="7" t="e">
        <f t="shared" si="441"/>
        <v>#VALUE!</v>
      </c>
      <c r="AX122" s="8">
        <f t="shared" si="442"/>
        <v>0</v>
      </c>
      <c r="AY122" s="7">
        <v>0</v>
      </c>
      <c r="AZ122" s="7" t="e">
        <f>SUMIF([2]Dic!B:I,AVALUOS!E122,[2]Dic!I:I)</f>
        <v>#VALUE!</v>
      </c>
      <c r="BA122" s="7" t="e">
        <f t="shared" si="443"/>
        <v>#VALUE!</v>
      </c>
      <c r="BB122" s="8">
        <f t="shared" si="444"/>
        <v>0</v>
      </c>
      <c r="BC122" s="7">
        <v>0</v>
      </c>
      <c r="BD122" s="89">
        <f>+G122+K122+O122+S122+W122+AA122+AE122+AI122+AM122+AQ122+AU122</f>
        <v>0</v>
      </c>
      <c r="BE122" s="89" t="e">
        <f>+H122+L122+P122+T122+X122+AB122+AF122+AJ122+AN122+AR122+AV122+AZ122</f>
        <v>#VALUE!</v>
      </c>
      <c r="BF122" s="89" t="e">
        <f t="shared" si="445"/>
        <v>#VALUE!</v>
      </c>
      <c r="BG122" s="24">
        <f t="shared" si="446"/>
        <v>0</v>
      </c>
      <c r="BL122" s="7"/>
      <c r="BM122" s="7"/>
    </row>
    <row r="123" spans="1:65" ht="12" x14ac:dyDescent="0.3">
      <c r="A123" s="85"/>
      <c r="B123" s="85"/>
      <c r="C123" s="86"/>
      <c r="D123" s="90">
        <v>510518</v>
      </c>
      <c r="E123" s="91"/>
      <c r="F123" s="92" t="s">
        <v>69</v>
      </c>
      <c r="G123" s="93">
        <f t="shared" ref="G123:H123" si="762">+G124</f>
        <v>1500000</v>
      </c>
      <c r="H123" s="93" t="e">
        <f t="shared" si="762"/>
        <v>#VALUE!</v>
      </c>
      <c r="I123" s="93" t="e">
        <f t="shared" si="422"/>
        <v>#VALUE!</v>
      </c>
      <c r="J123" s="94" t="e">
        <f t="shared" si="423"/>
        <v>#VALUE!</v>
      </c>
      <c r="K123" s="93">
        <f t="shared" ref="K123:L123" si="763">+K124</f>
        <v>1750000</v>
      </c>
      <c r="L123" s="93" t="e">
        <f t="shared" si="763"/>
        <v>#VALUE!</v>
      </c>
      <c r="M123" s="93" t="e">
        <f t="shared" si="424"/>
        <v>#VALUE!</v>
      </c>
      <c r="N123" s="94" t="e">
        <f t="shared" si="425"/>
        <v>#VALUE!</v>
      </c>
      <c r="O123" s="93">
        <f t="shared" ref="O123:P123" si="764">+O124</f>
        <v>2000000</v>
      </c>
      <c r="P123" s="93" t="e">
        <f t="shared" si="764"/>
        <v>#VALUE!</v>
      </c>
      <c r="Q123" s="93" t="e">
        <f t="shared" si="426"/>
        <v>#VALUE!</v>
      </c>
      <c r="R123" s="94" t="e">
        <f t="shared" si="410"/>
        <v>#VALUE!</v>
      </c>
      <c r="S123" s="93">
        <f t="shared" ref="S123:BE123" si="765">+S124</f>
        <v>1750000</v>
      </c>
      <c r="T123" s="93" t="e">
        <f t="shared" si="765"/>
        <v>#VALUE!</v>
      </c>
      <c r="U123" s="93" t="e">
        <f t="shared" si="427"/>
        <v>#VALUE!</v>
      </c>
      <c r="V123" s="94" t="e">
        <f t="shared" si="428"/>
        <v>#VALUE!</v>
      </c>
      <c r="W123" s="93">
        <f t="shared" ref="W123:X123" si="766">+W124</f>
        <v>2250000</v>
      </c>
      <c r="X123" s="93" t="e">
        <f t="shared" si="766"/>
        <v>#VALUE!</v>
      </c>
      <c r="Y123" s="93" t="e">
        <f t="shared" si="429"/>
        <v>#VALUE!</v>
      </c>
      <c r="Z123" s="94" t="e">
        <f t="shared" si="430"/>
        <v>#VALUE!</v>
      </c>
      <c r="AA123" s="93">
        <f t="shared" ref="AA123" si="767">+AA124</f>
        <v>2250000</v>
      </c>
      <c r="AB123" s="93" t="e">
        <f t="shared" si="765"/>
        <v>#VALUE!</v>
      </c>
      <c r="AC123" s="93" t="e">
        <f t="shared" si="431"/>
        <v>#VALUE!</v>
      </c>
      <c r="AD123" s="94" t="e">
        <f t="shared" si="432"/>
        <v>#VALUE!</v>
      </c>
      <c r="AE123" s="93">
        <f t="shared" ref="AE123" si="768">+AE124</f>
        <v>2500000</v>
      </c>
      <c r="AF123" s="93" t="e">
        <f t="shared" si="765"/>
        <v>#VALUE!</v>
      </c>
      <c r="AG123" s="93" t="e">
        <f t="shared" si="433"/>
        <v>#VALUE!</v>
      </c>
      <c r="AH123" s="94" t="e">
        <f t="shared" si="434"/>
        <v>#VALUE!</v>
      </c>
      <c r="AI123" s="93">
        <f t="shared" ref="AI123" si="769">+AI124</f>
        <v>2750000</v>
      </c>
      <c r="AJ123" s="93" t="e">
        <f t="shared" si="765"/>
        <v>#VALUE!</v>
      </c>
      <c r="AK123" s="93" t="e">
        <f t="shared" si="435"/>
        <v>#VALUE!</v>
      </c>
      <c r="AL123" s="94" t="e">
        <f t="shared" si="436"/>
        <v>#VALUE!</v>
      </c>
      <c r="AM123" s="93">
        <f t="shared" ref="AM123" si="770">+AM124</f>
        <v>3250000</v>
      </c>
      <c r="AN123" s="93" t="e">
        <f t="shared" si="765"/>
        <v>#VALUE!</v>
      </c>
      <c r="AO123" s="93" t="e">
        <f t="shared" si="437"/>
        <v>#VALUE!</v>
      </c>
      <c r="AP123" s="94" t="e">
        <f t="shared" si="438"/>
        <v>#VALUE!</v>
      </c>
      <c r="AQ123" s="93">
        <f t="shared" ref="AQ123" si="771">+AQ124</f>
        <v>3750000</v>
      </c>
      <c r="AR123" s="93" t="e">
        <f t="shared" si="765"/>
        <v>#VALUE!</v>
      </c>
      <c r="AS123" s="93" t="e">
        <f t="shared" si="439"/>
        <v>#VALUE!</v>
      </c>
      <c r="AT123" s="94" t="e">
        <f t="shared" si="440"/>
        <v>#VALUE!</v>
      </c>
      <c r="AU123" s="93">
        <f t="shared" ref="AU123" si="772">+AU124</f>
        <v>4250000</v>
      </c>
      <c r="AV123" s="93" t="e">
        <f t="shared" si="765"/>
        <v>#VALUE!</v>
      </c>
      <c r="AW123" s="93" t="e">
        <f t="shared" si="441"/>
        <v>#VALUE!</v>
      </c>
      <c r="AX123" s="94" t="e">
        <f t="shared" si="442"/>
        <v>#VALUE!</v>
      </c>
      <c r="AY123" s="93">
        <f t="shared" ref="AY123" si="773">+AY124</f>
        <v>4500000</v>
      </c>
      <c r="AZ123" s="93" t="e">
        <f t="shared" si="765"/>
        <v>#VALUE!</v>
      </c>
      <c r="BA123" s="93" t="e">
        <f t="shared" si="443"/>
        <v>#VALUE!</v>
      </c>
      <c r="BB123" s="94" t="e">
        <f t="shared" si="444"/>
        <v>#VALUE!</v>
      </c>
      <c r="BC123" s="93">
        <f t="shared" si="765"/>
        <v>0</v>
      </c>
      <c r="BD123" s="93">
        <f t="shared" si="765"/>
        <v>28000000</v>
      </c>
      <c r="BE123" s="93" t="e">
        <f t="shared" si="765"/>
        <v>#VALUE!</v>
      </c>
      <c r="BF123" s="93" t="e">
        <f t="shared" si="445"/>
        <v>#VALUE!</v>
      </c>
      <c r="BG123" s="4" t="e">
        <f t="shared" si="446"/>
        <v>#VALUE!</v>
      </c>
      <c r="BL123" s="93">
        <f t="shared" ref="BL123:BM123" si="774">+BL124</f>
        <v>0</v>
      </c>
      <c r="BM123" s="93">
        <f t="shared" si="774"/>
        <v>0</v>
      </c>
    </row>
    <row r="124" spans="1:65" s="84" customFormat="1" ht="12" x14ac:dyDescent="0.3">
      <c r="A124" s="87"/>
      <c r="B124" s="87"/>
      <c r="C124" s="88"/>
      <c r="D124" s="95"/>
      <c r="E124" s="96">
        <v>51051801</v>
      </c>
      <c r="F124" s="97" t="s">
        <v>69</v>
      </c>
      <c r="G124" s="7">
        <v>1500000</v>
      </c>
      <c r="H124" s="7" t="e">
        <f>SUMIF([2]Ene!B:I,AVALUOS!E124,[2]Ene!I:I)</f>
        <v>#VALUE!</v>
      </c>
      <c r="I124" s="7" t="e">
        <f t="shared" si="422"/>
        <v>#VALUE!</v>
      </c>
      <c r="J124" s="8" t="e">
        <f t="shared" si="423"/>
        <v>#VALUE!</v>
      </c>
      <c r="K124" s="7">
        <v>1750000</v>
      </c>
      <c r="L124" s="7" t="e">
        <f>SUMIF([2]Feb!B:I,AVALUOS!E124,[2]Feb!I:I)</f>
        <v>#VALUE!</v>
      </c>
      <c r="M124" s="7" t="e">
        <f t="shared" si="424"/>
        <v>#VALUE!</v>
      </c>
      <c r="N124" s="8" t="e">
        <f t="shared" si="425"/>
        <v>#VALUE!</v>
      </c>
      <c r="O124" s="7">
        <v>2000000</v>
      </c>
      <c r="P124" s="7" t="e">
        <f>SUMIF([2]mar!B:I,AVALUOS!E124,[2]mar!I:I)</f>
        <v>#VALUE!</v>
      </c>
      <c r="Q124" s="7" t="e">
        <f t="shared" si="426"/>
        <v>#VALUE!</v>
      </c>
      <c r="R124" s="8" t="e">
        <f t="shared" si="410"/>
        <v>#VALUE!</v>
      </c>
      <c r="S124" s="7">
        <v>1750000</v>
      </c>
      <c r="T124" s="7" t="e">
        <f>SUMIF([2]Abr!B:I,AVALUOS!E124,[2]Abr!I:I)</f>
        <v>#VALUE!</v>
      </c>
      <c r="U124" s="7" t="e">
        <f t="shared" si="427"/>
        <v>#VALUE!</v>
      </c>
      <c r="V124" s="8" t="e">
        <f t="shared" si="428"/>
        <v>#VALUE!</v>
      </c>
      <c r="W124" s="7">
        <v>2250000</v>
      </c>
      <c r="X124" s="7" t="e">
        <f>SUMIF([2]May!B:I,AVALUOS!E124,[2]May!I:I)</f>
        <v>#VALUE!</v>
      </c>
      <c r="Y124" s="7" t="e">
        <f t="shared" si="429"/>
        <v>#VALUE!</v>
      </c>
      <c r="Z124" s="8" t="e">
        <f t="shared" si="430"/>
        <v>#VALUE!</v>
      </c>
      <c r="AA124" s="7">
        <v>2250000</v>
      </c>
      <c r="AB124" s="7" t="e">
        <f>SUMIF([2]Jun!B:I,AVALUOS!E124,[2]Jun!I:I)</f>
        <v>#VALUE!</v>
      </c>
      <c r="AC124" s="7" t="e">
        <f t="shared" si="431"/>
        <v>#VALUE!</v>
      </c>
      <c r="AD124" s="8" t="e">
        <f t="shared" si="432"/>
        <v>#VALUE!</v>
      </c>
      <c r="AE124" s="7">
        <v>2500000</v>
      </c>
      <c r="AF124" s="7" t="e">
        <f>SUMIF([2]Jul!B:I,AVALUOS!E124,[2]Jul!I:I)</f>
        <v>#VALUE!</v>
      </c>
      <c r="AG124" s="7" t="e">
        <f t="shared" si="433"/>
        <v>#VALUE!</v>
      </c>
      <c r="AH124" s="8" t="e">
        <f t="shared" si="434"/>
        <v>#VALUE!</v>
      </c>
      <c r="AI124" s="7">
        <v>2750000</v>
      </c>
      <c r="AJ124" s="7" t="e">
        <f>SUMIF([2]Agos!B:I,AVALUOS!E124,[2]Agos!I:I)</f>
        <v>#VALUE!</v>
      </c>
      <c r="AK124" s="7" t="e">
        <f t="shared" si="435"/>
        <v>#VALUE!</v>
      </c>
      <c r="AL124" s="8" t="e">
        <f t="shared" si="436"/>
        <v>#VALUE!</v>
      </c>
      <c r="AM124" s="7">
        <v>3250000</v>
      </c>
      <c r="AN124" s="7" t="e">
        <f>SUMIF([2]Sep!B:I,AVALUOS!E124,[2]Sep!I:I)</f>
        <v>#VALUE!</v>
      </c>
      <c r="AO124" s="7" t="e">
        <f t="shared" si="437"/>
        <v>#VALUE!</v>
      </c>
      <c r="AP124" s="8" t="e">
        <f t="shared" si="438"/>
        <v>#VALUE!</v>
      </c>
      <c r="AQ124" s="7">
        <v>3750000</v>
      </c>
      <c r="AR124" s="7" t="e">
        <f>SUMIF([2]Oct!B:I,AVALUOS!E124,[2]Oct!I:I)</f>
        <v>#VALUE!</v>
      </c>
      <c r="AS124" s="7" t="e">
        <f t="shared" si="439"/>
        <v>#VALUE!</v>
      </c>
      <c r="AT124" s="8" t="e">
        <f t="shared" si="440"/>
        <v>#VALUE!</v>
      </c>
      <c r="AU124" s="7">
        <v>4250000</v>
      </c>
      <c r="AV124" s="7" t="e">
        <f>SUMIF([2]Nov!B:I,AVALUOS!E124,[2]Nov!I:I)</f>
        <v>#VALUE!</v>
      </c>
      <c r="AW124" s="7" t="e">
        <f t="shared" si="441"/>
        <v>#VALUE!</v>
      </c>
      <c r="AX124" s="8" t="e">
        <f t="shared" si="442"/>
        <v>#VALUE!</v>
      </c>
      <c r="AY124" s="7">
        <v>4500000</v>
      </c>
      <c r="AZ124" s="7" t="e">
        <f>SUMIF([2]Dic!B:I,AVALUOS!E124,[2]Dic!I:I)</f>
        <v>#VALUE!</v>
      </c>
      <c r="BA124" s="7" t="e">
        <f t="shared" si="443"/>
        <v>#VALUE!</v>
      </c>
      <c r="BB124" s="8" t="e">
        <f t="shared" si="444"/>
        <v>#VALUE!</v>
      </c>
      <c r="BC124" s="7">
        <v>0</v>
      </c>
      <c r="BD124" s="89">
        <f>+G124+K124+O124+S124+W124+AA124+AE124+AI124+AM124+AQ124+AU124</f>
        <v>28000000</v>
      </c>
      <c r="BE124" s="89" t="e">
        <f>+H124+L124+P124+T124+X124+AB124+AF124+AJ124+AN124+AR124+AV124+AZ124</f>
        <v>#VALUE!</v>
      </c>
      <c r="BF124" s="89" t="e">
        <f t="shared" si="445"/>
        <v>#VALUE!</v>
      </c>
      <c r="BG124" s="24" t="e">
        <f t="shared" si="446"/>
        <v>#VALUE!</v>
      </c>
      <c r="BL124" s="7"/>
      <c r="BM124" s="7"/>
    </row>
    <row r="125" spans="1:65" ht="12" x14ac:dyDescent="0.3">
      <c r="A125" s="85"/>
      <c r="B125" s="85"/>
      <c r="C125" s="86"/>
      <c r="D125" s="90">
        <v>510521</v>
      </c>
      <c r="E125" s="91"/>
      <c r="F125" s="92" t="s">
        <v>117</v>
      </c>
      <c r="G125" s="93">
        <f t="shared" ref="G125:H125" si="775">+G126</f>
        <v>0</v>
      </c>
      <c r="H125" s="93" t="e">
        <f t="shared" si="775"/>
        <v>#VALUE!</v>
      </c>
      <c r="I125" s="93" t="e">
        <f t="shared" si="422"/>
        <v>#VALUE!</v>
      </c>
      <c r="J125" s="94">
        <f t="shared" si="423"/>
        <v>0</v>
      </c>
      <c r="K125" s="93">
        <f t="shared" ref="K125:L125" si="776">+K126</f>
        <v>0</v>
      </c>
      <c r="L125" s="93" t="e">
        <f t="shared" si="776"/>
        <v>#VALUE!</v>
      </c>
      <c r="M125" s="93" t="e">
        <f t="shared" si="424"/>
        <v>#VALUE!</v>
      </c>
      <c r="N125" s="94">
        <f t="shared" si="425"/>
        <v>0</v>
      </c>
      <c r="O125" s="93">
        <f t="shared" ref="O125:P125" si="777">+O126</f>
        <v>0</v>
      </c>
      <c r="P125" s="93" t="e">
        <f t="shared" si="777"/>
        <v>#VALUE!</v>
      </c>
      <c r="Q125" s="93" t="e">
        <f t="shared" si="426"/>
        <v>#VALUE!</v>
      </c>
      <c r="R125" s="94">
        <f t="shared" si="410"/>
        <v>0</v>
      </c>
      <c r="S125" s="93">
        <f t="shared" ref="S125:BE125" si="778">+S126</f>
        <v>0</v>
      </c>
      <c r="T125" s="93" t="e">
        <f t="shared" si="778"/>
        <v>#VALUE!</v>
      </c>
      <c r="U125" s="93" t="e">
        <f t="shared" si="427"/>
        <v>#VALUE!</v>
      </c>
      <c r="V125" s="94">
        <f t="shared" si="428"/>
        <v>0</v>
      </c>
      <c r="W125" s="93">
        <f t="shared" ref="W125:X125" si="779">+W126</f>
        <v>0</v>
      </c>
      <c r="X125" s="93" t="e">
        <f t="shared" si="779"/>
        <v>#VALUE!</v>
      </c>
      <c r="Y125" s="93" t="e">
        <f t="shared" si="429"/>
        <v>#VALUE!</v>
      </c>
      <c r="Z125" s="94">
        <f t="shared" si="430"/>
        <v>0</v>
      </c>
      <c r="AA125" s="93">
        <f t="shared" ref="AA125" si="780">+AA126</f>
        <v>0</v>
      </c>
      <c r="AB125" s="93" t="e">
        <f t="shared" si="778"/>
        <v>#VALUE!</v>
      </c>
      <c r="AC125" s="93" t="e">
        <f t="shared" si="431"/>
        <v>#VALUE!</v>
      </c>
      <c r="AD125" s="94">
        <f t="shared" si="432"/>
        <v>0</v>
      </c>
      <c r="AE125" s="93">
        <f t="shared" ref="AE125" si="781">+AE126</f>
        <v>0</v>
      </c>
      <c r="AF125" s="93" t="e">
        <f t="shared" si="778"/>
        <v>#VALUE!</v>
      </c>
      <c r="AG125" s="93" t="e">
        <f t="shared" si="433"/>
        <v>#VALUE!</v>
      </c>
      <c r="AH125" s="94">
        <f t="shared" si="434"/>
        <v>0</v>
      </c>
      <c r="AI125" s="93">
        <f t="shared" ref="AI125" si="782">+AI126</f>
        <v>0</v>
      </c>
      <c r="AJ125" s="93" t="e">
        <f t="shared" si="778"/>
        <v>#VALUE!</v>
      </c>
      <c r="AK125" s="93" t="e">
        <f t="shared" si="435"/>
        <v>#VALUE!</v>
      </c>
      <c r="AL125" s="94">
        <f t="shared" si="436"/>
        <v>0</v>
      </c>
      <c r="AM125" s="93">
        <f t="shared" ref="AM125" si="783">+AM126</f>
        <v>0</v>
      </c>
      <c r="AN125" s="93" t="e">
        <f t="shared" si="778"/>
        <v>#VALUE!</v>
      </c>
      <c r="AO125" s="93" t="e">
        <f t="shared" si="437"/>
        <v>#VALUE!</v>
      </c>
      <c r="AP125" s="94">
        <f t="shared" si="438"/>
        <v>0</v>
      </c>
      <c r="AQ125" s="93">
        <f t="shared" ref="AQ125" si="784">+AQ126</f>
        <v>0</v>
      </c>
      <c r="AR125" s="93" t="e">
        <f t="shared" si="778"/>
        <v>#VALUE!</v>
      </c>
      <c r="AS125" s="93" t="e">
        <f t="shared" si="439"/>
        <v>#VALUE!</v>
      </c>
      <c r="AT125" s="94">
        <f t="shared" si="440"/>
        <v>0</v>
      </c>
      <c r="AU125" s="93">
        <f t="shared" ref="AU125" si="785">+AU126</f>
        <v>0</v>
      </c>
      <c r="AV125" s="93" t="e">
        <f t="shared" si="778"/>
        <v>#VALUE!</v>
      </c>
      <c r="AW125" s="93" t="e">
        <f t="shared" si="441"/>
        <v>#VALUE!</v>
      </c>
      <c r="AX125" s="94">
        <f t="shared" si="442"/>
        <v>0</v>
      </c>
      <c r="AY125" s="93">
        <f t="shared" ref="AY125" si="786">+AY126</f>
        <v>0</v>
      </c>
      <c r="AZ125" s="93" t="e">
        <f t="shared" si="778"/>
        <v>#VALUE!</v>
      </c>
      <c r="BA125" s="93" t="e">
        <f t="shared" si="443"/>
        <v>#VALUE!</v>
      </c>
      <c r="BB125" s="94">
        <f t="shared" si="444"/>
        <v>0</v>
      </c>
      <c r="BC125" s="93">
        <f t="shared" si="778"/>
        <v>0</v>
      </c>
      <c r="BD125" s="93">
        <f t="shared" si="778"/>
        <v>0</v>
      </c>
      <c r="BE125" s="93" t="e">
        <f t="shared" si="778"/>
        <v>#VALUE!</v>
      </c>
      <c r="BF125" s="93" t="e">
        <f t="shared" si="445"/>
        <v>#VALUE!</v>
      </c>
      <c r="BG125" s="4">
        <f t="shared" si="446"/>
        <v>0</v>
      </c>
      <c r="BL125" s="93">
        <f t="shared" ref="BL125:BM125" si="787">+BL126</f>
        <v>0</v>
      </c>
      <c r="BM125" s="93">
        <f t="shared" si="787"/>
        <v>0</v>
      </c>
    </row>
    <row r="126" spans="1:65" s="84" customFormat="1" ht="12" x14ac:dyDescent="0.3">
      <c r="A126" s="87"/>
      <c r="B126" s="87"/>
      <c r="C126" s="88"/>
      <c r="D126" s="95"/>
      <c r="E126" s="96">
        <v>51052101</v>
      </c>
      <c r="F126" s="97" t="s">
        <v>117</v>
      </c>
      <c r="G126" s="7">
        <v>0</v>
      </c>
      <c r="H126" s="7" t="e">
        <f>SUMIF([2]Ene!B:I,AVALUOS!E126,[2]Ene!I:I)</f>
        <v>#VALUE!</v>
      </c>
      <c r="I126" s="7" t="e">
        <f t="shared" si="422"/>
        <v>#VALUE!</v>
      </c>
      <c r="J126" s="8">
        <f t="shared" si="423"/>
        <v>0</v>
      </c>
      <c r="K126" s="7">
        <v>0</v>
      </c>
      <c r="L126" s="7" t="e">
        <f>SUMIF([2]Feb!B:I,AVALUOS!E126,[2]Feb!I:I)</f>
        <v>#VALUE!</v>
      </c>
      <c r="M126" s="7" t="e">
        <f t="shared" si="424"/>
        <v>#VALUE!</v>
      </c>
      <c r="N126" s="8">
        <f t="shared" si="425"/>
        <v>0</v>
      </c>
      <c r="O126" s="7">
        <v>0</v>
      </c>
      <c r="P126" s="7" t="e">
        <f>SUMIF([2]mar!B:I,AVALUOS!E126,[2]mar!I:I)</f>
        <v>#VALUE!</v>
      </c>
      <c r="Q126" s="7" t="e">
        <f t="shared" si="426"/>
        <v>#VALUE!</v>
      </c>
      <c r="R126" s="8">
        <f t="shared" si="410"/>
        <v>0</v>
      </c>
      <c r="S126" s="7">
        <v>0</v>
      </c>
      <c r="T126" s="7" t="e">
        <f>SUMIF([2]Abr!B:I,AVALUOS!E126,[2]Abr!I:I)</f>
        <v>#VALUE!</v>
      </c>
      <c r="U126" s="7" t="e">
        <f t="shared" si="427"/>
        <v>#VALUE!</v>
      </c>
      <c r="V126" s="8">
        <f t="shared" si="428"/>
        <v>0</v>
      </c>
      <c r="W126" s="7">
        <v>0</v>
      </c>
      <c r="X126" s="7" t="e">
        <f>SUMIF([2]May!B:I,AVALUOS!E126,[2]May!I:I)</f>
        <v>#VALUE!</v>
      </c>
      <c r="Y126" s="7" t="e">
        <f t="shared" si="429"/>
        <v>#VALUE!</v>
      </c>
      <c r="Z126" s="8">
        <f t="shared" si="430"/>
        <v>0</v>
      </c>
      <c r="AA126" s="7">
        <v>0</v>
      </c>
      <c r="AB126" s="7" t="e">
        <f>SUMIF([2]Jun!B:I,AVALUOS!E126,[2]Jun!I:I)</f>
        <v>#VALUE!</v>
      </c>
      <c r="AC126" s="7" t="e">
        <f t="shared" si="431"/>
        <v>#VALUE!</v>
      </c>
      <c r="AD126" s="8">
        <f t="shared" si="432"/>
        <v>0</v>
      </c>
      <c r="AE126" s="7">
        <v>0</v>
      </c>
      <c r="AF126" s="7" t="e">
        <f>SUMIF([2]Jul!B:I,AVALUOS!E126,[2]Jul!I:I)</f>
        <v>#VALUE!</v>
      </c>
      <c r="AG126" s="7" t="e">
        <f t="shared" si="433"/>
        <v>#VALUE!</v>
      </c>
      <c r="AH126" s="8">
        <f t="shared" si="434"/>
        <v>0</v>
      </c>
      <c r="AI126" s="7">
        <v>0</v>
      </c>
      <c r="AJ126" s="7" t="e">
        <f>SUMIF([2]Agos!B:I,AVALUOS!E126,[2]Agos!I:I)</f>
        <v>#VALUE!</v>
      </c>
      <c r="AK126" s="7" t="e">
        <f t="shared" si="435"/>
        <v>#VALUE!</v>
      </c>
      <c r="AL126" s="8">
        <f t="shared" si="436"/>
        <v>0</v>
      </c>
      <c r="AM126" s="7">
        <v>0</v>
      </c>
      <c r="AN126" s="7" t="e">
        <f>SUMIF([2]Sep!B:I,AVALUOS!E126,[2]Sep!I:I)</f>
        <v>#VALUE!</v>
      </c>
      <c r="AO126" s="7" t="e">
        <f t="shared" si="437"/>
        <v>#VALUE!</v>
      </c>
      <c r="AP126" s="8">
        <f t="shared" si="438"/>
        <v>0</v>
      </c>
      <c r="AQ126" s="7">
        <v>0</v>
      </c>
      <c r="AR126" s="7" t="e">
        <f>SUMIF([2]Oct!B:I,AVALUOS!E126,[2]Oct!I:I)</f>
        <v>#VALUE!</v>
      </c>
      <c r="AS126" s="7" t="e">
        <f t="shared" si="439"/>
        <v>#VALUE!</v>
      </c>
      <c r="AT126" s="8">
        <f t="shared" si="440"/>
        <v>0</v>
      </c>
      <c r="AU126" s="7">
        <v>0</v>
      </c>
      <c r="AV126" s="7" t="e">
        <f>SUMIF([2]Nov!B:I,AVALUOS!E126,[2]Nov!I:I)</f>
        <v>#VALUE!</v>
      </c>
      <c r="AW126" s="7" t="e">
        <f t="shared" si="441"/>
        <v>#VALUE!</v>
      </c>
      <c r="AX126" s="8">
        <f t="shared" si="442"/>
        <v>0</v>
      </c>
      <c r="AY126" s="7">
        <v>0</v>
      </c>
      <c r="AZ126" s="7" t="e">
        <f>SUMIF([2]Dic!B:I,AVALUOS!E126,[2]Dic!I:I)</f>
        <v>#VALUE!</v>
      </c>
      <c r="BA126" s="7" t="e">
        <f t="shared" si="443"/>
        <v>#VALUE!</v>
      </c>
      <c r="BB126" s="8">
        <f t="shared" si="444"/>
        <v>0</v>
      </c>
      <c r="BC126" s="7">
        <v>0</v>
      </c>
      <c r="BD126" s="89">
        <f>+G126+K126+O126+S126+W126+AA126+AE126+AI126+AM126+AQ126+AU126</f>
        <v>0</v>
      </c>
      <c r="BE126" s="89" t="e">
        <f>+H126+L126+P126+T126+X126+AB126+AF126+AJ126+AN126+AR126+AV126+AZ126</f>
        <v>#VALUE!</v>
      </c>
      <c r="BF126" s="89" t="e">
        <f t="shared" si="445"/>
        <v>#VALUE!</v>
      </c>
      <c r="BG126" s="24">
        <f t="shared" si="446"/>
        <v>0</v>
      </c>
      <c r="BL126" s="7"/>
      <c r="BM126" s="7"/>
    </row>
    <row r="127" spans="1:65" ht="12" x14ac:dyDescent="0.3">
      <c r="A127" s="85"/>
      <c r="B127" s="85"/>
      <c r="C127" s="86"/>
      <c r="D127" s="90">
        <v>510524</v>
      </c>
      <c r="E127" s="91"/>
      <c r="F127" s="92" t="s">
        <v>118</v>
      </c>
      <c r="G127" s="93">
        <f t="shared" ref="G127:H127" si="788">+G128</f>
        <v>0</v>
      </c>
      <c r="H127" s="93" t="e">
        <f t="shared" si="788"/>
        <v>#VALUE!</v>
      </c>
      <c r="I127" s="93" t="e">
        <f t="shared" si="422"/>
        <v>#VALUE!</v>
      </c>
      <c r="J127" s="94">
        <f t="shared" si="423"/>
        <v>0</v>
      </c>
      <c r="K127" s="93">
        <f t="shared" ref="K127:L127" si="789">+K128</f>
        <v>0</v>
      </c>
      <c r="L127" s="93" t="e">
        <f t="shared" si="789"/>
        <v>#VALUE!</v>
      </c>
      <c r="M127" s="93" t="e">
        <f t="shared" si="424"/>
        <v>#VALUE!</v>
      </c>
      <c r="N127" s="94">
        <f t="shared" si="425"/>
        <v>0</v>
      </c>
      <c r="O127" s="93">
        <f t="shared" ref="O127:P127" si="790">+O128</f>
        <v>0</v>
      </c>
      <c r="P127" s="93" t="e">
        <f t="shared" si="790"/>
        <v>#VALUE!</v>
      </c>
      <c r="Q127" s="93" t="e">
        <f t="shared" si="426"/>
        <v>#VALUE!</v>
      </c>
      <c r="R127" s="94">
        <f t="shared" si="410"/>
        <v>0</v>
      </c>
      <c r="S127" s="93">
        <f t="shared" ref="S127:BE127" si="791">+S128</f>
        <v>0</v>
      </c>
      <c r="T127" s="93" t="e">
        <f t="shared" si="791"/>
        <v>#VALUE!</v>
      </c>
      <c r="U127" s="93" t="e">
        <f t="shared" si="427"/>
        <v>#VALUE!</v>
      </c>
      <c r="V127" s="94">
        <f t="shared" si="428"/>
        <v>0</v>
      </c>
      <c r="W127" s="93">
        <f t="shared" ref="W127:X127" si="792">+W128</f>
        <v>0</v>
      </c>
      <c r="X127" s="93" t="e">
        <f t="shared" si="792"/>
        <v>#VALUE!</v>
      </c>
      <c r="Y127" s="93" t="e">
        <f t="shared" si="429"/>
        <v>#VALUE!</v>
      </c>
      <c r="Z127" s="94">
        <f t="shared" si="430"/>
        <v>0</v>
      </c>
      <c r="AA127" s="93">
        <f t="shared" ref="AA127" si="793">+AA128</f>
        <v>0</v>
      </c>
      <c r="AB127" s="93" t="e">
        <f t="shared" si="791"/>
        <v>#VALUE!</v>
      </c>
      <c r="AC127" s="93" t="e">
        <f t="shared" si="431"/>
        <v>#VALUE!</v>
      </c>
      <c r="AD127" s="94">
        <f t="shared" si="432"/>
        <v>0</v>
      </c>
      <c r="AE127" s="93">
        <f t="shared" ref="AE127" si="794">+AE128</f>
        <v>0</v>
      </c>
      <c r="AF127" s="93" t="e">
        <f t="shared" si="791"/>
        <v>#VALUE!</v>
      </c>
      <c r="AG127" s="93" t="e">
        <f t="shared" si="433"/>
        <v>#VALUE!</v>
      </c>
      <c r="AH127" s="94">
        <f t="shared" si="434"/>
        <v>0</v>
      </c>
      <c r="AI127" s="93">
        <f t="shared" ref="AI127" si="795">+AI128</f>
        <v>0</v>
      </c>
      <c r="AJ127" s="93" t="e">
        <f t="shared" si="791"/>
        <v>#VALUE!</v>
      </c>
      <c r="AK127" s="93" t="e">
        <f t="shared" si="435"/>
        <v>#VALUE!</v>
      </c>
      <c r="AL127" s="94">
        <f t="shared" si="436"/>
        <v>0</v>
      </c>
      <c r="AM127" s="93">
        <f t="shared" ref="AM127" si="796">+AM128</f>
        <v>0</v>
      </c>
      <c r="AN127" s="93" t="e">
        <f t="shared" si="791"/>
        <v>#VALUE!</v>
      </c>
      <c r="AO127" s="93" t="e">
        <f t="shared" si="437"/>
        <v>#VALUE!</v>
      </c>
      <c r="AP127" s="94">
        <f t="shared" si="438"/>
        <v>0</v>
      </c>
      <c r="AQ127" s="93">
        <f t="shared" ref="AQ127" si="797">+AQ128</f>
        <v>0</v>
      </c>
      <c r="AR127" s="93" t="e">
        <f t="shared" si="791"/>
        <v>#VALUE!</v>
      </c>
      <c r="AS127" s="93" t="e">
        <f t="shared" si="439"/>
        <v>#VALUE!</v>
      </c>
      <c r="AT127" s="94">
        <f t="shared" si="440"/>
        <v>0</v>
      </c>
      <c r="AU127" s="93">
        <f t="shared" ref="AU127" si="798">+AU128</f>
        <v>0</v>
      </c>
      <c r="AV127" s="93" t="e">
        <f t="shared" si="791"/>
        <v>#VALUE!</v>
      </c>
      <c r="AW127" s="93" t="e">
        <f t="shared" si="441"/>
        <v>#VALUE!</v>
      </c>
      <c r="AX127" s="94">
        <f t="shared" si="442"/>
        <v>0</v>
      </c>
      <c r="AY127" s="93">
        <f t="shared" ref="AY127" si="799">+AY128</f>
        <v>0</v>
      </c>
      <c r="AZ127" s="93" t="e">
        <f t="shared" si="791"/>
        <v>#VALUE!</v>
      </c>
      <c r="BA127" s="93" t="e">
        <f t="shared" si="443"/>
        <v>#VALUE!</v>
      </c>
      <c r="BB127" s="94">
        <f t="shared" si="444"/>
        <v>0</v>
      </c>
      <c r="BC127" s="93">
        <f t="shared" si="791"/>
        <v>0</v>
      </c>
      <c r="BD127" s="93">
        <f t="shared" si="791"/>
        <v>0</v>
      </c>
      <c r="BE127" s="93" t="e">
        <f t="shared" si="791"/>
        <v>#VALUE!</v>
      </c>
      <c r="BF127" s="93" t="e">
        <f t="shared" si="445"/>
        <v>#VALUE!</v>
      </c>
      <c r="BG127" s="4">
        <f t="shared" si="446"/>
        <v>0</v>
      </c>
      <c r="BL127" s="93">
        <f t="shared" ref="BL127:BM127" si="800">+BL128</f>
        <v>0</v>
      </c>
      <c r="BM127" s="93">
        <f t="shared" si="800"/>
        <v>0</v>
      </c>
    </row>
    <row r="128" spans="1:65" s="84" customFormat="1" ht="12" x14ac:dyDescent="0.3">
      <c r="A128" s="87"/>
      <c r="B128" s="87"/>
      <c r="C128" s="88"/>
      <c r="D128" s="95"/>
      <c r="E128" s="96">
        <v>51052401</v>
      </c>
      <c r="F128" s="97" t="s">
        <v>118</v>
      </c>
      <c r="G128" s="7">
        <v>0</v>
      </c>
      <c r="H128" s="7" t="e">
        <f>SUMIF([2]Ene!B:I,AVALUOS!E128,[2]Ene!I:I)</f>
        <v>#VALUE!</v>
      </c>
      <c r="I128" s="7" t="e">
        <f t="shared" si="422"/>
        <v>#VALUE!</v>
      </c>
      <c r="J128" s="8">
        <f t="shared" si="423"/>
        <v>0</v>
      </c>
      <c r="K128" s="7">
        <v>0</v>
      </c>
      <c r="L128" s="7" t="e">
        <f>SUMIF([2]Feb!B:I,AVALUOS!E128,[2]Feb!I:I)</f>
        <v>#VALUE!</v>
      </c>
      <c r="M128" s="7" t="e">
        <f t="shared" si="424"/>
        <v>#VALUE!</v>
      </c>
      <c r="N128" s="8">
        <f t="shared" si="425"/>
        <v>0</v>
      </c>
      <c r="O128" s="7">
        <v>0</v>
      </c>
      <c r="P128" s="7" t="e">
        <f>SUMIF([2]mar!B:I,AVALUOS!E128,[2]mar!I:I)</f>
        <v>#VALUE!</v>
      </c>
      <c r="Q128" s="7" t="e">
        <f t="shared" si="426"/>
        <v>#VALUE!</v>
      </c>
      <c r="R128" s="8">
        <f t="shared" si="410"/>
        <v>0</v>
      </c>
      <c r="S128" s="7">
        <v>0</v>
      </c>
      <c r="T128" s="7" t="e">
        <f>SUMIF([2]Abr!B:I,AVALUOS!E128,[2]Abr!I:I)</f>
        <v>#VALUE!</v>
      </c>
      <c r="U128" s="7" t="e">
        <f t="shared" si="427"/>
        <v>#VALUE!</v>
      </c>
      <c r="V128" s="8">
        <f t="shared" si="428"/>
        <v>0</v>
      </c>
      <c r="W128" s="7">
        <v>0</v>
      </c>
      <c r="X128" s="7" t="e">
        <f>SUMIF([2]May!B:I,AVALUOS!E128,[2]May!I:I)</f>
        <v>#VALUE!</v>
      </c>
      <c r="Y128" s="7" t="e">
        <f t="shared" si="429"/>
        <v>#VALUE!</v>
      </c>
      <c r="Z128" s="8">
        <f t="shared" si="430"/>
        <v>0</v>
      </c>
      <c r="AA128" s="7">
        <v>0</v>
      </c>
      <c r="AB128" s="7" t="e">
        <f>SUMIF([2]Jun!B:I,AVALUOS!E128,[2]Jun!I:I)</f>
        <v>#VALUE!</v>
      </c>
      <c r="AC128" s="7" t="e">
        <f t="shared" si="431"/>
        <v>#VALUE!</v>
      </c>
      <c r="AD128" s="8">
        <f t="shared" si="432"/>
        <v>0</v>
      </c>
      <c r="AE128" s="7">
        <v>0</v>
      </c>
      <c r="AF128" s="7" t="e">
        <f>SUMIF([2]Jul!B:I,AVALUOS!E128,[2]Jul!I:I)</f>
        <v>#VALUE!</v>
      </c>
      <c r="AG128" s="7" t="e">
        <f t="shared" si="433"/>
        <v>#VALUE!</v>
      </c>
      <c r="AH128" s="8">
        <f t="shared" si="434"/>
        <v>0</v>
      </c>
      <c r="AI128" s="7">
        <v>0</v>
      </c>
      <c r="AJ128" s="7" t="e">
        <f>SUMIF([2]Agos!B:I,AVALUOS!E128,[2]Agos!I:I)</f>
        <v>#VALUE!</v>
      </c>
      <c r="AK128" s="7" t="e">
        <f t="shared" si="435"/>
        <v>#VALUE!</v>
      </c>
      <c r="AL128" s="8">
        <f t="shared" si="436"/>
        <v>0</v>
      </c>
      <c r="AM128" s="7">
        <v>0</v>
      </c>
      <c r="AN128" s="7" t="e">
        <f>SUMIF([2]Sep!B:I,AVALUOS!E128,[2]Sep!I:I)</f>
        <v>#VALUE!</v>
      </c>
      <c r="AO128" s="7" t="e">
        <f t="shared" si="437"/>
        <v>#VALUE!</v>
      </c>
      <c r="AP128" s="8">
        <f t="shared" si="438"/>
        <v>0</v>
      </c>
      <c r="AQ128" s="7">
        <v>0</v>
      </c>
      <c r="AR128" s="7" t="e">
        <f>SUMIF([2]Oct!B:I,AVALUOS!E128,[2]Oct!I:I)</f>
        <v>#VALUE!</v>
      </c>
      <c r="AS128" s="7" t="e">
        <f t="shared" si="439"/>
        <v>#VALUE!</v>
      </c>
      <c r="AT128" s="8">
        <f t="shared" si="440"/>
        <v>0</v>
      </c>
      <c r="AU128" s="7">
        <v>0</v>
      </c>
      <c r="AV128" s="7" t="e">
        <f>SUMIF([2]Nov!B:I,AVALUOS!E128,[2]Nov!I:I)</f>
        <v>#VALUE!</v>
      </c>
      <c r="AW128" s="7" t="e">
        <f t="shared" si="441"/>
        <v>#VALUE!</v>
      </c>
      <c r="AX128" s="8">
        <f t="shared" si="442"/>
        <v>0</v>
      </c>
      <c r="AY128" s="7">
        <v>0</v>
      </c>
      <c r="AZ128" s="7" t="e">
        <f>SUMIF([2]Dic!B:I,AVALUOS!E128,[2]Dic!I:I)</f>
        <v>#VALUE!</v>
      </c>
      <c r="BA128" s="7" t="e">
        <f t="shared" si="443"/>
        <v>#VALUE!</v>
      </c>
      <c r="BB128" s="8">
        <f t="shared" si="444"/>
        <v>0</v>
      </c>
      <c r="BC128" s="7">
        <v>0</v>
      </c>
      <c r="BD128" s="89">
        <f>+G128+K128+O128+S128+W128+AA128+AE128+AI128+AM128+AQ128+AU128</f>
        <v>0</v>
      </c>
      <c r="BE128" s="89" t="e">
        <f>+H128+L128+P128+T128+X128+AB128+AF128+AJ128+AN128+AR128+AV128+AZ128</f>
        <v>#VALUE!</v>
      </c>
      <c r="BF128" s="89" t="e">
        <f t="shared" si="445"/>
        <v>#VALUE!</v>
      </c>
      <c r="BG128" s="24">
        <f t="shared" si="446"/>
        <v>0</v>
      </c>
      <c r="BL128" s="7"/>
      <c r="BM128" s="7"/>
    </row>
    <row r="129" spans="1:65" ht="12" x14ac:dyDescent="0.3">
      <c r="A129" s="85"/>
      <c r="B129" s="85"/>
      <c r="C129" s="86"/>
      <c r="D129" s="90">
        <v>510527</v>
      </c>
      <c r="E129" s="91"/>
      <c r="F129" s="92" t="s">
        <v>119</v>
      </c>
      <c r="G129" s="93">
        <f t="shared" ref="G129:H129" si="801">+G130</f>
        <v>240000</v>
      </c>
      <c r="H129" s="93" t="e">
        <f t="shared" si="801"/>
        <v>#VALUE!</v>
      </c>
      <c r="I129" s="93" t="e">
        <f t="shared" si="422"/>
        <v>#VALUE!</v>
      </c>
      <c r="J129" s="94" t="e">
        <f t="shared" si="423"/>
        <v>#VALUE!</v>
      </c>
      <c r="K129" s="93">
        <f t="shared" ref="K129:L129" si="802">+K130</f>
        <v>240000</v>
      </c>
      <c r="L129" s="93" t="e">
        <f t="shared" si="802"/>
        <v>#VALUE!</v>
      </c>
      <c r="M129" s="93" t="e">
        <f t="shared" si="424"/>
        <v>#VALUE!</v>
      </c>
      <c r="N129" s="94" t="e">
        <f t="shared" si="425"/>
        <v>#VALUE!</v>
      </c>
      <c r="O129" s="93">
        <f t="shared" ref="O129:P129" si="803">+O130</f>
        <v>240000</v>
      </c>
      <c r="P129" s="93" t="e">
        <f t="shared" si="803"/>
        <v>#VALUE!</v>
      </c>
      <c r="Q129" s="93" t="e">
        <f t="shared" si="426"/>
        <v>#VALUE!</v>
      </c>
      <c r="R129" s="94" t="e">
        <f t="shared" si="410"/>
        <v>#VALUE!</v>
      </c>
      <c r="S129" s="93">
        <f t="shared" ref="S129:BE129" si="804">+S130</f>
        <v>240000</v>
      </c>
      <c r="T129" s="93" t="e">
        <f t="shared" si="804"/>
        <v>#VALUE!</v>
      </c>
      <c r="U129" s="93" t="e">
        <f t="shared" si="427"/>
        <v>#VALUE!</v>
      </c>
      <c r="V129" s="94" t="e">
        <f t="shared" si="428"/>
        <v>#VALUE!</v>
      </c>
      <c r="W129" s="93">
        <f t="shared" ref="W129:X129" si="805">+W130</f>
        <v>240000</v>
      </c>
      <c r="X129" s="93" t="e">
        <f t="shared" si="805"/>
        <v>#VALUE!</v>
      </c>
      <c r="Y129" s="93" t="e">
        <f t="shared" si="429"/>
        <v>#VALUE!</v>
      </c>
      <c r="Z129" s="94" t="e">
        <f t="shared" si="430"/>
        <v>#VALUE!</v>
      </c>
      <c r="AA129" s="93">
        <f t="shared" ref="AA129" si="806">+AA130</f>
        <v>240000</v>
      </c>
      <c r="AB129" s="93" t="e">
        <f t="shared" si="804"/>
        <v>#VALUE!</v>
      </c>
      <c r="AC129" s="93" t="e">
        <f t="shared" si="431"/>
        <v>#VALUE!</v>
      </c>
      <c r="AD129" s="94" t="e">
        <f t="shared" si="432"/>
        <v>#VALUE!</v>
      </c>
      <c r="AE129" s="93">
        <f t="shared" ref="AE129" si="807">+AE130</f>
        <v>240000</v>
      </c>
      <c r="AF129" s="93" t="e">
        <f t="shared" si="804"/>
        <v>#VALUE!</v>
      </c>
      <c r="AG129" s="93" t="e">
        <f t="shared" si="433"/>
        <v>#VALUE!</v>
      </c>
      <c r="AH129" s="94" t="e">
        <f t="shared" si="434"/>
        <v>#VALUE!</v>
      </c>
      <c r="AI129" s="93">
        <f t="shared" ref="AI129" si="808">+AI130</f>
        <v>240000</v>
      </c>
      <c r="AJ129" s="93" t="e">
        <f t="shared" si="804"/>
        <v>#VALUE!</v>
      </c>
      <c r="AK129" s="93" t="e">
        <f t="shared" si="435"/>
        <v>#VALUE!</v>
      </c>
      <c r="AL129" s="94" t="e">
        <f t="shared" si="436"/>
        <v>#VALUE!</v>
      </c>
      <c r="AM129" s="93">
        <f t="shared" ref="AM129" si="809">+AM130</f>
        <v>240000</v>
      </c>
      <c r="AN129" s="93" t="e">
        <f t="shared" si="804"/>
        <v>#VALUE!</v>
      </c>
      <c r="AO129" s="93" t="e">
        <f t="shared" si="437"/>
        <v>#VALUE!</v>
      </c>
      <c r="AP129" s="94" t="e">
        <f t="shared" si="438"/>
        <v>#VALUE!</v>
      </c>
      <c r="AQ129" s="93">
        <f t="shared" ref="AQ129" si="810">+AQ130</f>
        <v>240000</v>
      </c>
      <c r="AR129" s="93" t="e">
        <f t="shared" si="804"/>
        <v>#VALUE!</v>
      </c>
      <c r="AS129" s="93" t="e">
        <f t="shared" si="439"/>
        <v>#VALUE!</v>
      </c>
      <c r="AT129" s="94" t="e">
        <f t="shared" si="440"/>
        <v>#VALUE!</v>
      </c>
      <c r="AU129" s="93">
        <f t="shared" ref="AU129" si="811">+AU130</f>
        <v>240000</v>
      </c>
      <c r="AV129" s="93" t="e">
        <f t="shared" si="804"/>
        <v>#VALUE!</v>
      </c>
      <c r="AW129" s="93" t="e">
        <f t="shared" si="441"/>
        <v>#VALUE!</v>
      </c>
      <c r="AX129" s="94" t="e">
        <f t="shared" si="442"/>
        <v>#VALUE!</v>
      </c>
      <c r="AY129" s="93">
        <f t="shared" ref="AY129" si="812">+AY130</f>
        <v>240000</v>
      </c>
      <c r="AZ129" s="93" t="e">
        <f t="shared" si="804"/>
        <v>#VALUE!</v>
      </c>
      <c r="BA129" s="93" t="e">
        <f t="shared" si="443"/>
        <v>#VALUE!</v>
      </c>
      <c r="BB129" s="94" t="e">
        <f t="shared" si="444"/>
        <v>#VALUE!</v>
      </c>
      <c r="BC129" s="93">
        <f t="shared" si="804"/>
        <v>0</v>
      </c>
      <c r="BD129" s="93">
        <f t="shared" si="804"/>
        <v>2640000</v>
      </c>
      <c r="BE129" s="93" t="e">
        <f t="shared" si="804"/>
        <v>#VALUE!</v>
      </c>
      <c r="BF129" s="93" t="e">
        <f t="shared" si="445"/>
        <v>#VALUE!</v>
      </c>
      <c r="BG129" s="4" t="e">
        <f t="shared" si="446"/>
        <v>#VALUE!</v>
      </c>
      <c r="BL129" s="93">
        <f t="shared" ref="BL129:BM129" si="813">+BL130</f>
        <v>0</v>
      </c>
      <c r="BM129" s="93">
        <f t="shared" si="813"/>
        <v>0</v>
      </c>
    </row>
    <row r="130" spans="1:65" s="84" customFormat="1" ht="12" x14ac:dyDescent="0.3">
      <c r="A130" s="87"/>
      <c r="B130" s="87"/>
      <c r="C130" s="88"/>
      <c r="D130" s="95"/>
      <c r="E130" s="96">
        <v>51052701</v>
      </c>
      <c r="F130" s="97" t="s">
        <v>119</v>
      </c>
      <c r="G130" s="7">
        <v>240000</v>
      </c>
      <c r="H130" s="7" t="e">
        <f>SUMIF([2]Ene!B:I,AVALUOS!E130,[2]Ene!I:I)</f>
        <v>#VALUE!</v>
      </c>
      <c r="I130" s="7" t="e">
        <f t="shared" si="422"/>
        <v>#VALUE!</v>
      </c>
      <c r="J130" s="8" t="e">
        <f t="shared" si="423"/>
        <v>#VALUE!</v>
      </c>
      <c r="K130" s="7">
        <v>240000</v>
      </c>
      <c r="L130" s="7" t="e">
        <f>SUMIF([2]Feb!B:I,AVALUOS!E130,[2]Feb!I:I)</f>
        <v>#VALUE!</v>
      </c>
      <c r="M130" s="7" t="e">
        <f t="shared" si="424"/>
        <v>#VALUE!</v>
      </c>
      <c r="N130" s="8" t="e">
        <f t="shared" si="425"/>
        <v>#VALUE!</v>
      </c>
      <c r="O130" s="7">
        <v>240000</v>
      </c>
      <c r="P130" s="7" t="e">
        <f>SUMIF([2]mar!B:I,AVALUOS!E130,[2]mar!I:I)</f>
        <v>#VALUE!</v>
      </c>
      <c r="Q130" s="7" t="e">
        <f t="shared" si="426"/>
        <v>#VALUE!</v>
      </c>
      <c r="R130" s="8" t="e">
        <f t="shared" si="410"/>
        <v>#VALUE!</v>
      </c>
      <c r="S130" s="7">
        <v>240000</v>
      </c>
      <c r="T130" s="7" t="e">
        <f>SUMIF([2]Abr!B:I,AVALUOS!E130,[2]Abr!I:I)</f>
        <v>#VALUE!</v>
      </c>
      <c r="U130" s="7" t="e">
        <f t="shared" si="427"/>
        <v>#VALUE!</v>
      </c>
      <c r="V130" s="8" t="e">
        <f t="shared" si="428"/>
        <v>#VALUE!</v>
      </c>
      <c r="W130" s="7">
        <v>240000</v>
      </c>
      <c r="X130" s="7" t="e">
        <f>SUMIF([2]May!B:I,AVALUOS!E130,[2]May!I:I)</f>
        <v>#VALUE!</v>
      </c>
      <c r="Y130" s="7" t="e">
        <f t="shared" si="429"/>
        <v>#VALUE!</v>
      </c>
      <c r="Z130" s="8" t="e">
        <f t="shared" si="430"/>
        <v>#VALUE!</v>
      </c>
      <c r="AA130" s="7">
        <v>240000</v>
      </c>
      <c r="AB130" s="7" t="e">
        <f>SUMIF([2]Jun!B:I,AVALUOS!E130,[2]Jun!I:I)</f>
        <v>#VALUE!</v>
      </c>
      <c r="AC130" s="7" t="e">
        <f t="shared" si="431"/>
        <v>#VALUE!</v>
      </c>
      <c r="AD130" s="8" t="e">
        <f t="shared" si="432"/>
        <v>#VALUE!</v>
      </c>
      <c r="AE130" s="7">
        <v>240000</v>
      </c>
      <c r="AF130" s="7" t="e">
        <f>SUMIF([2]Jul!B:I,AVALUOS!E130,[2]Jul!I:I)</f>
        <v>#VALUE!</v>
      </c>
      <c r="AG130" s="7" t="e">
        <f t="shared" si="433"/>
        <v>#VALUE!</v>
      </c>
      <c r="AH130" s="8" t="e">
        <f t="shared" si="434"/>
        <v>#VALUE!</v>
      </c>
      <c r="AI130" s="7">
        <v>240000</v>
      </c>
      <c r="AJ130" s="7" t="e">
        <f>SUMIF([2]Agos!B:I,AVALUOS!E130,[2]Agos!I:I)</f>
        <v>#VALUE!</v>
      </c>
      <c r="AK130" s="7" t="e">
        <f t="shared" si="435"/>
        <v>#VALUE!</v>
      </c>
      <c r="AL130" s="8" t="e">
        <f t="shared" si="436"/>
        <v>#VALUE!</v>
      </c>
      <c r="AM130" s="7">
        <v>240000</v>
      </c>
      <c r="AN130" s="7" t="e">
        <f>SUMIF([2]Sep!B:I,AVALUOS!E130,[2]Sep!I:I)</f>
        <v>#VALUE!</v>
      </c>
      <c r="AO130" s="7" t="e">
        <f t="shared" si="437"/>
        <v>#VALUE!</v>
      </c>
      <c r="AP130" s="8" t="e">
        <f t="shared" si="438"/>
        <v>#VALUE!</v>
      </c>
      <c r="AQ130" s="7">
        <v>240000</v>
      </c>
      <c r="AR130" s="7" t="e">
        <f>SUMIF([2]Oct!B:I,AVALUOS!E130,[2]Oct!I:I)</f>
        <v>#VALUE!</v>
      </c>
      <c r="AS130" s="7" t="e">
        <f t="shared" si="439"/>
        <v>#VALUE!</v>
      </c>
      <c r="AT130" s="8" t="e">
        <f t="shared" si="440"/>
        <v>#VALUE!</v>
      </c>
      <c r="AU130" s="7">
        <v>240000</v>
      </c>
      <c r="AV130" s="7" t="e">
        <f>SUMIF([2]Nov!B:I,AVALUOS!E130,[2]Nov!I:I)</f>
        <v>#VALUE!</v>
      </c>
      <c r="AW130" s="7" t="e">
        <f t="shared" si="441"/>
        <v>#VALUE!</v>
      </c>
      <c r="AX130" s="8" t="e">
        <f t="shared" si="442"/>
        <v>#VALUE!</v>
      </c>
      <c r="AY130" s="7">
        <v>240000</v>
      </c>
      <c r="AZ130" s="7" t="e">
        <f>SUMIF([2]Dic!B:I,AVALUOS!E130,[2]Dic!I:I)</f>
        <v>#VALUE!</v>
      </c>
      <c r="BA130" s="7" t="e">
        <f t="shared" si="443"/>
        <v>#VALUE!</v>
      </c>
      <c r="BB130" s="8" t="e">
        <f t="shared" si="444"/>
        <v>#VALUE!</v>
      </c>
      <c r="BC130" s="7">
        <v>0</v>
      </c>
      <c r="BD130" s="89">
        <f>+G130+K130+O130+S130+W130+AA130+AE130+AI130+AM130+AQ130+AU130</f>
        <v>2640000</v>
      </c>
      <c r="BE130" s="89" t="e">
        <f>+H130+L130+P130+T130+X130+AB130+AF130+AJ130+AN130+AR130+AV130+AZ130</f>
        <v>#VALUE!</v>
      </c>
      <c r="BF130" s="89" t="e">
        <f t="shared" si="445"/>
        <v>#VALUE!</v>
      </c>
      <c r="BG130" s="24" t="e">
        <f t="shared" si="446"/>
        <v>#VALUE!</v>
      </c>
      <c r="BL130" s="7"/>
      <c r="BM130" s="7"/>
    </row>
    <row r="131" spans="1:65" ht="12" x14ac:dyDescent="0.3">
      <c r="A131" s="85"/>
      <c r="B131" s="85"/>
      <c r="C131" s="86"/>
      <c r="D131" s="90">
        <v>510530</v>
      </c>
      <c r="E131" s="91"/>
      <c r="F131" s="92" t="s">
        <v>120</v>
      </c>
      <c r="G131" s="93">
        <f t="shared" ref="G131:H131" si="814">+G132</f>
        <v>571591.25</v>
      </c>
      <c r="H131" s="93" t="e">
        <f t="shared" si="814"/>
        <v>#VALUE!</v>
      </c>
      <c r="I131" s="93" t="e">
        <f t="shared" si="422"/>
        <v>#VALUE!</v>
      </c>
      <c r="J131" s="94" t="e">
        <f t="shared" si="423"/>
        <v>#VALUE!</v>
      </c>
      <c r="K131" s="93">
        <f t="shared" ref="K131:L131" si="815">+K132</f>
        <v>592424.58333333337</v>
      </c>
      <c r="L131" s="93" t="e">
        <f t="shared" si="815"/>
        <v>#VALUE!</v>
      </c>
      <c r="M131" s="93" t="e">
        <f t="shared" si="424"/>
        <v>#VALUE!</v>
      </c>
      <c r="N131" s="94" t="e">
        <f t="shared" si="425"/>
        <v>#VALUE!</v>
      </c>
      <c r="O131" s="93">
        <f t="shared" ref="O131:P131" si="816">+O132</f>
        <v>613257.91666666663</v>
      </c>
      <c r="P131" s="93" t="e">
        <f t="shared" si="816"/>
        <v>#VALUE!</v>
      </c>
      <c r="Q131" s="93" t="e">
        <f t="shared" si="426"/>
        <v>#VALUE!</v>
      </c>
      <c r="R131" s="94" t="e">
        <f t="shared" si="410"/>
        <v>#VALUE!</v>
      </c>
      <c r="S131" s="93">
        <f t="shared" ref="S131:BE131" si="817">+S132</f>
        <v>592424.58333333337</v>
      </c>
      <c r="T131" s="93" t="e">
        <f t="shared" si="817"/>
        <v>#VALUE!</v>
      </c>
      <c r="U131" s="93" t="e">
        <f t="shared" si="427"/>
        <v>#VALUE!</v>
      </c>
      <c r="V131" s="94" t="e">
        <f t="shared" si="428"/>
        <v>#VALUE!</v>
      </c>
      <c r="W131" s="93">
        <f t="shared" ref="W131:X131" si="818">+W132</f>
        <v>634091.25</v>
      </c>
      <c r="X131" s="93" t="e">
        <f t="shared" si="818"/>
        <v>#VALUE!</v>
      </c>
      <c r="Y131" s="93" t="e">
        <f t="shared" si="429"/>
        <v>#VALUE!</v>
      </c>
      <c r="Z131" s="94" t="e">
        <f t="shared" si="430"/>
        <v>#VALUE!</v>
      </c>
      <c r="AA131" s="93">
        <f t="shared" ref="AA131" si="819">+AA132</f>
        <v>634091.25</v>
      </c>
      <c r="AB131" s="93" t="e">
        <f t="shared" si="817"/>
        <v>#VALUE!</v>
      </c>
      <c r="AC131" s="93" t="e">
        <f t="shared" si="431"/>
        <v>#VALUE!</v>
      </c>
      <c r="AD131" s="94" t="e">
        <f t="shared" si="432"/>
        <v>#VALUE!</v>
      </c>
      <c r="AE131" s="93">
        <f t="shared" ref="AE131" si="820">+AE132</f>
        <v>654924.58333333337</v>
      </c>
      <c r="AF131" s="93" t="e">
        <f t="shared" si="817"/>
        <v>#VALUE!</v>
      </c>
      <c r="AG131" s="93" t="e">
        <f t="shared" si="433"/>
        <v>#VALUE!</v>
      </c>
      <c r="AH131" s="94" t="e">
        <f t="shared" si="434"/>
        <v>#VALUE!</v>
      </c>
      <c r="AI131" s="93">
        <f t="shared" ref="AI131" si="821">+AI132</f>
        <v>675757.91666666663</v>
      </c>
      <c r="AJ131" s="93" t="e">
        <f t="shared" si="817"/>
        <v>#VALUE!</v>
      </c>
      <c r="AK131" s="93" t="e">
        <f t="shared" si="435"/>
        <v>#VALUE!</v>
      </c>
      <c r="AL131" s="94" t="e">
        <f t="shared" si="436"/>
        <v>#VALUE!</v>
      </c>
      <c r="AM131" s="93">
        <f t="shared" ref="AM131" si="822">+AM132</f>
        <v>717424.58333333337</v>
      </c>
      <c r="AN131" s="93" t="e">
        <f t="shared" si="817"/>
        <v>#VALUE!</v>
      </c>
      <c r="AO131" s="93" t="e">
        <f t="shared" si="437"/>
        <v>#VALUE!</v>
      </c>
      <c r="AP131" s="94" t="e">
        <f t="shared" si="438"/>
        <v>#VALUE!</v>
      </c>
      <c r="AQ131" s="93">
        <f t="shared" ref="AQ131" si="823">+AQ132</f>
        <v>759091.25</v>
      </c>
      <c r="AR131" s="93" t="e">
        <f t="shared" si="817"/>
        <v>#VALUE!</v>
      </c>
      <c r="AS131" s="93" t="e">
        <f t="shared" si="439"/>
        <v>#VALUE!</v>
      </c>
      <c r="AT131" s="94" t="e">
        <f t="shared" si="440"/>
        <v>#VALUE!</v>
      </c>
      <c r="AU131" s="93">
        <f t="shared" ref="AU131" si="824">+AU132</f>
        <v>800757.91666666663</v>
      </c>
      <c r="AV131" s="93" t="e">
        <f t="shared" si="817"/>
        <v>#VALUE!</v>
      </c>
      <c r="AW131" s="93" t="e">
        <f t="shared" si="441"/>
        <v>#VALUE!</v>
      </c>
      <c r="AX131" s="94" t="e">
        <f t="shared" si="442"/>
        <v>#VALUE!</v>
      </c>
      <c r="AY131" s="93">
        <f t="shared" ref="AY131" si="825">+AY132</f>
        <v>821591.25</v>
      </c>
      <c r="AZ131" s="93" t="e">
        <f t="shared" si="817"/>
        <v>#VALUE!</v>
      </c>
      <c r="BA131" s="93" t="e">
        <f t="shared" si="443"/>
        <v>#VALUE!</v>
      </c>
      <c r="BB131" s="94" t="e">
        <f t="shared" si="444"/>
        <v>#VALUE!</v>
      </c>
      <c r="BC131" s="93">
        <f t="shared" si="817"/>
        <v>0</v>
      </c>
      <c r="BD131" s="93">
        <f t="shared" si="817"/>
        <v>7245837.083333334</v>
      </c>
      <c r="BE131" s="93" t="e">
        <f t="shared" si="817"/>
        <v>#VALUE!</v>
      </c>
      <c r="BF131" s="93" t="e">
        <f t="shared" si="445"/>
        <v>#VALUE!</v>
      </c>
      <c r="BG131" s="4" t="e">
        <f t="shared" si="446"/>
        <v>#VALUE!</v>
      </c>
      <c r="BL131" s="93">
        <f t="shared" ref="BL131:BM131" si="826">+BL132</f>
        <v>0</v>
      </c>
      <c r="BM131" s="93">
        <f t="shared" si="826"/>
        <v>0</v>
      </c>
    </row>
    <row r="132" spans="1:65" s="84" customFormat="1" ht="12" x14ac:dyDescent="0.3">
      <c r="A132" s="87"/>
      <c r="B132" s="87"/>
      <c r="C132" s="88"/>
      <c r="D132" s="95"/>
      <c r="E132" s="96">
        <v>51053001</v>
      </c>
      <c r="F132" s="97" t="s">
        <v>120</v>
      </c>
      <c r="G132" s="7">
        <v>571591.25</v>
      </c>
      <c r="H132" s="7" t="e">
        <f>SUMIF([2]Ene!B:I,AVALUOS!E132,[2]Ene!I:I)</f>
        <v>#VALUE!</v>
      </c>
      <c r="I132" s="7" t="e">
        <f t="shared" si="422"/>
        <v>#VALUE!</v>
      </c>
      <c r="J132" s="8" t="e">
        <f t="shared" si="423"/>
        <v>#VALUE!</v>
      </c>
      <c r="K132" s="7">
        <v>592424.58333333337</v>
      </c>
      <c r="L132" s="7" t="e">
        <f>SUMIF([2]Feb!B:I,AVALUOS!E132,[2]Feb!I:I)</f>
        <v>#VALUE!</v>
      </c>
      <c r="M132" s="7" t="e">
        <f t="shared" si="424"/>
        <v>#VALUE!</v>
      </c>
      <c r="N132" s="8" t="e">
        <f t="shared" si="425"/>
        <v>#VALUE!</v>
      </c>
      <c r="O132" s="7">
        <v>613257.91666666663</v>
      </c>
      <c r="P132" s="7" t="e">
        <f>SUMIF([2]mar!B:I,AVALUOS!E132,[2]mar!I:I)</f>
        <v>#VALUE!</v>
      </c>
      <c r="Q132" s="7" t="e">
        <f t="shared" si="426"/>
        <v>#VALUE!</v>
      </c>
      <c r="R132" s="8" t="e">
        <f t="shared" si="410"/>
        <v>#VALUE!</v>
      </c>
      <c r="S132" s="7">
        <v>592424.58333333337</v>
      </c>
      <c r="T132" s="7" t="e">
        <f>SUMIF([2]Abr!B:I,AVALUOS!E132,[2]Abr!I:I)</f>
        <v>#VALUE!</v>
      </c>
      <c r="U132" s="7" t="e">
        <f t="shared" si="427"/>
        <v>#VALUE!</v>
      </c>
      <c r="V132" s="8" t="e">
        <f t="shared" si="428"/>
        <v>#VALUE!</v>
      </c>
      <c r="W132" s="7">
        <v>634091.25</v>
      </c>
      <c r="X132" s="7" t="e">
        <f>SUMIF([2]May!B:I,AVALUOS!E132,[2]May!I:I)</f>
        <v>#VALUE!</v>
      </c>
      <c r="Y132" s="7" t="e">
        <f t="shared" si="429"/>
        <v>#VALUE!</v>
      </c>
      <c r="Z132" s="8" t="e">
        <f t="shared" si="430"/>
        <v>#VALUE!</v>
      </c>
      <c r="AA132" s="7">
        <v>634091.25</v>
      </c>
      <c r="AB132" s="7" t="e">
        <f>SUMIF([2]Jun!B:I,AVALUOS!E132,[2]Jun!I:I)</f>
        <v>#VALUE!</v>
      </c>
      <c r="AC132" s="7" t="e">
        <f t="shared" si="431"/>
        <v>#VALUE!</v>
      </c>
      <c r="AD132" s="8" t="e">
        <f t="shared" si="432"/>
        <v>#VALUE!</v>
      </c>
      <c r="AE132" s="7">
        <v>654924.58333333337</v>
      </c>
      <c r="AF132" s="7" t="e">
        <f>SUMIF([2]Jul!B:I,AVALUOS!E132,[2]Jul!I:I)</f>
        <v>#VALUE!</v>
      </c>
      <c r="AG132" s="7" t="e">
        <f t="shared" si="433"/>
        <v>#VALUE!</v>
      </c>
      <c r="AH132" s="8" t="e">
        <f t="shared" si="434"/>
        <v>#VALUE!</v>
      </c>
      <c r="AI132" s="7">
        <v>675757.91666666663</v>
      </c>
      <c r="AJ132" s="7" t="e">
        <f>SUMIF([2]Agos!B:I,AVALUOS!E132,[2]Agos!I:I)</f>
        <v>#VALUE!</v>
      </c>
      <c r="AK132" s="7" t="e">
        <f t="shared" si="435"/>
        <v>#VALUE!</v>
      </c>
      <c r="AL132" s="8" t="e">
        <f t="shared" si="436"/>
        <v>#VALUE!</v>
      </c>
      <c r="AM132" s="7">
        <v>717424.58333333337</v>
      </c>
      <c r="AN132" s="7" t="e">
        <f>SUMIF([2]Sep!B:I,AVALUOS!E132,[2]Sep!I:I)</f>
        <v>#VALUE!</v>
      </c>
      <c r="AO132" s="7" t="e">
        <f t="shared" si="437"/>
        <v>#VALUE!</v>
      </c>
      <c r="AP132" s="8" t="e">
        <f t="shared" si="438"/>
        <v>#VALUE!</v>
      </c>
      <c r="AQ132" s="7">
        <v>759091.25</v>
      </c>
      <c r="AR132" s="7" t="e">
        <f>SUMIF([2]Oct!B:I,AVALUOS!E132,[2]Oct!I:I)</f>
        <v>#VALUE!</v>
      </c>
      <c r="AS132" s="7" t="e">
        <f t="shared" si="439"/>
        <v>#VALUE!</v>
      </c>
      <c r="AT132" s="8" t="e">
        <f t="shared" si="440"/>
        <v>#VALUE!</v>
      </c>
      <c r="AU132" s="7">
        <v>800757.91666666663</v>
      </c>
      <c r="AV132" s="7" t="e">
        <f>SUMIF([2]Nov!B:I,AVALUOS!E132,[2]Nov!I:I)</f>
        <v>#VALUE!</v>
      </c>
      <c r="AW132" s="7" t="e">
        <f t="shared" si="441"/>
        <v>#VALUE!</v>
      </c>
      <c r="AX132" s="8" t="e">
        <f t="shared" si="442"/>
        <v>#VALUE!</v>
      </c>
      <c r="AY132" s="7">
        <v>821591.25</v>
      </c>
      <c r="AZ132" s="7" t="e">
        <f>SUMIF([2]Dic!B:I,AVALUOS!E132,[2]Dic!I:I)</f>
        <v>#VALUE!</v>
      </c>
      <c r="BA132" s="7" t="e">
        <f t="shared" si="443"/>
        <v>#VALUE!</v>
      </c>
      <c r="BB132" s="8" t="e">
        <f t="shared" si="444"/>
        <v>#VALUE!</v>
      </c>
      <c r="BC132" s="7">
        <v>0</v>
      </c>
      <c r="BD132" s="89">
        <f>+G132+K132+O132+S132+W132+AA132+AE132+AI132+AM132+AQ132+AU132</f>
        <v>7245837.083333334</v>
      </c>
      <c r="BE132" s="89" t="e">
        <f>+H132+L132+P132+T132+X132+AB132+AF132+AJ132+AN132+AR132+AV132+AZ132</f>
        <v>#VALUE!</v>
      </c>
      <c r="BF132" s="89" t="e">
        <f t="shared" si="445"/>
        <v>#VALUE!</v>
      </c>
      <c r="BG132" s="24" t="e">
        <f t="shared" si="446"/>
        <v>#VALUE!</v>
      </c>
      <c r="BL132" s="7"/>
      <c r="BM132" s="7"/>
    </row>
    <row r="133" spans="1:65" ht="20.399999999999999" x14ac:dyDescent="0.3">
      <c r="A133" s="85"/>
      <c r="B133" s="85"/>
      <c r="C133" s="86"/>
      <c r="D133" s="90">
        <v>510533</v>
      </c>
      <c r="E133" s="91"/>
      <c r="F133" s="92" t="s">
        <v>121</v>
      </c>
      <c r="G133" s="93">
        <f t="shared" ref="G133:H133" si="827">+G134</f>
        <v>5715.9125000000004</v>
      </c>
      <c r="H133" s="93" t="e">
        <f t="shared" si="827"/>
        <v>#VALUE!</v>
      </c>
      <c r="I133" s="93" t="e">
        <f t="shared" si="422"/>
        <v>#VALUE!</v>
      </c>
      <c r="J133" s="94" t="e">
        <f t="shared" si="423"/>
        <v>#VALUE!</v>
      </c>
      <c r="K133" s="93">
        <f t="shared" ref="K133:L133" si="828">+K134</f>
        <v>5924.2458333333334</v>
      </c>
      <c r="L133" s="93" t="e">
        <f t="shared" si="828"/>
        <v>#VALUE!</v>
      </c>
      <c r="M133" s="93" t="e">
        <f t="shared" si="424"/>
        <v>#VALUE!</v>
      </c>
      <c r="N133" s="94" t="e">
        <f t="shared" si="425"/>
        <v>#VALUE!</v>
      </c>
      <c r="O133" s="93">
        <f t="shared" ref="O133:P133" si="829">+O134</f>
        <v>6132.5791666666664</v>
      </c>
      <c r="P133" s="93" t="e">
        <f t="shared" si="829"/>
        <v>#VALUE!</v>
      </c>
      <c r="Q133" s="93" t="e">
        <f t="shared" si="426"/>
        <v>#VALUE!</v>
      </c>
      <c r="R133" s="94" t="e">
        <f t="shared" ref="R133:R197" si="830">IF(O133=0,0,(P133/O133))</f>
        <v>#VALUE!</v>
      </c>
      <c r="S133" s="93">
        <f t="shared" ref="S133:BE133" si="831">+S134</f>
        <v>5924.2458333333334</v>
      </c>
      <c r="T133" s="93" t="e">
        <f t="shared" si="831"/>
        <v>#VALUE!</v>
      </c>
      <c r="U133" s="93" t="e">
        <f t="shared" si="427"/>
        <v>#VALUE!</v>
      </c>
      <c r="V133" s="94" t="e">
        <f t="shared" si="428"/>
        <v>#VALUE!</v>
      </c>
      <c r="W133" s="93">
        <f t="shared" ref="W133:X133" si="832">+W134</f>
        <v>6340.9125000000004</v>
      </c>
      <c r="X133" s="93" t="e">
        <f t="shared" si="832"/>
        <v>#VALUE!</v>
      </c>
      <c r="Y133" s="93" t="e">
        <f t="shared" si="429"/>
        <v>#VALUE!</v>
      </c>
      <c r="Z133" s="94" t="e">
        <f t="shared" si="430"/>
        <v>#VALUE!</v>
      </c>
      <c r="AA133" s="93">
        <f t="shared" ref="AA133" si="833">+AA134</f>
        <v>6340.9125000000004</v>
      </c>
      <c r="AB133" s="93" t="e">
        <f t="shared" si="831"/>
        <v>#VALUE!</v>
      </c>
      <c r="AC133" s="93" t="e">
        <f t="shared" si="431"/>
        <v>#VALUE!</v>
      </c>
      <c r="AD133" s="94" t="e">
        <f t="shared" si="432"/>
        <v>#VALUE!</v>
      </c>
      <c r="AE133" s="93">
        <f t="shared" ref="AE133" si="834">+AE134</f>
        <v>6549.2458333333343</v>
      </c>
      <c r="AF133" s="93" t="e">
        <f t="shared" si="831"/>
        <v>#VALUE!</v>
      </c>
      <c r="AG133" s="93" t="e">
        <f t="shared" si="433"/>
        <v>#VALUE!</v>
      </c>
      <c r="AH133" s="94" t="e">
        <f t="shared" si="434"/>
        <v>#VALUE!</v>
      </c>
      <c r="AI133" s="93">
        <f t="shared" ref="AI133" si="835">+AI134</f>
        <v>6757.5791666666664</v>
      </c>
      <c r="AJ133" s="93" t="e">
        <f t="shared" si="831"/>
        <v>#VALUE!</v>
      </c>
      <c r="AK133" s="93" t="e">
        <f t="shared" si="435"/>
        <v>#VALUE!</v>
      </c>
      <c r="AL133" s="94" t="e">
        <f t="shared" si="436"/>
        <v>#VALUE!</v>
      </c>
      <c r="AM133" s="93">
        <f t="shared" ref="AM133" si="836">+AM134</f>
        <v>7174.2458333333343</v>
      </c>
      <c r="AN133" s="93" t="e">
        <f t="shared" si="831"/>
        <v>#VALUE!</v>
      </c>
      <c r="AO133" s="93" t="e">
        <f t="shared" si="437"/>
        <v>#VALUE!</v>
      </c>
      <c r="AP133" s="94" t="e">
        <f t="shared" si="438"/>
        <v>#VALUE!</v>
      </c>
      <c r="AQ133" s="93">
        <f t="shared" ref="AQ133" si="837">+AQ134</f>
        <v>7590.9125000000004</v>
      </c>
      <c r="AR133" s="93" t="e">
        <f t="shared" si="831"/>
        <v>#VALUE!</v>
      </c>
      <c r="AS133" s="93" t="e">
        <f t="shared" si="439"/>
        <v>#VALUE!</v>
      </c>
      <c r="AT133" s="94" t="e">
        <f t="shared" si="440"/>
        <v>#VALUE!</v>
      </c>
      <c r="AU133" s="93">
        <f t="shared" ref="AU133" si="838">+AU134</f>
        <v>8007.5791666666664</v>
      </c>
      <c r="AV133" s="93" t="e">
        <f t="shared" si="831"/>
        <v>#VALUE!</v>
      </c>
      <c r="AW133" s="93" t="e">
        <f t="shared" si="441"/>
        <v>#VALUE!</v>
      </c>
      <c r="AX133" s="94" t="e">
        <f t="shared" si="442"/>
        <v>#VALUE!</v>
      </c>
      <c r="AY133" s="93">
        <f t="shared" ref="AY133" si="839">+AY134</f>
        <v>8215.9125000000004</v>
      </c>
      <c r="AZ133" s="93" t="e">
        <f t="shared" si="831"/>
        <v>#VALUE!</v>
      </c>
      <c r="BA133" s="93" t="e">
        <f t="shared" si="443"/>
        <v>#VALUE!</v>
      </c>
      <c r="BB133" s="94" t="e">
        <f t="shared" si="444"/>
        <v>#VALUE!</v>
      </c>
      <c r="BC133" s="93">
        <f t="shared" si="831"/>
        <v>0</v>
      </c>
      <c r="BD133" s="93">
        <f t="shared" si="831"/>
        <v>72458.370833333334</v>
      </c>
      <c r="BE133" s="93" t="e">
        <f t="shared" si="831"/>
        <v>#VALUE!</v>
      </c>
      <c r="BF133" s="93" t="e">
        <f t="shared" si="445"/>
        <v>#VALUE!</v>
      </c>
      <c r="BG133" s="4" t="e">
        <f t="shared" si="446"/>
        <v>#VALUE!</v>
      </c>
      <c r="BL133" s="93">
        <f t="shared" ref="BL133:BM133" si="840">+BL134</f>
        <v>0</v>
      </c>
      <c r="BM133" s="93">
        <f t="shared" si="840"/>
        <v>0</v>
      </c>
    </row>
    <row r="134" spans="1:65" s="84" customFormat="1" ht="20.399999999999999" x14ac:dyDescent="0.3">
      <c r="A134" s="87"/>
      <c r="B134" s="87"/>
      <c r="C134" s="88"/>
      <c r="D134" s="95"/>
      <c r="E134" s="96">
        <v>51053301</v>
      </c>
      <c r="F134" s="97" t="s">
        <v>121</v>
      </c>
      <c r="G134" s="7">
        <v>5715.9125000000004</v>
      </c>
      <c r="H134" s="7" t="e">
        <f>SUMIF([2]Ene!B:I,AVALUOS!E134,[2]Ene!I:I)</f>
        <v>#VALUE!</v>
      </c>
      <c r="I134" s="7" t="e">
        <f t="shared" si="422"/>
        <v>#VALUE!</v>
      </c>
      <c r="J134" s="8" t="e">
        <f t="shared" si="423"/>
        <v>#VALUE!</v>
      </c>
      <c r="K134" s="7">
        <v>5924.2458333333334</v>
      </c>
      <c r="L134" s="7" t="e">
        <f>SUMIF([2]Feb!B:I,AVALUOS!E134,[2]Feb!I:I)</f>
        <v>#VALUE!</v>
      </c>
      <c r="M134" s="7" t="e">
        <f t="shared" si="424"/>
        <v>#VALUE!</v>
      </c>
      <c r="N134" s="8" t="e">
        <f t="shared" si="425"/>
        <v>#VALUE!</v>
      </c>
      <c r="O134" s="7">
        <v>6132.5791666666664</v>
      </c>
      <c r="P134" s="7" t="e">
        <f>SUMIF([2]mar!B:I,AVALUOS!E134,[2]mar!I:I)</f>
        <v>#VALUE!</v>
      </c>
      <c r="Q134" s="7" t="e">
        <f t="shared" si="426"/>
        <v>#VALUE!</v>
      </c>
      <c r="R134" s="8" t="e">
        <f t="shared" si="830"/>
        <v>#VALUE!</v>
      </c>
      <c r="S134" s="7">
        <v>5924.2458333333334</v>
      </c>
      <c r="T134" s="7" t="e">
        <f>SUMIF([2]Abr!B:I,AVALUOS!E134,[2]Abr!I:I)</f>
        <v>#VALUE!</v>
      </c>
      <c r="U134" s="7" t="e">
        <f t="shared" si="427"/>
        <v>#VALUE!</v>
      </c>
      <c r="V134" s="8" t="e">
        <f t="shared" si="428"/>
        <v>#VALUE!</v>
      </c>
      <c r="W134" s="7">
        <v>6340.9125000000004</v>
      </c>
      <c r="X134" s="7" t="e">
        <f>SUMIF([2]May!B:I,AVALUOS!E134,[2]May!I:I)</f>
        <v>#VALUE!</v>
      </c>
      <c r="Y134" s="7" t="e">
        <f t="shared" si="429"/>
        <v>#VALUE!</v>
      </c>
      <c r="Z134" s="8" t="e">
        <f t="shared" si="430"/>
        <v>#VALUE!</v>
      </c>
      <c r="AA134" s="7">
        <v>6340.9125000000004</v>
      </c>
      <c r="AB134" s="7" t="e">
        <f>SUMIF([2]Jun!B:I,AVALUOS!E134,[2]Jun!I:I)</f>
        <v>#VALUE!</v>
      </c>
      <c r="AC134" s="7" t="e">
        <f t="shared" si="431"/>
        <v>#VALUE!</v>
      </c>
      <c r="AD134" s="8" t="e">
        <f t="shared" si="432"/>
        <v>#VALUE!</v>
      </c>
      <c r="AE134" s="7">
        <v>6549.2458333333343</v>
      </c>
      <c r="AF134" s="7" t="e">
        <f>SUMIF([2]Jul!B:I,AVALUOS!E134,[2]Jul!I:I)</f>
        <v>#VALUE!</v>
      </c>
      <c r="AG134" s="7" t="e">
        <f t="shared" si="433"/>
        <v>#VALUE!</v>
      </c>
      <c r="AH134" s="8" t="e">
        <f t="shared" si="434"/>
        <v>#VALUE!</v>
      </c>
      <c r="AI134" s="7">
        <v>6757.5791666666664</v>
      </c>
      <c r="AJ134" s="7" t="e">
        <f>SUMIF([2]Agos!B:I,AVALUOS!E134,[2]Agos!I:I)</f>
        <v>#VALUE!</v>
      </c>
      <c r="AK134" s="7" t="e">
        <f t="shared" si="435"/>
        <v>#VALUE!</v>
      </c>
      <c r="AL134" s="8" t="e">
        <f t="shared" si="436"/>
        <v>#VALUE!</v>
      </c>
      <c r="AM134" s="7">
        <v>7174.2458333333343</v>
      </c>
      <c r="AN134" s="7" t="e">
        <f>SUMIF([2]Sep!B:I,AVALUOS!E134,[2]Sep!I:I)</f>
        <v>#VALUE!</v>
      </c>
      <c r="AO134" s="7" t="e">
        <f t="shared" si="437"/>
        <v>#VALUE!</v>
      </c>
      <c r="AP134" s="8" t="e">
        <f t="shared" si="438"/>
        <v>#VALUE!</v>
      </c>
      <c r="AQ134" s="7">
        <v>7590.9125000000004</v>
      </c>
      <c r="AR134" s="7" t="e">
        <f>SUMIF([2]Oct!B:I,AVALUOS!E134,[2]Oct!I:I)</f>
        <v>#VALUE!</v>
      </c>
      <c r="AS134" s="7" t="e">
        <f t="shared" si="439"/>
        <v>#VALUE!</v>
      </c>
      <c r="AT134" s="8" t="e">
        <f t="shared" si="440"/>
        <v>#VALUE!</v>
      </c>
      <c r="AU134" s="7">
        <v>8007.5791666666664</v>
      </c>
      <c r="AV134" s="7" t="e">
        <f>SUMIF([2]Nov!B:I,AVALUOS!E134,[2]Nov!I:I)</f>
        <v>#VALUE!</v>
      </c>
      <c r="AW134" s="7" t="e">
        <f t="shared" si="441"/>
        <v>#VALUE!</v>
      </c>
      <c r="AX134" s="8" t="e">
        <f t="shared" si="442"/>
        <v>#VALUE!</v>
      </c>
      <c r="AY134" s="7">
        <v>8215.9125000000004</v>
      </c>
      <c r="AZ134" s="7" t="e">
        <f>SUMIF([2]Dic!B:I,AVALUOS!E134,[2]Dic!I:I)</f>
        <v>#VALUE!</v>
      </c>
      <c r="BA134" s="7" t="e">
        <f t="shared" si="443"/>
        <v>#VALUE!</v>
      </c>
      <c r="BB134" s="8" t="e">
        <f t="shared" si="444"/>
        <v>#VALUE!</v>
      </c>
      <c r="BC134" s="7">
        <v>0</v>
      </c>
      <c r="BD134" s="89">
        <f>+G134+K134+O134+S134+W134+AA134+AE134+AI134+AM134+AQ134+AU134</f>
        <v>72458.370833333334</v>
      </c>
      <c r="BE134" s="89" t="e">
        <f>+H134+L134+P134+T134+X134+AB134+AF134+AJ134+AN134+AR134+AV134+AZ134</f>
        <v>#VALUE!</v>
      </c>
      <c r="BF134" s="89" t="e">
        <f t="shared" si="445"/>
        <v>#VALUE!</v>
      </c>
      <c r="BG134" s="24" t="e">
        <f t="shared" si="446"/>
        <v>#VALUE!</v>
      </c>
      <c r="BL134" s="7"/>
      <c r="BM134" s="7"/>
    </row>
    <row r="135" spans="1:65" ht="12" x14ac:dyDescent="0.3">
      <c r="A135" s="85"/>
      <c r="B135" s="85"/>
      <c r="C135" s="86"/>
      <c r="D135" s="90">
        <v>510536</v>
      </c>
      <c r="E135" s="91"/>
      <c r="F135" s="92" t="s">
        <v>122</v>
      </c>
      <c r="G135" s="93">
        <f t="shared" ref="G135:H135" si="841">+G136</f>
        <v>571591.25</v>
      </c>
      <c r="H135" s="93" t="e">
        <f t="shared" si="841"/>
        <v>#VALUE!</v>
      </c>
      <c r="I135" s="93" t="e">
        <f t="shared" ref="I135:I199" si="842">+G135-H135</f>
        <v>#VALUE!</v>
      </c>
      <c r="J135" s="94" t="e">
        <f t="shared" ref="J135:J199" si="843">IF(G135=0,0,(H135/G135))</f>
        <v>#VALUE!</v>
      </c>
      <c r="K135" s="93">
        <f t="shared" ref="K135:L135" si="844">+K136</f>
        <v>592424.58333333337</v>
      </c>
      <c r="L135" s="93" t="e">
        <f t="shared" si="844"/>
        <v>#VALUE!</v>
      </c>
      <c r="M135" s="93" t="e">
        <f t="shared" ref="M135:M199" si="845">+K135-L135</f>
        <v>#VALUE!</v>
      </c>
      <c r="N135" s="94" t="e">
        <f t="shared" ref="N135:N199" si="846">IF(K135=0,0,(L135/K135))</f>
        <v>#VALUE!</v>
      </c>
      <c r="O135" s="93">
        <f t="shared" ref="O135:P135" si="847">+O136</f>
        <v>613257.91666666663</v>
      </c>
      <c r="P135" s="93" t="e">
        <f t="shared" si="847"/>
        <v>#VALUE!</v>
      </c>
      <c r="Q135" s="93" t="e">
        <f t="shared" ref="Q135:Q199" si="848">+O135-P135</f>
        <v>#VALUE!</v>
      </c>
      <c r="R135" s="94" t="e">
        <f t="shared" si="830"/>
        <v>#VALUE!</v>
      </c>
      <c r="S135" s="93">
        <f t="shared" ref="S135:BE135" si="849">+S136</f>
        <v>592424.58333333337</v>
      </c>
      <c r="T135" s="93" t="e">
        <f t="shared" si="849"/>
        <v>#VALUE!</v>
      </c>
      <c r="U135" s="93" t="e">
        <f t="shared" ref="U135:U199" si="850">+S135-T135</f>
        <v>#VALUE!</v>
      </c>
      <c r="V135" s="94" t="e">
        <f t="shared" ref="V135:V199" si="851">IF(S135=0,0,(T135/S135))</f>
        <v>#VALUE!</v>
      </c>
      <c r="W135" s="93">
        <f t="shared" ref="W135:X135" si="852">+W136</f>
        <v>634091.25</v>
      </c>
      <c r="X135" s="93" t="e">
        <f t="shared" si="852"/>
        <v>#VALUE!</v>
      </c>
      <c r="Y135" s="93" t="e">
        <f t="shared" ref="Y135:Y199" si="853">+W135-X135</f>
        <v>#VALUE!</v>
      </c>
      <c r="Z135" s="94" t="e">
        <f t="shared" ref="Z135:Z199" si="854">IF(W135=0,0,(X135/W135))</f>
        <v>#VALUE!</v>
      </c>
      <c r="AA135" s="93">
        <f t="shared" ref="AA135" si="855">+AA136</f>
        <v>634091.25</v>
      </c>
      <c r="AB135" s="93" t="e">
        <f t="shared" si="849"/>
        <v>#VALUE!</v>
      </c>
      <c r="AC135" s="93" t="e">
        <f t="shared" ref="AC135:AC199" si="856">+AA135-AB135</f>
        <v>#VALUE!</v>
      </c>
      <c r="AD135" s="94" t="e">
        <f t="shared" ref="AD135:AD199" si="857">IF(AA135=0,0,(AB135/AA135))</f>
        <v>#VALUE!</v>
      </c>
      <c r="AE135" s="93">
        <f t="shared" ref="AE135" si="858">+AE136</f>
        <v>654924.58333333337</v>
      </c>
      <c r="AF135" s="93" t="e">
        <f t="shared" si="849"/>
        <v>#VALUE!</v>
      </c>
      <c r="AG135" s="93" t="e">
        <f t="shared" ref="AG135:AG199" si="859">+AE135-AF135</f>
        <v>#VALUE!</v>
      </c>
      <c r="AH135" s="94" t="e">
        <f t="shared" ref="AH135:AH199" si="860">IF(AE135=0,0,(AF135/AE135))</f>
        <v>#VALUE!</v>
      </c>
      <c r="AI135" s="93">
        <f t="shared" ref="AI135" si="861">+AI136</f>
        <v>675757.91666666663</v>
      </c>
      <c r="AJ135" s="93" t="e">
        <f t="shared" si="849"/>
        <v>#VALUE!</v>
      </c>
      <c r="AK135" s="93" t="e">
        <f t="shared" ref="AK135:AK199" si="862">+AI135-AJ135</f>
        <v>#VALUE!</v>
      </c>
      <c r="AL135" s="94" t="e">
        <f t="shared" ref="AL135:AL199" si="863">IF(AI135=0,0,(AJ135/AI135))</f>
        <v>#VALUE!</v>
      </c>
      <c r="AM135" s="93">
        <f t="shared" ref="AM135" si="864">+AM136</f>
        <v>717424.58333333337</v>
      </c>
      <c r="AN135" s="93" t="e">
        <f t="shared" si="849"/>
        <v>#VALUE!</v>
      </c>
      <c r="AO135" s="93" t="e">
        <f t="shared" ref="AO135:AO199" si="865">+AM135-AN135</f>
        <v>#VALUE!</v>
      </c>
      <c r="AP135" s="94" t="e">
        <f t="shared" ref="AP135:AP199" si="866">IF(AM135=0,0,(AN135/AM135))</f>
        <v>#VALUE!</v>
      </c>
      <c r="AQ135" s="93">
        <f t="shared" ref="AQ135" si="867">+AQ136</f>
        <v>759091.25</v>
      </c>
      <c r="AR135" s="93" t="e">
        <f t="shared" si="849"/>
        <v>#VALUE!</v>
      </c>
      <c r="AS135" s="93" t="e">
        <f t="shared" ref="AS135:AS199" si="868">+AQ135-AR135</f>
        <v>#VALUE!</v>
      </c>
      <c r="AT135" s="94" t="e">
        <f t="shared" ref="AT135:AT199" si="869">IF(AQ135=0,0,(AR135/AQ135))</f>
        <v>#VALUE!</v>
      </c>
      <c r="AU135" s="93">
        <f t="shared" ref="AU135" si="870">+AU136</f>
        <v>800757.91666666663</v>
      </c>
      <c r="AV135" s="93" t="e">
        <f t="shared" si="849"/>
        <v>#VALUE!</v>
      </c>
      <c r="AW135" s="93" t="e">
        <f t="shared" ref="AW135:AW199" si="871">+AU135-AV135</f>
        <v>#VALUE!</v>
      </c>
      <c r="AX135" s="94" t="e">
        <f t="shared" ref="AX135:AX199" si="872">IF(AU135=0,0,(AV135/AU135))</f>
        <v>#VALUE!</v>
      </c>
      <c r="AY135" s="93">
        <f t="shared" ref="AY135" si="873">+AY136</f>
        <v>821591.25</v>
      </c>
      <c r="AZ135" s="93" t="e">
        <f t="shared" si="849"/>
        <v>#VALUE!</v>
      </c>
      <c r="BA135" s="93" t="e">
        <f t="shared" ref="BA135:BA199" si="874">+AY135-AZ135</f>
        <v>#VALUE!</v>
      </c>
      <c r="BB135" s="94" t="e">
        <f t="shared" ref="BB135:BB199" si="875">IF(AY135=0,0,(AZ135/AY135))</f>
        <v>#VALUE!</v>
      </c>
      <c r="BC135" s="93">
        <f t="shared" si="849"/>
        <v>0</v>
      </c>
      <c r="BD135" s="93">
        <f t="shared" si="849"/>
        <v>7245837.083333334</v>
      </c>
      <c r="BE135" s="93" t="e">
        <f t="shared" si="849"/>
        <v>#VALUE!</v>
      </c>
      <c r="BF135" s="93" t="e">
        <f t="shared" ref="BF135:BF199" si="876">+BE135-BD135</f>
        <v>#VALUE!</v>
      </c>
      <c r="BG135" s="4" t="e">
        <f t="shared" ref="BG135:BG199" si="877">IF(BD135=0,0,(BE135/BD135))</f>
        <v>#VALUE!</v>
      </c>
      <c r="BL135" s="93">
        <f t="shared" ref="BL135:BM135" si="878">+BL136</f>
        <v>0</v>
      </c>
      <c r="BM135" s="93">
        <f t="shared" si="878"/>
        <v>0</v>
      </c>
    </row>
    <row r="136" spans="1:65" s="84" customFormat="1" ht="12" x14ac:dyDescent="0.3">
      <c r="A136" s="87"/>
      <c r="B136" s="87"/>
      <c r="C136" s="88"/>
      <c r="D136" s="95"/>
      <c r="E136" s="96">
        <v>51053601</v>
      </c>
      <c r="F136" s="97" t="s">
        <v>122</v>
      </c>
      <c r="G136" s="7">
        <v>571591.25</v>
      </c>
      <c r="H136" s="7" t="e">
        <f>SUMIF([2]Ene!B:I,AVALUOS!E136,[2]Ene!I:I)</f>
        <v>#VALUE!</v>
      </c>
      <c r="I136" s="7" t="e">
        <f t="shared" si="842"/>
        <v>#VALUE!</v>
      </c>
      <c r="J136" s="8" t="e">
        <f t="shared" si="843"/>
        <v>#VALUE!</v>
      </c>
      <c r="K136" s="7">
        <v>592424.58333333337</v>
      </c>
      <c r="L136" s="7" t="e">
        <f>SUMIF([2]Feb!B:I,AVALUOS!E136,[2]Feb!I:I)</f>
        <v>#VALUE!</v>
      </c>
      <c r="M136" s="7" t="e">
        <f t="shared" si="845"/>
        <v>#VALUE!</v>
      </c>
      <c r="N136" s="8" t="e">
        <f t="shared" si="846"/>
        <v>#VALUE!</v>
      </c>
      <c r="O136" s="7">
        <v>613257.91666666663</v>
      </c>
      <c r="P136" s="7" t="e">
        <f>SUMIF([2]mar!B:I,AVALUOS!E136,[2]mar!I:I)</f>
        <v>#VALUE!</v>
      </c>
      <c r="Q136" s="7" t="e">
        <f t="shared" si="848"/>
        <v>#VALUE!</v>
      </c>
      <c r="R136" s="8" t="e">
        <f t="shared" si="830"/>
        <v>#VALUE!</v>
      </c>
      <c r="S136" s="7">
        <v>592424.58333333337</v>
      </c>
      <c r="T136" s="7" t="e">
        <f>SUMIF([2]Abr!B:I,AVALUOS!E136,[2]Abr!I:I)</f>
        <v>#VALUE!</v>
      </c>
      <c r="U136" s="7" t="e">
        <f t="shared" si="850"/>
        <v>#VALUE!</v>
      </c>
      <c r="V136" s="8" t="e">
        <f t="shared" si="851"/>
        <v>#VALUE!</v>
      </c>
      <c r="W136" s="7">
        <v>634091.25</v>
      </c>
      <c r="X136" s="7" t="e">
        <f>SUMIF([2]May!B:I,AVALUOS!E136,[2]May!I:I)</f>
        <v>#VALUE!</v>
      </c>
      <c r="Y136" s="7" t="e">
        <f t="shared" si="853"/>
        <v>#VALUE!</v>
      </c>
      <c r="Z136" s="8" t="e">
        <f t="shared" si="854"/>
        <v>#VALUE!</v>
      </c>
      <c r="AA136" s="7">
        <v>634091.25</v>
      </c>
      <c r="AB136" s="7" t="e">
        <f>SUMIF([2]Jun!B:I,AVALUOS!E136,[2]Jun!I:I)</f>
        <v>#VALUE!</v>
      </c>
      <c r="AC136" s="7" t="e">
        <f t="shared" si="856"/>
        <v>#VALUE!</v>
      </c>
      <c r="AD136" s="8" t="e">
        <f t="shared" si="857"/>
        <v>#VALUE!</v>
      </c>
      <c r="AE136" s="7">
        <v>654924.58333333337</v>
      </c>
      <c r="AF136" s="7" t="e">
        <f>SUMIF([2]Jul!B:I,AVALUOS!E136,[2]Jul!I:I)</f>
        <v>#VALUE!</v>
      </c>
      <c r="AG136" s="7" t="e">
        <f t="shared" si="859"/>
        <v>#VALUE!</v>
      </c>
      <c r="AH136" s="8" t="e">
        <f t="shared" si="860"/>
        <v>#VALUE!</v>
      </c>
      <c r="AI136" s="7">
        <v>675757.91666666663</v>
      </c>
      <c r="AJ136" s="7" t="e">
        <f>SUMIF([2]Agos!B:I,AVALUOS!E136,[2]Agos!I:I)</f>
        <v>#VALUE!</v>
      </c>
      <c r="AK136" s="7" t="e">
        <f t="shared" si="862"/>
        <v>#VALUE!</v>
      </c>
      <c r="AL136" s="8" t="e">
        <f t="shared" si="863"/>
        <v>#VALUE!</v>
      </c>
      <c r="AM136" s="7">
        <v>717424.58333333337</v>
      </c>
      <c r="AN136" s="7" t="e">
        <f>SUMIF([2]Sep!B:I,AVALUOS!E136,[2]Sep!I:I)</f>
        <v>#VALUE!</v>
      </c>
      <c r="AO136" s="7" t="e">
        <f t="shared" si="865"/>
        <v>#VALUE!</v>
      </c>
      <c r="AP136" s="8" t="e">
        <f t="shared" si="866"/>
        <v>#VALUE!</v>
      </c>
      <c r="AQ136" s="7">
        <v>759091.25</v>
      </c>
      <c r="AR136" s="7" t="e">
        <f>SUMIF([2]Oct!B:I,AVALUOS!E136,[2]Oct!I:I)</f>
        <v>#VALUE!</v>
      </c>
      <c r="AS136" s="7" t="e">
        <f t="shared" si="868"/>
        <v>#VALUE!</v>
      </c>
      <c r="AT136" s="8" t="e">
        <f t="shared" si="869"/>
        <v>#VALUE!</v>
      </c>
      <c r="AU136" s="7">
        <v>800757.91666666663</v>
      </c>
      <c r="AV136" s="7" t="e">
        <f>SUMIF([2]Nov!B:I,AVALUOS!E136,[2]Nov!I:I)</f>
        <v>#VALUE!</v>
      </c>
      <c r="AW136" s="7" t="e">
        <f t="shared" si="871"/>
        <v>#VALUE!</v>
      </c>
      <c r="AX136" s="8" t="e">
        <f t="shared" si="872"/>
        <v>#VALUE!</v>
      </c>
      <c r="AY136" s="7">
        <v>821591.25</v>
      </c>
      <c r="AZ136" s="7" t="e">
        <f>SUMIF([2]Dic!B:I,AVALUOS!E136,[2]Dic!I:I)</f>
        <v>#VALUE!</v>
      </c>
      <c r="BA136" s="7" t="e">
        <f t="shared" si="874"/>
        <v>#VALUE!</v>
      </c>
      <c r="BB136" s="8" t="e">
        <f t="shared" si="875"/>
        <v>#VALUE!</v>
      </c>
      <c r="BC136" s="7">
        <v>0</v>
      </c>
      <c r="BD136" s="89">
        <f>+G136+K136+O136+S136+W136+AA136+AE136+AI136+AM136+AQ136+AU136</f>
        <v>7245837.083333334</v>
      </c>
      <c r="BE136" s="89" t="e">
        <f>+H136+L136+P136+T136+X136+AB136+AF136+AJ136+AN136+AR136+AV136+AZ136</f>
        <v>#VALUE!</v>
      </c>
      <c r="BF136" s="89" t="e">
        <f t="shared" si="876"/>
        <v>#VALUE!</v>
      </c>
      <c r="BG136" s="24" t="e">
        <f t="shared" si="877"/>
        <v>#VALUE!</v>
      </c>
      <c r="BL136" s="7"/>
      <c r="BM136" s="7"/>
    </row>
    <row r="137" spans="1:65" ht="12" x14ac:dyDescent="0.3">
      <c r="A137" s="85"/>
      <c r="B137" s="85"/>
      <c r="C137" s="86"/>
      <c r="D137" s="90">
        <v>510539</v>
      </c>
      <c r="E137" s="91"/>
      <c r="F137" s="92" t="s">
        <v>123</v>
      </c>
      <c r="G137" s="93">
        <f t="shared" ref="G137:H137" si="879">+G138</f>
        <v>285795.625</v>
      </c>
      <c r="H137" s="93" t="e">
        <f t="shared" si="879"/>
        <v>#VALUE!</v>
      </c>
      <c r="I137" s="93" t="e">
        <f t="shared" si="842"/>
        <v>#VALUE!</v>
      </c>
      <c r="J137" s="94" t="e">
        <f t="shared" si="843"/>
        <v>#VALUE!</v>
      </c>
      <c r="K137" s="93">
        <f t="shared" ref="K137:L137" si="880">+K138</f>
        <v>296212.29166666669</v>
      </c>
      <c r="L137" s="93" t="e">
        <f t="shared" si="880"/>
        <v>#VALUE!</v>
      </c>
      <c r="M137" s="93" t="e">
        <f t="shared" si="845"/>
        <v>#VALUE!</v>
      </c>
      <c r="N137" s="94" t="e">
        <f t="shared" si="846"/>
        <v>#VALUE!</v>
      </c>
      <c r="O137" s="93">
        <f t="shared" ref="O137:P137" si="881">+O138</f>
        <v>306628.95833333331</v>
      </c>
      <c r="P137" s="93" t="e">
        <f t="shared" si="881"/>
        <v>#VALUE!</v>
      </c>
      <c r="Q137" s="93" t="e">
        <f t="shared" si="848"/>
        <v>#VALUE!</v>
      </c>
      <c r="R137" s="94" t="e">
        <f t="shared" si="830"/>
        <v>#VALUE!</v>
      </c>
      <c r="S137" s="93">
        <f t="shared" ref="S137:BE137" si="882">+S138</f>
        <v>296212.29166666669</v>
      </c>
      <c r="T137" s="93" t="e">
        <f t="shared" si="882"/>
        <v>#VALUE!</v>
      </c>
      <c r="U137" s="93" t="e">
        <f t="shared" si="850"/>
        <v>#VALUE!</v>
      </c>
      <c r="V137" s="94" t="e">
        <f t="shared" si="851"/>
        <v>#VALUE!</v>
      </c>
      <c r="W137" s="93">
        <f t="shared" ref="W137:X137" si="883">+W138</f>
        <v>317045.625</v>
      </c>
      <c r="X137" s="93" t="e">
        <f t="shared" si="883"/>
        <v>#VALUE!</v>
      </c>
      <c r="Y137" s="93" t="e">
        <f t="shared" si="853"/>
        <v>#VALUE!</v>
      </c>
      <c r="Z137" s="94" t="e">
        <f t="shared" si="854"/>
        <v>#VALUE!</v>
      </c>
      <c r="AA137" s="93">
        <f t="shared" ref="AA137" si="884">+AA138</f>
        <v>317045.625</v>
      </c>
      <c r="AB137" s="93" t="e">
        <f t="shared" si="882"/>
        <v>#VALUE!</v>
      </c>
      <c r="AC137" s="93" t="e">
        <f t="shared" si="856"/>
        <v>#VALUE!</v>
      </c>
      <c r="AD137" s="94" t="e">
        <f t="shared" si="857"/>
        <v>#VALUE!</v>
      </c>
      <c r="AE137" s="93">
        <f t="shared" ref="AE137" si="885">+AE138</f>
        <v>327462.29166666669</v>
      </c>
      <c r="AF137" s="93" t="e">
        <f t="shared" si="882"/>
        <v>#VALUE!</v>
      </c>
      <c r="AG137" s="93" t="e">
        <f t="shared" si="859"/>
        <v>#VALUE!</v>
      </c>
      <c r="AH137" s="94" t="e">
        <f t="shared" si="860"/>
        <v>#VALUE!</v>
      </c>
      <c r="AI137" s="93">
        <f t="shared" ref="AI137" si="886">+AI138</f>
        <v>337878.95833333331</v>
      </c>
      <c r="AJ137" s="93" t="e">
        <f t="shared" si="882"/>
        <v>#VALUE!</v>
      </c>
      <c r="AK137" s="93" t="e">
        <f t="shared" si="862"/>
        <v>#VALUE!</v>
      </c>
      <c r="AL137" s="94" t="e">
        <f t="shared" si="863"/>
        <v>#VALUE!</v>
      </c>
      <c r="AM137" s="93">
        <f t="shared" ref="AM137" si="887">+AM138</f>
        <v>358712.29166666669</v>
      </c>
      <c r="AN137" s="93" t="e">
        <f t="shared" si="882"/>
        <v>#VALUE!</v>
      </c>
      <c r="AO137" s="93" t="e">
        <f t="shared" si="865"/>
        <v>#VALUE!</v>
      </c>
      <c r="AP137" s="94" t="e">
        <f t="shared" si="866"/>
        <v>#VALUE!</v>
      </c>
      <c r="AQ137" s="93">
        <f t="shared" ref="AQ137" si="888">+AQ138</f>
        <v>379545.625</v>
      </c>
      <c r="AR137" s="93" t="e">
        <f t="shared" si="882"/>
        <v>#VALUE!</v>
      </c>
      <c r="AS137" s="93" t="e">
        <f t="shared" si="868"/>
        <v>#VALUE!</v>
      </c>
      <c r="AT137" s="94" t="e">
        <f t="shared" si="869"/>
        <v>#VALUE!</v>
      </c>
      <c r="AU137" s="93">
        <f t="shared" ref="AU137" si="889">+AU138</f>
        <v>400378.95833333331</v>
      </c>
      <c r="AV137" s="93" t="e">
        <f t="shared" si="882"/>
        <v>#VALUE!</v>
      </c>
      <c r="AW137" s="93" t="e">
        <f t="shared" si="871"/>
        <v>#VALUE!</v>
      </c>
      <c r="AX137" s="94" t="e">
        <f t="shared" si="872"/>
        <v>#VALUE!</v>
      </c>
      <c r="AY137" s="93">
        <f t="shared" ref="AY137" si="890">+AY138</f>
        <v>410795.625</v>
      </c>
      <c r="AZ137" s="93" t="e">
        <f t="shared" si="882"/>
        <v>#VALUE!</v>
      </c>
      <c r="BA137" s="93" t="e">
        <f t="shared" si="874"/>
        <v>#VALUE!</v>
      </c>
      <c r="BB137" s="94" t="e">
        <f t="shared" si="875"/>
        <v>#VALUE!</v>
      </c>
      <c r="BC137" s="93">
        <f t="shared" si="882"/>
        <v>0</v>
      </c>
      <c r="BD137" s="93">
        <f t="shared" si="882"/>
        <v>3622918.541666667</v>
      </c>
      <c r="BE137" s="93" t="e">
        <f t="shared" si="882"/>
        <v>#VALUE!</v>
      </c>
      <c r="BF137" s="93" t="e">
        <f t="shared" si="876"/>
        <v>#VALUE!</v>
      </c>
      <c r="BG137" s="4" t="e">
        <f t="shared" si="877"/>
        <v>#VALUE!</v>
      </c>
      <c r="BL137" s="93">
        <f t="shared" ref="BL137:BM137" si="891">+BL138</f>
        <v>0</v>
      </c>
      <c r="BM137" s="93">
        <f t="shared" si="891"/>
        <v>0</v>
      </c>
    </row>
    <row r="138" spans="1:65" s="84" customFormat="1" ht="12" x14ac:dyDescent="0.3">
      <c r="A138" s="87"/>
      <c r="B138" s="87"/>
      <c r="C138" s="88"/>
      <c r="D138" s="95"/>
      <c r="E138" s="96">
        <v>51053901</v>
      </c>
      <c r="F138" s="97" t="s">
        <v>123</v>
      </c>
      <c r="G138" s="7">
        <v>285795.625</v>
      </c>
      <c r="H138" s="7" t="e">
        <f>SUMIF([2]Ene!B:I,AVALUOS!E138,[2]Ene!I:I)</f>
        <v>#VALUE!</v>
      </c>
      <c r="I138" s="7" t="e">
        <f t="shared" si="842"/>
        <v>#VALUE!</v>
      </c>
      <c r="J138" s="8" t="e">
        <f t="shared" si="843"/>
        <v>#VALUE!</v>
      </c>
      <c r="K138" s="7">
        <v>296212.29166666669</v>
      </c>
      <c r="L138" s="7" t="e">
        <f>SUMIF([2]Feb!B:I,AVALUOS!E138,[2]Feb!I:I)</f>
        <v>#VALUE!</v>
      </c>
      <c r="M138" s="7" t="e">
        <f t="shared" si="845"/>
        <v>#VALUE!</v>
      </c>
      <c r="N138" s="8" t="e">
        <f t="shared" si="846"/>
        <v>#VALUE!</v>
      </c>
      <c r="O138" s="7">
        <v>306628.95833333331</v>
      </c>
      <c r="P138" s="7" t="e">
        <f>SUMIF([2]mar!B:I,AVALUOS!E138,[2]mar!I:I)</f>
        <v>#VALUE!</v>
      </c>
      <c r="Q138" s="7" t="e">
        <f t="shared" si="848"/>
        <v>#VALUE!</v>
      </c>
      <c r="R138" s="8" t="e">
        <f t="shared" si="830"/>
        <v>#VALUE!</v>
      </c>
      <c r="S138" s="7">
        <v>296212.29166666669</v>
      </c>
      <c r="T138" s="7" t="e">
        <f>SUMIF([2]Abr!B:I,AVALUOS!E138,[2]Abr!I:I)</f>
        <v>#VALUE!</v>
      </c>
      <c r="U138" s="7" t="e">
        <f t="shared" si="850"/>
        <v>#VALUE!</v>
      </c>
      <c r="V138" s="8" t="e">
        <f t="shared" si="851"/>
        <v>#VALUE!</v>
      </c>
      <c r="W138" s="7">
        <v>317045.625</v>
      </c>
      <c r="X138" s="7" t="e">
        <f>SUMIF([2]May!B:I,AVALUOS!E138,[2]May!I:I)</f>
        <v>#VALUE!</v>
      </c>
      <c r="Y138" s="7" t="e">
        <f t="shared" si="853"/>
        <v>#VALUE!</v>
      </c>
      <c r="Z138" s="8" t="e">
        <f t="shared" si="854"/>
        <v>#VALUE!</v>
      </c>
      <c r="AA138" s="7">
        <v>317045.625</v>
      </c>
      <c r="AB138" s="7" t="e">
        <f>SUMIF([2]Jun!B:I,AVALUOS!E138,[2]Jun!I:I)</f>
        <v>#VALUE!</v>
      </c>
      <c r="AC138" s="7" t="e">
        <f t="shared" si="856"/>
        <v>#VALUE!</v>
      </c>
      <c r="AD138" s="8" t="e">
        <f t="shared" si="857"/>
        <v>#VALUE!</v>
      </c>
      <c r="AE138" s="7">
        <v>327462.29166666669</v>
      </c>
      <c r="AF138" s="7" t="e">
        <f>SUMIF([2]Jul!B:I,AVALUOS!E138,[2]Jul!I:I)</f>
        <v>#VALUE!</v>
      </c>
      <c r="AG138" s="7" t="e">
        <f t="shared" si="859"/>
        <v>#VALUE!</v>
      </c>
      <c r="AH138" s="8" t="e">
        <f t="shared" si="860"/>
        <v>#VALUE!</v>
      </c>
      <c r="AI138" s="7">
        <v>337878.95833333331</v>
      </c>
      <c r="AJ138" s="7" t="e">
        <f>SUMIF([2]Agos!B:I,AVALUOS!E138,[2]Agos!I:I)</f>
        <v>#VALUE!</v>
      </c>
      <c r="AK138" s="7" t="e">
        <f t="shared" si="862"/>
        <v>#VALUE!</v>
      </c>
      <c r="AL138" s="8" t="e">
        <f t="shared" si="863"/>
        <v>#VALUE!</v>
      </c>
      <c r="AM138" s="7">
        <v>358712.29166666669</v>
      </c>
      <c r="AN138" s="7" t="e">
        <f>SUMIF([2]Sep!B:I,AVALUOS!E138,[2]Sep!I:I)</f>
        <v>#VALUE!</v>
      </c>
      <c r="AO138" s="7" t="e">
        <f t="shared" si="865"/>
        <v>#VALUE!</v>
      </c>
      <c r="AP138" s="8" t="e">
        <f t="shared" si="866"/>
        <v>#VALUE!</v>
      </c>
      <c r="AQ138" s="7">
        <v>379545.625</v>
      </c>
      <c r="AR138" s="7" t="e">
        <f>SUMIF([2]Oct!B:I,AVALUOS!E138,[2]Oct!I:I)</f>
        <v>#VALUE!</v>
      </c>
      <c r="AS138" s="7" t="e">
        <f t="shared" si="868"/>
        <v>#VALUE!</v>
      </c>
      <c r="AT138" s="8" t="e">
        <f t="shared" si="869"/>
        <v>#VALUE!</v>
      </c>
      <c r="AU138" s="7">
        <v>400378.95833333331</v>
      </c>
      <c r="AV138" s="7" t="e">
        <f>SUMIF([2]Nov!B:I,AVALUOS!E138,[2]Nov!I:I)</f>
        <v>#VALUE!</v>
      </c>
      <c r="AW138" s="7" t="e">
        <f t="shared" si="871"/>
        <v>#VALUE!</v>
      </c>
      <c r="AX138" s="8" t="e">
        <f t="shared" si="872"/>
        <v>#VALUE!</v>
      </c>
      <c r="AY138" s="7">
        <v>410795.625</v>
      </c>
      <c r="AZ138" s="7" t="e">
        <f>SUMIF([2]Dic!B:I,AVALUOS!E138,[2]Dic!I:I)</f>
        <v>#VALUE!</v>
      </c>
      <c r="BA138" s="7" t="e">
        <f t="shared" si="874"/>
        <v>#VALUE!</v>
      </c>
      <c r="BB138" s="8" t="e">
        <f t="shared" si="875"/>
        <v>#VALUE!</v>
      </c>
      <c r="BC138" s="7">
        <v>0</v>
      </c>
      <c r="BD138" s="89">
        <f>+G138+K138+O138+S138+W138+AA138+AE138+AI138+AM138+AQ138+AU138</f>
        <v>3622918.541666667</v>
      </c>
      <c r="BE138" s="89" t="e">
        <f>+H138+L138+P138+T138+X138+AB138+AF138+AJ138+AN138+AR138+AV138+AZ138</f>
        <v>#VALUE!</v>
      </c>
      <c r="BF138" s="89" t="e">
        <f t="shared" si="876"/>
        <v>#VALUE!</v>
      </c>
      <c r="BG138" s="24" t="e">
        <f t="shared" si="877"/>
        <v>#VALUE!</v>
      </c>
      <c r="BL138" s="7"/>
      <c r="BM138" s="7"/>
    </row>
    <row r="139" spans="1:65" ht="12" x14ac:dyDescent="0.3">
      <c r="A139" s="85"/>
      <c r="B139" s="85"/>
      <c r="C139" s="86"/>
      <c r="D139" s="90">
        <v>510545</v>
      </c>
      <c r="E139" s="91"/>
      <c r="F139" s="92" t="s">
        <v>124</v>
      </c>
      <c r="G139" s="93">
        <f t="shared" ref="G139:H139" si="892">+G141+G140</f>
        <v>0</v>
      </c>
      <c r="H139" s="93" t="e">
        <f t="shared" si="892"/>
        <v>#VALUE!</v>
      </c>
      <c r="I139" s="93" t="e">
        <f t="shared" si="842"/>
        <v>#VALUE!</v>
      </c>
      <c r="J139" s="94">
        <f t="shared" si="843"/>
        <v>0</v>
      </c>
      <c r="K139" s="93">
        <f t="shared" ref="K139:L139" si="893">+K141+K140</f>
        <v>0</v>
      </c>
      <c r="L139" s="93" t="e">
        <f t="shared" si="893"/>
        <v>#VALUE!</v>
      </c>
      <c r="M139" s="93" t="e">
        <f t="shared" si="845"/>
        <v>#VALUE!</v>
      </c>
      <c r="N139" s="94">
        <f t="shared" si="846"/>
        <v>0</v>
      </c>
      <c r="O139" s="93">
        <f t="shared" ref="O139:P139" si="894">+O141+O140</f>
        <v>0</v>
      </c>
      <c r="P139" s="93" t="e">
        <f t="shared" si="894"/>
        <v>#VALUE!</v>
      </c>
      <c r="Q139" s="93" t="e">
        <f t="shared" si="848"/>
        <v>#VALUE!</v>
      </c>
      <c r="R139" s="94">
        <f t="shared" si="830"/>
        <v>0</v>
      </c>
      <c r="S139" s="93">
        <f t="shared" ref="S139:T139" si="895">+S141+S140</f>
        <v>0</v>
      </c>
      <c r="T139" s="93" t="e">
        <f t="shared" si="895"/>
        <v>#VALUE!</v>
      </c>
      <c r="U139" s="93" t="e">
        <f t="shared" si="850"/>
        <v>#VALUE!</v>
      </c>
      <c r="V139" s="94">
        <f t="shared" si="851"/>
        <v>0</v>
      </c>
      <c r="W139" s="93">
        <f t="shared" ref="W139:X139" si="896">+W141+W140</f>
        <v>0</v>
      </c>
      <c r="X139" s="93" t="e">
        <f t="shared" si="896"/>
        <v>#VALUE!</v>
      </c>
      <c r="Y139" s="93" t="e">
        <f t="shared" si="853"/>
        <v>#VALUE!</v>
      </c>
      <c r="Z139" s="94">
        <f t="shared" si="854"/>
        <v>0</v>
      </c>
      <c r="AA139" s="93">
        <f t="shared" ref="AA139:AB139" si="897">+AA141+AA140</f>
        <v>0</v>
      </c>
      <c r="AB139" s="93" t="e">
        <f t="shared" si="897"/>
        <v>#VALUE!</v>
      </c>
      <c r="AC139" s="93" t="e">
        <f t="shared" si="856"/>
        <v>#VALUE!</v>
      </c>
      <c r="AD139" s="94">
        <f t="shared" si="857"/>
        <v>0</v>
      </c>
      <c r="AE139" s="93">
        <f t="shared" ref="AE139:AF139" si="898">+AE141+AE140</f>
        <v>0</v>
      </c>
      <c r="AF139" s="93" t="e">
        <f t="shared" si="898"/>
        <v>#VALUE!</v>
      </c>
      <c r="AG139" s="93" t="e">
        <f t="shared" si="859"/>
        <v>#VALUE!</v>
      </c>
      <c r="AH139" s="94">
        <f t="shared" si="860"/>
        <v>0</v>
      </c>
      <c r="AI139" s="93">
        <f t="shared" ref="AI139:AJ139" si="899">+AI141+AI140</f>
        <v>0</v>
      </c>
      <c r="AJ139" s="93" t="e">
        <f t="shared" si="899"/>
        <v>#VALUE!</v>
      </c>
      <c r="AK139" s="93" t="e">
        <f t="shared" si="862"/>
        <v>#VALUE!</v>
      </c>
      <c r="AL139" s="94">
        <f t="shared" si="863"/>
        <v>0</v>
      </c>
      <c r="AM139" s="93">
        <f t="shared" ref="AM139:AN139" si="900">+AM141+AM140</f>
        <v>0</v>
      </c>
      <c r="AN139" s="93" t="e">
        <f t="shared" si="900"/>
        <v>#VALUE!</v>
      </c>
      <c r="AO139" s="93" t="e">
        <f t="shared" si="865"/>
        <v>#VALUE!</v>
      </c>
      <c r="AP139" s="94">
        <f t="shared" si="866"/>
        <v>0</v>
      </c>
      <c r="AQ139" s="93">
        <f t="shared" ref="AQ139:AR139" si="901">+AQ141+AQ140</f>
        <v>0</v>
      </c>
      <c r="AR139" s="93" t="e">
        <f t="shared" si="901"/>
        <v>#VALUE!</v>
      </c>
      <c r="AS139" s="93" t="e">
        <f t="shared" si="868"/>
        <v>#VALUE!</v>
      </c>
      <c r="AT139" s="94">
        <f t="shared" si="869"/>
        <v>0</v>
      </c>
      <c r="AU139" s="93">
        <f t="shared" ref="AU139:AV139" si="902">+AU141+AU140</f>
        <v>0</v>
      </c>
      <c r="AV139" s="93" t="e">
        <f t="shared" si="902"/>
        <v>#VALUE!</v>
      </c>
      <c r="AW139" s="93" t="e">
        <f t="shared" si="871"/>
        <v>#VALUE!</v>
      </c>
      <c r="AX139" s="94">
        <f t="shared" si="872"/>
        <v>0</v>
      </c>
      <c r="AY139" s="93">
        <f t="shared" ref="AY139:BE139" si="903">+AY141+AY140</f>
        <v>0</v>
      </c>
      <c r="AZ139" s="93" t="e">
        <f t="shared" si="903"/>
        <v>#VALUE!</v>
      </c>
      <c r="BA139" s="93" t="e">
        <f t="shared" si="874"/>
        <v>#VALUE!</v>
      </c>
      <c r="BB139" s="94">
        <f t="shared" si="875"/>
        <v>0</v>
      </c>
      <c r="BC139" s="93">
        <f t="shared" si="903"/>
        <v>0</v>
      </c>
      <c r="BD139" s="93">
        <f t="shared" si="903"/>
        <v>0</v>
      </c>
      <c r="BE139" s="93" t="e">
        <f t="shared" si="903"/>
        <v>#VALUE!</v>
      </c>
      <c r="BF139" s="93" t="e">
        <f t="shared" si="876"/>
        <v>#VALUE!</v>
      </c>
      <c r="BG139" s="4">
        <f t="shared" si="877"/>
        <v>0</v>
      </c>
      <c r="BL139" s="93">
        <f t="shared" ref="BL139:BM139" si="904">+BL141+BL140</f>
        <v>0</v>
      </c>
      <c r="BM139" s="93">
        <f t="shared" si="904"/>
        <v>0</v>
      </c>
    </row>
    <row r="140" spans="1:65" s="84" customFormat="1" ht="12" x14ac:dyDescent="0.3">
      <c r="A140" s="87"/>
      <c r="B140" s="87"/>
      <c r="C140" s="88"/>
      <c r="D140" s="95"/>
      <c r="E140" s="96">
        <v>51054501</v>
      </c>
      <c r="F140" s="97" t="s">
        <v>125</v>
      </c>
      <c r="G140" s="7">
        <v>0</v>
      </c>
      <c r="H140" s="7" t="e">
        <f>SUMIF([2]Ene!B:I,AVALUOS!E140,[2]Ene!I:I)</f>
        <v>#VALUE!</v>
      </c>
      <c r="I140" s="7" t="e">
        <f t="shared" si="842"/>
        <v>#VALUE!</v>
      </c>
      <c r="J140" s="8">
        <f t="shared" si="843"/>
        <v>0</v>
      </c>
      <c r="K140" s="7">
        <v>0</v>
      </c>
      <c r="L140" s="7" t="e">
        <f>SUMIF([2]Feb!B:I,AVALUOS!E140,[2]Feb!I:I)</f>
        <v>#VALUE!</v>
      </c>
      <c r="M140" s="7" t="e">
        <f t="shared" si="845"/>
        <v>#VALUE!</v>
      </c>
      <c r="N140" s="8">
        <f t="shared" si="846"/>
        <v>0</v>
      </c>
      <c r="O140" s="7">
        <v>0</v>
      </c>
      <c r="P140" s="7" t="e">
        <f>SUMIF([2]mar!B:I,AVALUOS!E140,[2]mar!I:I)</f>
        <v>#VALUE!</v>
      </c>
      <c r="Q140" s="7" t="e">
        <f t="shared" si="848"/>
        <v>#VALUE!</v>
      </c>
      <c r="R140" s="8">
        <f t="shared" si="830"/>
        <v>0</v>
      </c>
      <c r="S140" s="7">
        <v>0</v>
      </c>
      <c r="T140" s="7" t="e">
        <f>SUMIF([2]Abr!B:I,AVALUOS!E140,[2]Abr!I:I)</f>
        <v>#VALUE!</v>
      </c>
      <c r="U140" s="7" t="e">
        <f t="shared" si="850"/>
        <v>#VALUE!</v>
      </c>
      <c r="V140" s="8">
        <f t="shared" si="851"/>
        <v>0</v>
      </c>
      <c r="W140" s="7">
        <v>0</v>
      </c>
      <c r="X140" s="7" t="e">
        <f>SUMIF([2]May!B:I,AVALUOS!E140,[2]May!I:I)</f>
        <v>#VALUE!</v>
      </c>
      <c r="Y140" s="7" t="e">
        <f t="shared" si="853"/>
        <v>#VALUE!</v>
      </c>
      <c r="Z140" s="8">
        <f t="shared" si="854"/>
        <v>0</v>
      </c>
      <c r="AA140" s="7">
        <v>0</v>
      </c>
      <c r="AB140" s="7" t="e">
        <f>SUMIF([2]Jun!B:I,AVALUOS!E140,[2]Jun!I:I)</f>
        <v>#VALUE!</v>
      </c>
      <c r="AC140" s="7" t="e">
        <f t="shared" si="856"/>
        <v>#VALUE!</v>
      </c>
      <c r="AD140" s="8">
        <f t="shared" si="857"/>
        <v>0</v>
      </c>
      <c r="AE140" s="7">
        <v>0</v>
      </c>
      <c r="AF140" s="7" t="e">
        <f>SUMIF([2]Jul!B:I,AVALUOS!E140,[2]Jul!I:I)</f>
        <v>#VALUE!</v>
      </c>
      <c r="AG140" s="7" t="e">
        <f t="shared" si="859"/>
        <v>#VALUE!</v>
      </c>
      <c r="AH140" s="8">
        <f t="shared" si="860"/>
        <v>0</v>
      </c>
      <c r="AI140" s="7">
        <v>0</v>
      </c>
      <c r="AJ140" s="7" t="e">
        <f>SUMIF([2]Agos!B:I,AVALUOS!E140,[2]Agos!I:I)</f>
        <v>#VALUE!</v>
      </c>
      <c r="AK140" s="7" t="e">
        <f t="shared" si="862"/>
        <v>#VALUE!</v>
      </c>
      <c r="AL140" s="8">
        <f t="shared" si="863"/>
        <v>0</v>
      </c>
      <c r="AM140" s="7">
        <v>0</v>
      </c>
      <c r="AN140" s="7" t="e">
        <f>SUMIF([2]Sep!B:I,AVALUOS!E140,[2]Sep!I:I)</f>
        <v>#VALUE!</v>
      </c>
      <c r="AO140" s="7" t="e">
        <f t="shared" si="865"/>
        <v>#VALUE!</v>
      </c>
      <c r="AP140" s="8">
        <f t="shared" si="866"/>
        <v>0</v>
      </c>
      <c r="AQ140" s="7">
        <v>0</v>
      </c>
      <c r="AR140" s="7" t="e">
        <f>SUMIF([2]Oct!B:I,AVALUOS!E140,[2]Oct!I:I)</f>
        <v>#VALUE!</v>
      </c>
      <c r="AS140" s="7" t="e">
        <f t="shared" si="868"/>
        <v>#VALUE!</v>
      </c>
      <c r="AT140" s="8">
        <f t="shared" si="869"/>
        <v>0</v>
      </c>
      <c r="AU140" s="7">
        <v>0</v>
      </c>
      <c r="AV140" s="7" t="e">
        <f>SUMIF([2]Nov!B:I,AVALUOS!E140,[2]Nov!I:I)</f>
        <v>#VALUE!</v>
      </c>
      <c r="AW140" s="7" t="e">
        <f t="shared" si="871"/>
        <v>#VALUE!</v>
      </c>
      <c r="AX140" s="8">
        <f t="shared" si="872"/>
        <v>0</v>
      </c>
      <c r="AY140" s="7">
        <v>0</v>
      </c>
      <c r="AZ140" s="7" t="e">
        <f>SUMIF([2]Dic!B:I,AVALUOS!E140,[2]Dic!I:I)</f>
        <v>#VALUE!</v>
      </c>
      <c r="BA140" s="7" t="e">
        <f t="shared" si="874"/>
        <v>#VALUE!</v>
      </c>
      <c r="BB140" s="8">
        <f t="shared" si="875"/>
        <v>0</v>
      </c>
      <c r="BC140" s="7">
        <v>0</v>
      </c>
      <c r="BD140" s="89">
        <f t="shared" ref="BD140:BD141" si="905">+G140+K140+O140+S140+W140+AA140+AE140+AI140+AM140+AQ140+AU140</f>
        <v>0</v>
      </c>
      <c r="BE140" s="89" t="e">
        <f>+H140+L140+P140+T140+X140+AB140+AF140+AJ140+AN140+AR140+AV140+AZ140</f>
        <v>#VALUE!</v>
      </c>
      <c r="BF140" s="89" t="e">
        <f t="shared" si="876"/>
        <v>#VALUE!</v>
      </c>
      <c r="BG140" s="24">
        <f t="shared" si="877"/>
        <v>0</v>
      </c>
      <c r="BL140" s="7"/>
      <c r="BM140" s="7"/>
    </row>
    <row r="141" spans="1:65" ht="20.399999999999999" x14ac:dyDescent="0.3">
      <c r="A141" s="87"/>
      <c r="B141" s="87"/>
      <c r="C141" s="88"/>
      <c r="D141" s="95"/>
      <c r="E141" s="96">
        <v>51054502</v>
      </c>
      <c r="F141" s="97" t="s">
        <v>126</v>
      </c>
      <c r="G141" s="7">
        <v>0</v>
      </c>
      <c r="H141" s="7" t="e">
        <f>SUMIF([2]Ene!B:I,AVALUOS!E141,[2]Ene!I:I)</f>
        <v>#VALUE!</v>
      </c>
      <c r="I141" s="7" t="e">
        <f t="shared" si="842"/>
        <v>#VALUE!</v>
      </c>
      <c r="J141" s="8">
        <f t="shared" si="843"/>
        <v>0</v>
      </c>
      <c r="K141" s="7">
        <v>0</v>
      </c>
      <c r="L141" s="7" t="e">
        <f>SUMIF([2]Feb!B:I,AVALUOS!E141,[2]Feb!I:I)</f>
        <v>#VALUE!</v>
      </c>
      <c r="M141" s="7" t="e">
        <f t="shared" si="845"/>
        <v>#VALUE!</v>
      </c>
      <c r="N141" s="8">
        <f t="shared" si="846"/>
        <v>0</v>
      </c>
      <c r="O141" s="7">
        <v>0</v>
      </c>
      <c r="P141" s="7" t="e">
        <f>SUMIF([2]mar!B:I,AVALUOS!E141,[2]mar!I:I)</f>
        <v>#VALUE!</v>
      </c>
      <c r="Q141" s="7" t="e">
        <f t="shared" si="848"/>
        <v>#VALUE!</v>
      </c>
      <c r="R141" s="8">
        <f t="shared" si="830"/>
        <v>0</v>
      </c>
      <c r="S141" s="7">
        <v>0</v>
      </c>
      <c r="T141" s="7" t="e">
        <f>SUMIF([2]Abr!B:I,AVALUOS!E141,[2]Abr!I:I)</f>
        <v>#VALUE!</v>
      </c>
      <c r="U141" s="7" t="e">
        <f t="shared" si="850"/>
        <v>#VALUE!</v>
      </c>
      <c r="V141" s="8">
        <f t="shared" si="851"/>
        <v>0</v>
      </c>
      <c r="W141" s="7">
        <v>0</v>
      </c>
      <c r="X141" s="7" t="e">
        <f>SUMIF([2]May!B:I,AVALUOS!E141,[2]May!I:I)</f>
        <v>#VALUE!</v>
      </c>
      <c r="Y141" s="7" t="e">
        <f t="shared" si="853"/>
        <v>#VALUE!</v>
      </c>
      <c r="Z141" s="8">
        <f t="shared" si="854"/>
        <v>0</v>
      </c>
      <c r="AA141" s="7">
        <v>0</v>
      </c>
      <c r="AB141" s="7" t="e">
        <f>SUMIF([2]Jun!B:I,AVALUOS!E141,[2]Jun!I:I)</f>
        <v>#VALUE!</v>
      </c>
      <c r="AC141" s="7" t="e">
        <f t="shared" si="856"/>
        <v>#VALUE!</v>
      </c>
      <c r="AD141" s="8">
        <f t="shared" si="857"/>
        <v>0</v>
      </c>
      <c r="AE141" s="7">
        <v>0</v>
      </c>
      <c r="AF141" s="7" t="e">
        <f>SUMIF([2]Jul!B:I,AVALUOS!E141,[2]Jul!I:I)</f>
        <v>#VALUE!</v>
      </c>
      <c r="AG141" s="7" t="e">
        <f t="shared" si="859"/>
        <v>#VALUE!</v>
      </c>
      <c r="AH141" s="8">
        <f t="shared" si="860"/>
        <v>0</v>
      </c>
      <c r="AI141" s="7">
        <v>0</v>
      </c>
      <c r="AJ141" s="7" t="e">
        <f>SUMIF([2]Agos!B:I,AVALUOS!E141,[2]Agos!I:I)</f>
        <v>#VALUE!</v>
      </c>
      <c r="AK141" s="7" t="e">
        <f t="shared" si="862"/>
        <v>#VALUE!</v>
      </c>
      <c r="AL141" s="8">
        <f t="shared" si="863"/>
        <v>0</v>
      </c>
      <c r="AM141" s="7">
        <v>0</v>
      </c>
      <c r="AN141" s="7" t="e">
        <f>SUMIF([2]Sep!B:I,AVALUOS!E141,[2]Sep!I:I)</f>
        <v>#VALUE!</v>
      </c>
      <c r="AO141" s="7" t="e">
        <f t="shared" si="865"/>
        <v>#VALUE!</v>
      </c>
      <c r="AP141" s="8">
        <f t="shared" si="866"/>
        <v>0</v>
      </c>
      <c r="AQ141" s="7">
        <v>0</v>
      </c>
      <c r="AR141" s="7" t="e">
        <f>SUMIF([2]Oct!B:I,AVALUOS!E141,[2]Oct!I:I)</f>
        <v>#VALUE!</v>
      </c>
      <c r="AS141" s="7" t="e">
        <f t="shared" si="868"/>
        <v>#VALUE!</v>
      </c>
      <c r="AT141" s="8">
        <f t="shared" si="869"/>
        <v>0</v>
      </c>
      <c r="AU141" s="7">
        <v>0</v>
      </c>
      <c r="AV141" s="7" t="e">
        <f>SUMIF([2]Nov!B:I,AVALUOS!E141,[2]Nov!I:I)</f>
        <v>#VALUE!</v>
      </c>
      <c r="AW141" s="7" t="e">
        <f t="shared" si="871"/>
        <v>#VALUE!</v>
      </c>
      <c r="AX141" s="8">
        <f t="shared" si="872"/>
        <v>0</v>
      </c>
      <c r="AY141" s="7">
        <v>0</v>
      </c>
      <c r="AZ141" s="7" t="e">
        <f>SUMIF([2]Dic!B:I,AVALUOS!E141,[2]Dic!I:I)</f>
        <v>#VALUE!</v>
      </c>
      <c r="BA141" s="7" t="e">
        <f t="shared" si="874"/>
        <v>#VALUE!</v>
      </c>
      <c r="BB141" s="8">
        <f t="shared" si="875"/>
        <v>0</v>
      </c>
      <c r="BC141" s="7">
        <v>0</v>
      </c>
      <c r="BD141" s="89">
        <f t="shared" si="905"/>
        <v>0</v>
      </c>
      <c r="BE141" s="89" t="e">
        <f>+H141+L141+P141+T141+X141+AB141+AF141+AJ141+AN141+AR141+AV141+AZ141</f>
        <v>#VALUE!</v>
      </c>
      <c r="BF141" s="89" t="e">
        <f t="shared" si="876"/>
        <v>#VALUE!</v>
      </c>
      <c r="BG141" s="24">
        <f t="shared" si="877"/>
        <v>0</v>
      </c>
      <c r="BK141" s="84"/>
      <c r="BL141" s="7"/>
      <c r="BM141" s="7"/>
    </row>
    <row r="142" spans="1:65" s="84" customFormat="1" ht="12" x14ac:dyDescent="0.3">
      <c r="A142" s="85"/>
      <c r="B142" s="85"/>
      <c r="C142" s="86"/>
      <c r="D142" s="90">
        <v>510548</v>
      </c>
      <c r="E142" s="91"/>
      <c r="F142" s="92" t="s">
        <v>102</v>
      </c>
      <c r="G142" s="93">
        <f t="shared" ref="G142:H142" si="906">+G143</f>
        <v>0</v>
      </c>
      <c r="H142" s="93" t="e">
        <f t="shared" si="906"/>
        <v>#VALUE!</v>
      </c>
      <c r="I142" s="93" t="e">
        <f t="shared" si="842"/>
        <v>#VALUE!</v>
      </c>
      <c r="J142" s="94">
        <f t="shared" si="843"/>
        <v>0</v>
      </c>
      <c r="K142" s="93">
        <f t="shared" ref="K142:L142" si="907">+K143</f>
        <v>0</v>
      </c>
      <c r="L142" s="93" t="e">
        <f t="shared" si="907"/>
        <v>#VALUE!</v>
      </c>
      <c r="M142" s="93" t="e">
        <f t="shared" si="845"/>
        <v>#VALUE!</v>
      </c>
      <c r="N142" s="94">
        <f t="shared" si="846"/>
        <v>0</v>
      </c>
      <c r="O142" s="93">
        <f t="shared" ref="O142:P142" si="908">+O143</f>
        <v>0</v>
      </c>
      <c r="P142" s="93" t="e">
        <f t="shared" si="908"/>
        <v>#VALUE!</v>
      </c>
      <c r="Q142" s="93" t="e">
        <f t="shared" si="848"/>
        <v>#VALUE!</v>
      </c>
      <c r="R142" s="94">
        <f t="shared" si="830"/>
        <v>0</v>
      </c>
      <c r="S142" s="93">
        <f t="shared" ref="S142:BE142" si="909">+S143</f>
        <v>0</v>
      </c>
      <c r="T142" s="93" t="e">
        <f t="shared" si="909"/>
        <v>#VALUE!</v>
      </c>
      <c r="U142" s="93" t="e">
        <f t="shared" si="850"/>
        <v>#VALUE!</v>
      </c>
      <c r="V142" s="94">
        <f t="shared" si="851"/>
        <v>0</v>
      </c>
      <c r="W142" s="93">
        <f t="shared" ref="W142:X142" si="910">+W143</f>
        <v>0</v>
      </c>
      <c r="X142" s="93" t="e">
        <f t="shared" si="910"/>
        <v>#VALUE!</v>
      </c>
      <c r="Y142" s="93" t="e">
        <f t="shared" si="853"/>
        <v>#VALUE!</v>
      </c>
      <c r="Z142" s="94">
        <f t="shared" si="854"/>
        <v>0</v>
      </c>
      <c r="AA142" s="93">
        <f t="shared" ref="AA142" si="911">+AA143</f>
        <v>0</v>
      </c>
      <c r="AB142" s="93" t="e">
        <f t="shared" si="909"/>
        <v>#VALUE!</v>
      </c>
      <c r="AC142" s="93" t="e">
        <f t="shared" si="856"/>
        <v>#VALUE!</v>
      </c>
      <c r="AD142" s="94">
        <f t="shared" si="857"/>
        <v>0</v>
      </c>
      <c r="AE142" s="93">
        <f t="shared" ref="AE142" si="912">+AE143</f>
        <v>0</v>
      </c>
      <c r="AF142" s="93" t="e">
        <f t="shared" si="909"/>
        <v>#VALUE!</v>
      </c>
      <c r="AG142" s="93" t="e">
        <f t="shared" si="859"/>
        <v>#VALUE!</v>
      </c>
      <c r="AH142" s="94">
        <f t="shared" si="860"/>
        <v>0</v>
      </c>
      <c r="AI142" s="93">
        <f t="shared" ref="AI142" si="913">+AI143</f>
        <v>0</v>
      </c>
      <c r="AJ142" s="93" t="e">
        <f t="shared" si="909"/>
        <v>#VALUE!</v>
      </c>
      <c r="AK142" s="93" t="e">
        <f t="shared" si="862"/>
        <v>#VALUE!</v>
      </c>
      <c r="AL142" s="94">
        <f t="shared" si="863"/>
        <v>0</v>
      </c>
      <c r="AM142" s="93">
        <f t="shared" ref="AM142" si="914">+AM143</f>
        <v>0</v>
      </c>
      <c r="AN142" s="93" t="e">
        <f t="shared" si="909"/>
        <v>#VALUE!</v>
      </c>
      <c r="AO142" s="93" t="e">
        <f t="shared" si="865"/>
        <v>#VALUE!</v>
      </c>
      <c r="AP142" s="94">
        <f t="shared" si="866"/>
        <v>0</v>
      </c>
      <c r="AQ142" s="93">
        <f t="shared" ref="AQ142" si="915">+AQ143</f>
        <v>0</v>
      </c>
      <c r="AR142" s="93" t="e">
        <f t="shared" si="909"/>
        <v>#VALUE!</v>
      </c>
      <c r="AS142" s="93" t="e">
        <f t="shared" si="868"/>
        <v>#VALUE!</v>
      </c>
      <c r="AT142" s="94">
        <f t="shared" si="869"/>
        <v>0</v>
      </c>
      <c r="AU142" s="93">
        <f t="shared" ref="AU142" si="916">+AU143</f>
        <v>0</v>
      </c>
      <c r="AV142" s="93" t="e">
        <f t="shared" si="909"/>
        <v>#VALUE!</v>
      </c>
      <c r="AW142" s="93" t="e">
        <f t="shared" si="871"/>
        <v>#VALUE!</v>
      </c>
      <c r="AX142" s="94">
        <f t="shared" si="872"/>
        <v>0</v>
      </c>
      <c r="AY142" s="93">
        <f t="shared" ref="AY142" si="917">+AY143</f>
        <v>0</v>
      </c>
      <c r="AZ142" s="93" t="e">
        <f t="shared" si="909"/>
        <v>#VALUE!</v>
      </c>
      <c r="BA142" s="93" t="e">
        <f t="shared" si="874"/>
        <v>#VALUE!</v>
      </c>
      <c r="BB142" s="94">
        <f t="shared" si="875"/>
        <v>0</v>
      </c>
      <c r="BC142" s="93">
        <f t="shared" si="909"/>
        <v>0</v>
      </c>
      <c r="BD142" s="93">
        <f t="shared" si="909"/>
        <v>0</v>
      </c>
      <c r="BE142" s="93" t="e">
        <f t="shared" si="909"/>
        <v>#VALUE!</v>
      </c>
      <c r="BF142" s="93" t="e">
        <f t="shared" si="876"/>
        <v>#VALUE!</v>
      </c>
      <c r="BG142" s="4">
        <f t="shared" si="877"/>
        <v>0</v>
      </c>
      <c r="BL142" s="93">
        <f t="shared" ref="BL142:BM142" si="918">+BL143</f>
        <v>0</v>
      </c>
      <c r="BM142" s="93">
        <f t="shared" si="918"/>
        <v>0</v>
      </c>
    </row>
    <row r="143" spans="1:65" s="84" customFormat="1" ht="12" x14ac:dyDescent="0.3">
      <c r="A143" s="87"/>
      <c r="B143" s="87"/>
      <c r="C143" s="88"/>
      <c r="D143" s="95"/>
      <c r="E143" s="96">
        <v>51054801</v>
      </c>
      <c r="F143" s="97" t="s">
        <v>102</v>
      </c>
      <c r="G143" s="7">
        <v>0</v>
      </c>
      <c r="H143" s="7" t="e">
        <f>SUMIF([2]Ene!B:I,AVALUOS!E143,[2]Ene!I:I)</f>
        <v>#VALUE!</v>
      </c>
      <c r="I143" s="7" t="e">
        <f t="shared" si="842"/>
        <v>#VALUE!</v>
      </c>
      <c r="J143" s="8">
        <f t="shared" si="843"/>
        <v>0</v>
      </c>
      <c r="K143" s="7">
        <v>0</v>
      </c>
      <c r="L143" s="7" t="e">
        <f>SUMIF([2]Feb!B:I,AVALUOS!E143,[2]Feb!I:I)</f>
        <v>#VALUE!</v>
      </c>
      <c r="M143" s="7" t="e">
        <f t="shared" si="845"/>
        <v>#VALUE!</v>
      </c>
      <c r="N143" s="8">
        <f t="shared" si="846"/>
        <v>0</v>
      </c>
      <c r="O143" s="7">
        <v>0</v>
      </c>
      <c r="P143" s="7" t="e">
        <f>SUMIF([2]mar!B:I,AVALUOS!E143,[2]mar!I:I)</f>
        <v>#VALUE!</v>
      </c>
      <c r="Q143" s="7" t="e">
        <f t="shared" si="848"/>
        <v>#VALUE!</v>
      </c>
      <c r="R143" s="8">
        <f t="shared" si="830"/>
        <v>0</v>
      </c>
      <c r="S143" s="7">
        <v>0</v>
      </c>
      <c r="T143" s="7" t="e">
        <f>SUMIF([2]Abr!B:I,AVALUOS!E143,[2]Abr!I:I)</f>
        <v>#VALUE!</v>
      </c>
      <c r="U143" s="7" t="e">
        <f t="shared" si="850"/>
        <v>#VALUE!</v>
      </c>
      <c r="V143" s="8">
        <f t="shared" si="851"/>
        <v>0</v>
      </c>
      <c r="W143" s="7">
        <v>0</v>
      </c>
      <c r="X143" s="7" t="e">
        <f>SUMIF([2]May!B:I,AVALUOS!E143,[2]May!I:I)</f>
        <v>#VALUE!</v>
      </c>
      <c r="Y143" s="7" t="e">
        <f t="shared" si="853"/>
        <v>#VALUE!</v>
      </c>
      <c r="Z143" s="8">
        <f t="shared" si="854"/>
        <v>0</v>
      </c>
      <c r="AA143" s="7">
        <v>0</v>
      </c>
      <c r="AB143" s="7" t="e">
        <f>SUMIF([2]Jun!B:I,AVALUOS!E143,[2]Jun!I:I)</f>
        <v>#VALUE!</v>
      </c>
      <c r="AC143" s="7" t="e">
        <f t="shared" si="856"/>
        <v>#VALUE!</v>
      </c>
      <c r="AD143" s="8">
        <f t="shared" si="857"/>
        <v>0</v>
      </c>
      <c r="AE143" s="7">
        <v>0</v>
      </c>
      <c r="AF143" s="7" t="e">
        <f>SUMIF([2]Jul!B:I,AVALUOS!E143,[2]Jul!I:I)</f>
        <v>#VALUE!</v>
      </c>
      <c r="AG143" s="7" t="e">
        <f t="shared" si="859"/>
        <v>#VALUE!</v>
      </c>
      <c r="AH143" s="8">
        <f t="shared" si="860"/>
        <v>0</v>
      </c>
      <c r="AI143" s="7">
        <v>0</v>
      </c>
      <c r="AJ143" s="7" t="e">
        <f>SUMIF([2]Agos!B:I,AVALUOS!E143,[2]Agos!I:I)</f>
        <v>#VALUE!</v>
      </c>
      <c r="AK143" s="7" t="e">
        <f t="shared" si="862"/>
        <v>#VALUE!</v>
      </c>
      <c r="AL143" s="8">
        <f t="shared" si="863"/>
        <v>0</v>
      </c>
      <c r="AM143" s="7">
        <v>0</v>
      </c>
      <c r="AN143" s="7" t="e">
        <f>SUMIF([2]Sep!B:I,AVALUOS!E143,[2]Sep!I:I)</f>
        <v>#VALUE!</v>
      </c>
      <c r="AO143" s="7" t="e">
        <f t="shared" si="865"/>
        <v>#VALUE!</v>
      </c>
      <c r="AP143" s="8">
        <f t="shared" si="866"/>
        <v>0</v>
      </c>
      <c r="AQ143" s="7">
        <v>0</v>
      </c>
      <c r="AR143" s="7" t="e">
        <f>SUMIF([2]Oct!B:I,AVALUOS!E143,[2]Oct!I:I)</f>
        <v>#VALUE!</v>
      </c>
      <c r="AS143" s="7" t="e">
        <f t="shared" si="868"/>
        <v>#VALUE!</v>
      </c>
      <c r="AT143" s="8">
        <f t="shared" si="869"/>
        <v>0</v>
      </c>
      <c r="AU143" s="7">
        <v>0</v>
      </c>
      <c r="AV143" s="7" t="e">
        <f>SUMIF([2]Nov!B:I,AVALUOS!E143,[2]Nov!I:I)</f>
        <v>#VALUE!</v>
      </c>
      <c r="AW143" s="7" t="e">
        <f t="shared" si="871"/>
        <v>#VALUE!</v>
      </c>
      <c r="AX143" s="8">
        <f t="shared" si="872"/>
        <v>0</v>
      </c>
      <c r="AY143" s="7">
        <v>0</v>
      </c>
      <c r="AZ143" s="7" t="e">
        <f>SUMIF([2]Dic!B:I,AVALUOS!E143,[2]Dic!I:I)</f>
        <v>#VALUE!</v>
      </c>
      <c r="BA143" s="7" t="e">
        <f t="shared" si="874"/>
        <v>#VALUE!</v>
      </c>
      <c r="BB143" s="8">
        <f t="shared" si="875"/>
        <v>0</v>
      </c>
      <c r="BC143" s="7">
        <v>0</v>
      </c>
      <c r="BD143" s="89">
        <f>+G143+K143+O143+S143+W143+AA143+AE143+AI143+AM143+AQ143+AU143</f>
        <v>0</v>
      </c>
      <c r="BE143" s="89" t="e">
        <f>+H143+L143+P143+T143+X143+AB143+AF143+AJ143+AN143+AR143+AV143+AZ143</f>
        <v>#VALUE!</v>
      </c>
      <c r="BF143" s="89" t="e">
        <f t="shared" si="876"/>
        <v>#VALUE!</v>
      </c>
      <c r="BG143" s="24">
        <f t="shared" si="877"/>
        <v>0</v>
      </c>
      <c r="BL143" s="7"/>
      <c r="BM143" s="7"/>
    </row>
    <row r="144" spans="1:65" ht="12" x14ac:dyDescent="0.3">
      <c r="A144" s="85"/>
      <c r="B144" s="85"/>
      <c r="C144" s="86"/>
      <c r="D144" s="90">
        <v>510551</v>
      </c>
      <c r="E144" s="91"/>
      <c r="F144" s="92" t="s">
        <v>127</v>
      </c>
      <c r="G144" s="93">
        <f t="shared" ref="G144:H144" si="919">+G145</f>
        <v>0</v>
      </c>
      <c r="H144" s="93" t="e">
        <f t="shared" si="919"/>
        <v>#VALUE!</v>
      </c>
      <c r="I144" s="93" t="e">
        <f t="shared" si="842"/>
        <v>#VALUE!</v>
      </c>
      <c r="J144" s="94">
        <f t="shared" si="843"/>
        <v>0</v>
      </c>
      <c r="K144" s="93">
        <f t="shared" ref="K144:L144" si="920">+K145</f>
        <v>0</v>
      </c>
      <c r="L144" s="93" t="e">
        <f t="shared" si="920"/>
        <v>#VALUE!</v>
      </c>
      <c r="M144" s="93" t="e">
        <f t="shared" si="845"/>
        <v>#VALUE!</v>
      </c>
      <c r="N144" s="94">
        <f t="shared" si="846"/>
        <v>0</v>
      </c>
      <c r="O144" s="93">
        <f t="shared" ref="O144:P144" si="921">+O145</f>
        <v>0</v>
      </c>
      <c r="P144" s="93" t="e">
        <f t="shared" si="921"/>
        <v>#VALUE!</v>
      </c>
      <c r="Q144" s="93" t="e">
        <f t="shared" si="848"/>
        <v>#VALUE!</v>
      </c>
      <c r="R144" s="94">
        <f t="shared" si="830"/>
        <v>0</v>
      </c>
      <c r="S144" s="93">
        <f t="shared" ref="S144:BE144" si="922">+S145</f>
        <v>0</v>
      </c>
      <c r="T144" s="93" t="e">
        <f t="shared" si="922"/>
        <v>#VALUE!</v>
      </c>
      <c r="U144" s="93" t="e">
        <f t="shared" si="850"/>
        <v>#VALUE!</v>
      </c>
      <c r="V144" s="94">
        <f t="shared" si="851"/>
        <v>0</v>
      </c>
      <c r="W144" s="93">
        <f t="shared" ref="W144:X144" si="923">+W145</f>
        <v>0</v>
      </c>
      <c r="X144" s="93" t="e">
        <f t="shared" si="923"/>
        <v>#VALUE!</v>
      </c>
      <c r="Y144" s="93" t="e">
        <f t="shared" si="853"/>
        <v>#VALUE!</v>
      </c>
      <c r="Z144" s="94">
        <f t="shared" si="854"/>
        <v>0</v>
      </c>
      <c r="AA144" s="93">
        <f t="shared" ref="AA144" si="924">+AA145</f>
        <v>0</v>
      </c>
      <c r="AB144" s="93" t="e">
        <f t="shared" si="922"/>
        <v>#VALUE!</v>
      </c>
      <c r="AC144" s="93" t="e">
        <f t="shared" si="856"/>
        <v>#VALUE!</v>
      </c>
      <c r="AD144" s="94">
        <f t="shared" si="857"/>
        <v>0</v>
      </c>
      <c r="AE144" s="93">
        <f t="shared" ref="AE144" si="925">+AE145</f>
        <v>0</v>
      </c>
      <c r="AF144" s="93" t="e">
        <f t="shared" si="922"/>
        <v>#VALUE!</v>
      </c>
      <c r="AG144" s="93" t="e">
        <f t="shared" si="859"/>
        <v>#VALUE!</v>
      </c>
      <c r="AH144" s="94">
        <f t="shared" si="860"/>
        <v>0</v>
      </c>
      <c r="AI144" s="93">
        <f t="shared" ref="AI144" si="926">+AI145</f>
        <v>0</v>
      </c>
      <c r="AJ144" s="93" t="e">
        <f t="shared" si="922"/>
        <v>#VALUE!</v>
      </c>
      <c r="AK144" s="93" t="e">
        <f t="shared" si="862"/>
        <v>#VALUE!</v>
      </c>
      <c r="AL144" s="94">
        <f t="shared" si="863"/>
        <v>0</v>
      </c>
      <c r="AM144" s="93">
        <f t="shared" ref="AM144" si="927">+AM145</f>
        <v>0</v>
      </c>
      <c r="AN144" s="93" t="e">
        <f t="shared" si="922"/>
        <v>#VALUE!</v>
      </c>
      <c r="AO144" s="93" t="e">
        <f t="shared" si="865"/>
        <v>#VALUE!</v>
      </c>
      <c r="AP144" s="94">
        <f t="shared" si="866"/>
        <v>0</v>
      </c>
      <c r="AQ144" s="93">
        <f t="shared" ref="AQ144" si="928">+AQ145</f>
        <v>0</v>
      </c>
      <c r="AR144" s="93" t="e">
        <f t="shared" si="922"/>
        <v>#VALUE!</v>
      </c>
      <c r="AS144" s="93" t="e">
        <f t="shared" si="868"/>
        <v>#VALUE!</v>
      </c>
      <c r="AT144" s="94">
        <f t="shared" si="869"/>
        <v>0</v>
      </c>
      <c r="AU144" s="93">
        <f t="shared" ref="AU144" si="929">+AU145</f>
        <v>0</v>
      </c>
      <c r="AV144" s="93" t="e">
        <f t="shared" si="922"/>
        <v>#VALUE!</v>
      </c>
      <c r="AW144" s="93" t="e">
        <f t="shared" si="871"/>
        <v>#VALUE!</v>
      </c>
      <c r="AX144" s="94">
        <f t="shared" si="872"/>
        <v>0</v>
      </c>
      <c r="AY144" s="93">
        <f t="shared" ref="AY144" si="930">+AY145</f>
        <v>0</v>
      </c>
      <c r="AZ144" s="93" t="e">
        <f t="shared" si="922"/>
        <v>#VALUE!</v>
      </c>
      <c r="BA144" s="93" t="e">
        <f t="shared" si="874"/>
        <v>#VALUE!</v>
      </c>
      <c r="BB144" s="94">
        <f t="shared" si="875"/>
        <v>0</v>
      </c>
      <c r="BC144" s="93">
        <f t="shared" si="922"/>
        <v>0</v>
      </c>
      <c r="BD144" s="93">
        <f t="shared" si="922"/>
        <v>0</v>
      </c>
      <c r="BE144" s="93" t="e">
        <f t="shared" si="922"/>
        <v>#VALUE!</v>
      </c>
      <c r="BF144" s="93" t="e">
        <f t="shared" si="876"/>
        <v>#VALUE!</v>
      </c>
      <c r="BG144" s="4">
        <f t="shared" si="877"/>
        <v>0</v>
      </c>
      <c r="BL144" s="93">
        <f t="shared" ref="BL144:BM144" si="931">+BL145</f>
        <v>0</v>
      </c>
      <c r="BM144" s="93">
        <f t="shared" si="931"/>
        <v>0</v>
      </c>
    </row>
    <row r="145" spans="1:65" s="84" customFormat="1" ht="12" x14ac:dyDescent="0.3">
      <c r="A145" s="87"/>
      <c r="B145" s="87"/>
      <c r="C145" s="88"/>
      <c r="D145" s="95"/>
      <c r="E145" s="96">
        <v>51055101</v>
      </c>
      <c r="F145" s="97" t="s">
        <v>127</v>
      </c>
      <c r="G145" s="7">
        <v>0</v>
      </c>
      <c r="H145" s="7" t="e">
        <f>SUMIF([2]Ene!B:I,AVALUOS!E145,[2]Ene!I:I)</f>
        <v>#VALUE!</v>
      </c>
      <c r="I145" s="7" t="e">
        <f t="shared" si="842"/>
        <v>#VALUE!</v>
      </c>
      <c r="J145" s="8">
        <f t="shared" si="843"/>
        <v>0</v>
      </c>
      <c r="K145" s="7">
        <v>0</v>
      </c>
      <c r="L145" s="7" t="e">
        <f>SUMIF([2]Feb!B:I,AVALUOS!E145,[2]Feb!I:I)</f>
        <v>#VALUE!</v>
      </c>
      <c r="M145" s="7" t="e">
        <f t="shared" si="845"/>
        <v>#VALUE!</v>
      </c>
      <c r="N145" s="8">
        <f t="shared" si="846"/>
        <v>0</v>
      </c>
      <c r="O145" s="7">
        <v>0</v>
      </c>
      <c r="P145" s="7" t="e">
        <f>SUMIF([2]mar!B:I,AVALUOS!E145,[2]mar!I:I)</f>
        <v>#VALUE!</v>
      </c>
      <c r="Q145" s="7" t="e">
        <f t="shared" si="848"/>
        <v>#VALUE!</v>
      </c>
      <c r="R145" s="8">
        <f t="shared" si="830"/>
        <v>0</v>
      </c>
      <c r="S145" s="7">
        <v>0</v>
      </c>
      <c r="T145" s="7" t="e">
        <f>SUMIF([2]Abr!B:I,AVALUOS!E145,[2]Abr!I:I)</f>
        <v>#VALUE!</v>
      </c>
      <c r="U145" s="7" t="e">
        <f t="shared" si="850"/>
        <v>#VALUE!</v>
      </c>
      <c r="V145" s="8">
        <f t="shared" si="851"/>
        <v>0</v>
      </c>
      <c r="W145" s="7">
        <v>0</v>
      </c>
      <c r="X145" s="7" t="e">
        <f>SUMIF([2]May!B:I,AVALUOS!E145,[2]May!I:I)</f>
        <v>#VALUE!</v>
      </c>
      <c r="Y145" s="7" t="e">
        <f t="shared" si="853"/>
        <v>#VALUE!</v>
      </c>
      <c r="Z145" s="8">
        <f t="shared" si="854"/>
        <v>0</v>
      </c>
      <c r="AA145" s="7">
        <v>0</v>
      </c>
      <c r="AB145" s="7" t="e">
        <f>SUMIF([2]Jun!B:I,AVALUOS!E145,[2]Jun!I:I)</f>
        <v>#VALUE!</v>
      </c>
      <c r="AC145" s="7" t="e">
        <f t="shared" si="856"/>
        <v>#VALUE!</v>
      </c>
      <c r="AD145" s="8">
        <f t="shared" si="857"/>
        <v>0</v>
      </c>
      <c r="AE145" s="7">
        <v>0</v>
      </c>
      <c r="AF145" s="7" t="e">
        <f>SUMIF([2]Jul!B:I,AVALUOS!E145,[2]Jul!I:I)</f>
        <v>#VALUE!</v>
      </c>
      <c r="AG145" s="7" t="e">
        <f t="shared" si="859"/>
        <v>#VALUE!</v>
      </c>
      <c r="AH145" s="8">
        <f t="shared" si="860"/>
        <v>0</v>
      </c>
      <c r="AI145" s="7">
        <v>0</v>
      </c>
      <c r="AJ145" s="7" t="e">
        <f>SUMIF([2]Agos!B:I,AVALUOS!E145,[2]Agos!I:I)</f>
        <v>#VALUE!</v>
      </c>
      <c r="AK145" s="7" t="e">
        <f t="shared" si="862"/>
        <v>#VALUE!</v>
      </c>
      <c r="AL145" s="8">
        <f t="shared" si="863"/>
        <v>0</v>
      </c>
      <c r="AM145" s="7">
        <v>0</v>
      </c>
      <c r="AN145" s="7" t="e">
        <f>SUMIF([2]Sep!B:I,AVALUOS!E145,[2]Sep!I:I)</f>
        <v>#VALUE!</v>
      </c>
      <c r="AO145" s="7" t="e">
        <f t="shared" si="865"/>
        <v>#VALUE!</v>
      </c>
      <c r="AP145" s="8">
        <f t="shared" si="866"/>
        <v>0</v>
      </c>
      <c r="AQ145" s="7">
        <v>0</v>
      </c>
      <c r="AR145" s="7" t="e">
        <f>SUMIF([2]Oct!B:I,AVALUOS!E145,[2]Oct!I:I)</f>
        <v>#VALUE!</v>
      </c>
      <c r="AS145" s="7" t="e">
        <f t="shared" si="868"/>
        <v>#VALUE!</v>
      </c>
      <c r="AT145" s="8">
        <f t="shared" si="869"/>
        <v>0</v>
      </c>
      <c r="AU145" s="7">
        <v>0</v>
      </c>
      <c r="AV145" s="7" t="e">
        <f>SUMIF([2]Nov!B:I,AVALUOS!E145,[2]Nov!I:I)</f>
        <v>#VALUE!</v>
      </c>
      <c r="AW145" s="7" t="e">
        <f t="shared" si="871"/>
        <v>#VALUE!</v>
      </c>
      <c r="AX145" s="8">
        <f t="shared" si="872"/>
        <v>0</v>
      </c>
      <c r="AY145" s="7">
        <v>0</v>
      </c>
      <c r="AZ145" s="7" t="e">
        <f>SUMIF([2]Dic!B:I,AVALUOS!E145,[2]Dic!I:I)</f>
        <v>#VALUE!</v>
      </c>
      <c r="BA145" s="7" t="e">
        <f t="shared" si="874"/>
        <v>#VALUE!</v>
      </c>
      <c r="BB145" s="8">
        <f t="shared" si="875"/>
        <v>0</v>
      </c>
      <c r="BC145" s="7">
        <v>0</v>
      </c>
      <c r="BD145" s="89">
        <f>+G145+K145+O145+S145+W145+AA145+AE145+AI145+AM145+AQ145+AU145</f>
        <v>0</v>
      </c>
      <c r="BE145" s="89" t="e">
        <f>+H145+L145+P145+T145+X145+AB145+AF145+AJ145+AN145+AR145+AV145+AZ145</f>
        <v>#VALUE!</v>
      </c>
      <c r="BF145" s="89" t="e">
        <f t="shared" si="876"/>
        <v>#VALUE!</v>
      </c>
      <c r="BG145" s="24">
        <f t="shared" si="877"/>
        <v>0</v>
      </c>
      <c r="BL145" s="7"/>
      <c r="BM145" s="7"/>
    </row>
    <row r="146" spans="1:65" ht="12" x14ac:dyDescent="0.3">
      <c r="A146" s="85"/>
      <c r="B146" s="85"/>
      <c r="C146" s="86"/>
      <c r="D146" s="90">
        <v>510554</v>
      </c>
      <c r="E146" s="91"/>
      <c r="F146" s="92" t="s">
        <v>128</v>
      </c>
      <c r="G146" s="93">
        <f t="shared" ref="G146:H146" si="932">+G147</f>
        <v>0</v>
      </c>
      <c r="H146" s="93" t="e">
        <f t="shared" si="932"/>
        <v>#VALUE!</v>
      </c>
      <c r="I146" s="93" t="e">
        <f t="shared" si="842"/>
        <v>#VALUE!</v>
      </c>
      <c r="J146" s="94">
        <f t="shared" si="843"/>
        <v>0</v>
      </c>
      <c r="K146" s="93">
        <f t="shared" ref="K146:L146" si="933">+K147</f>
        <v>0</v>
      </c>
      <c r="L146" s="93" t="e">
        <f t="shared" si="933"/>
        <v>#VALUE!</v>
      </c>
      <c r="M146" s="93" t="e">
        <f t="shared" si="845"/>
        <v>#VALUE!</v>
      </c>
      <c r="N146" s="94">
        <f t="shared" si="846"/>
        <v>0</v>
      </c>
      <c r="O146" s="93">
        <f t="shared" ref="O146:P146" si="934">+O147</f>
        <v>0</v>
      </c>
      <c r="P146" s="93" t="e">
        <f t="shared" si="934"/>
        <v>#VALUE!</v>
      </c>
      <c r="Q146" s="93" t="e">
        <f t="shared" si="848"/>
        <v>#VALUE!</v>
      </c>
      <c r="R146" s="94">
        <f t="shared" si="830"/>
        <v>0</v>
      </c>
      <c r="S146" s="93">
        <f t="shared" ref="S146:BE146" si="935">+S147</f>
        <v>0</v>
      </c>
      <c r="T146" s="93" t="e">
        <f t="shared" si="935"/>
        <v>#VALUE!</v>
      </c>
      <c r="U146" s="93" t="e">
        <f t="shared" si="850"/>
        <v>#VALUE!</v>
      </c>
      <c r="V146" s="94">
        <f t="shared" si="851"/>
        <v>0</v>
      </c>
      <c r="W146" s="93">
        <f t="shared" ref="W146:X146" si="936">+W147</f>
        <v>0</v>
      </c>
      <c r="X146" s="93" t="e">
        <f t="shared" si="936"/>
        <v>#VALUE!</v>
      </c>
      <c r="Y146" s="93" t="e">
        <f t="shared" si="853"/>
        <v>#VALUE!</v>
      </c>
      <c r="Z146" s="94">
        <f t="shared" si="854"/>
        <v>0</v>
      </c>
      <c r="AA146" s="93">
        <f t="shared" ref="AA146" si="937">+AA147</f>
        <v>0</v>
      </c>
      <c r="AB146" s="93" t="e">
        <f t="shared" si="935"/>
        <v>#VALUE!</v>
      </c>
      <c r="AC146" s="93" t="e">
        <f t="shared" si="856"/>
        <v>#VALUE!</v>
      </c>
      <c r="AD146" s="94">
        <f t="shared" si="857"/>
        <v>0</v>
      </c>
      <c r="AE146" s="93">
        <f t="shared" ref="AE146" si="938">+AE147</f>
        <v>0</v>
      </c>
      <c r="AF146" s="93" t="e">
        <f t="shared" si="935"/>
        <v>#VALUE!</v>
      </c>
      <c r="AG146" s="93" t="e">
        <f t="shared" si="859"/>
        <v>#VALUE!</v>
      </c>
      <c r="AH146" s="94">
        <f t="shared" si="860"/>
        <v>0</v>
      </c>
      <c r="AI146" s="93">
        <f t="shared" ref="AI146" si="939">+AI147</f>
        <v>0</v>
      </c>
      <c r="AJ146" s="93" t="e">
        <f t="shared" si="935"/>
        <v>#VALUE!</v>
      </c>
      <c r="AK146" s="93" t="e">
        <f t="shared" si="862"/>
        <v>#VALUE!</v>
      </c>
      <c r="AL146" s="94">
        <f t="shared" si="863"/>
        <v>0</v>
      </c>
      <c r="AM146" s="93">
        <f t="shared" ref="AM146" si="940">+AM147</f>
        <v>0</v>
      </c>
      <c r="AN146" s="93" t="e">
        <f t="shared" si="935"/>
        <v>#VALUE!</v>
      </c>
      <c r="AO146" s="93" t="e">
        <f t="shared" si="865"/>
        <v>#VALUE!</v>
      </c>
      <c r="AP146" s="94">
        <f t="shared" si="866"/>
        <v>0</v>
      </c>
      <c r="AQ146" s="93">
        <f t="shared" ref="AQ146" si="941">+AQ147</f>
        <v>0</v>
      </c>
      <c r="AR146" s="93" t="e">
        <f t="shared" si="935"/>
        <v>#VALUE!</v>
      </c>
      <c r="AS146" s="93" t="e">
        <f t="shared" si="868"/>
        <v>#VALUE!</v>
      </c>
      <c r="AT146" s="94">
        <f t="shared" si="869"/>
        <v>0</v>
      </c>
      <c r="AU146" s="93">
        <f t="shared" ref="AU146" si="942">+AU147</f>
        <v>0</v>
      </c>
      <c r="AV146" s="93" t="e">
        <f t="shared" si="935"/>
        <v>#VALUE!</v>
      </c>
      <c r="AW146" s="93" t="e">
        <f t="shared" si="871"/>
        <v>#VALUE!</v>
      </c>
      <c r="AX146" s="94">
        <f t="shared" si="872"/>
        <v>0</v>
      </c>
      <c r="AY146" s="93">
        <f t="shared" ref="AY146" si="943">+AY147</f>
        <v>0</v>
      </c>
      <c r="AZ146" s="93" t="e">
        <f t="shared" si="935"/>
        <v>#VALUE!</v>
      </c>
      <c r="BA146" s="93" t="e">
        <f t="shared" si="874"/>
        <v>#VALUE!</v>
      </c>
      <c r="BB146" s="94">
        <f t="shared" si="875"/>
        <v>0</v>
      </c>
      <c r="BC146" s="93">
        <f t="shared" si="935"/>
        <v>0</v>
      </c>
      <c r="BD146" s="93">
        <f t="shared" si="935"/>
        <v>0</v>
      </c>
      <c r="BE146" s="93" t="e">
        <f t="shared" si="935"/>
        <v>#VALUE!</v>
      </c>
      <c r="BF146" s="93" t="e">
        <f t="shared" si="876"/>
        <v>#VALUE!</v>
      </c>
      <c r="BG146" s="4">
        <f t="shared" si="877"/>
        <v>0</v>
      </c>
      <c r="BL146" s="93">
        <f t="shared" ref="BL146:BM146" si="944">+BL147</f>
        <v>0</v>
      </c>
      <c r="BM146" s="93">
        <f t="shared" si="944"/>
        <v>0</v>
      </c>
    </row>
    <row r="147" spans="1:65" s="84" customFormat="1" ht="12" x14ac:dyDescent="0.3">
      <c r="A147" s="87"/>
      <c r="B147" s="87"/>
      <c r="C147" s="88"/>
      <c r="D147" s="95"/>
      <c r="E147" s="96">
        <v>51055401</v>
      </c>
      <c r="F147" s="97" t="s">
        <v>128</v>
      </c>
      <c r="G147" s="7">
        <v>0</v>
      </c>
      <c r="H147" s="7" t="e">
        <f>SUMIF([2]Ene!B:I,AVALUOS!E147,[2]Ene!I:I)</f>
        <v>#VALUE!</v>
      </c>
      <c r="I147" s="7" t="e">
        <f t="shared" si="842"/>
        <v>#VALUE!</v>
      </c>
      <c r="J147" s="8">
        <f t="shared" si="843"/>
        <v>0</v>
      </c>
      <c r="K147" s="7">
        <v>0</v>
      </c>
      <c r="L147" s="7" t="e">
        <f>SUMIF([2]Feb!B:I,AVALUOS!E147,[2]Feb!I:I)</f>
        <v>#VALUE!</v>
      </c>
      <c r="M147" s="7" t="e">
        <f t="shared" si="845"/>
        <v>#VALUE!</v>
      </c>
      <c r="N147" s="8">
        <f t="shared" si="846"/>
        <v>0</v>
      </c>
      <c r="O147" s="7">
        <v>0</v>
      </c>
      <c r="P147" s="7" t="e">
        <f>SUMIF([2]mar!B:I,AVALUOS!E147,[2]mar!I:I)</f>
        <v>#VALUE!</v>
      </c>
      <c r="Q147" s="7" t="e">
        <f t="shared" si="848"/>
        <v>#VALUE!</v>
      </c>
      <c r="R147" s="8">
        <f t="shared" si="830"/>
        <v>0</v>
      </c>
      <c r="S147" s="7">
        <v>0</v>
      </c>
      <c r="T147" s="7" t="e">
        <f>SUMIF([2]Abr!B:I,AVALUOS!E147,[2]Abr!I:I)</f>
        <v>#VALUE!</v>
      </c>
      <c r="U147" s="7" t="e">
        <f t="shared" si="850"/>
        <v>#VALUE!</v>
      </c>
      <c r="V147" s="8">
        <f t="shared" si="851"/>
        <v>0</v>
      </c>
      <c r="W147" s="7">
        <v>0</v>
      </c>
      <c r="X147" s="7" t="e">
        <f>SUMIF([2]May!B:I,AVALUOS!E147,[2]May!I:I)</f>
        <v>#VALUE!</v>
      </c>
      <c r="Y147" s="7" t="e">
        <f t="shared" si="853"/>
        <v>#VALUE!</v>
      </c>
      <c r="Z147" s="8">
        <f t="shared" si="854"/>
        <v>0</v>
      </c>
      <c r="AA147" s="7">
        <v>0</v>
      </c>
      <c r="AB147" s="7" t="e">
        <f>SUMIF([2]Jun!B:I,AVALUOS!E147,[2]Jun!I:I)</f>
        <v>#VALUE!</v>
      </c>
      <c r="AC147" s="7" t="e">
        <f t="shared" si="856"/>
        <v>#VALUE!</v>
      </c>
      <c r="AD147" s="8">
        <f t="shared" si="857"/>
        <v>0</v>
      </c>
      <c r="AE147" s="7">
        <v>0</v>
      </c>
      <c r="AF147" s="7" t="e">
        <f>SUMIF([2]Jul!B:I,AVALUOS!E147,[2]Jul!I:I)</f>
        <v>#VALUE!</v>
      </c>
      <c r="AG147" s="7" t="e">
        <f t="shared" si="859"/>
        <v>#VALUE!</v>
      </c>
      <c r="AH147" s="8">
        <f t="shared" si="860"/>
        <v>0</v>
      </c>
      <c r="AI147" s="7">
        <v>0</v>
      </c>
      <c r="AJ147" s="7" t="e">
        <f>SUMIF([2]Agos!B:I,AVALUOS!E147,[2]Agos!I:I)</f>
        <v>#VALUE!</v>
      </c>
      <c r="AK147" s="7" t="e">
        <f t="shared" si="862"/>
        <v>#VALUE!</v>
      </c>
      <c r="AL147" s="8">
        <f t="shared" si="863"/>
        <v>0</v>
      </c>
      <c r="AM147" s="7">
        <v>0</v>
      </c>
      <c r="AN147" s="7" t="e">
        <f>SUMIF([2]Sep!B:I,AVALUOS!E147,[2]Sep!I:I)</f>
        <v>#VALUE!</v>
      </c>
      <c r="AO147" s="7" t="e">
        <f t="shared" si="865"/>
        <v>#VALUE!</v>
      </c>
      <c r="AP147" s="8">
        <f t="shared" si="866"/>
        <v>0</v>
      </c>
      <c r="AQ147" s="7">
        <v>0</v>
      </c>
      <c r="AR147" s="7" t="e">
        <f>SUMIF([2]Oct!B:I,AVALUOS!E147,[2]Oct!I:I)</f>
        <v>#VALUE!</v>
      </c>
      <c r="AS147" s="7" t="e">
        <f t="shared" si="868"/>
        <v>#VALUE!</v>
      </c>
      <c r="AT147" s="8">
        <f t="shared" si="869"/>
        <v>0</v>
      </c>
      <c r="AU147" s="7">
        <v>0</v>
      </c>
      <c r="AV147" s="7" t="e">
        <f>SUMIF([2]Nov!B:I,AVALUOS!E147,[2]Nov!I:I)</f>
        <v>#VALUE!</v>
      </c>
      <c r="AW147" s="7" t="e">
        <f t="shared" si="871"/>
        <v>#VALUE!</v>
      </c>
      <c r="AX147" s="8">
        <f t="shared" si="872"/>
        <v>0</v>
      </c>
      <c r="AY147" s="7">
        <v>0</v>
      </c>
      <c r="AZ147" s="7" t="e">
        <f>SUMIF([2]Dic!B:I,AVALUOS!E147,[2]Dic!I:I)</f>
        <v>#VALUE!</v>
      </c>
      <c r="BA147" s="7" t="e">
        <f t="shared" si="874"/>
        <v>#VALUE!</v>
      </c>
      <c r="BB147" s="8">
        <f t="shared" si="875"/>
        <v>0</v>
      </c>
      <c r="BC147" s="7">
        <v>0</v>
      </c>
      <c r="BD147" s="89">
        <f>+G147+K147+O147+S147+W147+AA147+AE147+AI147+AM147+AQ147+AU147</f>
        <v>0</v>
      </c>
      <c r="BE147" s="89" t="e">
        <f>+H147+L147+P147+T147+X147+AB147+AF147+AJ147+AN147+AR147+AV147+AZ147</f>
        <v>#VALUE!</v>
      </c>
      <c r="BF147" s="89" t="e">
        <f t="shared" si="876"/>
        <v>#VALUE!</v>
      </c>
      <c r="BG147" s="24">
        <f t="shared" si="877"/>
        <v>0</v>
      </c>
      <c r="BL147" s="7"/>
      <c r="BM147" s="7"/>
    </row>
    <row r="148" spans="1:65" ht="20.399999999999999" x14ac:dyDescent="0.3">
      <c r="A148" s="85"/>
      <c r="B148" s="85"/>
      <c r="C148" s="86"/>
      <c r="D148" s="90">
        <v>510560</v>
      </c>
      <c r="E148" s="91"/>
      <c r="F148" s="92" t="s">
        <v>129</v>
      </c>
      <c r="G148" s="93">
        <f t="shared" ref="G148:H148" si="945">+G149</f>
        <v>0</v>
      </c>
      <c r="H148" s="93" t="e">
        <f t="shared" si="945"/>
        <v>#VALUE!</v>
      </c>
      <c r="I148" s="93" t="e">
        <f t="shared" si="842"/>
        <v>#VALUE!</v>
      </c>
      <c r="J148" s="94">
        <f t="shared" si="843"/>
        <v>0</v>
      </c>
      <c r="K148" s="93">
        <f t="shared" ref="K148:L148" si="946">+K149</f>
        <v>0</v>
      </c>
      <c r="L148" s="93" t="e">
        <f t="shared" si="946"/>
        <v>#VALUE!</v>
      </c>
      <c r="M148" s="93" t="e">
        <f t="shared" si="845"/>
        <v>#VALUE!</v>
      </c>
      <c r="N148" s="94">
        <f t="shared" si="846"/>
        <v>0</v>
      </c>
      <c r="O148" s="93">
        <f t="shared" ref="O148:P148" si="947">+O149</f>
        <v>0</v>
      </c>
      <c r="P148" s="93" t="e">
        <f t="shared" si="947"/>
        <v>#VALUE!</v>
      </c>
      <c r="Q148" s="93" t="e">
        <f t="shared" si="848"/>
        <v>#VALUE!</v>
      </c>
      <c r="R148" s="94">
        <f t="shared" si="830"/>
        <v>0</v>
      </c>
      <c r="S148" s="93">
        <f t="shared" ref="S148:BE148" si="948">+S149</f>
        <v>0</v>
      </c>
      <c r="T148" s="93" t="e">
        <f t="shared" si="948"/>
        <v>#VALUE!</v>
      </c>
      <c r="U148" s="93" t="e">
        <f t="shared" si="850"/>
        <v>#VALUE!</v>
      </c>
      <c r="V148" s="94">
        <f t="shared" si="851"/>
        <v>0</v>
      </c>
      <c r="W148" s="93">
        <f t="shared" ref="W148:X148" si="949">+W149</f>
        <v>0</v>
      </c>
      <c r="X148" s="93" t="e">
        <f t="shared" si="949"/>
        <v>#VALUE!</v>
      </c>
      <c r="Y148" s="93" t="e">
        <f t="shared" si="853"/>
        <v>#VALUE!</v>
      </c>
      <c r="Z148" s="94">
        <f t="shared" si="854"/>
        <v>0</v>
      </c>
      <c r="AA148" s="93">
        <f t="shared" ref="AA148" si="950">+AA149</f>
        <v>0</v>
      </c>
      <c r="AB148" s="93" t="e">
        <f t="shared" si="948"/>
        <v>#VALUE!</v>
      </c>
      <c r="AC148" s="93" t="e">
        <f t="shared" si="856"/>
        <v>#VALUE!</v>
      </c>
      <c r="AD148" s="94">
        <f t="shared" si="857"/>
        <v>0</v>
      </c>
      <c r="AE148" s="93">
        <f t="shared" ref="AE148" si="951">+AE149</f>
        <v>0</v>
      </c>
      <c r="AF148" s="93" t="e">
        <f t="shared" si="948"/>
        <v>#VALUE!</v>
      </c>
      <c r="AG148" s="93" t="e">
        <f t="shared" si="859"/>
        <v>#VALUE!</v>
      </c>
      <c r="AH148" s="94">
        <f t="shared" si="860"/>
        <v>0</v>
      </c>
      <c r="AI148" s="93">
        <f t="shared" ref="AI148" si="952">+AI149</f>
        <v>0</v>
      </c>
      <c r="AJ148" s="93" t="e">
        <f t="shared" si="948"/>
        <v>#VALUE!</v>
      </c>
      <c r="AK148" s="93" t="e">
        <f t="shared" si="862"/>
        <v>#VALUE!</v>
      </c>
      <c r="AL148" s="94">
        <f t="shared" si="863"/>
        <v>0</v>
      </c>
      <c r="AM148" s="93">
        <f t="shared" ref="AM148" si="953">+AM149</f>
        <v>0</v>
      </c>
      <c r="AN148" s="93" t="e">
        <f t="shared" si="948"/>
        <v>#VALUE!</v>
      </c>
      <c r="AO148" s="93" t="e">
        <f t="shared" si="865"/>
        <v>#VALUE!</v>
      </c>
      <c r="AP148" s="94">
        <f t="shared" si="866"/>
        <v>0</v>
      </c>
      <c r="AQ148" s="93">
        <f t="shared" ref="AQ148" si="954">+AQ149</f>
        <v>0</v>
      </c>
      <c r="AR148" s="93" t="e">
        <f t="shared" si="948"/>
        <v>#VALUE!</v>
      </c>
      <c r="AS148" s="93" t="e">
        <f t="shared" si="868"/>
        <v>#VALUE!</v>
      </c>
      <c r="AT148" s="94">
        <f t="shared" si="869"/>
        <v>0</v>
      </c>
      <c r="AU148" s="93">
        <f t="shared" ref="AU148" si="955">+AU149</f>
        <v>0</v>
      </c>
      <c r="AV148" s="93" t="e">
        <f t="shared" si="948"/>
        <v>#VALUE!</v>
      </c>
      <c r="AW148" s="93" t="e">
        <f t="shared" si="871"/>
        <v>#VALUE!</v>
      </c>
      <c r="AX148" s="94">
        <f t="shared" si="872"/>
        <v>0</v>
      </c>
      <c r="AY148" s="93">
        <f t="shared" ref="AY148" si="956">+AY149</f>
        <v>0</v>
      </c>
      <c r="AZ148" s="93" t="e">
        <f t="shared" si="948"/>
        <v>#VALUE!</v>
      </c>
      <c r="BA148" s="93" t="e">
        <f t="shared" si="874"/>
        <v>#VALUE!</v>
      </c>
      <c r="BB148" s="94">
        <f t="shared" si="875"/>
        <v>0</v>
      </c>
      <c r="BC148" s="93">
        <f t="shared" si="948"/>
        <v>0</v>
      </c>
      <c r="BD148" s="93">
        <f t="shared" si="948"/>
        <v>0</v>
      </c>
      <c r="BE148" s="93" t="e">
        <f t="shared" si="948"/>
        <v>#VALUE!</v>
      </c>
      <c r="BF148" s="93" t="e">
        <f t="shared" si="876"/>
        <v>#VALUE!</v>
      </c>
      <c r="BG148" s="4">
        <f t="shared" si="877"/>
        <v>0</v>
      </c>
      <c r="BL148" s="93">
        <f t="shared" ref="BL148:BM148" si="957">+BL149</f>
        <v>0</v>
      </c>
      <c r="BM148" s="93">
        <f t="shared" si="957"/>
        <v>0</v>
      </c>
    </row>
    <row r="149" spans="1:65" s="84" customFormat="1" ht="20.399999999999999" x14ac:dyDescent="0.3">
      <c r="A149" s="87"/>
      <c r="B149" s="87"/>
      <c r="C149" s="88"/>
      <c r="D149" s="95"/>
      <c r="E149" s="96">
        <v>51056001</v>
      </c>
      <c r="F149" s="97" t="s">
        <v>129</v>
      </c>
      <c r="G149" s="7">
        <v>0</v>
      </c>
      <c r="H149" s="7" t="e">
        <f>SUMIF([2]Ene!B:I,AVALUOS!E149,[2]Ene!I:I)</f>
        <v>#VALUE!</v>
      </c>
      <c r="I149" s="7" t="e">
        <f t="shared" si="842"/>
        <v>#VALUE!</v>
      </c>
      <c r="J149" s="8">
        <f t="shared" si="843"/>
        <v>0</v>
      </c>
      <c r="K149" s="7">
        <v>0</v>
      </c>
      <c r="L149" s="7" t="e">
        <f>SUMIF([2]Feb!B:I,AVALUOS!E149,[2]Feb!I:I)</f>
        <v>#VALUE!</v>
      </c>
      <c r="M149" s="7" t="e">
        <f t="shared" si="845"/>
        <v>#VALUE!</v>
      </c>
      <c r="N149" s="8">
        <f t="shared" si="846"/>
        <v>0</v>
      </c>
      <c r="O149" s="7">
        <v>0</v>
      </c>
      <c r="P149" s="7" t="e">
        <f>SUMIF([2]mar!B:I,AVALUOS!E149,[2]mar!I:I)</f>
        <v>#VALUE!</v>
      </c>
      <c r="Q149" s="7" t="e">
        <f t="shared" si="848"/>
        <v>#VALUE!</v>
      </c>
      <c r="R149" s="8">
        <f t="shared" si="830"/>
        <v>0</v>
      </c>
      <c r="S149" s="7">
        <v>0</v>
      </c>
      <c r="T149" s="7" t="e">
        <f>SUMIF([2]Abr!B:I,AVALUOS!E149,[2]Abr!I:I)</f>
        <v>#VALUE!</v>
      </c>
      <c r="U149" s="7" t="e">
        <f t="shared" si="850"/>
        <v>#VALUE!</v>
      </c>
      <c r="V149" s="8">
        <f t="shared" si="851"/>
        <v>0</v>
      </c>
      <c r="W149" s="7">
        <v>0</v>
      </c>
      <c r="X149" s="7" t="e">
        <f>SUMIF([2]May!B:I,AVALUOS!E149,[2]May!I:I)</f>
        <v>#VALUE!</v>
      </c>
      <c r="Y149" s="7" t="e">
        <f t="shared" si="853"/>
        <v>#VALUE!</v>
      </c>
      <c r="Z149" s="8">
        <f t="shared" si="854"/>
        <v>0</v>
      </c>
      <c r="AA149" s="7">
        <v>0</v>
      </c>
      <c r="AB149" s="7" t="e">
        <f>SUMIF([2]Jun!B:I,AVALUOS!E149,[2]Jun!I:I)</f>
        <v>#VALUE!</v>
      </c>
      <c r="AC149" s="7" t="e">
        <f t="shared" si="856"/>
        <v>#VALUE!</v>
      </c>
      <c r="AD149" s="8">
        <f t="shared" si="857"/>
        <v>0</v>
      </c>
      <c r="AE149" s="7">
        <v>0</v>
      </c>
      <c r="AF149" s="7" t="e">
        <f>SUMIF([2]Jul!B:I,AVALUOS!E149,[2]Jul!I:I)</f>
        <v>#VALUE!</v>
      </c>
      <c r="AG149" s="7" t="e">
        <f t="shared" si="859"/>
        <v>#VALUE!</v>
      </c>
      <c r="AH149" s="8">
        <f t="shared" si="860"/>
        <v>0</v>
      </c>
      <c r="AI149" s="7">
        <v>0</v>
      </c>
      <c r="AJ149" s="7" t="e">
        <f>SUMIF([2]Agos!B:I,AVALUOS!E149,[2]Agos!I:I)</f>
        <v>#VALUE!</v>
      </c>
      <c r="AK149" s="7" t="e">
        <f t="shared" si="862"/>
        <v>#VALUE!</v>
      </c>
      <c r="AL149" s="8">
        <f t="shared" si="863"/>
        <v>0</v>
      </c>
      <c r="AM149" s="7">
        <v>0</v>
      </c>
      <c r="AN149" s="7" t="e">
        <f>SUMIF([2]Sep!B:I,AVALUOS!E149,[2]Sep!I:I)</f>
        <v>#VALUE!</v>
      </c>
      <c r="AO149" s="7" t="e">
        <f t="shared" si="865"/>
        <v>#VALUE!</v>
      </c>
      <c r="AP149" s="8">
        <f t="shared" si="866"/>
        <v>0</v>
      </c>
      <c r="AQ149" s="7">
        <v>0</v>
      </c>
      <c r="AR149" s="7" t="e">
        <f>SUMIF([2]Oct!B:I,AVALUOS!E149,[2]Oct!I:I)</f>
        <v>#VALUE!</v>
      </c>
      <c r="AS149" s="7" t="e">
        <f t="shared" si="868"/>
        <v>#VALUE!</v>
      </c>
      <c r="AT149" s="8">
        <f t="shared" si="869"/>
        <v>0</v>
      </c>
      <c r="AU149" s="7">
        <v>0</v>
      </c>
      <c r="AV149" s="7" t="e">
        <f>SUMIF([2]Nov!B:I,AVALUOS!E149,[2]Nov!I:I)</f>
        <v>#VALUE!</v>
      </c>
      <c r="AW149" s="7" t="e">
        <f t="shared" si="871"/>
        <v>#VALUE!</v>
      </c>
      <c r="AX149" s="8">
        <f t="shared" si="872"/>
        <v>0</v>
      </c>
      <c r="AY149" s="7">
        <v>0</v>
      </c>
      <c r="AZ149" s="7" t="e">
        <f>SUMIF([2]Dic!B:I,AVALUOS!E149,[2]Dic!I:I)</f>
        <v>#VALUE!</v>
      </c>
      <c r="BA149" s="7" t="e">
        <f t="shared" si="874"/>
        <v>#VALUE!</v>
      </c>
      <c r="BB149" s="8">
        <f t="shared" si="875"/>
        <v>0</v>
      </c>
      <c r="BC149" s="7">
        <v>0</v>
      </c>
      <c r="BD149" s="89">
        <f>+G149+K149+O149+S149+W149+AA149+AE149+AI149+AM149+AQ149+AU149</f>
        <v>0</v>
      </c>
      <c r="BE149" s="89" t="e">
        <f>+H149+L149+P149+T149+X149+AB149+AF149+AJ149+AN149+AR149+AV149+AZ149</f>
        <v>#VALUE!</v>
      </c>
      <c r="BF149" s="89" t="e">
        <f t="shared" si="876"/>
        <v>#VALUE!</v>
      </c>
      <c r="BG149" s="24">
        <f t="shared" si="877"/>
        <v>0</v>
      </c>
      <c r="BL149" s="7"/>
      <c r="BM149" s="7"/>
    </row>
    <row r="150" spans="1:65" ht="20.399999999999999" x14ac:dyDescent="0.3">
      <c r="A150" s="85"/>
      <c r="B150" s="85"/>
      <c r="C150" s="86"/>
      <c r="D150" s="90">
        <v>510563</v>
      </c>
      <c r="E150" s="91"/>
      <c r="F150" s="92" t="s">
        <v>130</v>
      </c>
      <c r="G150" s="93">
        <f t="shared" ref="G150:H150" si="958">+G151</f>
        <v>0</v>
      </c>
      <c r="H150" s="93" t="e">
        <f t="shared" si="958"/>
        <v>#VALUE!</v>
      </c>
      <c r="I150" s="93" t="e">
        <f t="shared" si="842"/>
        <v>#VALUE!</v>
      </c>
      <c r="J150" s="94">
        <f t="shared" si="843"/>
        <v>0</v>
      </c>
      <c r="K150" s="93">
        <f t="shared" ref="K150:L150" si="959">+K151</f>
        <v>0</v>
      </c>
      <c r="L150" s="93" t="e">
        <f t="shared" si="959"/>
        <v>#VALUE!</v>
      </c>
      <c r="M150" s="93" t="e">
        <f t="shared" si="845"/>
        <v>#VALUE!</v>
      </c>
      <c r="N150" s="94">
        <f t="shared" si="846"/>
        <v>0</v>
      </c>
      <c r="O150" s="93">
        <f t="shared" ref="O150:P150" si="960">+O151</f>
        <v>0</v>
      </c>
      <c r="P150" s="93" t="e">
        <f t="shared" si="960"/>
        <v>#VALUE!</v>
      </c>
      <c r="Q150" s="93" t="e">
        <f t="shared" si="848"/>
        <v>#VALUE!</v>
      </c>
      <c r="R150" s="94">
        <f t="shared" si="830"/>
        <v>0</v>
      </c>
      <c r="S150" s="93">
        <f t="shared" ref="S150:BE150" si="961">+S151</f>
        <v>0</v>
      </c>
      <c r="T150" s="93" t="e">
        <f t="shared" si="961"/>
        <v>#VALUE!</v>
      </c>
      <c r="U150" s="93" t="e">
        <f t="shared" si="850"/>
        <v>#VALUE!</v>
      </c>
      <c r="V150" s="94">
        <f t="shared" si="851"/>
        <v>0</v>
      </c>
      <c r="W150" s="93">
        <f t="shared" ref="W150:X150" si="962">+W151</f>
        <v>0</v>
      </c>
      <c r="X150" s="93" t="e">
        <f t="shared" si="962"/>
        <v>#VALUE!</v>
      </c>
      <c r="Y150" s="93" t="e">
        <f t="shared" si="853"/>
        <v>#VALUE!</v>
      </c>
      <c r="Z150" s="94">
        <f t="shared" si="854"/>
        <v>0</v>
      </c>
      <c r="AA150" s="93">
        <f t="shared" ref="AA150" si="963">+AA151</f>
        <v>0</v>
      </c>
      <c r="AB150" s="93" t="e">
        <f t="shared" si="961"/>
        <v>#VALUE!</v>
      </c>
      <c r="AC150" s="93" t="e">
        <f t="shared" si="856"/>
        <v>#VALUE!</v>
      </c>
      <c r="AD150" s="94">
        <f t="shared" si="857"/>
        <v>0</v>
      </c>
      <c r="AE150" s="93">
        <f t="shared" ref="AE150" si="964">+AE151</f>
        <v>0</v>
      </c>
      <c r="AF150" s="93" t="e">
        <f t="shared" si="961"/>
        <v>#VALUE!</v>
      </c>
      <c r="AG150" s="93" t="e">
        <f t="shared" si="859"/>
        <v>#VALUE!</v>
      </c>
      <c r="AH150" s="94">
        <f t="shared" si="860"/>
        <v>0</v>
      </c>
      <c r="AI150" s="93">
        <f t="shared" ref="AI150" si="965">+AI151</f>
        <v>0</v>
      </c>
      <c r="AJ150" s="93" t="e">
        <f t="shared" si="961"/>
        <v>#VALUE!</v>
      </c>
      <c r="AK150" s="93" t="e">
        <f t="shared" si="862"/>
        <v>#VALUE!</v>
      </c>
      <c r="AL150" s="94">
        <f t="shared" si="863"/>
        <v>0</v>
      </c>
      <c r="AM150" s="93">
        <f t="shared" ref="AM150" si="966">+AM151</f>
        <v>0</v>
      </c>
      <c r="AN150" s="93" t="e">
        <f t="shared" si="961"/>
        <v>#VALUE!</v>
      </c>
      <c r="AO150" s="93" t="e">
        <f t="shared" si="865"/>
        <v>#VALUE!</v>
      </c>
      <c r="AP150" s="94">
        <f t="shared" si="866"/>
        <v>0</v>
      </c>
      <c r="AQ150" s="93">
        <f t="shared" ref="AQ150" si="967">+AQ151</f>
        <v>0</v>
      </c>
      <c r="AR150" s="93" t="e">
        <f t="shared" si="961"/>
        <v>#VALUE!</v>
      </c>
      <c r="AS150" s="93" t="e">
        <f t="shared" si="868"/>
        <v>#VALUE!</v>
      </c>
      <c r="AT150" s="94">
        <f t="shared" si="869"/>
        <v>0</v>
      </c>
      <c r="AU150" s="93">
        <f t="shared" ref="AU150" si="968">+AU151</f>
        <v>0</v>
      </c>
      <c r="AV150" s="93" t="e">
        <f t="shared" si="961"/>
        <v>#VALUE!</v>
      </c>
      <c r="AW150" s="93" t="e">
        <f t="shared" si="871"/>
        <v>#VALUE!</v>
      </c>
      <c r="AX150" s="94">
        <f t="shared" si="872"/>
        <v>0</v>
      </c>
      <c r="AY150" s="93">
        <f t="shared" ref="AY150" si="969">+AY151</f>
        <v>0</v>
      </c>
      <c r="AZ150" s="93" t="e">
        <f t="shared" si="961"/>
        <v>#VALUE!</v>
      </c>
      <c r="BA150" s="93" t="e">
        <f t="shared" si="874"/>
        <v>#VALUE!</v>
      </c>
      <c r="BB150" s="94">
        <f t="shared" si="875"/>
        <v>0</v>
      </c>
      <c r="BC150" s="93">
        <f t="shared" si="961"/>
        <v>0</v>
      </c>
      <c r="BD150" s="93">
        <f t="shared" si="961"/>
        <v>0</v>
      </c>
      <c r="BE150" s="93" t="e">
        <f t="shared" si="961"/>
        <v>#VALUE!</v>
      </c>
      <c r="BF150" s="93" t="e">
        <f t="shared" si="876"/>
        <v>#VALUE!</v>
      </c>
      <c r="BG150" s="4">
        <f t="shared" si="877"/>
        <v>0</v>
      </c>
      <c r="BL150" s="93">
        <f t="shared" ref="BL150:BM150" si="970">+BL151</f>
        <v>0</v>
      </c>
      <c r="BM150" s="93">
        <f t="shared" si="970"/>
        <v>0</v>
      </c>
    </row>
    <row r="151" spans="1:65" s="84" customFormat="1" ht="12" x14ac:dyDescent="0.3">
      <c r="A151" s="87"/>
      <c r="B151" s="87"/>
      <c r="C151" s="88"/>
      <c r="D151" s="95"/>
      <c r="E151" s="96">
        <v>51056301</v>
      </c>
      <c r="F151" s="97" t="s">
        <v>130</v>
      </c>
      <c r="G151" s="7">
        <v>0</v>
      </c>
      <c r="H151" s="7" t="e">
        <f>SUMIF([2]Ene!B:I,AVALUOS!E151,[2]Ene!I:I)</f>
        <v>#VALUE!</v>
      </c>
      <c r="I151" s="7" t="e">
        <f t="shared" si="842"/>
        <v>#VALUE!</v>
      </c>
      <c r="J151" s="8">
        <f t="shared" si="843"/>
        <v>0</v>
      </c>
      <c r="K151" s="7">
        <v>0</v>
      </c>
      <c r="L151" s="7" t="e">
        <f>SUMIF([2]Feb!B:I,AVALUOS!E151,[2]Feb!I:I)</f>
        <v>#VALUE!</v>
      </c>
      <c r="M151" s="7" t="e">
        <f t="shared" si="845"/>
        <v>#VALUE!</v>
      </c>
      <c r="N151" s="8">
        <f t="shared" si="846"/>
        <v>0</v>
      </c>
      <c r="O151" s="7">
        <v>0</v>
      </c>
      <c r="P151" s="7" t="e">
        <f>SUMIF([2]mar!B:I,AVALUOS!E151,[2]mar!I:I)</f>
        <v>#VALUE!</v>
      </c>
      <c r="Q151" s="7" t="e">
        <f t="shared" si="848"/>
        <v>#VALUE!</v>
      </c>
      <c r="R151" s="8">
        <f t="shared" si="830"/>
        <v>0</v>
      </c>
      <c r="S151" s="7">
        <v>0</v>
      </c>
      <c r="T151" s="7" t="e">
        <f>SUMIF([2]Abr!B:I,AVALUOS!E151,[2]Abr!I:I)</f>
        <v>#VALUE!</v>
      </c>
      <c r="U151" s="7" t="e">
        <f t="shared" si="850"/>
        <v>#VALUE!</v>
      </c>
      <c r="V151" s="8">
        <f t="shared" si="851"/>
        <v>0</v>
      </c>
      <c r="W151" s="7">
        <v>0</v>
      </c>
      <c r="X151" s="7" t="e">
        <f>SUMIF([2]May!B:I,AVALUOS!E151,[2]May!I:I)</f>
        <v>#VALUE!</v>
      </c>
      <c r="Y151" s="7" t="e">
        <f t="shared" si="853"/>
        <v>#VALUE!</v>
      </c>
      <c r="Z151" s="8">
        <f t="shared" si="854"/>
        <v>0</v>
      </c>
      <c r="AA151" s="7">
        <v>0</v>
      </c>
      <c r="AB151" s="7" t="e">
        <f>SUMIF([2]Jun!B:I,AVALUOS!E151,[2]Jun!I:I)</f>
        <v>#VALUE!</v>
      </c>
      <c r="AC151" s="7" t="e">
        <f t="shared" si="856"/>
        <v>#VALUE!</v>
      </c>
      <c r="AD151" s="8">
        <f t="shared" si="857"/>
        <v>0</v>
      </c>
      <c r="AE151" s="7">
        <v>0</v>
      </c>
      <c r="AF151" s="7" t="e">
        <f>SUMIF([2]Jul!B:I,AVALUOS!E151,[2]Jul!I:I)</f>
        <v>#VALUE!</v>
      </c>
      <c r="AG151" s="7" t="e">
        <f t="shared" si="859"/>
        <v>#VALUE!</v>
      </c>
      <c r="AH151" s="8">
        <f t="shared" si="860"/>
        <v>0</v>
      </c>
      <c r="AI151" s="7">
        <v>0</v>
      </c>
      <c r="AJ151" s="7" t="e">
        <f>SUMIF([2]Agos!B:I,AVALUOS!E151,[2]Agos!I:I)</f>
        <v>#VALUE!</v>
      </c>
      <c r="AK151" s="7" t="e">
        <f t="shared" si="862"/>
        <v>#VALUE!</v>
      </c>
      <c r="AL151" s="8">
        <f t="shared" si="863"/>
        <v>0</v>
      </c>
      <c r="AM151" s="7">
        <v>0</v>
      </c>
      <c r="AN151" s="7" t="e">
        <f>SUMIF([2]Sep!B:I,AVALUOS!E151,[2]Sep!I:I)</f>
        <v>#VALUE!</v>
      </c>
      <c r="AO151" s="7" t="e">
        <f t="shared" si="865"/>
        <v>#VALUE!</v>
      </c>
      <c r="AP151" s="8">
        <f t="shared" si="866"/>
        <v>0</v>
      </c>
      <c r="AQ151" s="7">
        <v>0</v>
      </c>
      <c r="AR151" s="7" t="e">
        <f>SUMIF([2]Oct!B:I,AVALUOS!E151,[2]Oct!I:I)</f>
        <v>#VALUE!</v>
      </c>
      <c r="AS151" s="7" t="e">
        <f t="shared" si="868"/>
        <v>#VALUE!</v>
      </c>
      <c r="AT151" s="8">
        <f t="shared" si="869"/>
        <v>0</v>
      </c>
      <c r="AU151" s="7">
        <v>0</v>
      </c>
      <c r="AV151" s="7" t="e">
        <f>SUMIF([2]Nov!B:I,AVALUOS!E151,[2]Nov!I:I)</f>
        <v>#VALUE!</v>
      </c>
      <c r="AW151" s="7" t="e">
        <f t="shared" si="871"/>
        <v>#VALUE!</v>
      </c>
      <c r="AX151" s="8">
        <f t="shared" si="872"/>
        <v>0</v>
      </c>
      <c r="AY151" s="7">
        <v>0</v>
      </c>
      <c r="AZ151" s="7" t="e">
        <f>SUMIF([2]Dic!B:I,AVALUOS!E151,[2]Dic!I:I)</f>
        <v>#VALUE!</v>
      </c>
      <c r="BA151" s="7" t="e">
        <f t="shared" si="874"/>
        <v>#VALUE!</v>
      </c>
      <c r="BB151" s="8">
        <f t="shared" si="875"/>
        <v>0</v>
      </c>
      <c r="BC151" s="7">
        <v>0</v>
      </c>
      <c r="BD151" s="89">
        <f>+G151+K151+O151+S151+W151+AA151+AE151+AI151+AM151+AQ151+AU151</f>
        <v>0</v>
      </c>
      <c r="BE151" s="89" t="e">
        <f>+H151+L151+P151+T151+X151+AB151+AF151+AJ151+AN151+AR151+AV151+AZ151</f>
        <v>#VALUE!</v>
      </c>
      <c r="BF151" s="89" t="e">
        <f t="shared" si="876"/>
        <v>#VALUE!</v>
      </c>
      <c r="BG151" s="24">
        <f t="shared" si="877"/>
        <v>0</v>
      </c>
      <c r="BL151" s="7"/>
      <c r="BM151" s="7"/>
    </row>
    <row r="152" spans="1:65" ht="20.399999999999999" x14ac:dyDescent="0.3">
      <c r="A152" s="85"/>
      <c r="B152" s="85"/>
      <c r="C152" s="86"/>
      <c r="D152" s="90">
        <v>510566</v>
      </c>
      <c r="E152" s="91"/>
      <c r="F152" s="92" t="s">
        <v>131</v>
      </c>
      <c r="G152" s="93">
        <f t="shared" ref="G152:H152" si="971">+G153</f>
        <v>0</v>
      </c>
      <c r="H152" s="93" t="e">
        <f t="shared" si="971"/>
        <v>#VALUE!</v>
      </c>
      <c r="I152" s="93" t="e">
        <f t="shared" si="842"/>
        <v>#VALUE!</v>
      </c>
      <c r="J152" s="94">
        <f t="shared" si="843"/>
        <v>0</v>
      </c>
      <c r="K152" s="93">
        <f t="shared" ref="K152:L152" si="972">+K153</f>
        <v>0</v>
      </c>
      <c r="L152" s="93" t="e">
        <f t="shared" si="972"/>
        <v>#VALUE!</v>
      </c>
      <c r="M152" s="93" t="e">
        <f t="shared" si="845"/>
        <v>#VALUE!</v>
      </c>
      <c r="N152" s="94">
        <f t="shared" si="846"/>
        <v>0</v>
      </c>
      <c r="O152" s="93">
        <f t="shared" ref="O152:P152" si="973">+O153</f>
        <v>0</v>
      </c>
      <c r="P152" s="93" t="e">
        <f t="shared" si="973"/>
        <v>#VALUE!</v>
      </c>
      <c r="Q152" s="93" t="e">
        <f t="shared" si="848"/>
        <v>#VALUE!</v>
      </c>
      <c r="R152" s="94">
        <f t="shared" si="830"/>
        <v>0</v>
      </c>
      <c r="S152" s="93">
        <f t="shared" ref="S152:BE152" si="974">+S153</f>
        <v>0</v>
      </c>
      <c r="T152" s="93" t="e">
        <f t="shared" si="974"/>
        <v>#VALUE!</v>
      </c>
      <c r="U152" s="93" t="e">
        <f t="shared" si="850"/>
        <v>#VALUE!</v>
      </c>
      <c r="V152" s="94">
        <f t="shared" si="851"/>
        <v>0</v>
      </c>
      <c r="W152" s="93">
        <f t="shared" ref="W152:X152" si="975">+W153</f>
        <v>0</v>
      </c>
      <c r="X152" s="93" t="e">
        <f t="shared" si="975"/>
        <v>#VALUE!</v>
      </c>
      <c r="Y152" s="93" t="e">
        <f t="shared" si="853"/>
        <v>#VALUE!</v>
      </c>
      <c r="Z152" s="94">
        <f t="shared" si="854"/>
        <v>0</v>
      </c>
      <c r="AA152" s="93">
        <f t="shared" ref="AA152" si="976">+AA153</f>
        <v>0</v>
      </c>
      <c r="AB152" s="93" t="e">
        <f t="shared" si="974"/>
        <v>#VALUE!</v>
      </c>
      <c r="AC152" s="93" t="e">
        <f t="shared" si="856"/>
        <v>#VALUE!</v>
      </c>
      <c r="AD152" s="94">
        <f t="shared" si="857"/>
        <v>0</v>
      </c>
      <c r="AE152" s="93">
        <f t="shared" ref="AE152" si="977">+AE153</f>
        <v>0</v>
      </c>
      <c r="AF152" s="93" t="e">
        <f t="shared" si="974"/>
        <v>#VALUE!</v>
      </c>
      <c r="AG152" s="93" t="e">
        <f t="shared" si="859"/>
        <v>#VALUE!</v>
      </c>
      <c r="AH152" s="94">
        <f t="shared" si="860"/>
        <v>0</v>
      </c>
      <c r="AI152" s="93">
        <f t="shared" ref="AI152" si="978">+AI153</f>
        <v>0</v>
      </c>
      <c r="AJ152" s="93" t="e">
        <f t="shared" si="974"/>
        <v>#VALUE!</v>
      </c>
      <c r="AK152" s="93" t="e">
        <f t="shared" si="862"/>
        <v>#VALUE!</v>
      </c>
      <c r="AL152" s="94">
        <f t="shared" si="863"/>
        <v>0</v>
      </c>
      <c r="AM152" s="93">
        <f t="shared" ref="AM152" si="979">+AM153</f>
        <v>0</v>
      </c>
      <c r="AN152" s="93" t="e">
        <f t="shared" si="974"/>
        <v>#VALUE!</v>
      </c>
      <c r="AO152" s="93" t="e">
        <f t="shared" si="865"/>
        <v>#VALUE!</v>
      </c>
      <c r="AP152" s="94">
        <f t="shared" si="866"/>
        <v>0</v>
      </c>
      <c r="AQ152" s="93">
        <f t="shared" ref="AQ152" si="980">+AQ153</f>
        <v>0</v>
      </c>
      <c r="AR152" s="93" t="e">
        <f t="shared" si="974"/>
        <v>#VALUE!</v>
      </c>
      <c r="AS152" s="93" t="e">
        <f t="shared" si="868"/>
        <v>#VALUE!</v>
      </c>
      <c r="AT152" s="94">
        <f t="shared" si="869"/>
        <v>0</v>
      </c>
      <c r="AU152" s="93">
        <f t="shared" ref="AU152" si="981">+AU153</f>
        <v>0</v>
      </c>
      <c r="AV152" s="93" t="e">
        <f t="shared" si="974"/>
        <v>#VALUE!</v>
      </c>
      <c r="AW152" s="93" t="e">
        <f t="shared" si="871"/>
        <v>#VALUE!</v>
      </c>
      <c r="AX152" s="94">
        <f t="shared" si="872"/>
        <v>0</v>
      </c>
      <c r="AY152" s="93">
        <f t="shared" ref="AY152" si="982">+AY153</f>
        <v>0</v>
      </c>
      <c r="AZ152" s="93" t="e">
        <f t="shared" si="974"/>
        <v>#VALUE!</v>
      </c>
      <c r="BA152" s="93" t="e">
        <f t="shared" si="874"/>
        <v>#VALUE!</v>
      </c>
      <c r="BB152" s="94">
        <f t="shared" si="875"/>
        <v>0</v>
      </c>
      <c r="BC152" s="93">
        <f t="shared" si="974"/>
        <v>0</v>
      </c>
      <c r="BD152" s="93">
        <f t="shared" si="974"/>
        <v>0</v>
      </c>
      <c r="BE152" s="93" t="e">
        <f t="shared" si="974"/>
        <v>#VALUE!</v>
      </c>
      <c r="BF152" s="93" t="e">
        <f t="shared" si="876"/>
        <v>#VALUE!</v>
      </c>
      <c r="BG152" s="4">
        <f t="shared" si="877"/>
        <v>0</v>
      </c>
      <c r="BL152" s="93">
        <f t="shared" ref="BL152:BM152" si="983">+BL153</f>
        <v>0</v>
      </c>
      <c r="BM152" s="93">
        <f t="shared" si="983"/>
        <v>0</v>
      </c>
    </row>
    <row r="153" spans="1:65" s="84" customFormat="1" ht="20.399999999999999" x14ac:dyDescent="0.3">
      <c r="A153" s="87"/>
      <c r="B153" s="87"/>
      <c r="C153" s="88"/>
      <c r="D153" s="95"/>
      <c r="E153" s="96">
        <v>51056601</v>
      </c>
      <c r="F153" s="97" t="s">
        <v>131</v>
      </c>
      <c r="G153" s="7">
        <v>0</v>
      </c>
      <c r="H153" s="7" t="e">
        <f>SUMIF([2]Ene!B:I,AVALUOS!E153,[2]Ene!I:I)</f>
        <v>#VALUE!</v>
      </c>
      <c r="I153" s="7" t="e">
        <f t="shared" si="842"/>
        <v>#VALUE!</v>
      </c>
      <c r="J153" s="8">
        <f t="shared" si="843"/>
        <v>0</v>
      </c>
      <c r="K153" s="7">
        <v>0</v>
      </c>
      <c r="L153" s="7" t="e">
        <f>SUMIF([2]Feb!B:I,AVALUOS!E153,[2]Feb!I:I)</f>
        <v>#VALUE!</v>
      </c>
      <c r="M153" s="7" t="e">
        <f t="shared" si="845"/>
        <v>#VALUE!</v>
      </c>
      <c r="N153" s="8">
        <f t="shared" si="846"/>
        <v>0</v>
      </c>
      <c r="O153" s="7">
        <v>0</v>
      </c>
      <c r="P153" s="7" t="e">
        <f>SUMIF([2]mar!B:I,AVALUOS!E153,[2]mar!I:I)</f>
        <v>#VALUE!</v>
      </c>
      <c r="Q153" s="7" t="e">
        <f t="shared" si="848"/>
        <v>#VALUE!</v>
      </c>
      <c r="R153" s="8">
        <f t="shared" si="830"/>
        <v>0</v>
      </c>
      <c r="S153" s="7">
        <v>0</v>
      </c>
      <c r="T153" s="7" t="e">
        <f>SUMIF([2]Abr!B:I,AVALUOS!E153,[2]Abr!I:I)</f>
        <v>#VALUE!</v>
      </c>
      <c r="U153" s="7" t="e">
        <f t="shared" si="850"/>
        <v>#VALUE!</v>
      </c>
      <c r="V153" s="8">
        <f t="shared" si="851"/>
        <v>0</v>
      </c>
      <c r="W153" s="7">
        <v>0</v>
      </c>
      <c r="X153" s="7" t="e">
        <f>SUMIF([2]May!B:I,AVALUOS!E153,[2]May!I:I)</f>
        <v>#VALUE!</v>
      </c>
      <c r="Y153" s="7" t="e">
        <f t="shared" si="853"/>
        <v>#VALUE!</v>
      </c>
      <c r="Z153" s="8">
        <f t="shared" si="854"/>
        <v>0</v>
      </c>
      <c r="AA153" s="7">
        <v>0</v>
      </c>
      <c r="AB153" s="7" t="e">
        <f>SUMIF([2]Jun!B:I,AVALUOS!E153,[2]Jun!I:I)</f>
        <v>#VALUE!</v>
      </c>
      <c r="AC153" s="7" t="e">
        <f t="shared" si="856"/>
        <v>#VALUE!</v>
      </c>
      <c r="AD153" s="8">
        <f t="shared" si="857"/>
        <v>0</v>
      </c>
      <c r="AE153" s="7">
        <v>0</v>
      </c>
      <c r="AF153" s="7" t="e">
        <f>SUMIF([2]Jul!B:I,AVALUOS!E153,[2]Jul!I:I)</f>
        <v>#VALUE!</v>
      </c>
      <c r="AG153" s="7" t="e">
        <f t="shared" si="859"/>
        <v>#VALUE!</v>
      </c>
      <c r="AH153" s="8">
        <f t="shared" si="860"/>
        <v>0</v>
      </c>
      <c r="AI153" s="7">
        <v>0</v>
      </c>
      <c r="AJ153" s="7" t="e">
        <f>SUMIF([2]Agos!B:I,AVALUOS!E153,[2]Agos!I:I)</f>
        <v>#VALUE!</v>
      </c>
      <c r="AK153" s="7" t="e">
        <f t="shared" si="862"/>
        <v>#VALUE!</v>
      </c>
      <c r="AL153" s="8">
        <f t="shared" si="863"/>
        <v>0</v>
      </c>
      <c r="AM153" s="7">
        <v>0</v>
      </c>
      <c r="AN153" s="7" t="e">
        <f>SUMIF([2]Sep!B:I,AVALUOS!E153,[2]Sep!I:I)</f>
        <v>#VALUE!</v>
      </c>
      <c r="AO153" s="7" t="e">
        <f t="shared" si="865"/>
        <v>#VALUE!</v>
      </c>
      <c r="AP153" s="8">
        <f t="shared" si="866"/>
        <v>0</v>
      </c>
      <c r="AQ153" s="7">
        <v>0</v>
      </c>
      <c r="AR153" s="7" t="e">
        <f>SUMIF([2]Oct!B:I,AVALUOS!E153,[2]Oct!I:I)</f>
        <v>#VALUE!</v>
      </c>
      <c r="AS153" s="7" t="e">
        <f t="shared" si="868"/>
        <v>#VALUE!</v>
      </c>
      <c r="AT153" s="8">
        <f t="shared" si="869"/>
        <v>0</v>
      </c>
      <c r="AU153" s="7">
        <v>0</v>
      </c>
      <c r="AV153" s="7" t="e">
        <f>SUMIF([2]Nov!B:I,AVALUOS!E153,[2]Nov!I:I)</f>
        <v>#VALUE!</v>
      </c>
      <c r="AW153" s="7" t="e">
        <f t="shared" si="871"/>
        <v>#VALUE!</v>
      </c>
      <c r="AX153" s="8">
        <f t="shared" si="872"/>
        <v>0</v>
      </c>
      <c r="AY153" s="7">
        <v>0</v>
      </c>
      <c r="AZ153" s="7" t="e">
        <f>SUMIF([2]Dic!B:I,AVALUOS!E153,[2]Dic!I:I)</f>
        <v>#VALUE!</v>
      </c>
      <c r="BA153" s="7" t="e">
        <f t="shared" si="874"/>
        <v>#VALUE!</v>
      </c>
      <c r="BB153" s="8">
        <f t="shared" si="875"/>
        <v>0</v>
      </c>
      <c r="BC153" s="7">
        <v>0</v>
      </c>
      <c r="BD153" s="89">
        <f>+G153+K153+O153+S153+W153+AA153+AE153+AI153+AM153+AQ153+AU153</f>
        <v>0</v>
      </c>
      <c r="BE153" s="89" t="e">
        <f>+H153+L153+P153+T153+X153+AB153+AF153+AJ153+AN153+AR153+AV153+AZ153</f>
        <v>#VALUE!</v>
      </c>
      <c r="BF153" s="89" t="e">
        <f t="shared" si="876"/>
        <v>#VALUE!</v>
      </c>
      <c r="BG153" s="24">
        <f t="shared" si="877"/>
        <v>0</v>
      </c>
      <c r="BL153" s="7"/>
      <c r="BM153" s="7"/>
    </row>
    <row r="154" spans="1:65" ht="12" x14ac:dyDescent="0.3">
      <c r="A154" s="85"/>
      <c r="B154" s="85"/>
      <c r="C154" s="86"/>
      <c r="D154" s="90">
        <v>510568</v>
      </c>
      <c r="E154" s="91"/>
      <c r="F154" s="92" t="s">
        <v>132</v>
      </c>
      <c r="G154" s="93">
        <f t="shared" ref="G154:H154" si="984">+G155</f>
        <v>0</v>
      </c>
      <c r="H154" s="93" t="e">
        <f t="shared" si="984"/>
        <v>#VALUE!</v>
      </c>
      <c r="I154" s="93" t="e">
        <f t="shared" si="842"/>
        <v>#VALUE!</v>
      </c>
      <c r="J154" s="94">
        <f t="shared" si="843"/>
        <v>0</v>
      </c>
      <c r="K154" s="93">
        <f t="shared" ref="K154:L154" si="985">+K155</f>
        <v>0</v>
      </c>
      <c r="L154" s="93" t="e">
        <f t="shared" si="985"/>
        <v>#VALUE!</v>
      </c>
      <c r="M154" s="93" t="e">
        <f t="shared" si="845"/>
        <v>#VALUE!</v>
      </c>
      <c r="N154" s="94">
        <f t="shared" si="846"/>
        <v>0</v>
      </c>
      <c r="O154" s="93">
        <f t="shared" ref="O154:P154" si="986">+O155</f>
        <v>0</v>
      </c>
      <c r="P154" s="93" t="e">
        <f t="shared" si="986"/>
        <v>#VALUE!</v>
      </c>
      <c r="Q154" s="93" t="e">
        <f t="shared" si="848"/>
        <v>#VALUE!</v>
      </c>
      <c r="R154" s="94">
        <f t="shared" si="830"/>
        <v>0</v>
      </c>
      <c r="S154" s="93">
        <f t="shared" ref="S154:BE154" si="987">+S155</f>
        <v>0</v>
      </c>
      <c r="T154" s="93" t="e">
        <f t="shared" si="987"/>
        <v>#VALUE!</v>
      </c>
      <c r="U154" s="93" t="e">
        <f t="shared" si="850"/>
        <v>#VALUE!</v>
      </c>
      <c r="V154" s="94">
        <f t="shared" si="851"/>
        <v>0</v>
      </c>
      <c r="W154" s="93">
        <f t="shared" ref="W154:X154" si="988">+W155</f>
        <v>0</v>
      </c>
      <c r="X154" s="93" t="e">
        <f t="shared" si="988"/>
        <v>#VALUE!</v>
      </c>
      <c r="Y154" s="93" t="e">
        <f t="shared" si="853"/>
        <v>#VALUE!</v>
      </c>
      <c r="Z154" s="94">
        <f t="shared" si="854"/>
        <v>0</v>
      </c>
      <c r="AA154" s="93">
        <f t="shared" ref="AA154" si="989">+AA155</f>
        <v>0</v>
      </c>
      <c r="AB154" s="93" t="e">
        <f t="shared" si="987"/>
        <v>#VALUE!</v>
      </c>
      <c r="AC154" s="93" t="e">
        <f t="shared" si="856"/>
        <v>#VALUE!</v>
      </c>
      <c r="AD154" s="94">
        <f t="shared" si="857"/>
        <v>0</v>
      </c>
      <c r="AE154" s="93">
        <f t="shared" ref="AE154" si="990">+AE155</f>
        <v>0</v>
      </c>
      <c r="AF154" s="93" t="e">
        <f t="shared" si="987"/>
        <v>#VALUE!</v>
      </c>
      <c r="AG154" s="93" t="e">
        <f t="shared" si="859"/>
        <v>#VALUE!</v>
      </c>
      <c r="AH154" s="94">
        <f t="shared" si="860"/>
        <v>0</v>
      </c>
      <c r="AI154" s="93">
        <f t="shared" ref="AI154" si="991">+AI155</f>
        <v>0</v>
      </c>
      <c r="AJ154" s="93" t="e">
        <f t="shared" si="987"/>
        <v>#VALUE!</v>
      </c>
      <c r="AK154" s="93" t="e">
        <f t="shared" si="862"/>
        <v>#VALUE!</v>
      </c>
      <c r="AL154" s="94">
        <f t="shared" si="863"/>
        <v>0</v>
      </c>
      <c r="AM154" s="93">
        <f t="shared" ref="AM154" si="992">+AM155</f>
        <v>0</v>
      </c>
      <c r="AN154" s="93" t="e">
        <f t="shared" si="987"/>
        <v>#VALUE!</v>
      </c>
      <c r="AO154" s="93" t="e">
        <f t="shared" si="865"/>
        <v>#VALUE!</v>
      </c>
      <c r="AP154" s="94">
        <f t="shared" si="866"/>
        <v>0</v>
      </c>
      <c r="AQ154" s="93">
        <f t="shared" ref="AQ154" si="993">+AQ155</f>
        <v>0</v>
      </c>
      <c r="AR154" s="93" t="e">
        <f t="shared" si="987"/>
        <v>#VALUE!</v>
      </c>
      <c r="AS154" s="93" t="e">
        <f t="shared" si="868"/>
        <v>#VALUE!</v>
      </c>
      <c r="AT154" s="94">
        <f t="shared" si="869"/>
        <v>0</v>
      </c>
      <c r="AU154" s="93">
        <f t="shared" ref="AU154" si="994">+AU155</f>
        <v>0</v>
      </c>
      <c r="AV154" s="93" t="e">
        <f t="shared" si="987"/>
        <v>#VALUE!</v>
      </c>
      <c r="AW154" s="93" t="e">
        <f t="shared" si="871"/>
        <v>#VALUE!</v>
      </c>
      <c r="AX154" s="94">
        <f t="shared" si="872"/>
        <v>0</v>
      </c>
      <c r="AY154" s="93">
        <f t="shared" ref="AY154" si="995">+AY155</f>
        <v>0</v>
      </c>
      <c r="AZ154" s="93" t="e">
        <f t="shared" si="987"/>
        <v>#VALUE!</v>
      </c>
      <c r="BA154" s="93" t="e">
        <f t="shared" si="874"/>
        <v>#VALUE!</v>
      </c>
      <c r="BB154" s="94">
        <f t="shared" si="875"/>
        <v>0</v>
      </c>
      <c r="BC154" s="93">
        <f t="shared" si="987"/>
        <v>0</v>
      </c>
      <c r="BD154" s="93">
        <f t="shared" si="987"/>
        <v>0</v>
      </c>
      <c r="BE154" s="93" t="e">
        <f t="shared" si="987"/>
        <v>#VALUE!</v>
      </c>
      <c r="BF154" s="93" t="e">
        <f t="shared" si="876"/>
        <v>#VALUE!</v>
      </c>
      <c r="BG154" s="4">
        <f t="shared" si="877"/>
        <v>0</v>
      </c>
      <c r="BL154" s="93">
        <f t="shared" ref="BL154:BM154" si="996">+BL155</f>
        <v>0</v>
      </c>
      <c r="BM154" s="93">
        <f t="shared" si="996"/>
        <v>0</v>
      </c>
    </row>
    <row r="155" spans="1:65" s="84" customFormat="1" ht="12" x14ac:dyDescent="0.3">
      <c r="A155" s="87"/>
      <c r="B155" s="87"/>
      <c r="C155" s="88"/>
      <c r="D155" s="95"/>
      <c r="E155" s="96">
        <v>51056801</v>
      </c>
      <c r="F155" s="97" t="s">
        <v>133</v>
      </c>
      <c r="G155" s="7">
        <v>0</v>
      </c>
      <c r="H155" s="7" t="e">
        <f>SUMIF([2]Ene!B:I,AVALUOS!E155,[2]Ene!I:I)</f>
        <v>#VALUE!</v>
      </c>
      <c r="I155" s="7" t="e">
        <f t="shared" si="842"/>
        <v>#VALUE!</v>
      </c>
      <c r="J155" s="8">
        <f t="shared" si="843"/>
        <v>0</v>
      </c>
      <c r="K155" s="7">
        <v>0</v>
      </c>
      <c r="L155" s="7" t="e">
        <f>SUMIF([2]Feb!B:I,AVALUOS!E155,[2]Feb!I:I)</f>
        <v>#VALUE!</v>
      </c>
      <c r="M155" s="7" t="e">
        <f t="shared" si="845"/>
        <v>#VALUE!</v>
      </c>
      <c r="N155" s="8">
        <f t="shared" si="846"/>
        <v>0</v>
      </c>
      <c r="O155" s="7">
        <v>0</v>
      </c>
      <c r="P155" s="7" t="e">
        <f>SUMIF([2]mar!B:I,AVALUOS!E155,[2]mar!I:I)</f>
        <v>#VALUE!</v>
      </c>
      <c r="Q155" s="7" t="e">
        <f t="shared" si="848"/>
        <v>#VALUE!</v>
      </c>
      <c r="R155" s="8">
        <f t="shared" si="830"/>
        <v>0</v>
      </c>
      <c r="S155" s="7">
        <v>0</v>
      </c>
      <c r="T155" s="7" t="e">
        <f>SUMIF([2]Abr!B:I,AVALUOS!E155,[2]Abr!I:I)</f>
        <v>#VALUE!</v>
      </c>
      <c r="U155" s="7" t="e">
        <f t="shared" si="850"/>
        <v>#VALUE!</v>
      </c>
      <c r="V155" s="8">
        <f t="shared" si="851"/>
        <v>0</v>
      </c>
      <c r="W155" s="7">
        <v>0</v>
      </c>
      <c r="X155" s="7" t="e">
        <f>SUMIF([2]May!B:I,AVALUOS!E155,[2]May!I:I)</f>
        <v>#VALUE!</v>
      </c>
      <c r="Y155" s="7" t="e">
        <f t="shared" si="853"/>
        <v>#VALUE!</v>
      </c>
      <c r="Z155" s="8">
        <f t="shared" si="854"/>
        <v>0</v>
      </c>
      <c r="AA155" s="7">
        <v>0</v>
      </c>
      <c r="AB155" s="7" t="e">
        <f>SUMIF([2]Jun!B:I,AVALUOS!E155,[2]Jun!I:I)</f>
        <v>#VALUE!</v>
      </c>
      <c r="AC155" s="7" t="e">
        <f t="shared" si="856"/>
        <v>#VALUE!</v>
      </c>
      <c r="AD155" s="8">
        <f t="shared" si="857"/>
        <v>0</v>
      </c>
      <c r="AE155" s="7">
        <v>0</v>
      </c>
      <c r="AF155" s="7" t="e">
        <f>SUMIF([2]Jul!B:I,AVALUOS!E155,[2]Jul!I:I)</f>
        <v>#VALUE!</v>
      </c>
      <c r="AG155" s="7" t="e">
        <f t="shared" si="859"/>
        <v>#VALUE!</v>
      </c>
      <c r="AH155" s="8">
        <f t="shared" si="860"/>
        <v>0</v>
      </c>
      <c r="AI155" s="7">
        <v>0</v>
      </c>
      <c r="AJ155" s="7" t="e">
        <f>SUMIF([2]Agos!B:I,AVALUOS!E155,[2]Agos!I:I)</f>
        <v>#VALUE!</v>
      </c>
      <c r="AK155" s="7" t="e">
        <f t="shared" si="862"/>
        <v>#VALUE!</v>
      </c>
      <c r="AL155" s="8">
        <f t="shared" si="863"/>
        <v>0</v>
      </c>
      <c r="AM155" s="7">
        <v>0</v>
      </c>
      <c r="AN155" s="7" t="e">
        <f>SUMIF([2]Sep!B:I,AVALUOS!E155,[2]Sep!I:I)</f>
        <v>#VALUE!</v>
      </c>
      <c r="AO155" s="7" t="e">
        <f t="shared" si="865"/>
        <v>#VALUE!</v>
      </c>
      <c r="AP155" s="8">
        <f t="shared" si="866"/>
        <v>0</v>
      </c>
      <c r="AQ155" s="7">
        <v>0</v>
      </c>
      <c r="AR155" s="7" t="e">
        <f>SUMIF([2]Oct!B:I,AVALUOS!E155,[2]Oct!I:I)</f>
        <v>#VALUE!</v>
      </c>
      <c r="AS155" s="7" t="e">
        <f t="shared" si="868"/>
        <v>#VALUE!</v>
      </c>
      <c r="AT155" s="8">
        <f t="shared" si="869"/>
        <v>0</v>
      </c>
      <c r="AU155" s="7">
        <v>0</v>
      </c>
      <c r="AV155" s="7" t="e">
        <f>SUMIF([2]Nov!B:I,AVALUOS!E155,[2]Nov!I:I)</f>
        <v>#VALUE!</v>
      </c>
      <c r="AW155" s="7" t="e">
        <f t="shared" si="871"/>
        <v>#VALUE!</v>
      </c>
      <c r="AX155" s="8">
        <f t="shared" si="872"/>
        <v>0</v>
      </c>
      <c r="AY155" s="7">
        <v>0</v>
      </c>
      <c r="AZ155" s="7" t="e">
        <f>SUMIF([2]Dic!B:I,AVALUOS!E155,[2]Dic!I:I)</f>
        <v>#VALUE!</v>
      </c>
      <c r="BA155" s="7" t="e">
        <f t="shared" si="874"/>
        <v>#VALUE!</v>
      </c>
      <c r="BB155" s="8">
        <f t="shared" si="875"/>
        <v>0</v>
      </c>
      <c r="BC155" s="7">
        <v>0</v>
      </c>
      <c r="BD155" s="89">
        <f>+G155+K155+O155+S155+W155+AA155+AE155+AI155+AM155+AQ155+AU155</f>
        <v>0</v>
      </c>
      <c r="BE155" s="89" t="e">
        <f>+H155+L155+P155+T155+X155+AB155+AF155+AJ155+AN155+AR155+AV155+AZ155</f>
        <v>#VALUE!</v>
      </c>
      <c r="BF155" s="89" t="e">
        <f t="shared" si="876"/>
        <v>#VALUE!</v>
      </c>
      <c r="BG155" s="24">
        <f t="shared" si="877"/>
        <v>0</v>
      </c>
      <c r="BL155" s="7"/>
      <c r="BM155" s="7"/>
    </row>
    <row r="156" spans="1:65" ht="12" x14ac:dyDescent="0.3">
      <c r="A156" s="85"/>
      <c r="B156" s="85"/>
      <c r="C156" s="86"/>
      <c r="D156" s="90">
        <v>510569</v>
      </c>
      <c r="E156" s="91"/>
      <c r="F156" s="92" t="s">
        <v>134</v>
      </c>
      <c r="G156" s="93">
        <f t="shared" ref="G156:H156" si="997">+G157</f>
        <v>0</v>
      </c>
      <c r="H156" s="93" t="e">
        <f t="shared" si="997"/>
        <v>#VALUE!</v>
      </c>
      <c r="I156" s="93" t="e">
        <f t="shared" si="842"/>
        <v>#VALUE!</v>
      </c>
      <c r="J156" s="94">
        <f t="shared" si="843"/>
        <v>0</v>
      </c>
      <c r="K156" s="93">
        <f t="shared" ref="K156:L156" si="998">+K157</f>
        <v>0</v>
      </c>
      <c r="L156" s="93" t="e">
        <f t="shared" si="998"/>
        <v>#VALUE!</v>
      </c>
      <c r="M156" s="93" t="e">
        <f t="shared" si="845"/>
        <v>#VALUE!</v>
      </c>
      <c r="N156" s="94">
        <f t="shared" si="846"/>
        <v>0</v>
      </c>
      <c r="O156" s="93">
        <f t="shared" ref="O156:P156" si="999">+O157</f>
        <v>0</v>
      </c>
      <c r="P156" s="93" t="e">
        <f t="shared" si="999"/>
        <v>#VALUE!</v>
      </c>
      <c r="Q156" s="93" t="e">
        <f t="shared" si="848"/>
        <v>#VALUE!</v>
      </c>
      <c r="R156" s="94">
        <f t="shared" si="830"/>
        <v>0</v>
      </c>
      <c r="S156" s="93">
        <f t="shared" ref="S156:BE156" si="1000">+S157</f>
        <v>0</v>
      </c>
      <c r="T156" s="93" t="e">
        <f t="shared" si="1000"/>
        <v>#VALUE!</v>
      </c>
      <c r="U156" s="93" t="e">
        <f t="shared" si="850"/>
        <v>#VALUE!</v>
      </c>
      <c r="V156" s="94">
        <f t="shared" si="851"/>
        <v>0</v>
      </c>
      <c r="W156" s="93">
        <f t="shared" ref="W156:X156" si="1001">+W157</f>
        <v>0</v>
      </c>
      <c r="X156" s="93" t="e">
        <f t="shared" si="1001"/>
        <v>#VALUE!</v>
      </c>
      <c r="Y156" s="93" t="e">
        <f t="shared" si="853"/>
        <v>#VALUE!</v>
      </c>
      <c r="Z156" s="94">
        <f t="shared" si="854"/>
        <v>0</v>
      </c>
      <c r="AA156" s="93">
        <f t="shared" ref="AA156" si="1002">+AA157</f>
        <v>0</v>
      </c>
      <c r="AB156" s="93" t="e">
        <f t="shared" si="1000"/>
        <v>#VALUE!</v>
      </c>
      <c r="AC156" s="93" t="e">
        <f t="shared" si="856"/>
        <v>#VALUE!</v>
      </c>
      <c r="AD156" s="94">
        <f t="shared" si="857"/>
        <v>0</v>
      </c>
      <c r="AE156" s="93">
        <f t="shared" ref="AE156" si="1003">+AE157</f>
        <v>0</v>
      </c>
      <c r="AF156" s="93" t="e">
        <f t="shared" si="1000"/>
        <v>#VALUE!</v>
      </c>
      <c r="AG156" s="93" t="e">
        <f t="shared" si="859"/>
        <v>#VALUE!</v>
      </c>
      <c r="AH156" s="94">
        <f t="shared" si="860"/>
        <v>0</v>
      </c>
      <c r="AI156" s="93">
        <f t="shared" ref="AI156" si="1004">+AI157</f>
        <v>0</v>
      </c>
      <c r="AJ156" s="93" t="e">
        <f t="shared" si="1000"/>
        <v>#VALUE!</v>
      </c>
      <c r="AK156" s="93" t="e">
        <f t="shared" si="862"/>
        <v>#VALUE!</v>
      </c>
      <c r="AL156" s="94">
        <f t="shared" si="863"/>
        <v>0</v>
      </c>
      <c r="AM156" s="93">
        <f t="shared" ref="AM156" si="1005">+AM157</f>
        <v>0</v>
      </c>
      <c r="AN156" s="93" t="e">
        <f t="shared" si="1000"/>
        <v>#VALUE!</v>
      </c>
      <c r="AO156" s="93" t="e">
        <f t="shared" si="865"/>
        <v>#VALUE!</v>
      </c>
      <c r="AP156" s="94">
        <f t="shared" si="866"/>
        <v>0</v>
      </c>
      <c r="AQ156" s="93">
        <f t="shared" ref="AQ156" si="1006">+AQ157</f>
        <v>0</v>
      </c>
      <c r="AR156" s="93" t="e">
        <f t="shared" si="1000"/>
        <v>#VALUE!</v>
      </c>
      <c r="AS156" s="93" t="e">
        <f t="shared" si="868"/>
        <v>#VALUE!</v>
      </c>
      <c r="AT156" s="94">
        <f t="shared" si="869"/>
        <v>0</v>
      </c>
      <c r="AU156" s="93">
        <f t="shared" ref="AU156" si="1007">+AU157</f>
        <v>0</v>
      </c>
      <c r="AV156" s="93" t="e">
        <f t="shared" si="1000"/>
        <v>#VALUE!</v>
      </c>
      <c r="AW156" s="93" t="e">
        <f t="shared" si="871"/>
        <v>#VALUE!</v>
      </c>
      <c r="AX156" s="94">
        <f t="shared" si="872"/>
        <v>0</v>
      </c>
      <c r="AY156" s="93">
        <f t="shared" ref="AY156" si="1008">+AY157</f>
        <v>0</v>
      </c>
      <c r="AZ156" s="93" t="e">
        <f t="shared" si="1000"/>
        <v>#VALUE!</v>
      </c>
      <c r="BA156" s="93" t="e">
        <f t="shared" si="874"/>
        <v>#VALUE!</v>
      </c>
      <c r="BB156" s="94">
        <f t="shared" si="875"/>
        <v>0</v>
      </c>
      <c r="BC156" s="93">
        <f t="shared" si="1000"/>
        <v>0</v>
      </c>
      <c r="BD156" s="93">
        <f t="shared" si="1000"/>
        <v>0</v>
      </c>
      <c r="BE156" s="93" t="e">
        <f t="shared" si="1000"/>
        <v>#VALUE!</v>
      </c>
      <c r="BF156" s="93" t="e">
        <f t="shared" si="876"/>
        <v>#VALUE!</v>
      </c>
      <c r="BG156" s="4">
        <f t="shared" si="877"/>
        <v>0</v>
      </c>
      <c r="BL156" s="93">
        <f t="shared" ref="BL156:BM156" si="1009">+BL157</f>
        <v>0</v>
      </c>
      <c r="BM156" s="93">
        <f t="shared" si="1009"/>
        <v>0</v>
      </c>
    </row>
    <row r="157" spans="1:65" s="84" customFormat="1" ht="12" x14ac:dyDescent="0.3">
      <c r="A157" s="87"/>
      <c r="B157" s="87"/>
      <c r="C157" s="88"/>
      <c r="D157" s="95"/>
      <c r="E157" s="96">
        <v>51056901</v>
      </c>
      <c r="F157" s="97" t="s">
        <v>134</v>
      </c>
      <c r="G157" s="7">
        <v>0</v>
      </c>
      <c r="H157" s="7" t="e">
        <f>SUMIF([2]Ene!B:I,AVALUOS!E157,[2]Ene!I:I)</f>
        <v>#VALUE!</v>
      </c>
      <c r="I157" s="7" t="e">
        <f t="shared" si="842"/>
        <v>#VALUE!</v>
      </c>
      <c r="J157" s="8">
        <f t="shared" si="843"/>
        <v>0</v>
      </c>
      <c r="K157" s="7">
        <v>0</v>
      </c>
      <c r="L157" s="7" t="e">
        <f>SUMIF([2]Feb!B:I,AVALUOS!E157,[2]Feb!I:I)</f>
        <v>#VALUE!</v>
      </c>
      <c r="M157" s="7" t="e">
        <f t="shared" si="845"/>
        <v>#VALUE!</v>
      </c>
      <c r="N157" s="8">
        <f t="shared" si="846"/>
        <v>0</v>
      </c>
      <c r="O157" s="7">
        <v>0</v>
      </c>
      <c r="P157" s="7" t="e">
        <f>SUMIF([2]mar!B:I,AVALUOS!E157,[2]mar!I:I)</f>
        <v>#VALUE!</v>
      </c>
      <c r="Q157" s="7" t="e">
        <f t="shared" si="848"/>
        <v>#VALUE!</v>
      </c>
      <c r="R157" s="8">
        <f t="shared" si="830"/>
        <v>0</v>
      </c>
      <c r="S157" s="7">
        <v>0</v>
      </c>
      <c r="T157" s="7" t="e">
        <f>SUMIF([2]Abr!B:I,AVALUOS!E157,[2]Abr!I:I)</f>
        <v>#VALUE!</v>
      </c>
      <c r="U157" s="7" t="e">
        <f t="shared" si="850"/>
        <v>#VALUE!</v>
      </c>
      <c r="V157" s="8">
        <f t="shared" si="851"/>
        <v>0</v>
      </c>
      <c r="W157" s="7">
        <v>0</v>
      </c>
      <c r="X157" s="7" t="e">
        <f>SUMIF([2]May!B:I,AVALUOS!E157,[2]May!I:I)</f>
        <v>#VALUE!</v>
      </c>
      <c r="Y157" s="7" t="e">
        <f t="shared" si="853"/>
        <v>#VALUE!</v>
      </c>
      <c r="Z157" s="8">
        <f t="shared" si="854"/>
        <v>0</v>
      </c>
      <c r="AA157" s="7">
        <v>0</v>
      </c>
      <c r="AB157" s="7" t="e">
        <f>SUMIF([2]Jun!B:I,AVALUOS!E157,[2]Jun!I:I)</f>
        <v>#VALUE!</v>
      </c>
      <c r="AC157" s="7" t="e">
        <f t="shared" si="856"/>
        <v>#VALUE!</v>
      </c>
      <c r="AD157" s="8">
        <f t="shared" si="857"/>
        <v>0</v>
      </c>
      <c r="AE157" s="7">
        <v>0</v>
      </c>
      <c r="AF157" s="7" t="e">
        <f>SUMIF([2]Jul!B:I,AVALUOS!E157,[2]Jul!I:I)</f>
        <v>#VALUE!</v>
      </c>
      <c r="AG157" s="7" t="e">
        <f t="shared" si="859"/>
        <v>#VALUE!</v>
      </c>
      <c r="AH157" s="8">
        <f t="shared" si="860"/>
        <v>0</v>
      </c>
      <c r="AI157" s="7">
        <v>0</v>
      </c>
      <c r="AJ157" s="7" t="e">
        <f>SUMIF([2]Agos!B:I,AVALUOS!E157,[2]Agos!I:I)</f>
        <v>#VALUE!</v>
      </c>
      <c r="AK157" s="7" t="e">
        <f t="shared" si="862"/>
        <v>#VALUE!</v>
      </c>
      <c r="AL157" s="8">
        <f t="shared" si="863"/>
        <v>0</v>
      </c>
      <c r="AM157" s="7">
        <v>0</v>
      </c>
      <c r="AN157" s="7" t="e">
        <f>SUMIF([2]Sep!B:I,AVALUOS!E157,[2]Sep!I:I)</f>
        <v>#VALUE!</v>
      </c>
      <c r="AO157" s="7" t="e">
        <f t="shared" si="865"/>
        <v>#VALUE!</v>
      </c>
      <c r="AP157" s="8">
        <f t="shared" si="866"/>
        <v>0</v>
      </c>
      <c r="AQ157" s="7">
        <v>0</v>
      </c>
      <c r="AR157" s="7" t="e">
        <f>SUMIF([2]Oct!B:I,AVALUOS!E157,[2]Oct!I:I)</f>
        <v>#VALUE!</v>
      </c>
      <c r="AS157" s="7" t="e">
        <f t="shared" si="868"/>
        <v>#VALUE!</v>
      </c>
      <c r="AT157" s="8">
        <f t="shared" si="869"/>
        <v>0</v>
      </c>
      <c r="AU157" s="7">
        <v>0</v>
      </c>
      <c r="AV157" s="7" t="e">
        <f>SUMIF([2]Nov!B:I,AVALUOS!E157,[2]Nov!I:I)</f>
        <v>#VALUE!</v>
      </c>
      <c r="AW157" s="7" t="e">
        <f t="shared" si="871"/>
        <v>#VALUE!</v>
      </c>
      <c r="AX157" s="8">
        <f t="shared" si="872"/>
        <v>0</v>
      </c>
      <c r="AY157" s="7">
        <v>0</v>
      </c>
      <c r="AZ157" s="7" t="e">
        <f>SUMIF([2]Dic!B:I,AVALUOS!E157,[2]Dic!I:I)</f>
        <v>#VALUE!</v>
      </c>
      <c r="BA157" s="7" t="e">
        <f t="shared" si="874"/>
        <v>#VALUE!</v>
      </c>
      <c r="BB157" s="8">
        <f t="shared" si="875"/>
        <v>0</v>
      </c>
      <c r="BC157" s="7">
        <v>0</v>
      </c>
      <c r="BD157" s="89">
        <f>+G157+K157+O157+S157+W157+AA157+AE157+AI157+AM157+AQ157+AU157</f>
        <v>0</v>
      </c>
      <c r="BE157" s="89" t="e">
        <f>+H157+L157+P157+T157+X157+AB157+AF157+AJ157+AN157+AR157+AV157+AZ157</f>
        <v>#VALUE!</v>
      </c>
      <c r="BF157" s="89" t="e">
        <f t="shared" si="876"/>
        <v>#VALUE!</v>
      </c>
      <c r="BG157" s="24">
        <f t="shared" si="877"/>
        <v>0</v>
      </c>
      <c r="BL157" s="7"/>
      <c r="BM157" s="7"/>
    </row>
    <row r="158" spans="1:65" ht="12" x14ac:dyDescent="0.3">
      <c r="A158" s="85"/>
      <c r="B158" s="85"/>
      <c r="C158" s="86"/>
      <c r="D158" s="90">
        <v>510570</v>
      </c>
      <c r="E158" s="91"/>
      <c r="F158" s="92" t="s">
        <v>135</v>
      </c>
      <c r="G158" s="93">
        <f t="shared" ref="G158:H158" si="1010">+G159</f>
        <v>0</v>
      </c>
      <c r="H158" s="93" t="e">
        <f t="shared" si="1010"/>
        <v>#VALUE!</v>
      </c>
      <c r="I158" s="93" t="e">
        <f t="shared" si="842"/>
        <v>#VALUE!</v>
      </c>
      <c r="J158" s="94">
        <f t="shared" si="843"/>
        <v>0</v>
      </c>
      <c r="K158" s="93">
        <f t="shared" ref="K158:L158" si="1011">+K159</f>
        <v>0</v>
      </c>
      <c r="L158" s="93" t="e">
        <f t="shared" si="1011"/>
        <v>#VALUE!</v>
      </c>
      <c r="M158" s="93" t="e">
        <f t="shared" si="845"/>
        <v>#VALUE!</v>
      </c>
      <c r="N158" s="94">
        <f t="shared" si="846"/>
        <v>0</v>
      </c>
      <c r="O158" s="93">
        <f t="shared" ref="O158:P158" si="1012">+O159</f>
        <v>0</v>
      </c>
      <c r="P158" s="93" t="e">
        <f t="shared" si="1012"/>
        <v>#VALUE!</v>
      </c>
      <c r="Q158" s="93" t="e">
        <f t="shared" si="848"/>
        <v>#VALUE!</v>
      </c>
      <c r="R158" s="94">
        <f t="shared" si="830"/>
        <v>0</v>
      </c>
      <c r="S158" s="93">
        <f t="shared" ref="S158:BE158" si="1013">+S159</f>
        <v>0</v>
      </c>
      <c r="T158" s="93" t="e">
        <f t="shared" si="1013"/>
        <v>#VALUE!</v>
      </c>
      <c r="U158" s="93" t="e">
        <f t="shared" si="850"/>
        <v>#VALUE!</v>
      </c>
      <c r="V158" s="94">
        <f t="shared" si="851"/>
        <v>0</v>
      </c>
      <c r="W158" s="93">
        <f t="shared" ref="W158:X158" si="1014">+W159</f>
        <v>0</v>
      </c>
      <c r="X158" s="93" t="e">
        <f t="shared" si="1014"/>
        <v>#VALUE!</v>
      </c>
      <c r="Y158" s="93" t="e">
        <f t="shared" si="853"/>
        <v>#VALUE!</v>
      </c>
      <c r="Z158" s="94">
        <f t="shared" si="854"/>
        <v>0</v>
      </c>
      <c r="AA158" s="93">
        <f t="shared" ref="AA158" si="1015">+AA159</f>
        <v>0</v>
      </c>
      <c r="AB158" s="93" t="e">
        <f t="shared" si="1013"/>
        <v>#VALUE!</v>
      </c>
      <c r="AC158" s="93" t="e">
        <f t="shared" si="856"/>
        <v>#VALUE!</v>
      </c>
      <c r="AD158" s="94">
        <f t="shared" si="857"/>
        <v>0</v>
      </c>
      <c r="AE158" s="93">
        <f t="shared" ref="AE158" si="1016">+AE159</f>
        <v>0</v>
      </c>
      <c r="AF158" s="93" t="e">
        <f t="shared" si="1013"/>
        <v>#VALUE!</v>
      </c>
      <c r="AG158" s="93" t="e">
        <f t="shared" si="859"/>
        <v>#VALUE!</v>
      </c>
      <c r="AH158" s="94">
        <f t="shared" si="860"/>
        <v>0</v>
      </c>
      <c r="AI158" s="93">
        <f t="shared" ref="AI158" si="1017">+AI159</f>
        <v>0</v>
      </c>
      <c r="AJ158" s="93" t="e">
        <f t="shared" si="1013"/>
        <v>#VALUE!</v>
      </c>
      <c r="AK158" s="93" t="e">
        <f t="shared" si="862"/>
        <v>#VALUE!</v>
      </c>
      <c r="AL158" s="94">
        <f t="shared" si="863"/>
        <v>0</v>
      </c>
      <c r="AM158" s="93">
        <f t="shared" ref="AM158" si="1018">+AM159</f>
        <v>0</v>
      </c>
      <c r="AN158" s="93" t="e">
        <f t="shared" si="1013"/>
        <v>#VALUE!</v>
      </c>
      <c r="AO158" s="93" t="e">
        <f t="shared" si="865"/>
        <v>#VALUE!</v>
      </c>
      <c r="AP158" s="94">
        <f t="shared" si="866"/>
        <v>0</v>
      </c>
      <c r="AQ158" s="93">
        <f t="shared" ref="AQ158" si="1019">+AQ159</f>
        <v>0</v>
      </c>
      <c r="AR158" s="93" t="e">
        <f t="shared" si="1013"/>
        <v>#VALUE!</v>
      </c>
      <c r="AS158" s="93" t="e">
        <f t="shared" si="868"/>
        <v>#VALUE!</v>
      </c>
      <c r="AT158" s="94">
        <f t="shared" si="869"/>
        <v>0</v>
      </c>
      <c r="AU158" s="93">
        <f t="shared" ref="AU158" si="1020">+AU159</f>
        <v>0</v>
      </c>
      <c r="AV158" s="93" t="e">
        <f t="shared" si="1013"/>
        <v>#VALUE!</v>
      </c>
      <c r="AW158" s="93" t="e">
        <f t="shared" si="871"/>
        <v>#VALUE!</v>
      </c>
      <c r="AX158" s="94">
        <f t="shared" si="872"/>
        <v>0</v>
      </c>
      <c r="AY158" s="93">
        <f t="shared" ref="AY158" si="1021">+AY159</f>
        <v>0</v>
      </c>
      <c r="AZ158" s="93" t="e">
        <f t="shared" si="1013"/>
        <v>#VALUE!</v>
      </c>
      <c r="BA158" s="93" t="e">
        <f t="shared" si="874"/>
        <v>#VALUE!</v>
      </c>
      <c r="BB158" s="94">
        <f t="shared" si="875"/>
        <v>0</v>
      </c>
      <c r="BC158" s="93">
        <f t="shared" si="1013"/>
        <v>0</v>
      </c>
      <c r="BD158" s="93">
        <f t="shared" si="1013"/>
        <v>0</v>
      </c>
      <c r="BE158" s="93" t="e">
        <f t="shared" si="1013"/>
        <v>#VALUE!</v>
      </c>
      <c r="BF158" s="93" t="e">
        <f t="shared" si="876"/>
        <v>#VALUE!</v>
      </c>
      <c r="BG158" s="4">
        <f t="shared" si="877"/>
        <v>0</v>
      </c>
      <c r="BL158" s="93">
        <f t="shared" ref="BL158:BM158" si="1022">+BL159</f>
        <v>0</v>
      </c>
      <c r="BM158" s="93">
        <f t="shared" si="1022"/>
        <v>0</v>
      </c>
    </row>
    <row r="159" spans="1:65" s="84" customFormat="1" ht="12" x14ac:dyDescent="0.3">
      <c r="A159" s="87"/>
      <c r="B159" s="87"/>
      <c r="C159" s="88"/>
      <c r="D159" s="95"/>
      <c r="E159" s="96">
        <v>51057001</v>
      </c>
      <c r="F159" s="97" t="s">
        <v>135</v>
      </c>
      <c r="G159" s="7">
        <v>0</v>
      </c>
      <c r="H159" s="7" t="e">
        <f>SUMIF([2]Ene!B:I,AVALUOS!E159,[2]Ene!I:I)</f>
        <v>#VALUE!</v>
      </c>
      <c r="I159" s="7" t="e">
        <f t="shared" si="842"/>
        <v>#VALUE!</v>
      </c>
      <c r="J159" s="8">
        <f t="shared" si="843"/>
        <v>0</v>
      </c>
      <c r="K159" s="7">
        <v>0</v>
      </c>
      <c r="L159" s="7" t="e">
        <f>SUMIF([2]Feb!B:I,AVALUOS!E159,[2]Feb!I:I)</f>
        <v>#VALUE!</v>
      </c>
      <c r="M159" s="7" t="e">
        <f t="shared" si="845"/>
        <v>#VALUE!</v>
      </c>
      <c r="N159" s="8">
        <f t="shared" si="846"/>
        <v>0</v>
      </c>
      <c r="O159" s="7">
        <v>0</v>
      </c>
      <c r="P159" s="7" t="e">
        <f>SUMIF([2]mar!B:I,AVALUOS!E159,[2]mar!I:I)</f>
        <v>#VALUE!</v>
      </c>
      <c r="Q159" s="7" t="e">
        <f t="shared" si="848"/>
        <v>#VALUE!</v>
      </c>
      <c r="R159" s="8">
        <f t="shared" si="830"/>
        <v>0</v>
      </c>
      <c r="S159" s="7">
        <v>0</v>
      </c>
      <c r="T159" s="7" t="e">
        <f>SUMIF([2]Abr!B:I,AVALUOS!E159,[2]Abr!I:I)</f>
        <v>#VALUE!</v>
      </c>
      <c r="U159" s="7" t="e">
        <f t="shared" si="850"/>
        <v>#VALUE!</v>
      </c>
      <c r="V159" s="8">
        <f t="shared" si="851"/>
        <v>0</v>
      </c>
      <c r="W159" s="7">
        <v>0</v>
      </c>
      <c r="X159" s="7" t="e">
        <f>SUMIF([2]May!B:I,AVALUOS!E159,[2]May!I:I)</f>
        <v>#VALUE!</v>
      </c>
      <c r="Y159" s="7" t="e">
        <f t="shared" si="853"/>
        <v>#VALUE!</v>
      </c>
      <c r="Z159" s="8">
        <f t="shared" si="854"/>
        <v>0</v>
      </c>
      <c r="AA159" s="7">
        <v>0</v>
      </c>
      <c r="AB159" s="7" t="e">
        <f>SUMIF([2]Jun!B:I,AVALUOS!E159,[2]Jun!I:I)</f>
        <v>#VALUE!</v>
      </c>
      <c r="AC159" s="7" t="e">
        <f t="shared" si="856"/>
        <v>#VALUE!</v>
      </c>
      <c r="AD159" s="8">
        <f t="shared" si="857"/>
        <v>0</v>
      </c>
      <c r="AE159" s="7">
        <v>0</v>
      </c>
      <c r="AF159" s="7" t="e">
        <f>SUMIF([2]Jul!B:I,AVALUOS!E159,[2]Jul!I:I)</f>
        <v>#VALUE!</v>
      </c>
      <c r="AG159" s="7" t="e">
        <f t="shared" si="859"/>
        <v>#VALUE!</v>
      </c>
      <c r="AH159" s="8">
        <f t="shared" si="860"/>
        <v>0</v>
      </c>
      <c r="AI159" s="7">
        <v>0</v>
      </c>
      <c r="AJ159" s="7" t="e">
        <f>SUMIF([2]Agos!B:I,AVALUOS!E159,[2]Agos!I:I)</f>
        <v>#VALUE!</v>
      </c>
      <c r="AK159" s="7" t="e">
        <f t="shared" si="862"/>
        <v>#VALUE!</v>
      </c>
      <c r="AL159" s="8">
        <f t="shared" si="863"/>
        <v>0</v>
      </c>
      <c r="AM159" s="7">
        <v>0</v>
      </c>
      <c r="AN159" s="7" t="e">
        <f>SUMIF([2]Sep!B:I,AVALUOS!E159,[2]Sep!I:I)</f>
        <v>#VALUE!</v>
      </c>
      <c r="AO159" s="7" t="e">
        <f t="shared" si="865"/>
        <v>#VALUE!</v>
      </c>
      <c r="AP159" s="8">
        <f t="shared" si="866"/>
        <v>0</v>
      </c>
      <c r="AQ159" s="7">
        <v>0</v>
      </c>
      <c r="AR159" s="7" t="e">
        <f>SUMIF([2]Oct!B:I,AVALUOS!E159,[2]Oct!I:I)</f>
        <v>#VALUE!</v>
      </c>
      <c r="AS159" s="7" t="e">
        <f t="shared" si="868"/>
        <v>#VALUE!</v>
      </c>
      <c r="AT159" s="8">
        <f t="shared" si="869"/>
        <v>0</v>
      </c>
      <c r="AU159" s="7">
        <v>0</v>
      </c>
      <c r="AV159" s="7" t="e">
        <f>SUMIF([2]Nov!B:I,AVALUOS!E159,[2]Nov!I:I)</f>
        <v>#VALUE!</v>
      </c>
      <c r="AW159" s="7" t="e">
        <f t="shared" si="871"/>
        <v>#VALUE!</v>
      </c>
      <c r="AX159" s="8">
        <f t="shared" si="872"/>
        <v>0</v>
      </c>
      <c r="AY159" s="7">
        <v>0</v>
      </c>
      <c r="AZ159" s="7" t="e">
        <f>SUMIF([2]Dic!B:I,AVALUOS!E159,[2]Dic!I:I)</f>
        <v>#VALUE!</v>
      </c>
      <c r="BA159" s="7" t="e">
        <f t="shared" si="874"/>
        <v>#VALUE!</v>
      </c>
      <c r="BB159" s="8">
        <f t="shared" si="875"/>
        <v>0</v>
      </c>
      <c r="BC159" s="7">
        <v>0</v>
      </c>
      <c r="BD159" s="89">
        <f>+G159+K159+O159+S159+W159+AA159+AE159+AI159+AM159+AQ159+AU159</f>
        <v>0</v>
      </c>
      <c r="BE159" s="89" t="e">
        <f>+H159+L159+P159+T159+X159+AB159+AF159+AJ159+AN159+AR159+AV159+AZ159</f>
        <v>#VALUE!</v>
      </c>
      <c r="BF159" s="89" t="e">
        <f t="shared" si="876"/>
        <v>#VALUE!</v>
      </c>
      <c r="BG159" s="24">
        <f t="shared" si="877"/>
        <v>0</v>
      </c>
      <c r="BL159" s="7"/>
      <c r="BM159" s="7"/>
    </row>
    <row r="160" spans="1:65" ht="20.399999999999999" x14ac:dyDescent="0.3">
      <c r="A160" s="85"/>
      <c r="B160" s="85"/>
      <c r="C160" s="86"/>
      <c r="D160" s="90">
        <v>510572</v>
      </c>
      <c r="E160" s="91"/>
      <c r="F160" s="92" t="s">
        <v>136</v>
      </c>
      <c r="G160" s="93">
        <f t="shared" ref="G160:H160" si="1023">+G161</f>
        <v>0</v>
      </c>
      <c r="H160" s="93" t="e">
        <f t="shared" si="1023"/>
        <v>#VALUE!</v>
      </c>
      <c r="I160" s="93" t="e">
        <f t="shared" si="842"/>
        <v>#VALUE!</v>
      </c>
      <c r="J160" s="94">
        <f t="shared" si="843"/>
        <v>0</v>
      </c>
      <c r="K160" s="93">
        <f t="shared" ref="K160:L160" si="1024">+K161</f>
        <v>0</v>
      </c>
      <c r="L160" s="93" t="e">
        <f t="shared" si="1024"/>
        <v>#VALUE!</v>
      </c>
      <c r="M160" s="93" t="e">
        <f t="shared" si="845"/>
        <v>#VALUE!</v>
      </c>
      <c r="N160" s="94">
        <f t="shared" si="846"/>
        <v>0</v>
      </c>
      <c r="O160" s="93">
        <f t="shared" ref="O160:P160" si="1025">+O161</f>
        <v>0</v>
      </c>
      <c r="P160" s="93" t="e">
        <f t="shared" si="1025"/>
        <v>#VALUE!</v>
      </c>
      <c r="Q160" s="93" t="e">
        <f t="shared" si="848"/>
        <v>#VALUE!</v>
      </c>
      <c r="R160" s="94">
        <f t="shared" si="830"/>
        <v>0</v>
      </c>
      <c r="S160" s="93">
        <f t="shared" ref="S160:BE160" si="1026">+S161</f>
        <v>0</v>
      </c>
      <c r="T160" s="93" t="e">
        <f t="shared" si="1026"/>
        <v>#VALUE!</v>
      </c>
      <c r="U160" s="93" t="e">
        <f t="shared" si="850"/>
        <v>#VALUE!</v>
      </c>
      <c r="V160" s="94">
        <f t="shared" si="851"/>
        <v>0</v>
      </c>
      <c r="W160" s="93">
        <f t="shared" ref="W160:X160" si="1027">+W161</f>
        <v>0</v>
      </c>
      <c r="X160" s="93" t="e">
        <f t="shared" si="1027"/>
        <v>#VALUE!</v>
      </c>
      <c r="Y160" s="93" t="e">
        <f t="shared" si="853"/>
        <v>#VALUE!</v>
      </c>
      <c r="Z160" s="94">
        <f t="shared" si="854"/>
        <v>0</v>
      </c>
      <c r="AA160" s="93">
        <f t="shared" ref="AA160" si="1028">+AA161</f>
        <v>0</v>
      </c>
      <c r="AB160" s="93" t="e">
        <f t="shared" si="1026"/>
        <v>#VALUE!</v>
      </c>
      <c r="AC160" s="93" t="e">
        <f t="shared" si="856"/>
        <v>#VALUE!</v>
      </c>
      <c r="AD160" s="94">
        <f t="shared" si="857"/>
        <v>0</v>
      </c>
      <c r="AE160" s="93">
        <f t="shared" ref="AE160" si="1029">+AE161</f>
        <v>0</v>
      </c>
      <c r="AF160" s="93" t="e">
        <f t="shared" si="1026"/>
        <v>#VALUE!</v>
      </c>
      <c r="AG160" s="93" t="e">
        <f t="shared" si="859"/>
        <v>#VALUE!</v>
      </c>
      <c r="AH160" s="94">
        <f t="shared" si="860"/>
        <v>0</v>
      </c>
      <c r="AI160" s="93">
        <f t="shared" ref="AI160" si="1030">+AI161</f>
        <v>0</v>
      </c>
      <c r="AJ160" s="93" t="e">
        <f t="shared" si="1026"/>
        <v>#VALUE!</v>
      </c>
      <c r="AK160" s="93" t="e">
        <f t="shared" si="862"/>
        <v>#VALUE!</v>
      </c>
      <c r="AL160" s="94">
        <f t="shared" si="863"/>
        <v>0</v>
      </c>
      <c r="AM160" s="93">
        <f t="shared" ref="AM160" si="1031">+AM161</f>
        <v>0</v>
      </c>
      <c r="AN160" s="93" t="e">
        <f t="shared" si="1026"/>
        <v>#VALUE!</v>
      </c>
      <c r="AO160" s="93" t="e">
        <f t="shared" si="865"/>
        <v>#VALUE!</v>
      </c>
      <c r="AP160" s="94">
        <f t="shared" si="866"/>
        <v>0</v>
      </c>
      <c r="AQ160" s="93">
        <f t="shared" ref="AQ160" si="1032">+AQ161</f>
        <v>0</v>
      </c>
      <c r="AR160" s="93" t="e">
        <f t="shared" si="1026"/>
        <v>#VALUE!</v>
      </c>
      <c r="AS160" s="93" t="e">
        <f t="shared" si="868"/>
        <v>#VALUE!</v>
      </c>
      <c r="AT160" s="94">
        <f t="shared" si="869"/>
        <v>0</v>
      </c>
      <c r="AU160" s="93">
        <f t="shared" ref="AU160" si="1033">+AU161</f>
        <v>0</v>
      </c>
      <c r="AV160" s="93" t="e">
        <f t="shared" si="1026"/>
        <v>#VALUE!</v>
      </c>
      <c r="AW160" s="93" t="e">
        <f t="shared" si="871"/>
        <v>#VALUE!</v>
      </c>
      <c r="AX160" s="94">
        <f t="shared" si="872"/>
        <v>0</v>
      </c>
      <c r="AY160" s="93">
        <f t="shared" ref="AY160" si="1034">+AY161</f>
        <v>0</v>
      </c>
      <c r="AZ160" s="93" t="e">
        <f t="shared" si="1026"/>
        <v>#VALUE!</v>
      </c>
      <c r="BA160" s="93" t="e">
        <f t="shared" si="874"/>
        <v>#VALUE!</v>
      </c>
      <c r="BB160" s="94">
        <f t="shared" si="875"/>
        <v>0</v>
      </c>
      <c r="BC160" s="93">
        <f t="shared" si="1026"/>
        <v>0</v>
      </c>
      <c r="BD160" s="93">
        <f t="shared" si="1026"/>
        <v>0</v>
      </c>
      <c r="BE160" s="93" t="e">
        <f t="shared" si="1026"/>
        <v>#VALUE!</v>
      </c>
      <c r="BF160" s="93" t="e">
        <f t="shared" si="876"/>
        <v>#VALUE!</v>
      </c>
      <c r="BG160" s="4">
        <f t="shared" si="877"/>
        <v>0</v>
      </c>
      <c r="BL160" s="93">
        <f t="shared" ref="BL160:BM160" si="1035">+BL161</f>
        <v>0</v>
      </c>
      <c r="BM160" s="93">
        <f t="shared" si="1035"/>
        <v>0</v>
      </c>
    </row>
    <row r="161" spans="1:65" s="84" customFormat="1" ht="20.399999999999999" x14ac:dyDescent="0.3">
      <c r="A161" s="87"/>
      <c r="B161" s="87"/>
      <c r="C161" s="88"/>
      <c r="D161" s="95"/>
      <c r="E161" s="96">
        <v>51057201</v>
      </c>
      <c r="F161" s="97" t="s">
        <v>136</v>
      </c>
      <c r="G161" s="7">
        <v>0</v>
      </c>
      <c r="H161" s="7" t="e">
        <f>SUMIF([2]Ene!B:I,AVALUOS!E161,[2]Ene!I:I)</f>
        <v>#VALUE!</v>
      </c>
      <c r="I161" s="7" t="e">
        <f t="shared" si="842"/>
        <v>#VALUE!</v>
      </c>
      <c r="J161" s="8">
        <f t="shared" si="843"/>
        <v>0</v>
      </c>
      <c r="K161" s="7">
        <v>0</v>
      </c>
      <c r="L161" s="7" t="e">
        <f>SUMIF([2]Feb!B:I,AVALUOS!E161,[2]Feb!I:I)</f>
        <v>#VALUE!</v>
      </c>
      <c r="M161" s="7" t="e">
        <f t="shared" si="845"/>
        <v>#VALUE!</v>
      </c>
      <c r="N161" s="8">
        <f t="shared" si="846"/>
        <v>0</v>
      </c>
      <c r="O161" s="7">
        <v>0</v>
      </c>
      <c r="P161" s="7" t="e">
        <f>SUMIF([2]mar!B:I,AVALUOS!E161,[2]mar!I:I)</f>
        <v>#VALUE!</v>
      </c>
      <c r="Q161" s="7" t="e">
        <f t="shared" si="848"/>
        <v>#VALUE!</v>
      </c>
      <c r="R161" s="8">
        <f t="shared" si="830"/>
        <v>0</v>
      </c>
      <c r="S161" s="7">
        <v>0</v>
      </c>
      <c r="T161" s="7" t="e">
        <f>SUMIF([2]Abr!B:I,AVALUOS!E161,[2]Abr!I:I)</f>
        <v>#VALUE!</v>
      </c>
      <c r="U161" s="7" t="e">
        <f t="shared" si="850"/>
        <v>#VALUE!</v>
      </c>
      <c r="V161" s="8">
        <f t="shared" si="851"/>
        <v>0</v>
      </c>
      <c r="W161" s="7">
        <v>0</v>
      </c>
      <c r="X161" s="7" t="e">
        <f>SUMIF([2]May!B:I,AVALUOS!E161,[2]May!I:I)</f>
        <v>#VALUE!</v>
      </c>
      <c r="Y161" s="7" t="e">
        <f t="shared" si="853"/>
        <v>#VALUE!</v>
      </c>
      <c r="Z161" s="8">
        <f t="shared" si="854"/>
        <v>0</v>
      </c>
      <c r="AA161" s="7">
        <v>0</v>
      </c>
      <c r="AB161" s="7" t="e">
        <f>SUMIF([2]Jun!B:I,AVALUOS!E161,[2]Jun!I:I)</f>
        <v>#VALUE!</v>
      </c>
      <c r="AC161" s="7" t="e">
        <f t="shared" si="856"/>
        <v>#VALUE!</v>
      </c>
      <c r="AD161" s="8">
        <f t="shared" si="857"/>
        <v>0</v>
      </c>
      <c r="AE161" s="7">
        <v>0</v>
      </c>
      <c r="AF161" s="7" t="e">
        <f>SUMIF([2]Jul!B:I,AVALUOS!E161,[2]Jul!I:I)</f>
        <v>#VALUE!</v>
      </c>
      <c r="AG161" s="7" t="e">
        <f t="shared" si="859"/>
        <v>#VALUE!</v>
      </c>
      <c r="AH161" s="8">
        <f t="shared" si="860"/>
        <v>0</v>
      </c>
      <c r="AI161" s="7">
        <v>0</v>
      </c>
      <c r="AJ161" s="7" t="e">
        <f>SUMIF([2]Agos!B:I,AVALUOS!E161,[2]Agos!I:I)</f>
        <v>#VALUE!</v>
      </c>
      <c r="AK161" s="7" t="e">
        <f t="shared" si="862"/>
        <v>#VALUE!</v>
      </c>
      <c r="AL161" s="8">
        <f t="shared" si="863"/>
        <v>0</v>
      </c>
      <c r="AM161" s="7">
        <v>0</v>
      </c>
      <c r="AN161" s="7" t="e">
        <f>SUMIF([2]Sep!B:I,AVALUOS!E161,[2]Sep!I:I)</f>
        <v>#VALUE!</v>
      </c>
      <c r="AO161" s="7" t="e">
        <f t="shared" si="865"/>
        <v>#VALUE!</v>
      </c>
      <c r="AP161" s="8">
        <f t="shared" si="866"/>
        <v>0</v>
      </c>
      <c r="AQ161" s="7">
        <v>0</v>
      </c>
      <c r="AR161" s="7" t="e">
        <f>SUMIF([2]Oct!B:I,AVALUOS!E161,[2]Oct!I:I)</f>
        <v>#VALUE!</v>
      </c>
      <c r="AS161" s="7" t="e">
        <f t="shared" si="868"/>
        <v>#VALUE!</v>
      </c>
      <c r="AT161" s="8">
        <f t="shared" si="869"/>
        <v>0</v>
      </c>
      <c r="AU161" s="7">
        <v>0</v>
      </c>
      <c r="AV161" s="7" t="e">
        <f>SUMIF([2]Nov!B:I,AVALUOS!E161,[2]Nov!I:I)</f>
        <v>#VALUE!</v>
      </c>
      <c r="AW161" s="7" t="e">
        <f t="shared" si="871"/>
        <v>#VALUE!</v>
      </c>
      <c r="AX161" s="8">
        <f t="shared" si="872"/>
        <v>0</v>
      </c>
      <c r="AY161" s="7">
        <v>0</v>
      </c>
      <c r="AZ161" s="7" t="e">
        <f>SUMIF([2]Dic!B:I,AVALUOS!E161,[2]Dic!I:I)</f>
        <v>#VALUE!</v>
      </c>
      <c r="BA161" s="7" t="e">
        <f t="shared" si="874"/>
        <v>#VALUE!</v>
      </c>
      <c r="BB161" s="8">
        <f t="shared" si="875"/>
        <v>0</v>
      </c>
      <c r="BC161" s="7">
        <v>0</v>
      </c>
      <c r="BD161" s="89">
        <f>+G161+K161+O161+S161+W161+AA161+AE161+AI161+AM161+AQ161+AU161</f>
        <v>0</v>
      </c>
      <c r="BE161" s="89" t="e">
        <f>+H161+L161+P161+T161+X161+AB161+AF161+AJ161+AN161+AR161+AV161+AZ161</f>
        <v>#VALUE!</v>
      </c>
      <c r="BF161" s="89" t="e">
        <f t="shared" si="876"/>
        <v>#VALUE!</v>
      </c>
      <c r="BG161" s="24">
        <f t="shared" si="877"/>
        <v>0</v>
      </c>
      <c r="BL161" s="7"/>
      <c r="BM161" s="7"/>
    </row>
    <row r="162" spans="1:65" ht="12" x14ac:dyDescent="0.3">
      <c r="A162" s="85"/>
      <c r="B162" s="85"/>
      <c r="C162" s="86"/>
      <c r="D162" s="90">
        <v>510575</v>
      </c>
      <c r="E162" s="91"/>
      <c r="F162" s="92" t="s">
        <v>137</v>
      </c>
      <c r="G162" s="93">
        <f t="shared" ref="G162:H162" si="1036">+G163</f>
        <v>0</v>
      </c>
      <c r="H162" s="93" t="e">
        <f t="shared" si="1036"/>
        <v>#VALUE!</v>
      </c>
      <c r="I162" s="93" t="e">
        <f t="shared" si="842"/>
        <v>#VALUE!</v>
      </c>
      <c r="J162" s="94">
        <f t="shared" si="843"/>
        <v>0</v>
      </c>
      <c r="K162" s="93">
        <f t="shared" ref="K162:L162" si="1037">+K163</f>
        <v>0</v>
      </c>
      <c r="L162" s="93" t="e">
        <f t="shared" si="1037"/>
        <v>#VALUE!</v>
      </c>
      <c r="M162" s="93" t="e">
        <f t="shared" si="845"/>
        <v>#VALUE!</v>
      </c>
      <c r="N162" s="94">
        <f t="shared" si="846"/>
        <v>0</v>
      </c>
      <c r="O162" s="93">
        <f t="shared" ref="O162:P162" si="1038">+O163</f>
        <v>0</v>
      </c>
      <c r="P162" s="93" t="e">
        <f t="shared" si="1038"/>
        <v>#VALUE!</v>
      </c>
      <c r="Q162" s="93" t="e">
        <f t="shared" si="848"/>
        <v>#VALUE!</v>
      </c>
      <c r="R162" s="94">
        <f t="shared" si="830"/>
        <v>0</v>
      </c>
      <c r="S162" s="93">
        <f t="shared" ref="S162:BE162" si="1039">+S163</f>
        <v>0</v>
      </c>
      <c r="T162" s="93" t="e">
        <f t="shared" si="1039"/>
        <v>#VALUE!</v>
      </c>
      <c r="U162" s="93" t="e">
        <f t="shared" si="850"/>
        <v>#VALUE!</v>
      </c>
      <c r="V162" s="94">
        <f t="shared" si="851"/>
        <v>0</v>
      </c>
      <c r="W162" s="93">
        <f t="shared" ref="W162:X162" si="1040">+W163</f>
        <v>0</v>
      </c>
      <c r="X162" s="93" t="e">
        <f t="shared" si="1040"/>
        <v>#VALUE!</v>
      </c>
      <c r="Y162" s="93" t="e">
        <f t="shared" si="853"/>
        <v>#VALUE!</v>
      </c>
      <c r="Z162" s="94">
        <f t="shared" si="854"/>
        <v>0</v>
      </c>
      <c r="AA162" s="93">
        <f t="shared" ref="AA162" si="1041">+AA163</f>
        <v>0</v>
      </c>
      <c r="AB162" s="93" t="e">
        <f t="shared" si="1039"/>
        <v>#VALUE!</v>
      </c>
      <c r="AC162" s="93" t="e">
        <f t="shared" si="856"/>
        <v>#VALUE!</v>
      </c>
      <c r="AD162" s="94">
        <f t="shared" si="857"/>
        <v>0</v>
      </c>
      <c r="AE162" s="93">
        <f t="shared" ref="AE162" si="1042">+AE163</f>
        <v>0</v>
      </c>
      <c r="AF162" s="93" t="e">
        <f t="shared" si="1039"/>
        <v>#VALUE!</v>
      </c>
      <c r="AG162" s="93" t="e">
        <f t="shared" si="859"/>
        <v>#VALUE!</v>
      </c>
      <c r="AH162" s="94">
        <f t="shared" si="860"/>
        <v>0</v>
      </c>
      <c r="AI162" s="93">
        <f t="shared" ref="AI162" si="1043">+AI163</f>
        <v>0</v>
      </c>
      <c r="AJ162" s="93" t="e">
        <f t="shared" si="1039"/>
        <v>#VALUE!</v>
      </c>
      <c r="AK162" s="93" t="e">
        <f t="shared" si="862"/>
        <v>#VALUE!</v>
      </c>
      <c r="AL162" s="94">
        <f t="shared" si="863"/>
        <v>0</v>
      </c>
      <c r="AM162" s="93">
        <f t="shared" ref="AM162" si="1044">+AM163</f>
        <v>0</v>
      </c>
      <c r="AN162" s="93" t="e">
        <f t="shared" si="1039"/>
        <v>#VALUE!</v>
      </c>
      <c r="AO162" s="93" t="e">
        <f t="shared" si="865"/>
        <v>#VALUE!</v>
      </c>
      <c r="AP162" s="94">
        <f t="shared" si="866"/>
        <v>0</v>
      </c>
      <c r="AQ162" s="93">
        <f t="shared" ref="AQ162" si="1045">+AQ163</f>
        <v>0</v>
      </c>
      <c r="AR162" s="93" t="e">
        <f t="shared" si="1039"/>
        <v>#VALUE!</v>
      </c>
      <c r="AS162" s="93" t="e">
        <f t="shared" si="868"/>
        <v>#VALUE!</v>
      </c>
      <c r="AT162" s="94">
        <f t="shared" si="869"/>
        <v>0</v>
      </c>
      <c r="AU162" s="93">
        <f t="shared" ref="AU162" si="1046">+AU163</f>
        <v>0</v>
      </c>
      <c r="AV162" s="93" t="e">
        <f t="shared" si="1039"/>
        <v>#VALUE!</v>
      </c>
      <c r="AW162" s="93" t="e">
        <f t="shared" si="871"/>
        <v>#VALUE!</v>
      </c>
      <c r="AX162" s="94">
        <f t="shared" si="872"/>
        <v>0</v>
      </c>
      <c r="AY162" s="93">
        <f t="shared" ref="AY162" si="1047">+AY163</f>
        <v>0</v>
      </c>
      <c r="AZ162" s="93" t="e">
        <f t="shared" si="1039"/>
        <v>#VALUE!</v>
      </c>
      <c r="BA162" s="93" t="e">
        <f t="shared" si="874"/>
        <v>#VALUE!</v>
      </c>
      <c r="BB162" s="94">
        <f t="shared" si="875"/>
        <v>0</v>
      </c>
      <c r="BC162" s="93">
        <f t="shared" si="1039"/>
        <v>0</v>
      </c>
      <c r="BD162" s="93">
        <f t="shared" si="1039"/>
        <v>0</v>
      </c>
      <c r="BE162" s="93" t="e">
        <f t="shared" si="1039"/>
        <v>#VALUE!</v>
      </c>
      <c r="BF162" s="93" t="e">
        <f t="shared" si="876"/>
        <v>#VALUE!</v>
      </c>
      <c r="BG162" s="4">
        <f t="shared" si="877"/>
        <v>0</v>
      </c>
      <c r="BL162" s="93">
        <f t="shared" ref="BL162:BM162" si="1048">+BL163</f>
        <v>0</v>
      </c>
      <c r="BM162" s="93">
        <f t="shared" si="1048"/>
        <v>0</v>
      </c>
    </row>
    <row r="163" spans="1:65" s="84" customFormat="1" ht="12" x14ac:dyDescent="0.3">
      <c r="A163" s="87"/>
      <c r="B163" s="87"/>
      <c r="C163" s="88"/>
      <c r="D163" s="95"/>
      <c r="E163" s="96">
        <v>51057501</v>
      </c>
      <c r="F163" s="97" t="s">
        <v>137</v>
      </c>
      <c r="G163" s="7">
        <v>0</v>
      </c>
      <c r="H163" s="7" t="e">
        <f>SUMIF([2]Ene!B:I,AVALUOS!E163,[2]Ene!I:I)</f>
        <v>#VALUE!</v>
      </c>
      <c r="I163" s="7" t="e">
        <f t="shared" si="842"/>
        <v>#VALUE!</v>
      </c>
      <c r="J163" s="8">
        <f t="shared" si="843"/>
        <v>0</v>
      </c>
      <c r="K163" s="7">
        <v>0</v>
      </c>
      <c r="L163" s="7" t="e">
        <f>SUMIF([2]Feb!B:I,AVALUOS!E163,[2]Feb!I:I)</f>
        <v>#VALUE!</v>
      </c>
      <c r="M163" s="7" t="e">
        <f t="shared" si="845"/>
        <v>#VALUE!</v>
      </c>
      <c r="N163" s="8">
        <f t="shared" si="846"/>
        <v>0</v>
      </c>
      <c r="O163" s="7">
        <v>0</v>
      </c>
      <c r="P163" s="7" t="e">
        <f>SUMIF([2]mar!B:I,AVALUOS!E163,[2]mar!I:I)</f>
        <v>#VALUE!</v>
      </c>
      <c r="Q163" s="7" t="e">
        <f t="shared" si="848"/>
        <v>#VALUE!</v>
      </c>
      <c r="R163" s="8">
        <f t="shared" si="830"/>
        <v>0</v>
      </c>
      <c r="S163" s="7">
        <v>0</v>
      </c>
      <c r="T163" s="7" t="e">
        <f>SUMIF([2]Abr!B:I,AVALUOS!E163,[2]Abr!I:I)</f>
        <v>#VALUE!</v>
      </c>
      <c r="U163" s="7" t="e">
        <f t="shared" si="850"/>
        <v>#VALUE!</v>
      </c>
      <c r="V163" s="8">
        <f t="shared" si="851"/>
        <v>0</v>
      </c>
      <c r="W163" s="7">
        <v>0</v>
      </c>
      <c r="X163" s="7" t="e">
        <f>SUMIF([2]May!B:I,AVALUOS!E163,[2]May!I:I)</f>
        <v>#VALUE!</v>
      </c>
      <c r="Y163" s="7" t="e">
        <f t="shared" si="853"/>
        <v>#VALUE!</v>
      </c>
      <c r="Z163" s="8">
        <f t="shared" si="854"/>
        <v>0</v>
      </c>
      <c r="AA163" s="7">
        <v>0</v>
      </c>
      <c r="AB163" s="7" t="e">
        <f>SUMIF([2]Jun!B:I,AVALUOS!E163,[2]Jun!I:I)</f>
        <v>#VALUE!</v>
      </c>
      <c r="AC163" s="7" t="e">
        <f t="shared" si="856"/>
        <v>#VALUE!</v>
      </c>
      <c r="AD163" s="8">
        <f t="shared" si="857"/>
        <v>0</v>
      </c>
      <c r="AE163" s="7">
        <v>0</v>
      </c>
      <c r="AF163" s="7" t="e">
        <f>SUMIF([2]Jul!B:I,AVALUOS!E163,[2]Jul!I:I)</f>
        <v>#VALUE!</v>
      </c>
      <c r="AG163" s="7" t="e">
        <f t="shared" si="859"/>
        <v>#VALUE!</v>
      </c>
      <c r="AH163" s="8">
        <f t="shared" si="860"/>
        <v>0</v>
      </c>
      <c r="AI163" s="7">
        <v>0</v>
      </c>
      <c r="AJ163" s="7" t="e">
        <f>SUMIF([2]Agos!B:I,AVALUOS!E163,[2]Agos!I:I)</f>
        <v>#VALUE!</v>
      </c>
      <c r="AK163" s="7" t="e">
        <f t="shared" si="862"/>
        <v>#VALUE!</v>
      </c>
      <c r="AL163" s="8">
        <f t="shared" si="863"/>
        <v>0</v>
      </c>
      <c r="AM163" s="7">
        <v>0</v>
      </c>
      <c r="AN163" s="7" t="e">
        <f>SUMIF([2]Sep!B:I,AVALUOS!E163,[2]Sep!I:I)</f>
        <v>#VALUE!</v>
      </c>
      <c r="AO163" s="7" t="e">
        <f t="shared" si="865"/>
        <v>#VALUE!</v>
      </c>
      <c r="AP163" s="8">
        <f t="shared" si="866"/>
        <v>0</v>
      </c>
      <c r="AQ163" s="7">
        <v>0</v>
      </c>
      <c r="AR163" s="7" t="e">
        <f>SUMIF([2]Oct!B:I,AVALUOS!E163,[2]Oct!I:I)</f>
        <v>#VALUE!</v>
      </c>
      <c r="AS163" s="7" t="e">
        <f t="shared" si="868"/>
        <v>#VALUE!</v>
      </c>
      <c r="AT163" s="8">
        <f t="shared" si="869"/>
        <v>0</v>
      </c>
      <c r="AU163" s="7">
        <v>0</v>
      </c>
      <c r="AV163" s="7" t="e">
        <f>SUMIF([2]Nov!B:I,AVALUOS!E163,[2]Nov!I:I)</f>
        <v>#VALUE!</v>
      </c>
      <c r="AW163" s="7" t="e">
        <f t="shared" si="871"/>
        <v>#VALUE!</v>
      </c>
      <c r="AX163" s="8">
        <f t="shared" si="872"/>
        <v>0</v>
      </c>
      <c r="AY163" s="7">
        <v>0</v>
      </c>
      <c r="AZ163" s="7" t="e">
        <f>SUMIF([2]Dic!B:I,AVALUOS!E163,[2]Dic!I:I)</f>
        <v>#VALUE!</v>
      </c>
      <c r="BA163" s="7" t="e">
        <f t="shared" si="874"/>
        <v>#VALUE!</v>
      </c>
      <c r="BB163" s="8">
        <f t="shared" si="875"/>
        <v>0</v>
      </c>
      <c r="BC163" s="7">
        <v>0</v>
      </c>
      <c r="BD163" s="89">
        <f>+G163+K163+O163+S163+W163+AA163+AE163+AI163+AM163+AQ163+AU163</f>
        <v>0</v>
      </c>
      <c r="BE163" s="89" t="e">
        <f>+H163+L163+P163+T163+X163+AB163+AF163+AJ163+AN163+AR163+AV163+AZ163</f>
        <v>#VALUE!</v>
      </c>
      <c r="BF163" s="89" t="e">
        <f t="shared" si="876"/>
        <v>#VALUE!</v>
      </c>
      <c r="BG163" s="24">
        <f t="shared" si="877"/>
        <v>0</v>
      </c>
      <c r="BL163" s="7"/>
      <c r="BM163" s="7"/>
    </row>
    <row r="164" spans="1:65" ht="12" x14ac:dyDescent="0.3">
      <c r="A164" s="85"/>
      <c r="B164" s="85"/>
      <c r="C164" s="86"/>
      <c r="D164" s="90">
        <v>510578</v>
      </c>
      <c r="E164" s="91"/>
      <c r="F164" s="92" t="s">
        <v>138</v>
      </c>
      <c r="G164" s="93">
        <f t="shared" ref="G164:H164" si="1049">+G165</f>
        <v>0</v>
      </c>
      <c r="H164" s="93" t="e">
        <f t="shared" si="1049"/>
        <v>#VALUE!</v>
      </c>
      <c r="I164" s="93" t="e">
        <f t="shared" si="842"/>
        <v>#VALUE!</v>
      </c>
      <c r="J164" s="94">
        <f t="shared" si="843"/>
        <v>0</v>
      </c>
      <c r="K164" s="93">
        <f t="shared" ref="K164:L164" si="1050">+K165</f>
        <v>0</v>
      </c>
      <c r="L164" s="93" t="e">
        <f t="shared" si="1050"/>
        <v>#VALUE!</v>
      </c>
      <c r="M164" s="93" t="e">
        <f t="shared" si="845"/>
        <v>#VALUE!</v>
      </c>
      <c r="N164" s="94">
        <f t="shared" si="846"/>
        <v>0</v>
      </c>
      <c r="O164" s="93">
        <f t="shared" ref="O164:P164" si="1051">+O165</f>
        <v>0</v>
      </c>
      <c r="P164" s="93" t="e">
        <f t="shared" si="1051"/>
        <v>#VALUE!</v>
      </c>
      <c r="Q164" s="93" t="e">
        <f t="shared" si="848"/>
        <v>#VALUE!</v>
      </c>
      <c r="R164" s="94">
        <f t="shared" si="830"/>
        <v>0</v>
      </c>
      <c r="S164" s="93">
        <f t="shared" ref="S164:BE164" si="1052">+S165</f>
        <v>0</v>
      </c>
      <c r="T164" s="93" t="e">
        <f t="shared" si="1052"/>
        <v>#VALUE!</v>
      </c>
      <c r="U164" s="93" t="e">
        <f t="shared" si="850"/>
        <v>#VALUE!</v>
      </c>
      <c r="V164" s="94">
        <f t="shared" si="851"/>
        <v>0</v>
      </c>
      <c r="W164" s="93">
        <f t="shared" ref="W164:X164" si="1053">+W165</f>
        <v>0</v>
      </c>
      <c r="X164" s="93" t="e">
        <f t="shared" si="1053"/>
        <v>#VALUE!</v>
      </c>
      <c r="Y164" s="93" t="e">
        <f t="shared" si="853"/>
        <v>#VALUE!</v>
      </c>
      <c r="Z164" s="94">
        <f t="shared" si="854"/>
        <v>0</v>
      </c>
      <c r="AA164" s="93">
        <f t="shared" ref="AA164" si="1054">+AA165</f>
        <v>0</v>
      </c>
      <c r="AB164" s="93" t="e">
        <f t="shared" si="1052"/>
        <v>#VALUE!</v>
      </c>
      <c r="AC164" s="93" t="e">
        <f t="shared" si="856"/>
        <v>#VALUE!</v>
      </c>
      <c r="AD164" s="94">
        <f t="shared" si="857"/>
        <v>0</v>
      </c>
      <c r="AE164" s="93">
        <f t="shared" ref="AE164" si="1055">+AE165</f>
        <v>0</v>
      </c>
      <c r="AF164" s="93" t="e">
        <f t="shared" si="1052"/>
        <v>#VALUE!</v>
      </c>
      <c r="AG164" s="93" t="e">
        <f t="shared" si="859"/>
        <v>#VALUE!</v>
      </c>
      <c r="AH164" s="94">
        <f t="shared" si="860"/>
        <v>0</v>
      </c>
      <c r="AI164" s="93">
        <f t="shared" ref="AI164" si="1056">+AI165</f>
        <v>0</v>
      </c>
      <c r="AJ164" s="93" t="e">
        <f t="shared" si="1052"/>
        <v>#VALUE!</v>
      </c>
      <c r="AK164" s="93" t="e">
        <f t="shared" si="862"/>
        <v>#VALUE!</v>
      </c>
      <c r="AL164" s="94">
        <f t="shared" si="863"/>
        <v>0</v>
      </c>
      <c r="AM164" s="93">
        <f t="shared" ref="AM164" si="1057">+AM165</f>
        <v>0</v>
      </c>
      <c r="AN164" s="93" t="e">
        <f t="shared" si="1052"/>
        <v>#VALUE!</v>
      </c>
      <c r="AO164" s="93" t="e">
        <f t="shared" si="865"/>
        <v>#VALUE!</v>
      </c>
      <c r="AP164" s="94">
        <f t="shared" si="866"/>
        <v>0</v>
      </c>
      <c r="AQ164" s="93">
        <f t="shared" ref="AQ164" si="1058">+AQ165</f>
        <v>0</v>
      </c>
      <c r="AR164" s="93" t="e">
        <f t="shared" si="1052"/>
        <v>#VALUE!</v>
      </c>
      <c r="AS164" s="93" t="e">
        <f t="shared" si="868"/>
        <v>#VALUE!</v>
      </c>
      <c r="AT164" s="94">
        <f t="shared" si="869"/>
        <v>0</v>
      </c>
      <c r="AU164" s="93">
        <f t="shared" ref="AU164" si="1059">+AU165</f>
        <v>0</v>
      </c>
      <c r="AV164" s="93" t="e">
        <f t="shared" si="1052"/>
        <v>#VALUE!</v>
      </c>
      <c r="AW164" s="93" t="e">
        <f t="shared" si="871"/>
        <v>#VALUE!</v>
      </c>
      <c r="AX164" s="94">
        <f t="shared" si="872"/>
        <v>0</v>
      </c>
      <c r="AY164" s="93">
        <f t="shared" ref="AY164" si="1060">+AY165</f>
        <v>0</v>
      </c>
      <c r="AZ164" s="93" t="e">
        <f t="shared" si="1052"/>
        <v>#VALUE!</v>
      </c>
      <c r="BA164" s="93" t="e">
        <f t="shared" si="874"/>
        <v>#VALUE!</v>
      </c>
      <c r="BB164" s="94">
        <f t="shared" si="875"/>
        <v>0</v>
      </c>
      <c r="BC164" s="93">
        <f t="shared" si="1052"/>
        <v>0</v>
      </c>
      <c r="BD164" s="93">
        <f t="shared" si="1052"/>
        <v>0</v>
      </c>
      <c r="BE164" s="93" t="e">
        <f t="shared" si="1052"/>
        <v>#VALUE!</v>
      </c>
      <c r="BF164" s="93" t="e">
        <f t="shared" si="876"/>
        <v>#VALUE!</v>
      </c>
      <c r="BG164" s="4">
        <f t="shared" si="877"/>
        <v>0</v>
      </c>
      <c r="BL164" s="93">
        <f t="shared" ref="BL164:BM164" si="1061">+BL165</f>
        <v>0</v>
      </c>
      <c r="BM164" s="93">
        <f t="shared" si="1061"/>
        <v>0</v>
      </c>
    </row>
    <row r="165" spans="1:65" s="84" customFormat="1" ht="12" x14ac:dyDescent="0.3">
      <c r="A165" s="87"/>
      <c r="B165" s="87"/>
      <c r="C165" s="88"/>
      <c r="D165" s="95"/>
      <c r="E165" s="96">
        <v>51057801</v>
      </c>
      <c r="F165" s="97" t="s">
        <v>138</v>
      </c>
      <c r="G165" s="7">
        <v>0</v>
      </c>
      <c r="H165" s="7" t="e">
        <f>SUMIF([2]Ene!B:I,AVALUOS!E165,[2]Ene!I:I)</f>
        <v>#VALUE!</v>
      </c>
      <c r="I165" s="7" t="e">
        <f t="shared" si="842"/>
        <v>#VALUE!</v>
      </c>
      <c r="J165" s="8">
        <f t="shared" si="843"/>
        <v>0</v>
      </c>
      <c r="K165" s="7">
        <v>0</v>
      </c>
      <c r="L165" s="7" t="e">
        <f>SUMIF([2]Feb!B:I,AVALUOS!E165,[2]Feb!I:I)</f>
        <v>#VALUE!</v>
      </c>
      <c r="M165" s="7" t="e">
        <f t="shared" si="845"/>
        <v>#VALUE!</v>
      </c>
      <c r="N165" s="8">
        <f t="shared" si="846"/>
        <v>0</v>
      </c>
      <c r="O165" s="7">
        <v>0</v>
      </c>
      <c r="P165" s="7" t="e">
        <f>SUMIF([2]mar!B:I,AVALUOS!E165,[2]mar!I:I)</f>
        <v>#VALUE!</v>
      </c>
      <c r="Q165" s="7" t="e">
        <f t="shared" si="848"/>
        <v>#VALUE!</v>
      </c>
      <c r="R165" s="8">
        <f t="shared" si="830"/>
        <v>0</v>
      </c>
      <c r="S165" s="7">
        <v>0</v>
      </c>
      <c r="T165" s="7" t="e">
        <f>SUMIF([2]Abr!B:I,AVALUOS!E165,[2]Abr!I:I)</f>
        <v>#VALUE!</v>
      </c>
      <c r="U165" s="7" t="e">
        <f t="shared" si="850"/>
        <v>#VALUE!</v>
      </c>
      <c r="V165" s="8">
        <f t="shared" si="851"/>
        <v>0</v>
      </c>
      <c r="W165" s="7">
        <v>0</v>
      </c>
      <c r="X165" s="7" t="e">
        <f>SUMIF([2]May!B:I,AVALUOS!E165,[2]May!I:I)</f>
        <v>#VALUE!</v>
      </c>
      <c r="Y165" s="7" t="e">
        <f t="shared" si="853"/>
        <v>#VALUE!</v>
      </c>
      <c r="Z165" s="8">
        <f t="shared" si="854"/>
        <v>0</v>
      </c>
      <c r="AA165" s="7">
        <v>0</v>
      </c>
      <c r="AB165" s="7" t="e">
        <f>SUMIF([2]Jun!B:I,AVALUOS!E165,[2]Jun!I:I)</f>
        <v>#VALUE!</v>
      </c>
      <c r="AC165" s="7" t="e">
        <f t="shared" si="856"/>
        <v>#VALUE!</v>
      </c>
      <c r="AD165" s="8">
        <f t="shared" si="857"/>
        <v>0</v>
      </c>
      <c r="AE165" s="7">
        <v>0</v>
      </c>
      <c r="AF165" s="7" t="e">
        <f>SUMIF([2]Jul!B:I,AVALUOS!E165,[2]Jul!I:I)</f>
        <v>#VALUE!</v>
      </c>
      <c r="AG165" s="7" t="e">
        <f t="shared" si="859"/>
        <v>#VALUE!</v>
      </c>
      <c r="AH165" s="8">
        <f t="shared" si="860"/>
        <v>0</v>
      </c>
      <c r="AI165" s="7">
        <v>0</v>
      </c>
      <c r="AJ165" s="7" t="e">
        <f>SUMIF([2]Agos!B:I,AVALUOS!E165,[2]Agos!I:I)</f>
        <v>#VALUE!</v>
      </c>
      <c r="AK165" s="7" t="e">
        <f t="shared" si="862"/>
        <v>#VALUE!</v>
      </c>
      <c r="AL165" s="8">
        <f t="shared" si="863"/>
        <v>0</v>
      </c>
      <c r="AM165" s="7">
        <v>0</v>
      </c>
      <c r="AN165" s="7" t="e">
        <f>SUMIF([2]Sep!B:I,AVALUOS!E165,[2]Sep!I:I)</f>
        <v>#VALUE!</v>
      </c>
      <c r="AO165" s="7" t="e">
        <f t="shared" si="865"/>
        <v>#VALUE!</v>
      </c>
      <c r="AP165" s="8">
        <f t="shared" si="866"/>
        <v>0</v>
      </c>
      <c r="AQ165" s="7">
        <v>0</v>
      </c>
      <c r="AR165" s="7" t="e">
        <f>SUMIF([2]Oct!B:I,AVALUOS!E165,[2]Oct!I:I)</f>
        <v>#VALUE!</v>
      </c>
      <c r="AS165" s="7" t="e">
        <f t="shared" si="868"/>
        <v>#VALUE!</v>
      </c>
      <c r="AT165" s="8">
        <f t="shared" si="869"/>
        <v>0</v>
      </c>
      <c r="AU165" s="7">
        <v>0</v>
      </c>
      <c r="AV165" s="7" t="e">
        <f>SUMIF([2]Nov!B:I,AVALUOS!E165,[2]Nov!I:I)</f>
        <v>#VALUE!</v>
      </c>
      <c r="AW165" s="7" t="e">
        <f t="shared" si="871"/>
        <v>#VALUE!</v>
      </c>
      <c r="AX165" s="8">
        <f t="shared" si="872"/>
        <v>0</v>
      </c>
      <c r="AY165" s="7">
        <v>0</v>
      </c>
      <c r="AZ165" s="7" t="e">
        <f>SUMIF([2]Dic!B:I,AVALUOS!E165,[2]Dic!I:I)</f>
        <v>#VALUE!</v>
      </c>
      <c r="BA165" s="7" t="e">
        <f t="shared" si="874"/>
        <v>#VALUE!</v>
      </c>
      <c r="BB165" s="8">
        <f t="shared" si="875"/>
        <v>0</v>
      </c>
      <c r="BC165" s="7">
        <v>0</v>
      </c>
      <c r="BD165" s="89">
        <f>+G165+K165+O165+S165+W165+AA165+AE165+AI165+AM165+AQ165+AU165</f>
        <v>0</v>
      </c>
      <c r="BE165" s="89" t="e">
        <f>+H165+L165+P165+T165+X165+AB165+AF165+AJ165+AN165+AR165+AV165+AZ165</f>
        <v>#VALUE!</v>
      </c>
      <c r="BF165" s="89" t="e">
        <f t="shared" si="876"/>
        <v>#VALUE!</v>
      </c>
      <c r="BG165" s="24">
        <f t="shared" si="877"/>
        <v>0</v>
      </c>
      <c r="BL165" s="7"/>
      <c r="BM165" s="7"/>
    </row>
    <row r="166" spans="1:65" ht="12" x14ac:dyDescent="0.3">
      <c r="A166" s="85"/>
      <c r="B166" s="85"/>
      <c r="C166" s="86"/>
      <c r="D166" s="90">
        <v>510579</v>
      </c>
      <c r="E166" s="91"/>
      <c r="F166" s="92" t="s">
        <v>139</v>
      </c>
      <c r="G166" s="93">
        <f t="shared" ref="G166:H166" si="1062">+G167</f>
        <v>0</v>
      </c>
      <c r="H166" s="93" t="e">
        <f t="shared" si="1062"/>
        <v>#VALUE!</v>
      </c>
      <c r="I166" s="93" t="e">
        <f t="shared" si="842"/>
        <v>#VALUE!</v>
      </c>
      <c r="J166" s="94">
        <f t="shared" si="843"/>
        <v>0</v>
      </c>
      <c r="K166" s="93">
        <f t="shared" ref="K166:L166" si="1063">+K167</f>
        <v>0</v>
      </c>
      <c r="L166" s="93" t="e">
        <f t="shared" si="1063"/>
        <v>#VALUE!</v>
      </c>
      <c r="M166" s="93" t="e">
        <f t="shared" si="845"/>
        <v>#VALUE!</v>
      </c>
      <c r="N166" s="94">
        <f t="shared" si="846"/>
        <v>0</v>
      </c>
      <c r="O166" s="93">
        <f t="shared" ref="O166:P166" si="1064">+O167</f>
        <v>0</v>
      </c>
      <c r="P166" s="93" t="e">
        <f t="shared" si="1064"/>
        <v>#VALUE!</v>
      </c>
      <c r="Q166" s="93" t="e">
        <f t="shared" si="848"/>
        <v>#VALUE!</v>
      </c>
      <c r="R166" s="94">
        <f t="shared" si="830"/>
        <v>0</v>
      </c>
      <c r="S166" s="93">
        <f t="shared" ref="S166:BE166" si="1065">+S167</f>
        <v>0</v>
      </c>
      <c r="T166" s="93" t="e">
        <f t="shared" si="1065"/>
        <v>#VALUE!</v>
      </c>
      <c r="U166" s="93" t="e">
        <f t="shared" si="850"/>
        <v>#VALUE!</v>
      </c>
      <c r="V166" s="94">
        <f t="shared" si="851"/>
        <v>0</v>
      </c>
      <c r="W166" s="93">
        <f t="shared" ref="W166:X166" si="1066">+W167</f>
        <v>0</v>
      </c>
      <c r="X166" s="93" t="e">
        <f t="shared" si="1066"/>
        <v>#VALUE!</v>
      </c>
      <c r="Y166" s="93" t="e">
        <f t="shared" si="853"/>
        <v>#VALUE!</v>
      </c>
      <c r="Z166" s="94">
        <f t="shared" si="854"/>
        <v>0</v>
      </c>
      <c r="AA166" s="93">
        <f t="shared" ref="AA166" si="1067">+AA167</f>
        <v>0</v>
      </c>
      <c r="AB166" s="93" t="e">
        <f t="shared" si="1065"/>
        <v>#VALUE!</v>
      </c>
      <c r="AC166" s="93" t="e">
        <f t="shared" si="856"/>
        <v>#VALUE!</v>
      </c>
      <c r="AD166" s="94">
        <f t="shared" si="857"/>
        <v>0</v>
      </c>
      <c r="AE166" s="93">
        <f t="shared" ref="AE166" si="1068">+AE167</f>
        <v>0</v>
      </c>
      <c r="AF166" s="93" t="e">
        <f t="shared" si="1065"/>
        <v>#VALUE!</v>
      </c>
      <c r="AG166" s="93" t="e">
        <f t="shared" si="859"/>
        <v>#VALUE!</v>
      </c>
      <c r="AH166" s="94">
        <f t="shared" si="860"/>
        <v>0</v>
      </c>
      <c r="AI166" s="93">
        <f t="shared" ref="AI166" si="1069">+AI167</f>
        <v>0</v>
      </c>
      <c r="AJ166" s="93" t="e">
        <f t="shared" si="1065"/>
        <v>#VALUE!</v>
      </c>
      <c r="AK166" s="93" t="e">
        <f t="shared" si="862"/>
        <v>#VALUE!</v>
      </c>
      <c r="AL166" s="94">
        <f t="shared" si="863"/>
        <v>0</v>
      </c>
      <c r="AM166" s="93">
        <f t="shared" ref="AM166" si="1070">+AM167</f>
        <v>0</v>
      </c>
      <c r="AN166" s="93" t="e">
        <f t="shared" si="1065"/>
        <v>#VALUE!</v>
      </c>
      <c r="AO166" s="93" t="e">
        <f t="shared" si="865"/>
        <v>#VALUE!</v>
      </c>
      <c r="AP166" s="94">
        <f t="shared" si="866"/>
        <v>0</v>
      </c>
      <c r="AQ166" s="93">
        <f t="shared" ref="AQ166" si="1071">+AQ167</f>
        <v>0</v>
      </c>
      <c r="AR166" s="93" t="e">
        <f t="shared" si="1065"/>
        <v>#VALUE!</v>
      </c>
      <c r="AS166" s="93" t="e">
        <f t="shared" si="868"/>
        <v>#VALUE!</v>
      </c>
      <c r="AT166" s="94">
        <f t="shared" si="869"/>
        <v>0</v>
      </c>
      <c r="AU166" s="93">
        <f t="shared" ref="AU166" si="1072">+AU167</f>
        <v>0</v>
      </c>
      <c r="AV166" s="93" t="e">
        <f t="shared" si="1065"/>
        <v>#VALUE!</v>
      </c>
      <c r="AW166" s="93" t="e">
        <f t="shared" si="871"/>
        <v>#VALUE!</v>
      </c>
      <c r="AX166" s="94">
        <f t="shared" si="872"/>
        <v>0</v>
      </c>
      <c r="AY166" s="93">
        <f t="shared" ref="AY166" si="1073">+AY167</f>
        <v>0</v>
      </c>
      <c r="AZ166" s="93" t="e">
        <f t="shared" si="1065"/>
        <v>#VALUE!</v>
      </c>
      <c r="BA166" s="93" t="e">
        <f t="shared" si="874"/>
        <v>#VALUE!</v>
      </c>
      <c r="BB166" s="94">
        <f t="shared" si="875"/>
        <v>0</v>
      </c>
      <c r="BC166" s="93">
        <f t="shared" si="1065"/>
        <v>0</v>
      </c>
      <c r="BD166" s="93">
        <f t="shared" si="1065"/>
        <v>0</v>
      </c>
      <c r="BE166" s="93" t="e">
        <f t="shared" si="1065"/>
        <v>#VALUE!</v>
      </c>
      <c r="BF166" s="93" t="e">
        <f t="shared" si="876"/>
        <v>#VALUE!</v>
      </c>
      <c r="BG166" s="4">
        <f t="shared" si="877"/>
        <v>0</v>
      </c>
      <c r="BL166" s="93">
        <f t="shared" ref="BL166:BM166" si="1074">+BL167</f>
        <v>0</v>
      </c>
      <c r="BM166" s="93">
        <f t="shared" si="1074"/>
        <v>0</v>
      </c>
    </row>
    <row r="167" spans="1:65" s="84" customFormat="1" ht="12" x14ac:dyDescent="0.3">
      <c r="A167" s="87"/>
      <c r="B167" s="87"/>
      <c r="C167" s="88"/>
      <c r="D167" s="95"/>
      <c r="E167" s="96">
        <v>51057901</v>
      </c>
      <c r="F167" s="97" t="s">
        <v>139</v>
      </c>
      <c r="G167" s="7">
        <v>0</v>
      </c>
      <c r="H167" s="7" t="e">
        <f>SUMIF([2]Ene!B:I,AVALUOS!E167,[2]Ene!I:I)</f>
        <v>#VALUE!</v>
      </c>
      <c r="I167" s="7" t="e">
        <f t="shared" si="842"/>
        <v>#VALUE!</v>
      </c>
      <c r="J167" s="8">
        <f t="shared" si="843"/>
        <v>0</v>
      </c>
      <c r="K167" s="7">
        <v>0</v>
      </c>
      <c r="L167" s="7" t="e">
        <f>SUMIF([2]Feb!B:I,AVALUOS!E167,[2]Feb!I:I)</f>
        <v>#VALUE!</v>
      </c>
      <c r="M167" s="7" t="e">
        <f t="shared" si="845"/>
        <v>#VALUE!</v>
      </c>
      <c r="N167" s="8">
        <f t="shared" si="846"/>
        <v>0</v>
      </c>
      <c r="O167" s="7">
        <v>0</v>
      </c>
      <c r="P167" s="7" t="e">
        <f>SUMIF([2]mar!B:I,AVALUOS!E167,[2]mar!I:I)</f>
        <v>#VALUE!</v>
      </c>
      <c r="Q167" s="7" t="e">
        <f t="shared" si="848"/>
        <v>#VALUE!</v>
      </c>
      <c r="R167" s="8">
        <f t="shared" si="830"/>
        <v>0</v>
      </c>
      <c r="S167" s="7">
        <v>0</v>
      </c>
      <c r="T167" s="7" t="e">
        <f>SUMIF([2]Abr!B:I,AVALUOS!E167,[2]Abr!I:I)</f>
        <v>#VALUE!</v>
      </c>
      <c r="U167" s="7" t="e">
        <f t="shared" si="850"/>
        <v>#VALUE!</v>
      </c>
      <c r="V167" s="8">
        <f t="shared" si="851"/>
        <v>0</v>
      </c>
      <c r="W167" s="7">
        <v>0</v>
      </c>
      <c r="X167" s="7" t="e">
        <f>SUMIF([2]May!B:I,AVALUOS!E167,[2]May!I:I)</f>
        <v>#VALUE!</v>
      </c>
      <c r="Y167" s="7" t="e">
        <f t="shared" si="853"/>
        <v>#VALUE!</v>
      </c>
      <c r="Z167" s="8">
        <f t="shared" si="854"/>
        <v>0</v>
      </c>
      <c r="AA167" s="7">
        <v>0</v>
      </c>
      <c r="AB167" s="7" t="e">
        <f>SUMIF([2]Jun!B:I,AVALUOS!E167,[2]Jun!I:I)</f>
        <v>#VALUE!</v>
      </c>
      <c r="AC167" s="7" t="e">
        <f t="shared" si="856"/>
        <v>#VALUE!</v>
      </c>
      <c r="AD167" s="8">
        <f t="shared" si="857"/>
        <v>0</v>
      </c>
      <c r="AE167" s="7">
        <v>0</v>
      </c>
      <c r="AF167" s="7" t="e">
        <f>SUMIF([2]Jul!B:I,AVALUOS!E167,[2]Jul!I:I)</f>
        <v>#VALUE!</v>
      </c>
      <c r="AG167" s="7" t="e">
        <f t="shared" si="859"/>
        <v>#VALUE!</v>
      </c>
      <c r="AH167" s="8">
        <f t="shared" si="860"/>
        <v>0</v>
      </c>
      <c r="AI167" s="7">
        <v>0</v>
      </c>
      <c r="AJ167" s="7" t="e">
        <f>SUMIF([2]Agos!B:I,AVALUOS!E167,[2]Agos!I:I)</f>
        <v>#VALUE!</v>
      </c>
      <c r="AK167" s="7" t="e">
        <f t="shared" si="862"/>
        <v>#VALUE!</v>
      </c>
      <c r="AL167" s="8">
        <f t="shared" si="863"/>
        <v>0</v>
      </c>
      <c r="AM167" s="7">
        <v>0</v>
      </c>
      <c r="AN167" s="7" t="e">
        <f>SUMIF([2]Sep!B:I,AVALUOS!E167,[2]Sep!I:I)</f>
        <v>#VALUE!</v>
      </c>
      <c r="AO167" s="7" t="e">
        <f t="shared" si="865"/>
        <v>#VALUE!</v>
      </c>
      <c r="AP167" s="8">
        <f t="shared" si="866"/>
        <v>0</v>
      </c>
      <c r="AQ167" s="7">
        <v>0</v>
      </c>
      <c r="AR167" s="7" t="e">
        <f>SUMIF([2]Oct!B:I,AVALUOS!E167,[2]Oct!I:I)</f>
        <v>#VALUE!</v>
      </c>
      <c r="AS167" s="7" t="e">
        <f t="shared" si="868"/>
        <v>#VALUE!</v>
      </c>
      <c r="AT167" s="8">
        <f t="shared" si="869"/>
        <v>0</v>
      </c>
      <c r="AU167" s="7">
        <v>0</v>
      </c>
      <c r="AV167" s="7" t="e">
        <f>SUMIF([2]Nov!B:I,AVALUOS!E167,[2]Nov!I:I)</f>
        <v>#VALUE!</v>
      </c>
      <c r="AW167" s="7" t="e">
        <f t="shared" si="871"/>
        <v>#VALUE!</v>
      </c>
      <c r="AX167" s="8">
        <f t="shared" si="872"/>
        <v>0</v>
      </c>
      <c r="AY167" s="7">
        <v>0</v>
      </c>
      <c r="AZ167" s="7" t="e">
        <f>SUMIF([2]Dic!B:I,AVALUOS!E167,[2]Dic!I:I)</f>
        <v>#VALUE!</v>
      </c>
      <c r="BA167" s="7" t="e">
        <f t="shared" si="874"/>
        <v>#VALUE!</v>
      </c>
      <c r="BB167" s="8">
        <f t="shared" si="875"/>
        <v>0</v>
      </c>
      <c r="BC167" s="7">
        <v>0</v>
      </c>
      <c r="BD167" s="89">
        <f>+G167+K167+O167+S167+W167+AA167+AE167+AI167+AM167+AQ167+AU167</f>
        <v>0</v>
      </c>
      <c r="BE167" s="89" t="e">
        <f>+H167+L167+P167+T167+X167+AB167+AF167+AJ167+AN167+AR167+AV167+AZ167</f>
        <v>#VALUE!</v>
      </c>
      <c r="BF167" s="89" t="e">
        <f t="shared" si="876"/>
        <v>#VALUE!</v>
      </c>
      <c r="BG167" s="24">
        <f t="shared" si="877"/>
        <v>0</v>
      </c>
      <c r="BL167" s="7"/>
      <c r="BM167" s="7"/>
    </row>
    <row r="168" spans="1:65" ht="12" x14ac:dyDescent="0.3">
      <c r="A168" s="85"/>
      <c r="B168" s="85"/>
      <c r="C168" s="86"/>
      <c r="D168" s="90">
        <v>510580</v>
      </c>
      <c r="E168" s="91"/>
      <c r="F168" s="92" t="s">
        <v>140</v>
      </c>
      <c r="G168" s="93">
        <f t="shared" ref="G168:H168" si="1075">+G169</f>
        <v>0</v>
      </c>
      <c r="H168" s="93" t="e">
        <f t="shared" si="1075"/>
        <v>#VALUE!</v>
      </c>
      <c r="I168" s="93" t="e">
        <f t="shared" si="842"/>
        <v>#VALUE!</v>
      </c>
      <c r="J168" s="94">
        <f t="shared" si="843"/>
        <v>0</v>
      </c>
      <c r="K168" s="93">
        <f t="shared" ref="K168:L168" si="1076">+K169</f>
        <v>0</v>
      </c>
      <c r="L168" s="93" t="e">
        <f t="shared" si="1076"/>
        <v>#VALUE!</v>
      </c>
      <c r="M168" s="93" t="e">
        <f t="shared" si="845"/>
        <v>#VALUE!</v>
      </c>
      <c r="N168" s="94">
        <f t="shared" si="846"/>
        <v>0</v>
      </c>
      <c r="O168" s="93">
        <f t="shared" ref="O168:P168" si="1077">+O169</f>
        <v>0</v>
      </c>
      <c r="P168" s="93" t="e">
        <f t="shared" si="1077"/>
        <v>#VALUE!</v>
      </c>
      <c r="Q168" s="93" t="e">
        <f t="shared" si="848"/>
        <v>#VALUE!</v>
      </c>
      <c r="R168" s="94">
        <f t="shared" si="830"/>
        <v>0</v>
      </c>
      <c r="S168" s="93">
        <f t="shared" ref="S168:BE168" si="1078">+S169</f>
        <v>0</v>
      </c>
      <c r="T168" s="93" t="e">
        <f t="shared" si="1078"/>
        <v>#VALUE!</v>
      </c>
      <c r="U168" s="93" t="e">
        <f t="shared" si="850"/>
        <v>#VALUE!</v>
      </c>
      <c r="V168" s="94">
        <f t="shared" si="851"/>
        <v>0</v>
      </c>
      <c r="W168" s="93">
        <f t="shared" ref="W168:X168" si="1079">+W169</f>
        <v>0</v>
      </c>
      <c r="X168" s="93" t="e">
        <f t="shared" si="1079"/>
        <v>#VALUE!</v>
      </c>
      <c r="Y168" s="93" t="e">
        <f t="shared" si="853"/>
        <v>#VALUE!</v>
      </c>
      <c r="Z168" s="94">
        <f t="shared" si="854"/>
        <v>0</v>
      </c>
      <c r="AA168" s="93">
        <f t="shared" ref="AA168" si="1080">+AA169</f>
        <v>0</v>
      </c>
      <c r="AB168" s="93" t="e">
        <f t="shared" si="1078"/>
        <v>#VALUE!</v>
      </c>
      <c r="AC168" s="93" t="e">
        <f t="shared" si="856"/>
        <v>#VALUE!</v>
      </c>
      <c r="AD168" s="94">
        <f t="shared" si="857"/>
        <v>0</v>
      </c>
      <c r="AE168" s="93">
        <f t="shared" ref="AE168" si="1081">+AE169</f>
        <v>0</v>
      </c>
      <c r="AF168" s="93" t="e">
        <f t="shared" si="1078"/>
        <v>#VALUE!</v>
      </c>
      <c r="AG168" s="93" t="e">
        <f t="shared" si="859"/>
        <v>#VALUE!</v>
      </c>
      <c r="AH168" s="94">
        <f t="shared" si="860"/>
        <v>0</v>
      </c>
      <c r="AI168" s="93">
        <f t="shared" ref="AI168" si="1082">+AI169</f>
        <v>0</v>
      </c>
      <c r="AJ168" s="93" t="e">
        <f t="shared" si="1078"/>
        <v>#VALUE!</v>
      </c>
      <c r="AK168" s="93" t="e">
        <f t="shared" si="862"/>
        <v>#VALUE!</v>
      </c>
      <c r="AL168" s="94">
        <f t="shared" si="863"/>
        <v>0</v>
      </c>
      <c r="AM168" s="93">
        <f t="shared" ref="AM168" si="1083">+AM169</f>
        <v>0</v>
      </c>
      <c r="AN168" s="93" t="e">
        <f t="shared" si="1078"/>
        <v>#VALUE!</v>
      </c>
      <c r="AO168" s="93" t="e">
        <f t="shared" si="865"/>
        <v>#VALUE!</v>
      </c>
      <c r="AP168" s="94">
        <f t="shared" si="866"/>
        <v>0</v>
      </c>
      <c r="AQ168" s="93">
        <f t="shared" ref="AQ168" si="1084">+AQ169</f>
        <v>0</v>
      </c>
      <c r="AR168" s="93" t="e">
        <f t="shared" si="1078"/>
        <v>#VALUE!</v>
      </c>
      <c r="AS168" s="93" t="e">
        <f t="shared" si="868"/>
        <v>#VALUE!</v>
      </c>
      <c r="AT168" s="94">
        <f t="shared" si="869"/>
        <v>0</v>
      </c>
      <c r="AU168" s="93">
        <f t="shared" ref="AU168" si="1085">+AU169</f>
        <v>0</v>
      </c>
      <c r="AV168" s="93" t="e">
        <f t="shared" si="1078"/>
        <v>#VALUE!</v>
      </c>
      <c r="AW168" s="93" t="e">
        <f t="shared" si="871"/>
        <v>#VALUE!</v>
      </c>
      <c r="AX168" s="94">
        <f t="shared" si="872"/>
        <v>0</v>
      </c>
      <c r="AY168" s="93">
        <f t="shared" ref="AY168" si="1086">+AY169</f>
        <v>0</v>
      </c>
      <c r="AZ168" s="93" t="e">
        <f t="shared" si="1078"/>
        <v>#VALUE!</v>
      </c>
      <c r="BA168" s="93" t="e">
        <f t="shared" si="874"/>
        <v>#VALUE!</v>
      </c>
      <c r="BB168" s="94">
        <f t="shared" si="875"/>
        <v>0</v>
      </c>
      <c r="BC168" s="93">
        <f t="shared" si="1078"/>
        <v>0</v>
      </c>
      <c r="BD168" s="93">
        <f t="shared" si="1078"/>
        <v>0</v>
      </c>
      <c r="BE168" s="93" t="e">
        <f t="shared" si="1078"/>
        <v>#VALUE!</v>
      </c>
      <c r="BF168" s="93" t="e">
        <f t="shared" si="876"/>
        <v>#VALUE!</v>
      </c>
      <c r="BG168" s="4">
        <f t="shared" si="877"/>
        <v>0</v>
      </c>
      <c r="BL168" s="93">
        <f t="shared" ref="BL168:BM168" si="1087">+BL169</f>
        <v>0</v>
      </c>
      <c r="BM168" s="93">
        <f t="shared" si="1087"/>
        <v>0</v>
      </c>
    </row>
    <row r="169" spans="1:65" s="84" customFormat="1" ht="12" x14ac:dyDescent="0.3">
      <c r="A169" s="87"/>
      <c r="B169" s="87"/>
      <c r="C169" s="88"/>
      <c r="D169" s="95"/>
      <c r="E169" s="96">
        <v>51058001</v>
      </c>
      <c r="F169" s="97" t="s">
        <v>140</v>
      </c>
      <c r="G169" s="7">
        <v>0</v>
      </c>
      <c r="H169" s="7" t="e">
        <f>SUMIF([2]Ene!B:I,AVALUOS!E169,[2]Ene!I:I)</f>
        <v>#VALUE!</v>
      </c>
      <c r="I169" s="7" t="e">
        <f t="shared" si="842"/>
        <v>#VALUE!</v>
      </c>
      <c r="J169" s="8">
        <f t="shared" si="843"/>
        <v>0</v>
      </c>
      <c r="K169" s="7">
        <v>0</v>
      </c>
      <c r="L169" s="7" t="e">
        <f>SUMIF([2]Feb!B:I,AVALUOS!E169,[2]Feb!I:I)</f>
        <v>#VALUE!</v>
      </c>
      <c r="M169" s="7" t="e">
        <f t="shared" si="845"/>
        <v>#VALUE!</v>
      </c>
      <c r="N169" s="8">
        <f t="shared" si="846"/>
        <v>0</v>
      </c>
      <c r="O169" s="7">
        <v>0</v>
      </c>
      <c r="P169" s="7" t="e">
        <f>SUMIF([2]mar!B:I,AVALUOS!E169,[2]mar!I:I)</f>
        <v>#VALUE!</v>
      </c>
      <c r="Q169" s="7" t="e">
        <f t="shared" si="848"/>
        <v>#VALUE!</v>
      </c>
      <c r="R169" s="8">
        <f t="shared" si="830"/>
        <v>0</v>
      </c>
      <c r="S169" s="7">
        <v>0</v>
      </c>
      <c r="T169" s="7" t="e">
        <f>SUMIF([2]Abr!B:I,AVALUOS!E169,[2]Abr!I:I)</f>
        <v>#VALUE!</v>
      </c>
      <c r="U169" s="7" t="e">
        <f t="shared" si="850"/>
        <v>#VALUE!</v>
      </c>
      <c r="V169" s="8">
        <f t="shared" si="851"/>
        <v>0</v>
      </c>
      <c r="W169" s="7">
        <v>0</v>
      </c>
      <c r="X169" s="7" t="e">
        <f>SUMIF([2]May!B:I,AVALUOS!E169,[2]May!I:I)</f>
        <v>#VALUE!</v>
      </c>
      <c r="Y169" s="7" t="e">
        <f t="shared" si="853"/>
        <v>#VALUE!</v>
      </c>
      <c r="Z169" s="8">
        <f t="shared" si="854"/>
        <v>0</v>
      </c>
      <c r="AA169" s="7">
        <v>0</v>
      </c>
      <c r="AB169" s="7" t="e">
        <f>SUMIF([2]Jun!B:I,AVALUOS!E169,[2]Jun!I:I)</f>
        <v>#VALUE!</v>
      </c>
      <c r="AC169" s="7" t="e">
        <f t="shared" si="856"/>
        <v>#VALUE!</v>
      </c>
      <c r="AD169" s="8">
        <f t="shared" si="857"/>
        <v>0</v>
      </c>
      <c r="AE169" s="7">
        <v>0</v>
      </c>
      <c r="AF169" s="7" t="e">
        <f>SUMIF([2]Jul!B:I,AVALUOS!E169,[2]Jul!I:I)</f>
        <v>#VALUE!</v>
      </c>
      <c r="AG169" s="7" t="e">
        <f t="shared" si="859"/>
        <v>#VALUE!</v>
      </c>
      <c r="AH169" s="8">
        <f t="shared" si="860"/>
        <v>0</v>
      </c>
      <c r="AI169" s="7">
        <v>0</v>
      </c>
      <c r="AJ169" s="7" t="e">
        <f>SUMIF([2]Agos!B:I,AVALUOS!E169,[2]Agos!I:I)</f>
        <v>#VALUE!</v>
      </c>
      <c r="AK169" s="7" t="e">
        <f t="shared" si="862"/>
        <v>#VALUE!</v>
      </c>
      <c r="AL169" s="8">
        <f t="shared" si="863"/>
        <v>0</v>
      </c>
      <c r="AM169" s="7">
        <v>0</v>
      </c>
      <c r="AN169" s="7" t="e">
        <f>SUMIF([2]Sep!B:I,AVALUOS!E169,[2]Sep!I:I)</f>
        <v>#VALUE!</v>
      </c>
      <c r="AO169" s="7" t="e">
        <f t="shared" si="865"/>
        <v>#VALUE!</v>
      </c>
      <c r="AP169" s="8">
        <f t="shared" si="866"/>
        <v>0</v>
      </c>
      <c r="AQ169" s="7">
        <v>0</v>
      </c>
      <c r="AR169" s="7" t="e">
        <f>SUMIF([2]Oct!B:I,AVALUOS!E169,[2]Oct!I:I)</f>
        <v>#VALUE!</v>
      </c>
      <c r="AS169" s="7" t="e">
        <f t="shared" si="868"/>
        <v>#VALUE!</v>
      </c>
      <c r="AT169" s="8">
        <f t="shared" si="869"/>
        <v>0</v>
      </c>
      <c r="AU169" s="7">
        <v>0</v>
      </c>
      <c r="AV169" s="7" t="e">
        <f>SUMIF([2]Nov!B:I,AVALUOS!E169,[2]Nov!I:I)</f>
        <v>#VALUE!</v>
      </c>
      <c r="AW169" s="7" t="e">
        <f t="shared" si="871"/>
        <v>#VALUE!</v>
      </c>
      <c r="AX169" s="8">
        <f t="shared" si="872"/>
        <v>0</v>
      </c>
      <c r="AY169" s="7">
        <v>0</v>
      </c>
      <c r="AZ169" s="7" t="e">
        <f>SUMIF([2]Dic!B:I,AVALUOS!E169,[2]Dic!I:I)</f>
        <v>#VALUE!</v>
      </c>
      <c r="BA169" s="7" t="e">
        <f t="shared" si="874"/>
        <v>#VALUE!</v>
      </c>
      <c r="BB169" s="8">
        <f t="shared" si="875"/>
        <v>0</v>
      </c>
      <c r="BC169" s="7">
        <v>0</v>
      </c>
      <c r="BD169" s="89">
        <f>+G169+K169+O169+S169+W169+AA169+AE169+AI169+AM169+AQ169+AU169</f>
        <v>0</v>
      </c>
      <c r="BE169" s="89" t="e">
        <f>+H169+L169+P169+T169+X169+AB169+AF169+AJ169+AN169+AR169+AV169+AZ169</f>
        <v>#VALUE!</v>
      </c>
      <c r="BF169" s="89" t="e">
        <f t="shared" si="876"/>
        <v>#VALUE!</v>
      </c>
      <c r="BG169" s="24">
        <f t="shared" si="877"/>
        <v>0</v>
      </c>
      <c r="BL169" s="7"/>
      <c r="BM169" s="7"/>
    </row>
    <row r="170" spans="1:65" ht="12" x14ac:dyDescent="0.3">
      <c r="A170" s="85"/>
      <c r="B170" s="85"/>
      <c r="C170" s="86"/>
      <c r="D170" s="90">
        <v>510584</v>
      </c>
      <c r="E170" s="91"/>
      <c r="F170" s="92" t="s">
        <v>141</v>
      </c>
      <c r="G170" s="93">
        <f t="shared" ref="G170:H170" si="1088">+G171</f>
        <v>0</v>
      </c>
      <c r="H170" s="93" t="e">
        <f t="shared" si="1088"/>
        <v>#VALUE!</v>
      </c>
      <c r="I170" s="93" t="e">
        <f t="shared" si="842"/>
        <v>#VALUE!</v>
      </c>
      <c r="J170" s="94">
        <f t="shared" si="843"/>
        <v>0</v>
      </c>
      <c r="K170" s="93">
        <f t="shared" ref="K170:L170" si="1089">+K171</f>
        <v>0</v>
      </c>
      <c r="L170" s="93" t="e">
        <f t="shared" si="1089"/>
        <v>#VALUE!</v>
      </c>
      <c r="M170" s="93" t="e">
        <f t="shared" si="845"/>
        <v>#VALUE!</v>
      </c>
      <c r="N170" s="94">
        <f t="shared" si="846"/>
        <v>0</v>
      </c>
      <c r="O170" s="93">
        <f t="shared" ref="O170:P170" si="1090">+O171</f>
        <v>0</v>
      </c>
      <c r="P170" s="93" t="e">
        <f t="shared" si="1090"/>
        <v>#VALUE!</v>
      </c>
      <c r="Q170" s="93" t="e">
        <f t="shared" si="848"/>
        <v>#VALUE!</v>
      </c>
      <c r="R170" s="94">
        <f t="shared" si="830"/>
        <v>0</v>
      </c>
      <c r="S170" s="93">
        <f t="shared" ref="S170:BE170" si="1091">+S171</f>
        <v>0</v>
      </c>
      <c r="T170" s="93" t="e">
        <f t="shared" si="1091"/>
        <v>#VALUE!</v>
      </c>
      <c r="U170" s="93" t="e">
        <f t="shared" si="850"/>
        <v>#VALUE!</v>
      </c>
      <c r="V170" s="94">
        <f t="shared" si="851"/>
        <v>0</v>
      </c>
      <c r="W170" s="93">
        <f t="shared" ref="W170:X170" si="1092">+W171</f>
        <v>0</v>
      </c>
      <c r="X170" s="93" t="e">
        <f t="shared" si="1092"/>
        <v>#VALUE!</v>
      </c>
      <c r="Y170" s="93" t="e">
        <f t="shared" si="853"/>
        <v>#VALUE!</v>
      </c>
      <c r="Z170" s="94">
        <f t="shared" si="854"/>
        <v>0</v>
      </c>
      <c r="AA170" s="93">
        <f t="shared" ref="AA170" si="1093">+AA171</f>
        <v>0</v>
      </c>
      <c r="AB170" s="93" t="e">
        <f t="shared" si="1091"/>
        <v>#VALUE!</v>
      </c>
      <c r="AC170" s="93" t="e">
        <f t="shared" si="856"/>
        <v>#VALUE!</v>
      </c>
      <c r="AD170" s="94">
        <f t="shared" si="857"/>
        <v>0</v>
      </c>
      <c r="AE170" s="93">
        <f t="shared" ref="AE170" si="1094">+AE171</f>
        <v>0</v>
      </c>
      <c r="AF170" s="93" t="e">
        <f t="shared" si="1091"/>
        <v>#VALUE!</v>
      </c>
      <c r="AG170" s="93" t="e">
        <f t="shared" si="859"/>
        <v>#VALUE!</v>
      </c>
      <c r="AH170" s="94">
        <f t="shared" si="860"/>
        <v>0</v>
      </c>
      <c r="AI170" s="93">
        <f t="shared" ref="AI170" si="1095">+AI171</f>
        <v>0</v>
      </c>
      <c r="AJ170" s="93" t="e">
        <f t="shared" si="1091"/>
        <v>#VALUE!</v>
      </c>
      <c r="AK170" s="93" t="e">
        <f t="shared" si="862"/>
        <v>#VALUE!</v>
      </c>
      <c r="AL170" s="94">
        <f t="shared" si="863"/>
        <v>0</v>
      </c>
      <c r="AM170" s="93">
        <f t="shared" ref="AM170" si="1096">+AM171</f>
        <v>0</v>
      </c>
      <c r="AN170" s="93" t="e">
        <f t="shared" si="1091"/>
        <v>#VALUE!</v>
      </c>
      <c r="AO170" s="93" t="e">
        <f t="shared" si="865"/>
        <v>#VALUE!</v>
      </c>
      <c r="AP170" s="94">
        <f t="shared" si="866"/>
        <v>0</v>
      </c>
      <c r="AQ170" s="93">
        <f t="shared" ref="AQ170" si="1097">+AQ171</f>
        <v>0</v>
      </c>
      <c r="AR170" s="93" t="e">
        <f t="shared" si="1091"/>
        <v>#VALUE!</v>
      </c>
      <c r="AS170" s="93" t="e">
        <f t="shared" si="868"/>
        <v>#VALUE!</v>
      </c>
      <c r="AT170" s="94">
        <f t="shared" si="869"/>
        <v>0</v>
      </c>
      <c r="AU170" s="93">
        <f t="shared" ref="AU170" si="1098">+AU171</f>
        <v>0</v>
      </c>
      <c r="AV170" s="93" t="e">
        <f t="shared" si="1091"/>
        <v>#VALUE!</v>
      </c>
      <c r="AW170" s="93" t="e">
        <f t="shared" si="871"/>
        <v>#VALUE!</v>
      </c>
      <c r="AX170" s="94">
        <f t="shared" si="872"/>
        <v>0</v>
      </c>
      <c r="AY170" s="93">
        <f t="shared" ref="AY170" si="1099">+AY171</f>
        <v>0</v>
      </c>
      <c r="AZ170" s="93" t="e">
        <f t="shared" si="1091"/>
        <v>#VALUE!</v>
      </c>
      <c r="BA170" s="93" t="e">
        <f t="shared" si="874"/>
        <v>#VALUE!</v>
      </c>
      <c r="BB170" s="94">
        <f t="shared" si="875"/>
        <v>0</v>
      </c>
      <c r="BC170" s="93">
        <f t="shared" si="1091"/>
        <v>0</v>
      </c>
      <c r="BD170" s="93">
        <f t="shared" si="1091"/>
        <v>0</v>
      </c>
      <c r="BE170" s="93" t="e">
        <f t="shared" si="1091"/>
        <v>#VALUE!</v>
      </c>
      <c r="BF170" s="93" t="e">
        <f t="shared" si="876"/>
        <v>#VALUE!</v>
      </c>
      <c r="BG170" s="4">
        <f t="shared" si="877"/>
        <v>0</v>
      </c>
      <c r="BL170" s="93">
        <f t="shared" ref="BL170:BM170" si="1100">+BL171</f>
        <v>0</v>
      </c>
      <c r="BM170" s="93">
        <f t="shared" si="1100"/>
        <v>0</v>
      </c>
    </row>
    <row r="171" spans="1:65" s="84" customFormat="1" ht="12" x14ac:dyDescent="0.3">
      <c r="A171" s="87"/>
      <c r="B171" s="87"/>
      <c r="C171" s="88"/>
      <c r="D171" s="95"/>
      <c r="E171" s="96">
        <v>51058401</v>
      </c>
      <c r="F171" s="97" t="s">
        <v>141</v>
      </c>
      <c r="G171" s="7">
        <v>0</v>
      </c>
      <c r="H171" s="7" t="e">
        <f>SUMIF([2]Ene!B:I,AVALUOS!E171,[2]Ene!I:I)</f>
        <v>#VALUE!</v>
      </c>
      <c r="I171" s="7" t="e">
        <f t="shared" si="842"/>
        <v>#VALUE!</v>
      </c>
      <c r="J171" s="8">
        <f t="shared" si="843"/>
        <v>0</v>
      </c>
      <c r="K171" s="7">
        <v>0</v>
      </c>
      <c r="L171" s="7" t="e">
        <f>SUMIF([2]Feb!B:I,AVALUOS!E171,[2]Feb!I:I)</f>
        <v>#VALUE!</v>
      </c>
      <c r="M171" s="7" t="e">
        <f t="shared" si="845"/>
        <v>#VALUE!</v>
      </c>
      <c r="N171" s="8">
        <f t="shared" si="846"/>
        <v>0</v>
      </c>
      <c r="O171" s="7">
        <v>0</v>
      </c>
      <c r="P171" s="7" t="e">
        <f>SUMIF([2]mar!B:I,AVALUOS!E171,[2]mar!I:I)</f>
        <v>#VALUE!</v>
      </c>
      <c r="Q171" s="7" t="e">
        <f t="shared" si="848"/>
        <v>#VALUE!</v>
      </c>
      <c r="R171" s="8">
        <f t="shared" si="830"/>
        <v>0</v>
      </c>
      <c r="S171" s="7">
        <v>0</v>
      </c>
      <c r="T171" s="7" t="e">
        <f>SUMIF([2]Abr!B:I,AVALUOS!E171,[2]Abr!I:I)</f>
        <v>#VALUE!</v>
      </c>
      <c r="U171" s="7" t="e">
        <f t="shared" si="850"/>
        <v>#VALUE!</v>
      </c>
      <c r="V171" s="8">
        <f t="shared" si="851"/>
        <v>0</v>
      </c>
      <c r="W171" s="7">
        <v>0</v>
      </c>
      <c r="X171" s="7" t="e">
        <f>SUMIF([2]May!B:I,AVALUOS!E171,[2]May!I:I)</f>
        <v>#VALUE!</v>
      </c>
      <c r="Y171" s="7" t="e">
        <f t="shared" si="853"/>
        <v>#VALUE!</v>
      </c>
      <c r="Z171" s="8">
        <f t="shared" si="854"/>
        <v>0</v>
      </c>
      <c r="AA171" s="7">
        <v>0</v>
      </c>
      <c r="AB171" s="7" t="e">
        <f>SUMIF([2]Jun!B:I,AVALUOS!E171,[2]Jun!I:I)</f>
        <v>#VALUE!</v>
      </c>
      <c r="AC171" s="7" t="e">
        <f t="shared" si="856"/>
        <v>#VALUE!</v>
      </c>
      <c r="AD171" s="8">
        <f t="shared" si="857"/>
        <v>0</v>
      </c>
      <c r="AE171" s="7">
        <v>0</v>
      </c>
      <c r="AF171" s="7" t="e">
        <f>SUMIF([2]Jul!B:I,AVALUOS!E171,[2]Jul!I:I)</f>
        <v>#VALUE!</v>
      </c>
      <c r="AG171" s="7" t="e">
        <f t="shared" si="859"/>
        <v>#VALUE!</v>
      </c>
      <c r="AH171" s="8">
        <f t="shared" si="860"/>
        <v>0</v>
      </c>
      <c r="AI171" s="7">
        <v>0</v>
      </c>
      <c r="AJ171" s="7" t="e">
        <f>SUMIF([2]Agos!B:I,AVALUOS!E171,[2]Agos!I:I)</f>
        <v>#VALUE!</v>
      </c>
      <c r="AK171" s="7" t="e">
        <f t="shared" si="862"/>
        <v>#VALUE!</v>
      </c>
      <c r="AL171" s="8">
        <f t="shared" si="863"/>
        <v>0</v>
      </c>
      <c r="AM171" s="7">
        <v>0</v>
      </c>
      <c r="AN171" s="7" t="e">
        <f>SUMIF([2]Sep!B:I,AVALUOS!E171,[2]Sep!I:I)</f>
        <v>#VALUE!</v>
      </c>
      <c r="AO171" s="7" t="e">
        <f t="shared" si="865"/>
        <v>#VALUE!</v>
      </c>
      <c r="AP171" s="8">
        <f t="shared" si="866"/>
        <v>0</v>
      </c>
      <c r="AQ171" s="7">
        <v>0</v>
      </c>
      <c r="AR171" s="7" t="e">
        <f>SUMIF([2]Oct!B:I,AVALUOS!E171,[2]Oct!I:I)</f>
        <v>#VALUE!</v>
      </c>
      <c r="AS171" s="7" t="e">
        <f t="shared" si="868"/>
        <v>#VALUE!</v>
      </c>
      <c r="AT171" s="8">
        <f t="shared" si="869"/>
        <v>0</v>
      </c>
      <c r="AU171" s="7">
        <v>0</v>
      </c>
      <c r="AV171" s="7" t="e">
        <f>SUMIF([2]Nov!B:I,AVALUOS!E171,[2]Nov!I:I)</f>
        <v>#VALUE!</v>
      </c>
      <c r="AW171" s="7" t="e">
        <f t="shared" si="871"/>
        <v>#VALUE!</v>
      </c>
      <c r="AX171" s="8">
        <f t="shared" si="872"/>
        <v>0</v>
      </c>
      <c r="AY171" s="7">
        <v>0</v>
      </c>
      <c r="AZ171" s="7" t="e">
        <f>SUMIF([2]Dic!B:I,AVALUOS!E171,[2]Dic!I:I)</f>
        <v>#VALUE!</v>
      </c>
      <c r="BA171" s="7" t="e">
        <f t="shared" si="874"/>
        <v>#VALUE!</v>
      </c>
      <c r="BB171" s="8">
        <f t="shared" si="875"/>
        <v>0</v>
      </c>
      <c r="BC171" s="7">
        <v>0</v>
      </c>
      <c r="BD171" s="89">
        <f>+G171+K171+O171+S171+W171+AA171+AE171+AI171+AM171+AQ171+AU171</f>
        <v>0</v>
      </c>
      <c r="BE171" s="89" t="e">
        <f>+H171+L171+P171+T171+X171+AB171+AF171+AJ171+AN171+AR171+AV171+AZ171</f>
        <v>#VALUE!</v>
      </c>
      <c r="BF171" s="89" t="e">
        <f t="shared" si="876"/>
        <v>#VALUE!</v>
      </c>
      <c r="BG171" s="24">
        <f t="shared" si="877"/>
        <v>0</v>
      </c>
      <c r="BL171" s="7"/>
      <c r="BM171" s="7"/>
    </row>
    <row r="172" spans="1:65" ht="20.399999999999999" x14ac:dyDescent="0.3">
      <c r="A172" s="85"/>
      <c r="B172" s="85"/>
      <c r="C172" s="86"/>
      <c r="D172" s="90">
        <v>510595</v>
      </c>
      <c r="E172" s="91"/>
      <c r="F172" s="92" t="s">
        <v>142</v>
      </c>
      <c r="G172" s="93">
        <f t="shared" ref="G172:H172" si="1101">+G173</f>
        <v>0</v>
      </c>
      <c r="H172" s="93" t="e">
        <f t="shared" si="1101"/>
        <v>#VALUE!</v>
      </c>
      <c r="I172" s="93" t="e">
        <f t="shared" si="842"/>
        <v>#VALUE!</v>
      </c>
      <c r="J172" s="94">
        <f t="shared" si="843"/>
        <v>0</v>
      </c>
      <c r="K172" s="93">
        <f t="shared" ref="K172:L172" si="1102">+K173</f>
        <v>0</v>
      </c>
      <c r="L172" s="93" t="e">
        <f t="shared" si="1102"/>
        <v>#VALUE!</v>
      </c>
      <c r="M172" s="93" t="e">
        <f t="shared" si="845"/>
        <v>#VALUE!</v>
      </c>
      <c r="N172" s="94">
        <f t="shared" si="846"/>
        <v>0</v>
      </c>
      <c r="O172" s="93">
        <f t="shared" ref="O172:P172" si="1103">+O173</f>
        <v>0</v>
      </c>
      <c r="P172" s="93" t="e">
        <f t="shared" si="1103"/>
        <v>#VALUE!</v>
      </c>
      <c r="Q172" s="93" t="e">
        <f t="shared" si="848"/>
        <v>#VALUE!</v>
      </c>
      <c r="R172" s="94">
        <f t="shared" si="830"/>
        <v>0</v>
      </c>
      <c r="S172" s="93">
        <f t="shared" ref="S172:BE172" si="1104">+S173</f>
        <v>0</v>
      </c>
      <c r="T172" s="93" t="e">
        <f t="shared" si="1104"/>
        <v>#VALUE!</v>
      </c>
      <c r="U172" s="93" t="e">
        <f t="shared" si="850"/>
        <v>#VALUE!</v>
      </c>
      <c r="V172" s="94">
        <f t="shared" si="851"/>
        <v>0</v>
      </c>
      <c r="W172" s="93">
        <f t="shared" ref="W172:X172" si="1105">+W173</f>
        <v>0</v>
      </c>
      <c r="X172" s="93" t="e">
        <f t="shared" si="1105"/>
        <v>#VALUE!</v>
      </c>
      <c r="Y172" s="93" t="e">
        <f t="shared" si="853"/>
        <v>#VALUE!</v>
      </c>
      <c r="Z172" s="94">
        <f t="shared" si="854"/>
        <v>0</v>
      </c>
      <c r="AA172" s="93">
        <f t="shared" ref="AA172" si="1106">+AA173</f>
        <v>0</v>
      </c>
      <c r="AB172" s="93" t="e">
        <f t="shared" si="1104"/>
        <v>#VALUE!</v>
      </c>
      <c r="AC172" s="93" t="e">
        <f t="shared" si="856"/>
        <v>#VALUE!</v>
      </c>
      <c r="AD172" s="94">
        <f t="shared" si="857"/>
        <v>0</v>
      </c>
      <c r="AE172" s="93">
        <f t="shared" ref="AE172" si="1107">+AE173</f>
        <v>0</v>
      </c>
      <c r="AF172" s="93" t="e">
        <f t="shared" si="1104"/>
        <v>#VALUE!</v>
      </c>
      <c r="AG172" s="93" t="e">
        <f t="shared" si="859"/>
        <v>#VALUE!</v>
      </c>
      <c r="AH172" s="94">
        <f t="shared" si="860"/>
        <v>0</v>
      </c>
      <c r="AI172" s="93">
        <f t="shared" ref="AI172" si="1108">+AI173</f>
        <v>0</v>
      </c>
      <c r="AJ172" s="93" t="e">
        <f t="shared" si="1104"/>
        <v>#VALUE!</v>
      </c>
      <c r="AK172" s="93" t="e">
        <f t="shared" si="862"/>
        <v>#VALUE!</v>
      </c>
      <c r="AL172" s="94">
        <f t="shared" si="863"/>
        <v>0</v>
      </c>
      <c r="AM172" s="93">
        <f t="shared" ref="AM172" si="1109">+AM173</f>
        <v>0</v>
      </c>
      <c r="AN172" s="93" t="e">
        <f t="shared" si="1104"/>
        <v>#VALUE!</v>
      </c>
      <c r="AO172" s="93" t="e">
        <f t="shared" si="865"/>
        <v>#VALUE!</v>
      </c>
      <c r="AP172" s="94">
        <f t="shared" si="866"/>
        <v>0</v>
      </c>
      <c r="AQ172" s="93">
        <f t="shared" ref="AQ172" si="1110">+AQ173</f>
        <v>0</v>
      </c>
      <c r="AR172" s="93" t="e">
        <f t="shared" si="1104"/>
        <v>#VALUE!</v>
      </c>
      <c r="AS172" s="93" t="e">
        <f t="shared" si="868"/>
        <v>#VALUE!</v>
      </c>
      <c r="AT172" s="94">
        <f t="shared" si="869"/>
        <v>0</v>
      </c>
      <c r="AU172" s="93">
        <f t="shared" ref="AU172" si="1111">+AU173</f>
        <v>0</v>
      </c>
      <c r="AV172" s="93" t="e">
        <f t="shared" si="1104"/>
        <v>#VALUE!</v>
      </c>
      <c r="AW172" s="93" t="e">
        <f t="shared" si="871"/>
        <v>#VALUE!</v>
      </c>
      <c r="AX172" s="94">
        <f t="shared" si="872"/>
        <v>0</v>
      </c>
      <c r="AY172" s="93">
        <f t="shared" ref="AY172" si="1112">+AY173</f>
        <v>0</v>
      </c>
      <c r="AZ172" s="93" t="e">
        <f t="shared" si="1104"/>
        <v>#VALUE!</v>
      </c>
      <c r="BA172" s="93" t="e">
        <f t="shared" si="874"/>
        <v>#VALUE!</v>
      </c>
      <c r="BB172" s="94">
        <f t="shared" si="875"/>
        <v>0</v>
      </c>
      <c r="BC172" s="93">
        <f t="shared" si="1104"/>
        <v>0</v>
      </c>
      <c r="BD172" s="93">
        <f t="shared" si="1104"/>
        <v>0</v>
      </c>
      <c r="BE172" s="93" t="e">
        <f t="shared" si="1104"/>
        <v>#VALUE!</v>
      </c>
      <c r="BF172" s="93" t="e">
        <f t="shared" si="876"/>
        <v>#VALUE!</v>
      </c>
      <c r="BG172" s="4">
        <f t="shared" si="877"/>
        <v>0</v>
      </c>
      <c r="BL172" s="93">
        <f t="shared" ref="BL172:BM172" si="1113">+BL173</f>
        <v>0</v>
      </c>
      <c r="BM172" s="93">
        <f t="shared" si="1113"/>
        <v>0</v>
      </c>
    </row>
    <row r="173" spans="1:65" s="84" customFormat="1" ht="20.399999999999999" x14ac:dyDescent="0.3">
      <c r="A173" s="87"/>
      <c r="B173" s="87"/>
      <c r="C173" s="88"/>
      <c r="D173" s="95"/>
      <c r="E173" s="96">
        <v>51059501</v>
      </c>
      <c r="F173" s="97" t="s">
        <v>142</v>
      </c>
      <c r="G173" s="7">
        <v>0</v>
      </c>
      <c r="H173" s="7" t="e">
        <f>SUMIF([2]Ene!B:I,AVALUOS!E173,[2]Ene!I:I)</f>
        <v>#VALUE!</v>
      </c>
      <c r="I173" s="7" t="e">
        <f t="shared" si="842"/>
        <v>#VALUE!</v>
      </c>
      <c r="J173" s="8">
        <f t="shared" si="843"/>
        <v>0</v>
      </c>
      <c r="K173" s="7">
        <v>0</v>
      </c>
      <c r="L173" s="7" t="e">
        <f>SUMIF([2]Feb!B:I,AVALUOS!E173,[2]Feb!I:I)</f>
        <v>#VALUE!</v>
      </c>
      <c r="M173" s="7" t="e">
        <f t="shared" si="845"/>
        <v>#VALUE!</v>
      </c>
      <c r="N173" s="8">
        <f t="shared" si="846"/>
        <v>0</v>
      </c>
      <c r="O173" s="7">
        <v>0</v>
      </c>
      <c r="P173" s="7" t="e">
        <f>SUMIF([2]mar!B:I,AVALUOS!E173,[2]mar!I:I)</f>
        <v>#VALUE!</v>
      </c>
      <c r="Q173" s="7" t="e">
        <f t="shared" si="848"/>
        <v>#VALUE!</v>
      </c>
      <c r="R173" s="8">
        <f t="shared" si="830"/>
        <v>0</v>
      </c>
      <c r="S173" s="7">
        <v>0</v>
      </c>
      <c r="T173" s="7" t="e">
        <f>SUMIF([2]Abr!B:I,AVALUOS!E173,[2]Abr!I:I)</f>
        <v>#VALUE!</v>
      </c>
      <c r="U173" s="7" t="e">
        <f t="shared" si="850"/>
        <v>#VALUE!</v>
      </c>
      <c r="V173" s="8">
        <f t="shared" si="851"/>
        <v>0</v>
      </c>
      <c r="W173" s="7">
        <v>0</v>
      </c>
      <c r="X173" s="7" t="e">
        <f>SUMIF([2]May!B:I,AVALUOS!E173,[2]May!I:I)</f>
        <v>#VALUE!</v>
      </c>
      <c r="Y173" s="7" t="e">
        <f t="shared" si="853"/>
        <v>#VALUE!</v>
      </c>
      <c r="Z173" s="8">
        <f t="shared" si="854"/>
        <v>0</v>
      </c>
      <c r="AA173" s="7">
        <v>0</v>
      </c>
      <c r="AB173" s="7" t="e">
        <f>SUMIF([2]Jun!B:I,AVALUOS!E173,[2]Jun!I:I)</f>
        <v>#VALUE!</v>
      </c>
      <c r="AC173" s="7" t="e">
        <f t="shared" si="856"/>
        <v>#VALUE!</v>
      </c>
      <c r="AD173" s="8">
        <f t="shared" si="857"/>
        <v>0</v>
      </c>
      <c r="AE173" s="7">
        <v>0</v>
      </c>
      <c r="AF173" s="7" t="e">
        <f>SUMIF([2]Jul!B:I,AVALUOS!E173,[2]Jul!I:I)</f>
        <v>#VALUE!</v>
      </c>
      <c r="AG173" s="7" t="e">
        <f t="shared" si="859"/>
        <v>#VALUE!</v>
      </c>
      <c r="AH173" s="8">
        <f t="shared" si="860"/>
        <v>0</v>
      </c>
      <c r="AI173" s="7">
        <v>0</v>
      </c>
      <c r="AJ173" s="7" t="e">
        <f>SUMIF([2]Agos!B:I,AVALUOS!E173,[2]Agos!I:I)</f>
        <v>#VALUE!</v>
      </c>
      <c r="AK173" s="7" t="e">
        <f t="shared" si="862"/>
        <v>#VALUE!</v>
      </c>
      <c r="AL173" s="8">
        <f t="shared" si="863"/>
        <v>0</v>
      </c>
      <c r="AM173" s="7">
        <v>0</v>
      </c>
      <c r="AN173" s="7" t="e">
        <f>SUMIF([2]Sep!B:I,AVALUOS!E173,[2]Sep!I:I)</f>
        <v>#VALUE!</v>
      </c>
      <c r="AO173" s="7" t="e">
        <f t="shared" si="865"/>
        <v>#VALUE!</v>
      </c>
      <c r="AP173" s="8">
        <f t="shared" si="866"/>
        <v>0</v>
      </c>
      <c r="AQ173" s="7">
        <v>0</v>
      </c>
      <c r="AR173" s="7" t="e">
        <f>SUMIF([2]Oct!B:I,AVALUOS!E173,[2]Oct!I:I)</f>
        <v>#VALUE!</v>
      </c>
      <c r="AS173" s="7" t="e">
        <f t="shared" si="868"/>
        <v>#VALUE!</v>
      </c>
      <c r="AT173" s="8">
        <f t="shared" si="869"/>
        <v>0</v>
      </c>
      <c r="AU173" s="7">
        <v>0</v>
      </c>
      <c r="AV173" s="7" t="e">
        <f>SUMIF([2]Nov!B:I,AVALUOS!E173,[2]Nov!I:I)</f>
        <v>#VALUE!</v>
      </c>
      <c r="AW173" s="7" t="e">
        <f t="shared" si="871"/>
        <v>#VALUE!</v>
      </c>
      <c r="AX173" s="8">
        <f t="shared" si="872"/>
        <v>0</v>
      </c>
      <c r="AY173" s="7">
        <v>0</v>
      </c>
      <c r="AZ173" s="7" t="e">
        <f>SUMIF([2]Dic!B:I,AVALUOS!E173,[2]Dic!I:I)</f>
        <v>#VALUE!</v>
      </c>
      <c r="BA173" s="7" t="e">
        <f t="shared" si="874"/>
        <v>#VALUE!</v>
      </c>
      <c r="BB173" s="8">
        <f t="shared" si="875"/>
        <v>0</v>
      </c>
      <c r="BC173" s="7">
        <v>0</v>
      </c>
      <c r="BD173" s="89">
        <f>+G173+K173+O173+S173+W173+AA173+AE173+AI173+AM173+AQ173+AU173</f>
        <v>0</v>
      </c>
      <c r="BE173" s="89" t="e">
        <f>+H173+L173+P173+T173+X173+AB173+AF173+AJ173+AN173+AR173+AV173+AZ173</f>
        <v>#VALUE!</v>
      </c>
      <c r="BF173" s="89" t="e">
        <f t="shared" si="876"/>
        <v>#VALUE!</v>
      </c>
      <c r="BG173" s="24">
        <f t="shared" si="877"/>
        <v>0</v>
      </c>
      <c r="BL173" s="7"/>
      <c r="BM173" s="7"/>
    </row>
    <row r="174" spans="1:65" ht="12" x14ac:dyDescent="0.3">
      <c r="A174" s="77"/>
      <c r="B174" s="77"/>
      <c r="C174" s="78">
        <v>5110</v>
      </c>
      <c r="D174" s="79"/>
      <c r="E174" s="80"/>
      <c r="F174" s="81" t="s">
        <v>143</v>
      </c>
      <c r="G174" s="82">
        <f t="shared" ref="G174:H174" si="1114">SUM(G175,G177,G179,G181,G183,G185,G187,G189,G191)</f>
        <v>0</v>
      </c>
      <c r="H174" s="82" t="e">
        <f t="shared" si="1114"/>
        <v>#VALUE!</v>
      </c>
      <c r="I174" s="82" t="e">
        <f t="shared" si="842"/>
        <v>#VALUE!</v>
      </c>
      <c r="J174" s="83">
        <f t="shared" si="843"/>
        <v>0</v>
      </c>
      <c r="K174" s="82">
        <f t="shared" ref="K174:L174" si="1115">SUM(K175,K177,K179,K181,K183,K185,K187,K189,K191)</f>
        <v>0</v>
      </c>
      <c r="L174" s="82" t="e">
        <f t="shared" si="1115"/>
        <v>#VALUE!</v>
      </c>
      <c r="M174" s="82" t="e">
        <f t="shared" si="845"/>
        <v>#VALUE!</v>
      </c>
      <c r="N174" s="83">
        <f t="shared" si="846"/>
        <v>0</v>
      </c>
      <c r="O174" s="82">
        <f t="shared" ref="O174:P174" si="1116">SUM(O175,O177,O179,O181,O183,O185,O187,O189,O191)</f>
        <v>0</v>
      </c>
      <c r="P174" s="82" t="e">
        <f t="shared" si="1116"/>
        <v>#VALUE!</v>
      </c>
      <c r="Q174" s="82" t="e">
        <f t="shared" si="848"/>
        <v>#VALUE!</v>
      </c>
      <c r="R174" s="83">
        <f t="shared" si="830"/>
        <v>0</v>
      </c>
      <c r="S174" s="82">
        <f t="shared" ref="S174:T174" si="1117">SUM(S175,S177,S179,S181,S183,S185,S187,S189,S191)</f>
        <v>0</v>
      </c>
      <c r="T174" s="82" t="e">
        <f t="shared" si="1117"/>
        <v>#VALUE!</v>
      </c>
      <c r="U174" s="82" t="e">
        <f t="shared" si="850"/>
        <v>#VALUE!</v>
      </c>
      <c r="V174" s="83">
        <f t="shared" si="851"/>
        <v>0</v>
      </c>
      <c r="W174" s="82">
        <f t="shared" ref="W174:X174" si="1118">SUM(W175,W177,W179,W181,W183,W185,W187,W189,W191)</f>
        <v>0</v>
      </c>
      <c r="X174" s="82" t="e">
        <f t="shared" si="1118"/>
        <v>#VALUE!</v>
      </c>
      <c r="Y174" s="82" t="e">
        <f t="shared" si="853"/>
        <v>#VALUE!</v>
      </c>
      <c r="Z174" s="83">
        <f t="shared" si="854"/>
        <v>0</v>
      </c>
      <c r="AA174" s="82">
        <f t="shared" ref="AA174:AB174" si="1119">SUM(AA175,AA177,AA179,AA181,AA183,AA185,AA187,AA189,AA191)</f>
        <v>0</v>
      </c>
      <c r="AB174" s="82" t="e">
        <f t="shared" si="1119"/>
        <v>#VALUE!</v>
      </c>
      <c r="AC174" s="82" t="e">
        <f t="shared" si="856"/>
        <v>#VALUE!</v>
      </c>
      <c r="AD174" s="83">
        <f t="shared" si="857"/>
        <v>0</v>
      </c>
      <c r="AE174" s="82">
        <f t="shared" ref="AE174:AF174" si="1120">SUM(AE175,AE177,AE179,AE181,AE183,AE185,AE187,AE189,AE191)</f>
        <v>0</v>
      </c>
      <c r="AF174" s="82" t="e">
        <f t="shared" si="1120"/>
        <v>#VALUE!</v>
      </c>
      <c r="AG174" s="82" t="e">
        <f t="shared" si="859"/>
        <v>#VALUE!</v>
      </c>
      <c r="AH174" s="83">
        <f t="shared" si="860"/>
        <v>0</v>
      </c>
      <c r="AI174" s="82">
        <f t="shared" ref="AI174:AJ174" si="1121">SUM(AI175,AI177,AI179,AI181,AI183,AI185,AI187,AI189,AI191)</f>
        <v>0</v>
      </c>
      <c r="AJ174" s="82" t="e">
        <f t="shared" si="1121"/>
        <v>#VALUE!</v>
      </c>
      <c r="AK174" s="82" t="e">
        <f t="shared" si="862"/>
        <v>#VALUE!</v>
      </c>
      <c r="AL174" s="83">
        <f t="shared" si="863"/>
        <v>0</v>
      </c>
      <c r="AM174" s="82">
        <f t="shared" ref="AM174:AN174" si="1122">SUM(AM175,AM177,AM179,AM181,AM183,AM185,AM187,AM189,AM191)</f>
        <v>0</v>
      </c>
      <c r="AN174" s="82" t="e">
        <f t="shared" si="1122"/>
        <v>#VALUE!</v>
      </c>
      <c r="AO174" s="82" t="e">
        <f t="shared" si="865"/>
        <v>#VALUE!</v>
      </c>
      <c r="AP174" s="83">
        <f t="shared" si="866"/>
        <v>0</v>
      </c>
      <c r="AQ174" s="82">
        <f t="shared" ref="AQ174:AR174" si="1123">SUM(AQ175,AQ177,AQ179,AQ181,AQ183,AQ185,AQ187,AQ189,AQ191)</f>
        <v>0</v>
      </c>
      <c r="AR174" s="82" t="e">
        <f t="shared" si="1123"/>
        <v>#VALUE!</v>
      </c>
      <c r="AS174" s="82" t="e">
        <f t="shared" si="868"/>
        <v>#VALUE!</v>
      </c>
      <c r="AT174" s="83">
        <f t="shared" si="869"/>
        <v>0</v>
      </c>
      <c r="AU174" s="82">
        <f t="shared" ref="AU174:AV174" si="1124">SUM(AU175,AU177,AU179,AU181,AU183,AU185,AU187,AU189,AU191)</f>
        <v>0</v>
      </c>
      <c r="AV174" s="82" t="e">
        <f t="shared" si="1124"/>
        <v>#VALUE!</v>
      </c>
      <c r="AW174" s="82" t="e">
        <f t="shared" si="871"/>
        <v>#VALUE!</v>
      </c>
      <c r="AX174" s="83">
        <f t="shared" si="872"/>
        <v>0</v>
      </c>
      <c r="AY174" s="82">
        <f t="shared" ref="AY174:BE174" si="1125">SUM(AY175,AY177,AY179,AY181,AY183,AY185,AY187,AY189,AY191)</f>
        <v>0</v>
      </c>
      <c r="AZ174" s="82" t="e">
        <f t="shared" si="1125"/>
        <v>#VALUE!</v>
      </c>
      <c r="BA174" s="82" t="e">
        <f t="shared" si="874"/>
        <v>#VALUE!</v>
      </c>
      <c r="BB174" s="83">
        <f t="shared" si="875"/>
        <v>0</v>
      </c>
      <c r="BC174" s="82">
        <f t="shared" si="1125"/>
        <v>0</v>
      </c>
      <c r="BD174" s="82">
        <f t="shared" si="1125"/>
        <v>0</v>
      </c>
      <c r="BE174" s="82" t="e">
        <f t="shared" si="1125"/>
        <v>#VALUE!</v>
      </c>
      <c r="BF174" s="82" t="e">
        <f t="shared" si="876"/>
        <v>#VALUE!</v>
      </c>
      <c r="BG174" s="83">
        <f t="shared" si="877"/>
        <v>0</v>
      </c>
      <c r="BL174" s="82">
        <f t="shared" ref="BL174:BM174" si="1126">SUM(BL175,BL177,BL179,BL181,BL183,BL185,BL187,BL189,BL191)</f>
        <v>0</v>
      </c>
      <c r="BM174" s="82">
        <f t="shared" si="1126"/>
        <v>0</v>
      </c>
    </row>
    <row r="175" spans="1:65" s="84" customFormat="1" ht="12" x14ac:dyDescent="0.3">
      <c r="A175" s="85"/>
      <c r="B175" s="85"/>
      <c r="C175" s="86"/>
      <c r="D175" s="90">
        <v>511005</v>
      </c>
      <c r="E175" s="91"/>
      <c r="F175" s="92" t="s">
        <v>144</v>
      </c>
      <c r="G175" s="93">
        <f t="shared" ref="G175:H175" si="1127">+G176</f>
        <v>0</v>
      </c>
      <c r="H175" s="93" t="e">
        <f t="shared" si="1127"/>
        <v>#VALUE!</v>
      </c>
      <c r="I175" s="93" t="e">
        <f t="shared" si="842"/>
        <v>#VALUE!</v>
      </c>
      <c r="J175" s="94">
        <f t="shared" si="843"/>
        <v>0</v>
      </c>
      <c r="K175" s="93">
        <f t="shared" ref="K175:L175" si="1128">+K176</f>
        <v>0</v>
      </c>
      <c r="L175" s="93" t="e">
        <f t="shared" si="1128"/>
        <v>#VALUE!</v>
      </c>
      <c r="M175" s="93" t="e">
        <f t="shared" si="845"/>
        <v>#VALUE!</v>
      </c>
      <c r="N175" s="94">
        <f t="shared" si="846"/>
        <v>0</v>
      </c>
      <c r="O175" s="93">
        <f t="shared" ref="O175:P175" si="1129">+O176</f>
        <v>0</v>
      </c>
      <c r="P175" s="93" t="e">
        <f t="shared" si="1129"/>
        <v>#VALUE!</v>
      </c>
      <c r="Q175" s="93" t="e">
        <f t="shared" si="848"/>
        <v>#VALUE!</v>
      </c>
      <c r="R175" s="94">
        <f t="shared" si="830"/>
        <v>0</v>
      </c>
      <c r="S175" s="93">
        <f t="shared" ref="S175:BE175" si="1130">+S176</f>
        <v>0</v>
      </c>
      <c r="T175" s="93" t="e">
        <f t="shared" si="1130"/>
        <v>#VALUE!</v>
      </c>
      <c r="U175" s="93" t="e">
        <f t="shared" si="850"/>
        <v>#VALUE!</v>
      </c>
      <c r="V175" s="94">
        <f t="shared" si="851"/>
        <v>0</v>
      </c>
      <c r="W175" s="93">
        <f t="shared" ref="W175:X175" si="1131">+W176</f>
        <v>0</v>
      </c>
      <c r="X175" s="93" t="e">
        <f t="shared" si="1131"/>
        <v>#VALUE!</v>
      </c>
      <c r="Y175" s="93" t="e">
        <f t="shared" si="853"/>
        <v>#VALUE!</v>
      </c>
      <c r="Z175" s="94">
        <f t="shared" si="854"/>
        <v>0</v>
      </c>
      <c r="AA175" s="93">
        <f t="shared" ref="AA175" si="1132">+AA176</f>
        <v>0</v>
      </c>
      <c r="AB175" s="93" t="e">
        <f t="shared" si="1130"/>
        <v>#VALUE!</v>
      </c>
      <c r="AC175" s="93" t="e">
        <f t="shared" si="856"/>
        <v>#VALUE!</v>
      </c>
      <c r="AD175" s="94">
        <f t="shared" si="857"/>
        <v>0</v>
      </c>
      <c r="AE175" s="93">
        <f t="shared" ref="AE175" si="1133">+AE176</f>
        <v>0</v>
      </c>
      <c r="AF175" s="93" t="e">
        <f t="shared" si="1130"/>
        <v>#VALUE!</v>
      </c>
      <c r="AG175" s="93" t="e">
        <f t="shared" si="859"/>
        <v>#VALUE!</v>
      </c>
      <c r="AH175" s="94">
        <f t="shared" si="860"/>
        <v>0</v>
      </c>
      <c r="AI175" s="93">
        <f t="shared" ref="AI175" si="1134">+AI176</f>
        <v>0</v>
      </c>
      <c r="AJ175" s="93" t="e">
        <f t="shared" si="1130"/>
        <v>#VALUE!</v>
      </c>
      <c r="AK175" s="93" t="e">
        <f t="shared" si="862"/>
        <v>#VALUE!</v>
      </c>
      <c r="AL175" s="94">
        <f t="shared" si="863"/>
        <v>0</v>
      </c>
      <c r="AM175" s="93">
        <f t="shared" ref="AM175" si="1135">+AM176</f>
        <v>0</v>
      </c>
      <c r="AN175" s="93" t="e">
        <f t="shared" si="1130"/>
        <v>#VALUE!</v>
      </c>
      <c r="AO175" s="93" t="e">
        <f t="shared" si="865"/>
        <v>#VALUE!</v>
      </c>
      <c r="AP175" s="94">
        <f t="shared" si="866"/>
        <v>0</v>
      </c>
      <c r="AQ175" s="93">
        <f t="shared" ref="AQ175" si="1136">+AQ176</f>
        <v>0</v>
      </c>
      <c r="AR175" s="93" t="e">
        <f t="shared" si="1130"/>
        <v>#VALUE!</v>
      </c>
      <c r="AS175" s="93" t="e">
        <f t="shared" si="868"/>
        <v>#VALUE!</v>
      </c>
      <c r="AT175" s="94">
        <f t="shared" si="869"/>
        <v>0</v>
      </c>
      <c r="AU175" s="93">
        <f t="shared" ref="AU175" si="1137">+AU176</f>
        <v>0</v>
      </c>
      <c r="AV175" s="93" t="e">
        <f t="shared" si="1130"/>
        <v>#VALUE!</v>
      </c>
      <c r="AW175" s="93" t="e">
        <f t="shared" si="871"/>
        <v>#VALUE!</v>
      </c>
      <c r="AX175" s="94">
        <f t="shared" si="872"/>
        <v>0</v>
      </c>
      <c r="AY175" s="93">
        <f t="shared" ref="AY175" si="1138">+AY176</f>
        <v>0</v>
      </c>
      <c r="AZ175" s="93" t="e">
        <f t="shared" si="1130"/>
        <v>#VALUE!</v>
      </c>
      <c r="BA175" s="93" t="e">
        <f t="shared" si="874"/>
        <v>#VALUE!</v>
      </c>
      <c r="BB175" s="94">
        <f t="shared" si="875"/>
        <v>0</v>
      </c>
      <c r="BC175" s="93">
        <f t="shared" si="1130"/>
        <v>0</v>
      </c>
      <c r="BD175" s="93">
        <f t="shared" si="1130"/>
        <v>0</v>
      </c>
      <c r="BE175" s="93" t="e">
        <f t="shared" si="1130"/>
        <v>#VALUE!</v>
      </c>
      <c r="BF175" s="93" t="e">
        <f t="shared" si="876"/>
        <v>#VALUE!</v>
      </c>
      <c r="BG175" s="4">
        <f t="shared" si="877"/>
        <v>0</v>
      </c>
      <c r="BL175" s="93">
        <f t="shared" ref="BL175:BM175" si="1139">+BL176</f>
        <v>0</v>
      </c>
      <c r="BM175" s="93">
        <f t="shared" si="1139"/>
        <v>0</v>
      </c>
    </row>
    <row r="176" spans="1:65" ht="12" x14ac:dyDescent="0.3">
      <c r="A176" s="87"/>
      <c r="B176" s="87"/>
      <c r="C176" s="88"/>
      <c r="D176" s="95"/>
      <c r="E176" s="96">
        <v>51100501</v>
      </c>
      <c r="F176" s="97" t="s">
        <v>144</v>
      </c>
      <c r="G176" s="7">
        <v>0</v>
      </c>
      <c r="H176" s="7" t="e">
        <f>SUMIF([2]Ene!B:I,AVALUOS!E176,[2]Ene!I:I)</f>
        <v>#VALUE!</v>
      </c>
      <c r="I176" s="7" t="e">
        <f t="shared" si="842"/>
        <v>#VALUE!</v>
      </c>
      <c r="J176" s="8">
        <f t="shared" si="843"/>
        <v>0</v>
      </c>
      <c r="K176" s="7">
        <v>0</v>
      </c>
      <c r="L176" s="7" t="e">
        <f>SUMIF([2]Feb!B:I,AVALUOS!E176,[2]Feb!I:I)</f>
        <v>#VALUE!</v>
      </c>
      <c r="M176" s="7" t="e">
        <f t="shared" si="845"/>
        <v>#VALUE!</v>
      </c>
      <c r="N176" s="8">
        <f t="shared" si="846"/>
        <v>0</v>
      </c>
      <c r="O176" s="7">
        <v>0</v>
      </c>
      <c r="P176" s="7" t="e">
        <f>SUMIF([2]mar!B:I,AVALUOS!E176,[2]mar!I:I)</f>
        <v>#VALUE!</v>
      </c>
      <c r="Q176" s="7" t="e">
        <f t="shared" si="848"/>
        <v>#VALUE!</v>
      </c>
      <c r="R176" s="8">
        <f t="shared" si="830"/>
        <v>0</v>
      </c>
      <c r="S176" s="7">
        <v>0</v>
      </c>
      <c r="T176" s="7" t="e">
        <f>SUMIF([2]Abr!B:I,AVALUOS!E176,[2]Abr!I:I)</f>
        <v>#VALUE!</v>
      </c>
      <c r="U176" s="7" t="e">
        <f t="shared" si="850"/>
        <v>#VALUE!</v>
      </c>
      <c r="V176" s="8">
        <f t="shared" si="851"/>
        <v>0</v>
      </c>
      <c r="W176" s="7">
        <v>0</v>
      </c>
      <c r="X176" s="7" t="e">
        <f>SUMIF([2]May!B:I,AVALUOS!E176,[2]May!I:I)</f>
        <v>#VALUE!</v>
      </c>
      <c r="Y176" s="7" t="e">
        <f t="shared" si="853"/>
        <v>#VALUE!</v>
      </c>
      <c r="Z176" s="8">
        <f t="shared" si="854"/>
        <v>0</v>
      </c>
      <c r="AA176" s="7">
        <v>0</v>
      </c>
      <c r="AB176" s="7" t="e">
        <f>SUMIF([2]Jun!B:I,AVALUOS!E176,[2]Jun!I:I)</f>
        <v>#VALUE!</v>
      </c>
      <c r="AC176" s="7" t="e">
        <f t="shared" si="856"/>
        <v>#VALUE!</v>
      </c>
      <c r="AD176" s="8">
        <f t="shared" si="857"/>
        <v>0</v>
      </c>
      <c r="AE176" s="7">
        <v>0</v>
      </c>
      <c r="AF176" s="7" t="e">
        <f>SUMIF([2]Jul!B:I,AVALUOS!E176,[2]Jul!I:I)</f>
        <v>#VALUE!</v>
      </c>
      <c r="AG176" s="7" t="e">
        <f t="shared" si="859"/>
        <v>#VALUE!</v>
      </c>
      <c r="AH176" s="8">
        <f t="shared" si="860"/>
        <v>0</v>
      </c>
      <c r="AI176" s="7">
        <v>0</v>
      </c>
      <c r="AJ176" s="7" t="e">
        <f>SUMIF([2]Agos!B:I,AVALUOS!E176,[2]Agos!I:I)</f>
        <v>#VALUE!</v>
      </c>
      <c r="AK176" s="7" t="e">
        <f t="shared" si="862"/>
        <v>#VALUE!</v>
      </c>
      <c r="AL176" s="8">
        <f t="shared" si="863"/>
        <v>0</v>
      </c>
      <c r="AM176" s="7">
        <v>0</v>
      </c>
      <c r="AN176" s="7" t="e">
        <f>SUMIF([2]Sep!B:I,AVALUOS!E176,[2]Sep!I:I)</f>
        <v>#VALUE!</v>
      </c>
      <c r="AO176" s="7" t="e">
        <f t="shared" si="865"/>
        <v>#VALUE!</v>
      </c>
      <c r="AP176" s="8">
        <f t="shared" si="866"/>
        <v>0</v>
      </c>
      <c r="AQ176" s="7">
        <v>0</v>
      </c>
      <c r="AR176" s="7" t="e">
        <f>SUMIF([2]Oct!B:I,AVALUOS!E176,[2]Oct!I:I)</f>
        <v>#VALUE!</v>
      </c>
      <c r="AS176" s="7" t="e">
        <f t="shared" si="868"/>
        <v>#VALUE!</v>
      </c>
      <c r="AT176" s="8">
        <f t="shared" si="869"/>
        <v>0</v>
      </c>
      <c r="AU176" s="7">
        <v>0</v>
      </c>
      <c r="AV176" s="7" t="e">
        <f>SUMIF([2]Nov!B:I,AVALUOS!E176,[2]Nov!I:I)</f>
        <v>#VALUE!</v>
      </c>
      <c r="AW176" s="7" t="e">
        <f t="shared" si="871"/>
        <v>#VALUE!</v>
      </c>
      <c r="AX176" s="8">
        <f t="shared" si="872"/>
        <v>0</v>
      </c>
      <c r="AY176" s="7">
        <v>0</v>
      </c>
      <c r="AZ176" s="7" t="e">
        <f>SUMIF([2]Dic!B:I,AVALUOS!E176,[2]Dic!I:I)</f>
        <v>#VALUE!</v>
      </c>
      <c r="BA176" s="7" t="e">
        <f t="shared" si="874"/>
        <v>#VALUE!</v>
      </c>
      <c r="BB176" s="8">
        <f t="shared" si="875"/>
        <v>0</v>
      </c>
      <c r="BC176" s="7">
        <v>0</v>
      </c>
      <c r="BD176" s="89">
        <f>+G176+K176+O176+S176+W176+AA176+AE176+AI176+AM176+AQ176+AU176</f>
        <v>0</v>
      </c>
      <c r="BE176" s="89" t="e">
        <f>+H176+L176+P176+T176+X176+AB176+AF176+AJ176+AN176+AR176+AV176+AZ176</f>
        <v>#VALUE!</v>
      </c>
      <c r="BF176" s="89" t="e">
        <f t="shared" si="876"/>
        <v>#VALUE!</v>
      </c>
      <c r="BG176" s="24">
        <f t="shared" si="877"/>
        <v>0</v>
      </c>
      <c r="BK176" s="84"/>
      <c r="BL176" s="7"/>
      <c r="BM176" s="7"/>
    </row>
    <row r="177" spans="1:65" s="84" customFormat="1" ht="12" x14ac:dyDescent="0.3">
      <c r="A177" s="85"/>
      <c r="B177" s="85"/>
      <c r="C177" s="86"/>
      <c r="D177" s="90">
        <v>511010</v>
      </c>
      <c r="E177" s="91"/>
      <c r="F177" s="92" t="s">
        <v>145</v>
      </c>
      <c r="G177" s="93">
        <f t="shared" ref="G177:H177" si="1140">+G178</f>
        <v>0</v>
      </c>
      <c r="H177" s="93" t="e">
        <f t="shared" si="1140"/>
        <v>#VALUE!</v>
      </c>
      <c r="I177" s="93" t="e">
        <f t="shared" si="842"/>
        <v>#VALUE!</v>
      </c>
      <c r="J177" s="94">
        <f t="shared" si="843"/>
        <v>0</v>
      </c>
      <c r="K177" s="93">
        <f t="shared" ref="K177:L177" si="1141">+K178</f>
        <v>0</v>
      </c>
      <c r="L177" s="93" t="e">
        <f t="shared" si="1141"/>
        <v>#VALUE!</v>
      </c>
      <c r="M177" s="93" t="e">
        <f t="shared" si="845"/>
        <v>#VALUE!</v>
      </c>
      <c r="N177" s="94">
        <f t="shared" si="846"/>
        <v>0</v>
      </c>
      <c r="O177" s="93">
        <f t="shared" ref="O177:P177" si="1142">+O178</f>
        <v>0</v>
      </c>
      <c r="P177" s="93" t="e">
        <f t="shared" si="1142"/>
        <v>#VALUE!</v>
      </c>
      <c r="Q177" s="93" t="e">
        <f t="shared" si="848"/>
        <v>#VALUE!</v>
      </c>
      <c r="R177" s="94">
        <f t="shared" si="830"/>
        <v>0</v>
      </c>
      <c r="S177" s="93">
        <f t="shared" ref="S177:BE177" si="1143">+S178</f>
        <v>0</v>
      </c>
      <c r="T177" s="93" t="e">
        <f t="shared" si="1143"/>
        <v>#VALUE!</v>
      </c>
      <c r="U177" s="93" t="e">
        <f t="shared" si="850"/>
        <v>#VALUE!</v>
      </c>
      <c r="V177" s="94">
        <f t="shared" si="851"/>
        <v>0</v>
      </c>
      <c r="W177" s="93">
        <f t="shared" ref="W177:X177" si="1144">+W178</f>
        <v>0</v>
      </c>
      <c r="X177" s="93" t="e">
        <f t="shared" si="1144"/>
        <v>#VALUE!</v>
      </c>
      <c r="Y177" s="93" t="e">
        <f t="shared" si="853"/>
        <v>#VALUE!</v>
      </c>
      <c r="Z177" s="94">
        <f t="shared" si="854"/>
        <v>0</v>
      </c>
      <c r="AA177" s="93">
        <f t="shared" ref="AA177" si="1145">+AA178</f>
        <v>0</v>
      </c>
      <c r="AB177" s="93" t="e">
        <f t="shared" si="1143"/>
        <v>#VALUE!</v>
      </c>
      <c r="AC177" s="93" t="e">
        <f t="shared" si="856"/>
        <v>#VALUE!</v>
      </c>
      <c r="AD177" s="94">
        <f t="shared" si="857"/>
        <v>0</v>
      </c>
      <c r="AE177" s="93">
        <f t="shared" ref="AE177" si="1146">+AE178</f>
        <v>0</v>
      </c>
      <c r="AF177" s="93" t="e">
        <f t="shared" si="1143"/>
        <v>#VALUE!</v>
      </c>
      <c r="AG177" s="93" t="e">
        <f t="shared" si="859"/>
        <v>#VALUE!</v>
      </c>
      <c r="AH177" s="94">
        <f t="shared" si="860"/>
        <v>0</v>
      </c>
      <c r="AI177" s="93">
        <f t="shared" ref="AI177" si="1147">+AI178</f>
        <v>0</v>
      </c>
      <c r="AJ177" s="93" t="e">
        <f t="shared" si="1143"/>
        <v>#VALUE!</v>
      </c>
      <c r="AK177" s="93" t="e">
        <f t="shared" si="862"/>
        <v>#VALUE!</v>
      </c>
      <c r="AL177" s="94">
        <f t="shared" si="863"/>
        <v>0</v>
      </c>
      <c r="AM177" s="93">
        <f t="shared" ref="AM177" si="1148">+AM178</f>
        <v>0</v>
      </c>
      <c r="AN177" s="93" t="e">
        <f t="shared" si="1143"/>
        <v>#VALUE!</v>
      </c>
      <c r="AO177" s="93" t="e">
        <f t="shared" si="865"/>
        <v>#VALUE!</v>
      </c>
      <c r="AP177" s="94">
        <f t="shared" si="866"/>
        <v>0</v>
      </c>
      <c r="AQ177" s="93">
        <f t="shared" ref="AQ177" si="1149">+AQ178</f>
        <v>0</v>
      </c>
      <c r="AR177" s="93" t="e">
        <f t="shared" si="1143"/>
        <v>#VALUE!</v>
      </c>
      <c r="AS177" s="93" t="e">
        <f t="shared" si="868"/>
        <v>#VALUE!</v>
      </c>
      <c r="AT177" s="94">
        <f t="shared" si="869"/>
        <v>0</v>
      </c>
      <c r="AU177" s="93">
        <f t="shared" ref="AU177" si="1150">+AU178</f>
        <v>0</v>
      </c>
      <c r="AV177" s="93" t="e">
        <f t="shared" si="1143"/>
        <v>#VALUE!</v>
      </c>
      <c r="AW177" s="93" t="e">
        <f t="shared" si="871"/>
        <v>#VALUE!</v>
      </c>
      <c r="AX177" s="94">
        <f t="shared" si="872"/>
        <v>0</v>
      </c>
      <c r="AY177" s="93">
        <f t="shared" ref="AY177" si="1151">+AY178</f>
        <v>0</v>
      </c>
      <c r="AZ177" s="93" t="e">
        <f t="shared" si="1143"/>
        <v>#VALUE!</v>
      </c>
      <c r="BA177" s="93" t="e">
        <f t="shared" si="874"/>
        <v>#VALUE!</v>
      </c>
      <c r="BB177" s="94">
        <f t="shared" si="875"/>
        <v>0</v>
      </c>
      <c r="BC177" s="93">
        <f t="shared" si="1143"/>
        <v>0</v>
      </c>
      <c r="BD177" s="93">
        <f t="shared" si="1143"/>
        <v>0</v>
      </c>
      <c r="BE177" s="93" t="e">
        <f t="shared" si="1143"/>
        <v>#VALUE!</v>
      </c>
      <c r="BF177" s="93" t="e">
        <f t="shared" si="876"/>
        <v>#VALUE!</v>
      </c>
      <c r="BG177" s="4">
        <f t="shared" si="877"/>
        <v>0</v>
      </c>
      <c r="BL177" s="93">
        <f t="shared" ref="BL177:BM177" si="1152">+BL178</f>
        <v>0</v>
      </c>
      <c r="BM177" s="93">
        <f t="shared" si="1152"/>
        <v>0</v>
      </c>
    </row>
    <row r="178" spans="1:65" s="84" customFormat="1" ht="12" x14ac:dyDescent="0.3">
      <c r="A178" s="87"/>
      <c r="B178" s="87"/>
      <c r="C178" s="88"/>
      <c r="D178" s="95"/>
      <c r="E178" s="96">
        <v>51101001</v>
      </c>
      <c r="F178" s="97" t="s">
        <v>145</v>
      </c>
      <c r="G178" s="7">
        <v>0</v>
      </c>
      <c r="H178" s="7" t="e">
        <f>SUMIF([2]Ene!B:I,AVALUOS!E178,[2]Ene!I:I)</f>
        <v>#VALUE!</v>
      </c>
      <c r="I178" s="7" t="e">
        <f t="shared" si="842"/>
        <v>#VALUE!</v>
      </c>
      <c r="J178" s="8">
        <f t="shared" si="843"/>
        <v>0</v>
      </c>
      <c r="K178" s="7">
        <v>0</v>
      </c>
      <c r="L178" s="7" t="e">
        <f>SUMIF([2]Feb!B:I,AVALUOS!E178,[2]Feb!I:I)</f>
        <v>#VALUE!</v>
      </c>
      <c r="M178" s="7" t="e">
        <f t="shared" si="845"/>
        <v>#VALUE!</v>
      </c>
      <c r="N178" s="8">
        <f t="shared" si="846"/>
        <v>0</v>
      </c>
      <c r="O178" s="7">
        <v>0</v>
      </c>
      <c r="P178" s="7" t="e">
        <f>SUMIF([2]mar!B:I,AVALUOS!E178,[2]mar!I:I)</f>
        <v>#VALUE!</v>
      </c>
      <c r="Q178" s="7" t="e">
        <f t="shared" si="848"/>
        <v>#VALUE!</v>
      </c>
      <c r="R178" s="8">
        <f t="shared" si="830"/>
        <v>0</v>
      </c>
      <c r="S178" s="7">
        <v>0</v>
      </c>
      <c r="T178" s="7" t="e">
        <f>SUMIF([2]Abr!B:I,AVALUOS!E178,[2]Abr!I:I)</f>
        <v>#VALUE!</v>
      </c>
      <c r="U178" s="7" t="e">
        <f t="shared" si="850"/>
        <v>#VALUE!</v>
      </c>
      <c r="V178" s="8">
        <f t="shared" si="851"/>
        <v>0</v>
      </c>
      <c r="W178" s="7">
        <v>0</v>
      </c>
      <c r="X178" s="7" t="e">
        <f>SUMIF([2]May!B:I,AVALUOS!E178,[2]May!I:I)</f>
        <v>#VALUE!</v>
      </c>
      <c r="Y178" s="7" t="e">
        <f t="shared" si="853"/>
        <v>#VALUE!</v>
      </c>
      <c r="Z178" s="8">
        <f t="shared" si="854"/>
        <v>0</v>
      </c>
      <c r="AA178" s="7">
        <v>0</v>
      </c>
      <c r="AB178" s="7" t="e">
        <f>SUMIF([2]Jun!B:I,AVALUOS!E178,[2]Jun!I:I)</f>
        <v>#VALUE!</v>
      </c>
      <c r="AC178" s="7" t="e">
        <f t="shared" si="856"/>
        <v>#VALUE!</v>
      </c>
      <c r="AD178" s="8">
        <f t="shared" si="857"/>
        <v>0</v>
      </c>
      <c r="AE178" s="7">
        <v>0</v>
      </c>
      <c r="AF178" s="7" t="e">
        <f>SUMIF([2]Jul!B:I,AVALUOS!E178,[2]Jul!I:I)</f>
        <v>#VALUE!</v>
      </c>
      <c r="AG178" s="7" t="e">
        <f t="shared" si="859"/>
        <v>#VALUE!</v>
      </c>
      <c r="AH178" s="8">
        <f t="shared" si="860"/>
        <v>0</v>
      </c>
      <c r="AI178" s="7">
        <v>0</v>
      </c>
      <c r="AJ178" s="7" t="e">
        <f>SUMIF([2]Agos!B:I,AVALUOS!E178,[2]Agos!I:I)</f>
        <v>#VALUE!</v>
      </c>
      <c r="AK178" s="7" t="e">
        <f t="shared" si="862"/>
        <v>#VALUE!</v>
      </c>
      <c r="AL178" s="8">
        <f t="shared" si="863"/>
        <v>0</v>
      </c>
      <c r="AM178" s="7">
        <v>0</v>
      </c>
      <c r="AN178" s="7" t="e">
        <f>SUMIF([2]Sep!B:I,AVALUOS!E178,[2]Sep!I:I)</f>
        <v>#VALUE!</v>
      </c>
      <c r="AO178" s="7" t="e">
        <f t="shared" si="865"/>
        <v>#VALUE!</v>
      </c>
      <c r="AP178" s="8">
        <f t="shared" si="866"/>
        <v>0</v>
      </c>
      <c r="AQ178" s="7">
        <v>0</v>
      </c>
      <c r="AR178" s="7" t="e">
        <f>SUMIF([2]Oct!B:I,AVALUOS!E178,[2]Oct!I:I)</f>
        <v>#VALUE!</v>
      </c>
      <c r="AS178" s="7" t="e">
        <f t="shared" si="868"/>
        <v>#VALUE!</v>
      </c>
      <c r="AT178" s="8">
        <f t="shared" si="869"/>
        <v>0</v>
      </c>
      <c r="AU178" s="7">
        <v>0</v>
      </c>
      <c r="AV178" s="7" t="e">
        <f>SUMIF([2]Nov!B:I,AVALUOS!E178,[2]Nov!I:I)</f>
        <v>#VALUE!</v>
      </c>
      <c r="AW178" s="7" t="e">
        <f t="shared" si="871"/>
        <v>#VALUE!</v>
      </c>
      <c r="AX178" s="8">
        <f t="shared" si="872"/>
        <v>0</v>
      </c>
      <c r="AY178" s="7">
        <v>0</v>
      </c>
      <c r="AZ178" s="7" t="e">
        <f>SUMIF([2]Dic!B:I,AVALUOS!E178,[2]Dic!I:I)</f>
        <v>#VALUE!</v>
      </c>
      <c r="BA178" s="7" t="e">
        <f t="shared" si="874"/>
        <v>#VALUE!</v>
      </c>
      <c r="BB178" s="8">
        <f t="shared" si="875"/>
        <v>0</v>
      </c>
      <c r="BC178" s="7">
        <v>0</v>
      </c>
      <c r="BD178" s="89">
        <f>+G178+K178+O178+S178+W178+AA178+AE178+AI178+AM178+AQ178+AU178</f>
        <v>0</v>
      </c>
      <c r="BE178" s="89" t="e">
        <f>+H178+L178+P178+T178+X178+AB178+AF178+AJ178+AN178+AR178+AV178+AZ178</f>
        <v>#VALUE!</v>
      </c>
      <c r="BF178" s="89" t="e">
        <f t="shared" si="876"/>
        <v>#VALUE!</v>
      </c>
      <c r="BG178" s="24">
        <f t="shared" si="877"/>
        <v>0</v>
      </c>
      <c r="BL178" s="7"/>
      <c r="BM178" s="7"/>
    </row>
    <row r="179" spans="1:65" ht="12" x14ac:dyDescent="0.3">
      <c r="A179" s="85"/>
      <c r="B179" s="85"/>
      <c r="C179" s="86"/>
      <c r="D179" s="90">
        <v>511015</v>
      </c>
      <c r="E179" s="91"/>
      <c r="F179" s="92" t="s">
        <v>146</v>
      </c>
      <c r="G179" s="93">
        <f t="shared" ref="G179:H179" si="1153">+G180</f>
        <v>0</v>
      </c>
      <c r="H179" s="93" t="e">
        <f t="shared" si="1153"/>
        <v>#VALUE!</v>
      </c>
      <c r="I179" s="93" t="e">
        <f t="shared" si="842"/>
        <v>#VALUE!</v>
      </c>
      <c r="J179" s="94">
        <f t="shared" si="843"/>
        <v>0</v>
      </c>
      <c r="K179" s="93">
        <f t="shared" ref="K179:L179" si="1154">+K180</f>
        <v>0</v>
      </c>
      <c r="L179" s="93" t="e">
        <f t="shared" si="1154"/>
        <v>#VALUE!</v>
      </c>
      <c r="M179" s="93" t="e">
        <f t="shared" si="845"/>
        <v>#VALUE!</v>
      </c>
      <c r="N179" s="94">
        <f t="shared" si="846"/>
        <v>0</v>
      </c>
      <c r="O179" s="93">
        <f t="shared" ref="O179:P179" si="1155">+O180</f>
        <v>0</v>
      </c>
      <c r="P179" s="93" t="e">
        <f t="shared" si="1155"/>
        <v>#VALUE!</v>
      </c>
      <c r="Q179" s="93" t="e">
        <f t="shared" si="848"/>
        <v>#VALUE!</v>
      </c>
      <c r="R179" s="94">
        <f t="shared" si="830"/>
        <v>0</v>
      </c>
      <c r="S179" s="93">
        <f t="shared" ref="S179:BE179" si="1156">+S180</f>
        <v>0</v>
      </c>
      <c r="T179" s="93" t="e">
        <f t="shared" si="1156"/>
        <v>#VALUE!</v>
      </c>
      <c r="U179" s="93" t="e">
        <f t="shared" si="850"/>
        <v>#VALUE!</v>
      </c>
      <c r="V179" s="94">
        <f t="shared" si="851"/>
        <v>0</v>
      </c>
      <c r="W179" s="93">
        <f t="shared" ref="W179:X179" si="1157">+W180</f>
        <v>0</v>
      </c>
      <c r="X179" s="93" t="e">
        <f t="shared" si="1157"/>
        <v>#VALUE!</v>
      </c>
      <c r="Y179" s="93" t="e">
        <f t="shared" si="853"/>
        <v>#VALUE!</v>
      </c>
      <c r="Z179" s="94">
        <f t="shared" si="854"/>
        <v>0</v>
      </c>
      <c r="AA179" s="93">
        <f t="shared" ref="AA179" si="1158">+AA180</f>
        <v>0</v>
      </c>
      <c r="AB179" s="93" t="e">
        <f t="shared" si="1156"/>
        <v>#VALUE!</v>
      </c>
      <c r="AC179" s="93" t="e">
        <f t="shared" si="856"/>
        <v>#VALUE!</v>
      </c>
      <c r="AD179" s="94">
        <f t="shared" si="857"/>
        <v>0</v>
      </c>
      <c r="AE179" s="93">
        <f t="shared" ref="AE179" si="1159">+AE180</f>
        <v>0</v>
      </c>
      <c r="AF179" s="93" t="e">
        <f t="shared" si="1156"/>
        <v>#VALUE!</v>
      </c>
      <c r="AG179" s="93" t="e">
        <f t="shared" si="859"/>
        <v>#VALUE!</v>
      </c>
      <c r="AH179" s="94">
        <f t="shared" si="860"/>
        <v>0</v>
      </c>
      <c r="AI179" s="93">
        <f t="shared" ref="AI179" si="1160">+AI180</f>
        <v>0</v>
      </c>
      <c r="AJ179" s="93" t="e">
        <f t="shared" si="1156"/>
        <v>#VALUE!</v>
      </c>
      <c r="AK179" s="93" t="e">
        <f t="shared" si="862"/>
        <v>#VALUE!</v>
      </c>
      <c r="AL179" s="94">
        <f t="shared" si="863"/>
        <v>0</v>
      </c>
      <c r="AM179" s="93">
        <f t="shared" ref="AM179" si="1161">+AM180</f>
        <v>0</v>
      </c>
      <c r="AN179" s="93" t="e">
        <f t="shared" si="1156"/>
        <v>#VALUE!</v>
      </c>
      <c r="AO179" s="93" t="e">
        <f t="shared" si="865"/>
        <v>#VALUE!</v>
      </c>
      <c r="AP179" s="94">
        <f t="shared" si="866"/>
        <v>0</v>
      </c>
      <c r="AQ179" s="93">
        <f t="shared" ref="AQ179" si="1162">+AQ180</f>
        <v>0</v>
      </c>
      <c r="AR179" s="93" t="e">
        <f t="shared" si="1156"/>
        <v>#VALUE!</v>
      </c>
      <c r="AS179" s="93" t="e">
        <f t="shared" si="868"/>
        <v>#VALUE!</v>
      </c>
      <c r="AT179" s="94">
        <f t="shared" si="869"/>
        <v>0</v>
      </c>
      <c r="AU179" s="93">
        <f t="shared" ref="AU179" si="1163">+AU180</f>
        <v>0</v>
      </c>
      <c r="AV179" s="93" t="e">
        <f t="shared" si="1156"/>
        <v>#VALUE!</v>
      </c>
      <c r="AW179" s="93" t="e">
        <f t="shared" si="871"/>
        <v>#VALUE!</v>
      </c>
      <c r="AX179" s="94">
        <f t="shared" si="872"/>
        <v>0</v>
      </c>
      <c r="AY179" s="93">
        <f t="shared" ref="AY179" si="1164">+AY180</f>
        <v>0</v>
      </c>
      <c r="AZ179" s="93" t="e">
        <f t="shared" si="1156"/>
        <v>#VALUE!</v>
      </c>
      <c r="BA179" s="93" t="e">
        <f t="shared" si="874"/>
        <v>#VALUE!</v>
      </c>
      <c r="BB179" s="94">
        <f t="shared" si="875"/>
        <v>0</v>
      </c>
      <c r="BC179" s="93">
        <f t="shared" si="1156"/>
        <v>0</v>
      </c>
      <c r="BD179" s="93">
        <f t="shared" si="1156"/>
        <v>0</v>
      </c>
      <c r="BE179" s="93" t="e">
        <f t="shared" si="1156"/>
        <v>#VALUE!</v>
      </c>
      <c r="BF179" s="93" t="e">
        <f t="shared" si="876"/>
        <v>#VALUE!</v>
      </c>
      <c r="BG179" s="4">
        <f t="shared" si="877"/>
        <v>0</v>
      </c>
      <c r="BL179" s="93">
        <f t="shared" ref="BL179:BM179" si="1165">+BL180</f>
        <v>0</v>
      </c>
      <c r="BM179" s="93">
        <f t="shared" si="1165"/>
        <v>0</v>
      </c>
    </row>
    <row r="180" spans="1:65" s="84" customFormat="1" ht="12" x14ac:dyDescent="0.3">
      <c r="A180" s="87"/>
      <c r="B180" s="87"/>
      <c r="C180" s="88"/>
      <c r="D180" s="95"/>
      <c r="E180" s="96">
        <v>51101501</v>
      </c>
      <c r="F180" s="97" t="s">
        <v>146</v>
      </c>
      <c r="G180" s="7">
        <v>0</v>
      </c>
      <c r="H180" s="7" t="e">
        <f>SUMIF([2]Ene!B:I,AVALUOS!E180,[2]Ene!I:I)</f>
        <v>#VALUE!</v>
      </c>
      <c r="I180" s="7" t="e">
        <f t="shared" si="842"/>
        <v>#VALUE!</v>
      </c>
      <c r="J180" s="8">
        <f t="shared" si="843"/>
        <v>0</v>
      </c>
      <c r="K180" s="7">
        <v>0</v>
      </c>
      <c r="L180" s="7" t="e">
        <f>SUMIF([2]Feb!B:I,AVALUOS!E180,[2]Feb!I:I)</f>
        <v>#VALUE!</v>
      </c>
      <c r="M180" s="7" t="e">
        <f t="shared" si="845"/>
        <v>#VALUE!</v>
      </c>
      <c r="N180" s="8">
        <f t="shared" si="846"/>
        <v>0</v>
      </c>
      <c r="O180" s="7">
        <v>0</v>
      </c>
      <c r="P180" s="7" t="e">
        <f>SUMIF([2]mar!B:I,AVALUOS!E180,[2]mar!I:I)</f>
        <v>#VALUE!</v>
      </c>
      <c r="Q180" s="7" t="e">
        <f t="shared" si="848"/>
        <v>#VALUE!</v>
      </c>
      <c r="R180" s="8">
        <f t="shared" si="830"/>
        <v>0</v>
      </c>
      <c r="S180" s="7">
        <v>0</v>
      </c>
      <c r="T180" s="7" t="e">
        <f>SUMIF([2]Abr!B:I,AVALUOS!E180,[2]Abr!I:I)</f>
        <v>#VALUE!</v>
      </c>
      <c r="U180" s="7" t="e">
        <f t="shared" si="850"/>
        <v>#VALUE!</v>
      </c>
      <c r="V180" s="8">
        <f t="shared" si="851"/>
        <v>0</v>
      </c>
      <c r="W180" s="7">
        <v>0</v>
      </c>
      <c r="X180" s="7" t="e">
        <f>SUMIF([2]May!B:I,AVALUOS!E180,[2]May!I:I)</f>
        <v>#VALUE!</v>
      </c>
      <c r="Y180" s="7" t="e">
        <f t="shared" si="853"/>
        <v>#VALUE!</v>
      </c>
      <c r="Z180" s="8">
        <f t="shared" si="854"/>
        <v>0</v>
      </c>
      <c r="AA180" s="7">
        <v>0</v>
      </c>
      <c r="AB180" s="7" t="e">
        <f>SUMIF([2]Jun!B:I,AVALUOS!E180,[2]Jun!I:I)</f>
        <v>#VALUE!</v>
      </c>
      <c r="AC180" s="7" t="e">
        <f t="shared" si="856"/>
        <v>#VALUE!</v>
      </c>
      <c r="AD180" s="8">
        <f t="shared" si="857"/>
        <v>0</v>
      </c>
      <c r="AE180" s="7">
        <v>0</v>
      </c>
      <c r="AF180" s="7" t="e">
        <f>SUMIF([2]Jul!B:I,AVALUOS!E180,[2]Jul!I:I)</f>
        <v>#VALUE!</v>
      </c>
      <c r="AG180" s="7" t="e">
        <f t="shared" si="859"/>
        <v>#VALUE!</v>
      </c>
      <c r="AH180" s="8">
        <f t="shared" si="860"/>
        <v>0</v>
      </c>
      <c r="AI180" s="7">
        <v>0</v>
      </c>
      <c r="AJ180" s="7" t="e">
        <f>SUMIF([2]Agos!B:I,AVALUOS!E180,[2]Agos!I:I)</f>
        <v>#VALUE!</v>
      </c>
      <c r="AK180" s="7" t="e">
        <f t="shared" si="862"/>
        <v>#VALUE!</v>
      </c>
      <c r="AL180" s="8">
        <f t="shared" si="863"/>
        <v>0</v>
      </c>
      <c r="AM180" s="7">
        <v>0</v>
      </c>
      <c r="AN180" s="7" t="e">
        <f>SUMIF([2]Sep!B:I,AVALUOS!E180,[2]Sep!I:I)</f>
        <v>#VALUE!</v>
      </c>
      <c r="AO180" s="7" t="e">
        <f t="shared" si="865"/>
        <v>#VALUE!</v>
      </c>
      <c r="AP180" s="8">
        <f t="shared" si="866"/>
        <v>0</v>
      </c>
      <c r="AQ180" s="7">
        <v>0</v>
      </c>
      <c r="AR180" s="7" t="e">
        <f>SUMIF([2]Oct!B:I,AVALUOS!E180,[2]Oct!I:I)</f>
        <v>#VALUE!</v>
      </c>
      <c r="AS180" s="7" t="e">
        <f t="shared" si="868"/>
        <v>#VALUE!</v>
      </c>
      <c r="AT180" s="8">
        <f t="shared" si="869"/>
        <v>0</v>
      </c>
      <c r="AU180" s="7">
        <v>0</v>
      </c>
      <c r="AV180" s="7" t="e">
        <f>SUMIF([2]Nov!B:I,AVALUOS!E180,[2]Nov!I:I)</f>
        <v>#VALUE!</v>
      </c>
      <c r="AW180" s="7" t="e">
        <f t="shared" si="871"/>
        <v>#VALUE!</v>
      </c>
      <c r="AX180" s="8">
        <f t="shared" si="872"/>
        <v>0</v>
      </c>
      <c r="AY180" s="7">
        <v>0</v>
      </c>
      <c r="AZ180" s="7" t="e">
        <f>SUMIF([2]Dic!B:I,AVALUOS!E180,[2]Dic!I:I)</f>
        <v>#VALUE!</v>
      </c>
      <c r="BA180" s="7" t="e">
        <f t="shared" si="874"/>
        <v>#VALUE!</v>
      </c>
      <c r="BB180" s="8">
        <f t="shared" si="875"/>
        <v>0</v>
      </c>
      <c r="BC180" s="7">
        <v>0</v>
      </c>
      <c r="BD180" s="89">
        <f>+G180+K180+O180+S180+W180+AA180+AE180+AI180+AM180+AQ180+AU180</f>
        <v>0</v>
      </c>
      <c r="BE180" s="89" t="e">
        <f>+H180+L180+P180+T180+X180+AB180+AF180+AJ180+AN180+AR180+AV180+AZ180</f>
        <v>#VALUE!</v>
      </c>
      <c r="BF180" s="89" t="e">
        <f t="shared" si="876"/>
        <v>#VALUE!</v>
      </c>
      <c r="BG180" s="24">
        <f t="shared" si="877"/>
        <v>0</v>
      </c>
      <c r="BL180" s="7"/>
      <c r="BM180" s="7"/>
    </row>
    <row r="181" spans="1:65" ht="12" x14ac:dyDescent="0.3">
      <c r="A181" s="85"/>
      <c r="B181" s="85"/>
      <c r="C181" s="86"/>
      <c r="D181" s="90">
        <v>511020</v>
      </c>
      <c r="E181" s="91"/>
      <c r="F181" s="92" t="s">
        <v>147</v>
      </c>
      <c r="G181" s="93">
        <f t="shared" ref="G181:H181" si="1166">+G182</f>
        <v>0</v>
      </c>
      <c r="H181" s="93" t="e">
        <f t="shared" si="1166"/>
        <v>#VALUE!</v>
      </c>
      <c r="I181" s="93" t="e">
        <f t="shared" si="842"/>
        <v>#VALUE!</v>
      </c>
      <c r="J181" s="94">
        <f t="shared" si="843"/>
        <v>0</v>
      </c>
      <c r="K181" s="93">
        <f t="shared" ref="K181:L181" si="1167">+K182</f>
        <v>0</v>
      </c>
      <c r="L181" s="93" t="e">
        <f t="shared" si="1167"/>
        <v>#VALUE!</v>
      </c>
      <c r="M181" s="93" t="e">
        <f t="shared" si="845"/>
        <v>#VALUE!</v>
      </c>
      <c r="N181" s="94">
        <f t="shared" si="846"/>
        <v>0</v>
      </c>
      <c r="O181" s="93">
        <f t="shared" ref="O181:P181" si="1168">+O182</f>
        <v>0</v>
      </c>
      <c r="P181" s="93" t="e">
        <f t="shared" si="1168"/>
        <v>#VALUE!</v>
      </c>
      <c r="Q181" s="93" t="e">
        <f t="shared" si="848"/>
        <v>#VALUE!</v>
      </c>
      <c r="R181" s="94">
        <f t="shared" si="830"/>
        <v>0</v>
      </c>
      <c r="S181" s="93">
        <f t="shared" ref="S181:BE181" si="1169">+S182</f>
        <v>0</v>
      </c>
      <c r="T181" s="93" t="e">
        <f t="shared" si="1169"/>
        <v>#VALUE!</v>
      </c>
      <c r="U181" s="93" t="e">
        <f t="shared" si="850"/>
        <v>#VALUE!</v>
      </c>
      <c r="V181" s="94">
        <f t="shared" si="851"/>
        <v>0</v>
      </c>
      <c r="W181" s="93">
        <f t="shared" ref="W181:X181" si="1170">+W182</f>
        <v>0</v>
      </c>
      <c r="X181" s="93" t="e">
        <f t="shared" si="1170"/>
        <v>#VALUE!</v>
      </c>
      <c r="Y181" s="93" t="e">
        <f t="shared" si="853"/>
        <v>#VALUE!</v>
      </c>
      <c r="Z181" s="94">
        <f t="shared" si="854"/>
        <v>0</v>
      </c>
      <c r="AA181" s="93">
        <f t="shared" ref="AA181" si="1171">+AA182</f>
        <v>0</v>
      </c>
      <c r="AB181" s="93" t="e">
        <f t="shared" si="1169"/>
        <v>#VALUE!</v>
      </c>
      <c r="AC181" s="93" t="e">
        <f t="shared" si="856"/>
        <v>#VALUE!</v>
      </c>
      <c r="AD181" s="94">
        <f t="shared" si="857"/>
        <v>0</v>
      </c>
      <c r="AE181" s="93">
        <f t="shared" ref="AE181" si="1172">+AE182</f>
        <v>0</v>
      </c>
      <c r="AF181" s="93" t="e">
        <f t="shared" si="1169"/>
        <v>#VALUE!</v>
      </c>
      <c r="AG181" s="93" t="e">
        <f t="shared" si="859"/>
        <v>#VALUE!</v>
      </c>
      <c r="AH181" s="94">
        <f t="shared" si="860"/>
        <v>0</v>
      </c>
      <c r="AI181" s="93">
        <f t="shared" ref="AI181" si="1173">+AI182</f>
        <v>0</v>
      </c>
      <c r="AJ181" s="93" t="e">
        <f t="shared" si="1169"/>
        <v>#VALUE!</v>
      </c>
      <c r="AK181" s="93" t="e">
        <f t="shared" si="862"/>
        <v>#VALUE!</v>
      </c>
      <c r="AL181" s="94">
        <f t="shared" si="863"/>
        <v>0</v>
      </c>
      <c r="AM181" s="93">
        <f t="shared" ref="AM181" si="1174">+AM182</f>
        <v>0</v>
      </c>
      <c r="AN181" s="93" t="e">
        <f t="shared" si="1169"/>
        <v>#VALUE!</v>
      </c>
      <c r="AO181" s="93" t="e">
        <f t="shared" si="865"/>
        <v>#VALUE!</v>
      </c>
      <c r="AP181" s="94">
        <f t="shared" si="866"/>
        <v>0</v>
      </c>
      <c r="AQ181" s="93">
        <f t="shared" ref="AQ181" si="1175">+AQ182</f>
        <v>0</v>
      </c>
      <c r="AR181" s="93" t="e">
        <f t="shared" si="1169"/>
        <v>#VALUE!</v>
      </c>
      <c r="AS181" s="93" t="e">
        <f t="shared" si="868"/>
        <v>#VALUE!</v>
      </c>
      <c r="AT181" s="94">
        <f t="shared" si="869"/>
        <v>0</v>
      </c>
      <c r="AU181" s="93">
        <f t="shared" ref="AU181" si="1176">+AU182</f>
        <v>0</v>
      </c>
      <c r="AV181" s="93" t="e">
        <f t="shared" si="1169"/>
        <v>#VALUE!</v>
      </c>
      <c r="AW181" s="93" t="e">
        <f t="shared" si="871"/>
        <v>#VALUE!</v>
      </c>
      <c r="AX181" s="94">
        <f t="shared" si="872"/>
        <v>0</v>
      </c>
      <c r="AY181" s="93">
        <f t="shared" ref="AY181" si="1177">+AY182</f>
        <v>0</v>
      </c>
      <c r="AZ181" s="93" t="e">
        <f t="shared" si="1169"/>
        <v>#VALUE!</v>
      </c>
      <c r="BA181" s="93" t="e">
        <f t="shared" si="874"/>
        <v>#VALUE!</v>
      </c>
      <c r="BB181" s="94">
        <f t="shared" si="875"/>
        <v>0</v>
      </c>
      <c r="BC181" s="93">
        <f t="shared" si="1169"/>
        <v>0</v>
      </c>
      <c r="BD181" s="93">
        <f t="shared" si="1169"/>
        <v>0</v>
      </c>
      <c r="BE181" s="93" t="e">
        <f t="shared" si="1169"/>
        <v>#VALUE!</v>
      </c>
      <c r="BF181" s="93" t="e">
        <f t="shared" si="876"/>
        <v>#VALUE!</v>
      </c>
      <c r="BG181" s="4">
        <f t="shared" si="877"/>
        <v>0</v>
      </c>
      <c r="BL181" s="93">
        <f t="shared" ref="BL181:BM181" si="1178">+BL182</f>
        <v>0</v>
      </c>
      <c r="BM181" s="93">
        <f t="shared" si="1178"/>
        <v>0</v>
      </c>
    </row>
    <row r="182" spans="1:65" s="84" customFormat="1" ht="12" x14ac:dyDescent="0.3">
      <c r="A182" s="87"/>
      <c r="B182" s="87"/>
      <c r="C182" s="88"/>
      <c r="D182" s="95"/>
      <c r="E182" s="96">
        <v>51102001</v>
      </c>
      <c r="F182" s="97" t="s">
        <v>147</v>
      </c>
      <c r="G182" s="7">
        <v>0</v>
      </c>
      <c r="H182" s="7" t="e">
        <f>SUMIF([2]Ene!B:I,AVALUOS!E182,[2]Ene!I:I)</f>
        <v>#VALUE!</v>
      </c>
      <c r="I182" s="7" t="e">
        <f t="shared" si="842"/>
        <v>#VALUE!</v>
      </c>
      <c r="J182" s="8">
        <f t="shared" si="843"/>
        <v>0</v>
      </c>
      <c r="K182" s="7">
        <v>0</v>
      </c>
      <c r="L182" s="7" t="e">
        <f>SUMIF([2]Feb!B:I,AVALUOS!E182,[2]Feb!I:I)</f>
        <v>#VALUE!</v>
      </c>
      <c r="M182" s="7" t="e">
        <f t="shared" si="845"/>
        <v>#VALUE!</v>
      </c>
      <c r="N182" s="8">
        <f t="shared" si="846"/>
        <v>0</v>
      </c>
      <c r="O182" s="7">
        <v>0</v>
      </c>
      <c r="P182" s="7" t="e">
        <f>SUMIF([2]mar!B:I,AVALUOS!E182,[2]mar!I:I)</f>
        <v>#VALUE!</v>
      </c>
      <c r="Q182" s="7" t="e">
        <f t="shared" si="848"/>
        <v>#VALUE!</v>
      </c>
      <c r="R182" s="8">
        <f t="shared" si="830"/>
        <v>0</v>
      </c>
      <c r="S182" s="7">
        <v>0</v>
      </c>
      <c r="T182" s="7" t="e">
        <f>SUMIF([2]Abr!B:I,AVALUOS!E182,[2]Abr!I:I)</f>
        <v>#VALUE!</v>
      </c>
      <c r="U182" s="7" t="e">
        <f t="shared" si="850"/>
        <v>#VALUE!</v>
      </c>
      <c r="V182" s="8">
        <f t="shared" si="851"/>
        <v>0</v>
      </c>
      <c r="W182" s="7">
        <v>0</v>
      </c>
      <c r="X182" s="7" t="e">
        <f>SUMIF([2]May!B:I,AVALUOS!E182,[2]May!I:I)</f>
        <v>#VALUE!</v>
      </c>
      <c r="Y182" s="7" t="e">
        <f t="shared" si="853"/>
        <v>#VALUE!</v>
      </c>
      <c r="Z182" s="8">
        <f t="shared" si="854"/>
        <v>0</v>
      </c>
      <c r="AA182" s="7">
        <v>0</v>
      </c>
      <c r="AB182" s="7" t="e">
        <f>SUMIF([2]Jun!B:I,AVALUOS!E182,[2]Jun!I:I)</f>
        <v>#VALUE!</v>
      </c>
      <c r="AC182" s="7" t="e">
        <f t="shared" si="856"/>
        <v>#VALUE!</v>
      </c>
      <c r="AD182" s="8">
        <f t="shared" si="857"/>
        <v>0</v>
      </c>
      <c r="AE182" s="7">
        <v>0</v>
      </c>
      <c r="AF182" s="7" t="e">
        <f>SUMIF([2]Jul!B:I,AVALUOS!E182,[2]Jul!I:I)</f>
        <v>#VALUE!</v>
      </c>
      <c r="AG182" s="7" t="e">
        <f t="shared" si="859"/>
        <v>#VALUE!</v>
      </c>
      <c r="AH182" s="8">
        <f t="shared" si="860"/>
        <v>0</v>
      </c>
      <c r="AI182" s="7">
        <v>0</v>
      </c>
      <c r="AJ182" s="7" t="e">
        <f>SUMIF([2]Agos!B:I,AVALUOS!E182,[2]Agos!I:I)</f>
        <v>#VALUE!</v>
      </c>
      <c r="AK182" s="7" t="e">
        <f t="shared" si="862"/>
        <v>#VALUE!</v>
      </c>
      <c r="AL182" s="8">
        <f t="shared" si="863"/>
        <v>0</v>
      </c>
      <c r="AM182" s="7">
        <v>0</v>
      </c>
      <c r="AN182" s="7" t="e">
        <f>SUMIF([2]Sep!B:I,AVALUOS!E182,[2]Sep!I:I)</f>
        <v>#VALUE!</v>
      </c>
      <c r="AO182" s="7" t="e">
        <f t="shared" si="865"/>
        <v>#VALUE!</v>
      </c>
      <c r="AP182" s="8">
        <f t="shared" si="866"/>
        <v>0</v>
      </c>
      <c r="AQ182" s="7">
        <v>0</v>
      </c>
      <c r="AR182" s="7" t="e">
        <f>SUMIF([2]Oct!B:I,AVALUOS!E182,[2]Oct!I:I)</f>
        <v>#VALUE!</v>
      </c>
      <c r="AS182" s="7" t="e">
        <f t="shared" si="868"/>
        <v>#VALUE!</v>
      </c>
      <c r="AT182" s="8">
        <f t="shared" si="869"/>
        <v>0</v>
      </c>
      <c r="AU182" s="7">
        <v>0</v>
      </c>
      <c r="AV182" s="7" t="e">
        <f>SUMIF([2]Nov!B:I,AVALUOS!E182,[2]Nov!I:I)</f>
        <v>#VALUE!</v>
      </c>
      <c r="AW182" s="7" t="e">
        <f t="shared" si="871"/>
        <v>#VALUE!</v>
      </c>
      <c r="AX182" s="8">
        <f t="shared" si="872"/>
        <v>0</v>
      </c>
      <c r="AY182" s="7">
        <v>0</v>
      </c>
      <c r="AZ182" s="7" t="e">
        <f>SUMIF([2]Dic!B:I,AVALUOS!E182,[2]Dic!I:I)</f>
        <v>#VALUE!</v>
      </c>
      <c r="BA182" s="7" t="e">
        <f t="shared" si="874"/>
        <v>#VALUE!</v>
      </c>
      <c r="BB182" s="8">
        <f t="shared" si="875"/>
        <v>0</v>
      </c>
      <c r="BC182" s="7">
        <v>0</v>
      </c>
      <c r="BD182" s="89">
        <f>+G182+K182+O182+S182+W182+AA182+AE182+AI182+AM182+AQ182+AU182</f>
        <v>0</v>
      </c>
      <c r="BE182" s="89" t="e">
        <f>+H182+L182+P182+T182+X182+AB182+AF182+AJ182+AN182+AR182+AV182+AZ182</f>
        <v>#VALUE!</v>
      </c>
      <c r="BF182" s="89" t="e">
        <f t="shared" si="876"/>
        <v>#VALUE!</v>
      </c>
      <c r="BG182" s="24">
        <f t="shared" si="877"/>
        <v>0</v>
      </c>
      <c r="BL182" s="7"/>
      <c r="BM182" s="7"/>
    </row>
    <row r="183" spans="1:65" ht="12" x14ac:dyDescent="0.3">
      <c r="A183" s="85"/>
      <c r="B183" s="85"/>
      <c r="C183" s="86"/>
      <c r="D183" s="90">
        <v>511025</v>
      </c>
      <c r="E183" s="91"/>
      <c r="F183" s="92" t="s">
        <v>148</v>
      </c>
      <c r="G183" s="93">
        <f t="shared" ref="G183:H183" si="1179">+G184</f>
        <v>0</v>
      </c>
      <c r="H183" s="93" t="e">
        <f t="shared" si="1179"/>
        <v>#VALUE!</v>
      </c>
      <c r="I183" s="93" t="e">
        <f t="shared" si="842"/>
        <v>#VALUE!</v>
      </c>
      <c r="J183" s="94">
        <f t="shared" si="843"/>
        <v>0</v>
      </c>
      <c r="K183" s="93">
        <f t="shared" ref="K183:L183" si="1180">+K184</f>
        <v>0</v>
      </c>
      <c r="L183" s="93" t="e">
        <f t="shared" si="1180"/>
        <v>#VALUE!</v>
      </c>
      <c r="M183" s="93" t="e">
        <f t="shared" si="845"/>
        <v>#VALUE!</v>
      </c>
      <c r="N183" s="94">
        <f t="shared" si="846"/>
        <v>0</v>
      </c>
      <c r="O183" s="93">
        <f t="shared" ref="O183:P183" si="1181">+O184</f>
        <v>0</v>
      </c>
      <c r="P183" s="93" t="e">
        <f t="shared" si="1181"/>
        <v>#VALUE!</v>
      </c>
      <c r="Q183" s="93" t="e">
        <f t="shared" si="848"/>
        <v>#VALUE!</v>
      </c>
      <c r="R183" s="94">
        <f t="shared" si="830"/>
        <v>0</v>
      </c>
      <c r="S183" s="93">
        <f t="shared" ref="S183:BE183" si="1182">+S184</f>
        <v>0</v>
      </c>
      <c r="T183" s="93" t="e">
        <f t="shared" si="1182"/>
        <v>#VALUE!</v>
      </c>
      <c r="U183" s="93" t="e">
        <f t="shared" si="850"/>
        <v>#VALUE!</v>
      </c>
      <c r="V183" s="94">
        <f t="shared" si="851"/>
        <v>0</v>
      </c>
      <c r="W183" s="93">
        <f t="shared" ref="W183:X183" si="1183">+W184</f>
        <v>0</v>
      </c>
      <c r="X183" s="93" t="e">
        <f t="shared" si="1183"/>
        <v>#VALUE!</v>
      </c>
      <c r="Y183" s="93" t="e">
        <f t="shared" si="853"/>
        <v>#VALUE!</v>
      </c>
      <c r="Z183" s="94">
        <f t="shared" si="854"/>
        <v>0</v>
      </c>
      <c r="AA183" s="93">
        <f t="shared" ref="AA183" si="1184">+AA184</f>
        <v>0</v>
      </c>
      <c r="AB183" s="93" t="e">
        <f t="shared" si="1182"/>
        <v>#VALUE!</v>
      </c>
      <c r="AC183" s="93" t="e">
        <f t="shared" si="856"/>
        <v>#VALUE!</v>
      </c>
      <c r="AD183" s="94">
        <f t="shared" si="857"/>
        <v>0</v>
      </c>
      <c r="AE183" s="93">
        <f t="shared" ref="AE183" si="1185">+AE184</f>
        <v>0</v>
      </c>
      <c r="AF183" s="93" t="e">
        <f t="shared" si="1182"/>
        <v>#VALUE!</v>
      </c>
      <c r="AG183" s="93" t="e">
        <f t="shared" si="859"/>
        <v>#VALUE!</v>
      </c>
      <c r="AH183" s="94">
        <f t="shared" si="860"/>
        <v>0</v>
      </c>
      <c r="AI183" s="93">
        <f t="shared" ref="AI183" si="1186">+AI184</f>
        <v>0</v>
      </c>
      <c r="AJ183" s="93" t="e">
        <f t="shared" si="1182"/>
        <v>#VALUE!</v>
      </c>
      <c r="AK183" s="93" t="e">
        <f t="shared" si="862"/>
        <v>#VALUE!</v>
      </c>
      <c r="AL183" s="94">
        <f t="shared" si="863"/>
        <v>0</v>
      </c>
      <c r="AM183" s="93">
        <f t="shared" ref="AM183" si="1187">+AM184</f>
        <v>0</v>
      </c>
      <c r="AN183" s="93" t="e">
        <f t="shared" si="1182"/>
        <v>#VALUE!</v>
      </c>
      <c r="AO183" s="93" t="e">
        <f t="shared" si="865"/>
        <v>#VALUE!</v>
      </c>
      <c r="AP183" s="94">
        <f t="shared" si="866"/>
        <v>0</v>
      </c>
      <c r="AQ183" s="93">
        <f t="shared" ref="AQ183" si="1188">+AQ184</f>
        <v>0</v>
      </c>
      <c r="AR183" s="93" t="e">
        <f t="shared" si="1182"/>
        <v>#VALUE!</v>
      </c>
      <c r="AS183" s="93" t="e">
        <f t="shared" si="868"/>
        <v>#VALUE!</v>
      </c>
      <c r="AT183" s="94">
        <f t="shared" si="869"/>
        <v>0</v>
      </c>
      <c r="AU183" s="93">
        <f t="shared" ref="AU183" si="1189">+AU184</f>
        <v>0</v>
      </c>
      <c r="AV183" s="93" t="e">
        <f t="shared" si="1182"/>
        <v>#VALUE!</v>
      </c>
      <c r="AW183" s="93" t="e">
        <f t="shared" si="871"/>
        <v>#VALUE!</v>
      </c>
      <c r="AX183" s="94">
        <f t="shared" si="872"/>
        <v>0</v>
      </c>
      <c r="AY183" s="93">
        <f t="shared" ref="AY183" si="1190">+AY184</f>
        <v>0</v>
      </c>
      <c r="AZ183" s="93" t="e">
        <f t="shared" si="1182"/>
        <v>#VALUE!</v>
      </c>
      <c r="BA183" s="93" t="e">
        <f t="shared" si="874"/>
        <v>#VALUE!</v>
      </c>
      <c r="BB183" s="94">
        <f t="shared" si="875"/>
        <v>0</v>
      </c>
      <c r="BC183" s="93">
        <f t="shared" si="1182"/>
        <v>0</v>
      </c>
      <c r="BD183" s="93">
        <f t="shared" si="1182"/>
        <v>0</v>
      </c>
      <c r="BE183" s="93" t="e">
        <f t="shared" si="1182"/>
        <v>#VALUE!</v>
      </c>
      <c r="BF183" s="93" t="e">
        <f t="shared" si="876"/>
        <v>#VALUE!</v>
      </c>
      <c r="BG183" s="4">
        <f t="shared" si="877"/>
        <v>0</v>
      </c>
      <c r="BL183" s="93">
        <f t="shared" ref="BL183:BM183" si="1191">+BL184</f>
        <v>0</v>
      </c>
      <c r="BM183" s="93">
        <f t="shared" si="1191"/>
        <v>0</v>
      </c>
    </row>
    <row r="184" spans="1:65" s="84" customFormat="1" ht="12" x14ac:dyDescent="0.3">
      <c r="A184" s="87"/>
      <c r="B184" s="87"/>
      <c r="C184" s="88"/>
      <c r="D184" s="95"/>
      <c r="E184" s="96">
        <v>51102501</v>
      </c>
      <c r="F184" s="97" t="s">
        <v>148</v>
      </c>
      <c r="G184" s="7">
        <v>0</v>
      </c>
      <c r="H184" s="7" t="e">
        <f>SUMIF([2]Ene!B:I,AVALUOS!E184,[2]Ene!I:I)</f>
        <v>#VALUE!</v>
      </c>
      <c r="I184" s="7" t="e">
        <f t="shared" si="842"/>
        <v>#VALUE!</v>
      </c>
      <c r="J184" s="8">
        <f t="shared" si="843"/>
        <v>0</v>
      </c>
      <c r="K184" s="7">
        <v>0</v>
      </c>
      <c r="L184" s="7" t="e">
        <f>SUMIF([2]Feb!B:I,AVALUOS!E184,[2]Feb!I:I)</f>
        <v>#VALUE!</v>
      </c>
      <c r="M184" s="7" t="e">
        <f t="shared" si="845"/>
        <v>#VALUE!</v>
      </c>
      <c r="N184" s="8">
        <f t="shared" si="846"/>
        <v>0</v>
      </c>
      <c r="O184" s="7">
        <v>0</v>
      </c>
      <c r="P184" s="7" t="e">
        <f>SUMIF([2]mar!B:I,AVALUOS!E184,[2]mar!I:I)</f>
        <v>#VALUE!</v>
      </c>
      <c r="Q184" s="7" t="e">
        <f t="shared" si="848"/>
        <v>#VALUE!</v>
      </c>
      <c r="R184" s="8">
        <f t="shared" si="830"/>
        <v>0</v>
      </c>
      <c r="S184" s="7">
        <v>0</v>
      </c>
      <c r="T184" s="7" t="e">
        <f>SUMIF([2]Abr!B:I,AVALUOS!E184,[2]Abr!I:I)</f>
        <v>#VALUE!</v>
      </c>
      <c r="U184" s="7" t="e">
        <f t="shared" si="850"/>
        <v>#VALUE!</v>
      </c>
      <c r="V184" s="8">
        <f t="shared" si="851"/>
        <v>0</v>
      </c>
      <c r="W184" s="7">
        <v>0</v>
      </c>
      <c r="X184" s="7" t="e">
        <f>SUMIF([2]May!B:I,AVALUOS!E184,[2]May!I:I)</f>
        <v>#VALUE!</v>
      </c>
      <c r="Y184" s="7" t="e">
        <f t="shared" si="853"/>
        <v>#VALUE!</v>
      </c>
      <c r="Z184" s="8">
        <f t="shared" si="854"/>
        <v>0</v>
      </c>
      <c r="AA184" s="7">
        <v>0</v>
      </c>
      <c r="AB184" s="7" t="e">
        <f>SUMIF([2]Jun!B:I,AVALUOS!E184,[2]Jun!I:I)</f>
        <v>#VALUE!</v>
      </c>
      <c r="AC184" s="7" t="e">
        <f t="shared" si="856"/>
        <v>#VALUE!</v>
      </c>
      <c r="AD184" s="8">
        <f t="shared" si="857"/>
        <v>0</v>
      </c>
      <c r="AE184" s="7">
        <v>0</v>
      </c>
      <c r="AF184" s="7" t="e">
        <f>SUMIF([2]Jul!B:I,AVALUOS!E184,[2]Jul!I:I)</f>
        <v>#VALUE!</v>
      </c>
      <c r="AG184" s="7" t="e">
        <f t="shared" si="859"/>
        <v>#VALUE!</v>
      </c>
      <c r="AH184" s="8">
        <f t="shared" si="860"/>
        <v>0</v>
      </c>
      <c r="AI184" s="7">
        <v>0</v>
      </c>
      <c r="AJ184" s="7" t="e">
        <f>SUMIF([2]Agos!B:I,AVALUOS!E184,[2]Agos!I:I)</f>
        <v>#VALUE!</v>
      </c>
      <c r="AK184" s="7" t="e">
        <f t="shared" si="862"/>
        <v>#VALUE!</v>
      </c>
      <c r="AL184" s="8">
        <f t="shared" si="863"/>
        <v>0</v>
      </c>
      <c r="AM184" s="7">
        <v>0</v>
      </c>
      <c r="AN184" s="7" t="e">
        <f>SUMIF([2]Sep!B:I,AVALUOS!E184,[2]Sep!I:I)</f>
        <v>#VALUE!</v>
      </c>
      <c r="AO184" s="7" t="e">
        <f t="shared" si="865"/>
        <v>#VALUE!</v>
      </c>
      <c r="AP184" s="8">
        <f t="shared" si="866"/>
        <v>0</v>
      </c>
      <c r="AQ184" s="7">
        <v>0</v>
      </c>
      <c r="AR184" s="7" t="e">
        <f>SUMIF([2]Oct!B:I,AVALUOS!E184,[2]Oct!I:I)</f>
        <v>#VALUE!</v>
      </c>
      <c r="AS184" s="7" t="e">
        <f t="shared" si="868"/>
        <v>#VALUE!</v>
      </c>
      <c r="AT184" s="8">
        <f t="shared" si="869"/>
        <v>0</v>
      </c>
      <c r="AU184" s="7">
        <v>0</v>
      </c>
      <c r="AV184" s="7" t="e">
        <f>SUMIF([2]Nov!B:I,AVALUOS!E184,[2]Nov!I:I)</f>
        <v>#VALUE!</v>
      </c>
      <c r="AW184" s="7" t="e">
        <f t="shared" si="871"/>
        <v>#VALUE!</v>
      </c>
      <c r="AX184" s="8">
        <f t="shared" si="872"/>
        <v>0</v>
      </c>
      <c r="AY184" s="7">
        <v>0</v>
      </c>
      <c r="AZ184" s="7" t="e">
        <f>SUMIF([2]Dic!B:I,AVALUOS!E184,[2]Dic!I:I)</f>
        <v>#VALUE!</v>
      </c>
      <c r="BA184" s="7" t="e">
        <f t="shared" si="874"/>
        <v>#VALUE!</v>
      </c>
      <c r="BB184" s="8">
        <f t="shared" si="875"/>
        <v>0</v>
      </c>
      <c r="BC184" s="7">
        <v>0</v>
      </c>
      <c r="BD184" s="89">
        <f>+G184+K184+O184+S184+W184+AA184+AE184+AI184+AM184+AQ184+AU184</f>
        <v>0</v>
      </c>
      <c r="BE184" s="89" t="e">
        <f>+H184+L184+P184+T184+X184+AB184+AF184+AJ184+AN184+AR184+AV184+AZ184</f>
        <v>#VALUE!</v>
      </c>
      <c r="BF184" s="89" t="e">
        <f t="shared" si="876"/>
        <v>#VALUE!</v>
      </c>
      <c r="BG184" s="24">
        <f t="shared" si="877"/>
        <v>0</v>
      </c>
      <c r="BL184" s="7"/>
      <c r="BM184" s="7"/>
    </row>
    <row r="185" spans="1:65" ht="12" x14ac:dyDescent="0.3">
      <c r="A185" s="85"/>
      <c r="B185" s="85"/>
      <c r="C185" s="86"/>
      <c r="D185" s="90">
        <v>511030</v>
      </c>
      <c r="E185" s="91"/>
      <c r="F185" s="92" t="s">
        <v>149</v>
      </c>
      <c r="G185" s="93">
        <f t="shared" ref="G185:H185" si="1192">+G186</f>
        <v>0</v>
      </c>
      <c r="H185" s="93" t="e">
        <f t="shared" si="1192"/>
        <v>#VALUE!</v>
      </c>
      <c r="I185" s="93" t="e">
        <f t="shared" si="842"/>
        <v>#VALUE!</v>
      </c>
      <c r="J185" s="94">
        <f t="shared" si="843"/>
        <v>0</v>
      </c>
      <c r="K185" s="93">
        <f t="shared" ref="K185:L185" si="1193">+K186</f>
        <v>0</v>
      </c>
      <c r="L185" s="93" t="e">
        <f t="shared" si="1193"/>
        <v>#VALUE!</v>
      </c>
      <c r="M185" s="93" t="e">
        <f t="shared" si="845"/>
        <v>#VALUE!</v>
      </c>
      <c r="N185" s="94">
        <f t="shared" si="846"/>
        <v>0</v>
      </c>
      <c r="O185" s="93">
        <f t="shared" ref="O185:P185" si="1194">+O186</f>
        <v>0</v>
      </c>
      <c r="P185" s="93" t="e">
        <f t="shared" si="1194"/>
        <v>#VALUE!</v>
      </c>
      <c r="Q185" s="93" t="e">
        <f t="shared" si="848"/>
        <v>#VALUE!</v>
      </c>
      <c r="R185" s="94">
        <f t="shared" si="830"/>
        <v>0</v>
      </c>
      <c r="S185" s="93">
        <f t="shared" ref="S185:BE185" si="1195">+S186</f>
        <v>0</v>
      </c>
      <c r="T185" s="93" t="e">
        <f t="shared" si="1195"/>
        <v>#VALUE!</v>
      </c>
      <c r="U185" s="93" t="e">
        <f t="shared" si="850"/>
        <v>#VALUE!</v>
      </c>
      <c r="V185" s="94">
        <f t="shared" si="851"/>
        <v>0</v>
      </c>
      <c r="W185" s="93">
        <f t="shared" ref="W185:X185" si="1196">+W186</f>
        <v>0</v>
      </c>
      <c r="X185" s="93" t="e">
        <f t="shared" si="1196"/>
        <v>#VALUE!</v>
      </c>
      <c r="Y185" s="93" t="e">
        <f t="shared" si="853"/>
        <v>#VALUE!</v>
      </c>
      <c r="Z185" s="94">
        <f t="shared" si="854"/>
        <v>0</v>
      </c>
      <c r="AA185" s="93">
        <f t="shared" ref="AA185" si="1197">+AA186</f>
        <v>0</v>
      </c>
      <c r="AB185" s="93" t="e">
        <f t="shared" si="1195"/>
        <v>#VALUE!</v>
      </c>
      <c r="AC185" s="93" t="e">
        <f t="shared" si="856"/>
        <v>#VALUE!</v>
      </c>
      <c r="AD185" s="94">
        <f t="shared" si="857"/>
        <v>0</v>
      </c>
      <c r="AE185" s="93">
        <f t="shared" ref="AE185" si="1198">+AE186</f>
        <v>0</v>
      </c>
      <c r="AF185" s="93" t="e">
        <f t="shared" si="1195"/>
        <v>#VALUE!</v>
      </c>
      <c r="AG185" s="93" t="e">
        <f t="shared" si="859"/>
        <v>#VALUE!</v>
      </c>
      <c r="AH185" s="94">
        <f t="shared" si="860"/>
        <v>0</v>
      </c>
      <c r="AI185" s="93">
        <f t="shared" ref="AI185" si="1199">+AI186</f>
        <v>0</v>
      </c>
      <c r="AJ185" s="93" t="e">
        <f t="shared" si="1195"/>
        <v>#VALUE!</v>
      </c>
      <c r="AK185" s="93" t="e">
        <f t="shared" si="862"/>
        <v>#VALUE!</v>
      </c>
      <c r="AL185" s="94">
        <f t="shared" si="863"/>
        <v>0</v>
      </c>
      <c r="AM185" s="93">
        <f t="shared" ref="AM185" si="1200">+AM186</f>
        <v>0</v>
      </c>
      <c r="AN185" s="93" t="e">
        <f t="shared" si="1195"/>
        <v>#VALUE!</v>
      </c>
      <c r="AO185" s="93" t="e">
        <f t="shared" si="865"/>
        <v>#VALUE!</v>
      </c>
      <c r="AP185" s="94">
        <f t="shared" si="866"/>
        <v>0</v>
      </c>
      <c r="AQ185" s="93">
        <f t="shared" ref="AQ185" si="1201">+AQ186</f>
        <v>0</v>
      </c>
      <c r="AR185" s="93" t="e">
        <f t="shared" si="1195"/>
        <v>#VALUE!</v>
      </c>
      <c r="AS185" s="93" t="e">
        <f t="shared" si="868"/>
        <v>#VALUE!</v>
      </c>
      <c r="AT185" s="94">
        <f t="shared" si="869"/>
        <v>0</v>
      </c>
      <c r="AU185" s="93">
        <f t="shared" ref="AU185" si="1202">+AU186</f>
        <v>0</v>
      </c>
      <c r="AV185" s="93" t="e">
        <f t="shared" si="1195"/>
        <v>#VALUE!</v>
      </c>
      <c r="AW185" s="93" t="e">
        <f t="shared" si="871"/>
        <v>#VALUE!</v>
      </c>
      <c r="AX185" s="94">
        <f t="shared" si="872"/>
        <v>0</v>
      </c>
      <c r="AY185" s="93">
        <f t="shared" ref="AY185" si="1203">+AY186</f>
        <v>0</v>
      </c>
      <c r="AZ185" s="93" t="e">
        <f t="shared" si="1195"/>
        <v>#VALUE!</v>
      </c>
      <c r="BA185" s="93" t="e">
        <f t="shared" si="874"/>
        <v>#VALUE!</v>
      </c>
      <c r="BB185" s="94">
        <f t="shared" si="875"/>
        <v>0</v>
      </c>
      <c r="BC185" s="93">
        <f t="shared" si="1195"/>
        <v>0</v>
      </c>
      <c r="BD185" s="93">
        <f t="shared" si="1195"/>
        <v>0</v>
      </c>
      <c r="BE185" s="93" t="e">
        <f t="shared" si="1195"/>
        <v>#VALUE!</v>
      </c>
      <c r="BF185" s="93" t="e">
        <f t="shared" si="876"/>
        <v>#VALUE!</v>
      </c>
      <c r="BG185" s="4">
        <f t="shared" si="877"/>
        <v>0</v>
      </c>
      <c r="BL185" s="93">
        <f t="shared" ref="BL185:BM185" si="1204">+BL186</f>
        <v>0</v>
      </c>
      <c r="BM185" s="93">
        <f t="shared" si="1204"/>
        <v>0</v>
      </c>
    </row>
    <row r="186" spans="1:65" s="84" customFormat="1" ht="12" x14ac:dyDescent="0.3">
      <c r="A186" s="87"/>
      <c r="B186" s="87"/>
      <c r="C186" s="88"/>
      <c r="D186" s="95"/>
      <c r="E186" s="96">
        <v>51103001</v>
      </c>
      <c r="F186" s="97" t="s">
        <v>149</v>
      </c>
      <c r="G186" s="7">
        <v>0</v>
      </c>
      <c r="H186" s="7" t="e">
        <f>SUMIF([2]Ene!B:I,AVALUOS!E186,[2]Ene!I:I)</f>
        <v>#VALUE!</v>
      </c>
      <c r="I186" s="7" t="e">
        <f t="shared" si="842"/>
        <v>#VALUE!</v>
      </c>
      <c r="J186" s="8">
        <f t="shared" si="843"/>
        <v>0</v>
      </c>
      <c r="K186" s="7">
        <v>0</v>
      </c>
      <c r="L186" s="7" t="e">
        <f>SUMIF([2]Feb!B:I,AVALUOS!E186,[2]Feb!I:I)</f>
        <v>#VALUE!</v>
      </c>
      <c r="M186" s="7" t="e">
        <f t="shared" si="845"/>
        <v>#VALUE!</v>
      </c>
      <c r="N186" s="8">
        <f t="shared" si="846"/>
        <v>0</v>
      </c>
      <c r="O186" s="7">
        <v>0</v>
      </c>
      <c r="P186" s="7" t="e">
        <f>SUMIF([2]mar!B:I,AVALUOS!E186,[2]mar!I:I)</f>
        <v>#VALUE!</v>
      </c>
      <c r="Q186" s="7" t="e">
        <f t="shared" si="848"/>
        <v>#VALUE!</v>
      </c>
      <c r="R186" s="8">
        <f t="shared" si="830"/>
        <v>0</v>
      </c>
      <c r="S186" s="7">
        <v>0</v>
      </c>
      <c r="T186" s="7" t="e">
        <f>SUMIF([2]Abr!B:I,AVALUOS!E186,[2]Abr!I:I)</f>
        <v>#VALUE!</v>
      </c>
      <c r="U186" s="7" t="e">
        <f t="shared" si="850"/>
        <v>#VALUE!</v>
      </c>
      <c r="V186" s="8">
        <f t="shared" si="851"/>
        <v>0</v>
      </c>
      <c r="W186" s="7">
        <v>0</v>
      </c>
      <c r="X186" s="7" t="e">
        <f>SUMIF([2]May!B:I,AVALUOS!E186,[2]May!I:I)</f>
        <v>#VALUE!</v>
      </c>
      <c r="Y186" s="7" t="e">
        <f t="shared" si="853"/>
        <v>#VALUE!</v>
      </c>
      <c r="Z186" s="8">
        <f t="shared" si="854"/>
        <v>0</v>
      </c>
      <c r="AA186" s="7">
        <v>0</v>
      </c>
      <c r="AB186" s="7" t="e">
        <f>SUMIF([2]Jun!B:I,AVALUOS!E186,[2]Jun!I:I)</f>
        <v>#VALUE!</v>
      </c>
      <c r="AC186" s="7" t="e">
        <f t="shared" si="856"/>
        <v>#VALUE!</v>
      </c>
      <c r="AD186" s="8">
        <f t="shared" si="857"/>
        <v>0</v>
      </c>
      <c r="AE186" s="7">
        <v>0</v>
      </c>
      <c r="AF186" s="7" t="e">
        <f>SUMIF([2]Jul!B:I,AVALUOS!E186,[2]Jul!I:I)</f>
        <v>#VALUE!</v>
      </c>
      <c r="AG186" s="7" t="e">
        <f t="shared" si="859"/>
        <v>#VALUE!</v>
      </c>
      <c r="AH186" s="8">
        <f t="shared" si="860"/>
        <v>0</v>
      </c>
      <c r="AI186" s="7">
        <v>0</v>
      </c>
      <c r="AJ186" s="7" t="e">
        <f>SUMIF([2]Agos!B:I,AVALUOS!E186,[2]Agos!I:I)</f>
        <v>#VALUE!</v>
      </c>
      <c r="AK186" s="7" t="e">
        <f t="shared" si="862"/>
        <v>#VALUE!</v>
      </c>
      <c r="AL186" s="8">
        <f t="shared" si="863"/>
        <v>0</v>
      </c>
      <c r="AM186" s="7">
        <v>0</v>
      </c>
      <c r="AN186" s="7" t="e">
        <f>SUMIF([2]Sep!B:I,AVALUOS!E186,[2]Sep!I:I)</f>
        <v>#VALUE!</v>
      </c>
      <c r="AO186" s="7" t="e">
        <f t="shared" si="865"/>
        <v>#VALUE!</v>
      </c>
      <c r="AP186" s="8">
        <f t="shared" si="866"/>
        <v>0</v>
      </c>
      <c r="AQ186" s="7">
        <v>0</v>
      </c>
      <c r="AR186" s="7" t="e">
        <f>SUMIF([2]Oct!B:I,AVALUOS!E186,[2]Oct!I:I)</f>
        <v>#VALUE!</v>
      </c>
      <c r="AS186" s="7" t="e">
        <f t="shared" si="868"/>
        <v>#VALUE!</v>
      </c>
      <c r="AT186" s="8">
        <f t="shared" si="869"/>
        <v>0</v>
      </c>
      <c r="AU186" s="7">
        <v>0</v>
      </c>
      <c r="AV186" s="7" t="e">
        <f>SUMIF([2]Nov!B:I,AVALUOS!E186,[2]Nov!I:I)</f>
        <v>#VALUE!</v>
      </c>
      <c r="AW186" s="7" t="e">
        <f t="shared" si="871"/>
        <v>#VALUE!</v>
      </c>
      <c r="AX186" s="8">
        <f t="shared" si="872"/>
        <v>0</v>
      </c>
      <c r="AY186" s="7">
        <v>0</v>
      </c>
      <c r="AZ186" s="7" t="e">
        <f>SUMIF([2]Dic!B:I,AVALUOS!E186,[2]Dic!I:I)</f>
        <v>#VALUE!</v>
      </c>
      <c r="BA186" s="7" t="e">
        <f t="shared" si="874"/>
        <v>#VALUE!</v>
      </c>
      <c r="BB186" s="8">
        <f t="shared" si="875"/>
        <v>0</v>
      </c>
      <c r="BC186" s="7">
        <v>0</v>
      </c>
      <c r="BD186" s="89">
        <f>+G186+K186+O186+S186+W186+AA186+AE186+AI186+AM186+AQ186+AU186</f>
        <v>0</v>
      </c>
      <c r="BE186" s="89" t="e">
        <f>+H186+L186+P186+T186+X186+AB186+AF186+AJ186+AN186+AR186+AV186+AZ186</f>
        <v>#VALUE!</v>
      </c>
      <c r="BF186" s="89" t="e">
        <f t="shared" si="876"/>
        <v>#VALUE!</v>
      </c>
      <c r="BG186" s="24">
        <f t="shared" si="877"/>
        <v>0</v>
      </c>
      <c r="BL186" s="7"/>
      <c r="BM186" s="7"/>
    </row>
    <row r="187" spans="1:65" ht="12" x14ac:dyDescent="0.3">
      <c r="A187" s="85"/>
      <c r="B187" s="85"/>
      <c r="C187" s="86"/>
      <c r="D187" s="90">
        <v>511035</v>
      </c>
      <c r="E187" s="91"/>
      <c r="F187" s="92" t="s">
        <v>150</v>
      </c>
      <c r="G187" s="93">
        <f t="shared" ref="G187:H187" si="1205">+G188</f>
        <v>0</v>
      </c>
      <c r="H187" s="93" t="e">
        <f t="shared" si="1205"/>
        <v>#VALUE!</v>
      </c>
      <c r="I187" s="93" t="e">
        <f t="shared" si="842"/>
        <v>#VALUE!</v>
      </c>
      <c r="J187" s="94">
        <f t="shared" si="843"/>
        <v>0</v>
      </c>
      <c r="K187" s="93">
        <f t="shared" ref="K187:L187" si="1206">+K188</f>
        <v>0</v>
      </c>
      <c r="L187" s="93" t="e">
        <f t="shared" si="1206"/>
        <v>#VALUE!</v>
      </c>
      <c r="M187" s="93" t="e">
        <f t="shared" si="845"/>
        <v>#VALUE!</v>
      </c>
      <c r="N187" s="94">
        <f t="shared" si="846"/>
        <v>0</v>
      </c>
      <c r="O187" s="93">
        <f t="shared" ref="O187:P187" si="1207">+O188</f>
        <v>0</v>
      </c>
      <c r="P187" s="93" t="e">
        <f t="shared" si="1207"/>
        <v>#VALUE!</v>
      </c>
      <c r="Q187" s="93" t="e">
        <f t="shared" si="848"/>
        <v>#VALUE!</v>
      </c>
      <c r="R187" s="94">
        <f t="shared" si="830"/>
        <v>0</v>
      </c>
      <c r="S187" s="93">
        <f t="shared" ref="S187:BE187" si="1208">+S188</f>
        <v>0</v>
      </c>
      <c r="T187" s="93" t="e">
        <f t="shared" si="1208"/>
        <v>#VALUE!</v>
      </c>
      <c r="U187" s="93" t="e">
        <f t="shared" si="850"/>
        <v>#VALUE!</v>
      </c>
      <c r="V187" s="94">
        <f t="shared" si="851"/>
        <v>0</v>
      </c>
      <c r="W187" s="93">
        <f t="shared" ref="W187:X187" si="1209">+W188</f>
        <v>0</v>
      </c>
      <c r="X187" s="93" t="e">
        <f t="shared" si="1209"/>
        <v>#VALUE!</v>
      </c>
      <c r="Y187" s="93" t="e">
        <f t="shared" si="853"/>
        <v>#VALUE!</v>
      </c>
      <c r="Z187" s="94">
        <f t="shared" si="854"/>
        <v>0</v>
      </c>
      <c r="AA187" s="93">
        <f t="shared" ref="AA187" si="1210">+AA188</f>
        <v>0</v>
      </c>
      <c r="AB187" s="93" t="e">
        <f t="shared" si="1208"/>
        <v>#VALUE!</v>
      </c>
      <c r="AC187" s="93" t="e">
        <f t="shared" si="856"/>
        <v>#VALUE!</v>
      </c>
      <c r="AD187" s="94">
        <f t="shared" si="857"/>
        <v>0</v>
      </c>
      <c r="AE187" s="93">
        <f t="shared" ref="AE187" si="1211">+AE188</f>
        <v>0</v>
      </c>
      <c r="AF187" s="93" t="e">
        <f t="shared" si="1208"/>
        <v>#VALUE!</v>
      </c>
      <c r="AG187" s="93" t="e">
        <f t="shared" si="859"/>
        <v>#VALUE!</v>
      </c>
      <c r="AH187" s="94">
        <f t="shared" si="860"/>
        <v>0</v>
      </c>
      <c r="AI187" s="93">
        <f t="shared" ref="AI187" si="1212">+AI188</f>
        <v>0</v>
      </c>
      <c r="AJ187" s="93" t="e">
        <f t="shared" si="1208"/>
        <v>#VALUE!</v>
      </c>
      <c r="AK187" s="93" t="e">
        <f t="shared" si="862"/>
        <v>#VALUE!</v>
      </c>
      <c r="AL187" s="94">
        <f t="shared" si="863"/>
        <v>0</v>
      </c>
      <c r="AM187" s="93">
        <f t="shared" ref="AM187" si="1213">+AM188</f>
        <v>0</v>
      </c>
      <c r="AN187" s="93" t="e">
        <f t="shared" si="1208"/>
        <v>#VALUE!</v>
      </c>
      <c r="AO187" s="93" t="e">
        <f t="shared" si="865"/>
        <v>#VALUE!</v>
      </c>
      <c r="AP187" s="94">
        <f t="shared" si="866"/>
        <v>0</v>
      </c>
      <c r="AQ187" s="93">
        <f t="shared" ref="AQ187" si="1214">+AQ188</f>
        <v>0</v>
      </c>
      <c r="AR187" s="93" t="e">
        <f t="shared" si="1208"/>
        <v>#VALUE!</v>
      </c>
      <c r="AS187" s="93" t="e">
        <f t="shared" si="868"/>
        <v>#VALUE!</v>
      </c>
      <c r="AT187" s="94">
        <f t="shared" si="869"/>
        <v>0</v>
      </c>
      <c r="AU187" s="93">
        <f t="shared" ref="AU187" si="1215">+AU188</f>
        <v>0</v>
      </c>
      <c r="AV187" s="93" t="e">
        <f t="shared" si="1208"/>
        <v>#VALUE!</v>
      </c>
      <c r="AW187" s="93" t="e">
        <f t="shared" si="871"/>
        <v>#VALUE!</v>
      </c>
      <c r="AX187" s="94">
        <f t="shared" si="872"/>
        <v>0</v>
      </c>
      <c r="AY187" s="93">
        <f t="shared" ref="AY187" si="1216">+AY188</f>
        <v>0</v>
      </c>
      <c r="AZ187" s="93" t="e">
        <f t="shared" si="1208"/>
        <v>#VALUE!</v>
      </c>
      <c r="BA187" s="93" t="e">
        <f t="shared" si="874"/>
        <v>#VALUE!</v>
      </c>
      <c r="BB187" s="94">
        <f t="shared" si="875"/>
        <v>0</v>
      </c>
      <c r="BC187" s="93">
        <f t="shared" si="1208"/>
        <v>0</v>
      </c>
      <c r="BD187" s="93">
        <f t="shared" si="1208"/>
        <v>0</v>
      </c>
      <c r="BE187" s="93" t="e">
        <f t="shared" si="1208"/>
        <v>#VALUE!</v>
      </c>
      <c r="BF187" s="93" t="e">
        <f t="shared" si="876"/>
        <v>#VALUE!</v>
      </c>
      <c r="BG187" s="4">
        <f t="shared" si="877"/>
        <v>0</v>
      </c>
      <c r="BL187" s="93">
        <f t="shared" ref="BL187:BM187" si="1217">+BL188</f>
        <v>0</v>
      </c>
      <c r="BM187" s="93">
        <f t="shared" si="1217"/>
        <v>0</v>
      </c>
    </row>
    <row r="188" spans="1:65" s="84" customFormat="1" ht="12" x14ac:dyDescent="0.3">
      <c r="A188" s="87"/>
      <c r="B188" s="87"/>
      <c r="C188" s="88"/>
      <c r="D188" s="95"/>
      <c r="E188" s="96">
        <v>51103501</v>
      </c>
      <c r="F188" s="97" t="s">
        <v>151</v>
      </c>
      <c r="G188" s="7">
        <v>0</v>
      </c>
      <c r="H188" s="7" t="e">
        <f>SUMIF([2]Ene!B:I,AVALUOS!E188,[2]Ene!I:I)</f>
        <v>#VALUE!</v>
      </c>
      <c r="I188" s="7" t="e">
        <f t="shared" si="842"/>
        <v>#VALUE!</v>
      </c>
      <c r="J188" s="8">
        <f t="shared" si="843"/>
        <v>0</v>
      </c>
      <c r="K188" s="7">
        <v>0</v>
      </c>
      <c r="L188" s="7" t="e">
        <f>SUMIF([2]Feb!B:I,AVALUOS!E188,[2]Feb!I:I)</f>
        <v>#VALUE!</v>
      </c>
      <c r="M188" s="7" t="e">
        <f t="shared" si="845"/>
        <v>#VALUE!</v>
      </c>
      <c r="N188" s="8">
        <f t="shared" si="846"/>
        <v>0</v>
      </c>
      <c r="O188" s="7">
        <v>0</v>
      </c>
      <c r="P188" s="7" t="e">
        <f>SUMIF([2]mar!B:I,AVALUOS!E188,[2]mar!I:I)</f>
        <v>#VALUE!</v>
      </c>
      <c r="Q188" s="7" t="e">
        <f t="shared" si="848"/>
        <v>#VALUE!</v>
      </c>
      <c r="R188" s="8">
        <f t="shared" si="830"/>
        <v>0</v>
      </c>
      <c r="S188" s="7">
        <v>0</v>
      </c>
      <c r="T188" s="7" t="e">
        <f>SUMIF([2]Abr!B:I,AVALUOS!E188,[2]Abr!I:I)</f>
        <v>#VALUE!</v>
      </c>
      <c r="U188" s="7" t="e">
        <f t="shared" si="850"/>
        <v>#VALUE!</v>
      </c>
      <c r="V188" s="8">
        <f t="shared" si="851"/>
        <v>0</v>
      </c>
      <c r="W188" s="7">
        <v>0</v>
      </c>
      <c r="X188" s="7" t="e">
        <f>SUMIF([2]May!B:I,AVALUOS!E188,[2]May!I:I)</f>
        <v>#VALUE!</v>
      </c>
      <c r="Y188" s="7" t="e">
        <f t="shared" si="853"/>
        <v>#VALUE!</v>
      </c>
      <c r="Z188" s="8">
        <f t="shared" si="854"/>
        <v>0</v>
      </c>
      <c r="AA188" s="7">
        <v>0</v>
      </c>
      <c r="AB188" s="7" t="e">
        <f>SUMIF([2]Jun!B:I,AVALUOS!E188,[2]Jun!I:I)</f>
        <v>#VALUE!</v>
      </c>
      <c r="AC188" s="7" t="e">
        <f t="shared" si="856"/>
        <v>#VALUE!</v>
      </c>
      <c r="AD188" s="8">
        <f t="shared" si="857"/>
        <v>0</v>
      </c>
      <c r="AE188" s="7">
        <v>0</v>
      </c>
      <c r="AF188" s="7" t="e">
        <f>SUMIF([2]Jul!B:I,AVALUOS!E188,[2]Jul!I:I)</f>
        <v>#VALUE!</v>
      </c>
      <c r="AG188" s="7" t="e">
        <f t="shared" si="859"/>
        <v>#VALUE!</v>
      </c>
      <c r="AH188" s="8">
        <f t="shared" si="860"/>
        <v>0</v>
      </c>
      <c r="AI188" s="7">
        <v>0</v>
      </c>
      <c r="AJ188" s="7" t="e">
        <f>SUMIF([2]Agos!B:I,AVALUOS!E188,[2]Agos!I:I)</f>
        <v>#VALUE!</v>
      </c>
      <c r="AK188" s="7" t="e">
        <f t="shared" si="862"/>
        <v>#VALUE!</v>
      </c>
      <c r="AL188" s="8">
        <f t="shared" si="863"/>
        <v>0</v>
      </c>
      <c r="AM188" s="7">
        <v>0</v>
      </c>
      <c r="AN188" s="7" t="e">
        <f>SUMIF([2]Sep!B:I,AVALUOS!E188,[2]Sep!I:I)</f>
        <v>#VALUE!</v>
      </c>
      <c r="AO188" s="7" t="e">
        <f t="shared" si="865"/>
        <v>#VALUE!</v>
      </c>
      <c r="AP188" s="8">
        <f t="shared" si="866"/>
        <v>0</v>
      </c>
      <c r="AQ188" s="7">
        <v>0</v>
      </c>
      <c r="AR188" s="7" t="e">
        <f>SUMIF([2]Oct!B:I,AVALUOS!E188,[2]Oct!I:I)</f>
        <v>#VALUE!</v>
      </c>
      <c r="AS188" s="7" t="e">
        <f t="shared" si="868"/>
        <v>#VALUE!</v>
      </c>
      <c r="AT188" s="8">
        <f t="shared" si="869"/>
        <v>0</v>
      </c>
      <c r="AU188" s="7">
        <v>0</v>
      </c>
      <c r="AV188" s="7" t="e">
        <f>SUMIF([2]Nov!B:I,AVALUOS!E188,[2]Nov!I:I)</f>
        <v>#VALUE!</v>
      </c>
      <c r="AW188" s="7" t="e">
        <f t="shared" si="871"/>
        <v>#VALUE!</v>
      </c>
      <c r="AX188" s="8">
        <f t="shared" si="872"/>
        <v>0</v>
      </c>
      <c r="AY188" s="7">
        <v>0</v>
      </c>
      <c r="AZ188" s="7" t="e">
        <f>SUMIF([2]Dic!B:I,AVALUOS!E188,[2]Dic!I:I)</f>
        <v>#VALUE!</v>
      </c>
      <c r="BA188" s="7" t="e">
        <f t="shared" si="874"/>
        <v>#VALUE!</v>
      </c>
      <c r="BB188" s="8">
        <f t="shared" si="875"/>
        <v>0</v>
      </c>
      <c r="BC188" s="7">
        <v>0</v>
      </c>
      <c r="BD188" s="89">
        <f>+G188+K188+O188+S188+W188+AA188+AE188+AI188+AM188+AQ188+AU188</f>
        <v>0</v>
      </c>
      <c r="BE188" s="89" t="e">
        <f>+H188+L188+P188+T188+X188+AB188+AF188+AJ188+AN188+AR188+AV188+AZ188</f>
        <v>#VALUE!</v>
      </c>
      <c r="BF188" s="89" t="e">
        <f t="shared" si="876"/>
        <v>#VALUE!</v>
      </c>
      <c r="BG188" s="24">
        <f t="shared" si="877"/>
        <v>0</v>
      </c>
      <c r="BL188" s="7"/>
      <c r="BM188" s="7"/>
    </row>
    <row r="189" spans="1:65" ht="12" x14ac:dyDescent="0.3">
      <c r="A189" s="85"/>
      <c r="B189" s="85"/>
      <c r="C189" s="86"/>
      <c r="D189" s="90">
        <v>511040</v>
      </c>
      <c r="E189" s="91"/>
      <c r="F189" s="92" t="s">
        <v>152</v>
      </c>
      <c r="G189" s="93">
        <f t="shared" ref="G189:H189" si="1218">+G190</f>
        <v>0</v>
      </c>
      <c r="H189" s="93" t="e">
        <f t="shared" si="1218"/>
        <v>#VALUE!</v>
      </c>
      <c r="I189" s="93" t="e">
        <f t="shared" si="842"/>
        <v>#VALUE!</v>
      </c>
      <c r="J189" s="94">
        <f t="shared" si="843"/>
        <v>0</v>
      </c>
      <c r="K189" s="93">
        <f t="shared" ref="K189:L189" si="1219">+K190</f>
        <v>0</v>
      </c>
      <c r="L189" s="93" t="e">
        <f t="shared" si="1219"/>
        <v>#VALUE!</v>
      </c>
      <c r="M189" s="93" t="e">
        <f t="shared" si="845"/>
        <v>#VALUE!</v>
      </c>
      <c r="N189" s="94">
        <f t="shared" si="846"/>
        <v>0</v>
      </c>
      <c r="O189" s="93">
        <f t="shared" ref="O189:P189" si="1220">+O190</f>
        <v>0</v>
      </c>
      <c r="P189" s="93" t="e">
        <f t="shared" si="1220"/>
        <v>#VALUE!</v>
      </c>
      <c r="Q189" s="93" t="e">
        <f t="shared" si="848"/>
        <v>#VALUE!</v>
      </c>
      <c r="R189" s="94">
        <f t="shared" si="830"/>
        <v>0</v>
      </c>
      <c r="S189" s="93">
        <f t="shared" ref="S189:BE189" si="1221">+S190</f>
        <v>0</v>
      </c>
      <c r="T189" s="93" t="e">
        <f t="shared" si="1221"/>
        <v>#VALUE!</v>
      </c>
      <c r="U189" s="93" t="e">
        <f t="shared" si="850"/>
        <v>#VALUE!</v>
      </c>
      <c r="V189" s="94">
        <f t="shared" si="851"/>
        <v>0</v>
      </c>
      <c r="W189" s="93">
        <f t="shared" ref="W189:X189" si="1222">+W190</f>
        <v>0</v>
      </c>
      <c r="X189" s="93" t="e">
        <f t="shared" si="1222"/>
        <v>#VALUE!</v>
      </c>
      <c r="Y189" s="93" t="e">
        <f t="shared" si="853"/>
        <v>#VALUE!</v>
      </c>
      <c r="Z189" s="94">
        <f t="shared" si="854"/>
        <v>0</v>
      </c>
      <c r="AA189" s="93">
        <f t="shared" ref="AA189" si="1223">+AA190</f>
        <v>0</v>
      </c>
      <c r="AB189" s="93" t="e">
        <f t="shared" si="1221"/>
        <v>#VALUE!</v>
      </c>
      <c r="AC189" s="93" t="e">
        <f t="shared" si="856"/>
        <v>#VALUE!</v>
      </c>
      <c r="AD189" s="94">
        <f t="shared" si="857"/>
        <v>0</v>
      </c>
      <c r="AE189" s="93">
        <f t="shared" ref="AE189" si="1224">+AE190</f>
        <v>0</v>
      </c>
      <c r="AF189" s="93" t="e">
        <f t="shared" si="1221"/>
        <v>#VALUE!</v>
      </c>
      <c r="AG189" s="93" t="e">
        <f t="shared" si="859"/>
        <v>#VALUE!</v>
      </c>
      <c r="AH189" s="94">
        <f t="shared" si="860"/>
        <v>0</v>
      </c>
      <c r="AI189" s="93">
        <f t="shared" ref="AI189" si="1225">+AI190</f>
        <v>0</v>
      </c>
      <c r="AJ189" s="93" t="e">
        <f t="shared" si="1221"/>
        <v>#VALUE!</v>
      </c>
      <c r="AK189" s="93" t="e">
        <f t="shared" si="862"/>
        <v>#VALUE!</v>
      </c>
      <c r="AL189" s="94">
        <f t="shared" si="863"/>
        <v>0</v>
      </c>
      <c r="AM189" s="93">
        <f t="shared" ref="AM189" si="1226">+AM190</f>
        <v>0</v>
      </c>
      <c r="AN189" s="93" t="e">
        <f t="shared" si="1221"/>
        <v>#VALUE!</v>
      </c>
      <c r="AO189" s="93" t="e">
        <f t="shared" si="865"/>
        <v>#VALUE!</v>
      </c>
      <c r="AP189" s="94">
        <f t="shared" si="866"/>
        <v>0</v>
      </c>
      <c r="AQ189" s="93">
        <f t="shared" ref="AQ189" si="1227">+AQ190</f>
        <v>0</v>
      </c>
      <c r="AR189" s="93" t="e">
        <f t="shared" si="1221"/>
        <v>#VALUE!</v>
      </c>
      <c r="AS189" s="93" t="e">
        <f t="shared" si="868"/>
        <v>#VALUE!</v>
      </c>
      <c r="AT189" s="94">
        <f t="shared" si="869"/>
        <v>0</v>
      </c>
      <c r="AU189" s="93">
        <f t="shared" ref="AU189" si="1228">+AU190</f>
        <v>0</v>
      </c>
      <c r="AV189" s="93" t="e">
        <f t="shared" si="1221"/>
        <v>#VALUE!</v>
      </c>
      <c r="AW189" s="93" t="e">
        <f t="shared" si="871"/>
        <v>#VALUE!</v>
      </c>
      <c r="AX189" s="94">
        <f t="shared" si="872"/>
        <v>0</v>
      </c>
      <c r="AY189" s="93">
        <f t="shared" ref="AY189" si="1229">+AY190</f>
        <v>0</v>
      </c>
      <c r="AZ189" s="93" t="e">
        <f t="shared" si="1221"/>
        <v>#VALUE!</v>
      </c>
      <c r="BA189" s="93" t="e">
        <f t="shared" si="874"/>
        <v>#VALUE!</v>
      </c>
      <c r="BB189" s="94">
        <f t="shared" si="875"/>
        <v>0</v>
      </c>
      <c r="BC189" s="93">
        <f t="shared" si="1221"/>
        <v>0</v>
      </c>
      <c r="BD189" s="93">
        <f t="shared" si="1221"/>
        <v>0</v>
      </c>
      <c r="BE189" s="93" t="e">
        <f t="shared" si="1221"/>
        <v>#VALUE!</v>
      </c>
      <c r="BF189" s="93" t="e">
        <f t="shared" si="876"/>
        <v>#VALUE!</v>
      </c>
      <c r="BG189" s="4">
        <f t="shared" si="877"/>
        <v>0</v>
      </c>
      <c r="BL189" s="93">
        <f t="shared" ref="BL189:BM189" si="1230">+BL190</f>
        <v>0</v>
      </c>
      <c r="BM189" s="93">
        <f t="shared" si="1230"/>
        <v>0</v>
      </c>
    </row>
    <row r="190" spans="1:65" s="84" customFormat="1" ht="12" x14ac:dyDescent="0.3">
      <c r="A190" s="87"/>
      <c r="B190" s="87"/>
      <c r="C190" s="88"/>
      <c r="D190" s="95"/>
      <c r="E190" s="96">
        <v>51104001</v>
      </c>
      <c r="F190" s="97" t="s">
        <v>152</v>
      </c>
      <c r="G190" s="7">
        <v>0</v>
      </c>
      <c r="H190" s="7" t="e">
        <f>SUMIF([2]Ene!B:I,AVALUOS!E190,[2]Ene!I:I)</f>
        <v>#VALUE!</v>
      </c>
      <c r="I190" s="7" t="e">
        <f t="shared" si="842"/>
        <v>#VALUE!</v>
      </c>
      <c r="J190" s="8">
        <f t="shared" si="843"/>
        <v>0</v>
      </c>
      <c r="K190" s="7">
        <v>0</v>
      </c>
      <c r="L190" s="7" t="e">
        <f>SUMIF([2]Feb!B:I,AVALUOS!E190,[2]Feb!I:I)</f>
        <v>#VALUE!</v>
      </c>
      <c r="M190" s="7" t="e">
        <f t="shared" si="845"/>
        <v>#VALUE!</v>
      </c>
      <c r="N190" s="8">
        <f t="shared" si="846"/>
        <v>0</v>
      </c>
      <c r="O190" s="7">
        <v>0</v>
      </c>
      <c r="P190" s="7" t="e">
        <f>SUMIF([2]mar!B:I,AVALUOS!E190,[2]mar!I:I)</f>
        <v>#VALUE!</v>
      </c>
      <c r="Q190" s="7" t="e">
        <f t="shared" si="848"/>
        <v>#VALUE!</v>
      </c>
      <c r="R190" s="8">
        <f t="shared" si="830"/>
        <v>0</v>
      </c>
      <c r="S190" s="7">
        <v>0</v>
      </c>
      <c r="T190" s="7" t="e">
        <f>SUMIF([2]Abr!B:I,AVALUOS!E190,[2]Abr!I:I)</f>
        <v>#VALUE!</v>
      </c>
      <c r="U190" s="7" t="e">
        <f t="shared" si="850"/>
        <v>#VALUE!</v>
      </c>
      <c r="V190" s="8">
        <f t="shared" si="851"/>
        <v>0</v>
      </c>
      <c r="W190" s="7">
        <v>0</v>
      </c>
      <c r="X190" s="7" t="e">
        <f>SUMIF([2]May!B:I,AVALUOS!E190,[2]May!I:I)</f>
        <v>#VALUE!</v>
      </c>
      <c r="Y190" s="7" t="e">
        <f t="shared" si="853"/>
        <v>#VALUE!</v>
      </c>
      <c r="Z190" s="8">
        <f t="shared" si="854"/>
        <v>0</v>
      </c>
      <c r="AA190" s="7">
        <v>0</v>
      </c>
      <c r="AB190" s="7" t="e">
        <f>SUMIF([2]Jun!B:I,AVALUOS!E190,[2]Jun!I:I)</f>
        <v>#VALUE!</v>
      </c>
      <c r="AC190" s="7" t="e">
        <f t="shared" si="856"/>
        <v>#VALUE!</v>
      </c>
      <c r="AD190" s="8">
        <f t="shared" si="857"/>
        <v>0</v>
      </c>
      <c r="AE190" s="7">
        <v>0</v>
      </c>
      <c r="AF190" s="7" t="e">
        <f>SUMIF([2]Jul!B:I,AVALUOS!E190,[2]Jul!I:I)</f>
        <v>#VALUE!</v>
      </c>
      <c r="AG190" s="7" t="e">
        <f t="shared" si="859"/>
        <v>#VALUE!</v>
      </c>
      <c r="AH190" s="8">
        <f t="shared" si="860"/>
        <v>0</v>
      </c>
      <c r="AI190" s="7">
        <v>0</v>
      </c>
      <c r="AJ190" s="7" t="e">
        <f>SUMIF([2]Agos!B:I,AVALUOS!E190,[2]Agos!I:I)</f>
        <v>#VALUE!</v>
      </c>
      <c r="AK190" s="7" t="e">
        <f t="shared" si="862"/>
        <v>#VALUE!</v>
      </c>
      <c r="AL190" s="8">
        <f t="shared" si="863"/>
        <v>0</v>
      </c>
      <c r="AM190" s="7">
        <v>0</v>
      </c>
      <c r="AN190" s="7" t="e">
        <f>SUMIF([2]Sep!B:I,AVALUOS!E190,[2]Sep!I:I)</f>
        <v>#VALUE!</v>
      </c>
      <c r="AO190" s="7" t="e">
        <f t="shared" si="865"/>
        <v>#VALUE!</v>
      </c>
      <c r="AP190" s="8">
        <f t="shared" si="866"/>
        <v>0</v>
      </c>
      <c r="AQ190" s="7">
        <v>0</v>
      </c>
      <c r="AR190" s="7" t="e">
        <f>SUMIF([2]Oct!B:I,AVALUOS!E190,[2]Oct!I:I)</f>
        <v>#VALUE!</v>
      </c>
      <c r="AS190" s="7" t="e">
        <f t="shared" si="868"/>
        <v>#VALUE!</v>
      </c>
      <c r="AT190" s="8">
        <f t="shared" si="869"/>
        <v>0</v>
      </c>
      <c r="AU190" s="7">
        <v>0</v>
      </c>
      <c r="AV190" s="7" t="e">
        <f>SUMIF([2]Nov!B:I,AVALUOS!E190,[2]Nov!I:I)</f>
        <v>#VALUE!</v>
      </c>
      <c r="AW190" s="7" t="e">
        <f t="shared" si="871"/>
        <v>#VALUE!</v>
      </c>
      <c r="AX190" s="8">
        <f t="shared" si="872"/>
        <v>0</v>
      </c>
      <c r="AY190" s="7">
        <v>0</v>
      </c>
      <c r="AZ190" s="7" t="e">
        <f>SUMIF([2]Dic!B:I,AVALUOS!E190,[2]Dic!I:I)</f>
        <v>#VALUE!</v>
      </c>
      <c r="BA190" s="7" t="e">
        <f t="shared" si="874"/>
        <v>#VALUE!</v>
      </c>
      <c r="BB190" s="8">
        <f t="shared" si="875"/>
        <v>0</v>
      </c>
      <c r="BC190" s="7">
        <v>0</v>
      </c>
      <c r="BD190" s="89">
        <f>+G190+K190+O190+S190+W190+AA190+AE190+AI190+AM190+AQ190+AU190</f>
        <v>0</v>
      </c>
      <c r="BE190" s="89" t="e">
        <f>+H190+L190+P190+T190+X190+AB190+AF190+AJ190+AN190+AR190+AV190+AZ190</f>
        <v>#VALUE!</v>
      </c>
      <c r="BF190" s="89" t="e">
        <f t="shared" si="876"/>
        <v>#VALUE!</v>
      </c>
      <c r="BG190" s="24">
        <f t="shared" si="877"/>
        <v>0</v>
      </c>
      <c r="BL190" s="7"/>
      <c r="BM190" s="7"/>
    </row>
    <row r="191" spans="1:65" ht="12" x14ac:dyDescent="0.3">
      <c r="A191" s="85"/>
      <c r="B191" s="85"/>
      <c r="C191" s="86"/>
      <c r="D191" s="90">
        <v>511095</v>
      </c>
      <c r="E191" s="91"/>
      <c r="F191" s="92" t="s">
        <v>51</v>
      </c>
      <c r="G191" s="93">
        <f>SUM(G192:G193)</f>
        <v>0</v>
      </c>
      <c r="H191" s="93" t="e">
        <f>SUM(H192:H193)</f>
        <v>#VALUE!</v>
      </c>
      <c r="I191" s="93" t="e">
        <f t="shared" si="842"/>
        <v>#VALUE!</v>
      </c>
      <c r="J191" s="94">
        <f t="shared" si="843"/>
        <v>0</v>
      </c>
      <c r="K191" s="93">
        <f>SUM(K192:K193)</f>
        <v>0</v>
      </c>
      <c r="L191" s="93" t="e">
        <f>SUM(L192:L193)</f>
        <v>#VALUE!</v>
      </c>
      <c r="M191" s="93" t="e">
        <f t="shared" si="845"/>
        <v>#VALUE!</v>
      </c>
      <c r="N191" s="94">
        <f t="shared" si="846"/>
        <v>0</v>
      </c>
      <c r="O191" s="93">
        <f>SUM(O192:O193)</f>
        <v>0</v>
      </c>
      <c r="P191" s="93" t="e">
        <f>SUM(P192:P193)</f>
        <v>#VALUE!</v>
      </c>
      <c r="Q191" s="93" t="e">
        <f t="shared" si="848"/>
        <v>#VALUE!</v>
      </c>
      <c r="R191" s="94">
        <f t="shared" si="830"/>
        <v>0</v>
      </c>
      <c r="S191" s="93">
        <f>SUM(S192:S193)</f>
        <v>0</v>
      </c>
      <c r="T191" s="93" t="e">
        <f>SUM(T192:T193)</f>
        <v>#VALUE!</v>
      </c>
      <c r="U191" s="93" t="e">
        <f t="shared" si="850"/>
        <v>#VALUE!</v>
      </c>
      <c r="V191" s="94">
        <f t="shared" si="851"/>
        <v>0</v>
      </c>
      <c r="W191" s="93">
        <f>SUM(W192:W193)</f>
        <v>0</v>
      </c>
      <c r="X191" s="93" t="e">
        <f>SUM(X192:X193)</f>
        <v>#VALUE!</v>
      </c>
      <c r="Y191" s="93" t="e">
        <f t="shared" si="853"/>
        <v>#VALUE!</v>
      </c>
      <c r="Z191" s="94">
        <f t="shared" si="854"/>
        <v>0</v>
      </c>
      <c r="AA191" s="93">
        <f>SUM(AA192:AA193)</f>
        <v>0</v>
      </c>
      <c r="AB191" s="93" t="e">
        <f>SUM(AB192:AB193)</f>
        <v>#VALUE!</v>
      </c>
      <c r="AC191" s="93" t="e">
        <f t="shared" si="856"/>
        <v>#VALUE!</v>
      </c>
      <c r="AD191" s="94">
        <f t="shared" si="857"/>
        <v>0</v>
      </c>
      <c r="AE191" s="93">
        <f>SUM(AE192:AE193)</f>
        <v>0</v>
      </c>
      <c r="AF191" s="93" t="e">
        <f>SUM(AF192:AF193)</f>
        <v>#VALUE!</v>
      </c>
      <c r="AG191" s="93" t="e">
        <f t="shared" si="859"/>
        <v>#VALUE!</v>
      </c>
      <c r="AH191" s="94">
        <f t="shared" si="860"/>
        <v>0</v>
      </c>
      <c r="AI191" s="93">
        <f>SUM(AI192:AI193)</f>
        <v>0</v>
      </c>
      <c r="AJ191" s="93" t="e">
        <f>SUM(AJ192:AJ193)</f>
        <v>#VALUE!</v>
      </c>
      <c r="AK191" s="93" t="e">
        <f t="shared" si="862"/>
        <v>#VALUE!</v>
      </c>
      <c r="AL191" s="94">
        <f t="shared" si="863"/>
        <v>0</v>
      </c>
      <c r="AM191" s="93">
        <f>SUM(AM192:AM193)</f>
        <v>0</v>
      </c>
      <c r="AN191" s="93" t="e">
        <f>SUM(AN192:AN193)</f>
        <v>#VALUE!</v>
      </c>
      <c r="AO191" s="93" t="e">
        <f t="shared" si="865"/>
        <v>#VALUE!</v>
      </c>
      <c r="AP191" s="94">
        <f t="shared" si="866"/>
        <v>0</v>
      </c>
      <c r="AQ191" s="93">
        <f>SUM(AQ192:AQ193)</f>
        <v>0</v>
      </c>
      <c r="AR191" s="93" t="e">
        <f>SUM(AR192:AR193)</f>
        <v>#VALUE!</v>
      </c>
      <c r="AS191" s="93" t="e">
        <f t="shared" si="868"/>
        <v>#VALUE!</v>
      </c>
      <c r="AT191" s="94">
        <f t="shared" si="869"/>
        <v>0</v>
      </c>
      <c r="AU191" s="93">
        <f>SUM(AU192:AU193)</f>
        <v>0</v>
      </c>
      <c r="AV191" s="93" t="e">
        <f>SUM(AV192:AV193)</f>
        <v>#VALUE!</v>
      </c>
      <c r="AW191" s="93" t="e">
        <f t="shared" si="871"/>
        <v>#VALUE!</v>
      </c>
      <c r="AX191" s="94">
        <f t="shared" si="872"/>
        <v>0</v>
      </c>
      <c r="AY191" s="93">
        <f>SUM(AY192:AY193)</f>
        <v>0</v>
      </c>
      <c r="AZ191" s="93" t="e">
        <f>SUM(AZ192:AZ193)</f>
        <v>#VALUE!</v>
      </c>
      <c r="BA191" s="93" t="e">
        <f t="shared" si="874"/>
        <v>#VALUE!</v>
      </c>
      <c r="BB191" s="94">
        <f t="shared" si="875"/>
        <v>0</v>
      </c>
      <c r="BC191" s="93">
        <f t="shared" ref="BC191" si="1231">+BC193</f>
        <v>0</v>
      </c>
      <c r="BD191" s="93">
        <f>SUM(BD192:BD193)</f>
        <v>0</v>
      </c>
      <c r="BE191" s="93" t="e">
        <f>SUM(BE192:BE193)</f>
        <v>#VALUE!</v>
      </c>
      <c r="BF191" s="93" t="e">
        <f t="shared" si="876"/>
        <v>#VALUE!</v>
      </c>
      <c r="BG191" s="4">
        <f t="shared" si="877"/>
        <v>0</v>
      </c>
      <c r="BL191" s="93">
        <f>SUM(BL192:BL193)</f>
        <v>0</v>
      </c>
      <c r="BM191" s="93">
        <f>SUM(BM192:BM193)</f>
        <v>0</v>
      </c>
    </row>
    <row r="192" spans="1:65" s="84" customFormat="1" ht="12" x14ac:dyDescent="0.3">
      <c r="A192" s="87"/>
      <c r="B192" s="87"/>
      <c r="C192" s="88"/>
      <c r="D192" s="95"/>
      <c r="E192" s="96">
        <v>51109501</v>
      </c>
      <c r="F192" s="97" t="s">
        <v>51</v>
      </c>
      <c r="G192" s="7"/>
      <c r="H192" s="7"/>
      <c r="I192" s="7">
        <f t="shared" si="842"/>
        <v>0</v>
      </c>
      <c r="J192" s="8">
        <f t="shared" si="843"/>
        <v>0</v>
      </c>
      <c r="K192" s="7"/>
      <c r="L192" s="7"/>
      <c r="M192" s="7">
        <f t="shared" si="845"/>
        <v>0</v>
      </c>
      <c r="N192" s="8">
        <f t="shared" si="846"/>
        <v>0</v>
      </c>
      <c r="O192" s="7"/>
      <c r="P192" s="7"/>
      <c r="Q192" s="7">
        <f t="shared" si="848"/>
        <v>0</v>
      </c>
      <c r="R192" s="8">
        <f t="shared" si="830"/>
        <v>0</v>
      </c>
      <c r="S192" s="7"/>
      <c r="T192" s="7"/>
      <c r="U192" s="7">
        <f t="shared" si="850"/>
        <v>0</v>
      </c>
      <c r="V192" s="8">
        <f t="shared" si="851"/>
        <v>0</v>
      </c>
      <c r="W192" s="7"/>
      <c r="X192" s="7"/>
      <c r="Y192" s="7">
        <f t="shared" si="853"/>
        <v>0</v>
      </c>
      <c r="Z192" s="8">
        <f t="shared" si="854"/>
        <v>0</v>
      </c>
      <c r="AA192" s="7"/>
      <c r="AB192" s="7"/>
      <c r="AC192" s="7">
        <f t="shared" si="856"/>
        <v>0</v>
      </c>
      <c r="AD192" s="8">
        <f t="shared" si="857"/>
        <v>0</v>
      </c>
      <c r="AE192" s="7"/>
      <c r="AF192" s="7"/>
      <c r="AG192" s="7">
        <f t="shared" si="859"/>
        <v>0</v>
      </c>
      <c r="AH192" s="8">
        <f t="shared" si="860"/>
        <v>0</v>
      </c>
      <c r="AI192" s="7"/>
      <c r="AJ192" s="7"/>
      <c r="AK192" s="7">
        <f t="shared" si="862"/>
        <v>0</v>
      </c>
      <c r="AL192" s="8">
        <f t="shared" si="863"/>
        <v>0</v>
      </c>
      <c r="AM192" s="7"/>
      <c r="AN192" s="7"/>
      <c r="AO192" s="7">
        <f t="shared" si="865"/>
        <v>0</v>
      </c>
      <c r="AP192" s="8">
        <f t="shared" si="866"/>
        <v>0</v>
      </c>
      <c r="AQ192" s="7"/>
      <c r="AR192" s="7" t="e">
        <f>SUMIF([2]Oct!B:I,AVALUOS!E192,[2]Oct!I:I)</f>
        <v>#VALUE!</v>
      </c>
      <c r="AS192" s="7" t="e">
        <f t="shared" si="868"/>
        <v>#VALUE!</v>
      </c>
      <c r="AT192" s="8">
        <f t="shared" si="869"/>
        <v>0</v>
      </c>
      <c r="AU192" s="7"/>
      <c r="AV192" s="7" t="e">
        <f>SUMIF([2]Nov!B:I,AVALUOS!E192,[2]Nov!I:I)</f>
        <v>#VALUE!</v>
      </c>
      <c r="AW192" s="7" t="e">
        <f t="shared" si="871"/>
        <v>#VALUE!</v>
      </c>
      <c r="AX192" s="8">
        <f t="shared" si="872"/>
        <v>0</v>
      </c>
      <c r="AY192" s="7"/>
      <c r="AZ192" s="7" t="e">
        <f>SUMIF([2]Dic!B:I,AVALUOS!E192,[2]Dic!I:I)</f>
        <v>#VALUE!</v>
      </c>
      <c r="BA192" s="7" t="e">
        <f t="shared" si="874"/>
        <v>#VALUE!</v>
      </c>
      <c r="BB192" s="8">
        <f t="shared" si="875"/>
        <v>0</v>
      </c>
      <c r="BC192" s="7"/>
      <c r="BD192" s="89">
        <f t="shared" ref="BD192:BD193" si="1232">+G192+K192+O192+S192+W192+AA192+AE192+AI192+AM192+AQ192+AU192</f>
        <v>0</v>
      </c>
      <c r="BE192" s="89" t="e">
        <f>+H192+L192+P192+T192+X192+AB192+AF192+AJ192+AN192+AR192+AV192+AZ192</f>
        <v>#VALUE!</v>
      </c>
      <c r="BF192" s="89" t="e">
        <f t="shared" si="876"/>
        <v>#VALUE!</v>
      </c>
      <c r="BG192" s="24">
        <f t="shared" si="877"/>
        <v>0</v>
      </c>
      <c r="BL192" s="7"/>
      <c r="BM192" s="7"/>
    </row>
    <row r="193" spans="1:65" s="84" customFormat="1" ht="12" x14ac:dyDescent="0.3">
      <c r="A193" s="87"/>
      <c r="B193" s="87"/>
      <c r="C193" s="88"/>
      <c r="D193" s="95"/>
      <c r="E193" s="96">
        <v>51109502</v>
      </c>
      <c r="F193" s="97" t="s">
        <v>153</v>
      </c>
      <c r="G193" s="7">
        <v>0</v>
      </c>
      <c r="H193" s="7" t="e">
        <f>SUMIF([2]Ene!B:I,AVALUOS!E193,[2]Ene!I:I)</f>
        <v>#VALUE!</v>
      </c>
      <c r="I193" s="7" t="e">
        <f t="shared" si="842"/>
        <v>#VALUE!</v>
      </c>
      <c r="J193" s="8">
        <f t="shared" si="843"/>
        <v>0</v>
      </c>
      <c r="K193" s="7">
        <v>0</v>
      </c>
      <c r="L193" s="7" t="e">
        <f>SUMIF([2]Feb!B:I,AVALUOS!E193,[2]Feb!I:I)</f>
        <v>#VALUE!</v>
      </c>
      <c r="M193" s="7" t="e">
        <f t="shared" si="845"/>
        <v>#VALUE!</v>
      </c>
      <c r="N193" s="8">
        <f t="shared" si="846"/>
        <v>0</v>
      </c>
      <c r="O193" s="7">
        <v>0</v>
      </c>
      <c r="P193" s="7" t="e">
        <f>SUMIF([2]mar!B:I,AVALUOS!E193,[2]mar!I:I)</f>
        <v>#VALUE!</v>
      </c>
      <c r="Q193" s="7" t="e">
        <f t="shared" si="848"/>
        <v>#VALUE!</v>
      </c>
      <c r="R193" s="8">
        <f t="shared" si="830"/>
        <v>0</v>
      </c>
      <c r="S193" s="7">
        <v>0</v>
      </c>
      <c r="T193" s="7" t="e">
        <f>SUMIF([2]Abr!B:I,AVALUOS!E193,[2]Abr!I:I)</f>
        <v>#VALUE!</v>
      </c>
      <c r="U193" s="7" t="e">
        <f t="shared" si="850"/>
        <v>#VALUE!</v>
      </c>
      <c r="V193" s="8">
        <f t="shared" si="851"/>
        <v>0</v>
      </c>
      <c r="W193" s="7">
        <v>0</v>
      </c>
      <c r="X193" s="7" t="e">
        <f>SUMIF([2]May!B:I,AVALUOS!E193,[2]May!I:I)</f>
        <v>#VALUE!</v>
      </c>
      <c r="Y193" s="7" t="e">
        <f t="shared" si="853"/>
        <v>#VALUE!</v>
      </c>
      <c r="Z193" s="8">
        <f t="shared" si="854"/>
        <v>0</v>
      </c>
      <c r="AA193" s="7">
        <v>0</v>
      </c>
      <c r="AB193" s="7" t="e">
        <f>SUMIF([2]Jun!B:I,AVALUOS!E193,[2]Jun!I:I)</f>
        <v>#VALUE!</v>
      </c>
      <c r="AC193" s="7" t="e">
        <f t="shared" si="856"/>
        <v>#VALUE!</v>
      </c>
      <c r="AD193" s="8">
        <f t="shared" si="857"/>
        <v>0</v>
      </c>
      <c r="AE193" s="7">
        <v>0</v>
      </c>
      <c r="AF193" s="7" t="e">
        <f>SUMIF([2]Jul!B:I,AVALUOS!E193,[2]Jul!I:I)</f>
        <v>#VALUE!</v>
      </c>
      <c r="AG193" s="7" t="e">
        <f t="shared" si="859"/>
        <v>#VALUE!</v>
      </c>
      <c r="AH193" s="8">
        <f t="shared" si="860"/>
        <v>0</v>
      </c>
      <c r="AI193" s="7">
        <v>0</v>
      </c>
      <c r="AJ193" s="7" t="e">
        <f>SUMIF([2]Agos!B:I,AVALUOS!E193,[2]Agos!I:I)</f>
        <v>#VALUE!</v>
      </c>
      <c r="AK193" s="7" t="e">
        <f t="shared" si="862"/>
        <v>#VALUE!</v>
      </c>
      <c r="AL193" s="8">
        <f t="shared" si="863"/>
        <v>0</v>
      </c>
      <c r="AM193" s="7">
        <v>0</v>
      </c>
      <c r="AN193" s="7" t="e">
        <f>SUMIF([2]Sep!B:I,AVALUOS!E193,[2]Sep!I:I)</f>
        <v>#VALUE!</v>
      </c>
      <c r="AO193" s="7" t="e">
        <f t="shared" si="865"/>
        <v>#VALUE!</v>
      </c>
      <c r="AP193" s="8">
        <f t="shared" si="866"/>
        <v>0</v>
      </c>
      <c r="AQ193" s="7">
        <v>0</v>
      </c>
      <c r="AR193" s="7" t="e">
        <f>SUMIF([2]Oct!B:I,AVALUOS!E193,[2]Oct!I:I)</f>
        <v>#VALUE!</v>
      </c>
      <c r="AS193" s="7" t="e">
        <f t="shared" si="868"/>
        <v>#VALUE!</v>
      </c>
      <c r="AT193" s="8">
        <f t="shared" si="869"/>
        <v>0</v>
      </c>
      <c r="AU193" s="7">
        <v>0</v>
      </c>
      <c r="AV193" s="7" t="e">
        <f>SUMIF([2]Nov!B:I,AVALUOS!E193,[2]Nov!I:I)</f>
        <v>#VALUE!</v>
      </c>
      <c r="AW193" s="7" t="e">
        <f t="shared" si="871"/>
        <v>#VALUE!</v>
      </c>
      <c r="AX193" s="8">
        <f t="shared" si="872"/>
        <v>0</v>
      </c>
      <c r="AY193" s="7">
        <v>0</v>
      </c>
      <c r="AZ193" s="7" t="e">
        <f>SUMIF([2]Dic!B:I,AVALUOS!E193,[2]Dic!I:I)</f>
        <v>#VALUE!</v>
      </c>
      <c r="BA193" s="7" t="e">
        <f t="shared" si="874"/>
        <v>#VALUE!</v>
      </c>
      <c r="BB193" s="8">
        <f t="shared" si="875"/>
        <v>0</v>
      </c>
      <c r="BC193" s="7">
        <v>0</v>
      </c>
      <c r="BD193" s="89">
        <f t="shared" si="1232"/>
        <v>0</v>
      </c>
      <c r="BE193" s="89" t="e">
        <f>+H193+L193+P193+T193+X193+AB193+AF193+AJ193+AN193+AR193+AV193+AZ193</f>
        <v>#VALUE!</v>
      </c>
      <c r="BF193" s="89" t="e">
        <f t="shared" si="876"/>
        <v>#VALUE!</v>
      </c>
      <c r="BG193" s="24">
        <f t="shared" si="877"/>
        <v>0</v>
      </c>
      <c r="BL193" s="7"/>
      <c r="BM193" s="7"/>
    </row>
    <row r="194" spans="1:65" ht="12" x14ac:dyDescent="0.3">
      <c r="A194" s="77"/>
      <c r="B194" s="77"/>
      <c r="C194" s="78">
        <v>5115</v>
      </c>
      <c r="D194" s="79"/>
      <c r="E194" s="80"/>
      <c r="F194" s="106" t="s">
        <v>154</v>
      </c>
      <c r="G194" s="82">
        <f t="shared" ref="G194:H194" si="1233">SUM(G195,G197,G199,G201,G203,G205,G207)</f>
        <v>240000</v>
      </c>
      <c r="H194" s="82" t="e">
        <f t="shared" si="1233"/>
        <v>#VALUE!</v>
      </c>
      <c r="I194" s="82" t="e">
        <f t="shared" si="842"/>
        <v>#VALUE!</v>
      </c>
      <c r="J194" s="83" t="e">
        <f t="shared" si="843"/>
        <v>#VALUE!</v>
      </c>
      <c r="K194" s="82">
        <f t="shared" ref="K194:L194" si="1234">SUM(K195,K197,K199,K201,K203,K205,K207)</f>
        <v>280000</v>
      </c>
      <c r="L194" s="82" t="e">
        <f t="shared" si="1234"/>
        <v>#VALUE!</v>
      </c>
      <c r="M194" s="82" t="e">
        <f t="shared" si="845"/>
        <v>#VALUE!</v>
      </c>
      <c r="N194" s="83" t="e">
        <f t="shared" si="846"/>
        <v>#VALUE!</v>
      </c>
      <c r="O194" s="82">
        <f t="shared" ref="O194:P194" si="1235">SUM(O195,O197,O199,O201,O203,O205,O207)</f>
        <v>320000</v>
      </c>
      <c r="P194" s="82" t="e">
        <f t="shared" si="1235"/>
        <v>#VALUE!</v>
      </c>
      <c r="Q194" s="82" t="e">
        <f t="shared" si="848"/>
        <v>#VALUE!</v>
      </c>
      <c r="R194" s="83" t="e">
        <f t="shared" si="830"/>
        <v>#VALUE!</v>
      </c>
      <c r="S194" s="82">
        <f t="shared" ref="S194:T194" si="1236">SUM(S195,S197,S199,S201,S203,S205,S207)</f>
        <v>280000</v>
      </c>
      <c r="T194" s="82" t="e">
        <f t="shared" si="1236"/>
        <v>#VALUE!</v>
      </c>
      <c r="U194" s="82" t="e">
        <f t="shared" si="850"/>
        <v>#VALUE!</v>
      </c>
      <c r="V194" s="83" t="e">
        <f t="shared" si="851"/>
        <v>#VALUE!</v>
      </c>
      <c r="W194" s="82">
        <f t="shared" ref="W194:X194" si="1237">SUM(W195,W197,W199,W201,W203,W205,W207)</f>
        <v>360000</v>
      </c>
      <c r="X194" s="82" t="e">
        <f t="shared" si="1237"/>
        <v>#VALUE!</v>
      </c>
      <c r="Y194" s="82" t="e">
        <f t="shared" si="853"/>
        <v>#VALUE!</v>
      </c>
      <c r="Z194" s="83" t="e">
        <f t="shared" si="854"/>
        <v>#VALUE!</v>
      </c>
      <c r="AA194" s="82">
        <f t="shared" ref="AA194:AB194" si="1238">SUM(AA195,AA197,AA199,AA201,AA203,AA205,AA207)</f>
        <v>360000</v>
      </c>
      <c r="AB194" s="82" t="e">
        <f t="shared" si="1238"/>
        <v>#VALUE!</v>
      </c>
      <c r="AC194" s="82" t="e">
        <f t="shared" si="856"/>
        <v>#VALUE!</v>
      </c>
      <c r="AD194" s="83" t="e">
        <f t="shared" si="857"/>
        <v>#VALUE!</v>
      </c>
      <c r="AE194" s="82">
        <f t="shared" ref="AE194:AF194" si="1239">SUM(AE195,AE197,AE199,AE201,AE203,AE205,AE207)</f>
        <v>400000</v>
      </c>
      <c r="AF194" s="82" t="e">
        <f t="shared" si="1239"/>
        <v>#VALUE!</v>
      </c>
      <c r="AG194" s="82" t="e">
        <f t="shared" si="859"/>
        <v>#VALUE!</v>
      </c>
      <c r="AH194" s="83" t="e">
        <f t="shared" si="860"/>
        <v>#VALUE!</v>
      </c>
      <c r="AI194" s="82">
        <f t="shared" ref="AI194:AJ194" si="1240">SUM(AI195,AI197,AI199,AI201,AI203,AI205,AI207)</f>
        <v>440000</v>
      </c>
      <c r="AJ194" s="82" t="e">
        <f t="shared" si="1240"/>
        <v>#VALUE!</v>
      </c>
      <c r="AK194" s="82" t="e">
        <f t="shared" si="862"/>
        <v>#VALUE!</v>
      </c>
      <c r="AL194" s="83" t="e">
        <f t="shared" si="863"/>
        <v>#VALUE!</v>
      </c>
      <c r="AM194" s="82">
        <f t="shared" ref="AM194:AN194" si="1241">SUM(AM195,AM197,AM199,AM201,AM203,AM205,AM207)</f>
        <v>520000</v>
      </c>
      <c r="AN194" s="82" t="e">
        <f t="shared" si="1241"/>
        <v>#VALUE!</v>
      </c>
      <c r="AO194" s="82" t="e">
        <f t="shared" si="865"/>
        <v>#VALUE!</v>
      </c>
      <c r="AP194" s="83" t="e">
        <f t="shared" si="866"/>
        <v>#VALUE!</v>
      </c>
      <c r="AQ194" s="82">
        <f t="shared" ref="AQ194:AR194" si="1242">SUM(AQ195,AQ197,AQ199,AQ201,AQ203,AQ205,AQ207)</f>
        <v>600000</v>
      </c>
      <c r="AR194" s="82" t="e">
        <f t="shared" si="1242"/>
        <v>#VALUE!</v>
      </c>
      <c r="AS194" s="82" t="e">
        <f t="shared" si="868"/>
        <v>#VALUE!</v>
      </c>
      <c r="AT194" s="83" t="e">
        <f t="shared" si="869"/>
        <v>#VALUE!</v>
      </c>
      <c r="AU194" s="82">
        <f t="shared" ref="AU194:AV194" si="1243">SUM(AU195,AU197,AU199,AU201,AU203,AU205,AU207)</f>
        <v>680000</v>
      </c>
      <c r="AV194" s="82" t="e">
        <f t="shared" si="1243"/>
        <v>#VALUE!</v>
      </c>
      <c r="AW194" s="82" t="e">
        <f t="shared" si="871"/>
        <v>#VALUE!</v>
      </c>
      <c r="AX194" s="83" t="e">
        <f t="shared" si="872"/>
        <v>#VALUE!</v>
      </c>
      <c r="AY194" s="82">
        <f t="shared" ref="AY194:BE194" si="1244">SUM(AY195,AY197,AY199,AY201,AY203,AY205,AY207)</f>
        <v>720000</v>
      </c>
      <c r="AZ194" s="82" t="e">
        <f t="shared" si="1244"/>
        <v>#VALUE!</v>
      </c>
      <c r="BA194" s="82" t="e">
        <f t="shared" si="874"/>
        <v>#VALUE!</v>
      </c>
      <c r="BB194" s="83" t="e">
        <f t="shared" si="875"/>
        <v>#VALUE!</v>
      </c>
      <c r="BC194" s="82">
        <f t="shared" si="1244"/>
        <v>0</v>
      </c>
      <c r="BD194" s="82">
        <f t="shared" si="1244"/>
        <v>4480000</v>
      </c>
      <c r="BE194" s="82" t="e">
        <f t="shared" si="1244"/>
        <v>#VALUE!</v>
      </c>
      <c r="BF194" s="82" t="e">
        <f t="shared" si="876"/>
        <v>#VALUE!</v>
      </c>
      <c r="BG194" s="83" t="e">
        <f t="shared" si="877"/>
        <v>#VALUE!</v>
      </c>
      <c r="BL194" s="82">
        <f t="shared" ref="BL194:BM194" si="1245">SUM(BL195,BL197,BL199,BL201,BL203,BL205,BL207)</f>
        <v>0</v>
      </c>
      <c r="BM194" s="82">
        <f t="shared" si="1245"/>
        <v>0</v>
      </c>
    </row>
    <row r="195" spans="1:65" s="84" customFormat="1" ht="12" x14ac:dyDescent="0.3">
      <c r="A195" s="85"/>
      <c r="B195" s="85"/>
      <c r="C195" s="86"/>
      <c r="D195" s="90">
        <v>511505</v>
      </c>
      <c r="E195" s="91"/>
      <c r="F195" s="92" t="s">
        <v>155</v>
      </c>
      <c r="G195" s="93">
        <f t="shared" ref="G195:H195" si="1246">+G196</f>
        <v>120000</v>
      </c>
      <c r="H195" s="93" t="e">
        <f t="shared" si="1246"/>
        <v>#VALUE!</v>
      </c>
      <c r="I195" s="93" t="e">
        <f t="shared" si="842"/>
        <v>#VALUE!</v>
      </c>
      <c r="J195" s="94" t="e">
        <f t="shared" si="843"/>
        <v>#VALUE!</v>
      </c>
      <c r="K195" s="93">
        <f t="shared" ref="K195:L195" si="1247">+K196</f>
        <v>140000</v>
      </c>
      <c r="L195" s="93" t="e">
        <f t="shared" si="1247"/>
        <v>#VALUE!</v>
      </c>
      <c r="M195" s="93" t="e">
        <f t="shared" si="845"/>
        <v>#VALUE!</v>
      </c>
      <c r="N195" s="94" t="e">
        <f t="shared" si="846"/>
        <v>#VALUE!</v>
      </c>
      <c r="O195" s="93">
        <f t="shared" ref="O195:P195" si="1248">+O196</f>
        <v>160000</v>
      </c>
      <c r="P195" s="93" t="e">
        <f t="shared" si="1248"/>
        <v>#VALUE!</v>
      </c>
      <c r="Q195" s="93" t="e">
        <f t="shared" si="848"/>
        <v>#VALUE!</v>
      </c>
      <c r="R195" s="94" t="e">
        <f t="shared" si="830"/>
        <v>#VALUE!</v>
      </c>
      <c r="S195" s="93">
        <f t="shared" ref="S195:BE195" si="1249">+S196</f>
        <v>140000</v>
      </c>
      <c r="T195" s="93" t="e">
        <f t="shared" si="1249"/>
        <v>#VALUE!</v>
      </c>
      <c r="U195" s="93" t="e">
        <f t="shared" si="850"/>
        <v>#VALUE!</v>
      </c>
      <c r="V195" s="94" t="e">
        <f t="shared" si="851"/>
        <v>#VALUE!</v>
      </c>
      <c r="W195" s="93">
        <f t="shared" ref="W195:X195" si="1250">+W196</f>
        <v>180000</v>
      </c>
      <c r="X195" s="93" t="e">
        <f t="shared" si="1250"/>
        <v>#VALUE!</v>
      </c>
      <c r="Y195" s="93" t="e">
        <f t="shared" si="853"/>
        <v>#VALUE!</v>
      </c>
      <c r="Z195" s="94" t="e">
        <f t="shared" si="854"/>
        <v>#VALUE!</v>
      </c>
      <c r="AA195" s="93">
        <f t="shared" ref="AA195" si="1251">+AA196</f>
        <v>180000</v>
      </c>
      <c r="AB195" s="93" t="e">
        <f t="shared" si="1249"/>
        <v>#VALUE!</v>
      </c>
      <c r="AC195" s="93" t="e">
        <f t="shared" si="856"/>
        <v>#VALUE!</v>
      </c>
      <c r="AD195" s="94" t="e">
        <f t="shared" si="857"/>
        <v>#VALUE!</v>
      </c>
      <c r="AE195" s="93">
        <f t="shared" ref="AE195" si="1252">+AE196</f>
        <v>200000</v>
      </c>
      <c r="AF195" s="93" t="e">
        <f t="shared" si="1249"/>
        <v>#VALUE!</v>
      </c>
      <c r="AG195" s="93" t="e">
        <f t="shared" si="859"/>
        <v>#VALUE!</v>
      </c>
      <c r="AH195" s="94" t="e">
        <f t="shared" si="860"/>
        <v>#VALUE!</v>
      </c>
      <c r="AI195" s="93">
        <f t="shared" ref="AI195" si="1253">+AI196</f>
        <v>220000</v>
      </c>
      <c r="AJ195" s="93" t="e">
        <f t="shared" si="1249"/>
        <v>#VALUE!</v>
      </c>
      <c r="AK195" s="93" t="e">
        <f t="shared" si="862"/>
        <v>#VALUE!</v>
      </c>
      <c r="AL195" s="94" t="e">
        <f t="shared" si="863"/>
        <v>#VALUE!</v>
      </c>
      <c r="AM195" s="93">
        <f t="shared" ref="AM195" si="1254">+AM196</f>
        <v>260000</v>
      </c>
      <c r="AN195" s="93" t="e">
        <f t="shared" si="1249"/>
        <v>#VALUE!</v>
      </c>
      <c r="AO195" s="93" t="e">
        <f t="shared" si="865"/>
        <v>#VALUE!</v>
      </c>
      <c r="AP195" s="94" t="e">
        <f t="shared" si="866"/>
        <v>#VALUE!</v>
      </c>
      <c r="AQ195" s="93">
        <f t="shared" ref="AQ195" si="1255">+AQ196</f>
        <v>300000</v>
      </c>
      <c r="AR195" s="93" t="e">
        <f t="shared" si="1249"/>
        <v>#VALUE!</v>
      </c>
      <c r="AS195" s="93" t="e">
        <f t="shared" si="868"/>
        <v>#VALUE!</v>
      </c>
      <c r="AT195" s="94" t="e">
        <f t="shared" si="869"/>
        <v>#VALUE!</v>
      </c>
      <c r="AU195" s="93">
        <f t="shared" ref="AU195" si="1256">+AU196</f>
        <v>340000</v>
      </c>
      <c r="AV195" s="93" t="e">
        <f t="shared" si="1249"/>
        <v>#VALUE!</v>
      </c>
      <c r="AW195" s="93" t="e">
        <f t="shared" si="871"/>
        <v>#VALUE!</v>
      </c>
      <c r="AX195" s="94" t="e">
        <f t="shared" si="872"/>
        <v>#VALUE!</v>
      </c>
      <c r="AY195" s="93">
        <f t="shared" ref="AY195" si="1257">+AY196</f>
        <v>360000</v>
      </c>
      <c r="AZ195" s="93" t="e">
        <f t="shared" si="1249"/>
        <v>#VALUE!</v>
      </c>
      <c r="BA195" s="93" t="e">
        <f t="shared" si="874"/>
        <v>#VALUE!</v>
      </c>
      <c r="BB195" s="94" t="e">
        <f t="shared" si="875"/>
        <v>#VALUE!</v>
      </c>
      <c r="BC195" s="93">
        <f t="shared" si="1249"/>
        <v>0</v>
      </c>
      <c r="BD195" s="93">
        <f t="shared" si="1249"/>
        <v>2240000</v>
      </c>
      <c r="BE195" s="93" t="e">
        <f t="shared" si="1249"/>
        <v>#VALUE!</v>
      </c>
      <c r="BF195" s="93" t="e">
        <f t="shared" si="876"/>
        <v>#VALUE!</v>
      </c>
      <c r="BG195" s="4" t="e">
        <f t="shared" si="877"/>
        <v>#VALUE!</v>
      </c>
      <c r="BL195" s="93">
        <f t="shared" ref="BL195:BM195" si="1258">+BL196</f>
        <v>0</v>
      </c>
      <c r="BM195" s="93">
        <f t="shared" si="1258"/>
        <v>0</v>
      </c>
    </row>
    <row r="196" spans="1:65" ht="12" x14ac:dyDescent="0.3">
      <c r="A196" s="87"/>
      <c r="B196" s="87"/>
      <c r="C196" s="88"/>
      <c r="D196" s="95"/>
      <c r="E196" s="96">
        <v>51150501</v>
      </c>
      <c r="F196" s="97" t="s">
        <v>155</v>
      </c>
      <c r="G196" s="7">
        <v>120000</v>
      </c>
      <c r="H196" s="7" t="e">
        <f>SUMIF([2]Ene!B:I,AVALUOS!E196,[2]Ene!I:I)</f>
        <v>#VALUE!</v>
      </c>
      <c r="I196" s="7" t="e">
        <f t="shared" si="842"/>
        <v>#VALUE!</v>
      </c>
      <c r="J196" s="8" t="e">
        <f t="shared" si="843"/>
        <v>#VALUE!</v>
      </c>
      <c r="K196" s="7">
        <v>140000</v>
      </c>
      <c r="L196" s="7" t="e">
        <f>SUMIF([2]Feb!B:I,AVALUOS!E196,[2]Feb!I:I)</f>
        <v>#VALUE!</v>
      </c>
      <c r="M196" s="7" t="e">
        <f t="shared" si="845"/>
        <v>#VALUE!</v>
      </c>
      <c r="N196" s="8" t="e">
        <f t="shared" si="846"/>
        <v>#VALUE!</v>
      </c>
      <c r="O196" s="7">
        <v>160000</v>
      </c>
      <c r="P196" s="7" t="e">
        <f>SUMIF([2]mar!B:I,AVALUOS!E196,[2]mar!I:I)</f>
        <v>#VALUE!</v>
      </c>
      <c r="Q196" s="7" t="e">
        <f t="shared" si="848"/>
        <v>#VALUE!</v>
      </c>
      <c r="R196" s="8" t="e">
        <f t="shared" si="830"/>
        <v>#VALUE!</v>
      </c>
      <c r="S196" s="7">
        <v>140000</v>
      </c>
      <c r="T196" s="7" t="e">
        <f>SUMIF([2]Abr!B:I,AVALUOS!E196,[2]Abr!I:I)</f>
        <v>#VALUE!</v>
      </c>
      <c r="U196" s="7" t="e">
        <f t="shared" si="850"/>
        <v>#VALUE!</v>
      </c>
      <c r="V196" s="8" t="e">
        <f t="shared" si="851"/>
        <v>#VALUE!</v>
      </c>
      <c r="W196" s="7">
        <v>180000</v>
      </c>
      <c r="X196" s="7" t="e">
        <f>SUMIF([2]May!B:I,AVALUOS!E196,[2]May!I:I)</f>
        <v>#VALUE!</v>
      </c>
      <c r="Y196" s="7" t="e">
        <f t="shared" si="853"/>
        <v>#VALUE!</v>
      </c>
      <c r="Z196" s="8" t="e">
        <f t="shared" si="854"/>
        <v>#VALUE!</v>
      </c>
      <c r="AA196" s="7">
        <v>180000</v>
      </c>
      <c r="AB196" s="7" t="e">
        <f>SUMIF([2]Jun!B:I,AVALUOS!E196,[2]Jun!I:I)</f>
        <v>#VALUE!</v>
      </c>
      <c r="AC196" s="7" t="e">
        <f t="shared" si="856"/>
        <v>#VALUE!</v>
      </c>
      <c r="AD196" s="8" t="e">
        <f t="shared" si="857"/>
        <v>#VALUE!</v>
      </c>
      <c r="AE196" s="7">
        <v>200000</v>
      </c>
      <c r="AF196" s="7" t="e">
        <f>SUMIF([2]Jul!B:I,AVALUOS!E196,[2]Jul!I:I)</f>
        <v>#VALUE!</v>
      </c>
      <c r="AG196" s="7" t="e">
        <f t="shared" si="859"/>
        <v>#VALUE!</v>
      </c>
      <c r="AH196" s="8" t="e">
        <f t="shared" si="860"/>
        <v>#VALUE!</v>
      </c>
      <c r="AI196" s="7">
        <v>220000</v>
      </c>
      <c r="AJ196" s="7" t="e">
        <f>SUMIF([2]Agos!B:I,AVALUOS!E196,[2]Agos!I:I)</f>
        <v>#VALUE!</v>
      </c>
      <c r="AK196" s="7" t="e">
        <f t="shared" si="862"/>
        <v>#VALUE!</v>
      </c>
      <c r="AL196" s="8" t="e">
        <f t="shared" si="863"/>
        <v>#VALUE!</v>
      </c>
      <c r="AM196" s="7">
        <v>260000</v>
      </c>
      <c r="AN196" s="7" t="e">
        <f>SUMIF([2]Sep!B:I,AVALUOS!E196,[2]Sep!I:I)</f>
        <v>#VALUE!</v>
      </c>
      <c r="AO196" s="7" t="e">
        <f t="shared" si="865"/>
        <v>#VALUE!</v>
      </c>
      <c r="AP196" s="8" t="e">
        <f t="shared" si="866"/>
        <v>#VALUE!</v>
      </c>
      <c r="AQ196" s="7">
        <v>300000</v>
      </c>
      <c r="AR196" s="7" t="e">
        <f>SUMIF([2]Oct!B:I,AVALUOS!E196,[2]Oct!I:I)</f>
        <v>#VALUE!</v>
      </c>
      <c r="AS196" s="7" t="e">
        <f t="shared" si="868"/>
        <v>#VALUE!</v>
      </c>
      <c r="AT196" s="8" t="e">
        <f t="shared" si="869"/>
        <v>#VALUE!</v>
      </c>
      <c r="AU196" s="7">
        <v>340000</v>
      </c>
      <c r="AV196" s="7" t="e">
        <f>SUMIF([2]Nov!B:I,AVALUOS!E196,[2]Nov!I:I)</f>
        <v>#VALUE!</v>
      </c>
      <c r="AW196" s="7" t="e">
        <f t="shared" si="871"/>
        <v>#VALUE!</v>
      </c>
      <c r="AX196" s="8" t="e">
        <f t="shared" si="872"/>
        <v>#VALUE!</v>
      </c>
      <c r="AY196" s="7">
        <v>360000</v>
      </c>
      <c r="AZ196" s="7" t="e">
        <f>SUMIF([2]Dic!B:I,AVALUOS!E196,[2]Dic!I:I)</f>
        <v>#VALUE!</v>
      </c>
      <c r="BA196" s="7" t="e">
        <f t="shared" si="874"/>
        <v>#VALUE!</v>
      </c>
      <c r="BB196" s="8" t="e">
        <f t="shared" si="875"/>
        <v>#VALUE!</v>
      </c>
      <c r="BC196" s="7">
        <v>0</v>
      </c>
      <c r="BD196" s="89">
        <f>+G196+K196+O196+S196+W196+AA196+AE196+AI196+AM196+AQ196+AU196</f>
        <v>2240000</v>
      </c>
      <c r="BE196" s="89" t="e">
        <f>+H196+L196+P196+T196+X196+AB196+AF196+AJ196+AN196+AR196+AV196+AZ196</f>
        <v>#VALUE!</v>
      </c>
      <c r="BF196" s="89" t="e">
        <f t="shared" si="876"/>
        <v>#VALUE!</v>
      </c>
      <c r="BG196" s="24" t="e">
        <f t="shared" si="877"/>
        <v>#VALUE!</v>
      </c>
      <c r="BK196" s="84"/>
      <c r="BL196" s="7"/>
      <c r="BM196" s="7"/>
    </row>
    <row r="197" spans="1:65" s="84" customFormat="1" ht="12" x14ac:dyDescent="0.3">
      <c r="A197" s="85"/>
      <c r="B197" s="85"/>
      <c r="C197" s="86"/>
      <c r="D197" s="90">
        <v>511510</v>
      </c>
      <c r="E197" s="91"/>
      <c r="F197" s="92" t="s">
        <v>156</v>
      </c>
      <c r="G197" s="93">
        <f t="shared" ref="G197:H197" si="1259">+G198</f>
        <v>0</v>
      </c>
      <c r="H197" s="93" t="e">
        <f t="shared" si="1259"/>
        <v>#VALUE!</v>
      </c>
      <c r="I197" s="93" t="e">
        <f t="shared" si="842"/>
        <v>#VALUE!</v>
      </c>
      <c r="J197" s="94">
        <f t="shared" si="843"/>
        <v>0</v>
      </c>
      <c r="K197" s="93">
        <f t="shared" ref="K197:L197" si="1260">+K198</f>
        <v>0</v>
      </c>
      <c r="L197" s="93" t="e">
        <f t="shared" si="1260"/>
        <v>#VALUE!</v>
      </c>
      <c r="M197" s="93" t="e">
        <f t="shared" si="845"/>
        <v>#VALUE!</v>
      </c>
      <c r="N197" s="94">
        <f t="shared" si="846"/>
        <v>0</v>
      </c>
      <c r="O197" s="93">
        <f t="shared" ref="O197:P197" si="1261">+O198</f>
        <v>0</v>
      </c>
      <c r="P197" s="93" t="e">
        <f t="shared" si="1261"/>
        <v>#VALUE!</v>
      </c>
      <c r="Q197" s="93" t="e">
        <f t="shared" si="848"/>
        <v>#VALUE!</v>
      </c>
      <c r="R197" s="94">
        <f t="shared" si="830"/>
        <v>0</v>
      </c>
      <c r="S197" s="93">
        <f t="shared" ref="S197:BE197" si="1262">+S198</f>
        <v>0</v>
      </c>
      <c r="T197" s="93" t="e">
        <f t="shared" si="1262"/>
        <v>#VALUE!</v>
      </c>
      <c r="U197" s="93" t="e">
        <f t="shared" si="850"/>
        <v>#VALUE!</v>
      </c>
      <c r="V197" s="94">
        <f t="shared" si="851"/>
        <v>0</v>
      </c>
      <c r="W197" s="93">
        <f t="shared" ref="W197:X197" si="1263">+W198</f>
        <v>0</v>
      </c>
      <c r="X197" s="93" t="e">
        <f t="shared" si="1263"/>
        <v>#VALUE!</v>
      </c>
      <c r="Y197" s="93" t="e">
        <f t="shared" si="853"/>
        <v>#VALUE!</v>
      </c>
      <c r="Z197" s="94">
        <f t="shared" si="854"/>
        <v>0</v>
      </c>
      <c r="AA197" s="93">
        <f t="shared" ref="AA197" si="1264">+AA198</f>
        <v>0</v>
      </c>
      <c r="AB197" s="93" t="e">
        <f t="shared" si="1262"/>
        <v>#VALUE!</v>
      </c>
      <c r="AC197" s="93" t="e">
        <f t="shared" si="856"/>
        <v>#VALUE!</v>
      </c>
      <c r="AD197" s="94">
        <f t="shared" si="857"/>
        <v>0</v>
      </c>
      <c r="AE197" s="93">
        <f t="shared" ref="AE197" si="1265">+AE198</f>
        <v>0</v>
      </c>
      <c r="AF197" s="93" t="e">
        <f t="shared" si="1262"/>
        <v>#VALUE!</v>
      </c>
      <c r="AG197" s="93" t="e">
        <f t="shared" si="859"/>
        <v>#VALUE!</v>
      </c>
      <c r="AH197" s="94">
        <f t="shared" si="860"/>
        <v>0</v>
      </c>
      <c r="AI197" s="93">
        <f t="shared" ref="AI197" si="1266">+AI198</f>
        <v>0</v>
      </c>
      <c r="AJ197" s="93" t="e">
        <f t="shared" si="1262"/>
        <v>#VALUE!</v>
      </c>
      <c r="AK197" s="93" t="e">
        <f t="shared" si="862"/>
        <v>#VALUE!</v>
      </c>
      <c r="AL197" s="94">
        <f t="shared" si="863"/>
        <v>0</v>
      </c>
      <c r="AM197" s="93">
        <f t="shared" ref="AM197" si="1267">+AM198</f>
        <v>0</v>
      </c>
      <c r="AN197" s="93" t="e">
        <f t="shared" si="1262"/>
        <v>#VALUE!</v>
      </c>
      <c r="AO197" s="93" t="e">
        <f t="shared" si="865"/>
        <v>#VALUE!</v>
      </c>
      <c r="AP197" s="94">
        <f t="shared" si="866"/>
        <v>0</v>
      </c>
      <c r="AQ197" s="93">
        <f t="shared" ref="AQ197" si="1268">+AQ198</f>
        <v>0</v>
      </c>
      <c r="AR197" s="93" t="e">
        <f t="shared" si="1262"/>
        <v>#VALUE!</v>
      </c>
      <c r="AS197" s="93" t="e">
        <f t="shared" si="868"/>
        <v>#VALUE!</v>
      </c>
      <c r="AT197" s="94">
        <f t="shared" si="869"/>
        <v>0</v>
      </c>
      <c r="AU197" s="93">
        <f t="shared" ref="AU197" si="1269">+AU198</f>
        <v>0</v>
      </c>
      <c r="AV197" s="93" t="e">
        <f t="shared" si="1262"/>
        <v>#VALUE!</v>
      </c>
      <c r="AW197" s="93" t="e">
        <f t="shared" si="871"/>
        <v>#VALUE!</v>
      </c>
      <c r="AX197" s="94">
        <f t="shared" si="872"/>
        <v>0</v>
      </c>
      <c r="AY197" s="93">
        <f t="shared" ref="AY197" si="1270">+AY198</f>
        <v>0</v>
      </c>
      <c r="AZ197" s="93" t="e">
        <f t="shared" si="1262"/>
        <v>#VALUE!</v>
      </c>
      <c r="BA197" s="93" t="e">
        <f t="shared" si="874"/>
        <v>#VALUE!</v>
      </c>
      <c r="BB197" s="94">
        <f t="shared" si="875"/>
        <v>0</v>
      </c>
      <c r="BC197" s="93">
        <f t="shared" si="1262"/>
        <v>0</v>
      </c>
      <c r="BD197" s="93">
        <f t="shared" si="1262"/>
        <v>0</v>
      </c>
      <c r="BE197" s="93" t="e">
        <f t="shared" si="1262"/>
        <v>#VALUE!</v>
      </c>
      <c r="BF197" s="93" t="e">
        <f t="shared" si="876"/>
        <v>#VALUE!</v>
      </c>
      <c r="BG197" s="4">
        <f t="shared" si="877"/>
        <v>0</v>
      </c>
      <c r="BL197" s="93">
        <f t="shared" ref="BL197:BM197" si="1271">+BL198</f>
        <v>0</v>
      </c>
      <c r="BM197" s="93">
        <f t="shared" si="1271"/>
        <v>0</v>
      </c>
    </row>
    <row r="198" spans="1:65" s="84" customFormat="1" ht="12" x14ac:dyDescent="0.3">
      <c r="A198" s="87"/>
      <c r="B198" s="87"/>
      <c r="C198" s="88"/>
      <c r="D198" s="95"/>
      <c r="E198" s="96">
        <v>51151001</v>
      </c>
      <c r="F198" s="97" t="s">
        <v>156</v>
      </c>
      <c r="G198" s="7">
        <v>0</v>
      </c>
      <c r="H198" s="7" t="e">
        <f>SUMIF([2]Ene!B:I,AVALUOS!E198,[2]Ene!I:I)</f>
        <v>#VALUE!</v>
      </c>
      <c r="I198" s="7" t="e">
        <f t="shared" si="842"/>
        <v>#VALUE!</v>
      </c>
      <c r="J198" s="8">
        <f t="shared" si="843"/>
        <v>0</v>
      </c>
      <c r="K198" s="7">
        <v>0</v>
      </c>
      <c r="L198" s="7" t="e">
        <f>SUMIF([2]Feb!B:I,AVALUOS!E198,[2]Feb!I:I)</f>
        <v>#VALUE!</v>
      </c>
      <c r="M198" s="7" t="e">
        <f t="shared" si="845"/>
        <v>#VALUE!</v>
      </c>
      <c r="N198" s="8">
        <f t="shared" si="846"/>
        <v>0</v>
      </c>
      <c r="O198" s="7">
        <v>0</v>
      </c>
      <c r="P198" s="7" t="e">
        <f>SUMIF([2]mar!B:I,AVALUOS!E198,[2]mar!I:I)</f>
        <v>#VALUE!</v>
      </c>
      <c r="Q198" s="7" t="e">
        <f t="shared" si="848"/>
        <v>#VALUE!</v>
      </c>
      <c r="R198" s="8">
        <f t="shared" ref="R198:R261" si="1272">IF(O198=0,0,(P198/O198))</f>
        <v>0</v>
      </c>
      <c r="S198" s="7">
        <v>0</v>
      </c>
      <c r="T198" s="7" t="e">
        <f>SUMIF([2]Abr!B:I,AVALUOS!E198,[2]Abr!I:I)</f>
        <v>#VALUE!</v>
      </c>
      <c r="U198" s="7" t="e">
        <f t="shared" si="850"/>
        <v>#VALUE!</v>
      </c>
      <c r="V198" s="8">
        <f t="shared" si="851"/>
        <v>0</v>
      </c>
      <c r="W198" s="7">
        <v>0</v>
      </c>
      <c r="X198" s="7" t="e">
        <f>SUMIF([2]May!B:I,AVALUOS!E198,[2]May!I:I)</f>
        <v>#VALUE!</v>
      </c>
      <c r="Y198" s="7" t="e">
        <f t="shared" si="853"/>
        <v>#VALUE!</v>
      </c>
      <c r="Z198" s="8">
        <f t="shared" si="854"/>
        <v>0</v>
      </c>
      <c r="AA198" s="7">
        <v>0</v>
      </c>
      <c r="AB198" s="7" t="e">
        <f>SUMIF([2]Jun!B:I,AVALUOS!E198,[2]Jun!I:I)</f>
        <v>#VALUE!</v>
      </c>
      <c r="AC198" s="7" t="e">
        <f t="shared" si="856"/>
        <v>#VALUE!</v>
      </c>
      <c r="AD198" s="8">
        <f t="shared" si="857"/>
        <v>0</v>
      </c>
      <c r="AE198" s="7">
        <v>0</v>
      </c>
      <c r="AF198" s="7" t="e">
        <f>SUMIF([2]Jul!B:I,AVALUOS!E198,[2]Jul!I:I)</f>
        <v>#VALUE!</v>
      </c>
      <c r="AG198" s="7" t="e">
        <f t="shared" si="859"/>
        <v>#VALUE!</v>
      </c>
      <c r="AH198" s="8">
        <f t="shared" si="860"/>
        <v>0</v>
      </c>
      <c r="AI198" s="7">
        <v>0</v>
      </c>
      <c r="AJ198" s="7" t="e">
        <f>SUMIF([2]Agos!B:I,AVALUOS!E198,[2]Agos!I:I)</f>
        <v>#VALUE!</v>
      </c>
      <c r="AK198" s="7" t="e">
        <f t="shared" si="862"/>
        <v>#VALUE!</v>
      </c>
      <c r="AL198" s="8">
        <f t="shared" si="863"/>
        <v>0</v>
      </c>
      <c r="AM198" s="7">
        <v>0</v>
      </c>
      <c r="AN198" s="7" t="e">
        <f>SUMIF([2]Sep!B:I,AVALUOS!E198,[2]Sep!I:I)</f>
        <v>#VALUE!</v>
      </c>
      <c r="AO198" s="7" t="e">
        <f t="shared" si="865"/>
        <v>#VALUE!</v>
      </c>
      <c r="AP198" s="8">
        <f t="shared" si="866"/>
        <v>0</v>
      </c>
      <c r="AQ198" s="7">
        <v>0</v>
      </c>
      <c r="AR198" s="7" t="e">
        <f>SUMIF([2]Oct!B:I,AVALUOS!E198,[2]Oct!I:I)</f>
        <v>#VALUE!</v>
      </c>
      <c r="AS198" s="7" t="e">
        <f t="shared" si="868"/>
        <v>#VALUE!</v>
      </c>
      <c r="AT198" s="8">
        <f t="shared" si="869"/>
        <v>0</v>
      </c>
      <c r="AU198" s="7">
        <v>0</v>
      </c>
      <c r="AV198" s="7" t="e">
        <f>SUMIF([2]Nov!B:I,AVALUOS!E198,[2]Nov!I:I)</f>
        <v>#VALUE!</v>
      </c>
      <c r="AW198" s="7" t="e">
        <f t="shared" si="871"/>
        <v>#VALUE!</v>
      </c>
      <c r="AX198" s="8">
        <f t="shared" si="872"/>
        <v>0</v>
      </c>
      <c r="AY198" s="7">
        <v>0</v>
      </c>
      <c r="AZ198" s="7" t="e">
        <f>SUMIF([2]Dic!B:I,AVALUOS!E198,[2]Dic!I:I)</f>
        <v>#VALUE!</v>
      </c>
      <c r="BA198" s="7" t="e">
        <f t="shared" si="874"/>
        <v>#VALUE!</v>
      </c>
      <c r="BB198" s="8">
        <f t="shared" si="875"/>
        <v>0</v>
      </c>
      <c r="BC198" s="7">
        <v>0</v>
      </c>
      <c r="BD198" s="89">
        <f>+G198+K198+O198+S198+W198+AA198+AE198+AI198+AM198+AQ198+AU198</f>
        <v>0</v>
      </c>
      <c r="BE198" s="89" t="e">
        <f>+H198+L198+P198+T198+X198+AB198+AF198+AJ198+AN198+AR198+AV198+AZ198</f>
        <v>#VALUE!</v>
      </c>
      <c r="BF198" s="89" t="e">
        <f t="shared" si="876"/>
        <v>#VALUE!</v>
      </c>
      <c r="BG198" s="24">
        <f t="shared" si="877"/>
        <v>0</v>
      </c>
      <c r="BL198" s="7"/>
      <c r="BM198" s="7"/>
    </row>
    <row r="199" spans="1:65" ht="12" x14ac:dyDescent="0.3">
      <c r="A199" s="85"/>
      <c r="B199" s="85"/>
      <c r="C199" s="86"/>
      <c r="D199" s="90">
        <v>511515</v>
      </c>
      <c r="E199" s="91"/>
      <c r="F199" s="92" t="s">
        <v>157</v>
      </c>
      <c r="G199" s="93">
        <f t="shared" ref="G199:H199" si="1273">+G200</f>
        <v>0</v>
      </c>
      <c r="H199" s="93" t="e">
        <f t="shared" si="1273"/>
        <v>#VALUE!</v>
      </c>
      <c r="I199" s="93" t="e">
        <f t="shared" si="842"/>
        <v>#VALUE!</v>
      </c>
      <c r="J199" s="94">
        <f t="shared" si="843"/>
        <v>0</v>
      </c>
      <c r="K199" s="93">
        <f t="shared" ref="K199:L199" si="1274">+K200</f>
        <v>0</v>
      </c>
      <c r="L199" s="93" t="e">
        <f t="shared" si="1274"/>
        <v>#VALUE!</v>
      </c>
      <c r="M199" s="93" t="e">
        <f t="shared" si="845"/>
        <v>#VALUE!</v>
      </c>
      <c r="N199" s="94">
        <f t="shared" si="846"/>
        <v>0</v>
      </c>
      <c r="O199" s="93">
        <f t="shared" ref="O199:P199" si="1275">+O200</f>
        <v>0</v>
      </c>
      <c r="P199" s="93" t="e">
        <f t="shared" si="1275"/>
        <v>#VALUE!</v>
      </c>
      <c r="Q199" s="93" t="e">
        <f t="shared" si="848"/>
        <v>#VALUE!</v>
      </c>
      <c r="R199" s="94">
        <f t="shared" si="1272"/>
        <v>0</v>
      </c>
      <c r="S199" s="93">
        <f t="shared" ref="S199:BE199" si="1276">+S200</f>
        <v>0</v>
      </c>
      <c r="T199" s="93" t="e">
        <f t="shared" si="1276"/>
        <v>#VALUE!</v>
      </c>
      <c r="U199" s="93" t="e">
        <f t="shared" si="850"/>
        <v>#VALUE!</v>
      </c>
      <c r="V199" s="94">
        <f t="shared" si="851"/>
        <v>0</v>
      </c>
      <c r="W199" s="93">
        <f t="shared" ref="W199:X199" si="1277">+W200</f>
        <v>0</v>
      </c>
      <c r="X199" s="93" t="e">
        <f t="shared" si="1277"/>
        <v>#VALUE!</v>
      </c>
      <c r="Y199" s="93" t="e">
        <f t="shared" si="853"/>
        <v>#VALUE!</v>
      </c>
      <c r="Z199" s="94">
        <f t="shared" si="854"/>
        <v>0</v>
      </c>
      <c r="AA199" s="93">
        <f t="shared" ref="AA199" si="1278">+AA200</f>
        <v>0</v>
      </c>
      <c r="AB199" s="93" t="e">
        <f t="shared" si="1276"/>
        <v>#VALUE!</v>
      </c>
      <c r="AC199" s="93" t="e">
        <f t="shared" si="856"/>
        <v>#VALUE!</v>
      </c>
      <c r="AD199" s="94">
        <f t="shared" si="857"/>
        <v>0</v>
      </c>
      <c r="AE199" s="93">
        <f t="shared" ref="AE199" si="1279">+AE200</f>
        <v>0</v>
      </c>
      <c r="AF199" s="93" t="e">
        <f t="shared" si="1276"/>
        <v>#VALUE!</v>
      </c>
      <c r="AG199" s="93" t="e">
        <f t="shared" si="859"/>
        <v>#VALUE!</v>
      </c>
      <c r="AH199" s="94">
        <f t="shared" si="860"/>
        <v>0</v>
      </c>
      <c r="AI199" s="93">
        <f t="shared" ref="AI199" si="1280">+AI200</f>
        <v>0</v>
      </c>
      <c r="AJ199" s="93" t="e">
        <f t="shared" si="1276"/>
        <v>#VALUE!</v>
      </c>
      <c r="AK199" s="93" t="e">
        <f t="shared" si="862"/>
        <v>#VALUE!</v>
      </c>
      <c r="AL199" s="94">
        <f t="shared" si="863"/>
        <v>0</v>
      </c>
      <c r="AM199" s="93">
        <f t="shared" ref="AM199" si="1281">+AM200</f>
        <v>0</v>
      </c>
      <c r="AN199" s="93" t="e">
        <f t="shared" si="1276"/>
        <v>#VALUE!</v>
      </c>
      <c r="AO199" s="93" t="e">
        <f t="shared" si="865"/>
        <v>#VALUE!</v>
      </c>
      <c r="AP199" s="94">
        <f t="shared" si="866"/>
        <v>0</v>
      </c>
      <c r="AQ199" s="93">
        <f t="shared" ref="AQ199" si="1282">+AQ200</f>
        <v>0</v>
      </c>
      <c r="AR199" s="93" t="e">
        <f t="shared" si="1276"/>
        <v>#VALUE!</v>
      </c>
      <c r="AS199" s="93" t="e">
        <f t="shared" si="868"/>
        <v>#VALUE!</v>
      </c>
      <c r="AT199" s="94">
        <f t="shared" si="869"/>
        <v>0</v>
      </c>
      <c r="AU199" s="93">
        <f t="shared" ref="AU199" si="1283">+AU200</f>
        <v>0</v>
      </c>
      <c r="AV199" s="93" t="e">
        <f t="shared" si="1276"/>
        <v>#VALUE!</v>
      </c>
      <c r="AW199" s="93" t="e">
        <f t="shared" si="871"/>
        <v>#VALUE!</v>
      </c>
      <c r="AX199" s="94">
        <f t="shared" si="872"/>
        <v>0</v>
      </c>
      <c r="AY199" s="93">
        <f t="shared" ref="AY199" si="1284">+AY200</f>
        <v>0</v>
      </c>
      <c r="AZ199" s="93" t="e">
        <f t="shared" si="1276"/>
        <v>#VALUE!</v>
      </c>
      <c r="BA199" s="93" t="e">
        <f t="shared" si="874"/>
        <v>#VALUE!</v>
      </c>
      <c r="BB199" s="94">
        <f t="shared" si="875"/>
        <v>0</v>
      </c>
      <c r="BC199" s="93">
        <f t="shared" si="1276"/>
        <v>0</v>
      </c>
      <c r="BD199" s="93">
        <f t="shared" si="1276"/>
        <v>0</v>
      </c>
      <c r="BE199" s="93" t="e">
        <f t="shared" si="1276"/>
        <v>#VALUE!</v>
      </c>
      <c r="BF199" s="93" t="e">
        <f t="shared" si="876"/>
        <v>#VALUE!</v>
      </c>
      <c r="BG199" s="4">
        <f t="shared" si="877"/>
        <v>0</v>
      </c>
      <c r="BL199" s="93">
        <f t="shared" ref="BL199:BM199" si="1285">+BL200</f>
        <v>0</v>
      </c>
      <c r="BM199" s="93">
        <f t="shared" si="1285"/>
        <v>0</v>
      </c>
    </row>
    <row r="200" spans="1:65" s="84" customFormat="1" ht="12" x14ac:dyDescent="0.3">
      <c r="A200" s="87"/>
      <c r="B200" s="87"/>
      <c r="C200" s="88"/>
      <c r="D200" s="95"/>
      <c r="E200" s="96">
        <v>51151501</v>
      </c>
      <c r="F200" s="97" t="s">
        <v>158</v>
      </c>
      <c r="G200" s="7">
        <v>0</v>
      </c>
      <c r="H200" s="7" t="e">
        <f>SUMIF([2]Ene!B:I,AVALUOS!E200,[2]Ene!I:I)</f>
        <v>#VALUE!</v>
      </c>
      <c r="I200" s="7" t="e">
        <f t="shared" ref="I200:I264" si="1286">+G200-H200</f>
        <v>#VALUE!</v>
      </c>
      <c r="J200" s="8">
        <f t="shared" ref="J200:J264" si="1287">IF(G200=0,0,(H200/G200))</f>
        <v>0</v>
      </c>
      <c r="K200" s="7">
        <v>0</v>
      </c>
      <c r="L200" s="7" t="e">
        <f>SUMIF([2]Feb!B:I,AVALUOS!E200,[2]Feb!I:I)</f>
        <v>#VALUE!</v>
      </c>
      <c r="M200" s="7" t="e">
        <f t="shared" ref="M200:M264" si="1288">+K200-L200</f>
        <v>#VALUE!</v>
      </c>
      <c r="N200" s="8">
        <f t="shared" ref="N200:N264" si="1289">IF(K200=0,0,(L200/K200))</f>
        <v>0</v>
      </c>
      <c r="O200" s="7">
        <v>0</v>
      </c>
      <c r="P200" s="7" t="e">
        <f>SUMIF([2]mar!B:I,AVALUOS!E200,[2]mar!I:I)</f>
        <v>#VALUE!</v>
      </c>
      <c r="Q200" s="7" t="e">
        <f t="shared" ref="Q200:Q264" si="1290">+O200-P200</f>
        <v>#VALUE!</v>
      </c>
      <c r="R200" s="8">
        <f t="shared" si="1272"/>
        <v>0</v>
      </c>
      <c r="S200" s="7">
        <v>0</v>
      </c>
      <c r="T200" s="7" t="e">
        <f>SUMIF([2]Abr!B:I,AVALUOS!E200,[2]Abr!I:I)</f>
        <v>#VALUE!</v>
      </c>
      <c r="U200" s="7" t="e">
        <f t="shared" ref="U200:U264" si="1291">+S200-T200</f>
        <v>#VALUE!</v>
      </c>
      <c r="V200" s="8">
        <f t="shared" ref="V200:V264" si="1292">IF(S200=0,0,(T200/S200))</f>
        <v>0</v>
      </c>
      <c r="W200" s="7">
        <v>0</v>
      </c>
      <c r="X200" s="7" t="e">
        <f>SUMIF([2]May!B:I,AVALUOS!E200,[2]May!I:I)</f>
        <v>#VALUE!</v>
      </c>
      <c r="Y200" s="7" t="e">
        <f t="shared" ref="Y200:Y264" si="1293">+W200-X200</f>
        <v>#VALUE!</v>
      </c>
      <c r="Z200" s="8">
        <f t="shared" ref="Z200:Z264" si="1294">IF(W200=0,0,(X200/W200))</f>
        <v>0</v>
      </c>
      <c r="AA200" s="7">
        <v>0</v>
      </c>
      <c r="AB200" s="7" t="e">
        <f>SUMIF([2]Jun!B:I,AVALUOS!E200,[2]Jun!I:I)</f>
        <v>#VALUE!</v>
      </c>
      <c r="AC200" s="7" t="e">
        <f t="shared" ref="AC200:AC264" si="1295">+AA200-AB200</f>
        <v>#VALUE!</v>
      </c>
      <c r="AD200" s="8">
        <f t="shared" ref="AD200:AD264" si="1296">IF(AA200=0,0,(AB200/AA200))</f>
        <v>0</v>
      </c>
      <c r="AE200" s="7">
        <v>0</v>
      </c>
      <c r="AF200" s="7" t="e">
        <f>SUMIF([2]Jul!B:I,AVALUOS!E200,[2]Jul!I:I)</f>
        <v>#VALUE!</v>
      </c>
      <c r="AG200" s="7" t="e">
        <f t="shared" ref="AG200:AG264" si="1297">+AE200-AF200</f>
        <v>#VALUE!</v>
      </c>
      <c r="AH200" s="8">
        <f t="shared" ref="AH200:AH264" si="1298">IF(AE200=0,0,(AF200/AE200))</f>
        <v>0</v>
      </c>
      <c r="AI200" s="7">
        <v>0</v>
      </c>
      <c r="AJ200" s="7" t="e">
        <f>SUMIF([2]Agos!B:I,AVALUOS!E200,[2]Agos!I:I)</f>
        <v>#VALUE!</v>
      </c>
      <c r="AK200" s="7" t="e">
        <f t="shared" ref="AK200:AK264" si="1299">+AI200-AJ200</f>
        <v>#VALUE!</v>
      </c>
      <c r="AL200" s="8">
        <f t="shared" ref="AL200:AL264" si="1300">IF(AI200=0,0,(AJ200/AI200))</f>
        <v>0</v>
      </c>
      <c r="AM200" s="7">
        <v>0</v>
      </c>
      <c r="AN200" s="7" t="e">
        <f>SUMIF([2]Sep!B:I,AVALUOS!E200,[2]Sep!I:I)</f>
        <v>#VALUE!</v>
      </c>
      <c r="AO200" s="7" t="e">
        <f t="shared" ref="AO200:AO264" si="1301">+AM200-AN200</f>
        <v>#VALUE!</v>
      </c>
      <c r="AP200" s="8">
        <f t="shared" ref="AP200:AP264" si="1302">IF(AM200=0,0,(AN200/AM200))</f>
        <v>0</v>
      </c>
      <c r="AQ200" s="7">
        <v>0</v>
      </c>
      <c r="AR200" s="7" t="e">
        <f>SUMIF([2]Oct!B:I,AVALUOS!E200,[2]Oct!I:I)</f>
        <v>#VALUE!</v>
      </c>
      <c r="AS200" s="7" t="e">
        <f t="shared" ref="AS200:AS264" si="1303">+AQ200-AR200</f>
        <v>#VALUE!</v>
      </c>
      <c r="AT200" s="8">
        <f t="shared" ref="AT200:AT264" si="1304">IF(AQ200=0,0,(AR200/AQ200))</f>
        <v>0</v>
      </c>
      <c r="AU200" s="7">
        <v>0</v>
      </c>
      <c r="AV200" s="7" t="e">
        <f>SUMIF([2]Nov!B:I,AVALUOS!E200,[2]Nov!I:I)</f>
        <v>#VALUE!</v>
      </c>
      <c r="AW200" s="7" t="e">
        <f t="shared" ref="AW200:AW264" si="1305">+AU200-AV200</f>
        <v>#VALUE!</v>
      </c>
      <c r="AX200" s="8">
        <f t="shared" ref="AX200:AX264" si="1306">IF(AU200=0,0,(AV200/AU200))</f>
        <v>0</v>
      </c>
      <c r="AY200" s="7">
        <v>0</v>
      </c>
      <c r="AZ200" s="7" t="e">
        <f>SUMIF([2]Dic!B:I,AVALUOS!E200,[2]Dic!I:I)</f>
        <v>#VALUE!</v>
      </c>
      <c r="BA200" s="7" t="e">
        <f t="shared" ref="BA200:BA264" si="1307">+AY200-AZ200</f>
        <v>#VALUE!</v>
      </c>
      <c r="BB200" s="8">
        <f t="shared" ref="BB200:BB264" si="1308">IF(AY200=0,0,(AZ200/AY200))</f>
        <v>0</v>
      </c>
      <c r="BC200" s="7">
        <v>0</v>
      </c>
      <c r="BD200" s="89">
        <f>+G200+K200+O200+S200+W200+AA200+AE200+AI200+AM200+AQ200+AU200</f>
        <v>0</v>
      </c>
      <c r="BE200" s="89" t="e">
        <f>+H200+L200+P200+T200+X200+AB200+AF200+AJ200+AN200+AR200+AV200+AZ200</f>
        <v>#VALUE!</v>
      </c>
      <c r="BF200" s="89" t="e">
        <f t="shared" ref="BF200:BF264" si="1309">+BE200-BD200</f>
        <v>#VALUE!</v>
      </c>
      <c r="BG200" s="24">
        <f t="shared" ref="BG200:BG264" si="1310">IF(BD200=0,0,(BE200/BD200))</f>
        <v>0</v>
      </c>
      <c r="BL200" s="7"/>
      <c r="BM200" s="7"/>
    </row>
    <row r="201" spans="1:65" ht="12" x14ac:dyDescent="0.3">
      <c r="A201" s="85"/>
      <c r="B201" s="85"/>
      <c r="C201" s="86"/>
      <c r="D201" s="90">
        <v>511520</v>
      </c>
      <c r="E201" s="91"/>
      <c r="F201" s="92" t="s">
        <v>159</v>
      </c>
      <c r="G201" s="93">
        <f t="shared" ref="G201:H201" si="1311">+G202</f>
        <v>0</v>
      </c>
      <c r="H201" s="93" t="e">
        <f t="shared" si="1311"/>
        <v>#VALUE!</v>
      </c>
      <c r="I201" s="93" t="e">
        <f t="shared" si="1286"/>
        <v>#VALUE!</v>
      </c>
      <c r="J201" s="94">
        <f t="shared" si="1287"/>
        <v>0</v>
      </c>
      <c r="K201" s="93">
        <f t="shared" ref="K201:L201" si="1312">+K202</f>
        <v>0</v>
      </c>
      <c r="L201" s="93" t="e">
        <f t="shared" si="1312"/>
        <v>#VALUE!</v>
      </c>
      <c r="M201" s="93" t="e">
        <f t="shared" si="1288"/>
        <v>#VALUE!</v>
      </c>
      <c r="N201" s="94">
        <f t="shared" si="1289"/>
        <v>0</v>
      </c>
      <c r="O201" s="93">
        <f t="shared" ref="O201:P201" si="1313">+O202</f>
        <v>0</v>
      </c>
      <c r="P201" s="93" t="e">
        <f t="shared" si="1313"/>
        <v>#VALUE!</v>
      </c>
      <c r="Q201" s="93" t="e">
        <f t="shared" si="1290"/>
        <v>#VALUE!</v>
      </c>
      <c r="R201" s="94">
        <f t="shared" si="1272"/>
        <v>0</v>
      </c>
      <c r="S201" s="93">
        <f t="shared" ref="S201:BE201" si="1314">+S202</f>
        <v>0</v>
      </c>
      <c r="T201" s="93" t="e">
        <f t="shared" si="1314"/>
        <v>#VALUE!</v>
      </c>
      <c r="U201" s="93" t="e">
        <f t="shared" si="1291"/>
        <v>#VALUE!</v>
      </c>
      <c r="V201" s="94">
        <f t="shared" si="1292"/>
        <v>0</v>
      </c>
      <c r="W201" s="93">
        <f t="shared" ref="W201:X201" si="1315">+W202</f>
        <v>0</v>
      </c>
      <c r="X201" s="93" t="e">
        <f t="shared" si="1315"/>
        <v>#VALUE!</v>
      </c>
      <c r="Y201" s="93" t="e">
        <f t="shared" si="1293"/>
        <v>#VALUE!</v>
      </c>
      <c r="Z201" s="94">
        <f t="shared" si="1294"/>
        <v>0</v>
      </c>
      <c r="AA201" s="93">
        <f t="shared" ref="AA201" si="1316">+AA202</f>
        <v>0</v>
      </c>
      <c r="AB201" s="93" t="e">
        <f t="shared" si="1314"/>
        <v>#VALUE!</v>
      </c>
      <c r="AC201" s="93" t="e">
        <f t="shared" si="1295"/>
        <v>#VALUE!</v>
      </c>
      <c r="AD201" s="94">
        <f t="shared" si="1296"/>
        <v>0</v>
      </c>
      <c r="AE201" s="93">
        <f t="shared" ref="AE201" si="1317">+AE202</f>
        <v>0</v>
      </c>
      <c r="AF201" s="93" t="e">
        <f t="shared" si="1314"/>
        <v>#VALUE!</v>
      </c>
      <c r="AG201" s="93" t="e">
        <f t="shared" si="1297"/>
        <v>#VALUE!</v>
      </c>
      <c r="AH201" s="94">
        <f t="shared" si="1298"/>
        <v>0</v>
      </c>
      <c r="AI201" s="93">
        <f t="shared" ref="AI201" si="1318">+AI202</f>
        <v>0</v>
      </c>
      <c r="AJ201" s="93" t="e">
        <f t="shared" si="1314"/>
        <v>#VALUE!</v>
      </c>
      <c r="AK201" s="93" t="e">
        <f t="shared" si="1299"/>
        <v>#VALUE!</v>
      </c>
      <c r="AL201" s="94">
        <f t="shared" si="1300"/>
        <v>0</v>
      </c>
      <c r="AM201" s="93">
        <f t="shared" ref="AM201" si="1319">+AM202</f>
        <v>0</v>
      </c>
      <c r="AN201" s="93" t="e">
        <f t="shared" si="1314"/>
        <v>#VALUE!</v>
      </c>
      <c r="AO201" s="93" t="e">
        <f t="shared" si="1301"/>
        <v>#VALUE!</v>
      </c>
      <c r="AP201" s="94">
        <f t="shared" si="1302"/>
        <v>0</v>
      </c>
      <c r="AQ201" s="93">
        <f t="shared" ref="AQ201" si="1320">+AQ202</f>
        <v>0</v>
      </c>
      <c r="AR201" s="93" t="e">
        <f t="shared" si="1314"/>
        <v>#VALUE!</v>
      </c>
      <c r="AS201" s="93" t="e">
        <f t="shared" si="1303"/>
        <v>#VALUE!</v>
      </c>
      <c r="AT201" s="94">
        <f t="shared" si="1304"/>
        <v>0</v>
      </c>
      <c r="AU201" s="93">
        <f t="shared" ref="AU201" si="1321">+AU202</f>
        <v>0</v>
      </c>
      <c r="AV201" s="93" t="e">
        <f t="shared" si="1314"/>
        <v>#VALUE!</v>
      </c>
      <c r="AW201" s="93" t="e">
        <f t="shared" si="1305"/>
        <v>#VALUE!</v>
      </c>
      <c r="AX201" s="94">
        <f t="shared" si="1306"/>
        <v>0</v>
      </c>
      <c r="AY201" s="93">
        <f t="shared" ref="AY201" si="1322">+AY202</f>
        <v>0</v>
      </c>
      <c r="AZ201" s="93" t="e">
        <f t="shared" si="1314"/>
        <v>#VALUE!</v>
      </c>
      <c r="BA201" s="93" t="e">
        <f t="shared" si="1307"/>
        <v>#VALUE!</v>
      </c>
      <c r="BB201" s="94">
        <f t="shared" si="1308"/>
        <v>0</v>
      </c>
      <c r="BC201" s="93">
        <f t="shared" si="1314"/>
        <v>0</v>
      </c>
      <c r="BD201" s="93">
        <f t="shared" si="1314"/>
        <v>0</v>
      </c>
      <c r="BE201" s="93" t="e">
        <f t="shared" si="1314"/>
        <v>#VALUE!</v>
      </c>
      <c r="BF201" s="93" t="e">
        <f t="shared" si="1309"/>
        <v>#VALUE!</v>
      </c>
      <c r="BG201" s="4">
        <f t="shared" si="1310"/>
        <v>0</v>
      </c>
      <c r="BL201" s="93">
        <f t="shared" ref="BL201:BM201" si="1323">+BL202</f>
        <v>0</v>
      </c>
      <c r="BM201" s="93">
        <f t="shared" si="1323"/>
        <v>0</v>
      </c>
    </row>
    <row r="202" spans="1:65" s="84" customFormat="1" ht="12" x14ac:dyDescent="0.3">
      <c r="A202" s="87"/>
      <c r="B202" s="87"/>
      <c r="C202" s="88"/>
      <c r="D202" s="95"/>
      <c r="E202" s="96">
        <v>51152001</v>
      </c>
      <c r="F202" s="97" t="s">
        <v>159</v>
      </c>
      <c r="G202" s="7">
        <v>0</v>
      </c>
      <c r="H202" s="7" t="e">
        <f>SUMIF([2]Ene!B:I,AVALUOS!E202,[2]Ene!I:I)</f>
        <v>#VALUE!</v>
      </c>
      <c r="I202" s="7" t="e">
        <f t="shared" si="1286"/>
        <v>#VALUE!</v>
      </c>
      <c r="J202" s="8">
        <f t="shared" si="1287"/>
        <v>0</v>
      </c>
      <c r="K202" s="7">
        <v>0</v>
      </c>
      <c r="L202" s="7" t="e">
        <f>SUMIF([2]Feb!B:I,AVALUOS!E202,[2]Feb!I:I)</f>
        <v>#VALUE!</v>
      </c>
      <c r="M202" s="7" t="e">
        <f t="shared" si="1288"/>
        <v>#VALUE!</v>
      </c>
      <c r="N202" s="8">
        <f t="shared" si="1289"/>
        <v>0</v>
      </c>
      <c r="O202" s="7">
        <v>0</v>
      </c>
      <c r="P202" s="7" t="e">
        <f>SUMIF([2]mar!B:I,AVALUOS!E202,[2]mar!I:I)</f>
        <v>#VALUE!</v>
      </c>
      <c r="Q202" s="7" t="e">
        <f t="shared" si="1290"/>
        <v>#VALUE!</v>
      </c>
      <c r="R202" s="8">
        <f t="shared" si="1272"/>
        <v>0</v>
      </c>
      <c r="S202" s="7">
        <v>0</v>
      </c>
      <c r="T202" s="7" t="e">
        <f>SUMIF([2]Abr!B:I,AVALUOS!E202,[2]Abr!I:I)</f>
        <v>#VALUE!</v>
      </c>
      <c r="U202" s="7" t="e">
        <f t="shared" si="1291"/>
        <v>#VALUE!</v>
      </c>
      <c r="V202" s="8">
        <f t="shared" si="1292"/>
        <v>0</v>
      </c>
      <c r="W202" s="7">
        <v>0</v>
      </c>
      <c r="X202" s="7" t="e">
        <f>SUMIF([2]May!B:I,AVALUOS!E202,[2]May!I:I)</f>
        <v>#VALUE!</v>
      </c>
      <c r="Y202" s="7" t="e">
        <f t="shared" si="1293"/>
        <v>#VALUE!</v>
      </c>
      <c r="Z202" s="8">
        <f t="shared" si="1294"/>
        <v>0</v>
      </c>
      <c r="AA202" s="7">
        <v>0</v>
      </c>
      <c r="AB202" s="7" t="e">
        <f>SUMIF([2]Jun!B:I,AVALUOS!E202,[2]Jun!I:I)</f>
        <v>#VALUE!</v>
      </c>
      <c r="AC202" s="7" t="e">
        <f t="shared" si="1295"/>
        <v>#VALUE!</v>
      </c>
      <c r="AD202" s="8">
        <f t="shared" si="1296"/>
        <v>0</v>
      </c>
      <c r="AE202" s="7">
        <v>0</v>
      </c>
      <c r="AF202" s="7" t="e">
        <f>SUMIF([2]Jul!B:I,AVALUOS!E202,[2]Jul!I:I)</f>
        <v>#VALUE!</v>
      </c>
      <c r="AG202" s="7" t="e">
        <f t="shared" si="1297"/>
        <v>#VALUE!</v>
      </c>
      <c r="AH202" s="8">
        <f t="shared" si="1298"/>
        <v>0</v>
      </c>
      <c r="AI202" s="7">
        <v>0</v>
      </c>
      <c r="AJ202" s="7" t="e">
        <f>SUMIF([2]Agos!B:I,AVALUOS!E202,[2]Agos!I:I)</f>
        <v>#VALUE!</v>
      </c>
      <c r="AK202" s="7" t="e">
        <f t="shared" si="1299"/>
        <v>#VALUE!</v>
      </c>
      <c r="AL202" s="8">
        <f t="shared" si="1300"/>
        <v>0</v>
      </c>
      <c r="AM202" s="7">
        <v>0</v>
      </c>
      <c r="AN202" s="7" t="e">
        <f>SUMIF([2]Sep!B:I,AVALUOS!E202,[2]Sep!I:I)</f>
        <v>#VALUE!</v>
      </c>
      <c r="AO202" s="7" t="e">
        <f t="shared" si="1301"/>
        <v>#VALUE!</v>
      </c>
      <c r="AP202" s="8">
        <f t="shared" si="1302"/>
        <v>0</v>
      </c>
      <c r="AQ202" s="7">
        <v>0</v>
      </c>
      <c r="AR202" s="7" t="e">
        <f>SUMIF([2]Oct!B:I,AVALUOS!E202,[2]Oct!I:I)</f>
        <v>#VALUE!</v>
      </c>
      <c r="AS202" s="7" t="e">
        <f t="shared" si="1303"/>
        <v>#VALUE!</v>
      </c>
      <c r="AT202" s="8">
        <f t="shared" si="1304"/>
        <v>0</v>
      </c>
      <c r="AU202" s="7">
        <v>0</v>
      </c>
      <c r="AV202" s="7" t="e">
        <f>SUMIF([2]Nov!B:I,AVALUOS!E202,[2]Nov!I:I)</f>
        <v>#VALUE!</v>
      </c>
      <c r="AW202" s="7" t="e">
        <f t="shared" si="1305"/>
        <v>#VALUE!</v>
      </c>
      <c r="AX202" s="8">
        <f t="shared" si="1306"/>
        <v>0</v>
      </c>
      <c r="AY202" s="7">
        <v>0</v>
      </c>
      <c r="AZ202" s="7" t="e">
        <f>SUMIF([2]Dic!B:I,AVALUOS!E202,[2]Dic!I:I)</f>
        <v>#VALUE!</v>
      </c>
      <c r="BA202" s="7" t="e">
        <f t="shared" si="1307"/>
        <v>#VALUE!</v>
      </c>
      <c r="BB202" s="8">
        <f t="shared" si="1308"/>
        <v>0</v>
      </c>
      <c r="BC202" s="7">
        <v>0</v>
      </c>
      <c r="BD202" s="89">
        <f>+G202+K202+O202+S202+W202+AA202+AE202+AI202+AM202+AQ202+AU202</f>
        <v>0</v>
      </c>
      <c r="BE202" s="89" t="e">
        <f>+H202+L202+P202+T202+X202+AB202+AF202+AJ202+AN202+AR202+AV202+AZ202</f>
        <v>#VALUE!</v>
      </c>
      <c r="BF202" s="89" t="e">
        <f t="shared" si="1309"/>
        <v>#VALUE!</v>
      </c>
      <c r="BG202" s="24">
        <f t="shared" si="1310"/>
        <v>0</v>
      </c>
      <c r="BL202" s="7"/>
      <c r="BM202" s="7"/>
    </row>
    <row r="203" spans="1:65" ht="12" x14ac:dyDescent="0.3">
      <c r="A203" s="85"/>
      <c r="B203" s="85"/>
      <c r="C203" s="86"/>
      <c r="D203" s="90">
        <v>511540</v>
      </c>
      <c r="E203" s="91"/>
      <c r="F203" s="92" t="s">
        <v>160</v>
      </c>
      <c r="G203" s="93">
        <f t="shared" ref="G203:H203" si="1324">+G204</f>
        <v>0</v>
      </c>
      <c r="H203" s="93" t="e">
        <f t="shared" si="1324"/>
        <v>#VALUE!</v>
      </c>
      <c r="I203" s="93" t="e">
        <f t="shared" si="1286"/>
        <v>#VALUE!</v>
      </c>
      <c r="J203" s="94">
        <f t="shared" si="1287"/>
        <v>0</v>
      </c>
      <c r="K203" s="93">
        <f t="shared" ref="K203:L203" si="1325">+K204</f>
        <v>0</v>
      </c>
      <c r="L203" s="93" t="e">
        <f t="shared" si="1325"/>
        <v>#VALUE!</v>
      </c>
      <c r="M203" s="93" t="e">
        <f t="shared" si="1288"/>
        <v>#VALUE!</v>
      </c>
      <c r="N203" s="94">
        <f t="shared" si="1289"/>
        <v>0</v>
      </c>
      <c r="O203" s="93">
        <f t="shared" ref="O203:P203" si="1326">+O204</f>
        <v>0</v>
      </c>
      <c r="P203" s="93" t="e">
        <f t="shared" si="1326"/>
        <v>#VALUE!</v>
      </c>
      <c r="Q203" s="93" t="e">
        <f t="shared" si="1290"/>
        <v>#VALUE!</v>
      </c>
      <c r="R203" s="94">
        <f t="shared" si="1272"/>
        <v>0</v>
      </c>
      <c r="S203" s="93">
        <f t="shared" ref="S203:BE203" si="1327">+S204</f>
        <v>0</v>
      </c>
      <c r="T203" s="93" t="e">
        <f t="shared" si="1327"/>
        <v>#VALUE!</v>
      </c>
      <c r="U203" s="93" t="e">
        <f t="shared" si="1291"/>
        <v>#VALUE!</v>
      </c>
      <c r="V203" s="94">
        <f t="shared" si="1292"/>
        <v>0</v>
      </c>
      <c r="W203" s="93">
        <f t="shared" ref="W203:X203" si="1328">+W204</f>
        <v>0</v>
      </c>
      <c r="X203" s="93" t="e">
        <f t="shared" si="1328"/>
        <v>#VALUE!</v>
      </c>
      <c r="Y203" s="93" t="e">
        <f t="shared" si="1293"/>
        <v>#VALUE!</v>
      </c>
      <c r="Z203" s="94">
        <f t="shared" si="1294"/>
        <v>0</v>
      </c>
      <c r="AA203" s="93">
        <f t="shared" ref="AA203" si="1329">+AA204</f>
        <v>0</v>
      </c>
      <c r="AB203" s="93" t="e">
        <f t="shared" si="1327"/>
        <v>#VALUE!</v>
      </c>
      <c r="AC203" s="93" t="e">
        <f t="shared" si="1295"/>
        <v>#VALUE!</v>
      </c>
      <c r="AD203" s="94">
        <f t="shared" si="1296"/>
        <v>0</v>
      </c>
      <c r="AE203" s="93">
        <f t="shared" ref="AE203" si="1330">+AE204</f>
        <v>0</v>
      </c>
      <c r="AF203" s="93" t="e">
        <f t="shared" si="1327"/>
        <v>#VALUE!</v>
      </c>
      <c r="AG203" s="93" t="e">
        <f t="shared" si="1297"/>
        <v>#VALUE!</v>
      </c>
      <c r="AH203" s="94">
        <f t="shared" si="1298"/>
        <v>0</v>
      </c>
      <c r="AI203" s="93">
        <f t="shared" ref="AI203" si="1331">+AI204</f>
        <v>0</v>
      </c>
      <c r="AJ203" s="93" t="e">
        <f t="shared" si="1327"/>
        <v>#VALUE!</v>
      </c>
      <c r="AK203" s="93" t="e">
        <f t="shared" si="1299"/>
        <v>#VALUE!</v>
      </c>
      <c r="AL203" s="94">
        <f t="shared" si="1300"/>
        <v>0</v>
      </c>
      <c r="AM203" s="93">
        <f t="shared" ref="AM203" si="1332">+AM204</f>
        <v>0</v>
      </c>
      <c r="AN203" s="93" t="e">
        <f t="shared" si="1327"/>
        <v>#VALUE!</v>
      </c>
      <c r="AO203" s="93" t="e">
        <f t="shared" si="1301"/>
        <v>#VALUE!</v>
      </c>
      <c r="AP203" s="94">
        <f t="shared" si="1302"/>
        <v>0</v>
      </c>
      <c r="AQ203" s="93">
        <f t="shared" ref="AQ203" si="1333">+AQ204</f>
        <v>0</v>
      </c>
      <c r="AR203" s="93" t="e">
        <f t="shared" si="1327"/>
        <v>#VALUE!</v>
      </c>
      <c r="AS203" s="93" t="e">
        <f t="shared" si="1303"/>
        <v>#VALUE!</v>
      </c>
      <c r="AT203" s="94">
        <f t="shared" si="1304"/>
        <v>0</v>
      </c>
      <c r="AU203" s="93">
        <f t="shared" ref="AU203" si="1334">+AU204</f>
        <v>0</v>
      </c>
      <c r="AV203" s="93" t="e">
        <f t="shared" si="1327"/>
        <v>#VALUE!</v>
      </c>
      <c r="AW203" s="93" t="e">
        <f t="shared" si="1305"/>
        <v>#VALUE!</v>
      </c>
      <c r="AX203" s="94">
        <f t="shared" si="1306"/>
        <v>0</v>
      </c>
      <c r="AY203" s="93">
        <f t="shared" ref="AY203" si="1335">+AY204</f>
        <v>0</v>
      </c>
      <c r="AZ203" s="93" t="e">
        <f t="shared" si="1327"/>
        <v>#VALUE!</v>
      </c>
      <c r="BA203" s="93" t="e">
        <f t="shared" si="1307"/>
        <v>#VALUE!</v>
      </c>
      <c r="BB203" s="94">
        <f t="shared" si="1308"/>
        <v>0</v>
      </c>
      <c r="BC203" s="93">
        <f t="shared" si="1327"/>
        <v>0</v>
      </c>
      <c r="BD203" s="93">
        <f t="shared" si="1327"/>
        <v>0</v>
      </c>
      <c r="BE203" s="93" t="e">
        <f t="shared" si="1327"/>
        <v>#VALUE!</v>
      </c>
      <c r="BF203" s="93" t="e">
        <f t="shared" si="1309"/>
        <v>#VALUE!</v>
      </c>
      <c r="BG203" s="4">
        <f t="shared" si="1310"/>
        <v>0</v>
      </c>
      <c r="BL203" s="93">
        <f t="shared" ref="BL203:BM203" si="1336">+BL204</f>
        <v>0</v>
      </c>
      <c r="BM203" s="93">
        <f t="shared" si="1336"/>
        <v>0</v>
      </c>
    </row>
    <row r="204" spans="1:65" s="84" customFormat="1" ht="12" x14ac:dyDescent="0.3">
      <c r="A204" s="87"/>
      <c r="B204" s="87"/>
      <c r="C204" s="88"/>
      <c r="D204" s="95"/>
      <c r="E204" s="96">
        <v>51154001</v>
      </c>
      <c r="F204" s="97" t="s">
        <v>160</v>
      </c>
      <c r="G204" s="7">
        <v>0</v>
      </c>
      <c r="H204" s="7" t="e">
        <f>SUMIF([2]Ene!B:I,AVALUOS!E204,[2]Ene!I:I)</f>
        <v>#VALUE!</v>
      </c>
      <c r="I204" s="7" t="e">
        <f t="shared" si="1286"/>
        <v>#VALUE!</v>
      </c>
      <c r="J204" s="8">
        <f t="shared" si="1287"/>
        <v>0</v>
      </c>
      <c r="K204" s="7">
        <v>0</v>
      </c>
      <c r="L204" s="7" t="e">
        <f>SUMIF([2]Feb!B:I,AVALUOS!E204,[2]Feb!I:I)</f>
        <v>#VALUE!</v>
      </c>
      <c r="M204" s="7" t="e">
        <f t="shared" si="1288"/>
        <v>#VALUE!</v>
      </c>
      <c r="N204" s="8">
        <f t="shared" si="1289"/>
        <v>0</v>
      </c>
      <c r="O204" s="7">
        <v>0</v>
      </c>
      <c r="P204" s="7" t="e">
        <f>SUMIF([2]mar!B:I,AVALUOS!E204,[2]mar!I:I)</f>
        <v>#VALUE!</v>
      </c>
      <c r="Q204" s="7" t="e">
        <f t="shared" si="1290"/>
        <v>#VALUE!</v>
      </c>
      <c r="R204" s="8">
        <f t="shared" si="1272"/>
        <v>0</v>
      </c>
      <c r="S204" s="7">
        <v>0</v>
      </c>
      <c r="T204" s="7" t="e">
        <f>SUMIF([2]Abr!B:I,AVALUOS!E204,[2]Abr!I:I)</f>
        <v>#VALUE!</v>
      </c>
      <c r="U204" s="7" t="e">
        <f t="shared" si="1291"/>
        <v>#VALUE!</v>
      </c>
      <c r="V204" s="8">
        <f t="shared" si="1292"/>
        <v>0</v>
      </c>
      <c r="W204" s="7">
        <v>0</v>
      </c>
      <c r="X204" s="7" t="e">
        <f>SUMIF([2]May!B:I,AVALUOS!E204,[2]May!I:I)</f>
        <v>#VALUE!</v>
      </c>
      <c r="Y204" s="7" t="e">
        <f t="shared" si="1293"/>
        <v>#VALUE!</v>
      </c>
      <c r="Z204" s="8">
        <f t="shared" si="1294"/>
        <v>0</v>
      </c>
      <c r="AA204" s="7">
        <v>0</v>
      </c>
      <c r="AB204" s="7" t="e">
        <f>SUMIF([2]Jun!B:I,AVALUOS!E204,[2]Jun!I:I)</f>
        <v>#VALUE!</v>
      </c>
      <c r="AC204" s="7" t="e">
        <f t="shared" si="1295"/>
        <v>#VALUE!</v>
      </c>
      <c r="AD204" s="8">
        <f t="shared" si="1296"/>
        <v>0</v>
      </c>
      <c r="AE204" s="7">
        <v>0</v>
      </c>
      <c r="AF204" s="7" t="e">
        <f>SUMIF([2]Jul!B:I,AVALUOS!E204,[2]Jul!I:I)</f>
        <v>#VALUE!</v>
      </c>
      <c r="AG204" s="7" t="e">
        <f t="shared" si="1297"/>
        <v>#VALUE!</v>
      </c>
      <c r="AH204" s="8">
        <f t="shared" si="1298"/>
        <v>0</v>
      </c>
      <c r="AI204" s="7">
        <v>0</v>
      </c>
      <c r="AJ204" s="7" t="e">
        <f>SUMIF([2]Agos!B:I,AVALUOS!E204,[2]Agos!I:I)</f>
        <v>#VALUE!</v>
      </c>
      <c r="AK204" s="7" t="e">
        <f t="shared" si="1299"/>
        <v>#VALUE!</v>
      </c>
      <c r="AL204" s="8">
        <f t="shared" si="1300"/>
        <v>0</v>
      </c>
      <c r="AM204" s="7">
        <v>0</v>
      </c>
      <c r="AN204" s="7" t="e">
        <f>SUMIF([2]Sep!B:I,AVALUOS!E204,[2]Sep!I:I)</f>
        <v>#VALUE!</v>
      </c>
      <c r="AO204" s="7" t="e">
        <f t="shared" si="1301"/>
        <v>#VALUE!</v>
      </c>
      <c r="AP204" s="8">
        <f t="shared" si="1302"/>
        <v>0</v>
      </c>
      <c r="AQ204" s="7">
        <v>0</v>
      </c>
      <c r="AR204" s="7" t="e">
        <f>SUMIF([2]Oct!B:I,AVALUOS!E204,[2]Oct!I:I)</f>
        <v>#VALUE!</v>
      </c>
      <c r="AS204" s="7" t="e">
        <f t="shared" si="1303"/>
        <v>#VALUE!</v>
      </c>
      <c r="AT204" s="8">
        <f t="shared" si="1304"/>
        <v>0</v>
      </c>
      <c r="AU204" s="7">
        <v>0</v>
      </c>
      <c r="AV204" s="7" t="e">
        <f>SUMIF([2]Nov!B:I,AVALUOS!E204,[2]Nov!I:I)</f>
        <v>#VALUE!</v>
      </c>
      <c r="AW204" s="7" t="e">
        <f t="shared" si="1305"/>
        <v>#VALUE!</v>
      </c>
      <c r="AX204" s="8">
        <f t="shared" si="1306"/>
        <v>0</v>
      </c>
      <c r="AY204" s="7">
        <v>0</v>
      </c>
      <c r="AZ204" s="7" t="e">
        <f>SUMIF([2]Dic!B:I,AVALUOS!E204,[2]Dic!I:I)</f>
        <v>#VALUE!</v>
      </c>
      <c r="BA204" s="7" t="e">
        <f t="shared" si="1307"/>
        <v>#VALUE!</v>
      </c>
      <c r="BB204" s="8">
        <f t="shared" si="1308"/>
        <v>0</v>
      </c>
      <c r="BC204" s="7">
        <v>0</v>
      </c>
      <c r="BD204" s="89">
        <f>+G204+K204+O204+S204+W204+AA204+AE204+AI204+AM204+AQ204+AU204</f>
        <v>0</v>
      </c>
      <c r="BE204" s="89" t="e">
        <f>+H204+L204+P204+T204+X204+AB204+AF204+AJ204+AN204+AR204+AV204+AZ204</f>
        <v>#VALUE!</v>
      </c>
      <c r="BF204" s="89" t="e">
        <f t="shared" si="1309"/>
        <v>#VALUE!</v>
      </c>
      <c r="BG204" s="24">
        <f t="shared" si="1310"/>
        <v>0</v>
      </c>
      <c r="BL204" s="7"/>
      <c r="BM204" s="7"/>
    </row>
    <row r="205" spans="1:65" ht="12" x14ac:dyDescent="0.3">
      <c r="A205" s="85"/>
      <c r="B205" s="85"/>
      <c r="C205" s="86"/>
      <c r="D205" s="90">
        <v>511570</v>
      </c>
      <c r="E205" s="91"/>
      <c r="F205" s="92" t="s">
        <v>161</v>
      </c>
      <c r="G205" s="93">
        <f t="shared" ref="G205:H205" si="1337">+G206</f>
        <v>0</v>
      </c>
      <c r="H205" s="93" t="e">
        <f t="shared" si="1337"/>
        <v>#VALUE!</v>
      </c>
      <c r="I205" s="93" t="e">
        <f t="shared" si="1286"/>
        <v>#VALUE!</v>
      </c>
      <c r="J205" s="94">
        <f t="shared" si="1287"/>
        <v>0</v>
      </c>
      <c r="K205" s="93">
        <f t="shared" ref="K205:L205" si="1338">+K206</f>
        <v>0</v>
      </c>
      <c r="L205" s="93" t="e">
        <f t="shared" si="1338"/>
        <v>#VALUE!</v>
      </c>
      <c r="M205" s="93" t="e">
        <f t="shared" si="1288"/>
        <v>#VALUE!</v>
      </c>
      <c r="N205" s="94">
        <f t="shared" si="1289"/>
        <v>0</v>
      </c>
      <c r="O205" s="93">
        <f t="shared" ref="O205:P205" si="1339">+O206</f>
        <v>0</v>
      </c>
      <c r="P205" s="93" t="e">
        <f t="shared" si="1339"/>
        <v>#VALUE!</v>
      </c>
      <c r="Q205" s="93" t="e">
        <f t="shared" si="1290"/>
        <v>#VALUE!</v>
      </c>
      <c r="R205" s="94">
        <f t="shared" si="1272"/>
        <v>0</v>
      </c>
      <c r="S205" s="93">
        <f t="shared" ref="S205:BE205" si="1340">+S206</f>
        <v>0</v>
      </c>
      <c r="T205" s="93" t="e">
        <f t="shared" si="1340"/>
        <v>#VALUE!</v>
      </c>
      <c r="U205" s="93" t="e">
        <f t="shared" si="1291"/>
        <v>#VALUE!</v>
      </c>
      <c r="V205" s="94">
        <f t="shared" si="1292"/>
        <v>0</v>
      </c>
      <c r="W205" s="93">
        <f t="shared" ref="W205:X205" si="1341">+W206</f>
        <v>0</v>
      </c>
      <c r="X205" s="93" t="e">
        <f t="shared" si="1341"/>
        <v>#VALUE!</v>
      </c>
      <c r="Y205" s="93" t="e">
        <f t="shared" si="1293"/>
        <v>#VALUE!</v>
      </c>
      <c r="Z205" s="94">
        <f t="shared" si="1294"/>
        <v>0</v>
      </c>
      <c r="AA205" s="93">
        <f t="shared" ref="AA205" si="1342">+AA206</f>
        <v>0</v>
      </c>
      <c r="AB205" s="93" t="e">
        <f t="shared" si="1340"/>
        <v>#VALUE!</v>
      </c>
      <c r="AC205" s="93" t="e">
        <f t="shared" si="1295"/>
        <v>#VALUE!</v>
      </c>
      <c r="AD205" s="94">
        <f t="shared" si="1296"/>
        <v>0</v>
      </c>
      <c r="AE205" s="93">
        <f t="shared" ref="AE205" si="1343">+AE206</f>
        <v>0</v>
      </c>
      <c r="AF205" s="93" t="e">
        <f t="shared" si="1340"/>
        <v>#VALUE!</v>
      </c>
      <c r="AG205" s="93" t="e">
        <f t="shared" si="1297"/>
        <v>#VALUE!</v>
      </c>
      <c r="AH205" s="94">
        <f t="shared" si="1298"/>
        <v>0</v>
      </c>
      <c r="AI205" s="93">
        <f t="shared" ref="AI205" si="1344">+AI206</f>
        <v>0</v>
      </c>
      <c r="AJ205" s="93" t="e">
        <f t="shared" si="1340"/>
        <v>#VALUE!</v>
      </c>
      <c r="AK205" s="93" t="e">
        <f t="shared" si="1299"/>
        <v>#VALUE!</v>
      </c>
      <c r="AL205" s="94">
        <f t="shared" si="1300"/>
        <v>0</v>
      </c>
      <c r="AM205" s="93">
        <f t="shared" ref="AM205" si="1345">+AM206</f>
        <v>0</v>
      </c>
      <c r="AN205" s="93" t="e">
        <f t="shared" si="1340"/>
        <v>#VALUE!</v>
      </c>
      <c r="AO205" s="93" t="e">
        <f t="shared" si="1301"/>
        <v>#VALUE!</v>
      </c>
      <c r="AP205" s="94">
        <f t="shared" si="1302"/>
        <v>0</v>
      </c>
      <c r="AQ205" s="93">
        <f t="shared" ref="AQ205" si="1346">+AQ206</f>
        <v>0</v>
      </c>
      <c r="AR205" s="93" t="e">
        <f t="shared" si="1340"/>
        <v>#VALUE!</v>
      </c>
      <c r="AS205" s="93" t="e">
        <f t="shared" si="1303"/>
        <v>#VALUE!</v>
      </c>
      <c r="AT205" s="94">
        <f t="shared" si="1304"/>
        <v>0</v>
      </c>
      <c r="AU205" s="93">
        <f t="shared" ref="AU205" si="1347">+AU206</f>
        <v>0</v>
      </c>
      <c r="AV205" s="93" t="e">
        <f t="shared" si="1340"/>
        <v>#VALUE!</v>
      </c>
      <c r="AW205" s="93" t="e">
        <f t="shared" si="1305"/>
        <v>#VALUE!</v>
      </c>
      <c r="AX205" s="94">
        <f t="shared" si="1306"/>
        <v>0</v>
      </c>
      <c r="AY205" s="93">
        <f t="shared" ref="AY205" si="1348">+AY206</f>
        <v>0</v>
      </c>
      <c r="AZ205" s="93" t="e">
        <f t="shared" si="1340"/>
        <v>#VALUE!</v>
      </c>
      <c r="BA205" s="93" t="e">
        <f t="shared" si="1307"/>
        <v>#VALUE!</v>
      </c>
      <c r="BB205" s="94">
        <f t="shared" si="1308"/>
        <v>0</v>
      </c>
      <c r="BC205" s="93">
        <f t="shared" si="1340"/>
        <v>0</v>
      </c>
      <c r="BD205" s="93">
        <f t="shared" si="1340"/>
        <v>0</v>
      </c>
      <c r="BE205" s="93" t="e">
        <f t="shared" si="1340"/>
        <v>#VALUE!</v>
      </c>
      <c r="BF205" s="93" t="e">
        <f t="shared" si="1309"/>
        <v>#VALUE!</v>
      </c>
      <c r="BG205" s="4">
        <f t="shared" si="1310"/>
        <v>0</v>
      </c>
      <c r="BL205" s="93">
        <f t="shared" ref="BL205:BM205" si="1349">+BL206</f>
        <v>0</v>
      </c>
      <c r="BM205" s="93">
        <f t="shared" si="1349"/>
        <v>0</v>
      </c>
    </row>
    <row r="206" spans="1:65" s="84" customFormat="1" ht="12" x14ac:dyDescent="0.3">
      <c r="A206" s="87"/>
      <c r="B206" s="87"/>
      <c r="C206" s="88"/>
      <c r="D206" s="95"/>
      <c r="E206" s="96">
        <v>51157001</v>
      </c>
      <c r="F206" s="97" t="s">
        <v>161</v>
      </c>
      <c r="G206" s="7">
        <v>0</v>
      </c>
      <c r="H206" s="7" t="e">
        <f>SUMIF([2]Ene!B:I,AVALUOS!E206,[2]Ene!I:I)</f>
        <v>#VALUE!</v>
      </c>
      <c r="I206" s="7" t="e">
        <f t="shared" si="1286"/>
        <v>#VALUE!</v>
      </c>
      <c r="J206" s="8">
        <f t="shared" si="1287"/>
        <v>0</v>
      </c>
      <c r="K206" s="7">
        <v>0</v>
      </c>
      <c r="L206" s="7" t="e">
        <f>SUMIF([2]Feb!B:I,AVALUOS!E206,[2]Feb!I:I)</f>
        <v>#VALUE!</v>
      </c>
      <c r="M206" s="7" t="e">
        <f t="shared" si="1288"/>
        <v>#VALUE!</v>
      </c>
      <c r="N206" s="8">
        <f t="shared" si="1289"/>
        <v>0</v>
      </c>
      <c r="O206" s="7">
        <v>0</v>
      </c>
      <c r="P206" s="7" t="e">
        <f>SUMIF([2]mar!B:I,AVALUOS!E206,[2]mar!I:I)</f>
        <v>#VALUE!</v>
      </c>
      <c r="Q206" s="7" t="e">
        <f t="shared" si="1290"/>
        <v>#VALUE!</v>
      </c>
      <c r="R206" s="8">
        <f t="shared" si="1272"/>
        <v>0</v>
      </c>
      <c r="S206" s="7">
        <v>0</v>
      </c>
      <c r="T206" s="7" t="e">
        <f>SUMIF([2]Abr!B:I,AVALUOS!E206,[2]Abr!I:I)</f>
        <v>#VALUE!</v>
      </c>
      <c r="U206" s="7" t="e">
        <f t="shared" si="1291"/>
        <v>#VALUE!</v>
      </c>
      <c r="V206" s="8">
        <f t="shared" si="1292"/>
        <v>0</v>
      </c>
      <c r="W206" s="7">
        <v>0</v>
      </c>
      <c r="X206" s="7" t="e">
        <f>SUMIF([2]May!B:I,AVALUOS!E206,[2]May!I:I)</f>
        <v>#VALUE!</v>
      </c>
      <c r="Y206" s="7" t="e">
        <f t="shared" si="1293"/>
        <v>#VALUE!</v>
      </c>
      <c r="Z206" s="8">
        <f t="shared" si="1294"/>
        <v>0</v>
      </c>
      <c r="AA206" s="7">
        <v>0</v>
      </c>
      <c r="AB206" s="7" t="e">
        <f>SUMIF([2]Jun!B:I,AVALUOS!E206,[2]Jun!I:I)</f>
        <v>#VALUE!</v>
      </c>
      <c r="AC206" s="7" t="e">
        <f t="shared" si="1295"/>
        <v>#VALUE!</v>
      </c>
      <c r="AD206" s="8">
        <f t="shared" si="1296"/>
        <v>0</v>
      </c>
      <c r="AE206" s="7">
        <v>0</v>
      </c>
      <c r="AF206" s="7" t="e">
        <f>SUMIF([2]Jul!B:I,AVALUOS!E206,[2]Jul!I:I)</f>
        <v>#VALUE!</v>
      </c>
      <c r="AG206" s="7" t="e">
        <f t="shared" si="1297"/>
        <v>#VALUE!</v>
      </c>
      <c r="AH206" s="8">
        <f t="shared" si="1298"/>
        <v>0</v>
      </c>
      <c r="AI206" s="7">
        <v>0</v>
      </c>
      <c r="AJ206" s="7" t="e">
        <f>SUMIF([2]Agos!B:I,AVALUOS!E206,[2]Agos!I:I)</f>
        <v>#VALUE!</v>
      </c>
      <c r="AK206" s="7" t="e">
        <f t="shared" si="1299"/>
        <v>#VALUE!</v>
      </c>
      <c r="AL206" s="8">
        <f t="shared" si="1300"/>
        <v>0</v>
      </c>
      <c r="AM206" s="7">
        <v>0</v>
      </c>
      <c r="AN206" s="7" t="e">
        <f>SUMIF([2]Sep!B:I,AVALUOS!E206,[2]Sep!I:I)</f>
        <v>#VALUE!</v>
      </c>
      <c r="AO206" s="7" t="e">
        <f t="shared" si="1301"/>
        <v>#VALUE!</v>
      </c>
      <c r="AP206" s="8">
        <f t="shared" si="1302"/>
        <v>0</v>
      </c>
      <c r="AQ206" s="7">
        <v>0</v>
      </c>
      <c r="AR206" s="7" t="e">
        <f>SUMIF([2]Oct!B:I,AVALUOS!E206,[2]Oct!I:I)</f>
        <v>#VALUE!</v>
      </c>
      <c r="AS206" s="7" t="e">
        <f t="shared" si="1303"/>
        <v>#VALUE!</v>
      </c>
      <c r="AT206" s="8">
        <f t="shared" si="1304"/>
        <v>0</v>
      </c>
      <c r="AU206" s="7">
        <v>0</v>
      </c>
      <c r="AV206" s="7" t="e">
        <f>SUMIF([2]Nov!B:I,AVALUOS!E206,[2]Nov!I:I)</f>
        <v>#VALUE!</v>
      </c>
      <c r="AW206" s="7" t="e">
        <f t="shared" si="1305"/>
        <v>#VALUE!</v>
      </c>
      <c r="AX206" s="8">
        <f t="shared" si="1306"/>
        <v>0</v>
      </c>
      <c r="AY206" s="7">
        <v>0</v>
      </c>
      <c r="AZ206" s="7" t="e">
        <f>SUMIF([2]Dic!B:I,AVALUOS!E206,[2]Dic!I:I)</f>
        <v>#VALUE!</v>
      </c>
      <c r="BA206" s="7" t="e">
        <f t="shared" si="1307"/>
        <v>#VALUE!</v>
      </c>
      <c r="BB206" s="8">
        <f t="shared" si="1308"/>
        <v>0</v>
      </c>
      <c r="BC206" s="7">
        <v>0</v>
      </c>
      <c r="BD206" s="89">
        <f>+G206+K206+O206+S206+W206+AA206+AE206+AI206+AM206+AQ206+AU206</f>
        <v>0</v>
      </c>
      <c r="BE206" s="89" t="e">
        <f>+H206+L206+P206+T206+X206+AB206+AF206+AJ206+AN206+AR206+AV206+AZ206</f>
        <v>#VALUE!</v>
      </c>
      <c r="BF206" s="89" t="e">
        <f t="shared" si="1309"/>
        <v>#VALUE!</v>
      </c>
      <c r="BG206" s="24">
        <f t="shared" si="1310"/>
        <v>0</v>
      </c>
      <c r="BL206" s="7"/>
      <c r="BM206" s="7"/>
    </row>
    <row r="207" spans="1:65" ht="12" x14ac:dyDescent="0.3">
      <c r="A207" s="85"/>
      <c r="B207" s="85"/>
      <c r="C207" s="86"/>
      <c r="D207" s="90">
        <v>511595</v>
      </c>
      <c r="E207" s="91"/>
      <c r="F207" s="92" t="s">
        <v>51</v>
      </c>
      <c r="G207" s="93">
        <f t="shared" ref="G207:H207" si="1350">SUM(G208:G212)</f>
        <v>120000</v>
      </c>
      <c r="H207" s="93" t="e">
        <f t="shared" si="1350"/>
        <v>#VALUE!</v>
      </c>
      <c r="I207" s="93" t="e">
        <f t="shared" si="1286"/>
        <v>#VALUE!</v>
      </c>
      <c r="J207" s="94" t="e">
        <f t="shared" si="1287"/>
        <v>#VALUE!</v>
      </c>
      <c r="K207" s="93">
        <f t="shared" ref="K207:L207" si="1351">SUM(K208:K212)</f>
        <v>140000</v>
      </c>
      <c r="L207" s="93" t="e">
        <f t="shared" si="1351"/>
        <v>#VALUE!</v>
      </c>
      <c r="M207" s="93" t="e">
        <f t="shared" si="1288"/>
        <v>#VALUE!</v>
      </c>
      <c r="N207" s="94" t="e">
        <f t="shared" si="1289"/>
        <v>#VALUE!</v>
      </c>
      <c r="O207" s="93">
        <f t="shared" ref="O207:P207" si="1352">SUM(O208:O212)</f>
        <v>160000</v>
      </c>
      <c r="P207" s="93" t="e">
        <f t="shared" si="1352"/>
        <v>#VALUE!</v>
      </c>
      <c r="Q207" s="93" t="e">
        <f t="shared" si="1290"/>
        <v>#VALUE!</v>
      </c>
      <c r="R207" s="94" t="e">
        <f t="shared" si="1272"/>
        <v>#VALUE!</v>
      </c>
      <c r="S207" s="93">
        <f t="shared" ref="S207:T207" si="1353">SUM(S208:S212)</f>
        <v>140000</v>
      </c>
      <c r="T207" s="93" t="e">
        <f t="shared" si="1353"/>
        <v>#VALUE!</v>
      </c>
      <c r="U207" s="93" t="e">
        <f t="shared" si="1291"/>
        <v>#VALUE!</v>
      </c>
      <c r="V207" s="94" t="e">
        <f t="shared" si="1292"/>
        <v>#VALUE!</v>
      </c>
      <c r="W207" s="93">
        <f t="shared" ref="W207:X207" si="1354">SUM(W208:W212)</f>
        <v>180000</v>
      </c>
      <c r="X207" s="93" t="e">
        <f t="shared" si="1354"/>
        <v>#VALUE!</v>
      </c>
      <c r="Y207" s="93" t="e">
        <f t="shared" si="1293"/>
        <v>#VALUE!</v>
      </c>
      <c r="Z207" s="94" t="e">
        <f t="shared" si="1294"/>
        <v>#VALUE!</v>
      </c>
      <c r="AA207" s="93">
        <f t="shared" ref="AA207:AB207" si="1355">SUM(AA208:AA212)</f>
        <v>180000</v>
      </c>
      <c r="AB207" s="93" t="e">
        <f t="shared" si="1355"/>
        <v>#VALUE!</v>
      </c>
      <c r="AC207" s="93" t="e">
        <f t="shared" si="1295"/>
        <v>#VALUE!</v>
      </c>
      <c r="AD207" s="94" t="e">
        <f t="shared" si="1296"/>
        <v>#VALUE!</v>
      </c>
      <c r="AE207" s="93">
        <f t="shared" ref="AE207:AF207" si="1356">SUM(AE208:AE212)</f>
        <v>200000</v>
      </c>
      <c r="AF207" s="93" t="e">
        <f t="shared" si="1356"/>
        <v>#VALUE!</v>
      </c>
      <c r="AG207" s="93" t="e">
        <f t="shared" si="1297"/>
        <v>#VALUE!</v>
      </c>
      <c r="AH207" s="94" t="e">
        <f t="shared" si="1298"/>
        <v>#VALUE!</v>
      </c>
      <c r="AI207" s="93">
        <f t="shared" ref="AI207:AJ207" si="1357">SUM(AI208:AI212)</f>
        <v>220000</v>
      </c>
      <c r="AJ207" s="93" t="e">
        <f t="shared" si="1357"/>
        <v>#VALUE!</v>
      </c>
      <c r="AK207" s="93" t="e">
        <f t="shared" si="1299"/>
        <v>#VALUE!</v>
      </c>
      <c r="AL207" s="94" t="e">
        <f t="shared" si="1300"/>
        <v>#VALUE!</v>
      </c>
      <c r="AM207" s="93">
        <f t="shared" ref="AM207:AN207" si="1358">SUM(AM208:AM212)</f>
        <v>260000</v>
      </c>
      <c r="AN207" s="93" t="e">
        <f t="shared" si="1358"/>
        <v>#VALUE!</v>
      </c>
      <c r="AO207" s="93" t="e">
        <f t="shared" si="1301"/>
        <v>#VALUE!</v>
      </c>
      <c r="AP207" s="94" t="e">
        <f t="shared" si="1302"/>
        <v>#VALUE!</v>
      </c>
      <c r="AQ207" s="93">
        <f t="shared" ref="AQ207:AR207" si="1359">SUM(AQ208:AQ212)</f>
        <v>300000</v>
      </c>
      <c r="AR207" s="93" t="e">
        <f t="shared" si="1359"/>
        <v>#VALUE!</v>
      </c>
      <c r="AS207" s="93" t="e">
        <f t="shared" si="1303"/>
        <v>#VALUE!</v>
      </c>
      <c r="AT207" s="94" t="e">
        <f t="shared" si="1304"/>
        <v>#VALUE!</v>
      </c>
      <c r="AU207" s="93">
        <f t="shared" ref="AU207:AV207" si="1360">SUM(AU208:AU212)</f>
        <v>340000</v>
      </c>
      <c r="AV207" s="93" t="e">
        <f t="shared" si="1360"/>
        <v>#VALUE!</v>
      </c>
      <c r="AW207" s="93" t="e">
        <f t="shared" si="1305"/>
        <v>#VALUE!</v>
      </c>
      <c r="AX207" s="94" t="e">
        <f t="shared" si="1306"/>
        <v>#VALUE!</v>
      </c>
      <c r="AY207" s="93">
        <f t="shared" ref="AY207:BE207" si="1361">SUM(AY208:AY212)</f>
        <v>360000</v>
      </c>
      <c r="AZ207" s="93" t="e">
        <f t="shared" si="1361"/>
        <v>#VALUE!</v>
      </c>
      <c r="BA207" s="93" t="e">
        <f t="shared" si="1307"/>
        <v>#VALUE!</v>
      </c>
      <c r="BB207" s="94" t="e">
        <f t="shared" si="1308"/>
        <v>#VALUE!</v>
      </c>
      <c r="BC207" s="93">
        <f t="shared" si="1361"/>
        <v>0</v>
      </c>
      <c r="BD207" s="93">
        <f t="shared" si="1361"/>
        <v>2240000</v>
      </c>
      <c r="BE207" s="93" t="e">
        <f t="shared" si="1361"/>
        <v>#VALUE!</v>
      </c>
      <c r="BF207" s="93" t="e">
        <f t="shared" si="1309"/>
        <v>#VALUE!</v>
      </c>
      <c r="BG207" s="4" t="e">
        <f t="shared" si="1310"/>
        <v>#VALUE!</v>
      </c>
      <c r="BL207" s="93">
        <f t="shared" ref="BL207:BM207" si="1362">SUM(BL208:BL212)</f>
        <v>0</v>
      </c>
      <c r="BM207" s="93">
        <f t="shared" si="1362"/>
        <v>0</v>
      </c>
    </row>
    <row r="208" spans="1:65" s="84" customFormat="1" ht="12" x14ac:dyDescent="0.3">
      <c r="A208" s="87"/>
      <c r="B208" s="87"/>
      <c r="C208" s="88"/>
      <c r="D208" s="95"/>
      <c r="E208" s="96">
        <v>51159501</v>
      </c>
      <c r="F208" s="97" t="s">
        <v>162</v>
      </c>
      <c r="G208" s="7">
        <v>120000</v>
      </c>
      <c r="H208" s="7" t="e">
        <f>SUMIF([2]Ene!B:I,AVALUOS!E208,[2]Ene!I:I)</f>
        <v>#VALUE!</v>
      </c>
      <c r="I208" s="7" t="e">
        <f t="shared" si="1286"/>
        <v>#VALUE!</v>
      </c>
      <c r="J208" s="8" t="e">
        <f t="shared" si="1287"/>
        <v>#VALUE!</v>
      </c>
      <c r="K208" s="7">
        <v>140000</v>
      </c>
      <c r="L208" s="7" t="e">
        <f>SUMIF([2]Feb!B:I,AVALUOS!E208,[2]Feb!I:I)</f>
        <v>#VALUE!</v>
      </c>
      <c r="M208" s="7" t="e">
        <f t="shared" si="1288"/>
        <v>#VALUE!</v>
      </c>
      <c r="N208" s="8" t="e">
        <f t="shared" si="1289"/>
        <v>#VALUE!</v>
      </c>
      <c r="O208" s="7">
        <v>160000</v>
      </c>
      <c r="P208" s="7" t="e">
        <f>SUMIF([2]mar!B:I,AVALUOS!E208,[2]mar!I:I)</f>
        <v>#VALUE!</v>
      </c>
      <c r="Q208" s="7" t="e">
        <f t="shared" si="1290"/>
        <v>#VALUE!</v>
      </c>
      <c r="R208" s="8" t="e">
        <f t="shared" si="1272"/>
        <v>#VALUE!</v>
      </c>
      <c r="S208" s="7">
        <v>140000</v>
      </c>
      <c r="T208" s="7" t="e">
        <f>SUMIF([2]Abr!B:I,AVALUOS!E208,[2]Abr!I:I)</f>
        <v>#VALUE!</v>
      </c>
      <c r="U208" s="7" t="e">
        <f t="shared" si="1291"/>
        <v>#VALUE!</v>
      </c>
      <c r="V208" s="8" t="e">
        <f t="shared" si="1292"/>
        <v>#VALUE!</v>
      </c>
      <c r="W208" s="7">
        <v>180000</v>
      </c>
      <c r="X208" s="7" t="e">
        <f>SUMIF([2]May!B:I,AVALUOS!E208,[2]May!I:I)</f>
        <v>#VALUE!</v>
      </c>
      <c r="Y208" s="7" t="e">
        <f t="shared" si="1293"/>
        <v>#VALUE!</v>
      </c>
      <c r="Z208" s="8" t="e">
        <f t="shared" si="1294"/>
        <v>#VALUE!</v>
      </c>
      <c r="AA208" s="7">
        <v>180000</v>
      </c>
      <c r="AB208" s="7" t="e">
        <f>SUMIF([2]Jun!B:I,AVALUOS!E208,[2]Jun!I:I)</f>
        <v>#VALUE!</v>
      </c>
      <c r="AC208" s="7" t="e">
        <f t="shared" si="1295"/>
        <v>#VALUE!</v>
      </c>
      <c r="AD208" s="8" t="e">
        <f t="shared" si="1296"/>
        <v>#VALUE!</v>
      </c>
      <c r="AE208" s="7">
        <v>200000</v>
      </c>
      <c r="AF208" s="7" t="e">
        <f>SUMIF([2]Jul!B:I,AVALUOS!E208,[2]Jul!I:I)</f>
        <v>#VALUE!</v>
      </c>
      <c r="AG208" s="7" t="e">
        <f t="shared" si="1297"/>
        <v>#VALUE!</v>
      </c>
      <c r="AH208" s="8" t="e">
        <f t="shared" si="1298"/>
        <v>#VALUE!</v>
      </c>
      <c r="AI208" s="7">
        <v>220000</v>
      </c>
      <c r="AJ208" s="7" t="e">
        <f>SUMIF([2]Agos!B:I,AVALUOS!E208,[2]Agos!I:I)</f>
        <v>#VALUE!</v>
      </c>
      <c r="AK208" s="7" t="e">
        <f t="shared" si="1299"/>
        <v>#VALUE!</v>
      </c>
      <c r="AL208" s="8" t="e">
        <f t="shared" si="1300"/>
        <v>#VALUE!</v>
      </c>
      <c r="AM208" s="7">
        <v>260000</v>
      </c>
      <c r="AN208" s="7" t="e">
        <f>SUMIF([2]Sep!B:I,AVALUOS!E208,[2]Sep!I:I)</f>
        <v>#VALUE!</v>
      </c>
      <c r="AO208" s="7" t="e">
        <f t="shared" si="1301"/>
        <v>#VALUE!</v>
      </c>
      <c r="AP208" s="8" t="e">
        <f t="shared" si="1302"/>
        <v>#VALUE!</v>
      </c>
      <c r="AQ208" s="7">
        <v>300000</v>
      </c>
      <c r="AR208" s="7" t="e">
        <f>SUMIF([2]Oct!B:I,AVALUOS!E208,[2]Oct!I:I)</f>
        <v>#VALUE!</v>
      </c>
      <c r="AS208" s="7" t="e">
        <f t="shared" si="1303"/>
        <v>#VALUE!</v>
      </c>
      <c r="AT208" s="8" t="e">
        <f t="shared" si="1304"/>
        <v>#VALUE!</v>
      </c>
      <c r="AU208" s="7">
        <v>340000</v>
      </c>
      <c r="AV208" s="7" t="e">
        <f>SUMIF([2]Nov!B:I,AVALUOS!E208,[2]Nov!I:I)</f>
        <v>#VALUE!</v>
      </c>
      <c r="AW208" s="7" t="e">
        <f t="shared" si="1305"/>
        <v>#VALUE!</v>
      </c>
      <c r="AX208" s="8" t="e">
        <f t="shared" si="1306"/>
        <v>#VALUE!</v>
      </c>
      <c r="AY208" s="7">
        <v>360000</v>
      </c>
      <c r="AZ208" s="7" t="e">
        <f>SUMIF([2]Dic!B:I,AVALUOS!E208,[2]Dic!I:I)</f>
        <v>#VALUE!</v>
      </c>
      <c r="BA208" s="7" t="e">
        <f t="shared" si="1307"/>
        <v>#VALUE!</v>
      </c>
      <c r="BB208" s="8" t="e">
        <f t="shared" si="1308"/>
        <v>#VALUE!</v>
      </c>
      <c r="BC208" s="7">
        <v>0</v>
      </c>
      <c r="BD208" s="89">
        <f t="shared" ref="BD208:BD212" si="1363">+G208+K208+O208+S208+W208+AA208+AE208+AI208+AM208+AQ208+AU208</f>
        <v>2240000</v>
      </c>
      <c r="BE208" s="89" t="e">
        <f t="shared" ref="BE208:BE212" si="1364">+H208+L208+P208+T208+X208+AB208+AF208+AJ208+AN208+AR208+AV208+AZ208</f>
        <v>#VALUE!</v>
      </c>
      <c r="BF208" s="89" t="e">
        <f t="shared" si="1309"/>
        <v>#VALUE!</v>
      </c>
      <c r="BG208" s="24" t="e">
        <f t="shared" si="1310"/>
        <v>#VALUE!</v>
      </c>
      <c r="BL208" s="7"/>
      <c r="BM208" s="7"/>
    </row>
    <row r="209" spans="1:65" ht="12" x14ac:dyDescent="0.3">
      <c r="A209" s="87"/>
      <c r="B209" s="87"/>
      <c r="C209" s="88"/>
      <c r="D209" s="95"/>
      <c r="E209" s="96">
        <v>51159502</v>
      </c>
      <c r="F209" s="97" t="s">
        <v>51</v>
      </c>
      <c r="G209" s="7">
        <v>0</v>
      </c>
      <c r="H209" s="7" t="e">
        <f>SUMIF([2]Ene!B:I,AVALUOS!E209,[2]Ene!I:I)</f>
        <v>#VALUE!</v>
      </c>
      <c r="I209" s="7" t="e">
        <f t="shared" si="1286"/>
        <v>#VALUE!</v>
      </c>
      <c r="J209" s="8">
        <f t="shared" si="1287"/>
        <v>0</v>
      </c>
      <c r="K209" s="7">
        <v>0</v>
      </c>
      <c r="L209" s="7" t="e">
        <f>SUMIF([2]Feb!B:I,AVALUOS!E209,[2]Feb!I:I)</f>
        <v>#VALUE!</v>
      </c>
      <c r="M209" s="7" t="e">
        <f t="shared" si="1288"/>
        <v>#VALUE!</v>
      </c>
      <c r="N209" s="8">
        <f t="shared" si="1289"/>
        <v>0</v>
      </c>
      <c r="O209" s="7">
        <v>0</v>
      </c>
      <c r="P209" s="7" t="e">
        <f>SUMIF([2]mar!B:I,AVALUOS!E209,[2]mar!I:I)</f>
        <v>#VALUE!</v>
      </c>
      <c r="Q209" s="7" t="e">
        <f t="shared" si="1290"/>
        <v>#VALUE!</v>
      </c>
      <c r="R209" s="8">
        <f t="shared" si="1272"/>
        <v>0</v>
      </c>
      <c r="S209" s="7">
        <v>0</v>
      </c>
      <c r="T209" s="7" t="e">
        <f>SUMIF([2]Abr!B:I,AVALUOS!E209,[2]Abr!I:I)</f>
        <v>#VALUE!</v>
      </c>
      <c r="U209" s="7" t="e">
        <f t="shared" si="1291"/>
        <v>#VALUE!</v>
      </c>
      <c r="V209" s="8">
        <f t="shared" si="1292"/>
        <v>0</v>
      </c>
      <c r="W209" s="7">
        <v>0</v>
      </c>
      <c r="X209" s="7" t="e">
        <f>SUMIF([2]May!B:I,AVALUOS!E209,[2]May!I:I)</f>
        <v>#VALUE!</v>
      </c>
      <c r="Y209" s="7" t="e">
        <f t="shared" si="1293"/>
        <v>#VALUE!</v>
      </c>
      <c r="Z209" s="8">
        <f t="shared" si="1294"/>
        <v>0</v>
      </c>
      <c r="AA209" s="7">
        <v>0</v>
      </c>
      <c r="AB209" s="7" t="e">
        <f>SUMIF([2]Jun!B:I,AVALUOS!E209,[2]Jun!I:I)</f>
        <v>#VALUE!</v>
      </c>
      <c r="AC209" s="7" t="e">
        <f t="shared" si="1295"/>
        <v>#VALUE!</v>
      </c>
      <c r="AD209" s="8">
        <f t="shared" si="1296"/>
        <v>0</v>
      </c>
      <c r="AE209" s="7">
        <v>0</v>
      </c>
      <c r="AF209" s="7" t="e">
        <f>SUMIF([2]Jul!B:I,AVALUOS!E209,[2]Jul!I:I)</f>
        <v>#VALUE!</v>
      </c>
      <c r="AG209" s="7" t="e">
        <f t="shared" si="1297"/>
        <v>#VALUE!</v>
      </c>
      <c r="AH209" s="8">
        <f t="shared" si="1298"/>
        <v>0</v>
      </c>
      <c r="AI209" s="7">
        <v>0</v>
      </c>
      <c r="AJ209" s="7" t="e">
        <f>SUMIF([2]Agos!B:I,AVALUOS!E209,[2]Agos!I:I)</f>
        <v>#VALUE!</v>
      </c>
      <c r="AK209" s="7" t="e">
        <f t="shared" si="1299"/>
        <v>#VALUE!</v>
      </c>
      <c r="AL209" s="8">
        <f t="shared" si="1300"/>
        <v>0</v>
      </c>
      <c r="AM209" s="7">
        <v>0</v>
      </c>
      <c r="AN209" s="7" t="e">
        <f>SUMIF([2]Sep!B:I,AVALUOS!E209,[2]Sep!I:I)</f>
        <v>#VALUE!</v>
      </c>
      <c r="AO209" s="7" t="e">
        <f t="shared" si="1301"/>
        <v>#VALUE!</v>
      </c>
      <c r="AP209" s="8">
        <f t="shared" si="1302"/>
        <v>0</v>
      </c>
      <c r="AQ209" s="7">
        <v>0</v>
      </c>
      <c r="AR209" s="7" t="e">
        <f>SUMIF([2]Oct!B:I,AVALUOS!E209,[2]Oct!I:I)</f>
        <v>#VALUE!</v>
      </c>
      <c r="AS209" s="7" t="e">
        <f t="shared" si="1303"/>
        <v>#VALUE!</v>
      </c>
      <c r="AT209" s="8">
        <f t="shared" si="1304"/>
        <v>0</v>
      </c>
      <c r="AU209" s="7">
        <v>0</v>
      </c>
      <c r="AV209" s="7" t="e">
        <f>SUMIF([2]Nov!B:I,AVALUOS!E209,[2]Nov!I:I)</f>
        <v>#VALUE!</v>
      </c>
      <c r="AW209" s="7" t="e">
        <f t="shared" si="1305"/>
        <v>#VALUE!</v>
      </c>
      <c r="AX209" s="8">
        <f t="shared" si="1306"/>
        <v>0</v>
      </c>
      <c r="AY209" s="7">
        <v>0</v>
      </c>
      <c r="AZ209" s="7" t="e">
        <f>SUMIF([2]Dic!B:I,AVALUOS!E209,[2]Dic!I:I)</f>
        <v>#VALUE!</v>
      </c>
      <c r="BA209" s="7" t="e">
        <f t="shared" si="1307"/>
        <v>#VALUE!</v>
      </c>
      <c r="BB209" s="8">
        <f t="shared" si="1308"/>
        <v>0</v>
      </c>
      <c r="BC209" s="7">
        <v>0</v>
      </c>
      <c r="BD209" s="89">
        <f t="shared" si="1363"/>
        <v>0</v>
      </c>
      <c r="BE209" s="89" t="e">
        <f t="shared" si="1364"/>
        <v>#VALUE!</v>
      </c>
      <c r="BF209" s="89" t="e">
        <f t="shared" si="1309"/>
        <v>#VALUE!</v>
      </c>
      <c r="BG209" s="24">
        <f t="shared" si="1310"/>
        <v>0</v>
      </c>
      <c r="BK209" s="84"/>
      <c r="BL209" s="7"/>
      <c r="BM209" s="7"/>
    </row>
    <row r="210" spans="1:65" ht="12" x14ac:dyDescent="0.3">
      <c r="A210" s="87"/>
      <c r="B210" s="87"/>
      <c r="C210" s="88"/>
      <c r="D210" s="95"/>
      <c r="E210" s="96">
        <v>51159504</v>
      </c>
      <c r="F210" s="97" t="s">
        <v>163</v>
      </c>
      <c r="G210" s="7">
        <v>0</v>
      </c>
      <c r="H210" s="7" t="e">
        <f>SUMIF([2]Ene!B:I,AVALUOS!E210,[2]Ene!I:I)</f>
        <v>#VALUE!</v>
      </c>
      <c r="I210" s="7" t="e">
        <f t="shared" si="1286"/>
        <v>#VALUE!</v>
      </c>
      <c r="J210" s="8">
        <f t="shared" si="1287"/>
        <v>0</v>
      </c>
      <c r="K210" s="7">
        <v>0</v>
      </c>
      <c r="L210" s="7" t="e">
        <f>SUMIF([2]Feb!B:I,AVALUOS!E210,[2]Feb!I:I)</f>
        <v>#VALUE!</v>
      </c>
      <c r="M210" s="7" t="e">
        <f t="shared" si="1288"/>
        <v>#VALUE!</v>
      </c>
      <c r="N210" s="8">
        <f t="shared" si="1289"/>
        <v>0</v>
      </c>
      <c r="O210" s="7">
        <v>0</v>
      </c>
      <c r="P210" s="7" t="e">
        <f>SUMIF([2]mar!B:I,AVALUOS!E210,[2]mar!I:I)</f>
        <v>#VALUE!</v>
      </c>
      <c r="Q210" s="7" t="e">
        <f t="shared" si="1290"/>
        <v>#VALUE!</v>
      </c>
      <c r="R210" s="8">
        <f t="shared" si="1272"/>
        <v>0</v>
      </c>
      <c r="S210" s="7">
        <v>0</v>
      </c>
      <c r="T210" s="7" t="e">
        <f>SUMIF([2]Abr!B:I,AVALUOS!E210,[2]Abr!I:I)</f>
        <v>#VALUE!</v>
      </c>
      <c r="U210" s="7" t="e">
        <f t="shared" si="1291"/>
        <v>#VALUE!</v>
      </c>
      <c r="V210" s="8">
        <f t="shared" si="1292"/>
        <v>0</v>
      </c>
      <c r="W210" s="7">
        <v>0</v>
      </c>
      <c r="X210" s="7" t="e">
        <f>SUMIF([2]May!B:I,AVALUOS!E210,[2]May!I:I)</f>
        <v>#VALUE!</v>
      </c>
      <c r="Y210" s="7" t="e">
        <f t="shared" si="1293"/>
        <v>#VALUE!</v>
      </c>
      <c r="Z210" s="8">
        <f t="shared" si="1294"/>
        <v>0</v>
      </c>
      <c r="AA210" s="7">
        <v>0</v>
      </c>
      <c r="AB210" s="7" t="e">
        <f>SUMIF([2]Jun!B:I,AVALUOS!E210,[2]Jun!I:I)</f>
        <v>#VALUE!</v>
      </c>
      <c r="AC210" s="7" t="e">
        <f t="shared" si="1295"/>
        <v>#VALUE!</v>
      </c>
      <c r="AD210" s="8">
        <f t="shared" si="1296"/>
        <v>0</v>
      </c>
      <c r="AE210" s="7">
        <v>0</v>
      </c>
      <c r="AF210" s="7" t="e">
        <f>SUMIF([2]Jul!B:I,AVALUOS!E210,[2]Jul!I:I)</f>
        <v>#VALUE!</v>
      </c>
      <c r="AG210" s="7" t="e">
        <f t="shared" si="1297"/>
        <v>#VALUE!</v>
      </c>
      <c r="AH210" s="8">
        <f t="shared" si="1298"/>
        <v>0</v>
      </c>
      <c r="AI210" s="7">
        <v>0</v>
      </c>
      <c r="AJ210" s="7" t="e">
        <f>SUMIF([2]Agos!B:I,AVALUOS!E210,[2]Agos!I:I)</f>
        <v>#VALUE!</v>
      </c>
      <c r="AK210" s="7" t="e">
        <f t="shared" si="1299"/>
        <v>#VALUE!</v>
      </c>
      <c r="AL210" s="8">
        <f t="shared" si="1300"/>
        <v>0</v>
      </c>
      <c r="AM210" s="7">
        <v>0</v>
      </c>
      <c r="AN210" s="7" t="e">
        <f>SUMIF([2]Sep!B:I,AVALUOS!E210,[2]Sep!I:I)</f>
        <v>#VALUE!</v>
      </c>
      <c r="AO210" s="7" t="e">
        <f t="shared" si="1301"/>
        <v>#VALUE!</v>
      </c>
      <c r="AP210" s="8">
        <f t="shared" si="1302"/>
        <v>0</v>
      </c>
      <c r="AQ210" s="7">
        <v>0</v>
      </c>
      <c r="AR210" s="7" t="e">
        <f>SUMIF([2]Oct!B:I,AVALUOS!E210,[2]Oct!I:I)</f>
        <v>#VALUE!</v>
      </c>
      <c r="AS210" s="7" t="e">
        <f t="shared" si="1303"/>
        <v>#VALUE!</v>
      </c>
      <c r="AT210" s="8">
        <f t="shared" si="1304"/>
        <v>0</v>
      </c>
      <c r="AU210" s="7">
        <v>0</v>
      </c>
      <c r="AV210" s="7" t="e">
        <f>SUMIF([2]Nov!B:I,AVALUOS!E210,[2]Nov!I:I)</f>
        <v>#VALUE!</v>
      </c>
      <c r="AW210" s="7" t="e">
        <f t="shared" si="1305"/>
        <v>#VALUE!</v>
      </c>
      <c r="AX210" s="8">
        <f t="shared" si="1306"/>
        <v>0</v>
      </c>
      <c r="AY210" s="7">
        <v>0</v>
      </c>
      <c r="AZ210" s="7" t="e">
        <f>SUMIF([2]Dic!B:I,AVALUOS!E210,[2]Dic!I:I)</f>
        <v>#VALUE!</v>
      </c>
      <c r="BA210" s="7" t="e">
        <f t="shared" si="1307"/>
        <v>#VALUE!</v>
      </c>
      <c r="BB210" s="8">
        <f t="shared" si="1308"/>
        <v>0</v>
      </c>
      <c r="BC210" s="7">
        <v>0</v>
      </c>
      <c r="BD210" s="89">
        <f t="shared" si="1363"/>
        <v>0</v>
      </c>
      <c r="BE210" s="89" t="e">
        <f t="shared" si="1364"/>
        <v>#VALUE!</v>
      </c>
      <c r="BF210" s="89" t="e">
        <f t="shared" si="1309"/>
        <v>#VALUE!</v>
      </c>
      <c r="BG210" s="24">
        <f t="shared" si="1310"/>
        <v>0</v>
      </c>
      <c r="BK210" s="84"/>
      <c r="BL210" s="7"/>
      <c r="BM210" s="7"/>
    </row>
    <row r="211" spans="1:65" s="84" customFormat="1" ht="20.399999999999999" x14ac:dyDescent="0.3">
      <c r="A211" s="87"/>
      <c r="B211" s="87"/>
      <c r="C211" s="88"/>
      <c r="D211" s="95"/>
      <c r="E211" s="96">
        <v>51159510</v>
      </c>
      <c r="F211" s="97" t="s">
        <v>164</v>
      </c>
      <c r="G211" s="7">
        <v>0</v>
      </c>
      <c r="H211" s="7" t="e">
        <f>SUMIF([2]Ene!B:I,AVALUOS!E211,[2]Ene!I:I)</f>
        <v>#VALUE!</v>
      </c>
      <c r="I211" s="7" t="e">
        <f t="shared" si="1286"/>
        <v>#VALUE!</v>
      </c>
      <c r="J211" s="8">
        <f t="shared" si="1287"/>
        <v>0</v>
      </c>
      <c r="K211" s="7">
        <v>0</v>
      </c>
      <c r="L211" s="7" t="e">
        <f>SUMIF([2]Feb!B:I,AVALUOS!E211,[2]Feb!I:I)</f>
        <v>#VALUE!</v>
      </c>
      <c r="M211" s="7" t="e">
        <f t="shared" si="1288"/>
        <v>#VALUE!</v>
      </c>
      <c r="N211" s="8">
        <f t="shared" si="1289"/>
        <v>0</v>
      </c>
      <c r="O211" s="7">
        <v>0</v>
      </c>
      <c r="P211" s="7" t="e">
        <f>SUMIF([2]mar!B:I,AVALUOS!E211,[2]mar!I:I)</f>
        <v>#VALUE!</v>
      </c>
      <c r="Q211" s="7" t="e">
        <f t="shared" si="1290"/>
        <v>#VALUE!</v>
      </c>
      <c r="R211" s="8">
        <f t="shared" si="1272"/>
        <v>0</v>
      </c>
      <c r="S211" s="7">
        <v>0</v>
      </c>
      <c r="T211" s="7" t="e">
        <f>SUMIF([2]Abr!B:I,AVALUOS!E211,[2]Abr!I:I)</f>
        <v>#VALUE!</v>
      </c>
      <c r="U211" s="7" t="e">
        <f t="shared" si="1291"/>
        <v>#VALUE!</v>
      </c>
      <c r="V211" s="8">
        <f t="shared" si="1292"/>
        <v>0</v>
      </c>
      <c r="W211" s="7">
        <v>0</v>
      </c>
      <c r="X211" s="7" t="e">
        <f>SUMIF([2]May!B:I,AVALUOS!E211,[2]May!I:I)</f>
        <v>#VALUE!</v>
      </c>
      <c r="Y211" s="7" t="e">
        <f t="shared" si="1293"/>
        <v>#VALUE!</v>
      </c>
      <c r="Z211" s="8">
        <f t="shared" si="1294"/>
        <v>0</v>
      </c>
      <c r="AA211" s="7">
        <v>0</v>
      </c>
      <c r="AB211" s="7" t="e">
        <f>SUMIF([2]Jun!B:I,AVALUOS!E211,[2]Jun!I:I)</f>
        <v>#VALUE!</v>
      </c>
      <c r="AC211" s="7" t="e">
        <f t="shared" si="1295"/>
        <v>#VALUE!</v>
      </c>
      <c r="AD211" s="8">
        <f t="shared" si="1296"/>
        <v>0</v>
      </c>
      <c r="AE211" s="7">
        <v>0</v>
      </c>
      <c r="AF211" s="7" t="e">
        <f>SUMIF([2]Jul!B:I,AVALUOS!E211,[2]Jul!I:I)</f>
        <v>#VALUE!</v>
      </c>
      <c r="AG211" s="7" t="e">
        <f t="shared" si="1297"/>
        <v>#VALUE!</v>
      </c>
      <c r="AH211" s="8">
        <f t="shared" si="1298"/>
        <v>0</v>
      </c>
      <c r="AI211" s="7">
        <v>0</v>
      </c>
      <c r="AJ211" s="7" t="e">
        <f>SUMIF([2]Agos!B:I,AVALUOS!E211,[2]Agos!I:I)</f>
        <v>#VALUE!</v>
      </c>
      <c r="AK211" s="7" t="e">
        <f t="shared" si="1299"/>
        <v>#VALUE!</v>
      </c>
      <c r="AL211" s="8">
        <f t="shared" si="1300"/>
        <v>0</v>
      </c>
      <c r="AM211" s="7">
        <v>0</v>
      </c>
      <c r="AN211" s="7" t="e">
        <f>SUMIF([2]Sep!B:I,AVALUOS!E211,[2]Sep!I:I)</f>
        <v>#VALUE!</v>
      </c>
      <c r="AO211" s="7" t="e">
        <f t="shared" si="1301"/>
        <v>#VALUE!</v>
      </c>
      <c r="AP211" s="8">
        <f t="shared" si="1302"/>
        <v>0</v>
      </c>
      <c r="AQ211" s="7">
        <v>0</v>
      </c>
      <c r="AR211" s="7" t="e">
        <f>SUMIF([2]Oct!B:I,AVALUOS!E211,[2]Oct!I:I)</f>
        <v>#VALUE!</v>
      </c>
      <c r="AS211" s="7" t="e">
        <f t="shared" si="1303"/>
        <v>#VALUE!</v>
      </c>
      <c r="AT211" s="8">
        <f t="shared" si="1304"/>
        <v>0</v>
      </c>
      <c r="AU211" s="7">
        <v>0</v>
      </c>
      <c r="AV211" s="7" t="e">
        <f>SUMIF([2]Nov!B:I,AVALUOS!E211,[2]Nov!I:I)</f>
        <v>#VALUE!</v>
      </c>
      <c r="AW211" s="7" t="e">
        <f t="shared" si="1305"/>
        <v>#VALUE!</v>
      </c>
      <c r="AX211" s="8">
        <f t="shared" si="1306"/>
        <v>0</v>
      </c>
      <c r="AY211" s="7">
        <v>0</v>
      </c>
      <c r="AZ211" s="7" t="e">
        <f>SUMIF([2]Dic!B:I,AVALUOS!E211,[2]Dic!I:I)</f>
        <v>#VALUE!</v>
      </c>
      <c r="BA211" s="7" t="e">
        <f t="shared" si="1307"/>
        <v>#VALUE!</v>
      </c>
      <c r="BB211" s="8">
        <f t="shared" si="1308"/>
        <v>0</v>
      </c>
      <c r="BC211" s="7">
        <v>0</v>
      </c>
      <c r="BD211" s="89">
        <f t="shared" si="1363"/>
        <v>0</v>
      </c>
      <c r="BE211" s="89" t="e">
        <f t="shared" si="1364"/>
        <v>#VALUE!</v>
      </c>
      <c r="BF211" s="89" t="e">
        <f t="shared" si="1309"/>
        <v>#VALUE!</v>
      </c>
      <c r="BG211" s="24">
        <f t="shared" si="1310"/>
        <v>0</v>
      </c>
      <c r="BL211" s="7"/>
      <c r="BM211" s="7"/>
    </row>
    <row r="212" spans="1:65" s="84" customFormat="1" ht="20.399999999999999" x14ac:dyDescent="0.3">
      <c r="A212" s="87"/>
      <c r="B212" s="87"/>
      <c r="C212" s="88"/>
      <c r="D212" s="95"/>
      <c r="E212" s="96">
        <v>51159511</v>
      </c>
      <c r="F212" s="97" t="s">
        <v>165</v>
      </c>
      <c r="G212" s="7">
        <v>0</v>
      </c>
      <c r="H212" s="7" t="e">
        <f>SUMIF([2]Ene!B:I,AVALUOS!E212,[2]Ene!I:I)</f>
        <v>#VALUE!</v>
      </c>
      <c r="I212" s="7" t="e">
        <f t="shared" si="1286"/>
        <v>#VALUE!</v>
      </c>
      <c r="J212" s="8">
        <f t="shared" si="1287"/>
        <v>0</v>
      </c>
      <c r="K212" s="7">
        <v>0</v>
      </c>
      <c r="L212" s="7" t="e">
        <f>SUMIF([2]Feb!B:I,AVALUOS!E212,[2]Feb!I:I)</f>
        <v>#VALUE!</v>
      </c>
      <c r="M212" s="7" t="e">
        <f t="shared" si="1288"/>
        <v>#VALUE!</v>
      </c>
      <c r="N212" s="8">
        <f t="shared" si="1289"/>
        <v>0</v>
      </c>
      <c r="O212" s="7">
        <v>0</v>
      </c>
      <c r="P212" s="7" t="e">
        <f>SUMIF([2]mar!B:I,AVALUOS!E212,[2]mar!I:I)</f>
        <v>#VALUE!</v>
      </c>
      <c r="Q212" s="7" t="e">
        <f t="shared" si="1290"/>
        <v>#VALUE!</v>
      </c>
      <c r="R212" s="8">
        <f t="shared" si="1272"/>
        <v>0</v>
      </c>
      <c r="S212" s="7">
        <v>0</v>
      </c>
      <c r="T212" s="7" t="e">
        <f>SUMIF([2]Abr!B:I,AVALUOS!E212,[2]Abr!I:I)</f>
        <v>#VALUE!</v>
      </c>
      <c r="U212" s="7" t="e">
        <f t="shared" si="1291"/>
        <v>#VALUE!</v>
      </c>
      <c r="V212" s="8">
        <f t="shared" si="1292"/>
        <v>0</v>
      </c>
      <c r="W212" s="7">
        <v>0</v>
      </c>
      <c r="X212" s="7" t="e">
        <f>SUMIF([2]May!B:I,AVALUOS!E212,[2]May!I:I)</f>
        <v>#VALUE!</v>
      </c>
      <c r="Y212" s="7" t="e">
        <f t="shared" si="1293"/>
        <v>#VALUE!</v>
      </c>
      <c r="Z212" s="8">
        <f t="shared" si="1294"/>
        <v>0</v>
      </c>
      <c r="AA212" s="7">
        <v>0</v>
      </c>
      <c r="AB212" s="7" t="e">
        <f>SUMIF([2]Jun!B:I,AVALUOS!E212,[2]Jun!I:I)</f>
        <v>#VALUE!</v>
      </c>
      <c r="AC212" s="7" t="e">
        <f t="shared" si="1295"/>
        <v>#VALUE!</v>
      </c>
      <c r="AD212" s="8">
        <f t="shared" si="1296"/>
        <v>0</v>
      </c>
      <c r="AE212" s="7">
        <v>0</v>
      </c>
      <c r="AF212" s="7" t="e">
        <f>SUMIF([2]Jul!B:I,AVALUOS!E212,[2]Jul!I:I)</f>
        <v>#VALUE!</v>
      </c>
      <c r="AG212" s="7" t="e">
        <f t="shared" si="1297"/>
        <v>#VALUE!</v>
      </c>
      <c r="AH212" s="8">
        <f t="shared" si="1298"/>
        <v>0</v>
      </c>
      <c r="AI212" s="7">
        <v>0</v>
      </c>
      <c r="AJ212" s="7" t="e">
        <f>SUMIF([2]Agos!B:I,AVALUOS!E212,[2]Agos!I:I)</f>
        <v>#VALUE!</v>
      </c>
      <c r="AK212" s="7" t="e">
        <f t="shared" si="1299"/>
        <v>#VALUE!</v>
      </c>
      <c r="AL212" s="8">
        <f t="shared" si="1300"/>
        <v>0</v>
      </c>
      <c r="AM212" s="7">
        <v>0</v>
      </c>
      <c r="AN212" s="7" t="e">
        <f>SUMIF([2]Sep!B:I,AVALUOS!E212,[2]Sep!I:I)</f>
        <v>#VALUE!</v>
      </c>
      <c r="AO212" s="7" t="e">
        <f t="shared" si="1301"/>
        <v>#VALUE!</v>
      </c>
      <c r="AP212" s="8">
        <f t="shared" si="1302"/>
        <v>0</v>
      </c>
      <c r="AQ212" s="7">
        <v>0</v>
      </c>
      <c r="AR212" s="7" t="e">
        <f>SUMIF([2]Oct!B:I,AVALUOS!E212,[2]Oct!I:I)</f>
        <v>#VALUE!</v>
      </c>
      <c r="AS212" s="7" t="e">
        <f t="shared" si="1303"/>
        <v>#VALUE!</v>
      </c>
      <c r="AT212" s="8">
        <f t="shared" si="1304"/>
        <v>0</v>
      </c>
      <c r="AU212" s="7">
        <v>0</v>
      </c>
      <c r="AV212" s="7" t="e">
        <f>SUMIF([2]Nov!B:I,AVALUOS!E212,[2]Nov!I:I)</f>
        <v>#VALUE!</v>
      </c>
      <c r="AW212" s="7" t="e">
        <f t="shared" si="1305"/>
        <v>#VALUE!</v>
      </c>
      <c r="AX212" s="8">
        <f t="shared" si="1306"/>
        <v>0</v>
      </c>
      <c r="AY212" s="7">
        <v>0</v>
      </c>
      <c r="AZ212" s="7" t="e">
        <f>SUMIF([2]Dic!B:I,AVALUOS!E212,[2]Dic!I:I)</f>
        <v>#VALUE!</v>
      </c>
      <c r="BA212" s="7" t="e">
        <f t="shared" si="1307"/>
        <v>#VALUE!</v>
      </c>
      <c r="BB212" s="8">
        <f t="shared" si="1308"/>
        <v>0</v>
      </c>
      <c r="BC212" s="7">
        <v>0</v>
      </c>
      <c r="BD212" s="89">
        <f t="shared" si="1363"/>
        <v>0</v>
      </c>
      <c r="BE212" s="89" t="e">
        <f t="shared" si="1364"/>
        <v>#VALUE!</v>
      </c>
      <c r="BF212" s="89" t="e">
        <f t="shared" si="1309"/>
        <v>#VALUE!</v>
      </c>
      <c r="BG212" s="24">
        <f t="shared" si="1310"/>
        <v>0</v>
      </c>
      <c r="BL212" s="7"/>
      <c r="BM212" s="7"/>
    </row>
    <row r="213" spans="1:65" ht="20.399999999999999" x14ac:dyDescent="0.3">
      <c r="A213" s="77"/>
      <c r="B213" s="77"/>
      <c r="C213" s="78">
        <v>5120</v>
      </c>
      <c r="D213" s="79"/>
      <c r="E213" s="80"/>
      <c r="F213" s="81" t="s">
        <v>166</v>
      </c>
      <c r="G213" s="82">
        <f t="shared" ref="G213:H213" si="1365">SUM(G214,G216,G218,G220,G222,G224)</f>
        <v>0</v>
      </c>
      <c r="H213" s="82" t="e">
        <f t="shared" si="1365"/>
        <v>#VALUE!</v>
      </c>
      <c r="I213" s="82" t="e">
        <f t="shared" si="1286"/>
        <v>#VALUE!</v>
      </c>
      <c r="J213" s="83">
        <f t="shared" si="1287"/>
        <v>0</v>
      </c>
      <c r="K213" s="82">
        <f t="shared" ref="K213:L213" si="1366">SUM(K214,K216,K218,K220,K222,K224)</f>
        <v>0</v>
      </c>
      <c r="L213" s="82" t="e">
        <f t="shared" si="1366"/>
        <v>#VALUE!</v>
      </c>
      <c r="M213" s="82" t="e">
        <f t="shared" si="1288"/>
        <v>#VALUE!</v>
      </c>
      <c r="N213" s="83">
        <f t="shared" si="1289"/>
        <v>0</v>
      </c>
      <c r="O213" s="82">
        <f t="shared" ref="O213:P213" si="1367">SUM(O214,O216,O218,O220,O222,O224)</f>
        <v>0</v>
      </c>
      <c r="P213" s="82" t="e">
        <f t="shared" si="1367"/>
        <v>#VALUE!</v>
      </c>
      <c r="Q213" s="82" t="e">
        <f t="shared" si="1290"/>
        <v>#VALUE!</v>
      </c>
      <c r="R213" s="83">
        <f t="shared" si="1272"/>
        <v>0</v>
      </c>
      <c r="S213" s="82">
        <f t="shared" ref="S213:T213" si="1368">SUM(S214,S216,S218,S220,S222,S224)</f>
        <v>0</v>
      </c>
      <c r="T213" s="82" t="e">
        <f t="shared" si="1368"/>
        <v>#VALUE!</v>
      </c>
      <c r="U213" s="82" t="e">
        <f t="shared" si="1291"/>
        <v>#VALUE!</v>
      </c>
      <c r="V213" s="83">
        <f t="shared" si="1292"/>
        <v>0</v>
      </c>
      <c r="W213" s="82">
        <f t="shared" ref="W213:X213" si="1369">SUM(W214,W216,W218,W220,W222,W224)</f>
        <v>0</v>
      </c>
      <c r="X213" s="82" t="e">
        <f t="shared" si="1369"/>
        <v>#VALUE!</v>
      </c>
      <c r="Y213" s="82" t="e">
        <f t="shared" si="1293"/>
        <v>#VALUE!</v>
      </c>
      <c r="Z213" s="83">
        <f t="shared" si="1294"/>
        <v>0</v>
      </c>
      <c r="AA213" s="82">
        <f t="shared" ref="AA213:AB213" si="1370">SUM(AA214,AA216,AA218,AA220,AA222,AA224)</f>
        <v>0</v>
      </c>
      <c r="AB213" s="82" t="e">
        <f t="shared" si="1370"/>
        <v>#VALUE!</v>
      </c>
      <c r="AC213" s="82" t="e">
        <f t="shared" si="1295"/>
        <v>#VALUE!</v>
      </c>
      <c r="AD213" s="83">
        <f t="shared" si="1296"/>
        <v>0</v>
      </c>
      <c r="AE213" s="82">
        <f t="shared" ref="AE213:AF213" si="1371">SUM(AE214,AE216,AE218,AE220,AE222,AE224)</f>
        <v>0</v>
      </c>
      <c r="AF213" s="82" t="e">
        <f t="shared" si="1371"/>
        <v>#VALUE!</v>
      </c>
      <c r="AG213" s="82" t="e">
        <f t="shared" si="1297"/>
        <v>#VALUE!</v>
      </c>
      <c r="AH213" s="83">
        <f t="shared" si="1298"/>
        <v>0</v>
      </c>
      <c r="AI213" s="82">
        <f t="shared" ref="AI213:AJ213" si="1372">SUM(AI214,AI216,AI218,AI220,AI222,AI224)</f>
        <v>0</v>
      </c>
      <c r="AJ213" s="82" t="e">
        <f t="shared" si="1372"/>
        <v>#VALUE!</v>
      </c>
      <c r="AK213" s="82" t="e">
        <f t="shared" si="1299"/>
        <v>#VALUE!</v>
      </c>
      <c r="AL213" s="83">
        <f t="shared" si="1300"/>
        <v>0</v>
      </c>
      <c r="AM213" s="82">
        <f t="shared" ref="AM213:AN213" si="1373">SUM(AM214,AM216,AM218,AM220,AM222,AM224)</f>
        <v>0</v>
      </c>
      <c r="AN213" s="82" t="e">
        <f t="shared" si="1373"/>
        <v>#VALUE!</v>
      </c>
      <c r="AO213" s="82" t="e">
        <f t="shared" si="1301"/>
        <v>#VALUE!</v>
      </c>
      <c r="AP213" s="83">
        <f t="shared" si="1302"/>
        <v>0</v>
      </c>
      <c r="AQ213" s="82">
        <f t="shared" ref="AQ213:AR213" si="1374">SUM(AQ214,AQ216,AQ218,AQ220,AQ222,AQ224)</f>
        <v>0</v>
      </c>
      <c r="AR213" s="82" t="e">
        <f t="shared" si="1374"/>
        <v>#VALUE!</v>
      </c>
      <c r="AS213" s="82" t="e">
        <f t="shared" si="1303"/>
        <v>#VALUE!</v>
      </c>
      <c r="AT213" s="83">
        <f t="shared" si="1304"/>
        <v>0</v>
      </c>
      <c r="AU213" s="82">
        <f t="shared" ref="AU213:AV213" si="1375">SUM(AU214,AU216,AU218,AU220,AU222,AU224)</f>
        <v>0</v>
      </c>
      <c r="AV213" s="82" t="e">
        <f t="shared" si="1375"/>
        <v>#VALUE!</v>
      </c>
      <c r="AW213" s="82" t="e">
        <f t="shared" si="1305"/>
        <v>#VALUE!</v>
      </c>
      <c r="AX213" s="83">
        <f t="shared" si="1306"/>
        <v>0</v>
      </c>
      <c r="AY213" s="82">
        <f t="shared" ref="AY213:BE213" si="1376">SUM(AY214,AY216,AY218,AY220,AY222,AY224)</f>
        <v>0</v>
      </c>
      <c r="AZ213" s="82" t="e">
        <f t="shared" si="1376"/>
        <v>#VALUE!</v>
      </c>
      <c r="BA213" s="82" t="e">
        <f t="shared" si="1307"/>
        <v>#VALUE!</v>
      </c>
      <c r="BB213" s="83">
        <f t="shared" si="1308"/>
        <v>0</v>
      </c>
      <c r="BC213" s="82">
        <f t="shared" si="1376"/>
        <v>0</v>
      </c>
      <c r="BD213" s="82">
        <f t="shared" si="1376"/>
        <v>0</v>
      </c>
      <c r="BE213" s="82" t="e">
        <f t="shared" si="1376"/>
        <v>#VALUE!</v>
      </c>
      <c r="BF213" s="82" t="e">
        <f t="shared" si="1309"/>
        <v>#VALUE!</v>
      </c>
      <c r="BG213" s="83">
        <f t="shared" si="1310"/>
        <v>0</v>
      </c>
      <c r="BL213" s="82">
        <f t="shared" ref="BL213:BM213" si="1377">SUM(BL214,BL216,BL218,BL220,BL222,BL224)</f>
        <v>0</v>
      </c>
      <c r="BM213" s="82">
        <f t="shared" si="1377"/>
        <v>0</v>
      </c>
    </row>
    <row r="214" spans="1:65" ht="12" x14ac:dyDescent="0.3">
      <c r="A214" s="85"/>
      <c r="B214" s="85"/>
      <c r="C214" s="86"/>
      <c r="D214" s="90">
        <v>512010</v>
      </c>
      <c r="E214" s="91"/>
      <c r="F214" s="92" t="s">
        <v>167</v>
      </c>
      <c r="G214" s="93">
        <f t="shared" ref="G214:H214" si="1378">+G215</f>
        <v>0</v>
      </c>
      <c r="H214" s="93" t="e">
        <f t="shared" si="1378"/>
        <v>#VALUE!</v>
      </c>
      <c r="I214" s="93" t="e">
        <f t="shared" si="1286"/>
        <v>#VALUE!</v>
      </c>
      <c r="J214" s="94">
        <f t="shared" si="1287"/>
        <v>0</v>
      </c>
      <c r="K214" s="93">
        <f t="shared" ref="K214:L214" si="1379">+K215</f>
        <v>0</v>
      </c>
      <c r="L214" s="93" t="e">
        <f t="shared" si="1379"/>
        <v>#VALUE!</v>
      </c>
      <c r="M214" s="93" t="e">
        <f t="shared" si="1288"/>
        <v>#VALUE!</v>
      </c>
      <c r="N214" s="94">
        <f t="shared" si="1289"/>
        <v>0</v>
      </c>
      <c r="O214" s="93">
        <f t="shared" ref="O214:P214" si="1380">+O215</f>
        <v>0</v>
      </c>
      <c r="P214" s="93" t="e">
        <f t="shared" si="1380"/>
        <v>#VALUE!</v>
      </c>
      <c r="Q214" s="93" t="e">
        <f t="shared" si="1290"/>
        <v>#VALUE!</v>
      </c>
      <c r="R214" s="94">
        <f t="shared" si="1272"/>
        <v>0</v>
      </c>
      <c r="S214" s="93">
        <f t="shared" ref="S214:BE214" si="1381">+S215</f>
        <v>0</v>
      </c>
      <c r="T214" s="93" t="e">
        <f t="shared" si="1381"/>
        <v>#VALUE!</v>
      </c>
      <c r="U214" s="93" t="e">
        <f t="shared" si="1291"/>
        <v>#VALUE!</v>
      </c>
      <c r="V214" s="94">
        <f t="shared" si="1292"/>
        <v>0</v>
      </c>
      <c r="W214" s="93">
        <f t="shared" ref="W214:X214" si="1382">+W215</f>
        <v>0</v>
      </c>
      <c r="X214" s="93" t="e">
        <f t="shared" si="1382"/>
        <v>#VALUE!</v>
      </c>
      <c r="Y214" s="93" t="e">
        <f t="shared" si="1293"/>
        <v>#VALUE!</v>
      </c>
      <c r="Z214" s="94">
        <f t="shared" si="1294"/>
        <v>0</v>
      </c>
      <c r="AA214" s="93">
        <f t="shared" ref="AA214" si="1383">+AA215</f>
        <v>0</v>
      </c>
      <c r="AB214" s="93" t="e">
        <f t="shared" si="1381"/>
        <v>#VALUE!</v>
      </c>
      <c r="AC214" s="93" t="e">
        <f t="shared" si="1295"/>
        <v>#VALUE!</v>
      </c>
      <c r="AD214" s="94">
        <f t="shared" si="1296"/>
        <v>0</v>
      </c>
      <c r="AE214" s="93">
        <f t="shared" ref="AE214" si="1384">+AE215</f>
        <v>0</v>
      </c>
      <c r="AF214" s="93" t="e">
        <f t="shared" si="1381"/>
        <v>#VALUE!</v>
      </c>
      <c r="AG214" s="93" t="e">
        <f t="shared" si="1297"/>
        <v>#VALUE!</v>
      </c>
      <c r="AH214" s="94">
        <f t="shared" si="1298"/>
        <v>0</v>
      </c>
      <c r="AI214" s="93">
        <f t="shared" ref="AI214" si="1385">+AI215</f>
        <v>0</v>
      </c>
      <c r="AJ214" s="93" t="e">
        <f t="shared" si="1381"/>
        <v>#VALUE!</v>
      </c>
      <c r="AK214" s="93" t="e">
        <f t="shared" si="1299"/>
        <v>#VALUE!</v>
      </c>
      <c r="AL214" s="94">
        <f t="shared" si="1300"/>
        <v>0</v>
      </c>
      <c r="AM214" s="93">
        <f t="shared" ref="AM214" si="1386">+AM215</f>
        <v>0</v>
      </c>
      <c r="AN214" s="93" t="e">
        <f t="shared" si="1381"/>
        <v>#VALUE!</v>
      </c>
      <c r="AO214" s="93" t="e">
        <f t="shared" si="1301"/>
        <v>#VALUE!</v>
      </c>
      <c r="AP214" s="94">
        <f t="shared" si="1302"/>
        <v>0</v>
      </c>
      <c r="AQ214" s="93">
        <f t="shared" ref="AQ214" si="1387">+AQ215</f>
        <v>0</v>
      </c>
      <c r="AR214" s="93" t="e">
        <f t="shared" si="1381"/>
        <v>#VALUE!</v>
      </c>
      <c r="AS214" s="93" t="e">
        <f t="shared" si="1303"/>
        <v>#VALUE!</v>
      </c>
      <c r="AT214" s="94">
        <f t="shared" si="1304"/>
        <v>0</v>
      </c>
      <c r="AU214" s="93">
        <f t="shared" ref="AU214" si="1388">+AU215</f>
        <v>0</v>
      </c>
      <c r="AV214" s="93" t="e">
        <f t="shared" si="1381"/>
        <v>#VALUE!</v>
      </c>
      <c r="AW214" s="93" t="e">
        <f t="shared" si="1305"/>
        <v>#VALUE!</v>
      </c>
      <c r="AX214" s="94">
        <f t="shared" si="1306"/>
        <v>0</v>
      </c>
      <c r="AY214" s="93">
        <f t="shared" ref="AY214" si="1389">+AY215</f>
        <v>0</v>
      </c>
      <c r="AZ214" s="93" t="e">
        <f t="shared" si="1381"/>
        <v>#VALUE!</v>
      </c>
      <c r="BA214" s="93" t="e">
        <f t="shared" si="1307"/>
        <v>#VALUE!</v>
      </c>
      <c r="BB214" s="94">
        <f t="shared" si="1308"/>
        <v>0</v>
      </c>
      <c r="BC214" s="93">
        <f t="shared" si="1381"/>
        <v>0</v>
      </c>
      <c r="BD214" s="93">
        <f t="shared" si="1381"/>
        <v>0</v>
      </c>
      <c r="BE214" s="93" t="e">
        <f t="shared" si="1381"/>
        <v>#VALUE!</v>
      </c>
      <c r="BF214" s="93" t="e">
        <f t="shared" si="1309"/>
        <v>#VALUE!</v>
      </c>
      <c r="BG214" s="4">
        <f t="shared" si="1310"/>
        <v>0</v>
      </c>
      <c r="BL214" s="93">
        <f t="shared" ref="BL214:BM214" si="1390">+BL215</f>
        <v>0</v>
      </c>
      <c r="BM214" s="93">
        <f t="shared" si="1390"/>
        <v>0</v>
      </c>
    </row>
    <row r="215" spans="1:65" ht="12" x14ac:dyDescent="0.3">
      <c r="A215" s="87"/>
      <c r="B215" s="87"/>
      <c r="C215" s="88"/>
      <c r="D215" s="95"/>
      <c r="E215" s="96">
        <v>51201001</v>
      </c>
      <c r="F215" s="97" t="s">
        <v>167</v>
      </c>
      <c r="G215" s="7">
        <v>0</v>
      </c>
      <c r="H215" s="7" t="e">
        <f>SUMIF([2]Ene!B:I,AVALUOS!E215,[2]Ene!I:I)</f>
        <v>#VALUE!</v>
      </c>
      <c r="I215" s="7" t="e">
        <f t="shared" si="1286"/>
        <v>#VALUE!</v>
      </c>
      <c r="J215" s="8">
        <f t="shared" si="1287"/>
        <v>0</v>
      </c>
      <c r="K215" s="7">
        <v>0</v>
      </c>
      <c r="L215" s="7" t="e">
        <f>SUMIF([2]Feb!B:I,AVALUOS!E215,[2]Feb!I:I)</f>
        <v>#VALUE!</v>
      </c>
      <c r="M215" s="7" t="e">
        <f t="shared" si="1288"/>
        <v>#VALUE!</v>
      </c>
      <c r="N215" s="8">
        <f t="shared" si="1289"/>
        <v>0</v>
      </c>
      <c r="O215" s="7">
        <v>0</v>
      </c>
      <c r="P215" s="7" t="e">
        <f>SUMIF([2]mar!B:I,AVALUOS!E215,[2]mar!I:I)</f>
        <v>#VALUE!</v>
      </c>
      <c r="Q215" s="7" t="e">
        <f t="shared" si="1290"/>
        <v>#VALUE!</v>
      </c>
      <c r="R215" s="8">
        <f t="shared" si="1272"/>
        <v>0</v>
      </c>
      <c r="S215" s="7">
        <v>0</v>
      </c>
      <c r="T215" s="7" t="e">
        <f>SUMIF([2]Abr!B:I,AVALUOS!E215,[2]Abr!I:I)</f>
        <v>#VALUE!</v>
      </c>
      <c r="U215" s="7" t="e">
        <f t="shared" si="1291"/>
        <v>#VALUE!</v>
      </c>
      <c r="V215" s="8">
        <f t="shared" si="1292"/>
        <v>0</v>
      </c>
      <c r="W215" s="7">
        <v>0</v>
      </c>
      <c r="X215" s="7" t="e">
        <f>SUMIF([2]May!B:I,AVALUOS!E215,[2]May!I:I)</f>
        <v>#VALUE!</v>
      </c>
      <c r="Y215" s="7" t="e">
        <f t="shared" si="1293"/>
        <v>#VALUE!</v>
      </c>
      <c r="Z215" s="8">
        <f t="shared" si="1294"/>
        <v>0</v>
      </c>
      <c r="AA215" s="7">
        <v>0</v>
      </c>
      <c r="AB215" s="7" t="e">
        <f>SUMIF([2]Jun!B:I,AVALUOS!E215,[2]Jun!I:I)</f>
        <v>#VALUE!</v>
      </c>
      <c r="AC215" s="7" t="e">
        <f t="shared" si="1295"/>
        <v>#VALUE!</v>
      </c>
      <c r="AD215" s="8">
        <f t="shared" si="1296"/>
        <v>0</v>
      </c>
      <c r="AE215" s="7">
        <v>0</v>
      </c>
      <c r="AF215" s="7" t="e">
        <f>SUMIF([2]Jul!B:I,AVALUOS!E215,[2]Jul!I:I)</f>
        <v>#VALUE!</v>
      </c>
      <c r="AG215" s="7" t="e">
        <f t="shared" si="1297"/>
        <v>#VALUE!</v>
      </c>
      <c r="AH215" s="8">
        <f t="shared" si="1298"/>
        <v>0</v>
      </c>
      <c r="AI215" s="7">
        <v>0</v>
      </c>
      <c r="AJ215" s="7" t="e">
        <f>SUMIF([2]Agos!B:I,AVALUOS!E215,[2]Agos!I:I)</f>
        <v>#VALUE!</v>
      </c>
      <c r="AK215" s="7" t="e">
        <f t="shared" si="1299"/>
        <v>#VALUE!</v>
      </c>
      <c r="AL215" s="8">
        <f t="shared" si="1300"/>
        <v>0</v>
      </c>
      <c r="AM215" s="7">
        <v>0</v>
      </c>
      <c r="AN215" s="7" t="e">
        <f>SUMIF([2]Sep!B:I,AVALUOS!E215,[2]Sep!I:I)</f>
        <v>#VALUE!</v>
      </c>
      <c r="AO215" s="7" t="e">
        <f t="shared" si="1301"/>
        <v>#VALUE!</v>
      </c>
      <c r="AP215" s="8">
        <f t="shared" si="1302"/>
        <v>0</v>
      </c>
      <c r="AQ215" s="7">
        <v>0</v>
      </c>
      <c r="AR215" s="7" t="e">
        <f>SUMIF([2]Oct!B:I,AVALUOS!E215,[2]Oct!I:I)</f>
        <v>#VALUE!</v>
      </c>
      <c r="AS215" s="7" t="e">
        <f t="shared" si="1303"/>
        <v>#VALUE!</v>
      </c>
      <c r="AT215" s="8">
        <f t="shared" si="1304"/>
        <v>0</v>
      </c>
      <c r="AU215" s="7">
        <v>0</v>
      </c>
      <c r="AV215" s="7" t="e">
        <f>SUMIF([2]Nov!B:I,AVALUOS!E215,[2]Nov!I:I)</f>
        <v>#VALUE!</v>
      </c>
      <c r="AW215" s="7" t="e">
        <f t="shared" si="1305"/>
        <v>#VALUE!</v>
      </c>
      <c r="AX215" s="8">
        <f t="shared" si="1306"/>
        <v>0</v>
      </c>
      <c r="AY215" s="7">
        <v>0</v>
      </c>
      <c r="AZ215" s="7" t="e">
        <f>SUMIF([2]Dic!B:I,AVALUOS!E215,[2]Dic!I:I)</f>
        <v>#VALUE!</v>
      </c>
      <c r="BA215" s="7" t="e">
        <f t="shared" si="1307"/>
        <v>#VALUE!</v>
      </c>
      <c r="BB215" s="8">
        <f t="shared" si="1308"/>
        <v>0</v>
      </c>
      <c r="BC215" s="7">
        <v>0</v>
      </c>
      <c r="BD215" s="89">
        <f>+G215+K215+O215+S215+W215+AA215+AE215+AI215+AM215+AQ215+AU215</f>
        <v>0</v>
      </c>
      <c r="BE215" s="89" t="e">
        <f>+H215+L215+P215+T215+X215+AB215+AF215+AJ215+AN215+AR215+AV215+AZ215</f>
        <v>#VALUE!</v>
      </c>
      <c r="BF215" s="89" t="e">
        <f t="shared" si="1309"/>
        <v>#VALUE!</v>
      </c>
      <c r="BG215" s="24">
        <f t="shared" si="1310"/>
        <v>0</v>
      </c>
      <c r="BK215" s="84"/>
      <c r="BL215" s="7"/>
      <c r="BM215" s="7"/>
    </row>
    <row r="216" spans="1:65" s="84" customFormat="1" ht="12" x14ac:dyDescent="0.3">
      <c r="A216" s="85"/>
      <c r="B216" s="85"/>
      <c r="C216" s="86"/>
      <c r="D216" s="90">
        <v>512015</v>
      </c>
      <c r="E216" s="91"/>
      <c r="F216" s="92" t="s">
        <v>80</v>
      </c>
      <c r="G216" s="93">
        <f t="shared" ref="G216:H216" si="1391">+G217</f>
        <v>0</v>
      </c>
      <c r="H216" s="93" t="e">
        <f t="shared" si="1391"/>
        <v>#VALUE!</v>
      </c>
      <c r="I216" s="93" t="e">
        <f t="shared" si="1286"/>
        <v>#VALUE!</v>
      </c>
      <c r="J216" s="94">
        <f t="shared" si="1287"/>
        <v>0</v>
      </c>
      <c r="K216" s="93">
        <f t="shared" ref="K216:L216" si="1392">+K217</f>
        <v>0</v>
      </c>
      <c r="L216" s="93" t="e">
        <f t="shared" si="1392"/>
        <v>#VALUE!</v>
      </c>
      <c r="M216" s="93" t="e">
        <f t="shared" si="1288"/>
        <v>#VALUE!</v>
      </c>
      <c r="N216" s="94">
        <f t="shared" si="1289"/>
        <v>0</v>
      </c>
      <c r="O216" s="93">
        <f t="shared" ref="O216:P216" si="1393">+O217</f>
        <v>0</v>
      </c>
      <c r="P216" s="93" t="e">
        <f t="shared" si="1393"/>
        <v>#VALUE!</v>
      </c>
      <c r="Q216" s="93" t="e">
        <f t="shared" si="1290"/>
        <v>#VALUE!</v>
      </c>
      <c r="R216" s="94">
        <f t="shared" si="1272"/>
        <v>0</v>
      </c>
      <c r="S216" s="93">
        <f t="shared" ref="S216:BE216" si="1394">+S217</f>
        <v>0</v>
      </c>
      <c r="T216" s="93" t="e">
        <f t="shared" si="1394"/>
        <v>#VALUE!</v>
      </c>
      <c r="U216" s="93" t="e">
        <f t="shared" si="1291"/>
        <v>#VALUE!</v>
      </c>
      <c r="V216" s="94">
        <f t="shared" si="1292"/>
        <v>0</v>
      </c>
      <c r="W216" s="93">
        <f t="shared" ref="W216:X216" si="1395">+W217</f>
        <v>0</v>
      </c>
      <c r="X216" s="93" t="e">
        <f t="shared" si="1395"/>
        <v>#VALUE!</v>
      </c>
      <c r="Y216" s="93" t="e">
        <f t="shared" si="1293"/>
        <v>#VALUE!</v>
      </c>
      <c r="Z216" s="94">
        <f t="shared" si="1294"/>
        <v>0</v>
      </c>
      <c r="AA216" s="93">
        <f t="shared" ref="AA216" si="1396">+AA217</f>
        <v>0</v>
      </c>
      <c r="AB216" s="93" t="e">
        <f t="shared" si="1394"/>
        <v>#VALUE!</v>
      </c>
      <c r="AC216" s="93" t="e">
        <f t="shared" si="1295"/>
        <v>#VALUE!</v>
      </c>
      <c r="AD216" s="94">
        <f t="shared" si="1296"/>
        <v>0</v>
      </c>
      <c r="AE216" s="93">
        <f t="shared" ref="AE216" si="1397">+AE217</f>
        <v>0</v>
      </c>
      <c r="AF216" s="93" t="e">
        <f t="shared" si="1394"/>
        <v>#VALUE!</v>
      </c>
      <c r="AG216" s="93" t="e">
        <f t="shared" si="1297"/>
        <v>#VALUE!</v>
      </c>
      <c r="AH216" s="94">
        <f t="shared" si="1298"/>
        <v>0</v>
      </c>
      <c r="AI216" s="93">
        <f t="shared" ref="AI216" si="1398">+AI217</f>
        <v>0</v>
      </c>
      <c r="AJ216" s="93" t="e">
        <f t="shared" si="1394"/>
        <v>#VALUE!</v>
      </c>
      <c r="AK216" s="93" t="e">
        <f t="shared" si="1299"/>
        <v>#VALUE!</v>
      </c>
      <c r="AL216" s="94">
        <f t="shared" si="1300"/>
        <v>0</v>
      </c>
      <c r="AM216" s="93">
        <f t="shared" ref="AM216" si="1399">+AM217</f>
        <v>0</v>
      </c>
      <c r="AN216" s="93" t="e">
        <f t="shared" si="1394"/>
        <v>#VALUE!</v>
      </c>
      <c r="AO216" s="93" t="e">
        <f t="shared" si="1301"/>
        <v>#VALUE!</v>
      </c>
      <c r="AP216" s="94">
        <f t="shared" si="1302"/>
        <v>0</v>
      </c>
      <c r="AQ216" s="93">
        <f t="shared" ref="AQ216" si="1400">+AQ217</f>
        <v>0</v>
      </c>
      <c r="AR216" s="93" t="e">
        <f t="shared" si="1394"/>
        <v>#VALUE!</v>
      </c>
      <c r="AS216" s="93" t="e">
        <f t="shared" si="1303"/>
        <v>#VALUE!</v>
      </c>
      <c r="AT216" s="94">
        <f t="shared" si="1304"/>
        <v>0</v>
      </c>
      <c r="AU216" s="93">
        <f t="shared" ref="AU216" si="1401">+AU217</f>
        <v>0</v>
      </c>
      <c r="AV216" s="93" t="e">
        <f t="shared" si="1394"/>
        <v>#VALUE!</v>
      </c>
      <c r="AW216" s="93" t="e">
        <f t="shared" si="1305"/>
        <v>#VALUE!</v>
      </c>
      <c r="AX216" s="94">
        <f t="shared" si="1306"/>
        <v>0</v>
      </c>
      <c r="AY216" s="93">
        <f t="shared" ref="AY216" si="1402">+AY217</f>
        <v>0</v>
      </c>
      <c r="AZ216" s="93" t="e">
        <f t="shared" si="1394"/>
        <v>#VALUE!</v>
      </c>
      <c r="BA216" s="93" t="e">
        <f t="shared" si="1307"/>
        <v>#VALUE!</v>
      </c>
      <c r="BB216" s="94">
        <f t="shared" si="1308"/>
        <v>0</v>
      </c>
      <c r="BC216" s="93">
        <f t="shared" si="1394"/>
        <v>0</v>
      </c>
      <c r="BD216" s="93">
        <f t="shared" si="1394"/>
        <v>0</v>
      </c>
      <c r="BE216" s="93" t="e">
        <f t="shared" si="1394"/>
        <v>#VALUE!</v>
      </c>
      <c r="BF216" s="93" t="e">
        <f t="shared" si="1309"/>
        <v>#VALUE!</v>
      </c>
      <c r="BG216" s="4">
        <f t="shared" si="1310"/>
        <v>0</v>
      </c>
      <c r="BL216" s="93">
        <f t="shared" ref="BL216:BM216" si="1403">+BL217</f>
        <v>0</v>
      </c>
      <c r="BM216" s="93">
        <f t="shared" si="1403"/>
        <v>0</v>
      </c>
    </row>
    <row r="217" spans="1:65" s="84" customFormat="1" ht="12" x14ac:dyDescent="0.3">
      <c r="A217" s="87"/>
      <c r="B217" s="87"/>
      <c r="C217" s="88"/>
      <c r="D217" s="95"/>
      <c r="E217" s="96">
        <v>51201501</v>
      </c>
      <c r="F217" s="97" t="s">
        <v>80</v>
      </c>
      <c r="G217" s="7">
        <v>0</v>
      </c>
      <c r="H217" s="7" t="e">
        <f>SUMIF([2]Ene!B:I,AVALUOS!E217,[2]Ene!I:I)</f>
        <v>#VALUE!</v>
      </c>
      <c r="I217" s="7" t="e">
        <f t="shared" si="1286"/>
        <v>#VALUE!</v>
      </c>
      <c r="J217" s="8">
        <f t="shared" si="1287"/>
        <v>0</v>
      </c>
      <c r="K217" s="7">
        <v>0</v>
      </c>
      <c r="L217" s="7" t="e">
        <f>SUMIF([2]Feb!B:I,AVALUOS!E217,[2]Feb!I:I)</f>
        <v>#VALUE!</v>
      </c>
      <c r="M217" s="7" t="e">
        <f t="shared" si="1288"/>
        <v>#VALUE!</v>
      </c>
      <c r="N217" s="8">
        <f t="shared" si="1289"/>
        <v>0</v>
      </c>
      <c r="O217" s="7">
        <v>0</v>
      </c>
      <c r="P217" s="7" t="e">
        <f>SUMIF([2]mar!B:I,AVALUOS!E217,[2]mar!I:I)</f>
        <v>#VALUE!</v>
      </c>
      <c r="Q217" s="7" t="e">
        <f t="shared" si="1290"/>
        <v>#VALUE!</v>
      </c>
      <c r="R217" s="8">
        <f t="shared" si="1272"/>
        <v>0</v>
      </c>
      <c r="S217" s="7">
        <v>0</v>
      </c>
      <c r="T217" s="7" t="e">
        <f>SUMIF([2]Abr!B:I,AVALUOS!E217,[2]Abr!I:I)</f>
        <v>#VALUE!</v>
      </c>
      <c r="U217" s="7" t="e">
        <f t="shared" si="1291"/>
        <v>#VALUE!</v>
      </c>
      <c r="V217" s="8">
        <f t="shared" si="1292"/>
        <v>0</v>
      </c>
      <c r="W217" s="7">
        <v>0</v>
      </c>
      <c r="X217" s="7" t="e">
        <f>SUMIF([2]May!B:I,AVALUOS!E217,[2]May!I:I)</f>
        <v>#VALUE!</v>
      </c>
      <c r="Y217" s="7" t="e">
        <f t="shared" si="1293"/>
        <v>#VALUE!</v>
      </c>
      <c r="Z217" s="8">
        <f t="shared" si="1294"/>
        <v>0</v>
      </c>
      <c r="AA217" s="7">
        <v>0</v>
      </c>
      <c r="AB217" s="7" t="e">
        <f>SUMIF([2]Jun!B:I,AVALUOS!E217,[2]Jun!I:I)</f>
        <v>#VALUE!</v>
      </c>
      <c r="AC217" s="7" t="e">
        <f t="shared" si="1295"/>
        <v>#VALUE!</v>
      </c>
      <c r="AD217" s="8">
        <f t="shared" si="1296"/>
        <v>0</v>
      </c>
      <c r="AE217" s="7">
        <v>0</v>
      </c>
      <c r="AF217" s="7" t="e">
        <f>SUMIF([2]Jul!B:I,AVALUOS!E217,[2]Jul!I:I)</f>
        <v>#VALUE!</v>
      </c>
      <c r="AG217" s="7" t="e">
        <f t="shared" si="1297"/>
        <v>#VALUE!</v>
      </c>
      <c r="AH217" s="8">
        <f t="shared" si="1298"/>
        <v>0</v>
      </c>
      <c r="AI217" s="7">
        <v>0</v>
      </c>
      <c r="AJ217" s="7" t="e">
        <f>SUMIF([2]Agos!B:I,AVALUOS!E217,[2]Agos!I:I)</f>
        <v>#VALUE!</v>
      </c>
      <c r="AK217" s="7" t="e">
        <f t="shared" si="1299"/>
        <v>#VALUE!</v>
      </c>
      <c r="AL217" s="8">
        <f t="shared" si="1300"/>
        <v>0</v>
      </c>
      <c r="AM217" s="7">
        <v>0</v>
      </c>
      <c r="AN217" s="7" t="e">
        <f>SUMIF([2]Sep!B:I,AVALUOS!E217,[2]Sep!I:I)</f>
        <v>#VALUE!</v>
      </c>
      <c r="AO217" s="7" t="e">
        <f t="shared" si="1301"/>
        <v>#VALUE!</v>
      </c>
      <c r="AP217" s="8">
        <f t="shared" si="1302"/>
        <v>0</v>
      </c>
      <c r="AQ217" s="7">
        <v>0</v>
      </c>
      <c r="AR217" s="7" t="e">
        <f>SUMIF([2]Oct!B:I,AVALUOS!E217,[2]Oct!I:I)</f>
        <v>#VALUE!</v>
      </c>
      <c r="AS217" s="7" t="e">
        <f t="shared" si="1303"/>
        <v>#VALUE!</v>
      </c>
      <c r="AT217" s="8">
        <f t="shared" si="1304"/>
        <v>0</v>
      </c>
      <c r="AU217" s="7">
        <v>0</v>
      </c>
      <c r="AV217" s="7" t="e">
        <f>SUMIF([2]Nov!B:I,AVALUOS!E217,[2]Nov!I:I)</f>
        <v>#VALUE!</v>
      </c>
      <c r="AW217" s="7" t="e">
        <f t="shared" si="1305"/>
        <v>#VALUE!</v>
      </c>
      <c r="AX217" s="8">
        <f t="shared" si="1306"/>
        <v>0</v>
      </c>
      <c r="AY217" s="7">
        <v>0</v>
      </c>
      <c r="AZ217" s="7" t="e">
        <f>SUMIF([2]Dic!B:I,AVALUOS!E217,[2]Dic!I:I)</f>
        <v>#VALUE!</v>
      </c>
      <c r="BA217" s="7" t="e">
        <f t="shared" si="1307"/>
        <v>#VALUE!</v>
      </c>
      <c r="BB217" s="8">
        <f t="shared" si="1308"/>
        <v>0</v>
      </c>
      <c r="BC217" s="7">
        <v>0</v>
      </c>
      <c r="BD217" s="89">
        <f>+G217+K217+O217+S217+W217+AA217+AE217+AI217+AM217+AQ217+AU217</f>
        <v>0</v>
      </c>
      <c r="BE217" s="89" t="e">
        <f>+H217+L217+P217+T217+X217+AB217+AF217+AJ217+AN217+AR217+AV217+AZ217</f>
        <v>#VALUE!</v>
      </c>
      <c r="BF217" s="89" t="e">
        <f t="shared" si="1309"/>
        <v>#VALUE!</v>
      </c>
      <c r="BG217" s="24">
        <f t="shared" si="1310"/>
        <v>0</v>
      </c>
      <c r="BL217" s="7"/>
      <c r="BM217" s="7"/>
    </row>
    <row r="218" spans="1:65" ht="12" x14ac:dyDescent="0.3">
      <c r="A218" s="85"/>
      <c r="B218" s="85"/>
      <c r="C218" s="86"/>
      <c r="D218" s="90">
        <v>512020</v>
      </c>
      <c r="E218" s="91"/>
      <c r="F218" s="92" t="s">
        <v>168</v>
      </c>
      <c r="G218" s="93">
        <f t="shared" ref="G218:H218" si="1404">+G219</f>
        <v>0</v>
      </c>
      <c r="H218" s="93" t="e">
        <f t="shared" si="1404"/>
        <v>#VALUE!</v>
      </c>
      <c r="I218" s="93" t="e">
        <f t="shared" si="1286"/>
        <v>#VALUE!</v>
      </c>
      <c r="J218" s="94">
        <f t="shared" si="1287"/>
        <v>0</v>
      </c>
      <c r="K218" s="93">
        <f t="shared" ref="K218:L218" si="1405">+K219</f>
        <v>0</v>
      </c>
      <c r="L218" s="93" t="e">
        <f t="shared" si="1405"/>
        <v>#VALUE!</v>
      </c>
      <c r="M218" s="93" t="e">
        <f t="shared" si="1288"/>
        <v>#VALUE!</v>
      </c>
      <c r="N218" s="94">
        <f t="shared" si="1289"/>
        <v>0</v>
      </c>
      <c r="O218" s="93">
        <f t="shared" ref="O218:P218" si="1406">+O219</f>
        <v>0</v>
      </c>
      <c r="P218" s="93" t="e">
        <f t="shared" si="1406"/>
        <v>#VALUE!</v>
      </c>
      <c r="Q218" s="93" t="e">
        <f t="shared" si="1290"/>
        <v>#VALUE!</v>
      </c>
      <c r="R218" s="94">
        <f t="shared" si="1272"/>
        <v>0</v>
      </c>
      <c r="S218" s="93">
        <f t="shared" ref="S218:BE218" si="1407">+S219</f>
        <v>0</v>
      </c>
      <c r="T218" s="93" t="e">
        <f t="shared" si="1407"/>
        <v>#VALUE!</v>
      </c>
      <c r="U218" s="93" t="e">
        <f t="shared" si="1291"/>
        <v>#VALUE!</v>
      </c>
      <c r="V218" s="94">
        <f t="shared" si="1292"/>
        <v>0</v>
      </c>
      <c r="W218" s="93">
        <f t="shared" ref="W218:X218" si="1408">+W219</f>
        <v>0</v>
      </c>
      <c r="X218" s="93" t="e">
        <f t="shared" si="1408"/>
        <v>#VALUE!</v>
      </c>
      <c r="Y218" s="93" t="e">
        <f t="shared" si="1293"/>
        <v>#VALUE!</v>
      </c>
      <c r="Z218" s="94">
        <f t="shared" si="1294"/>
        <v>0</v>
      </c>
      <c r="AA218" s="93">
        <f t="shared" ref="AA218" si="1409">+AA219</f>
        <v>0</v>
      </c>
      <c r="AB218" s="93" t="e">
        <f t="shared" si="1407"/>
        <v>#VALUE!</v>
      </c>
      <c r="AC218" s="93" t="e">
        <f t="shared" si="1295"/>
        <v>#VALUE!</v>
      </c>
      <c r="AD218" s="94">
        <f t="shared" si="1296"/>
        <v>0</v>
      </c>
      <c r="AE218" s="93">
        <f t="shared" ref="AE218" si="1410">+AE219</f>
        <v>0</v>
      </c>
      <c r="AF218" s="93" t="e">
        <f t="shared" si="1407"/>
        <v>#VALUE!</v>
      </c>
      <c r="AG218" s="93" t="e">
        <f t="shared" si="1297"/>
        <v>#VALUE!</v>
      </c>
      <c r="AH218" s="94">
        <f t="shared" si="1298"/>
        <v>0</v>
      </c>
      <c r="AI218" s="93">
        <f t="shared" ref="AI218" si="1411">+AI219</f>
        <v>0</v>
      </c>
      <c r="AJ218" s="93" t="e">
        <f t="shared" si="1407"/>
        <v>#VALUE!</v>
      </c>
      <c r="AK218" s="93" t="e">
        <f t="shared" si="1299"/>
        <v>#VALUE!</v>
      </c>
      <c r="AL218" s="94">
        <f t="shared" si="1300"/>
        <v>0</v>
      </c>
      <c r="AM218" s="93">
        <f t="shared" ref="AM218" si="1412">+AM219</f>
        <v>0</v>
      </c>
      <c r="AN218" s="93" t="e">
        <f t="shared" si="1407"/>
        <v>#VALUE!</v>
      </c>
      <c r="AO218" s="93" t="e">
        <f t="shared" si="1301"/>
        <v>#VALUE!</v>
      </c>
      <c r="AP218" s="94">
        <f t="shared" si="1302"/>
        <v>0</v>
      </c>
      <c r="AQ218" s="93">
        <f t="shared" ref="AQ218" si="1413">+AQ219</f>
        <v>0</v>
      </c>
      <c r="AR218" s="93" t="e">
        <f t="shared" si="1407"/>
        <v>#VALUE!</v>
      </c>
      <c r="AS218" s="93" t="e">
        <f t="shared" si="1303"/>
        <v>#VALUE!</v>
      </c>
      <c r="AT218" s="94">
        <f t="shared" si="1304"/>
        <v>0</v>
      </c>
      <c r="AU218" s="93">
        <f t="shared" ref="AU218" si="1414">+AU219</f>
        <v>0</v>
      </c>
      <c r="AV218" s="93" t="e">
        <f t="shared" si="1407"/>
        <v>#VALUE!</v>
      </c>
      <c r="AW218" s="93" t="e">
        <f t="shared" si="1305"/>
        <v>#VALUE!</v>
      </c>
      <c r="AX218" s="94">
        <f t="shared" si="1306"/>
        <v>0</v>
      </c>
      <c r="AY218" s="93">
        <f t="shared" ref="AY218" si="1415">+AY219</f>
        <v>0</v>
      </c>
      <c r="AZ218" s="93" t="e">
        <f t="shared" si="1407"/>
        <v>#VALUE!</v>
      </c>
      <c r="BA218" s="93" t="e">
        <f t="shared" si="1307"/>
        <v>#VALUE!</v>
      </c>
      <c r="BB218" s="94">
        <f t="shared" si="1308"/>
        <v>0</v>
      </c>
      <c r="BC218" s="93">
        <f t="shared" si="1407"/>
        <v>0</v>
      </c>
      <c r="BD218" s="93">
        <f t="shared" si="1407"/>
        <v>0</v>
      </c>
      <c r="BE218" s="93" t="e">
        <f t="shared" si="1407"/>
        <v>#VALUE!</v>
      </c>
      <c r="BF218" s="93" t="e">
        <f t="shared" si="1309"/>
        <v>#VALUE!</v>
      </c>
      <c r="BG218" s="4">
        <f t="shared" si="1310"/>
        <v>0</v>
      </c>
      <c r="BL218" s="93">
        <f t="shared" ref="BL218:BM218" si="1416">+BL219</f>
        <v>0</v>
      </c>
      <c r="BM218" s="93">
        <f t="shared" si="1416"/>
        <v>0</v>
      </c>
    </row>
    <row r="219" spans="1:65" s="84" customFormat="1" ht="12" x14ac:dyDescent="0.3">
      <c r="A219" s="87"/>
      <c r="B219" s="87"/>
      <c r="C219" s="88"/>
      <c r="D219" s="95"/>
      <c r="E219" s="96">
        <v>51202001</v>
      </c>
      <c r="F219" s="97" t="s">
        <v>168</v>
      </c>
      <c r="G219" s="7">
        <v>0</v>
      </c>
      <c r="H219" s="7" t="e">
        <f>SUMIF([2]Ene!B:I,AVALUOS!E219,[2]Ene!I:I)</f>
        <v>#VALUE!</v>
      </c>
      <c r="I219" s="7" t="e">
        <f t="shared" si="1286"/>
        <v>#VALUE!</v>
      </c>
      <c r="J219" s="8">
        <f t="shared" si="1287"/>
        <v>0</v>
      </c>
      <c r="K219" s="7">
        <v>0</v>
      </c>
      <c r="L219" s="7" t="e">
        <f>SUMIF([2]Feb!B:I,AVALUOS!E219,[2]Feb!I:I)</f>
        <v>#VALUE!</v>
      </c>
      <c r="M219" s="7" t="e">
        <f t="shared" si="1288"/>
        <v>#VALUE!</v>
      </c>
      <c r="N219" s="8">
        <f t="shared" si="1289"/>
        <v>0</v>
      </c>
      <c r="O219" s="7">
        <v>0</v>
      </c>
      <c r="P219" s="7" t="e">
        <f>SUMIF([2]mar!B:I,AVALUOS!E219,[2]mar!I:I)</f>
        <v>#VALUE!</v>
      </c>
      <c r="Q219" s="7" t="e">
        <f t="shared" si="1290"/>
        <v>#VALUE!</v>
      </c>
      <c r="R219" s="8">
        <f t="shared" si="1272"/>
        <v>0</v>
      </c>
      <c r="S219" s="7">
        <v>0</v>
      </c>
      <c r="T219" s="7" t="e">
        <f>SUMIF([2]Abr!B:I,AVALUOS!E219,[2]Abr!I:I)</f>
        <v>#VALUE!</v>
      </c>
      <c r="U219" s="7" t="e">
        <f t="shared" si="1291"/>
        <v>#VALUE!</v>
      </c>
      <c r="V219" s="8">
        <f t="shared" si="1292"/>
        <v>0</v>
      </c>
      <c r="W219" s="7">
        <v>0</v>
      </c>
      <c r="X219" s="7" t="e">
        <f>SUMIF([2]May!B:I,AVALUOS!E219,[2]May!I:I)</f>
        <v>#VALUE!</v>
      </c>
      <c r="Y219" s="7" t="e">
        <f t="shared" si="1293"/>
        <v>#VALUE!</v>
      </c>
      <c r="Z219" s="8">
        <f t="shared" si="1294"/>
        <v>0</v>
      </c>
      <c r="AA219" s="7">
        <v>0</v>
      </c>
      <c r="AB219" s="7" t="e">
        <f>SUMIF([2]Jun!B:I,AVALUOS!E219,[2]Jun!I:I)</f>
        <v>#VALUE!</v>
      </c>
      <c r="AC219" s="7" t="e">
        <f t="shared" si="1295"/>
        <v>#VALUE!</v>
      </c>
      <c r="AD219" s="8">
        <f t="shared" si="1296"/>
        <v>0</v>
      </c>
      <c r="AE219" s="7">
        <v>0</v>
      </c>
      <c r="AF219" s="7" t="e">
        <f>SUMIF([2]Jul!B:I,AVALUOS!E219,[2]Jul!I:I)</f>
        <v>#VALUE!</v>
      </c>
      <c r="AG219" s="7" t="e">
        <f t="shared" si="1297"/>
        <v>#VALUE!</v>
      </c>
      <c r="AH219" s="8">
        <f t="shared" si="1298"/>
        <v>0</v>
      </c>
      <c r="AI219" s="7">
        <v>0</v>
      </c>
      <c r="AJ219" s="7" t="e">
        <f>SUMIF([2]Agos!B:I,AVALUOS!E219,[2]Agos!I:I)</f>
        <v>#VALUE!</v>
      </c>
      <c r="AK219" s="7" t="e">
        <f t="shared" si="1299"/>
        <v>#VALUE!</v>
      </c>
      <c r="AL219" s="8">
        <f t="shared" si="1300"/>
        <v>0</v>
      </c>
      <c r="AM219" s="7">
        <v>0</v>
      </c>
      <c r="AN219" s="7" t="e">
        <f>SUMIF([2]Sep!B:I,AVALUOS!E219,[2]Sep!I:I)</f>
        <v>#VALUE!</v>
      </c>
      <c r="AO219" s="7" t="e">
        <f t="shared" si="1301"/>
        <v>#VALUE!</v>
      </c>
      <c r="AP219" s="8">
        <f t="shared" si="1302"/>
        <v>0</v>
      </c>
      <c r="AQ219" s="7">
        <v>0</v>
      </c>
      <c r="AR219" s="7" t="e">
        <f>SUMIF([2]Oct!B:I,AVALUOS!E219,[2]Oct!I:I)</f>
        <v>#VALUE!</v>
      </c>
      <c r="AS219" s="7" t="e">
        <f t="shared" si="1303"/>
        <v>#VALUE!</v>
      </c>
      <c r="AT219" s="8">
        <f t="shared" si="1304"/>
        <v>0</v>
      </c>
      <c r="AU219" s="7">
        <v>0</v>
      </c>
      <c r="AV219" s="7" t="e">
        <f>SUMIF([2]Nov!B:I,AVALUOS!E219,[2]Nov!I:I)</f>
        <v>#VALUE!</v>
      </c>
      <c r="AW219" s="7" t="e">
        <f t="shared" si="1305"/>
        <v>#VALUE!</v>
      </c>
      <c r="AX219" s="8">
        <f t="shared" si="1306"/>
        <v>0</v>
      </c>
      <c r="AY219" s="7">
        <v>0</v>
      </c>
      <c r="AZ219" s="7" t="e">
        <f>SUMIF([2]Dic!B:I,AVALUOS!E219,[2]Dic!I:I)</f>
        <v>#VALUE!</v>
      </c>
      <c r="BA219" s="7" t="e">
        <f t="shared" si="1307"/>
        <v>#VALUE!</v>
      </c>
      <c r="BB219" s="8">
        <f t="shared" si="1308"/>
        <v>0</v>
      </c>
      <c r="BC219" s="7">
        <v>0</v>
      </c>
      <c r="BD219" s="89">
        <f>+G219+K219+O219+S219+W219+AA219+AE219+AI219+AM219+AQ219+AU219</f>
        <v>0</v>
      </c>
      <c r="BE219" s="89" t="e">
        <f>+H219+L219+P219+T219+X219+AB219+AF219+AJ219+AN219+AR219+AV219+AZ219</f>
        <v>#VALUE!</v>
      </c>
      <c r="BF219" s="89" t="e">
        <f t="shared" si="1309"/>
        <v>#VALUE!</v>
      </c>
      <c r="BG219" s="24">
        <f t="shared" si="1310"/>
        <v>0</v>
      </c>
      <c r="BL219" s="7"/>
      <c r="BM219" s="7"/>
    </row>
    <row r="220" spans="1:65" ht="12" x14ac:dyDescent="0.3">
      <c r="A220" s="85"/>
      <c r="B220" s="85"/>
      <c r="C220" s="86"/>
      <c r="D220" s="90">
        <v>512025</v>
      </c>
      <c r="E220" s="91"/>
      <c r="F220" s="92" t="s">
        <v>169</v>
      </c>
      <c r="G220" s="93">
        <f t="shared" ref="G220:H220" si="1417">+G221</f>
        <v>0</v>
      </c>
      <c r="H220" s="93" t="e">
        <f t="shared" si="1417"/>
        <v>#VALUE!</v>
      </c>
      <c r="I220" s="93" t="e">
        <f t="shared" si="1286"/>
        <v>#VALUE!</v>
      </c>
      <c r="J220" s="94">
        <f t="shared" si="1287"/>
        <v>0</v>
      </c>
      <c r="K220" s="93">
        <f t="shared" ref="K220:L220" si="1418">+K221</f>
        <v>0</v>
      </c>
      <c r="L220" s="93" t="e">
        <f t="shared" si="1418"/>
        <v>#VALUE!</v>
      </c>
      <c r="M220" s="93" t="e">
        <f t="shared" si="1288"/>
        <v>#VALUE!</v>
      </c>
      <c r="N220" s="94">
        <f t="shared" si="1289"/>
        <v>0</v>
      </c>
      <c r="O220" s="93">
        <f t="shared" ref="O220:P220" si="1419">+O221</f>
        <v>0</v>
      </c>
      <c r="P220" s="93" t="e">
        <f t="shared" si="1419"/>
        <v>#VALUE!</v>
      </c>
      <c r="Q220" s="93" t="e">
        <f t="shared" si="1290"/>
        <v>#VALUE!</v>
      </c>
      <c r="R220" s="94">
        <f t="shared" si="1272"/>
        <v>0</v>
      </c>
      <c r="S220" s="93">
        <f t="shared" ref="S220:BE220" si="1420">+S221</f>
        <v>0</v>
      </c>
      <c r="T220" s="93" t="e">
        <f t="shared" si="1420"/>
        <v>#VALUE!</v>
      </c>
      <c r="U220" s="93" t="e">
        <f t="shared" si="1291"/>
        <v>#VALUE!</v>
      </c>
      <c r="V220" s="94">
        <f t="shared" si="1292"/>
        <v>0</v>
      </c>
      <c r="W220" s="93">
        <f t="shared" ref="W220:X220" si="1421">+W221</f>
        <v>0</v>
      </c>
      <c r="X220" s="93" t="e">
        <f t="shared" si="1421"/>
        <v>#VALUE!</v>
      </c>
      <c r="Y220" s="93" t="e">
        <f t="shared" si="1293"/>
        <v>#VALUE!</v>
      </c>
      <c r="Z220" s="94">
        <f t="shared" si="1294"/>
        <v>0</v>
      </c>
      <c r="AA220" s="93">
        <f t="shared" ref="AA220" si="1422">+AA221</f>
        <v>0</v>
      </c>
      <c r="AB220" s="93" t="e">
        <f t="shared" si="1420"/>
        <v>#VALUE!</v>
      </c>
      <c r="AC220" s="93" t="e">
        <f t="shared" si="1295"/>
        <v>#VALUE!</v>
      </c>
      <c r="AD220" s="94">
        <f t="shared" si="1296"/>
        <v>0</v>
      </c>
      <c r="AE220" s="93">
        <f t="shared" ref="AE220" si="1423">+AE221</f>
        <v>0</v>
      </c>
      <c r="AF220" s="93" t="e">
        <f t="shared" si="1420"/>
        <v>#VALUE!</v>
      </c>
      <c r="AG220" s="93" t="e">
        <f t="shared" si="1297"/>
        <v>#VALUE!</v>
      </c>
      <c r="AH220" s="94">
        <f t="shared" si="1298"/>
        <v>0</v>
      </c>
      <c r="AI220" s="93">
        <f t="shared" ref="AI220" si="1424">+AI221</f>
        <v>0</v>
      </c>
      <c r="AJ220" s="93" t="e">
        <f t="shared" si="1420"/>
        <v>#VALUE!</v>
      </c>
      <c r="AK220" s="93" t="e">
        <f t="shared" si="1299"/>
        <v>#VALUE!</v>
      </c>
      <c r="AL220" s="94">
        <f t="shared" si="1300"/>
        <v>0</v>
      </c>
      <c r="AM220" s="93">
        <f t="shared" ref="AM220" si="1425">+AM221</f>
        <v>0</v>
      </c>
      <c r="AN220" s="93" t="e">
        <f t="shared" si="1420"/>
        <v>#VALUE!</v>
      </c>
      <c r="AO220" s="93" t="e">
        <f t="shared" si="1301"/>
        <v>#VALUE!</v>
      </c>
      <c r="AP220" s="94">
        <f t="shared" si="1302"/>
        <v>0</v>
      </c>
      <c r="AQ220" s="93">
        <f t="shared" ref="AQ220" si="1426">+AQ221</f>
        <v>0</v>
      </c>
      <c r="AR220" s="93" t="e">
        <f t="shared" si="1420"/>
        <v>#VALUE!</v>
      </c>
      <c r="AS220" s="93" t="e">
        <f t="shared" si="1303"/>
        <v>#VALUE!</v>
      </c>
      <c r="AT220" s="94">
        <f t="shared" si="1304"/>
        <v>0</v>
      </c>
      <c r="AU220" s="93">
        <f t="shared" ref="AU220" si="1427">+AU221</f>
        <v>0</v>
      </c>
      <c r="AV220" s="93" t="e">
        <f t="shared" si="1420"/>
        <v>#VALUE!</v>
      </c>
      <c r="AW220" s="93" t="e">
        <f t="shared" si="1305"/>
        <v>#VALUE!</v>
      </c>
      <c r="AX220" s="94">
        <f t="shared" si="1306"/>
        <v>0</v>
      </c>
      <c r="AY220" s="93">
        <f t="shared" ref="AY220" si="1428">+AY221</f>
        <v>0</v>
      </c>
      <c r="AZ220" s="93" t="e">
        <f t="shared" si="1420"/>
        <v>#VALUE!</v>
      </c>
      <c r="BA220" s="93" t="e">
        <f t="shared" si="1307"/>
        <v>#VALUE!</v>
      </c>
      <c r="BB220" s="94">
        <f t="shared" si="1308"/>
        <v>0</v>
      </c>
      <c r="BC220" s="93">
        <f t="shared" si="1420"/>
        <v>0</v>
      </c>
      <c r="BD220" s="93">
        <f t="shared" si="1420"/>
        <v>0</v>
      </c>
      <c r="BE220" s="93" t="e">
        <f t="shared" si="1420"/>
        <v>#VALUE!</v>
      </c>
      <c r="BF220" s="93" t="e">
        <f t="shared" si="1309"/>
        <v>#VALUE!</v>
      </c>
      <c r="BG220" s="4">
        <f t="shared" si="1310"/>
        <v>0</v>
      </c>
      <c r="BL220" s="93">
        <f t="shared" ref="BL220:BM220" si="1429">+BL221</f>
        <v>0</v>
      </c>
      <c r="BM220" s="93">
        <f t="shared" si="1429"/>
        <v>0</v>
      </c>
    </row>
    <row r="221" spans="1:65" s="84" customFormat="1" ht="12" x14ac:dyDescent="0.3">
      <c r="A221" s="87"/>
      <c r="B221" s="87"/>
      <c r="C221" s="88"/>
      <c r="D221" s="95"/>
      <c r="E221" s="96">
        <v>51202501</v>
      </c>
      <c r="F221" s="97" t="s">
        <v>169</v>
      </c>
      <c r="G221" s="7">
        <v>0</v>
      </c>
      <c r="H221" s="7" t="e">
        <f>SUMIF([2]Ene!B:I,AVALUOS!E221,[2]Ene!I:I)</f>
        <v>#VALUE!</v>
      </c>
      <c r="I221" s="7" t="e">
        <f t="shared" si="1286"/>
        <v>#VALUE!</v>
      </c>
      <c r="J221" s="8">
        <f t="shared" si="1287"/>
        <v>0</v>
      </c>
      <c r="K221" s="7">
        <v>0</v>
      </c>
      <c r="L221" s="7" t="e">
        <f>SUMIF([2]Feb!B:I,AVALUOS!E221,[2]Feb!I:I)</f>
        <v>#VALUE!</v>
      </c>
      <c r="M221" s="7" t="e">
        <f t="shared" si="1288"/>
        <v>#VALUE!</v>
      </c>
      <c r="N221" s="8">
        <f t="shared" si="1289"/>
        <v>0</v>
      </c>
      <c r="O221" s="7">
        <v>0</v>
      </c>
      <c r="P221" s="7" t="e">
        <f>SUMIF([2]mar!B:I,AVALUOS!E221,[2]mar!I:I)</f>
        <v>#VALUE!</v>
      </c>
      <c r="Q221" s="7" t="e">
        <f t="shared" si="1290"/>
        <v>#VALUE!</v>
      </c>
      <c r="R221" s="8">
        <f t="shared" si="1272"/>
        <v>0</v>
      </c>
      <c r="S221" s="7">
        <v>0</v>
      </c>
      <c r="T221" s="7" t="e">
        <f>SUMIF([2]Abr!B:I,AVALUOS!E221,[2]Abr!I:I)</f>
        <v>#VALUE!</v>
      </c>
      <c r="U221" s="7" t="e">
        <f t="shared" si="1291"/>
        <v>#VALUE!</v>
      </c>
      <c r="V221" s="8">
        <f t="shared" si="1292"/>
        <v>0</v>
      </c>
      <c r="W221" s="7">
        <v>0</v>
      </c>
      <c r="X221" s="7" t="e">
        <f>SUMIF([2]May!B:I,AVALUOS!E221,[2]May!I:I)</f>
        <v>#VALUE!</v>
      </c>
      <c r="Y221" s="7" t="e">
        <f t="shared" si="1293"/>
        <v>#VALUE!</v>
      </c>
      <c r="Z221" s="8">
        <f t="shared" si="1294"/>
        <v>0</v>
      </c>
      <c r="AA221" s="7">
        <v>0</v>
      </c>
      <c r="AB221" s="7" t="e">
        <f>SUMIF([2]Jun!B:I,AVALUOS!E221,[2]Jun!I:I)</f>
        <v>#VALUE!</v>
      </c>
      <c r="AC221" s="7" t="e">
        <f t="shared" si="1295"/>
        <v>#VALUE!</v>
      </c>
      <c r="AD221" s="8">
        <f t="shared" si="1296"/>
        <v>0</v>
      </c>
      <c r="AE221" s="7">
        <v>0</v>
      </c>
      <c r="AF221" s="7" t="e">
        <f>SUMIF([2]Jul!B:I,AVALUOS!E221,[2]Jul!I:I)</f>
        <v>#VALUE!</v>
      </c>
      <c r="AG221" s="7" t="e">
        <f t="shared" si="1297"/>
        <v>#VALUE!</v>
      </c>
      <c r="AH221" s="8">
        <f t="shared" si="1298"/>
        <v>0</v>
      </c>
      <c r="AI221" s="7">
        <v>0</v>
      </c>
      <c r="AJ221" s="7" t="e">
        <f>SUMIF([2]Agos!B:I,AVALUOS!E221,[2]Agos!I:I)</f>
        <v>#VALUE!</v>
      </c>
      <c r="AK221" s="7" t="e">
        <f t="shared" si="1299"/>
        <v>#VALUE!</v>
      </c>
      <c r="AL221" s="8">
        <f t="shared" si="1300"/>
        <v>0</v>
      </c>
      <c r="AM221" s="7">
        <v>0</v>
      </c>
      <c r="AN221" s="7" t="e">
        <f>SUMIF([2]Sep!B:I,AVALUOS!E221,[2]Sep!I:I)</f>
        <v>#VALUE!</v>
      </c>
      <c r="AO221" s="7" t="e">
        <f t="shared" si="1301"/>
        <v>#VALUE!</v>
      </c>
      <c r="AP221" s="8">
        <f t="shared" si="1302"/>
        <v>0</v>
      </c>
      <c r="AQ221" s="7">
        <v>0</v>
      </c>
      <c r="AR221" s="7" t="e">
        <f>SUMIF([2]Oct!B:I,AVALUOS!E221,[2]Oct!I:I)</f>
        <v>#VALUE!</v>
      </c>
      <c r="AS221" s="7" t="e">
        <f t="shared" si="1303"/>
        <v>#VALUE!</v>
      </c>
      <c r="AT221" s="8">
        <f t="shared" si="1304"/>
        <v>0</v>
      </c>
      <c r="AU221" s="7">
        <v>0</v>
      </c>
      <c r="AV221" s="7" t="e">
        <f>SUMIF([2]Nov!B:I,AVALUOS!E221,[2]Nov!I:I)</f>
        <v>#VALUE!</v>
      </c>
      <c r="AW221" s="7" t="e">
        <f t="shared" si="1305"/>
        <v>#VALUE!</v>
      </c>
      <c r="AX221" s="8">
        <f t="shared" si="1306"/>
        <v>0</v>
      </c>
      <c r="AY221" s="7">
        <v>0</v>
      </c>
      <c r="AZ221" s="7" t="e">
        <f>SUMIF([2]Dic!B:I,AVALUOS!E221,[2]Dic!I:I)</f>
        <v>#VALUE!</v>
      </c>
      <c r="BA221" s="7" t="e">
        <f t="shared" si="1307"/>
        <v>#VALUE!</v>
      </c>
      <c r="BB221" s="8">
        <f t="shared" si="1308"/>
        <v>0</v>
      </c>
      <c r="BC221" s="7">
        <v>0</v>
      </c>
      <c r="BD221" s="89">
        <f>+G221+K221+O221+S221+W221+AA221+AE221+AI221+AM221+AQ221+AU221</f>
        <v>0</v>
      </c>
      <c r="BE221" s="89" t="e">
        <f>+H221+L221+P221+T221+X221+AB221+AF221+AJ221+AN221+AR221+AV221+AZ221</f>
        <v>#VALUE!</v>
      </c>
      <c r="BF221" s="89" t="e">
        <f t="shared" si="1309"/>
        <v>#VALUE!</v>
      </c>
      <c r="BG221" s="24">
        <f t="shared" si="1310"/>
        <v>0</v>
      </c>
      <c r="BL221" s="7"/>
      <c r="BM221" s="7"/>
    </row>
    <row r="222" spans="1:65" ht="12" x14ac:dyDescent="0.3">
      <c r="A222" s="85"/>
      <c r="B222" s="85"/>
      <c r="C222" s="86"/>
      <c r="D222" s="90">
        <v>512040</v>
      </c>
      <c r="E222" s="91"/>
      <c r="F222" s="92" t="s">
        <v>170</v>
      </c>
      <c r="G222" s="93">
        <f t="shared" ref="G222:H222" si="1430">+G223</f>
        <v>0</v>
      </c>
      <c r="H222" s="93" t="e">
        <f t="shared" si="1430"/>
        <v>#VALUE!</v>
      </c>
      <c r="I222" s="93" t="e">
        <f t="shared" si="1286"/>
        <v>#VALUE!</v>
      </c>
      <c r="J222" s="94">
        <f t="shared" si="1287"/>
        <v>0</v>
      </c>
      <c r="K222" s="93">
        <f t="shared" ref="K222:L222" si="1431">+K223</f>
        <v>0</v>
      </c>
      <c r="L222" s="93" t="e">
        <f t="shared" si="1431"/>
        <v>#VALUE!</v>
      </c>
      <c r="M222" s="93" t="e">
        <f t="shared" si="1288"/>
        <v>#VALUE!</v>
      </c>
      <c r="N222" s="94">
        <f t="shared" si="1289"/>
        <v>0</v>
      </c>
      <c r="O222" s="93">
        <f t="shared" ref="O222:P222" si="1432">+O223</f>
        <v>0</v>
      </c>
      <c r="P222" s="93" t="e">
        <f t="shared" si="1432"/>
        <v>#VALUE!</v>
      </c>
      <c r="Q222" s="93" t="e">
        <f t="shared" si="1290"/>
        <v>#VALUE!</v>
      </c>
      <c r="R222" s="94">
        <f t="shared" si="1272"/>
        <v>0</v>
      </c>
      <c r="S222" s="93">
        <f t="shared" ref="S222:BE222" si="1433">+S223</f>
        <v>0</v>
      </c>
      <c r="T222" s="93" t="e">
        <f t="shared" si="1433"/>
        <v>#VALUE!</v>
      </c>
      <c r="U222" s="93" t="e">
        <f t="shared" si="1291"/>
        <v>#VALUE!</v>
      </c>
      <c r="V222" s="94">
        <f t="shared" si="1292"/>
        <v>0</v>
      </c>
      <c r="W222" s="93">
        <f t="shared" ref="W222:X222" si="1434">+W223</f>
        <v>0</v>
      </c>
      <c r="X222" s="93" t="e">
        <f t="shared" si="1434"/>
        <v>#VALUE!</v>
      </c>
      <c r="Y222" s="93" t="e">
        <f t="shared" si="1293"/>
        <v>#VALUE!</v>
      </c>
      <c r="Z222" s="94">
        <f t="shared" si="1294"/>
        <v>0</v>
      </c>
      <c r="AA222" s="93">
        <f t="shared" ref="AA222" si="1435">+AA223</f>
        <v>0</v>
      </c>
      <c r="AB222" s="93" t="e">
        <f t="shared" si="1433"/>
        <v>#VALUE!</v>
      </c>
      <c r="AC222" s="93" t="e">
        <f t="shared" si="1295"/>
        <v>#VALUE!</v>
      </c>
      <c r="AD222" s="94">
        <f t="shared" si="1296"/>
        <v>0</v>
      </c>
      <c r="AE222" s="93">
        <f t="shared" ref="AE222" si="1436">+AE223</f>
        <v>0</v>
      </c>
      <c r="AF222" s="93" t="e">
        <f t="shared" si="1433"/>
        <v>#VALUE!</v>
      </c>
      <c r="AG222" s="93" t="e">
        <f t="shared" si="1297"/>
        <v>#VALUE!</v>
      </c>
      <c r="AH222" s="94">
        <f t="shared" si="1298"/>
        <v>0</v>
      </c>
      <c r="AI222" s="93">
        <f t="shared" ref="AI222" si="1437">+AI223</f>
        <v>0</v>
      </c>
      <c r="AJ222" s="93" t="e">
        <f t="shared" si="1433"/>
        <v>#VALUE!</v>
      </c>
      <c r="AK222" s="93" t="e">
        <f t="shared" si="1299"/>
        <v>#VALUE!</v>
      </c>
      <c r="AL222" s="94">
        <f t="shared" si="1300"/>
        <v>0</v>
      </c>
      <c r="AM222" s="93">
        <f t="shared" ref="AM222" si="1438">+AM223</f>
        <v>0</v>
      </c>
      <c r="AN222" s="93" t="e">
        <f t="shared" si="1433"/>
        <v>#VALUE!</v>
      </c>
      <c r="AO222" s="93" t="e">
        <f t="shared" si="1301"/>
        <v>#VALUE!</v>
      </c>
      <c r="AP222" s="94">
        <f t="shared" si="1302"/>
        <v>0</v>
      </c>
      <c r="AQ222" s="93">
        <f t="shared" ref="AQ222" si="1439">+AQ223</f>
        <v>0</v>
      </c>
      <c r="AR222" s="93" t="e">
        <f t="shared" si="1433"/>
        <v>#VALUE!</v>
      </c>
      <c r="AS222" s="93" t="e">
        <f t="shared" si="1303"/>
        <v>#VALUE!</v>
      </c>
      <c r="AT222" s="94">
        <f t="shared" si="1304"/>
        <v>0</v>
      </c>
      <c r="AU222" s="93">
        <f t="shared" ref="AU222" si="1440">+AU223</f>
        <v>0</v>
      </c>
      <c r="AV222" s="93" t="e">
        <f t="shared" si="1433"/>
        <v>#VALUE!</v>
      </c>
      <c r="AW222" s="93" t="e">
        <f t="shared" si="1305"/>
        <v>#VALUE!</v>
      </c>
      <c r="AX222" s="94">
        <f t="shared" si="1306"/>
        <v>0</v>
      </c>
      <c r="AY222" s="93">
        <f t="shared" ref="AY222" si="1441">+AY223</f>
        <v>0</v>
      </c>
      <c r="AZ222" s="93" t="e">
        <f t="shared" si="1433"/>
        <v>#VALUE!</v>
      </c>
      <c r="BA222" s="93" t="e">
        <f t="shared" si="1307"/>
        <v>#VALUE!</v>
      </c>
      <c r="BB222" s="94">
        <f t="shared" si="1308"/>
        <v>0</v>
      </c>
      <c r="BC222" s="93">
        <f t="shared" si="1433"/>
        <v>0</v>
      </c>
      <c r="BD222" s="93">
        <f t="shared" si="1433"/>
        <v>0</v>
      </c>
      <c r="BE222" s="93" t="e">
        <f t="shared" si="1433"/>
        <v>#VALUE!</v>
      </c>
      <c r="BF222" s="93" t="e">
        <f t="shared" si="1309"/>
        <v>#VALUE!</v>
      </c>
      <c r="BG222" s="4">
        <f t="shared" si="1310"/>
        <v>0</v>
      </c>
      <c r="BL222" s="93">
        <f t="shared" ref="BL222:BM222" si="1442">+BL223</f>
        <v>0</v>
      </c>
      <c r="BM222" s="93">
        <f t="shared" si="1442"/>
        <v>0</v>
      </c>
    </row>
    <row r="223" spans="1:65" s="84" customFormat="1" ht="12" x14ac:dyDescent="0.3">
      <c r="A223" s="87"/>
      <c r="B223" s="87"/>
      <c r="C223" s="88"/>
      <c r="D223" s="95"/>
      <c r="E223" s="96">
        <v>51204001</v>
      </c>
      <c r="F223" s="97" t="s">
        <v>170</v>
      </c>
      <c r="G223" s="7">
        <v>0</v>
      </c>
      <c r="H223" s="7" t="e">
        <f>SUMIF([2]Ene!B:I,AVALUOS!E223,[2]Ene!I:I)</f>
        <v>#VALUE!</v>
      </c>
      <c r="I223" s="7" t="e">
        <f t="shared" si="1286"/>
        <v>#VALUE!</v>
      </c>
      <c r="J223" s="8">
        <f t="shared" si="1287"/>
        <v>0</v>
      </c>
      <c r="K223" s="7">
        <v>0</v>
      </c>
      <c r="L223" s="7" t="e">
        <f>SUMIF([2]Feb!B:I,AVALUOS!E223,[2]Feb!I:I)</f>
        <v>#VALUE!</v>
      </c>
      <c r="M223" s="7" t="e">
        <f t="shared" si="1288"/>
        <v>#VALUE!</v>
      </c>
      <c r="N223" s="8">
        <f t="shared" si="1289"/>
        <v>0</v>
      </c>
      <c r="O223" s="7">
        <v>0</v>
      </c>
      <c r="P223" s="7" t="e">
        <f>SUMIF([2]mar!B:I,AVALUOS!E223,[2]mar!I:I)</f>
        <v>#VALUE!</v>
      </c>
      <c r="Q223" s="7" t="e">
        <f t="shared" si="1290"/>
        <v>#VALUE!</v>
      </c>
      <c r="R223" s="8">
        <f t="shared" si="1272"/>
        <v>0</v>
      </c>
      <c r="S223" s="7">
        <v>0</v>
      </c>
      <c r="T223" s="7" t="e">
        <f>SUMIF([2]Abr!B:I,AVALUOS!E223,[2]Abr!I:I)</f>
        <v>#VALUE!</v>
      </c>
      <c r="U223" s="7" t="e">
        <f t="shared" si="1291"/>
        <v>#VALUE!</v>
      </c>
      <c r="V223" s="8">
        <f t="shared" si="1292"/>
        <v>0</v>
      </c>
      <c r="W223" s="7">
        <v>0</v>
      </c>
      <c r="X223" s="7" t="e">
        <f>SUMIF([2]May!B:I,AVALUOS!E223,[2]May!I:I)</f>
        <v>#VALUE!</v>
      </c>
      <c r="Y223" s="7" t="e">
        <f t="shared" si="1293"/>
        <v>#VALUE!</v>
      </c>
      <c r="Z223" s="8">
        <f t="shared" si="1294"/>
        <v>0</v>
      </c>
      <c r="AA223" s="7">
        <v>0</v>
      </c>
      <c r="AB223" s="7" t="e">
        <f>SUMIF([2]Jun!B:I,AVALUOS!E223,[2]Jun!I:I)</f>
        <v>#VALUE!</v>
      </c>
      <c r="AC223" s="7" t="e">
        <f t="shared" si="1295"/>
        <v>#VALUE!</v>
      </c>
      <c r="AD223" s="8">
        <f t="shared" si="1296"/>
        <v>0</v>
      </c>
      <c r="AE223" s="7">
        <v>0</v>
      </c>
      <c r="AF223" s="7" t="e">
        <f>SUMIF([2]Jul!B:I,AVALUOS!E223,[2]Jul!I:I)</f>
        <v>#VALUE!</v>
      </c>
      <c r="AG223" s="7" t="e">
        <f t="shared" si="1297"/>
        <v>#VALUE!</v>
      </c>
      <c r="AH223" s="8">
        <f t="shared" si="1298"/>
        <v>0</v>
      </c>
      <c r="AI223" s="7">
        <v>0</v>
      </c>
      <c r="AJ223" s="7" t="e">
        <f>SUMIF([2]Agos!B:I,AVALUOS!E223,[2]Agos!I:I)</f>
        <v>#VALUE!</v>
      </c>
      <c r="AK223" s="7" t="e">
        <f t="shared" si="1299"/>
        <v>#VALUE!</v>
      </c>
      <c r="AL223" s="8">
        <f t="shared" si="1300"/>
        <v>0</v>
      </c>
      <c r="AM223" s="7">
        <v>0</v>
      </c>
      <c r="AN223" s="7" t="e">
        <f>SUMIF([2]Sep!B:I,AVALUOS!E223,[2]Sep!I:I)</f>
        <v>#VALUE!</v>
      </c>
      <c r="AO223" s="7" t="e">
        <f t="shared" si="1301"/>
        <v>#VALUE!</v>
      </c>
      <c r="AP223" s="8">
        <f t="shared" si="1302"/>
        <v>0</v>
      </c>
      <c r="AQ223" s="7">
        <v>0</v>
      </c>
      <c r="AR223" s="7" t="e">
        <f>SUMIF([2]Oct!B:I,AVALUOS!E223,[2]Oct!I:I)</f>
        <v>#VALUE!</v>
      </c>
      <c r="AS223" s="7" t="e">
        <f t="shared" si="1303"/>
        <v>#VALUE!</v>
      </c>
      <c r="AT223" s="8">
        <f t="shared" si="1304"/>
        <v>0</v>
      </c>
      <c r="AU223" s="7">
        <v>0</v>
      </c>
      <c r="AV223" s="7" t="e">
        <f>SUMIF([2]Nov!B:I,AVALUOS!E223,[2]Nov!I:I)</f>
        <v>#VALUE!</v>
      </c>
      <c r="AW223" s="7" t="e">
        <f t="shared" si="1305"/>
        <v>#VALUE!</v>
      </c>
      <c r="AX223" s="8">
        <f t="shared" si="1306"/>
        <v>0</v>
      </c>
      <c r="AY223" s="7">
        <v>0</v>
      </c>
      <c r="AZ223" s="7" t="e">
        <f>SUMIF([2]Dic!B:I,AVALUOS!E223,[2]Dic!I:I)</f>
        <v>#VALUE!</v>
      </c>
      <c r="BA223" s="7" t="e">
        <f t="shared" si="1307"/>
        <v>#VALUE!</v>
      </c>
      <c r="BB223" s="8">
        <f t="shared" si="1308"/>
        <v>0</v>
      </c>
      <c r="BC223" s="7">
        <v>0</v>
      </c>
      <c r="BD223" s="89">
        <f>+G223+K223+O223+S223+W223+AA223+AE223+AI223+AM223+AQ223+AU223</f>
        <v>0</v>
      </c>
      <c r="BE223" s="89" t="e">
        <f>+H223+L223+P223+T223+X223+AB223+AF223+AJ223+AN223+AR223+AV223+AZ223</f>
        <v>#VALUE!</v>
      </c>
      <c r="BF223" s="89" t="e">
        <f t="shared" si="1309"/>
        <v>#VALUE!</v>
      </c>
      <c r="BG223" s="24">
        <f t="shared" si="1310"/>
        <v>0</v>
      </c>
      <c r="BL223" s="7"/>
      <c r="BM223" s="7"/>
    </row>
    <row r="224" spans="1:65" ht="12" x14ac:dyDescent="0.3">
      <c r="A224" s="85"/>
      <c r="B224" s="85"/>
      <c r="C224" s="86"/>
      <c r="D224" s="90">
        <v>512095</v>
      </c>
      <c r="E224" s="91"/>
      <c r="F224" s="92" t="s">
        <v>51</v>
      </c>
      <c r="G224" s="93">
        <f t="shared" ref="G224:H224" si="1443">+G225</f>
        <v>0</v>
      </c>
      <c r="H224" s="93" t="e">
        <f t="shared" si="1443"/>
        <v>#VALUE!</v>
      </c>
      <c r="I224" s="93" t="e">
        <f t="shared" si="1286"/>
        <v>#VALUE!</v>
      </c>
      <c r="J224" s="94">
        <f t="shared" si="1287"/>
        <v>0</v>
      </c>
      <c r="K224" s="93">
        <f t="shared" ref="K224:L224" si="1444">+K225</f>
        <v>0</v>
      </c>
      <c r="L224" s="93" t="e">
        <f t="shared" si="1444"/>
        <v>#VALUE!</v>
      </c>
      <c r="M224" s="93" t="e">
        <f t="shared" si="1288"/>
        <v>#VALUE!</v>
      </c>
      <c r="N224" s="94">
        <f t="shared" si="1289"/>
        <v>0</v>
      </c>
      <c r="O224" s="93">
        <f t="shared" ref="O224:P224" si="1445">+O225</f>
        <v>0</v>
      </c>
      <c r="P224" s="93" t="e">
        <f t="shared" si="1445"/>
        <v>#VALUE!</v>
      </c>
      <c r="Q224" s="93" t="e">
        <f t="shared" si="1290"/>
        <v>#VALUE!</v>
      </c>
      <c r="R224" s="94">
        <f t="shared" si="1272"/>
        <v>0</v>
      </c>
      <c r="S224" s="93">
        <f t="shared" ref="S224:BE224" si="1446">+S225</f>
        <v>0</v>
      </c>
      <c r="T224" s="93" t="e">
        <f t="shared" si="1446"/>
        <v>#VALUE!</v>
      </c>
      <c r="U224" s="93" t="e">
        <f t="shared" si="1291"/>
        <v>#VALUE!</v>
      </c>
      <c r="V224" s="94">
        <f t="shared" si="1292"/>
        <v>0</v>
      </c>
      <c r="W224" s="93">
        <f t="shared" ref="W224:X224" si="1447">+W225</f>
        <v>0</v>
      </c>
      <c r="X224" s="93" t="e">
        <f t="shared" si="1447"/>
        <v>#VALUE!</v>
      </c>
      <c r="Y224" s="93" t="e">
        <f t="shared" si="1293"/>
        <v>#VALUE!</v>
      </c>
      <c r="Z224" s="94">
        <f t="shared" si="1294"/>
        <v>0</v>
      </c>
      <c r="AA224" s="93">
        <f t="shared" ref="AA224" si="1448">+AA225</f>
        <v>0</v>
      </c>
      <c r="AB224" s="93" t="e">
        <f t="shared" si="1446"/>
        <v>#VALUE!</v>
      </c>
      <c r="AC224" s="93" t="e">
        <f t="shared" si="1295"/>
        <v>#VALUE!</v>
      </c>
      <c r="AD224" s="94">
        <f t="shared" si="1296"/>
        <v>0</v>
      </c>
      <c r="AE224" s="93">
        <f t="shared" ref="AE224" si="1449">+AE225</f>
        <v>0</v>
      </c>
      <c r="AF224" s="93" t="e">
        <f t="shared" si="1446"/>
        <v>#VALUE!</v>
      </c>
      <c r="AG224" s="93" t="e">
        <f t="shared" si="1297"/>
        <v>#VALUE!</v>
      </c>
      <c r="AH224" s="94">
        <f t="shared" si="1298"/>
        <v>0</v>
      </c>
      <c r="AI224" s="93">
        <f t="shared" ref="AI224" si="1450">+AI225</f>
        <v>0</v>
      </c>
      <c r="AJ224" s="93" t="e">
        <f t="shared" si="1446"/>
        <v>#VALUE!</v>
      </c>
      <c r="AK224" s="93" t="e">
        <f t="shared" si="1299"/>
        <v>#VALUE!</v>
      </c>
      <c r="AL224" s="94">
        <f t="shared" si="1300"/>
        <v>0</v>
      </c>
      <c r="AM224" s="93">
        <f t="shared" ref="AM224" si="1451">+AM225</f>
        <v>0</v>
      </c>
      <c r="AN224" s="93" t="e">
        <f t="shared" si="1446"/>
        <v>#VALUE!</v>
      </c>
      <c r="AO224" s="93" t="e">
        <f t="shared" si="1301"/>
        <v>#VALUE!</v>
      </c>
      <c r="AP224" s="94">
        <f t="shared" si="1302"/>
        <v>0</v>
      </c>
      <c r="AQ224" s="93">
        <f t="shared" ref="AQ224" si="1452">+AQ225</f>
        <v>0</v>
      </c>
      <c r="AR224" s="93" t="e">
        <f t="shared" si="1446"/>
        <v>#VALUE!</v>
      </c>
      <c r="AS224" s="93" t="e">
        <f t="shared" si="1303"/>
        <v>#VALUE!</v>
      </c>
      <c r="AT224" s="94">
        <f t="shared" si="1304"/>
        <v>0</v>
      </c>
      <c r="AU224" s="93">
        <f t="shared" ref="AU224" si="1453">+AU225</f>
        <v>0</v>
      </c>
      <c r="AV224" s="93" t="e">
        <f t="shared" si="1446"/>
        <v>#VALUE!</v>
      </c>
      <c r="AW224" s="93" t="e">
        <f t="shared" si="1305"/>
        <v>#VALUE!</v>
      </c>
      <c r="AX224" s="94">
        <f t="shared" si="1306"/>
        <v>0</v>
      </c>
      <c r="AY224" s="93">
        <f t="shared" ref="AY224" si="1454">+AY225</f>
        <v>0</v>
      </c>
      <c r="AZ224" s="93" t="e">
        <f t="shared" si="1446"/>
        <v>#VALUE!</v>
      </c>
      <c r="BA224" s="93" t="e">
        <f t="shared" si="1307"/>
        <v>#VALUE!</v>
      </c>
      <c r="BB224" s="94">
        <f t="shared" si="1308"/>
        <v>0</v>
      </c>
      <c r="BC224" s="93">
        <f t="shared" si="1446"/>
        <v>0</v>
      </c>
      <c r="BD224" s="93">
        <f t="shared" si="1446"/>
        <v>0</v>
      </c>
      <c r="BE224" s="93" t="e">
        <f t="shared" si="1446"/>
        <v>#VALUE!</v>
      </c>
      <c r="BF224" s="93" t="e">
        <f t="shared" si="1309"/>
        <v>#VALUE!</v>
      </c>
      <c r="BG224" s="4">
        <f t="shared" si="1310"/>
        <v>0</v>
      </c>
      <c r="BL224" s="93">
        <f t="shared" ref="BL224:BM224" si="1455">+BL225</f>
        <v>0</v>
      </c>
      <c r="BM224" s="93">
        <f t="shared" si="1455"/>
        <v>0</v>
      </c>
    </row>
    <row r="225" spans="1:65" s="84" customFormat="1" ht="12" x14ac:dyDescent="0.3">
      <c r="A225" s="87"/>
      <c r="B225" s="87"/>
      <c r="C225" s="88"/>
      <c r="D225" s="95"/>
      <c r="E225" s="96">
        <v>51209501</v>
      </c>
      <c r="F225" s="97" t="s">
        <v>51</v>
      </c>
      <c r="G225" s="7">
        <v>0</v>
      </c>
      <c r="H225" s="7" t="e">
        <f>SUMIF([2]Ene!B:I,AVALUOS!E225,[2]Ene!I:I)</f>
        <v>#VALUE!</v>
      </c>
      <c r="I225" s="7" t="e">
        <f t="shared" si="1286"/>
        <v>#VALUE!</v>
      </c>
      <c r="J225" s="8">
        <f t="shared" si="1287"/>
        <v>0</v>
      </c>
      <c r="K225" s="7">
        <v>0</v>
      </c>
      <c r="L225" s="7" t="e">
        <f>SUMIF([2]Feb!B:I,AVALUOS!E225,[2]Feb!I:I)</f>
        <v>#VALUE!</v>
      </c>
      <c r="M225" s="7" t="e">
        <f t="shared" si="1288"/>
        <v>#VALUE!</v>
      </c>
      <c r="N225" s="8">
        <f t="shared" si="1289"/>
        <v>0</v>
      </c>
      <c r="O225" s="7">
        <v>0</v>
      </c>
      <c r="P225" s="7" t="e">
        <f>SUMIF([2]mar!B:I,AVALUOS!E225,[2]mar!I:I)</f>
        <v>#VALUE!</v>
      </c>
      <c r="Q225" s="7" t="e">
        <f t="shared" si="1290"/>
        <v>#VALUE!</v>
      </c>
      <c r="R225" s="8">
        <f t="shared" si="1272"/>
        <v>0</v>
      </c>
      <c r="S225" s="7">
        <v>0</v>
      </c>
      <c r="T225" s="7" t="e">
        <f>SUMIF([2]Abr!B:I,AVALUOS!E225,[2]Abr!I:I)</f>
        <v>#VALUE!</v>
      </c>
      <c r="U225" s="7" t="e">
        <f t="shared" si="1291"/>
        <v>#VALUE!</v>
      </c>
      <c r="V225" s="8">
        <f t="shared" si="1292"/>
        <v>0</v>
      </c>
      <c r="W225" s="7">
        <v>0</v>
      </c>
      <c r="X225" s="7" t="e">
        <f>SUMIF([2]May!B:I,AVALUOS!E225,[2]May!I:I)</f>
        <v>#VALUE!</v>
      </c>
      <c r="Y225" s="7" t="e">
        <f t="shared" si="1293"/>
        <v>#VALUE!</v>
      </c>
      <c r="Z225" s="8">
        <f t="shared" si="1294"/>
        <v>0</v>
      </c>
      <c r="AA225" s="7">
        <v>0</v>
      </c>
      <c r="AB225" s="7" t="e">
        <f>SUMIF([2]Jun!B:I,AVALUOS!E225,[2]Jun!I:I)</f>
        <v>#VALUE!</v>
      </c>
      <c r="AC225" s="7" t="e">
        <f t="shared" si="1295"/>
        <v>#VALUE!</v>
      </c>
      <c r="AD225" s="8">
        <f t="shared" si="1296"/>
        <v>0</v>
      </c>
      <c r="AE225" s="7">
        <v>0</v>
      </c>
      <c r="AF225" s="7" t="e">
        <f>SUMIF([2]Jul!B:I,AVALUOS!E225,[2]Jul!I:I)</f>
        <v>#VALUE!</v>
      </c>
      <c r="AG225" s="7" t="e">
        <f t="shared" si="1297"/>
        <v>#VALUE!</v>
      </c>
      <c r="AH225" s="8">
        <f t="shared" si="1298"/>
        <v>0</v>
      </c>
      <c r="AI225" s="7">
        <v>0</v>
      </c>
      <c r="AJ225" s="7" t="e">
        <f>SUMIF([2]Agos!B:I,AVALUOS!E225,[2]Agos!I:I)</f>
        <v>#VALUE!</v>
      </c>
      <c r="AK225" s="7" t="e">
        <f t="shared" si="1299"/>
        <v>#VALUE!</v>
      </c>
      <c r="AL225" s="8">
        <f t="shared" si="1300"/>
        <v>0</v>
      </c>
      <c r="AM225" s="7">
        <v>0</v>
      </c>
      <c r="AN225" s="7" t="e">
        <f>SUMIF([2]Sep!B:I,AVALUOS!E225,[2]Sep!I:I)</f>
        <v>#VALUE!</v>
      </c>
      <c r="AO225" s="7" t="e">
        <f t="shared" si="1301"/>
        <v>#VALUE!</v>
      </c>
      <c r="AP225" s="8">
        <f t="shared" si="1302"/>
        <v>0</v>
      </c>
      <c r="AQ225" s="7">
        <v>0</v>
      </c>
      <c r="AR225" s="7" t="e">
        <f>SUMIF([2]Oct!B:I,AVALUOS!E225,[2]Oct!I:I)</f>
        <v>#VALUE!</v>
      </c>
      <c r="AS225" s="7" t="e">
        <f t="shared" si="1303"/>
        <v>#VALUE!</v>
      </c>
      <c r="AT225" s="8">
        <f t="shared" si="1304"/>
        <v>0</v>
      </c>
      <c r="AU225" s="7">
        <v>0</v>
      </c>
      <c r="AV225" s="7" t="e">
        <f>SUMIF([2]Nov!B:I,AVALUOS!E225,[2]Nov!I:I)</f>
        <v>#VALUE!</v>
      </c>
      <c r="AW225" s="7" t="e">
        <f t="shared" si="1305"/>
        <v>#VALUE!</v>
      </c>
      <c r="AX225" s="8">
        <f t="shared" si="1306"/>
        <v>0</v>
      </c>
      <c r="AY225" s="7">
        <v>0</v>
      </c>
      <c r="AZ225" s="7" t="e">
        <f>SUMIF([2]Dic!B:I,AVALUOS!E225,[2]Dic!I:I)</f>
        <v>#VALUE!</v>
      </c>
      <c r="BA225" s="7" t="e">
        <f t="shared" si="1307"/>
        <v>#VALUE!</v>
      </c>
      <c r="BB225" s="8">
        <f t="shared" si="1308"/>
        <v>0</v>
      </c>
      <c r="BC225" s="7">
        <v>0</v>
      </c>
      <c r="BD225" s="89">
        <f>+G225+K225+O225+S225+W225+AA225+AE225+AI225+AM225+AQ225+AU225</f>
        <v>0</v>
      </c>
      <c r="BE225" s="89" t="e">
        <f>+H225+L225+P225+T225+X225+AB225+AF225+AJ225+AN225+AR225+AV225+AZ225</f>
        <v>#VALUE!</v>
      </c>
      <c r="BF225" s="89" t="e">
        <f t="shared" si="1309"/>
        <v>#VALUE!</v>
      </c>
      <c r="BG225" s="24">
        <f t="shared" si="1310"/>
        <v>0</v>
      </c>
      <c r="BL225" s="7"/>
      <c r="BM225" s="7"/>
    </row>
    <row r="226" spans="1:65" ht="12" x14ac:dyDescent="0.3">
      <c r="A226" s="77"/>
      <c r="B226" s="77"/>
      <c r="C226" s="78">
        <v>5125</v>
      </c>
      <c r="D226" s="79"/>
      <c r="E226" s="80"/>
      <c r="F226" s="81" t="s">
        <v>171</v>
      </c>
      <c r="G226" s="82">
        <f t="shared" ref="G226:H226" si="1456">SUM(G227,G229,G231,G233)</f>
        <v>0</v>
      </c>
      <c r="H226" s="82" t="e">
        <f t="shared" si="1456"/>
        <v>#VALUE!</v>
      </c>
      <c r="I226" s="82" t="e">
        <f t="shared" si="1286"/>
        <v>#VALUE!</v>
      </c>
      <c r="J226" s="83">
        <f t="shared" si="1287"/>
        <v>0</v>
      </c>
      <c r="K226" s="82">
        <f t="shared" ref="K226:L226" si="1457">SUM(K227,K229,K231,K233)</f>
        <v>0</v>
      </c>
      <c r="L226" s="82" t="e">
        <f t="shared" si="1457"/>
        <v>#VALUE!</v>
      </c>
      <c r="M226" s="82" t="e">
        <f t="shared" si="1288"/>
        <v>#VALUE!</v>
      </c>
      <c r="N226" s="83">
        <f t="shared" si="1289"/>
        <v>0</v>
      </c>
      <c r="O226" s="82">
        <f t="shared" ref="O226:P226" si="1458">SUM(O227,O229,O231,O233)</f>
        <v>0</v>
      </c>
      <c r="P226" s="82" t="e">
        <f t="shared" si="1458"/>
        <v>#VALUE!</v>
      </c>
      <c r="Q226" s="82" t="e">
        <f t="shared" si="1290"/>
        <v>#VALUE!</v>
      </c>
      <c r="R226" s="83">
        <f t="shared" si="1272"/>
        <v>0</v>
      </c>
      <c r="S226" s="82">
        <f t="shared" ref="S226:T226" si="1459">SUM(S227,S229,S231,S233)</f>
        <v>0</v>
      </c>
      <c r="T226" s="82" t="e">
        <f t="shared" si="1459"/>
        <v>#VALUE!</v>
      </c>
      <c r="U226" s="82" t="e">
        <f t="shared" si="1291"/>
        <v>#VALUE!</v>
      </c>
      <c r="V226" s="83">
        <f t="shared" si="1292"/>
        <v>0</v>
      </c>
      <c r="W226" s="82">
        <f t="shared" ref="W226:X226" si="1460">SUM(W227,W229,W231,W233)</f>
        <v>0</v>
      </c>
      <c r="X226" s="82" t="e">
        <f t="shared" si="1460"/>
        <v>#VALUE!</v>
      </c>
      <c r="Y226" s="82" t="e">
        <f t="shared" si="1293"/>
        <v>#VALUE!</v>
      </c>
      <c r="Z226" s="83">
        <f t="shared" si="1294"/>
        <v>0</v>
      </c>
      <c r="AA226" s="82">
        <f t="shared" ref="AA226:AB226" si="1461">SUM(AA227,AA229,AA231,AA233)</f>
        <v>0</v>
      </c>
      <c r="AB226" s="82" t="e">
        <f t="shared" si="1461"/>
        <v>#VALUE!</v>
      </c>
      <c r="AC226" s="82" t="e">
        <f t="shared" si="1295"/>
        <v>#VALUE!</v>
      </c>
      <c r="AD226" s="83">
        <f t="shared" si="1296"/>
        <v>0</v>
      </c>
      <c r="AE226" s="82">
        <f t="shared" ref="AE226:AF226" si="1462">SUM(AE227,AE229,AE231,AE233)</f>
        <v>0</v>
      </c>
      <c r="AF226" s="82" t="e">
        <f t="shared" si="1462"/>
        <v>#VALUE!</v>
      </c>
      <c r="AG226" s="82" t="e">
        <f t="shared" si="1297"/>
        <v>#VALUE!</v>
      </c>
      <c r="AH226" s="83">
        <f t="shared" si="1298"/>
        <v>0</v>
      </c>
      <c r="AI226" s="82">
        <f t="shared" ref="AI226:AJ226" si="1463">SUM(AI227,AI229,AI231,AI233)</f>
        <v>0</v>
      </c>
      <c r="AJ226" s="82" t="e">
        <f t="shared" si="1463"/>
        <v>#VALUE!</v>
      </c>
      <c r="AK226" s="82" t="e">
        <f t="shared" si="1299"/>
        <v>#VALUE!</v>
      </c>
      <c r="AL226" s="83">
        <f t="shared" si="1300"/>
        <v>0</v>
      </c>
      <c r="AM226" s="82">
        <f t="shared" ref="AM226:AN226" si="1464">SUM(AM227,AM229,AM231,AM233)</f>
        <v>0</v>
      </c>
      <c r="AN226" s="82" t="e">
        <f t="shared" si="1464"/>
        <v>#VALUE!</v>
      </c>
      <c r="AO226" s="82" t="e">
        <f t="shared" si="1301"/>
        <v>#VALUE!</v>
      </c>
      <c r="AP226" s="83">
        <f t="shared" si="1302"/>
        <v>0</v>
      </c>
      <c r="AQ226" s="82">
        <f t="shared" ref="AQ226:AR226" si="1465">SUM(AQ227,AQ229,AQ231,AQ233)</f>
        <v>0</v>
      </c>
      <c r="AR226" s="82" t="e">
        <f t="shared" si="1465"/>
        <v>#VALUE!</v>
      </c>
      <c r="AS226" s="82" t="e">
        <f t="shared" si="1303"/>
        <v>#VALUE!</v>
      </c>
      <c r="AT226" s="83">
        <f t="shared" si="1304"/>
        <v>0</v>
      </c>
      <c r="AU226" s="82">
        <f t="shared" ref="AU226:AV226" si="1466">SUM(AU227,AU229,AU231,AU233)</f>
        <v>0</v>
      </c>
      <c r="AV226" s="82" t="e">
        <f t="shared" si="1466"/>
        <v>#VALUE!</v>
      </c>
      <c r="AW226" s="82" t="e">
        <f t="shared" si="1305"/>
        <v>#VALUE!</v>
      </c>
      <c r="AX226" s="83">
        <f t="shared" si="1306"/>
        <v>0</v>
      </c>
      <c r="AY226" s="82">
        <f t="shared" ref="AY226:BE226" si="1467">SUM(AY227,AY229,AY231,AY233)</f>
        <v>0</v>
      </c>
      <c r="AZ226" s="82" t="e">
        <f t="shared" si="1467"/>
        <v>#VALUE!</v>
      </c>
      <c r="BA226" s="82" t="e">
        <f t="shared" si="1307"/>
        <v>#VALUE!</v>
      </c>
      <c r="BB226" s="83">
        <f t="shared" si="1308"/>
        <v>0</v>
      </c>
      <c r="BC226" s="82">
        <f t="shared" si="1467"/>
        <v>0</v>
      </c>
      <c r="BD226" s="82">
        <f t="shared" si="1467"/>
        <v>0</v>
      </c>
      <c r="BE226" s="82" t="e">
        <f t="shared" si="1467"/>
        <v>#VALUE!</v>
      </c>
      <c r="BF226" s="82" t="e">
        <f t="shared" si="1309"/>
        <v>#VALUE!</v>
      </c>
      <c r="BG226" s="83">
        <f t="shared" si="1310"/>
        <v>0</v>
      </c>
      <c r="BL226" s="82">
        <f t="shared" ref="BL226:BM226" si="1468">SUM(BL227,BL229,BL231,BL233)</f>
        <v>0</v>
      </c>
      <c r="BM226" s="82">
        <f t="shared" si="1468"/>
        <v>0</v>
      </c>
    </row>
    <row r="227" spans="1:65" s="84" customFormat="1" ht="12" x14ac:dyDescent="0.3">
      <c r="A227" s="85"/>
      <c r="B227" s="85"/>
      <c r="C227" s="86"/>
      <c r="D227" s="90">
        <v>512505</v>
      </c>
      <c r="E227" s="91"/>
      <c r="F227" s="92" t="s">
        <v>172</v>
      </c>
      <c r="G227" s="93">
        <f t="shared" ref="G227:H227" si="1469">+G228</f>
        <v>0</v>
      </c>
      <c r="H227" s="93" t="e">
        <f t="shared" si="1469"/>
        <v>#VALUE!</v>
      </c>
      <c r="I227" s="93" t="e">
        <f t="shared" si="1286"/>
        <v>#VALUE!</v>
      </c>
      <c r="J227" s="94">
        <f t="shared" si="1287"/>
        <v>0</v>
      </c>
      <c r="K227" s="93">
        <f t="shared" ref="K227:L227" si="1470">+K228</f>
        <v>0</v>
      </c>
      <c r="L227" s="93" t="e">
        <f t="shared" si="1470"/>
        <v>#VALUE!</v>
      </c>
      <c r="M227" s="93" t="e">
        <f t="shared" si="1288"/>
        <v>#VALUE!</v>
      </c>
      <c r="N227" s="94">
        <f t="shared" si="1289"/>
        <v>0</v>
      </c>
      <c r="O227" s="93">
        <f t="shared" ref="O227:P227" si="1471">+O228</f>
        <v>0</v>
      </c>
      <c r="P227" s="93" t="e">
        <f t="shared" si="1471"/>
        <v>#VALUE!</v>
      </c>
      <c r="Q227" s="93" t="e">
        <f t="shared" si="1290"/>
        <v>#VALUE!</v>
      </c>
      <c r="R227" s="94">
        <f t="shared" si="1272"/>
        <v>0</v>
      </c>
      <c r="S227" s="93">
        <f t="shared" ref="S227:BE227" si="1472">+S228</f>
        <v>0</v>
      </c>
      <c r="T227" s="93" t="e">
        <f t="shared" si="1472"/>
        <v>#VALUE!</v>
      </c>
      <c r="U227" s="93" t="e">
        <f t="shared" si="1291"/>
        <v>#VALUE!</v>
      </c>
      <c r="V227" s="94">
        <f t="shared" si="1292"/>
        <v>0</v>
      </c>
      <c r="W227" s="93">
        <f t="shared" ref="W227:X227" si="1473">+W228</f>
        <v>0</v>
      </c>
      <c r="X227" s="93" t="e">
        <f t="shared" si="1473"/>
        <v>#VALUE!</v>
      </c>
      <c r="Y227" s="93" t="e">
        <f t="shared" si="1293"/>
        <v>#VALUE!</v>
      </c>
      <c r="Z227" s="94">
        <f t="shared" si="1294"/>
        <v>0</v>
      </c>
      <c r="AA227" s="93">
        <f t="shared" ref="AA227" si="1474">+AA228</f>
        <v>0</v>
      </c>
      <c r="AB227" s="93" t="e">
        <f t="shared" si="1472"/>
        <v>#VALUE!</v>
      </c>
      <c r="AC227" s="93" t="e">
        <f t="shared" si="1295"/>
        <v>#VALUE!</v>
      </c>
      <c r="AD227" s="94">
        <f t="shared" si="1296"/>
        <v>0</v>
      </c>
      <c r="AE227" s="93">
        <f t="shared" ref="AE227" si="1475">+AE228</f>
        <v>0</v>
      </c>
      <c r="AF227" s="93" t="e">
        <f t="shared" si="1472"/>
        <v>#VALUE!</v>
      </c>
      <c r="AG227" s="93" t="e">
        <f t="shared" si="1297"/>
        <v>#VALUE!</v>
      </c>
      <c r="AH227" s="94">
        <f t="shared" si="1298"/>
        <v>0</v>
      </c>
      <c r="AI227" s="93">
        <f t="shared" ref="AI227" si="1476">+AI228</f>
        <v>0</v>
      </c>
      <c r="AJ227" s="93" t="e">
        <f t="shared" si="1472"/>
        <v>#VALUE!</v>
      </c>
      <c r="AK227" s="93" t="e">
        <f t="shared" si="1299"/>
        <v>#VALUE!</v>
      </c>
      <c r="AL227" s="94">
        <f t="shared" si="1300"/>
        <v>0</v>
      </c>
      <c r="AM227" s="93">
        <f t="shared" ref="AM227" si="1477">+AM228</f>
        <v>0</v>
      </c>
      <c r="AN227" s="93" t="e">
        <f t="shared" si="1472"/>
        <v>#VALUE!</v>
      </c>
      <c r="AO227" s="93" t="e">
        <f t="shared" si="1301"/>
        <v>#VALUE!</v>
      </c>
      <c r="AP227" s="94">
        <f t="shared" si="1302"/>
        <v>0</v>
      </c>
      <c r="AQ227" s="93">
        <f t="shared" ref="AQ227" si="1478">+AQ228</f>
        <v>0</v>
      </c>
      <c r="AR227" s="93" t="e">
        <f t="shared" si="1472"/>
        <v>#VALUE!</v>
      </c>
      <c r="AS227" s="93" t="e">
        <f t="shared" si="1303"/>
        <v>#VALUE!</v>
      </c>
      <c r="AT227" s="94">
        <f t="shared" si="1304"/>
        <v>0</v>
      </c>
      <c r="AU227" s="93">
        <f t="shared" ref="AU227" si="1479">+AU228</f>
        <v>0</v>
      </c>
      <c r="AV227" s="93" t="e">
        <f t="shared" si="1472"/>
        <v>#VALUE!</v>
      </c>
      <c r="AW227" s="93" t="e">
        <f t="shared" si="1305"/>
        <v>#VALUE!</v>
      </c>
      <c r="AX227" s="94">
        <f t="shared" si="1306"/>
        <v>0</v>
      </c>
      <c r="AY227" s="93">
        <f t="shared" ref="AY227" si="1480">+AY228</f>
        <v>0</v>
      </c>
      <c r="AZ227" s="93" t="e">
        <f t="shared" si="1472"/>
        <v>#VALUE!</v>
      </c>
      <c r="BA227" s="93" t="e">
        <f t="shared" si="1307"/>
        <v>#VALUE!</v>
      </c>
      <c r="BB227" s="94">
        <f t="shared" si="1308"/>
        <v>0</v>
      </c>
      <c r="BC227" s="93">
        <f t="shared" si="1472"/>
        <v>0</v>
      </c>
      <c r="BD227" s="93">
        <f t="shared" si="1472"/>
        <v>0</v>
      </c>
      <c r="BE227" s="93" t="e">
        <f t="shared" si="1472"/>
        <v>#VALUE!</v>
      </c>
      <c r="BF227" s="93" t="e">
        <f t="shared" si="1309"/>
        <v>#VALUE!</v>
      </c>
      <c r="BG227" s="4">
        <f t="shared" si="1310"/>
        <v>0</v>
      </c>
      <c r="BL227" s="93">
        <f t="shared" ref="BL227:BM227" si="1481">+BL228</f>
        <v>0</v>
      </c>
      <c r="BM227" s="93">
        <f t="shared" si="1481"/>
        <v>0</v>
      </c>
    </row>
    <row r="228" spans="1:65" ht="12" x14ac:dyDescent="0.3">
      <c r="A228" s="87"/>
      <c r="B228" s="87"/>
      <c r="C228" s="88"/>
      <c r="D228" s="95"/>
      <c r="E228" s="96">
        <v>51250501</v>
      </c>
      <c r="F228" s="97" t="s">
        <v>172</v>
      </c>
      <c r="G228" s="7">
        <v>0</v>
      </c>
      <c r="H228" s="7" t="e">
        <f>SUMIF([2]Ene!B:I,AVALUOS!E228,[2]Ene!I:I)</f>
        <v>#VALUE!</v>
      </c>
      <c r="I228" s="7" t="e">
        <f t="shared" si="1286"/>
        <v>#VALUE!</v>
      </c>
      <c r="J228" s="8">
        <f t="shared" si="1287"/>
        <v>0</v>
      </c>
      <c r="K228" s="7">
        <v>0</v>
      </c>
      <c r="L228" s="7" t="e">
        <f>SUMIF([2]Feb!B:I,AVALUOS!E228,[2]Feb!I:I)</f>
        <v>#VALUE!</v>
      </c>
      <c r="M228" s="7" t="e">
        <f t="shared" si="1288"/>
        <v>#VALUE!</v>
      </c>
      <c r="N228" s="8">
        <f t="shared" si="1289"/>
        <v>0</v>
      </c>
      <c r="O228" s="7">
        <v>0</v>
      </c>
      <c r="P228" s="7" t="e">
        <f>SUMIF([2]mar!B:I,AVALUOS!E228,[2]mar!I:I)</f>
        <v>#VALUE!</v>
      </c>
      <c r="Q228" s="7" t="e">
        <f t="shared" si="1290"/>
        <v>#VALUE!</v>
      </c>
      <c r="R228" s="8">
        <f t="shared" si="1272"/>
        <v>0</v>
      </c>
      <c r="S228" s="7">
        <v>0</v>
      </c>
      <c r="T228" s="7" t="e">
        <f>SUMIF([2]Abr!B:I,AVALUOS!E228,[2]Abr!I:I)</f>
        <v>#VALUE!</v>
      </c>
      <c r="U228" s="7" t="e">
        <f t="shared" si="1291"/>
        <v>#VALUE!</v>
      </c>
      <c r="V228" s="8">
        <f t="shared" si="1292"/>
        <v>0</v>
      </c>
      <c r="W228" s="7">
        <v>0</v>
      </c>
      <c r="X228" s="7" t="e">
        <f>SUMIF([2]May!B:I,AVALUOS!E228,[2]May!I:I)</f>
        <v>#VALUE!</v>
      </c>
      <c r="Y228" s="7" t="e">
        <f t="shared" si="1293"/>
        <v>#VALUE!</v>
      </c>
      <c r="Z228" s="8">
        <f t="shared" si="1294"/>
        <v>0</v>
      </c>
      <c r="AA228" s="7">
        <v>0</v>
      </c>
      <c r="AB228" s="7" t="e">
        <f>SUMIF([2]Jun!B:I,AVALUOS!E228,[2]Jun!I:I)</f>
        <v>#VALUE!</v>
      </c>
      <c r="AC228" s="7" t="e">
        <f t="shared" si="1295"/>
        <v>#VALUE!</v>
      </c>
      <c r="AD228" s="8">
        <f t="shared" si="1296"/>
        <v>0</v>
      </c>
      <c r="AE228" s="7">
        <v>0</v>
      </c>
      <c r="AF228" s="7" t="e">
        <f>SUMIF([2]Jul!B:I,AVALUOS!E228,[2]Jul!I:I)</f>
        <v>#VALUE!</v>
      </c>
      <c r="AG228" s="7" t="e">
        <f t="shared" si="1297"/>
        <v>#VALUE!</v>
      </c>
      <c r="AH228" s="8">
        <f t="shared" si="1298"/>
        <v>0</v>
      </c>
      <c r="AI228" s="7">
        <v>0</v>
      </c>
      <c r="AJ228" s="7" t="e">
        <f>SUMIF([2]Agos!B:I,AVALUOS!E228,[2]Agos!I:I)</f>
        <v>#VALUE!</v>
      </c>
      <c r="AK228" s="7" t="e">
        <f t="shared" si="1299"/>
        <v>#VALUE!</v>
      </c>
      <c r="AL228" s="8">
        <f t="shared" si="1300"/>
        <v>0</v>
      </c>
      <c r="AM228" s="7">
        <v>0</v>
      </c>
      <c r="AN228" s="7" t="e">
        <f>SUMIF([2]Sep!B:I,AVALUOS!E228,[2]Sep!I:I)</f>
        <v>#VALUE!</v>
      </c>
      <c r="AO228" s="7" t="e">
        <f t="shared" si="1301"/>
        <v>#VALUE!</v>
      </c>
      <c r="AP228" s="8">
        <f t="shared" si="1302"/>
        <v>0</v>
      </c>
      <c r="AQ228" s="7">
        <v>0</v>
      </c>
      <c r="AR228" s="7" t="e">
        <f>SUMIF([2]Oct!B:I,AVALUOS!E228,[2]Oct!I:I)</f>
        <v>#VALUE!</v>
      </c>
      <c r="AS228" s="7" t="e">
        <f t="shared" si="1303"/>
        <v>#VALUE!</v>
      </c>
      <c r="AT228" s="8">
        <f t="shared" si="1304"/>
        <v>0</v>
      </c>
      <c r="AU228" s="7">
        <v>0</v>
      </c>
      <c r="AV228" s="7" t="e">
        <f>SUMIF([2]Nov!B:I,AVALUOS!E228,[2]Nov!I:I)</f>
        <v>#VALUE!</v>
      </c>
      <c r="AW228" s="7" t="e">
        <f t="shared" si="1305"/>
        <v>#VALUE!</v>
      </c>
      <c r="AX228" s="8">
        <f t="shared" si="1306"/>
        <v>0</v>
      </c>
      <c r="AY228" s="7">
        <v>0</v>
      </c>
      <c r="AZ228" s="7" t="e">
        <f>SUMIF([2]Dic!B:I,AVALUOS!E228,[2]Dic!I:I)</f>
        <v>#VALUE!</v>
      </c>
      <c r="BA228" s="7" t="e">
        <f t="shared" si="1307"/>
        <v>#VALUE!</v>
      </c>
      <c r="BB228" s="8">
        <f t="shared" si="1308"/>
        <v>0</v>
      </c>
      <c r="BC228" s="7">
        <v>0</v>
      </c>
      <c r="BD228" s="89">
        <f>+G228+K228+O228+S228+W228+AA228+AE228+AI228+AM228+AQ228+AU228</f>
        <v>0</v>
      </c>
      <c r="BE228" s="89" t="e">
        <f>+H228+L228+P228+T228+X228+AB228+AF228+AJ228+AN228+AR228+AV228+AZ228</f>
        <v>#VALUE!</v>
      </c>
      <c r="BF228" s="89" t="e">
        <f t="shared" si="1309"/>
        <v>#VALUE!</v>
      </c>
      <c r="BG228" s="24">
        <f t="shared" si="1310"/>
        <v>0</v>
      </c>
      <c r="BK228" s="84"/>
      <c r="BL228" s="7"/>
      <c r="BM228" s="7"/>
    </row>
    <row r="229" spans="1:65" s="84" customFormat="1" ht="12" x14ac:dyDescent="0.3">
      <c r="A229" s="85"/>
      <c r="B229" s="85"/>
      <c r="C229" s="86"/>
      <c r="D229" s="90">
        <v>512510</v>
      </c>
      <c r="E229" s="91"/>
      <c r="F229" s="92" t="s">
        <v>173</v>
      </c>
      <c r="G229" s="93">
        <f t="shared" ref="G229:H229" si="1482">+G230</f>
        <v>0</v>
      </c>
      <c r="H229" s="93" t="e">
        <f t="shared" si="1482"/>
        <v>#VALUE!</v>
      </c>
      <c r="I229" s="93" t="e">
        <f t="shared" si="1286"/>
        <v>#VALUE!</v>
      </c>
      <c r="J229" s="94">
        <f t="shared" si="1287"/>
        <v>0</v>
      </c>
      <c r="K229" s="93">
        <f t="shared" ref="K229:L229" si="1483">+K230</f>
        <v>0</v>
      </c>
      <c r="L229" s="93" t="e">
        <f t="shared" si="1483"/>
        <v>#VALUE!</v>
      </c>
      <c r="M229" s="93" t="e">
        <f t="shared" si="1288"/>
        <v>#VALUE!</v>
      </c>
      <c r="N229" s="94">
        <f t="shared" si="1289"/>
        <v>0</v>
      </c>
      <c r="O229" s="93">
        <f t="shared" ref="O229:P229" si="1484">+O230</f>
        <v>0</v>
      </c>
      <c r="P229" s="93" t="e">
        <f t="shared" si="1484"/>
        <v>#VALUE!</v>
      </c>
      <c r="Q229" s="93" t="e">
        <f t="shared" si="1290"/>
        <v>#VALUE!</v>
      </c>
      <c r="R229" s="94">
        <f t="shared" si="1272"/>
        <v>0</v>
      </c>
      <c r="S229" s="93">
        <f t="shared" ref="S229:BE229" si="1485">+S230</f>
        <v>0</v>
      </c>
      <c r="T229" s="93" t="e">
        <f t="shared" si="1485"/>
        <v>#VALUE!</v>
      </c>
      <c r="U229" s="93" t="e">
        <f t="shared" si="1291"/>
        <v>#VALUE!</v>
      </c>
      <c r="V229" s="94">
        <f t="shared" si="1292"/>
        <v>0</v>
      </c>
      <c r="W229" s="93">
        <f t="shared" ref="W229:X229" si="1486">+W230</f>
        <v>0</v>
      </c>
      <c r="X229" s="93" t="e">
        <f t="shared" si="1486"/>
        <v>#VALUE!</v>
      </c>
      <c r="Y229" s="93" t="e">
        <f t="shared" si="1293"/>
        <v>#VALUE!</v>
      </c>
      <c r="Z229" s="94">
        <f t="shared" si="1294"/>
        <v>0</v>
      </c>
      <c r="AA229" s="93">
        <f t="shared" ref="AA229" si="1487">+AA230</f>
        <v>0</v>
      </c>
      <c r="AB229" s="93" t="e">
        <f t="shared" si="1485"/>
        <v>#VALUE!</v>
      </c>
      <c r="AC229" s="93" t="e">
        <f t="shared" si="1295"/>
        <v>#VALUE!</v>
      </c>
      <c r="AD229" s="94">
        <f t="shared" si="1296"/>
        <v>0</v>
      </c>
      <c r="AE229" s="93">
        <f t="shared" ref="AE229" si="1488">+AE230</f>
        <v>0</v>
      </c>
      <c r="AF229" s="93" t="e">
        <f t="shared" si="1485"/>
        <v>#VALUE!</v>
      </c>
      <c r="AG229" s="93" t="e">
        <f t="shared" si="1297"/>
        <v>#VALUE!</v>
      </c>
      <c r="AH229" s="94">
        <f t="shared" si="1298"/>
        <v>0</v>
      </c>
      <c r="AI229" s="93">
        <f t="shared" ref="AI229" si="1489">+AI230</f>
        <v>0</v>
      </c>
      <c r="AJ229" s="93" t="e">
        <f t="shared" si="1485"/>
        <v>#VALUE!</v>
      </c>
      <c r="AK229" s="93" t="e">
        <f t="shared" si="1299"/>
        <v>#VALUE!</v>
      </c>
      <c r="AL229" s="94">
        <f t="shared" si="1300"/>
        <v>0</v>
      </c>
      <c r="AM229" s="93">
        <f t="shared" ref="AM229" si="1490">+AM230</f>
        <v>0</v>
      </c>
      <c r="AN229" s="93" t="e">
        <f t="shared" si="1485"/>
        <v>#VALUE!</v>
      </c>
      <c r="AO229" s="93" t="e">
        <f t="shared" si="1301"/>
        <v>#VALUE!</v>
      </c>
      <c r="AP229" s="94">
        <f t="shared" si="1302"/>
        <v>0</v>
      </c>
      <c r="AQ229" s="93">
        <f t="shared" ref="AQ229" si="1491">+AQ230</f>
        <v>0</v>
      </c>
      <c r="AR229" s="93" t="e">
        <f t="shared" si="1485"/>
        <v>#VALUE!</v>
      </c>
      <c r="AS229" s="93" t="e">
        <f t="shared" si="1303"/>
        <v>#VALUE!</v>
      </c>
      <c r="AT229" s="94">
        <f t="shared" si="1304"/>
        <v>0</v>
      </c>
      <c r="AU229" s="93">
        <f t="shared" ref="AU229" si="1492">+AU230</f>
        <v>0</v>
      </c>
      <c r="AV229" s="93" t="e">
        <f t="shared" si="1485"/>
        <v>#VALUE!</v>
      </c>
      <c r="AW229" s="93" t="e">
        <f t="shared" si="1305"/>
        <v>#VALUE!</v>
      </c>
      <c r="AX229" s="94">
        <f t="shared" si="1306"/>
        <v>0</v>
      </c>
      <c r="AY229" s="93">
        <f t="shared" ref="AY229" si="1493">+AY230</f>
        <v>0</v>
      </c>
      <c r="AZ229" s="93" t="e">
        <f t="shared" si="1485"/>
        <v>#VALUE!</v>
      </c>
      <c r="BA229" s="93" t="e">
        <f t="shared" si="1307"/>
        <v>#VALUE!</v>
      </c>
      <c r="BB229" s="94">
        <f t="shared" si="1308"/>
        <v>0</v>
      </c>
      <c r="BC229" s="93">
        <f t="shared" si="1485"/>
        <v>0</v>
      </c>
      <c r="BD229" s="93">
        <f t="shared" si="1485"/>
        <v>0</v>
      </c>
      <c r="BE229" s="93" t="e">
        <f t="shared" si="1485"/>
        <v>#VALUE!</v>
      </c>
      <c r="BF229" s="93" t="e">
        <f t="shared" si="1309"/>
        <v>#VALUE!</v>
      </c>
      <c r="BG229" s="4">
        <f t="shared" si="1310"/>
        <v>0</v>
      </c>
      <c r="BL229" s="93">
        <f t="shared" ref="BL229:BM229" si="1494">+BL230</f>
        <v>0</v>
      </c>
      <c r="BM229" s="93">
        <f t="shared" si="1494"/>
        <v>0</v>
      </c>
    </row>
    <row r="230" spans="1:65" s="84" customFormat="1" ht="12" x14ac:dyDescent="0.3">
      <c r="A230" s="87"/>
      <c r="B230" s="87"/>
      <c r="C230" s="88"/>
      <c r="D230" s="95"/>
      <c r="E230" s="96">
        <v>51251001</v>
      </c>
      <c r="F230" s="97" t="s">
        <v>173</v>
      </c>
      <c r="G230" s="7">
        <v>0</v>
      </c>
      <c r="H230" s="7" t="e">
        <f>SUMIF([2]Ene!B:I,AVALUOS!E230,[2]Ene!I:I)</f>
        <v>#VALUE!</v>
      </c>
      <c r="I230" s="7" t="e">
        <f t="shared" si="1286"/>
        <v>#VALUE!</v>
      </c>
      <c r="J230" s="8">
        <f t="shared" si="1287"/>
        <v>0</v>
      </c>
      <c r="K230" s="7">
        <v>0</v>
      </c>
      <c r="L230" s="7" t="e">
        <f>SUMIF([2]Feb!B:I,AVALUOS!E230,[2]Feb!I:I)</f>
        <v>#VALUE!</v>
      </c>
      <c r="M230" s="7" t="e">
        <f t="shared" si="1288"/>
        <v>#VALUE!</v>
      </c>
      <c r="N230" s="8">
        <f t="shared" si="1289"/>
        <v>0</v>
      </c>
      <c r="O230" s="7">
        <v>0</v>
      </c>
      <c r="P230" s="7" t="e">
        <f>SUMIF([2]mar!B:I,AVALUOS!E230,[2]mar!I:I)</f>
        <v>#VALUE!</v>
      </c>
      <c r="Q230" s="7" t="e">
        <f t="shared" si="1290"/>
        <v>#VALUE!</v>
      </c>
      <c r="R230" s="8">
        <f t="shared" si="1272"/>
        <v>0</v>
      </c>
      <c r="S230" s="7">
        <v>0</v>
      </c>
      <c r="T230" s="7" t="e">
        <f>SUMIF([2]Abr!B:I,AVALUOS!E230,[2]Abr!I:I)</f>
        <v>#VALUE!</v>
      </c>
      <c r="U230" s="7" t="e">
        <f t="shared" si="1291"/>
        <v>#VALUE!</v>
      </c>
      <c r="V230" s="8">
        <f t="shared" si="1292"/>
        <v>0</v>
      </c>
      <c r="W230" s="7">
        <v>0</v>
      </c>
      <c r="X230" s="7" t="e">
        <f>SUMIF([2]May!B:I,AVALUOS!E230,[2]May!I:I)</f>
        <v>#VALUE!</v>
      </c>
      <c r="Y230" s="7" t="e">
        <f t="shared" si="1293"/>
        <v>#VALUE!</v>
      </c>
      <c r="Z230" s="8">
        <f t="shared" si="1294"/>
        <v>0</v>
      </c>
      <c r="AA230" s="7">
        <v>0</v>
      </c>
      <c r="AB230" s="7" t="e">
        <f>SUMIF([2]Jun!B:I,AVALUOS!E230,[2]Jun!I:I)</f>
        <v>#VALUE!</v>
      </c>
      <c r="AC230" s="7" t="e">
        <f t="shared" si="1295"/>
        <v>#VALUE!</v>
      </c>
      <c r="AD230" s="8">
        <f t="shared" si="1296"/>
        <v>0</v>
      </c>
      <c r="AE230" s="7">
        <v>0</v>
      </c>
      <c r="AF230" s="7" t="e">
        <f>SUMIF([2]Jul!B:I,AVALUOS!E230,[2]Jul!I:I)</f>
        <v>#VALUE!</v>
      </c>
      <c r="AG230" s="7" t="e">
        <f t="shared" si="1297"/>
        <v>#VALUE!</v>
      </c>
      <c r="AH230" s="8">
        <f t="shared" si="1298"/>
        <v>0</v>
      </c>
      <c r="AI230" s="7">
        <v>0</v>
      </c>
      <c r="AJ230" s="7" t="e">
        <f>SUMIF([2]Agos!B:I,AVALUOS!E230,[2]Agos!I:I)</f>
        <v>#VALUE!</v>
      </c>
      <c r="AK230" s="7" t="e">
        <f t="shared" si="1299"/>
        <v>#VALUE!</v>
      </c>
      <c r="AL230" s="8">
        <f t="shared" si="1300"/>
        <v>0</v>
      </c>
      <c r="AM230" s="7">
        <v>0</v>
      </c>
      <c r="AN230" s="7" t="e">
        <f>SUMIF([2]Sep!B:I,AVALUOS!E230,[2]Sep!I:I)</f>
        <v>#VALUE!</v>
      </c>
      <c r="AO230" s="7" t="e">
        <f t="shared" si="1301"/>
        <v>#VALUE!</v>
      </c>
      <c r="AP230" s="8">
        <f t="shared" si="1302"/>
        <v>0</v>
      </c>
      <c r="AQ230" s="7">
        <v>0</v>
      </c>
      <c r="AR230" s="7" t="e">
        <f>SUMIF([2]Oct!B:I,AVALUOS!E230,[2]Oct!I:I)</f>
        <v>#VALUE!</v>
      </c>
      <c r="AS230" s="7" t="e">
        <f t="shared" si="1303"/>
        <v>#VALUE!</v>
      </c>
      <c r="AT230" s="8">
        <f t="shared" si="1304"/>
        <v>0</v>
      </c>
      <c r="AU230" s="7">
        <v>0</v>
      </c>
      <c r="AV230" s="7" t="e">
        <f>SUMIF([2]Nov!B:I,AVALUOS!E230,[2]Nov!I:I)</f>
        <v>#VALUE!</v>
      </c>
      <c r="AW230" s="7" t="e">
        <f t="shared" si="1305"/>
        <v>#VALUE!</v>
      </c>
      <c r="AX230" s="8">
        <f t="shared" si="1306"/>
        <v>0</v>
      </c>
      <c r="AY230" s="7">
        <v>0</v>
      </c>
      <c r="AZ230" s="7" t="e">
        <f>SUMIF([2]Dic!B:I,AVALUOS!E230,[2]Dic!I:I)</f>
        <v>#VALUE!</v>
      </c>
      <c r="BA230" s="7" t="e">
        <f t="shared" si="1307"/>
        <v>#VALUE!</v>
      </c>
      <c r="BB230" s="8">
        <f t="shared" si="1308"/>
        <v>0</v>
      </c>
      <c r="BC230" s="7">
        <v>0</v>
      </c>
      <c r="BD230" s="89">
        <f>+G230+K230+O230+S230+W230+AA230+AE230+AI230+AM230+AQ230+AU230</f>
        <v>0</v>
      </c>
      <c r="BE230" s="89" t="e">
        <f>+H230+L230+P230+T230+X230+AB230+AF230+AJ230+AN230+AR230+AV230+AZ230</f>
        <v>#VALUE!</v>
      </c>
      <c r="BF230" s="89" t="e">
        <f t="shared" si="1309"/>
        <v>#VALUE!</v>
      </c>
      <c r="BG230" s="24">
        <f t="shared" si="1310"/>
        <v>0</v>
      </c>
      <c r="BL230" s="7"/>
      <c r="BM230" s="7"/>
    </row>
    <row r="231" spans="1:65" ht="12" x14ac:dyDescent="0.3">
      <c r="A231" s="85"/>
      <c r="B231" s="85"/>
      <c r="C231" s="86"/>
      <c r="D231" s="90">
        <v>512525</v>
      </c>
      <c r="E231" s="91"/>
      <c r="F231" s="92" t="s">
        <v>174</v>
      </c>
      <c r="G231" s="93">
        <f t="shared" ref="G231:H231" si="1495">+G232</f>
        <v>0</v>
      </c>
      <c r="H231" s="93" t="e">
        <f t="shared" si="1495"/>
        <v>#VALUE!</v>
      </c>
      <c r="I231" s="93" t="e">
        <f t="shared" si="1286"/>
        <v>#VALUE!</v>
      </c>
      <c r="J231" s="94">
        <f t="shared" si="1287"/>
        <v>0</v>
      </c>
      <c r="K231" s="93">
        <f t="shared" ref="K231:L231" si="1496">+K232</f>
        <v>0</v>
      </c>
      <c r="L231" s="93" t="e">
        <f t="shared" si="1496"/>
        <v>#VALUE!</v>
      </c>
      <c r="M231" s="93" t="e">
        <f t="shared" si="1288"/>
        <v>#VALUE!</v>
      </c>
      <c r="N231" s="94">
        <f t="shared" si="1289"/>
        <v>0</v>
      </c>
      <c r="O231" s="93">
        <f t="shared" ref="O231:P231" si="1497">+O232</f>
        <v>0</v>
      </c>
      <c r="P231" s="93" t="e">
        <f t="shared" si="1497"/>
        <v>#VALUE!</v>
      </c>
      <c r="Q231" s="93" t="e">
        <f t="shared" si="1290"/>
        <v>#VALUE!</v>
      </c>
      <c r="R231" s="94">
        <f t="shared" si="1272"/>
        <v>0</v>
      </c>
      <c r="S231" s="93">
        <f t="shared" ref="S231:BE231" si="1498">+S232</f>
        <v>0</v>
      </c>
      <c r="T231" s="93" t="e">
        <f t="shared" si="1498"/>
        <v>#VALUE!</v>
      </c>
      <c r="U231" s="93" t="e">
        <f t="shared" si="1291"/>
        <v>#VALUE!</v>
      </c>
      <c r="V231" s="94">
        <f t="shared" si="1292"/>
        <v>0</v>
      </c>
      <c r="W231" s="93">
        <f t="shared" ref="W231:X231" si="1499">+W232</f>
        <v>0</v>
      </c>
      <c r="X231" s="93" t="e">
        <f t="shared" si="1499"/>
        <v>#VALUE!</v>
      </c>
      <c r="Y231" s="93" t="e">
        <f t="shared" si="1293"/>
        <v>#VALUE!</v>
      </c>
      <c r="Z231" s="94">
        <f t="shared" si="1294"/>
        <v>0</v>
      </c>
      <c r="AA231" s="93">
        <f t="shared" ref="AA231" si="1500">+AA232</f>
        <v>0</v>
      </c>
      <c r="AB231" s="93" t="e">
        <f t="shared" si="1498"/>
        <v>#VALUE!</v>
      </c>
      <c r="AC231" s="93" t="e">
        <f t="shared" si="1295"/>
        <v>#VALUE!</v>
      </c>
      <c r="AD231" s="94">
        <f t="shared" si="1296"/>
        <v>0</v>
      </c>
      <c r="AE231" s="93">
        <f t="shared" ref="AE231" si="1501">+AE232</f>
        <v>0</v>
      </c>
      <c r="AF231" s="93" t="e">
        <f t="shared" si="1498"/>
        <v>#VALUE!</v>
      </c>
      <c r="AG231" s="93" t="e">
        <f t="shared" si="1297"/>
        <v>#VALUE!</v>
      </c>
      <c r="AH231" s="94">
        <f t="shared" si="1298"/>
        <v>0</v>
      </c>
      <c r="AI231" s="93">
        <f t="shared" ref="AI231" si="1502">+AI232</f>
        <v>0</v>
      </c>
      <c r="AJ231" s="93" t="e">
        <f t="shared" si="1498"/>
        <v>#VALUE!</v>
      </c>
      <c r="AK231" s="93" t="e">
        <f t="shared" si="1299"/>
        <v>#VALUE!</v>
      </c>
      <c r="AL231" s="94">
        <f t="shared" si="1300"/>
        <v>0</v>
      </c>
      <c r="AM231" s="93">
        <f t="shared" ref="AM231" si="1503">+AM232</f>
        <v>0</v>
      </c>
      <c r="AN231" s="93" t="e">
        <f t="shared" si="1498"/>
        <v>#VALUE!</v>
      </c>
      <c r="AO231" s="93" t="e">
        <f t="shared" si="1301"/>
        <v>#VALUE!</v>
      </c>
      <c r="AP231" s="94">
        <f t="shared" si="1302"/>
        <v>0</v>
      </c>
      <c r="AQ231" s="93">
        <f t="shared" ref="AQ231" si="1504">+AQ232</f>
        <v>0</v>
      </c>
      <c r="AR231" s="93" t="e">
        <f t="shared" si="1498"/>
        <v>#VALUE!</v>
      </c>
      <c r="AS231" s="93" t="e">
        <f t="shared" si="1303"/>
        <v>#VALUE!</v>
      </c>
      <c r="AT231" s="94">
        <f t="shared" si="1304"/>
        <v>0</v>
      </c>
      <c r="AU231" s="93">
        <f t="shared" ref="AU231" si="1505">+AU232</f>
        <v>0</v>
      </c>
      <c r="AV231" s="93" t="e">
        <f t="shared" si="1498"/>
        <v>#VALUE!</v>
      </c>
      <c r="AW231" s="93" t="e">
        <f t="shared" si="1305"/>
        <v>#VALUE!</v>
      </c>
      <c r="AX231" s="94">
        <f t="shared" si="1306"/>
        <v>0</v>
      </c>
      <c r="AY231" s="93">
        <f t="shared" ref="AY231" si="1506">+AY232</f>
        <v>0</v>
      </c>
      <c r="AZ231" s="93" t="e">
        <f t="shared" si="1498"/>
        <v>#VALUE!</v>
      </c>
      <c r="BA231" s="93" t="e">
        <f t="shared" si="1307"/>
        <v>#VALUE!</v>
      </c>
      <c r="BB231" s="94">
        <f t="shared" si="1308"/>
        <v>0</v>
      </c>
      <c r="BC231" s="93">
        <f t="shared" si="1498"/>
        <v>0</v>
      </c>
      <c r="BD231" s="93">
        <f t="shared" si="1498"/>
        <v>0</v>
      </c>
      <c r="BE231" s="93" t="e">
        <f t="shared" si="1498"/>
        <v>#VALUE!</v>
      </c>
      <c r="BF231" s="93" t="e">
        <f t="shared" si="1309"/>
        <v>#VALUE!</v>
      </c>
      <c r="BG231" s="4">
        <f t="shared" si="1310"/>
        <v>0</v>
      </c>
      <c r="BL231" s="93">
        <f t="shared" ref="BL231:BM231" si="1507">+BL232</f>
        <v>0</v>
      </c>
      <c r="BM231" s="93">
        <f t="shared" si="1507"/>
        <v>0</v>
      </c>
    </row>
    <row r="232" spans="1:65" s="84" customFormat="1" ht="12" x14ac:dyDescent="0.3">
      <c r="A232" s="87"/>
      <c r="B232" s="87"/>
      <c r="C232" s="88"/>
      <c r="D232" s="95"/>
      <c r="E232" s="96">
        <v>51252501</v>
      </c>
      <c r="F232" s="97" t="s">
        <v>174</v>
      </c>
      <c r="G232" s="7">
        <v>0</v>
      </c>
      <c r="H232" s="7" t="e">
        <f>SUMIF([2]Ene!B:I,AVALUOS!E232,[2]Ene!I:I)</f>
        <v>#VALUE!</v>
      </c>
      <c r="I232" s="7" t="e">
        <f t="shared" si="1286"/>
        <v>#VALUE!</v>
      </c>
      <c r="J232" s="8">
        <f t="shared" si="1287"/>
        <v>0</v>
      </c>
      <c r="K232" s="7">
        <v>0</v>
      </c>
      <c r="L232" s="7" t="e">
        <f>SUMIF([2]Feb!B:I,AVALUOS!E232,[2]Feb!I:I)</f>
        <v>#VALUE!</v>
      </c>
      <c r="M232" s="7" t="e">
        <f t="shared" si="1288"/>
        <v>#VALUE!</v>
      </c>
      <c r="N232" s="8">
        <f t="shared" si="1289"/>
        <v>0</v>
      </c>
      <c r="O232" s="7">
        <v>0</v>
      </c>
      <c r="P232" s="7" t="e">
        <f>SUMIF([2]mar!B:I,AVALUOS!E232,[2]mar!I:I)</f>
        <v>#VALUE!</v>
      </c>
      <c r="Q232" s="7" t="e">
        <f t="shared" si="1290"/>
        <v>#VALUE!</v>
      </c>
      <c r="R232" s="8">
        <f t="shared" si="1272"/>
        <v>0</v>
      </c>
      <c r="S232" s="7">
        <v>0</v>
      </c>
      <c r="T232" s="7" t="e">
        <f>SUMIF([2]Abr!B:I,AVALUOS!E232,[2]Abr!I:I)</f>
        <v>#VALUE!</v>
      </c>
      <c r="U232" s="7" t="e">
        <f t="shared" si="1291"/>
        <v>#VALUE!</v>
      </c>
      <c r="V232" s="8">
        <f t="shared" si="1292"/>
        <v>0</v>
      </c>
      <c r="W232" s="7">
        <v>0</v>
      </c>
      <c r="X232" s="7" t="e">
        <f>SUMIF([2]May!B:I,AVALUOS!E232,[2]May!I:I)</f>
        <v>#VALUE!</v>
      </c>
      <c r="Y232" s="7" t="e">
        <f t="shared" si="1293"/>
        <v>#VALUE!</v>
      </c>
      <c r="Z232" s="8">
        <f t="shared" si="1294"/>
        <v>0</v>
      </c>
      <c r="AA232" s="7">
        <v>0</v>
      </c>
      <c r="AB232" s="7" t="e">
        <f>SUMIF([2]Jun!B:I,AVALUOS!E232,[2]Jun!I:I)</f>
        <v>#VALUE!</v>
      </c>
      <c r="AC232" s="7" t="e">
        <f t="shared" si="1295"/>
        <v>#VALUE!</v>
      </c>
      <c r="AD232" s="8">
        <f t="shared" si="1296"/>
        <v>0</v>
      </c>
      <c r="AE232" s="7">
        <v>0</v>
      </c>
      <c r="AF232" s="7" t="e">
        <f>SUMIF([2]Jul!B:I,AVALUOS!E232,[2]Jul!I:I)</f>
        <v>#VALUE!</v>
      </c>
      <c r="AG232" s="7" t="e">
        <f t="shared" si="1297"/>
        <v>#VALUE!</v>
      </c>
      <c r="AH232" s="8">
        <f t="shared" si="1298"/>
        <v>0</v>
      </c>
      <c r="AI232" s="7">
        <v>0</v>
      </c>
      <c r="AJ232" s="7" t="e">
        <f>SUMIF([2]Agos!B:I,AVALUOS!E232,[2]Agos!I:I)</f>
        <v>#VALUE!</v>
      </c>
      <c r="AK232" s="7" t="e">
        <f t="shared" si="1299"/>
        <v>#VALUE!</v>
      </c>
      <c r="AL232" s="8">
        <f t="shared" si="1300"/>
        <v>0</v>
      </c>
      <c r="AM232" s="7">
        <v>0</v>
      </c>
      <c r="AN232" s="7" t="e">
        <f>SUMIF([2]Sep!B:I,AVALUOS!E232,[2]Sep!I:I)</f>
        <v>#VALUE!</v>
      </c>
      <c r="AO232" s="7" t="e">
        <f t="shared" si="1301"/>
        <v>#VALUE!</v>
      </c>
      <c r="AP232" s="8">
        <f t="shared" si="1302"/>
        <v>0</v>
      </c>
      <c r="AQ232" s="7">
        <v>0</v>
      </c>
      <c r="AR232" s="7" t="e">
        <f>SUMIF([2]Oct!B:I,AVALUOS!E232,[2]Oct!I:I)</f>
        <v>#VALUE!</v>
      </c>
      <c r="AS232" s="7" t="e">
        <f t="shared" si="1303"/>
        <v>#VALUE!</v>
      </c>
      <c r="AT232" s="8">
        <f t="shared" si="1304"/>
        <v>0</v>
      </c>
      <c r="AU232" s="7">
        <v>0</v>
      </c>
      <c r="AV232" s="7" t="e">
        <f>SUMIF([2]Nov!B:I,AVALUOS!E232,[2]Nov!I:I)</f>
        <v>#VALUE!</v>
      </c>
      <c r="AW232" s="7" t="e">
        <f t="shared" si="1305"/>
        <v>#VALUE!</v>
      </c>
      <c r="AX232" s="8">
        <f t="shared" si="1306"/>
        <v>0</v>
      </c>
      <c r="AY232" s="7">
        <v>0</v>
      </c>
      <c r="AZ232" s="7" t="e">
        <f>SUMIF([2]Dic!B:I,AVALUOS!E232,[2]Dic!I:I)</f>
        <v>#VALUE!</v>
      </c>
      <c r="BA232" s="7" t="e">
        <f t="shared" si="1307"/>
        <v>#VALUE!</v>
      </c>
      <c r="BB232" s="8">
        <f t="shared" si="1308"/>
        <v>0</v>
      </c>
      <c r="BC232" s="7">
        <v>0</v>
      </c>
      <c r="BD232" s="89">
        <f>+G232+K232+O232+S232+W232+AA232+AE232+AI232+AM232+AQ232+AU232</f>
        <v>0</v>
      </c>
      <c r="BE232" s="89" t="e">
        <f>+H232+L232+P232+T232+X232+AB232+AF232+AJ232+AN232+AR232+AV232+AZ232</f>
        <v>#VALUE!</v>
      </c>
      <c r="BF232" s="89" t="e">
        <f t="shared" si="1309"/>
        <v>#VALUE!</v>
      </c>
      <c r="BG232" s="24">
        <f t="shared" si="1310"/>
        <v>0</v>
      </c>
      <c r="BL232" s="7"/>
      <c r="BM232" s="7"/>
    </row>
    <row r="233" spans="1:65" ht="12" x14ac:dyDescent="0.3">
      <c r="A233" s="85"/>
      <c r="B233" s="85"/>
      <c r="C233" s="86"/>
      <c r="D233" s="90">
        <v>512595</v>
      </c>
      <c r="E233" s="91"/>
      <c r="F233" s="92" t="s">
        <v>51</v>
      </c>
      <c r="G233" s="93">
        <f t="shared" ref="G233:H233" si="1508">+G234</f>
        <v>0</v>
      </c>
      <c r="H233" s="93" t="e">
        <f t="shared" si="1508"/>
        <v>#VALUE!</v>
      </c>
      <c r="I233" s="93" t="e">
        <f t="shared" si="1286"/>
        <v>#VALUE!</v>
      </c>
      <c r="J233" s="94">
        <f t="shared" si="1287"/>
        <v>0</v>
      </c>
      <c r="K233" s="93">
        <f t="shared" ref="K233:L233" si="1509">+K234</f>
        <v>0</v>
      </c>
      <c r="L233" s="93" t="e">
        <f t="shared" si="1509"/>
        <v>#VALUE!</v>
      </c>
      <c r="M233" s="93" t="e">
        <f t="shared" si="1288"/>
        <v>#VALUE!</v>
      </c>
      <c r="N233" s="94">
        <f t="shared" si="1289"/>
        <v>0</v>
      </c>
      <c r="O233" s="93">
        <f t="shared" ref="O233:P233" si="1510">+O234</f>
        <v>0</v>
      </c>
      <c r="P233" s="93" t="e">
        <f t="shared" si="1510"/>
        <v>#VALUE!</v>
      </c>
      <c r="Q233" s="93" t="e">
        <f t="shared" si="1290"/>
        <v>#VALUE!</v>
      </c>
      <c r="R233" s="94">
        <f t="shared" si="1272"/>
        <v>0</v>
      </c>
      <c r="S233" s="93">
        <f t="shared" ref="S233:BE233" si="1511">+S234</f>
        <v>0</v>
      </c>
      <c r="T233" s="93" t="e">
        <f t="shared" si="1511"/>
        <v>#VALUE!</v>
      </c>
      <c r="U233" s="93" t="e">
        <f t="shared" si="1291"/>
        <v>#VALUE!</v>
      </c>
      <c r="V233" s="94">
        <f t="shared" si="1292"/>
        <v>0</v>
      </c>
      <c r="W233" s="93">
        <f t="shared" ref="W233:X233" si="1512">+W234</f>
        <v>0</v>
      </c>
      <c r="X233" s="93" t="e">
        <f t="shared" si="1512"/>
        <v>#VALUE!</v>
      </c>
      <c r="Y233" s="93" t="e">
        <f t="shared" si="1293"/>
        <v>#VALUE!</v>
      </c>
      <c r="Z233" s="94">
        <f t="shared" si="1294"/>
        <v>0</v>
      </c>
      <c r="AA233" s="93">
        <f t="shared" ref="AA233" si="1513">+AA234</f>
        <v>0</v>
      </c>
      <c r="AB233" s="93" t="e">
        <f t="shared" si="1511"/>
        <v>#VALUE!</v>
      </c>
      <c r="AC233" s="93" t="e">
        <f t="shared" si="1295"/>
        <v>#VALUE!</v>
      </c>
      <c r="AD233" s="94">
        <f t="shared" si="1296"/>
        <v>0</v>
      </c>
      <c r="AE233" s="93">
        <f t="shared" ref="AE233" si="1514">+AE234</f>
        <v>0</v>
      </c>
      <c r="AF233" s="93" t="e">
        <f t="shared" si="1511"/>
        <v>#VALUE!</v>
      </c>
      <c r="AG233" s="93" t="e">
        <f t="shared" si="1297"/>
        <v>#VALUE!</v>
      </c>
      <c r="AH233" s="94">
        <f t="shared" si="1298"/>
        <v>0</v>
      </c>
      <c r="AI233" s="93">
        <f t="shared" ref="AI233" si="1515">+AI234</f>
        <v>0</v>
      </c>
      <c r="AJ233" s="93" t="e">
        <f t="shared" si="1511"/>
        <v>#VALUE!</v>
      </c>
      <c r="AK233" s="93" t="e">
        <f t="shared" si="1299"/>
        <v>#VALUE!</v>
      </c>
      <c r="AL233" s="94">
        <f t="shared" si="1300"/>
        <v>0</v>
      </c>
      <c r="AM233" s="93">
        <f t="shared" ref="AM233" si="1516">+AM234</f>
        <v>0</v>
      </c>
      <c r="AN233" s="93" t="e">
        <f t="shared" si="1511"/>
        <v>#VALUE!</v>
      </c>
      <c r="AO233" s="93" t="e">
        <f t="shared" si="1301"/>
        <v>#VALUE!</v>
      </c>
      <c r="AP233" s="94">
        <f t="shared" si="1302"/>
        <v>0</v>
      </c>
      <c r="AQ233" s="93">
        <f t="shared" ref="AQ233" si="1517">+AQ234</f>
        <v>0</v>
      </c>
      <c r="AR233" s="93" t="e">
        <f t="shared" si="1511"/>
        <v>#VALUE!</v>
      </c>
      <c r="AS233" s="93" t="e">
        <f t="shared" si="1303"/>
        <v>#VALUE!</v>
      </c>
      <c r="AT233" s="94">
        <f t="shared" si="1304"/>
        <v>0</v>
      </c>
      <c r="AU233" s="93">
        <f t="shared" ref="AU233" si="1518">+AU234</f>
        <v>0</v>
      </c>
      <c r="AV233" s="93" t="e">
        <f t="shared" si="1511"/>
        <v>#VALUE!</v>
      </c>
      <c r="AW233" s="93" t="e">
        <f t="shared" si="1305"/>
        <v>#VALUE!</v>
      </c>
      <c r="AX233" s="94">
        <f t="shared" si="1306"/>
        <v>0</v>
      </c>
      <c r="AY233" s="93">
        <f t="shared" ref="AY233" si="1519">+AY234</f>
        <v>0</v>
      </c>
      <c r="AZ233" s="93" t="e">
        <f t="shared" si="1511"/>
        <v>#VALUE!</v>
      </c>
      <c r="BA233" s="93" t="e">
        <f t="shared" si="1307"/>
        <v>#VALUE!</v>
      </c>
      <c r="BB233" s="94">
        <f t="shared" si="1308"/>
        <v>0</v>
      </c>
      <c r="BC233" s="93">
        <f t="shared" si="1511"/>
        <v>0</v>
      </c>
      <c r="BD233" s="93">
        <f t="shared" si="1511"/>
        <v>0</v>
      </c>
      <c r="BE233" s="93" t="e">
        <f t="shared" si="1511"/>
        <v>#VALUE!</v>
      </c>
      <c r="BF233" s="93" t="e">
        <f t="shared" si="1309"/>
        <v>#VALUE!</v>
      </c>
      <c r="BG233" s="4">
        <f t="shared" si="1310"/>
        <v>0</v>
      </c>
      <c r="BL233" s="93">
        <f t="shared" ref="BL233:BM233" si="1520">+BL234</f>
        <v>0</v>
      </c>
      <c r="BM233" s="93">
        <f t="shared" si="1520"/>
        <v>0</v>
      </c>
    </row>
    <row r="234" spans="1:65" s="84" customFormat="1" ht="12" x14ac:dyDescent="0.3">
      <c r="A234" s="87"/>
      <c r="B234" s="87"/>
      <c r="C234" s="88"/>
      <c r="D234" s="95"/>
      <c r="E234" s="96">
        <v>51259501</v>
      </c>
      <c r="F234" s="97" t="s">
        <v>51</v>
      </c>
      <c r="G234" s="7">
        <v>0</v>
      </c>
      <c r="H234" s="7" t="e">
        <f>SUMIF([2]Ene!B:I,AVALUOS!E234,[2]Ene!I:I)</f>
        <v>#VALUE!</v>
      </c>
      <c r="I234" s="7" t="e">
        <f t="shared" si="1286"/>
        <v>#VALUE!</v>
      </c>
      <c r="J234" s="8">
        <f t="shared" si="1287"/>
        <v>0</v>
      </c>
      <c r="K234" s="7">
        <v>0</v>
      </c>
      <c r="L234" s="7" t="e">
        <f>SUMIF([2]Feb!B:I,AVALUOS!E234,[2]Feb!I:I)</f>
        <v>#VALUE!</v>
      </c>
      <c r="M234" s="7" t="e">
        <f t="shared" si="1288"/>
        <v>#VALUE!</v>
      </c>
      <c r="N234" s="8">
        <f t="shared" si="1289"/>
        <v>0</v>
      </c>
      <c r="O234" s="7">
        <v>0</v>
      </c>
      <c r="P234" s="7" t="e">
        <f>SUMIF([2]mar!B:I,AVALUOS!E234,[2]mar!I:I)</f>
        <v>#VALUE!</v>
      </c>
      <c r="Q234" s="7" t="e">
        <f t="shared" si="1290"/>
        <v>#VALUE!</v>
      </c>
      <c r="R234" s="8">
        <f t="shared" si="1272"/>
        <v>0</v>
      </c>
      <c r="S234" s="7">
        <v>0</v>
      </c>
      <c r="T234" s="7" t="e">
        <f>SUMIF([2]Abr!B:I,AVALUOS!E234,[2]Abr!I:I)</f>
        <v>#VALUE!</v>
      </c>
      <c r="U234" s="7" t="e">
        <f t="shared" si="1291"/>
        <v>#VALUE!</v>
      </c>
      <c r="V234" s="8">
        <f t="shared" si="1292"/>
        <v>0</v>
      </c>
      <c r="W234" s="7">
        <v>0</v>
      </c>
      <c r="X234" s="7" t="e">
        <f>SUMIF([2]May!B:I,AVALUOS!E234,[2]May!I:I)</f>
        <v>#VALUE!</v>
      </c>
      <c r="Y234" s="7" t="e">
        <f t="shared" si="1293"/>
        <v>#VALUE!</v>
      </c>
      <c r="Z234" s="8">
        <f t="shared" si="1294"/>
        <v>0</v>
      </c>
      <c r="AA234" s="7">
        <v>0</v>
      </c>
      <c r="AB234" s="7" t="e">
        <f>SUMIF([2]Jun!B:I,AVALUOS!E234,[2]Jun!I:I)</f>
        <v>#VALUE!</v>
      </c>
      <c r="AC234" s="7" t="e">
        <f t="shared" si="1295"/>
        <v>#VALUE!</v>
      </c>
      <c r="AD234" s="8">
        <f t="shared" si="1296"/>
        <v>0</v>
      </c>
      <c r="AE234" s="7">
        <v>0</v>
      </c>
      <c r="AF234" s="7" t="e">
        <f>SUMIF([2]Jul!B:I,AVALUOS!E234,[2]Jul!I:I)</f>
        <v>#VALUE!</v>
      </c>
      <c r="AG234" s="7" t="e">
        <f t="shared" si="1297"/>
        <v>#VALUE!</v>
      </c>
      <c r="AH234" s="8">
        <f t="shared" si="1298"/>
        <v>0</v>
      </c>
      <c r="AI234" s="7">
        <v>0</v>
      </c>
      <c r="AJ234" s="7" t="e">
        <f>SUMIF([2]Agos!B:I,AVALUOS!E234,[2]Agos!I:I)</f>
        <v>#VALUE!</v>
      </c>
      <c r="AK234" s="7" t="e">
        <f t="shared" si="1299"/>
        <v>#VALUE!</v>
      </c>
      <c r="AL234" s="8">
        <f t="shared" si="1300"/>
        <v>0</v>
      </c>
      <c r="AM234" s="7">
        <v>0</v>
      </c>
      <c r="AN234" s="7" t="e">
        <f>SUMIF([2]Sep!B:I,AVALUOS!E234,[2]Sep!I:I)</f>
        <v>#VALUE!</v>
      </c>
      <c r="AO234" s="7" t="e">
        <f t="shared" si="1301"/>
        <v>#VALUE!</v>
      </c>
      <c r="AP234" s="8">
        <f t="shared" si="1302"/>
        <v>0</v>
      </c>
      <c r="AQ234" s="7">
        <v>0</v>
      </c>
      <c r="AR234" s="7" t="e">
        <f>SUMIF([2]Oct!B:I,AVALUOS!E234,[2]Oct!I:I)</f>
        <v>#VALUE!</v>
      </c>
      <c r="AS234" s="7" t="e">
        <f t="shared" si="1303"/>
        <v>#VALUE!</v>
      </c>
      <c r="AT234" s="8">
        <f t="shared" si="1304"/>
        <v>0</v>
      </c>
      <c r="AU234" s="7">
        <v>0</v>
      </c>
      <c r="AV234" s="7" t="e">
        <f>SUMIF([2]Nov!B:I,AVALUOS!E234,[2]Nov!I:I)</f>
        <v>#VALUE!</v>
      </c>
      <c r="AW234" s="7" t="e">
        <f t="shared" si="1305"/>
        <v>#VALUE!</v>
      </c>
      <c r="AX234" s="8">
        <f t="shared" si="1306"/>
        <v>0</v>
      </c>
      <c r="AY234" s="7">
        <v>0</v>
      </c>
      <c r="AZ234" s="7" t="e">
        <f>SUMIF([2]Dic!B:I,AVALUOS!E234,[2]Dic!I:I)</f>
        <v>#VALUE!</v>
      </c>
      <c r="BA234" s="7" t="e">
        <f t="shared" si="1307"/>
        <v>#VALUE!</v>
      </c>
      <c r="BB234" s="8">
        <f t="shared" si="1308"/>
        <v>0</v>
      </c>
      <c r="BC234" s="7">
        <v>0</v>
      </c>
      <c r="BD234" s="89">
        <f>+G234+K234+O234+S234+W234+AA234+AE234+AI234+AM234+AQ234+AU234</f>
        <v>0</v>
      </c>
      <c r="BE234" s="89" t="e">
        <f>+H234+L234+P234+T234+X234+AB234+AF234+AJ234+AN234+AR234+AV234+AZ234</f>
        <v>#VALUE!</v>
      </c>
      <c r="BF234" s="89" t="e">
        <f t="shared" si="1309"/>
        <v>#VALUE!</v>
      </c>
      <c r="BG234" s="24">
        <f t="shared" si="1310"/>
        <v>0</v>
      </c>
      <c r="BL234" s="7"/>
      <c r="BM234" s="7"/>
    </row>
    <row r="235" spans="1:65" ht="12" x14ac:dyDescent="0.3">
      <c r="A235" s="77"/>
      <c r="B235" s="77"/>
      <c r="C235" s="78">
        <v>5130</v>
      </c>
      <c r="D235" s="79"/>
      <c r="E235" s="80"/>
      <c r="F235" s="81" t="s">
        <v>175</v>
      </c>
      <c r="G235" s="82">
        <f t="shared" ref="G235:H235" si="1521">SUM(G236,G238,G240,G242,G244,G246,G248,G250,G252,G256,G254,G258,G260)</f>
        <v>0</v>
      </c>
      <c r="H235" s="82" t="e">
        <f t="shared" si="1521"/>
        <v>#VALUE!</v>
      </c>
      <c r="I235" s="82" t="e">
        <f t="shared" si="1286"/>
        <v>#VALUE!</v>
      </c>
      <c r="J235" s="83">
        <f t="shared" si="1287"/>
        <v>0</v>
      </c>
      <c r="K235" s="82">
        <f t="shared" ref="K235:L235" si="1522">SUM(K236,K238,K240,K242,K244,K246,K248,K250,K252,K256,K254,K258,K260)</f>
        <v>0</v>
      </c>
      <c r="L235" s="82" t="e">
        <f t="shared" si="1522"/>
        <v>#VALUE!</v>
      </c>
      <c r="M235" s="82" t="e">
        <f t="shared" si="1288"/>
        <v>#VALUE!</v>
      </c>
      <c r="N235" s="83">
        <f t="shared" si="1289"/>
        <v>0</v>
      </c>
      <c r="O235" s="82">
        <f t="shared" ref="O235:P235" si="1523">SUM(O236,O238,O240,O242,O244,O246,O248,O250,O252,O256,O254,O258,O260)</f>
        <v>0</v>
      </c>
      <c r="P235" s="82" t="e">
        <f t="shared" si="1523"/>
        <v>#VALUE!</v>
      </c>
      <c r="Q235" s="82" t="e">
        <f t="shared" si="1290"/>
        <v>#VALUE!</v>
      </c>
      <c r="R235" s="83">
        <f t="shared" si="1272"/>
        <v>0</v>
      </c>
      <c r="S235" s="82">
        <f t="shared" ref="S235:T235" si="1524">SUM(S236,S238,S240,S242,S244,S246,S248,S250,S252,S256,S254,S258,S260)</f>
        <v>0</v>
      </c>
      <c r="T235" s="82" t="e">
        <f t="shared" si="1524"/>
        <v>#VALUE!</v>
      </c>
      <c r="U235" s="82" t="e">
        <f t="shared" si="1291"/>
        <v>#VALUE!</v>
      </c>
      <c r="V235" s="83">
        <f t="shared" si="1292"/>
        <v>0</v>
      </c>
      <c r="W235" s="82">
        <f t="shared" ref="W235:X235" si="1525">SUM(W236,W238,W240,W242,W244,W246,W248,W250,W252,W256,W254,W258,W260)</f>
        <v>0</v>
      </c>
      <c r="X235" s="82" t="e">
        <f t="shared" si="1525"/>
        <v>#VALUE!</v>
      </c>
      <c r="Y235" s="82" t="e">
        <f t="shared" si="1293"/>
        <v>#VALUE!</v>
      </c>
      <c r="Z235" s="83">
        <f t="shared" si="1294"/>
        <v>0</v>
      </c>
      <c r="AA235" s="82">
        <f t="shared" ref="AA235:AB235" si="1526">SUM(AA236,AA238,AA240,AA242,AA244,AA246,AA248,AA250,AA252,AA256,AA254,AA258,AA260)</f>
        <v>0</v>
      </c>
      <c r="AB235" s="82" t="e">
        <f t="shared" si="1526"/>
        <v>#VALUE!</v>
      </c>
      <c r="AC235" s="82" t="e">
        <f t="shared" si="1295"/>
        <v>#VALUE!</v>
      </c>
      <c r="AD235" s="83">
        <f t="shared" si="1296"/>
        <v>0</v>
      </c>
      <c r="AE235" s="82">
        <f t="shared" ref="AE235:AF235" si="1527">SUM(AE236,AE238,AE240,AE242,AE244,AE246,AE248,AE250,AE252,AE256,AE254,AE258,AE260)</f>
        <v>0</v>
      </c>
      <c r="AF235" s="82" t="e">
        <f t="shared" si="1527"/>
        <v>#VALUE!</v>
      </c>
      <c r="AG235" s="82" t="e">
        <f t="shared" si="1297"/>
        <v>#VALUE!</v>
      </c>
      <c r="AH235" s="83">
        <f t="shared" si="1298"/>
        <v>0</v>
      </c>
      <c r="AI235" s="82">
        <f t="shared" ref="AI235:AJ235" si="1528">SUM(AI236,AI238,AI240,AI242,AI244,AI246,AI248,AI250,AI252,AI256,AI254,AI258,AI260)</f>
        <v>0</v>
      </c>
      <c r="AJ235" s="82" t="e">
        <f t="shared" si="1528"/>
        <v>#VALUE!</v>
      </c>
      <c r="AK235" s="82" t="e">
        <f t="shared" si="1299"/>
        <v>#VALUE!</v>
      </c>
      <c r="AL235" s="83">
        <f t="shared" si="1300"/>
        <v>0</v>
      </c>
      <c r="AM235" s="82">
        <f t="shared" ref="AM235:AN235" si="1529">SUM(AM236,AM238,AM240,AM242,AM244,AM246,AM248,AM250,AM252,AM256,AM254,AM258,AM260)</f>
        <v>0</v>
      </c>
      <c r="AN235" s="82" t="e">
        <f t="shared" si="1529"/>
        <v>#VALUE!</v>
      </c>
      <c r="AO235" s="82" t="e">
        <f t="shared" si="1301"/>
        <v>#VALUE!</v>
      </c>
      <c r="AP235" s="83">
        <f t="shared" si="1302"/>
        <v>0</v>
      </c>
      <c r="AQ235" s="82">
        <f t="shared" ref="AQ235:AR235" si="1530">SUM(AQ236,AQ238,AQ240,AQ242,AQ244,AQ246,AQ248,AQ250,AQ252,AQ256,AQ254,AQ258,AQ260)</f>
        <v>0</v>
      </c>
      <c r="AR235" s="82" t="e">
        <f t="shared" si="1530"/>
        <v>#VALUE!</v>
      </c>
      <c r="AS235" s="82" t="e">
        <f t="shared" si="1303"/>
        <v>#VALUE!</v>
      </c>
      <c r="AT235" s="83">
        <f t="shared" si="1304"/>
        <v>0</v>
      </c>
      <c r="AU235" s="82">
        <f t="shared" ref="AU235:AV235" si="1531">SUM(AU236,AU238,AU240,AU242,AU244,AU246,AU248,AU250,AU252,AU256,AU254,AU258,AU260)</f>
        <v>0</v>
      </c>
      <c r="AV235" s="82" t="e">
        <f t="shared" si="1531"/>
        <v>#VALUE!</v>
      </c>
      <c r="AW235" s="82" t="e">
        <f t="shared" si="1305"/>
        <v>#VALUE!</v>
      </c>
      <c r="AX235" s="83">
        <f t="shared" si="1306"/>
        <v>0</v>
      </c>
      <c r="AY235" s="82">
        <f t="shared" ref="AY235:BE235" si="1532">SUM(AY236,AY238,AY240,AY242,AY244,AY246,AY248,AY250,AY252,AY256,AY254,AY258,AY260)</f>
        <v>0</v>
      </c>
      <c r="AZ235" s="82" t="e">
        <f t="shared" si="1532"/>
        <v>#VALUE!</v>
      </c>
      <c r="BA235" s="82" t="e">
        <f t="shared" si="1307"/>
        <v>#VALUE!</v>
      </c>
      <c r="BB235" s="83">
        <f t="shared" si="1308"/>
        <v>0</v>
      </c>
      <c r="BC235" s="82">
        <f t="shared" si="1532"/>
        <v>0</v>
      </c>
      <c r="BD235" s="82">
        <f t="shared" si="1532"/>
        <v>0</v>
      </c>
      <c r="BE235" s="82" t="e">
        <f t="shared" si="1532"/>
        <v>#VALUE!</v>
      </c>
      <c r="BF235" s="82" t="e">
        <f t="shared" si="1309"/>
        <v>#VALUE!</v>
      </c>
      <c r="BG235" s="83">
        <f t="shared" si="1310"/>
        <v>0</v>
      </c>
      <c r="BL235" s="82">
        <f t="shared" ref="BL235:BM235" si="1533">SUM(BL236,BL238,BL240,BL242,BL244,BL246,BL248,BL250,BL252,BL256,BL254,BL258,BL260)</f>
        <v>0</v>
      </c>
      <c r="BM235" s="82">
        <f t="shared" si="1533"/>
        <v>0</v>
      </c>
    </row>
    <row r="236" spans="1:65" s="84" customFormat="1" ht="12" x14ac:dyDescent="0.3">
      <c r="A236" s="85"/>
      <c r="B236" s="85"/>
      <c r="C236" s="86"/>
      <c r="D236" s="90">
        <v>513005</v>
      </c>
      <c r="E236" s="91"/>
      <c r="F236" s="92" t="s">
        <v>176</v>
      </c>
      <c r="G236" s="93">
        <f t="shared" ref="G236:H236" si="1534">+G237</f>
        <v>0</v>
      </c>
      <c r="H236" s="93" t="e">
        <f t="shared" si="1534"/>
        <v>#VALUE!</v>
      </c>
      <c r="I236" s="93" t="e">
        <f t="shared" si="1286"/>
        <v>#VALUE!</v>
      </c>
      <c r="J236" s="94">
        <f t="shared" si="1287"/>
        <v>0</v>
      </c>
      <c r="K236" s="93">
        <f t="shared" ref="K236:L236" si="1535">+K237</f>
        <v>0</v>
      </c>
      <c r="L236" s="93" t="e">
        <f t="shared" si="1535"/>
        <v>#VALUE!</v>
      </c>
      <c r="M236" s="93" t="e">
        <f t="shared" si="1288"/>
        <v>#VALUE!</v>
      </c>
      <c r="N236" s="94">
        <f t="shared" si="1289"/>
        <v>0</v>
      </c>
      <c r="O236" s="93">
        <f t="shared" ref="O236:P236" si="1536">+O237</f>
        <v>0</v>
      </c>
      <c r="P236" s="93" t="e">
        <f t="shared" si="1536"/>
        <v>#VALUE!</v>
      </c>
      <c r="Q236" s="93" t="e">
        <f t="shared" si="1290"/>
        <v>#VALUE!</v>
      </c>
      <c r="R236" s="94">
        <f t="shared" si="1272"/>
        <v>0</v>
      </c>
      <c r="S236" s="93">
        <f t="shared" ref="S236:BE236" si="1537">+S237</f>
        <v>0</v>
      </c>
      <c r="T236" s="93" t="e">
        <f t="shared" si="1537"/>
        <v>#VALUE!</v>
      </c>
      <c r="U236" s="93" t="e">
        <f t="shared" si="1291"/>
        <v>#VALUE!</v>
      </c>
      <c r="V236" s="94">
        <f t="shared" si="1292"/>
        <v>0</v>
      </c>
      <c r="W236" s="93">
        <f t="shared" ref="W236:X236" si="1538">+W237</f>
        <v>0</v>
      </c>
      <c r="X236" s="93" t="e">
        <f t="shared" si="1538"/>
        <v>#VALUE!</v>
      </c>
      <c r="Y236" s="93" t="e">
        <f t="shared" si="1293"/>
        <v>#VALUE!</v>
      </c>
      <c r="Z236" s="94">
        <f t="shared" si="1294"/>
        <v>0</v>
      </c>
      <c r="AA236" s="93">
        <f t="shared" ref="AA236" si="1539">+AA237</f>
        <v>0</v>
      </c>
      <c r="AB236" s="93" t="e">
        <f t="shared" si="1537"/>
        <v>#VALUE!</v>
      </c>
      <c r="AC236" s="93" t="e">
        <f t="shared" si="1295"/>
        <v>#VALUE!</v>
      </c>
      <c r="AD236" s="94">
        <f t="shared" si="1296"/>
        <v>0</v>
      </c>
      <c r="AE236" s="93">
        <f t="shared" ref="AE236" si="1540">+AE237</f>
        <v>0</v>
      </c>
      <c r="AF236" s="93" t="e">
        <f t="shared" si="1537"/>
        <v>#VALUE!</v>
      </c>
      <c r="AG236" s="93" t="e">
        <f t="shared" si="1297"/>
        <v>#VALUE!</v>
      </c>
      <c r="AH236" s="94">
        <f t="shared" si="1298"/>
        <v>0</v>
      </c>
      <c r="AI236" s="93">
        <f t="shared" ref="AI236" si="1541">+AI237</f>
        <v>0</v>
      </c>
      <c r="AJ236" s="93" t="e">
        <f t="shared" si="1537"/>
        <v>#VALUE!</v>
      </c>
      <c r="AK236" s="93" t="e">
        <f t="shared" si="1299"/>
        <v>#VALUE!</v>
      </c>
      <c r="AL236" s="94">
        <f t="shared" si="1300"/>
        <v>0</v>
      </c>
      <c r="AM236" s="93">
        <f t="shared" ref="AM236" si="1542">+AM237</f>
        <v>0</v>
      </c>
      <c r="AN236" s="93" t="e">
        <f t="shared" si="1537"/>
        <v>#VALUE!</v>
      </c>
      <c r="AO236" s="93" t="e">
        <f t="shared" si="1301"/>
        <v>#VALUE!</v>
      </c>
      <c r="AP236" s="94">
        <f t="shared" si="1302"/>
        <v>0</v>
      </c>
      <c r="AQ236" s="93">
        <f t="shared" ref="AQ236" si="1543">+AQ237</f>
        <v>0</v>
      </c>
      <c r="AR236" s="93" t="e">
        <f t="shared" si="1537"/>
        <v>#VALUE!</v>
      </c>
      <c r="AS236" s="93" t="e">
        <f t="shared" si="1303"/>
        <v>#VALUE!</v>
      </c>
      <c r="AT236" s="94">
        <f t="shared" si="1304"/>
        <v>0</v>
      </c>
      <c r="AU236" s="93">
        <f t="shared" ref="AU236" si="1544">+AU237</f>
        <v>0</v>
      </c>
      <c r="AV236" s="93" t="e">
        <f t="shared" si="1537"/>
        <v>#VALUE!</v>
      </c>
      <c r="AW236" s="93" t="e">
        <f t="shared" si="1305"/>
        <v>#VALUE!</v>
      </c>
      <c r="AX236" s="94">
        <f t="shared" si="1306"/>
        <v>0</v>
      </c>
      <c r="AY236" s="93">
        <f t="shared" ref="AY236" si="1545">+AY237</f>
        <v>0</v>
      </c>
      <c r="AZ236" s="93" t="e">
        <f t="shared" si="1537"/>
        <v>#VALUE!</v>
      </c>
      <c r="BA236" s="93" t="e">
        <f t="shared" si="1307"/>
        <v>#VALUE!</v>
      </c>
      <c r="BB236" s="94">
        <f t="shared" si="1308"/>
        <v>0</v>
      </c>
      <c r="BC236" s="93">
        <f t="shared" si="1537"/>
        <v>0</v>
      </c>
      <c r="BD236" s="93">
        <f t="shared" si="1537"/>
        <v>0</v>
      </c>
      <c r="BE236" s="93" t="e">
        <f t="shared" si="1537"/>
        <v>#VALUE!</v>
      </c>
      <c r="BF236" s="93" t="e">
        <f t="shared" si="1309"/>
        <v>#VALUE!</v>
      </c>
      <c r="BG236" s="4">
        <f t="shared" si="1310"/>
        <v>0</v>
      </c>
      <c r="BL236" s="93">
        <f t="shared" ref="BL236:BM236" si="1546">+BL237</f>
        <v>0</v>
      </c>
      <c r="BM236" s="93">
        <f t="shared" si="1546"/>
        <v>0</v>
      </c>
    </row>
    <row r="237" spans="1:65" ht="12" x14ac:dyDescent="0.3">
      <c r="A237" s="87"/>
      <c r="B237" s="87"/>
      <c r="C237" s="88"/>
      <c r="D237" s="95"/>
      <c r="E237" s="96">
        <v>51300501</v>
      </c>
      <c r="F237" s="97" t="s">
        <v>176</v>
      </c>
      <c r="G237" s="7">
        <v>0</v>
      </c>
      <c r="H237" s="7" t="e">
        <f>SUMIF([2]Ene!B:I,AVALUOS!E237,[2]Ene!I:I)</f>
        <v>#VALUE!</v>
      </c>
      <c r="I237" s="7" t="e">
        <f t="shared" si="1286"/>
        <v>#VALUE!</v>
      </c>
      <c r="J237" s="8">
        <f t="shared" si="1287"/>
        <v>0</v>
      </c>
      <c r="K237" s="7">
        <v>0</v>
      </c>
      <c r="L237" s="7" t="e">
        <f>SUMIF([2]Feb!B:I,AVALUOS!E237,[2]Feb!I:I)</f>
        <v>#VALUE!</v>
      </c>
      <c r="M237" s="7" t="e">
        <f t="shared" si="1288"/>
        <v>#VALUE!</v>
      </c>
      <c r="N237" s="8">
        <f t="shared" si="1289"/>
        <v>0</v>
      </c>
      <c r="O237" s="7">
        <v>0</v>
      </c>
      <c r="P237" s="7" t="e">
        <f>SUMIF([2]mar!B:I,AVALUOS!E237,[2]mar!I:I)</f>
        <v>#VALUE!</v>
      </c>
      <c r="Q237" s="7" t="e">
        <f t="shared" si="1290"/>
        <v>#VALUE!</v>
      </c>
      <c r="R237" s="8">
        <f t="shared" si="1272"/>
        <v>0</v>
      </c>
      <c r="S237" s="7">
        <v>0</v>
      </c>
      <c r="T237" s="7" t="e">
        <f>SUMIF([2]Abr!B:I,AVALUOS!E237,[2]Abr!I:I)</f>
        <v>#VALUE!</v>
      </c>
      <c r="U237" s="7" t="e">
        <f t="shared" si="1291"/>
        <v>#VALUE!</v>
      </c>
      <c r="V237" s="8">
        <f t="shared" si="1292"/>
        <v>0</v>
      </c>
      <c r="W237" s="7">
        <v>0</v>
      </c>
      <c r="X237" s="7" t="e">
        <f>SUMIF([2]May!B:I,AVALUOS!E237,[2]May!I:I)</f>
        <v>#VALUE!</v>
      </c>
      <c r="Y237" s="7" t="e">
        <f t="shared" si="1293"/>
        <v>#VALUE!</v>
      </c>
      <c r="Z237" s="8">
        <f t="shared" si="1294"/>
        <v>0</v>
      </c>
      <c r="AA237" s="7">
        <v>0</v>
      </c>
      <c r="AB237" s="7" t="e">
        <f>SUMIF([2]Jun!B:I,AVALUOS!E237,[2]Jun!I:I)</f>
        <v>#VALUE!</v>
      </c>
      <c r="AC237" s="7" t="e">
        <f t="shared" si="1295"/>
        <v>#VALUE!</v>
      </c>
      <c r="AD237" s="8">
        <f t="shared" si="1296"/>
        <v>0</v>
      </c>
      <c r="AE237" s="7">
        <v>0</v>
      </c>
      <c r="AF237" s="7" t="e">
        <f>SUMIF([2]Jul!B:I,AVALUOS!E237,[2]Jul!I:I)</f>
        <v>#VALUE!</v>
      </c>
      <c r="AG237" s="7" t="e">
        <f t="shared" si="1297"/>
        <v>#VALUE!</v>
      </c>
      <c r="AH237" s="8">
        <f t="shared" si="1298"/>
        <v>0</v>
      </c>
      <c r="AI237" s="7">
        <v>0</v>
      </c>
      <c r="AJ237" s="7" t="e">
        <f>SUMIF([2]Agos!B:I,AVALUOS!E237,[2]Agos!I:I)</f>
        <v>#VALUE!</v>
      </c>
      <c r="AK237" s="7" t="e">
        <f t="shared" si="1299"/>
        <v>#VALUE!</v>
      </c>
      <c r="AL237" s="8">
        <f t="shared" si="1300"/>
        <v>0</v>
      </c>
      <c r="AM237" s="7">
        <v>0</v>
      </c>
      <c r="AN237" s="7" t="e">
        <f>SUMIF([2]Sep!B:I,AVALUOS!E237,[2]Sep!I:I)</f>
        <v>#VALUE!</v>
      </c>
      <c r="AO237" s="7" t="e">
        <f t="shared" si="1301"/>
        <v>#VALUE!</v>
      </c>
      <c r="AP237" s="8">
        <f t="shared" si="1302"/>
        <v>0</v>
      </c>
      <c r="AQ237" s="7">
        <v>0</v>
      </c>
      <c r="AR237" s="7" t="e">
        <f>SUMIF([2]Oct!B:I,AVALUOS!E237,[2]Oct!I:I)</f>
        <v>#VALUE!</v>
      </c>
      <c r="AS237" s="7" t="e">
        <f t="shared" si="1303"/>
        <v>#VALUE!</v>
      </c>
      <c r="AT237" s="8">
        <f t="shared" si="1304"/>
        <v>0</v>
      </c>
      <c r="AU237" s="7">
        <v>0</v>
      </c>
      <c r="AV237" s="7" t="e">
        <f>SUMIF([2]Nov!B:I,AVALUOS!E237,[2]Nov!I:I)</f>
        <v>#VALUE!</v>
      </c>
      <c r="AW237" s="7" t="e">
        <f t="shared" si="1305"/>
        <v>#VALUE!</v>
      </c>
      <c r="AX237" s="8">
        <f t="shared" si="1306"/>
        <v>0</v>
      </c>
      <c r="AY237" s="7">
        <v>0</v>
      </c>
      <c r="AZ237" s="7" t="e">
        <f>SUMIF([2]Dic!B:I,AVALUOS!E237,[2]Dic!I:I)</f>
        <v>#VALUE!</v>
      </c>
      <c r="BA237" s="7" t="e">
        <f t="shared" si="1307"/>
        <v>#VALUE!</v>
      </c>
      <c r="BB237" s="8">
        <f t="shared" si="1308"/>
        <v>0</v>
      </c>
      <c r="BC237" s="7">
        <v>0</v>
      </c>
      <c r="BD237" s="89">
        <f>+G237+K237+O237+S237+W237+AA237+AE237+AI237+AM237+AQ237+AU237</f>
        <v>0</v>
      </c>
      <c r="BE237" s="89" t="e">
        <f>+H237+L237+P237+T237+X237+AB237+AF237+AJ237+AN237+AR237+AV237+AZ237</f>
        <v>#VALUE!</v>
      </c>
      <c r="BF237" s="89" t="e">
        <f t="shared" si="1309"/>
        <v>#VALUE!</v>
      </c>
      <c r="BG237" s="24">
        <f t="shared" si="1310"/>
        <v>0</v>
      </c>
      <c r="BK237" s="84"/>
      <c r="BL237" s="7"/>
      <c r="BM237" s="7"/>
    </row>
    <row r="238" spans="1:65" s="84" customFormat="1" ht="12" x14ac:dyDescent="0.3">
      <c r="A238" s="85"/>
      <c r="B238" s="85"/>
      <c r="C238" s="86"/>
      <c r="D238" s="90">
        <v>513010</v>
      </c>
      <c r="E238" s="91"/>
      <c r="F238" s="92" t="s">
        <v>177</v>
      </c>
      <c r="G238" s="93">
        <f t="shared" ref="G238:H238" si="1547">+G239</f>
        <v>0</v>
      </c>
      <c r="H238" s="93" t="e">
        <f t="shared" si="1547"/>
        <v>#VALUE!</v>
      </c>
      <c r="I238" s="93" t="e">
        <f t="shared" si="1286"/>
        <v>#VALUE!</v>
      </c>
      <c r="J238" s="94">
        <f t="shared" si="1287"/>
        <v>0</v>
      </c>
      <c r="K238" s="93">
        <f t="shared" ref="K238:L238" si="1548">+K239</f>
        <v>0</v>
      </c>
      <c r="L238" s="93" t="e">
        <f t="shared" si="1548"/>
        <v>#VALUE!</v>
      </c>
      <c r="M238" s="93" t="e">
        <f t="shared" si="1288"/>
        <v>#VALUE!</v>
      </c>
      <c r="N238" s="94">
        <f t="shared" si="1289"/>
        <v>0</v>
      </c>
      <c r="O238" s="93">
        <f t="shared" ref="O238:P238" si="1549">+O239</f>
        <v>0</v>
      </c>
      <c r="P238" s="93" t="e">
        <f t="shared" si="1549"/>
        <v>#VALUE!</v>
      </c>
      <c r="Q238" s="93" t="e">
        <f t="shared" si="1290"/>
        <v>#VALUE!</v>
      </c>
      <c r="R238" s="94">
        <f t="shared" si="1272"/>
        <v>0</v>
      </c>
      <c r="S238" s="93">
        <f t="shared" ref="S238:BE238" si="1550">+S239</f>
        <v>0</v>
      </c>
      <c r="T238" s="93" t="e">
        <f t="shared" si="1550"/>
        <v>#VALUE!</v>
      </c>
      <c r="U238" s="93" t="e">
        <f t="shared" si="1291"/>
        <v>#VALUE!</v>
      </c>
      <c r="V238" s="94">
        <f t="shared" si="1292"/>
        <v>0</v>
      </c>
      <c r="W238" s="93">
        <f t="shared" ref="W238:X238" si="1551">+W239</f>
        <v>0</v>
      </c>
      <c r="X238" s="93" t="e">
        <f t="shared" si="1551"/>
        <v>#VALUE!</v>
      </c>
      <c r="Y238" s="93" t="e">
        <f t="shared" si="1293"/>
        <v>#VALUE!</v>
      </c>
      <c r="Z238" s="94">
        <f t="shared" si="1294"/>
        <v>0</v>
      </c>
      <c r="AA238" s="93">
        <f t="shared" ref="AA238" si="1552">+AA239</f>
        <v>0</v>
      </c>
      <c r="AB238" s="93" t="e">
        <f t="shared" si="1550"/>
        <v>#VALUE!</v>
      </c>
      <c r="AC238" s="93" t="e">
        <f t="shared" si="1295"/>
        <v>#VALUE!</v>
      </c>
      <c r="AD238" s="94">
        <f t="shared" si="1296"/>
        <v>0</v>
      </c>
      <c r="AE238" s="93">
        <f t="shared" ref="AE238" si="1553">+AE239</f>
        <v>0</v>
      </c>
      <c r="AF238" s="93" t="e">
        <f t="shared" si="1550"/>
        <v>#VALUE!</v>
      </c>
      <c r="AG238" s="93" t="e">
        <f t="shared" si="1297"/>
        <v>#VALUE!</v>
      </c>
      <c r="AH238" s="94">
        <f t="shared" si="1298"/>
        <v>0</v>
      </c>
      <c r="AI238" s="93">
        <f t="shared" ref="AI238" si="1554">+AI239</f>
        <v>0</v>
      </c>
      <c r="AJ238" s="93" t="e">
        <f t="shared" si="1550"/>
        <v>#VALUE!</v>
      </c>
      <c r="AK238" s="93" t="e">
        <f t="shared" si="1299"/>
        <v>#VALUE!</v>
      </c>
      <c r="AL238" s="94">
        <f t="shared" si="1300"/>
        <v>0</v>
      </c>
      <c r="AM238" s="93">
        <f t="shared" ref="AM238" si="1555">+AM239</f>
        <v>0</v>
      </c>
      <c r="AN238" s="93" t="e">
        <f t="shared" si="1550"/>
        <v>#VALUE!</v>
      </c>
      <c r="AO238" s="93" t="e">
        <f t="shared" si="1301"/>
        <v>#VALUE!</v>
      </c>
      <c r="AP238" s="94">
        <f t="shared" si="1302"/>
        <v>0</v>
      </c>
      <c r="AQ238" s="93">
        <f t="shared" ref="AQ238" si="1556">+AQ239</f>
        <v>0</v>
      </c>
      <c r="AR238" s="93" t="e">
        <f t="shared" si="1550"/>
        <v>#VALUE!</v>
      </c>
      <c r="AS238" s="93" t="e">
        <f t="shared" si="1303"/>
        <v>#VALUE!</v>
      </c>
      <c r="AT238" s="94">
        <f t="shared" si="1304"/>
        <v>0</v>
      </c>
      <c r="AU238" s="93">
        <f t="shared" ref="AU238" si="1557">+AU239</f>
        <v>0</v>
      </c>
      <c r="AV238" s="93" t="e">
        <f t="shared" si="1550"/>
        <v>#VALUE!</v>
      </c>
      <c r="AW238" s="93" t="e">
        <f t="shared" si="1305"/>
        <v>#VALUE!</v>
      </c>
      <c r="AX238" s="94">
        <f t="shared" si="1306"/>
        <v>0</v>
      </c>
      <c r="AY238" s="93">
        <f t="shared" ref="AY238" si="1558">+AY239</f>
        <v>0</v>
      </c>
      <c r="AZ238" s="93" t="e">
        <f t="shared" si="1550"/>
        <v>#VALUE!</v>
      </c>
      <c r="BA238" s="93" t="e">
        <f t="shared" si="1307"/>
        <v>#VALUE!</v>
      </c>
      <c r="BB238" s="94">
        <f t="shared" si="1308"/>
        <v>0</v>
      </c>
      <c r="BC238" s="93">
        <f t="shared" si="1550"/>
        <v>0</v>
      </c>
      <c r="BD238" s="93">
        <f t="shared" si="1550"/>
        <v>0</v>
      </c>
      <c r="BE238" s="93" t="e">
        <f t="shared" si="1550"/>
        <v>#VALUE!</v>
      </c>
      <c r="BF238" s="93" t="e">
        <f t="shared" si="1309"/>
        <v>#VALUE!</v>
      </c>
      <c r="BG238" s="4">
        <f t="shared" si="1310"/>
        <v>0</v>
      </c>
      <c r="BL238" s="93">
        <f t="shared" ref="BL238:BM238" si="1559">+BL239</f>
        <v>0</v>
      </c>
      <c r="BM238" s="93">
        <f t="shared" si="1559"/>
        <v>0</v>
      </c>
    </row>
    <row r="239" spans="1:65" s="84" customFormat="1" ht="12" x14ac:dyDescent="0.3">
      <c r="A239" s="87"/>
      <c r="B239" s="87"/>
      <c r="C239" s="88"/>
      <c r="D239" s="95"/>
      <c r="E239" s="96">
        <v>51301001</v>
      </c>
      <c r="F239" s="97" t="s">
        <v>177</v>
      </c>
      <c r="G239" s="7">
        <v>0</v>
      </c>
      <c r="H239" s="7" t="e">
        <f>SUMIF([2]Ene!B:I,AVALUOS!E239,[2]Ene!I:I)</f>
        <v>#VALUE!</v>
      </c>
      <c r="I239" s="7" t="e">
        <f t="shared" si="1286"/>
        <v>#VALUE!</v>
      </c>
      <c r="J239" s="8">
        <f t="shared" si="1287"/>
        <v>0</v>
      </c>
      <c r="K239" s="7">
        <v>0</v>
      </c>
      <c r="L239" s="7" t="e">
        <f>SUMIF([2]Feb!B:I,AVALUOS!E239,[2]Feb!I:I)</f>
        <v>#VALUE!</v>
      </c>
      <c r="M239" s="7" t="e">
        <f t="shared" si="1288"/>
        <v>#VALUE!</v>
      </c>
      <c r="N239" s="8">
        <f t="shared" si="1289"/>
        <v>0</v>
      </c>
      <c r="O239" s="7">
        <v>0</v>
      </c>
      <c r="P239" s="7" t="e">
        <f>SUMIF([2]mar!B:I,AVALUOS!E239,[2]mar!I:I)</f>
        <v>#VALUE!</v>
      </c>
      <c r="Q239" s="7" t="e">
        <f t="shared" si="1290"/>
        <v>#VALUE!</v>
      </c>
      <c r="R239" s="8">
        <f t="shared" si="1272"/>
        <v>0</v>
      </c>
      <c r="S239" s="7">
        <v>0</v>
      </c>
      <c r="T239" s="7" t="e">
        <f>SUMIF([2]Abr!B:I,AVALUOS!E239,[2]Abr!I:I)</f>
        <v>#VALUE!</v>
      </c>
      <c r="U239" s="7" t="e">
        <f t="shared" si="1291"/>
        <v>#VALUE!</v>
      </c>
      <c r="V239" s="8">
        <f t="shared" si="1292"/>
        <v>0</v>
      </c>
      <c r="W239" s="7">
        <v>0</v>
      </c>
      <c r="X239" s="7" t="e">
        <f>SUMIF([2]May!B:I,AVALUOS!E239,[2]May!I:I)</f>
        <v>#VALUE!</v>
      </c>
      <c r="Y239" s="7" t="e">
        <f t="shared" si="1293"/>
        <v>#VALUE!</v>
      </c>
      <c r="Z239" s="8">
        <f t="shared" si="1294"/>
        <v>0</v>
      </c>
      <c r="AA239" s="7">
        <v>0</v>
      </c>
      <c r="AB239" s="7" t="e">
        <f>SUMIF([2]Jun!B:I,AVALUOS!E239,[2]Jun!I:I)</f>
        <v>#VALUE!</v>
      </c>
      <c r="AC239" s="7" t="e">
        <f t="shared" si="1295"/>
        <v>#VALUE!</v>
      </c>
      <c r="AD239" s="8">
        <f t="shared" si="1296"/>
        <v>0</v>
      </c>
      <c r="AE239" s="7">
        <v>0</v>
      </c>
      <c r="AF239" s="7" t="e">
        <f>SUMIF([2]Jul!B:I,AVALUOS!E239,[2]Jul!I:I)</f>
        <v>#VALUE!</v>
      </c>
      <c r="AG239" s="7" t="e">
        <f t="shared" si="1297"/>
        <v>#VALUE!</v>
      </c>
      <c r="AH239" s="8">
        <f t="shared" si="1298"/>
        <v>0</v>
      </c>
      <c r="AI239" s="7">
        <v>0</v>
      </c>
      <c r="AJ239" s="7" t="e">
        <f>SUMIF([2]Agos!B:I,AVALUOS!E239,[2]Agos!I:I)</f>
        <v>#VALUE!</v>
      </c>
      <c r="AK239" s="7" t="e">
        <f t="shared" si="1299"/>
        <v>#VALUE!</v>
      </c>
      <c r="AL239" s="8">
        <f t="shared" si="1300"/>
        <v>0</v>
      </c>
      <c r="AM239" s="7">
        <v>0</v>
      </c>
      <c r="AN239" s="7" t="e">
        <f>SUMIF([2]Sep!B:I,AVALUOS!E239,[2]Sep!I:I)</f>
        <v>#VALUE!</v>
      </c>
      <c r="AO239" s="7" t="e">
        <f t="shared" si="1301"/>
        <v>#VALUE!</v>
      </c>
      <c r="AP239" s="8">
        <f t="shared" si="1302"/>
        <v>0</v>
      </c>
      <c r="AQ239" s="7">
        <v>0</v>
      </c>
      <c r="AR239" s="7" t="e">
        <f>SUMIF([2]Oct!B:I,AVALUOS!E239,[2]Oct!I:I)</f>
        <v>#VALUE!</v>
      </c>
      <c r="AS239" s="7" t="e">
        <f t="shared" si="1303"/>
        <v>#VALUE!</v>
      </c>
      <c r="AT239" s="8">
        <f t="shared" si="1304"/>
        <v>0</v>
      </c>
      <c r="AU239" s="7">
        <v>0</v>
      </c>
      <c r="AV239" s="7" t="e">
        <f>SUMIF([2]Nov!B:I,AVALUOS!E239,[2]Nov!I:I)</f>
        <v>#VALUE!</v>
      </c>
      <c r="AW239" s="7" t="e">
        <f t="shared" si="1305"/>
        <v>#VALUE!</v>
      </c>
      <c r="AX239" s="8">
        <f t="shared" si="1306"/>
        <v>0</v>
      </c>
      <c r="AY239" s="7">
        <v>0</v>
      </c>
      <c r="AZ239" s="7" t="e">
        <f>SUMIF([2]Dic!B:I,AVALUOS!E239,[2]Dic!I:I)</f>
        <v>#VALUE!</v>
      </c>
      <c r="BA239" s="7" t="e">
        <f t="shared" si="1307"/>
        <v>#VALUE!</v>
      </c>
      <c r="BB239" s="8">
        <f t="shared" si="1308"/>
        <v>0</v>
      </c>
      <c r="BC239" s="7">
        <v>0</v>
      </c>
      <c r="BD239" s="89">
        <f>+G239+K239+O239+S239+W239+AA239+AE239+AI239+AM239+AQ239+AU239</f>
        <v>0</v>
      </c>
      <c r="BE239" s="89" t="e">
        <f>+H239+L239+P239+T239+X239+AB239+AF239+AJ239+AN239+AR239+AV239+AZ239</f>
        <v>#VALUE!</v>
      </c>
      <c r="BF239" s="89" t="e">
        <f t="shared" si="1309"/>
        <v>#VALUE!</v>
      </c>
      <c r="BG239" s="24">
        <f t="shared" si="1310"/>
        <v>0</v>
      </c>
      <c r="BL239" s="7"/>
      <c r="BM239" s="7"/>
    </row>
    <row r="240" spans="1:65" ht="12" x14ac:dyDescent="0.3">
      <c r="A240" s="85"/>
      <c r="B240" s="85"/>
      <c r="C240" s="86"/>
      <c r="D240" s="90">
        <v>513015</v>
      </c>
      <c r="E240" s="91"/>
      <c r="F240" s="92" t="s">
        <v>178</v>
      </c>
      <c r="G240" s="93">
        <f t="shared" ref="G240:H240" si="1560">+G241</f>
        <v>0</v>
      </c>
      <c r="H240" s="93" t="e">
        <f t="shared" si="1560"/>
        <v>#VALUE!</v>
      </c>
      <c r="I240" s="93" t="e">
        <f t="shared" si="1286"/>
        <v>#VALUE!</v>
      </c>
      <c r="J240" s="94">
        <f t="shared" si="1287"/>
        <v>0</v>
      </c>
      <c r="K240" s="93">
        <f t="shared" ref="K240:L240" si="1561">+K241</f>
        <v>0</v>
      </c>
      <c r="L240" s="93" t="e">
        <f t="shared" si="1561"/>
        <v>#VALUE!</v>
      </c>
      <c r="M240" s="93" t="e">
        <f t="shared" si="1288"/>
        <v>#VALUE!</v>
      </c>
      <c r="N240" s="94">
        <f t="shared" si="1289"/>
        <v>0</v>
      </c>
      <c r="O240" s="93">
        <f t="shared" ref="O240:P240" si="1562">+O241</f>
        <v>0</v>
      </c>
      <c r="P240" s="93" t="e">
        <f t="shared" si="1562"/>
        <v>#VALUE!</v>
      </c>
      <c r="Q240" s="93" t="e">
        <f t="shared" si="1290"/>
        <v>#VALUE!</v>
      </c>
      <c r="R240" s="94">
        <f t="shared" si="1272"/>
        <v>0</v>
      </c>
      <c r="S240" s="93">
        <f t="shared" ref="S240:BE240" si="1563">+S241</f>
        <v>0</v>
      </c>
      <c r="T240" s="93" t="e">
        <f t="shared" si="1563"/>
        <v>#VALUE!</v>
      </c>
      <c r="U240" s="93" t="e">
        <f t="shared" si="1291"/>
        <v>#VALUE!</v>
      </c>
      <c r="V240" s="94">
        <f t="shared" si="1292"/>
        <v>0</v>
      </c>
      <c r="W240" s="93">
        <f t="shared" ref="W240:X240" si="1564">+W241</f>
        <v>0</v>
      </c>
      <c r="X240" s="93" t="e">
        <f t="shared" si="1564"/>
        <v>#VALUE!</v>
      </c>
      <c r="Y240" s="93" t="e">
        <f t="shared" si="1293"/>
        <v>#VALUE!</v>
      </c>
      <c r="Z240" s="94">
        <f t="shared" si="1294"/>
        <v>0</v>
      </c>
      <c r="AA240" s="93">
        <f t="shared" ref="AA240" si="1565">+AA241</f>
        <v>0</v>
      </c>
      <c r="AB240" s="93" t="e">
        <f t="shared" si="1563"/>
        <v>#VALUE!</v>
      </c>
      <c r="AC240" s="93" t="e">
        <f t="shared" si="1295"/>
        <v>#VALUE!</v>
      </c>
      <c r="AD240" s="94">
        <f t="shared" si="1296"/>
        <v>0</v>
      </c>
      <c r="AE240" s="93">
        <f t="shared" ref="AE240" si="1566">+AE241</f>
        <v>0</v>
      </c>
      <c r="AF240" s="93" t="e">
        <f t="shared" si="1563"/>
        <v>#VALUE!</v>
      </c>
      <c r="AG240" s="93" t="e">
        <f t="shared" si="1297"/>
        <v>#VALUE!</v>
      </c>
      <c r="AH240" s="94">
        <f t="shared" si="1298"/>
        <v>0</v>
      </c>
      <c r="AI240" s="93">
        <f t="shared" ref="AI240" si="1567">+AI241</f>
        <v>0</v>
      </c>
      <c r="AJ240" s="93" t="e">
        <f t="shared" si="1563"/>
        <v>#VALUE!</v>
      </c>
      <c r="AK240" s="93" t="e">
        <f t="shared" si="1299"/>
        <v>#VALUE!</v>
      </c>
      <c r="AL240" s="94">
        <f t="shared" si="1300"/>
        <v>0</v>
      </c>
      <c r="AM240" s="93">
        <f t="shared" ref="AM240" si="1568">+AM241</f>
        <v>0</v>
      </c>
      <c r="AN240" s="93" t="e">
        <f t="shared" si="1563"/>
        <v>#VALUE!</v>
      </c>
      <c r="AO240" s="93" t="e">
        <f t="shared" si="1301"/>
        <v>#VALUE!</v>
      </c>
      <c r="AP240" s="94">
        <f t="shared" si="1302"/>
        <v>0</v>
      </c>
      <c r="AQ240" s="93">
        <f t="shared" ref="AQ240" si="1569">+AQ241</f>
        <v>0</v>
      </c>
      <c r="AR240" s="93" t="e">
        <f t="shared" si="1563"/>
        <v>#VALUE!</v>
      </c>
      <c r="AS240" s="93" t="e">
        <f t="shared" si="1303"/>
        <v>#VALUE!</v>
      </c>
      <c r="AT240" s="94">
        <f t="shared" si="1304"/>
        <v>0</v>
      </c>
      <c r="AU240" s="93">
        <f t="shared" ref="AU240" si="1570">+AU241</f>
        <v>0</v>
      </c>
      <c r="AV240" s="93" t="e">
        <f t="shared" si="1563"/>
        <v>#VALUE!</v>
      </c>
      <c r="AW240" s="93" t="e">
        <f t="shared" si="1305"/>
        <v>#VALUE!</v>
      </c>
      <c r="AX240" s="94">
        <f t="shared" si="1306"/>
        <v>0</v>
      </c>
      <c r="AY240" s="93">
        <f t="shared" ref="AY240" si="1571">+AY241</f>
        <v>0</v>
      </c>
      <c r="AZ240" s="93" t="e">
        <f t="shared" si="1563"/>
        <v>#VALUE!</v>
      </c>
      <c r="BA240" s="93" t="e">
        <f t="shared" si="1307"/>
        <v>#VALUE!</v>
      </c>
      <c r="BB240" s="94">
        <f t="shared" si="1308"/>
        <v>0</v>
      </c>
      <c r="BC240" s="93">
        <f t="shared" si="1563"/>
        <v>0</v>
      </c>
      <c r="BD240" s="93">
        <f t="shared" si="1563"/>
        <v>0</v>
      </c>
      <c r="BE240" s="93" t="e">
        <f t="shared" si="1563"/>
        <v>#VALUE!</v>
      </c>
      <c r="BF240" s="93" t="e">
        <f t="shared" si="1309"/>
        <v>#VALUE!</v>
      </c>
      <c r="BG240" s="4">
        <f t="shared" si="1310"/>
        <v>0</v>
      </c>
      <c r="BL240" s="93">
        <f t="shared" ref="BL240:BM240" si="1572">+BL241</f>
        <v>0</v>
      </c>
      <c r="BM240" s="93">
        <f t="shared" si="1572"/>
        <v>0</v>
      </c>
    </row>
    <row r="241" spans="1:65" s="84" customFormat="1" ht="12" x14ac:dyDescent="0.3">
      <c r="A241" s="87"/>
      <c r="B241" s="87"/>
      <c r="C241" s="88"/>
      <c r="D241" s="95"/>
      <c r="E241" s="96">
        <v>51301501</v>
      </c>
      <c r="F241" s="97" t="s">
        <v>178</v>
      </c>
      <c r="G241" s="7">
        <v>0</v>
      </c>
      <c r="H241" s="7" t="e">
        <f>SUMIF([2]Ene!B:I,AVALUOS!E241,[2]Ene!I:I)</f>
        <v>#VALUE!</v>
      </c>
      <c r="I241" s="7" t="e">
        <f t="shared" si="1286"/>
        <v>#VALUE!</v>
      </c>
      <c r="J241" s="8">
        <f t="shared" si="1287"/>
        <v>0</v>
      </c>
      <c r="K241" s="7">
        <v>0</v>
      </c>
      <c r="L241" s="7" t="e">
        <f>SUMIF([2]Feb!B:I,AVALUOS!E241,[2]Feb!I:I)</f>
        <v>#VALUE!</v>
      </c>
      <c r="M241" s="7" t="e">
        <f t="shared" si="1288"/>
        <v>#VALUE!</v>
      </c>
      <c r="N241" s="8">
        <f t="shared" si="1289"/>
        <v>0</v>
      </c>
      <c r="O241" s="7">
        <v>0</v>
      </c>
      <c r="P241" s="7" t="e">
        <f>SUMIF([2]mar!B:I,AVALUOS!E241,[2]mar!I:I)</f>
        <v>#VALUE!</v>
      </c>
      <c r="Q241" s="7" t="e">
        <f t="shared" si="1290"/>
        <v>#VALUE!</v>
      </c>
      <c r="R241" s="8">
        <f t="shared" si="1272"/>
        <v>0</v>
      </c>
      <c r="S241" s="7">
        <v>0</v>
      </c>
      <c r="T241" s="7" t="e">
        <f>SUMIF([2]Abr!B:I,AVALUOS!E241,[2]Abr!I:I)</f>
        <v>#VALUE!</v>
      </c>
      <c r="U241" s="7" t="e">
        <f t="shared" si="1291"/>
        <v>#VALUE!</v>
      </c>
      <c r="V241" s="8">
        <f t="shared" si="1292"/>
        <v>0</v>
      </c>
      <c r="W241" s="7">
        <v>0</v>
      </c>
      <c r="X241" s="7" t="e">
        <f>SUMIF([2]May!B:I,AVALUOS!E241,[2]May!I:I)</f>
        <v>#VALUE!</v>
      </c>
      <c r="Y241" s="7" t="e">
        <f t="shared" si="1293"/>
        <v>#VALUE!</v>
      </c>
      <c r="Z241" s="8">
        <f t="shared" si="1294"/>
        <v>0</v>
      </c>
      <c r="AA241" s="7">
        <v>0</v>
      </c>
      <c r="AB241" s="7" t="e">
        <f>SUMIF([2]Jun!B:I,AVALUOS!E241,[2]Jun!I:I)</f>
        <v>#VALUE!</v>
      </c>
      <c r="AC241" s="7" t="e">
        <f t="shared" si="1295"/>
        <v>#VALUE!</v>
      </c>
      <c r="AD241" s="8">
        <f t="shared" si="1296"/>
        <v>0</v>
      </c>
      <c r="AE241" s="7">
        <v>0</v>
      </c>
      <c r="AF241" s="7" t="e">
        <f>SUMIF([2]Jul!B:I,AVALUOS!E241,[2]Jul!I:I)</f>
        <v>#VALUE!</v>
      </c>
      <c r="AG241" s="7" t="e">
        <f t="shared" si="1297"/>
        <v>#VALUE!</v>
      </c>
      <c r="AH241" s="8">
        <f t="shared" si="1298"/>
        <v>0</v>
      </c>
      <c r="AI241" s="7">
        <v>0</v>
      </c>
      <c r="AJ241" s="7" t="e">
        <f>SUMIF([2]Agos!B:I,AVALUOS!E241,[2]Agos!I:I)</f>
        <v>#VALUE!</v>
      </c>
      <c r="AK241" s="7" t="e">
        <f t="shared" si="1299"/>
        <v>#VALUE!</v>
      </c>
      <c r="AL241" s="8">
        <f t="shared" si="1300"/>
        <v>0</v>
      </c>
      <c r="AM241" s="7">
        <v>0</v>
      </c>
      <c r="AN241" s="7" t="e">
        <f>SUMIF([2]Sep!B:I,AVALUOS!E241,[2]Sep!I:I)</f>
        <v>#VALUE!</v>
      </c>
      <c r="AO241" s="7" t="e">
        <f t="shared" si="1301"/>
        <v>#VALUE!</v>
      </c>
      <c r="AP241" s="8">
        <f t="shared" si="1302"/>
        <v>0</v>
      </c>
      <c r="AQ241" s="7">
        <v>0</v>
      </c>
      <c r="AR241" s="7" t="e">
        <f>SUMIF([2]Oct!B:I,AVALUOS!E241,[2]Oct!I:I)</f>
        <v>#VALUE!</v>
      </c>
      <c r="AS241" s="7" t="e">
        <f t="shared" si="1303"/>
        <v>#VALUE!</v>
      </c>
      <c r="AT241" s="8">
        <f t="shared" si="1304"/>
        <v>0</v>
      </c>
      <c r="AU241" s="7">
        <v>0</v>
      </c>
      <c r="AV241" s="7" t="e">
        <f>SUMIF([2]Nov!B:I,AVALUOS!E241,[2]Nov!I:I)</f>
        <v>#VALUE!</v>
      </c>
      <c r="AW241" s="7" t="e">
        <f t="shared" si="1305"/>
        <v>#VALUE!</v>
      </c>
      <c r="AX241" s="8">
        <f t="shared" si="1306"/>
        <v>0</v>
      </c>
      <c r="AY241" s="7">
        <v>0</v>
      </c>
      <c r="AZ241" s="7" t="e">
        <f>SUMIF([2]Dic!B:I,AVALUOS!E241,[2]Dic!I:I)</f>
        <v>#VALUE!</v>
      </c>
      <c r="BA241" s="7" t="e">
        <f t="shared" si="1307"/>
        <v>#VALUE!</v>
      </c>
      <c r="BB241" s="8">
        <f t="shared" si="1308"/>
        <v>0</v>
      </c>
      <c r="BC241" s="7">
        <v>0</v>
      </c>
      <c r="BD241" s="89">
        <f>+G241+K241+O241+S241+W241+AA241+AE241+AI241+AM241+AQ241+AU241</f>
        <v>0</v>
      </c>
      <c r="BE241" s="89" t="e">
        <f>+H241+L241+P241+T241+X241+AB241+AF241+AJ241+AN241+AR241+AV241+AZ241</f>
        <v>#VALUE!</v>
      </c>
      <c r="BF241" s="89" t="e">
        <f t="shared" si="1309"/>
        <v>#VALUE!</v>
      </c>
      <c r="BG241" s="24">
        <f t="shared" si="1310"/>
        <v>0</v>
      </c>
      <c r="BL241" s="7"/>
      <c r="BM241" s="7"/>
    </row>
    <row r="242" spans="1:65" ht="12" x14ac:dyDescent="0.3">
      <c r="A242" s="85"/>
      <c r="B242" s="85"/>
      <c r="C242" s="86"/>
      <c r="D242" s="90">
        <v>513020</v>
      </c>
      <c r="E242" s="91"/>
      <c r="F242" s="92" t="s">
        <v>179</v>
      </c>
      <c r="G242" s="93">
        <f t="shared" ref="G242:H242" si="1573">+G243</f>
        <v>0</v>
      </c>
      <c r="H242" s="93" t="e">
        <f t="shared" si="1573"/>
        <v>#VALUE!</v>
      </c>
      <c r="I242" s="93" t="e">
        <f t="shared" si="1286"/>
        <v>#VALUE!</v>
      </c>
      <c r="J242" s="94">
        <f t="shared" si="1287"/>
        <v>0</v>
      </c>
      <c r="K242" s="93">
        <f t="shared" ref="K242:L242" si="1574">+K243</f>
        <v>0</v>
      </c>
      <c r="L242" s="93" t="e">
        <f t="shared" si="1574"/>
        <v>#VALUE!</v>
      </c>
      <c r="M242" s="93" t="e">
        <f t="shared" si="1288"/>
        <v>#VALUE!</v>
      </c>
      <c r="N242" s="94">
        <f t="shared" si="1289"/>
        <v>0</v>
      </c>
      <c r="O242" s="93">
        <f t="shared" ref="O242:P242" si="1575">+O243</f>
        <v>0</v>
      </c>
      <c r="P242" s="93" t="e">
        <f t="shared" si="1575"/>
        <v>#VALUE!</v>
      </c>
      <c r="Q242" s="93" t="e">
        <f t="shared" si="1290"/>
        <v>#VALUE!</v>
      </c>
      <c r="R242" s="94">
        <f t="shared" si="1272"/>
        <v>0</v>
      </c>
      <c r="S242" s="93">
        <f t="shared" ref="S242:BE242" si="1576">+S243</f>
        <v>0</v>
      </c>
      <c r="T242" s="93" t="e">
        <f t="shared" si="1576"/>
        <v>#VALUE!</v>
      </c>
      <c r="U242" s="93" t="e">
        <f t="shared" si="1291"/>
        <v>#VALUE!</v>
      </c>
      <c r="V242" s="94">
        <f t="shared" si="1292"/>
        <v>0</v>
      </c>
      <c r="W242" s="93">
        <f t="shared" ref="W242:X242" si="1577">+W243</f>
        <v>0</v>
      </c>
      <c r="X242" s="93" t="e">
        <f t="shared" si="1577"/>
        <v>#VALUE!</v>
      </c>
      <c r="Y242" s="93" t="e">
        <f t="shared" si="1293"/>
        <v>#VALUE!</v>
      </c>
      <c r="Z242" s="94">
        <f t="shared" si="1294"/>
        <v>0</v>
      </c>
      <c r="AA242" s="93">
        <f t="shared" ref="AA242" si="1578">+AA243</f>
        <v>0</v>
      </c>
      <c r="AB242" s="93" t="e">
        <f t="shared" si="1576"/>
        <v>#VALUE!</v>
      </c>
      <c r="AC242" s="93" t="e">
        <f t="shared" si="1295"/>
        <v>#VALUE!</v>
      </c>
      <c r="AD242" s="94">
        <f t="shared" si="1296"/>
        <v>0</v>
      </c>
      <c r="AE242" s="93">
        <f t="shared" ref="AE242" si="1579">+AE243</f>
        <v>0</v>
      </c>
      <c r="AF242" s="93" t="e">
        <f t="shared" si="1576"/>
        <v>#VALUE!</v>
      </c>
      <c r="AG242" s="93" t="e">
        <f t="shared" si="1297"/>
        <v>#VALUE!</v>
      </c>
      <c r="AH242" s="94">
        <f t="shared" si="1298"/>
        <v>0</v>
      </c>
      <c r="AI242" s="93">
        <f t="shared" ref="AI242" si="1580">+AI243</f>
        <v>0</v>
      </c>
      <c r="AJ242" s="93" t="e">
        <f t="shared" si="1576"/>
        <v>#VALUE!</v>
      </c>
      <c r="AK242" s="93" t="e">
        <f t="shared" si="1299"/>
        <v>#VALUE!</v>
      </c>
      <c r="AL242" s="94">
        <f t="shared" si="1300"/>
        <v>0</v>
      </c>
      <c r="AM242" s="93">
        <f t="shared" ref="AM242" si="1581">+AM243</f>
        <v>0</v>
      </c>
      <c r="AN242" s="93" t="e">
        <f t="shared" si="1576"/>
        <v>#VALUE!</v>
      </c>
      <c r="AO242" s="93" t="e">
        <f t="shared" si="1301"/>
        <v>#VALUE!</v>
      </c>
      <c r="AP242" s="94">
        <f t="shared" si="1302"/>
        <v>0</v>
      </c>
      <c r="AQ242" s="93">
        <f t="shared" ref="AQ242" si="1582">+AQ243</f>
        <v>0</v>
      </c>
      <c r="AR242" s="93" t="e">
        <f t="shared" si="1576"/>
        <v>#VALUE!</v>
      </c>
      <c r="AS242" s="93" t="e">
        <f t="shared" si="1303"/>
        <v>#VALUE!</v>
      </c>
      <c r="AT242" s="94">
        <f t="shared" si="1304"/>
        <v>0</v>
      </c>
      <c r="AU242" s="93">
        <f t="shared" ref="AU242" si="1583">+AU243</f>
        <v>0</v>
      </c>
      <c r="AV242" s="93" t="e">
        <f t="shared" si="1576"/>
        <v>#VALUE!</v>
      </c>
      <c r="AW242" s="93" t="e">
        <f t="shared" si="1305"/>
        <v>#VALUE!</v>
      </c>
      <c r="AX242" s="94">
        <f t="shared" si="1306"/>
        <v>0</v>
      </c>
      <c r="AY242" s="93">
        <f t="shared" ref="AY242" si="1584">+AY243</f>
        <v>0</v>
      </c>
      <c r="AZ242" s="93" t="e">
        <f t="shared" si="1576"/>
        <v>#VALUE!</v>
      </c>
      <c r="BA242" s="93" t="e">
        <f t="shared" si="1307"/>
        <v>#VALUE!</v>
      </c>
      <c r="BB242" s="94">
        <f t="shared" si="1308"/>
        <v>0</v>
      </c>
      <c r="BC242" s="93">
        <f t="shared" si="1576"/>
        <v>0</v>
      </c>
      <c r="BD242" s="93">
        <f t="shared" si="1576"/>
        <v>0</v>
      </c>
      <c r="BE242" s="93" t="e">
        <f t="shared" si="1576"/>
        <v>#VALUE!</v>
      </c>
      <c r="BF242" s="93" t="e">
        <f t="shared" si="1309"/>
        <v>#VALUE!</v>
      </c>
      <c r="BG242" s="4">
        <f t="shared" si="1310"/>
        <v>0</v>
      </c>
      <c r="BL242" s="93">
        <f t="shared" ref="BL242:BM242" si="1585">+BL243</f>
        <v>0</v>
      </c>
      <c r="BM242" s="93">
        <f t="shared" si="1585"/>
        <v>0</v>
      </c>
    </row>
    <row r="243" spans="1:65" s="84" customFormat="1" ht="12" x14ac:dyDescent="0.3">
      <c r="A243" s="87"/>
      <c r="B243" s="87"/>
      <c r="C243" s="88"/>
      <c r="D243" s="95"/>
      <c r="E243" s="96">
        <v>51302001</v>
      </c>
      <c r="F243" s="97" t="s">
        <v>179</v>
      </c>
      <c r="G243" s="7">
        <v>0</v>
      </c>
      <c r="H243" s="7" t="e">
        <f>SUMIF([2]Ene!B:I,AVALUOS!E243,[2]Ene!I:I)</f>
        <v>#VALUE!</v>
      </c>
      <c r="I243" s="7" t="e">
        <f t="shared" si="1286"/>
        <v>#VALUE!</v>
      </c>
      <c r="J243" s="8">
        <f t="shared" si="1287"/>
        <v>0</v>
      </c>
      <c r="K243" s="7">
        <v>0</v>
      </c>
      <c r="L243" s="7" t="e">
        <f>SUMIF([2]Feb!B:I,AVALUOS!E243,[2]Feb!I:I)</f>
        <v>#VALUE!</v>
      </c>
      <c r="M243" s="7" t="e">
        <f t="shared" si="1288"/>
        <v>#VALUE!</v>
      </c>
      <c r="N243" s="8">
        <f t="shared" si="1289"/>
        <v>0</v>
      </c>
      <c r="O243" s="7">
        <v>0</v>
      </c>
      <c r="P243" s="7" t="e">
        <f>SUMIF([2]mar!B:I,AVALUOS!E243,[2]mar!I:I)</f>
        <v>#VALUE!</v>
      </c>
      <c r="Q243" s="7" t="e">
        <f t="shared" si="1290"/>
        <v>#VALUE!</v>
      </c>
      <c r="R243" s="8">
        <f t="shared" si="1272"/>
        <v>0</v>
      </c>
      <c r="S243" s="7">
        <v>0</v>
      </c>
      <c r="T243" s="7" t="e">
        <f>SUMIF([2]Abr!B:I,AVALUOS!E243,[2]Abr!I:I)</f>
        <v>#VALUE!</v>
      </c>
      <c r="U243" s="7" t="e">
        <f t="shared" si="1291"/>
        <v>#VALUE!</v>
      </c>
      <c r="V243" s="8">
        <f t="shared" si="1292"/>
        <v>0</v>
      </c>
      <c r="W243" s="7">
        <v>0</v>
      </c>
      <c r="X243" s="7" t="e">
        <f>SUMIF([2]May!B:I,AVALUOS!E243,[2]May!I:I)</f>
        <v>#VALUE!</v>
      </c>
      <c r="Y243" s="7" t="e">
        <f t="shared" si="1293"/>
        <v>#VALUE!</v>
      </c>
      <c r="Z243" s="8">
        <f t="shared" si="1294"/>
        <v>0</v>
      </c>
      <c r="AA243" s="7">
        <v>0</v>
      </c>
      <c r="AB243" s="7" t="e">
        <f>SUMIF([2]Jun!B:I,AVALUOS!E243,[2]Jun!I:I)</f>
        <v>#VALUE!</v>
      </c>
      <c r="AC243" s="7" t="e">
        <f t="shared" si="1295"/>
        <v>#VALUE!</v>
      </c>
      <c r="AD243" s="8">
        <f t="shared" si="1296"/>
        <v>0</v>
      </c>
      <c r="AE243" s="7">
        <v>0</v>
      </c>
      <c r="AF243" s="7" t="e">
        <f>SUMIF([2]Jul!B:I,AVALUOS!E243,[2]Jul!I:I)</f>
        <v>#VALUE!</v>
      </c>
      <c r="AG243" s="7" t="e">
        <f t="shared" si="1297"/>
        <v>#VALUE!</v>
      </c>
      <c r="AH243" s="8">
        <f t="shared" si="1298"/>
        <v>0</v>
      </c>
      <c r="AI243" s="7">
        <v>0</v>
      </c>
      <c r="AJ243" s="7" t="e">
        <f>SUMIF([2]Agos!B:I,AVALUOS!E243,[2]Agos!I:I)</f>
        <v>#VALUE!</v>
      </c>
      <c r="AK243" s="7" t="e">
        <f t="shared" si="1299"/>
        <v>#VALUE!</v>
      </c>
      <c r="AL243" s="8">
        <f t="shared" si="1300"/>
        <v>0</v>
      </c>
      <c r="AM243" s="7">
        <v>0</v>
      </c>
      <c r="AN243" s="7" t="e">
        <f>SUMIF([2]Sep!B:I,AVALUOS!E243,[2]Sep!I:I)</f>
        <v>#VALUE!</v>
      </c>
      <c r="AO243" s="7" t="e">
        <f t="shared" si="1301"/>
        <v>#VALUE!</v>
      </c>
      <c r="AP243" s="8">
        <f t="shared" si="1302"/>
        <v>0</v>
      </c>
      <c r="AQ243" s="7">
        <v>0</v>
      </c>
      <c r="AR243" s="7" t="e">
        <f>SUMIF([2]Oct!B:I,AVALUOS!E243,[2]Oct!I:I)</f>
        <v>#VALUE!</v>
      </c>
      <c r="AS243" s="7" t="e">
        <f t="shared" si="1303"/>
        <v>#VALUE!</v>
      </c>
      <c r="AT243" s="8">
        <f t="shared" si="1304"/>
        <v>0</v>
      </c>
      <c r="AU243" s="7">
        <v>0</v>
      </c>
      <c r="AV243" s="7" t="e">
        <f>SUMIF([2]Nov!B:I,AVALUOS!E243,[2]Nov!I:I)</f>
        <v>#VALUE!</v>
      </c>
      <c r="AW243" s="7" t="e">
        <f t="shared" si="1305"/>
        <v>#VALUE!</v>
      </c>
      <c r="AX243" s="8">
        <f t="shared" si="1306"/>
        <v>0</v>
      </c>
      <c r="AY243" s="7">
        <v>0</v>
      </c>
      <c r="AZ243" s="7" t="e">
        <f>SUMIF([2]Dic!B:I,AVALUOS!E243,[2]Dic!I:I)</f>
        <v>#VALUE!</v>
      </c>
      <c r="BA243" s="7" t="e">
        <f t="shared" si="1307"/>
        <v>#VALUE!</v>
      </c>
      <c r="BB243" s="8">
        <f t="shared" si="1308"/>
        <v>0</v>
      </c>
      <c r="BC243" s="7">
        <v>0</v>
      </c>
      <c r="BD243" s="89">
        <f>+G243+K243+O243+S243+W243+AA243+AE243+AI243+AM243+AQ243+AU243</f>
        <v>0</v>
      </c>
      <c r="BE243" s="89" t="e">
        <f>+H243+L243+P243+T243+X243+AB243+AF243+AJ243+AN243+AR243+AV243+AZ243</f>
        <v>#VALUE!</v>
      </c>
      <c r="BF243" s="89" t="e">
        <f t="shared" si="1309"/>
        <v>#VALUE!</v>
      </c>
      <c r="BG243" s="24">
        <f t="shared" si="1310"/>
        <v>0</v>
      </c>
      <c r="BL243" s="7"/>
      <c r="BM243" s="7"/>
    </row>
    <row r="244" spans="1:65" ht="12" x14ac:dyDescent="0.3">
      <c r="A244" s="85"/>
      <c r="B244" s="85"/>
      <c r="C244" s="86"/>
      <c r="D244" s="90">
        <v>513025</v>
      </c>
      <c r="E244" s="91"/>
      <c r="F244" s="92" t="s">
        <v>180</v>
      </c>
      <c r="G244" s="93">
        <f t="shared" ref="G244:H244" si="1586">+G245</f>
        <v>0</v>
      </c>
      <c r="H244" s="93" t="e">
        <f t="shared" si="1586"/>
        <v>#VALUE!</v>
      </c>
      <c r="I244" s="93" t="e">
        <f t="shared" si="1286"/>
        <v>#VALUE!</v>
      </c>
      <c r="J244" s="94">
        <f t="shared" si="1287"/>
        <v>0</v>
      </c>
      <c r="K244" s="93">
        <f t="shared" ref="K244:L244" si="1587">+K245</f>
        <v>0</v>
      </c>
      <c r="L244" s="93" t="e">
        <f t="shared" si="1587"/>
        <v>#VALUE!</v>
      </c>
      <c r="M244" s="93" t="e">
        <f t="shared" si="1288"/>
        <v>#VALUE!</v>
      </c>
      <c r="N244" s="94">
        <f t="shared" si="1289"/>
        <v>0</v>
      </c>
      <c r="O244" s="93">
        <f t="shared" ref="O244:P244" si="1588">+O245</f>
        <v>0</v>
      </c>
      <c r="P244" s="93" t="e">
        <f t="shared" si="1588"/>
        <v>#VALUE!</v>
      </c>
      <c r="Q244" s="93" t="e">
        <f t="shared" si="1290"/>
        <v>#VALUE!</v>
      </c>
      <c r="R244" s="94">
        <f t="shared" si="1272"/>
        <v>0</v>
      </c>
      <c r="S244" s="93">
        <f t="shared" ref="S244:BE244" si="1589">+S245</f>
        <v>0</v>
      </c>
      <c r="T244" s="93" t="e">
        <f t="shared" si="1589"/>
        <v>#VALUE!</v>
      </c>
      <c r="U244" s="93" t="e">
        <f t="shared" si="1291"/>
        <v>#VALUE!</v>
      </c>
      <c r="V244" s="94">
        <f t="shared" si="1292"/>
        <v>0</v>
      </c>
      <c r="W244" s="93">
        <f t="shared" ref="W244:X244" si="1590">+W245</f>
        <v>0</v>
      </c>
      <c r="X244" s="93" t="e">
        <f t="shared" si="1590"/>
        <v>#VALUE!</v>
      </c>
      <c r="Y244" s="93" t="e">
        <f t="shared" si="1293"/>
        <v>#VALUE!</v>
      </c>
      <c r="Z244" s="94">
        <f t="shared" si="1294"/>
        <v>0</v>
      </c>
      <c r="AA244" s="93">
        <f t="shared" ref="AA244" si="1591">+AA245</f>
        <v>0</v>
      </c>
      <c r="AB244" s="93" t="e">
        <f t="shared" si="1589"/>
        <v>#VALUE!</v>
      </c>
      <c r="AC244" s="93" t="e">
        <f t="shared" si="1295"/>
        <v>#VALUE!</v>
      </c>
      <c r="AD244" s="94">
        <f t="shared" si="1296"/>
        <v>0</v>
      </c>
      <c r="AE244" s="93">
        <f t="shared" ref="AE244" si="1592">+AE245</f>
        <v>0</v>
      </c>
      <c r="AF244" s="93" t="e">
        <f t="shared" si="1589"/>
        <v>#VALUE!</v>
      </c>
      <c r="AG244" s="93" t="e">
        <f t="shared" si="1297"/>
        <v>#VALUE!</v>
      </c>
      <c r="AH244" s="94">
        <f t="shared" si="1298"/>
        <v>0</v>
      </c>
      <c r="AI244" s="93">
        <f t="shared" ref="AI244" si="1593">+AI245</f>
        <v>0</v>
      </c>
      <c r="AJ244" s="93" t="e">
        <f t="shared" si="1589"/>
        <v>#VALUE!</v>
      </c>
      <c r="AK244" s="93" t="e">
        <f t="shared" si="1299"/>
        <v>#VALUE!</v>
      </c>
      <c r="AL244" s="94">
        <f t="shared" si="1300"/>
        <v>0</v>
      </c>
      <c r="AM244" s="93">
        <f t="shared" ref="AM244" si="1594">+AM245</f>
        <v>0</v>
      </c>
      <c r="AN244" s="93" t="e">
        <f t="shared" si="1589"/>
        <v>#VALUE!</v>
      </c>
      <c r="AO244" s="93" t="e">
        <f t="shared" si="1301"/>
        <v>#VALUE!</v>
      </c>
      <c r="AP244" s="94">
        <f t="shared" si="1302"/>
        <v>0</v>
      </c>
      <c r="AQ244" s="93">
        <f t="shared" ref="AQ244" si="1595">+AQ245</f>
        <v>0</v>
      </c>
      <c r="AR244" s="93" t="e">
        <f t="shared" si="1589"/>
        <v>#VALUE!</v>
      </c>
      <c r="AS244" s="93" t="e">
        <f t="shared" si="1303"/>
        <v>#VALUE!</v>
      </c>
      <c r="AT244" s="94">
        <f t="shared" si="1304"/>
        <v>0</v>
      </c>
      <c r="AU244" s="93">
        <f t="shared" ref="AU244" si="1596">+AU245</f>
        <v>0</v>
      </c>
      <c r="AV244" s="93" t="e">
        <f t="shared" si="1589"/>
        <v>#VALUE!</v>
      </c>
      <c r="AW244" s="93" t="e">
        <f t="shared" si="1305"/>
        <v>#VALUE!</v>
      </c>
      <c r="AX244" s="94">
        <f t="shared" si="1306"/>
        <v>0</v>
      </c>
      <c r="AY244" s="93">
        <f t="shared" ref="AY244" si="1597">+AY245</f>
        <v>0</v>
      </c>
      <c r="AZ244" s="93" t="e">
        <f t="shared" si="1589"/>
        <v>#VALUE!</v>
      </c>
      <c r="BA244" s="93" t="e">
        <f t="shared" si="1307"/>
        <v>#VALUE!</v>
      </c>
      <c r="BB244" s="94">
        <f t="shared" si="1308"/>
        <v>0</v>
      </c>
      <c r="BC244" s="93">
        <f t="shared" si="1589"/>
        <v>0</v>
      </c>
      <c r="BD244" s="93">
        <f t="shared" si="1589"/>
        <v>0</v>
      </c>
      <c r="BE244" s="93" t="e">
        <f t="shared" si="1589"/>
        <v>#VALUE!</v>
      </c>
      <c r="BF244" s="93" t="e">
        <f t="shared" si="1309"/>
        <v>#VALUE!</v>
      </c>
      <c r="BG244" s="4">
        <f t="shared" si="1310"/>
        <v>0</v>
      </c>
      <c r="BL244" s="93">
        <f t="shared" ref="BL244:BM244" si="1598">+BL245</f>
        <v>0</v>
      </c>
      <c r="BM244" s="93">
        <f t="shared" si="1598"/>
        <v>0</v>
      </c>
    </row>
    <row r="245" spans="1:65" s="84" customFormat="1" ht="12" x14ac:dyDescent="0.3">
      <c r="A245" s="87"/>
      <c r="B245" s="87"/>
      <c r="C245" s="88"/>
      <c r="D245" s="95"/>
      <c r="E245" s="96">
        <v>51302501</v>
      </c>
      <c r="F245" s="97" t="s">
        <v>180</v>
      </c>
      <c r="G245" s="7">
        <v>0</v>
      </c>
      <c r="H245" s="7" t="e">
        <f>SUMIF([2]Ene!B:I,AVALUOS!E245,[2]Ene!I:I)</f>
        <v>#VALUE!</v>
      </c>
      <c r="I245" s="7" t="e">
        <f t="shared" si="1286"/>
        <v>#VALUE!</v>
      </c>
      <c r="J245" s="8">
        <f t="shared" si="1287"/>
        <v>0</v>
      </c>
      <c r="K245" s="7">
        <v>0</v>
      </c>
      <c r="L245" s="7" t="e">
        <f>SUMIF([2]Feb!B:I,AVALUOS!E245,[2]Feb!I:I)</f>
        <v>#VALUE!</v>
      </c>
      <c r="M245" s="7" t="e">
        <f t="shared" si="1288"/>
        <v>#VALUE!</v>
      </c>
      <c r="N245" s="8">
        <f t="shared" si="1289"/>
        <v>0</v>
      </c>
      <c r="O245" s="7">
        <v>0</v>
      </c>
      <c r="P245" s="7" t="e">
        <f>SUMIF([2]mar!B:I,AVALUOS!E245,[2]mar!I:I)</f>
        <v>#VALUE!</v>
      </c>
      <c r="Q245" s="7" t="e">
        <f t="shared" si="1290"/>
        <v>#VALUE!</v>
      </c>
      <c r="R245" s="8">
        <f t="shared" si="1272"/>
        <v>0</v>
      </c>
      <c r="S245" s="7">
        <v>0</v>
      </c>
      <c r="T245" s="7" t="e">
        <f>SUMIF([2]Abr!B:I,AVALUOS!E245,[2]Abr!I:I)</f>
        <v>#VALUE!</v>
      </c>
      <c r="U245" s="7" t="e">
        <f t="shared" si="1291"/>
        <v>#VALUE!</v>
      </c>
      <c r="V245" s="8">
        <f t="shared" si="1292"/>
        <v>0</v>
      </c>
      <c r="W245" s="7">
        <v>0</v>
      </c>
      <c r="X245" s="7" t="e">
        <f>SUMIF([2]May!B:I,AVALUOS!E245,[2]May!I:I)</f>
        <v>#VALUE!</v>
      </c>
      <c r="Y245" s="7" t="e">
        <f t="shared" si="1293"/>
        <v>#VALUE!</v>
      </c>
      <c r="Z245" s="8">
        <f t="shared" si="1294"/>
        <v>0</v>
      </c>
      <c r="AA245" s="7">
        <v>0</v>
      </c>
      <c r="AB245" s="7" t="e">
        <f>SUMIF([2]Jun!B:I,AVALUOS!E245,[2]Jun!I:I)</f>
        <v>#VALUE!</v>
      </c>
      <c r="AC245" s="7" t="e">
        <f t="shared" si="1295"/>
        <v>#VALUE!</v>
      </c>
      <c r="AD245" s="8">
        <f t="shared" si="1296"/>
        <v>0</v>
      </c>
      <c r="AE245" s="7">
        <v>0</v>
      </c>
      <c r="AF245" s="7" t="e">
        <f>SUMIF([2]Jul!B:I,AVALUOS!E245,[2]Jul!I:I)</f>
        <v>#VALUE!</v>
      </c>
      <c r="AG245" s="7" t="e">
        <f t="shared" si="1297"/>
        <v>#VALUE!</v>
      </c>
      <c r="AH245" s="8">
        <f t="shared" si="1298"/>
        <v>0</v>
      </c>
      <c r="AI245" s="7">
        <v>0</v>
      </c>
      <c r="AJ245" s="7" t="e">
        <f>SUMIF([2]Agos!B:I,AVALUOS!E245,[2]Agos!I:I)</f>
        <v>#VALUE!</v>
      </c>
      <c r="AK245" s="7" t="e">
        <f t="shared" si="1299"/>
        <v>#VALUE!</v>
      </c>
      <c r="AL245" s="8">
        <f t="shared" si="1300"/>
        <v>0</v>
      </c>
      <c r="AM245" s="7">
        <v>0</v>
      </c>
      <c r="AN245" s="7" t="e">
        <f>SUMIF([2]Sep!B:I,AVALUOS!E245,[2]Sep!I:I)</f>
        <v>#VALUE!</v>
      </c>
      <c r="AO245" s="7" t="e">
        <f t="shared" si="1301"/>
        <v>#VALUE!</v>
      </c>
      <c r="AP245" s="8">
        <f t="shared" si="1302"/>
        <v>0</v>
      </c>
      <c r="AQ245" s="7">
        <v>0</v>
      </c>
      <c r="AR245" s="7" t="e">
        <f>SUMIF([2]Oct!B:I,AVALUOS!E245,[2]Oct!I:I)</f>
        <v>#VALUE!</v>
      </c>
      <c r="AS245" s="7" t="e">
        <f t="shared" si="1303"/>
        <v>#VALUE!</v>
      </c>
      <c r="AT245" s="8">
        <f t="shared" si="1304"/>
        <v>0</v>
      </c>
      <c r="AU245" s="7">
        <v>0</v>
      </c>
      <c r="AV245" s="7" t="e">
        <f>SUMIF([2]Nov!B:I,AVALUOS!E245,[2]Nov!I:I)</f>
        <v>#VALUE!</v>
      </c>
      <c r="AW245" s="7" t="e">
        <f t="shared" si="1305"/>
        <v>#VALUE!</v>
      </c>
      <c r="AX245" s="8">
        <f t="shared" si="1306"/>
        <v>0</v>
      </c>
      <c r="AY245" s="7">
        <v>0</v>
      </c>
      <c r="AZ245" s="7" t="e">
        <f>SUMIF([2]Dic!B:I,AVALUOS!E245,[2]Dic!I:I)</f>
        <v>#VALUE!</v>
      </c>
      <c r="BA245" s="7" t="e">
        <f t="shared" si="1307"/>
        <v>#VALUE!</v>
      </c>
      <c r="BB245" s="8">
        <f t="shared" si="1308"/>
        <v>0</v>
      </c>
      <c r="BC245" s="7">
        <v>0</v>
      </c>
      <c r="BD245" s="89">
        <f>+G245+K245+O245+S245+W245+AA245+AE245+AI245+AM245+AQ245+AU245</f>
        <v>0</v>
      </c>
      <c r="BE245" s="89" t="e">
        <f>+H245+L245+P245+T245+X245+AB245+AF245+AJ245+AN245+AR245+AV245+AZ245</f>
        <v>#VALUE!</v>
      </c>
      <c r="BF245" s="89" t="e">
        <f t="shared" si="1309"/>
        <v>#VALUE!</v>
      </c>
      <c r="BG245" s="24">
        <f t="shared" si="1310"/>
        <v>0</v>
      </c>
      <c r="BL245" s="7"/>
      <c r="BM245" s="7"/>
    </row>
    <row r="246" spans="1:65" ht="12" x14ac:dyDescent="0.3">
      <c r="A246" s="85"/>
      <c r="B246" s="85"/>
      <c r="C246" s="86"/>
      <c r="D246" s="90">
        <v>513030</v>
      </c>
      <c r="E246" s="91"/>
      <c r="F246" s="92" t="s">
        <v>181</v>
      </c>
      <c r="G246" s="93">
        <f t="shared" ref="G246:H246" si="1599">+G247</f>
        <v>0</v>
      </c>
      <c r="H246" s="93" t="e">
        <f t="shared" si="1599"/>
        <v>#VALUE!</v>
      </c>
      <c r="I246" s="93" t="e">
        <f t="shared" si="1286"/>
        <v>#VALUE!</v>
      </c>
      <c r="J246" s="94">
        <f t="shared" si="1287"/>
        <v>0</v>
      </c>
      <c r="K246" s="93">
        <f t="shared" ref="K246:L246" si="1600">+K247</f>
        <v>0</v>
      </c>
      <c r="L246" s="93" t="e">
        <f t="shared" si="1600"/>
        <v>#VALUE!</v>
      </c>
      <c r="M246" s="93" t="e">
        <f t="shared" si="1288"/>
        <v>#VALUE!</v>
      </c>
      <c r="N246" s="94">
        <f t="shared" si="1289"/>
        <v>0</v>
      </c>
      <c r="O246" s="93">
        <f t="shared" ref="O246:P246" si="1601">+O247</f>
        <v>0</v>
      </c>
      <c r="P246" s="93" t="e">
        <f t="shared" si="1601"/>
        <v>#VALUE!</v>
      </c>
      <c r="Q246" s="93" t="e">
        <f t="shared" si="1290"/>
        <v>#VALUE!</v>
      </c>
      <c r="R246" s="94">
        <f t="shared" si="1272"/>
        <v>0</v>
      </c>
      <c r="S246" s="93">
        <f t="shared" ref="S246:BE246" si="1602">+S247</f>
        <v>0</v>
      </c>
      <c r="T246" s="93" t="e">
        <f t="shared" si="1602"/>
        <v>#VALUE!</v>
      </c>
      <c r="U246" s="93" t="e">
        <f t="shared" si="1291"/>
        <v>#VALUE!</v>
      </c>
      <c r="V246" s="94">
        <f t="shared" si="1292"/>
        <v>0</v>
      </c>
      <c r="W246" s="93">
        <f t="shared" ref="W246:X246" si="1603">+W247</f>
        <v>0</v>
      </c>
      <c r="X246" s="93" t="e">
        <f t="shared" si="1603"/>
        <v>#VALUE!</v>
      </c>
      <c r="Y246" s="93" t="e">
        <f t="shared" si="1293"/>
        <v>#VALUE!</v>
      </c>
      <c r="Z246" s="94">
        <f t="shared" si="1294"/>
        <v>0</v>
      </c>
      <c r="AA246" s="93">
        <f t="shared" ref="AA246" si="1604">+AA247</f>
        <v>0</v>
      </c>
      <c r="AB246" s="93" t="e">
        <f t="shared" si="1602"/>
        <v>#VALUE!</v>
      </c>
      <c r="AC246" s="93" t="e">
        <f t="shared" si="1295"/>
        <v>#VALUE!</v>
      </c>
      <c r="AD246" s="94">
        <f t="shared" si="1296"/>
        <v>0</v>
      </c>
      <c r="AE246" s="93">
        <f t="shared" ref="AE246" si="1605">+AE247</f>
        <v>0</v>
      </c>
      <c r="AF246" s="93" t="e">
        <f t="shared" si="1602"/>
        <v>#VALUE!</v>
      </c>
      <c r="AG246" s="93" t="e">
        <f t="shared" si="1297"/>
        <v>#VALUE!</v>
      </c>
      <c r="AH246" s="94">
        <f t="shared" si="1298"/>
        <v>0</v>
      </c>
      <c r="AI246" s="93">
        <f t="shared" ref="AI246" si="1606">+AI247</f>
        <v>0</v>
      </c>
      <c r="AJ246" s="93" t="e">
        <f t="shared" si="1602"/>
        <v>#VALUE!</v>
      </c>
      <c r="AK246" s="93" t="e">
        <f t="shared" si="1299"/>
        <v>#VALUE!</v>
      </c>
      <c r="AL246" s="94">
        <f t="shared" si="1300"/>
        <v>0</v>
      </c>
      <c r="AM246" s="93">
        <f t="shared" ref="AM246" si="1607">+AM247</f>
        <v>0</v>
      </c>
      <c r="AN246" s="93" t="e">
        <f t="shared" si="1602"/>
        <v>#VALUE!</v>
      </c>
      <c r="AO246" s="93" t="e">
        <f t="shared" si="1301"/>
        <v>#VALUE!</v>
      </c>
      <c r="AP246" s="94">
        <f t="shared" si="1302"/>
        <v>0</v>
      </c>
      <c r="AQ246" s="93">
        <f t="shared" ref="AQ246" si="1608">+AQ247</f>
        <v>0</v>
      </c>
      <c r="AR246" s="93" t="e">
        <f t="shared" si="1602"/>
        <v>#VALUE!</v>
      </c>
      <c r="AS246" s="93" t="e">
        <f t="shared" si="1303"/>
        <v>#VALUE!</v>
      </c>
      <c r="AT246" s="94">
        <f t="shared" si="1304"/>
        <v>0</v>
      </c>
      <c r="AU246" s="93">
        <f t="shared" ref="AU246" si="1609">+AU247</f>
        <v>0</v>
      </c>
      <c r="AV246" s="93" t="e">
        <f t="shared" si="1602"/>
        <v>#VALUE!</v>
      </c>
      <c r="AW246" s="93" t="e">
        <f t="shared" si="1305"/>
        <v>#VALUE!</v>
      </c>
      <c r="AX246" s="94">
        <f t="shared" si="1306"/>
        <v>0</v>
      </c>
      <c r="AY246" s="93">
        <f t="shared" ref="AY246" si="1610">+AY247</f>
        <v>0</v>
      </c>
      <c r="AZ246" s="93" t="e">
        <f t="shared" si="1602"/>
        <v>#VALUE!</v>
      </c>
      <c r="BA246" s="93" t="e">
        <f t="shared" si="1307"/>
        <v>#VALUE!</v>
      </c>
      <c r="BB246" s="94">
        <f t="shared" si="1308"/>
        <v>0</v>
      </c>
      <c r="BC246" s="93">
        <f t="shared" si="1602"/>
        <v>0</v>
      </c>
      <c r="BD246" s="93">
        <f t="shared" si="1602"/>
        <v>0</v>
      </c>
      <c r="BE246" s="93" t="e">
        <f t="shared" si="1602"/>
        <v>#VALUE!</v>
      </c>
      <c r="BF246" s="93" t="e">
        <f t="shared" si="1309"/>
        <v>#VALUE!</v>
      </c>
      <c r="BG246" s="4">
        <f t="shared" si="1310"/>
        <v>0</v>
      </c>
      <c r="BL246" s="93">
        <f t="shared" ref="BL246:BM246" si="1611">+BL247</f>
        <v>0</v>
      </c>
      <c r="BM246" s="93">
        <f t="shared" si="1611"/>
        <v>0</v>
      </c>
    </row>
    <row r="247" spans="1:65" s="84" customFormat="1" ht="12" x14ac:dyDescent="0.3">
      <c r="A247" s="87"/>
      <c r="B247" s="87"/>
      <c r="C247" s="88"/>
      <c r="D247" s="95"/>
      <c r="E247" s="96">
        <v>51303001</v>
      </c>
      <c r="F247" s="97" t="s">
        <v>181</v>
      </c>
      <c r="G247" s="7">
        <v>0</v>
      </c>
      <c r="H247" s="7" t="e">
        <f>SUMIF([2]Ene!B:I,AVALUOS!E247,[2]Ene!I:I)</f>
        <v>#VALUE!</v>
      </c>
      <c r="I247" s="7" t="e">
        <f t="shared" si="1286"/>
        <v>#VALUE!</v>
      </c>
      <c r="J247" s="8">
        <f t="shared" si="1287"/>
        <v>0</v>
      </c>
      <c r="K247" s="7">
        <v>0</v>
      </c>
      <c r="L247" s="7" t="e">
        <f>SUMIF([2]Feb!B:I,AVALUOS!E247,[2]Feb!I:I)</f>
        <v>#VALUE!</v>
      </c>
      <c r="M247" s="7" t="e">
        <f t="shared" si="1288"/>
        <v>#VALUE!</v>
      </c>
      <c r="N247" s="8">
        <f t="shared" si="1289"/>
        <v>0</v>
      </c>
      <c r="O247" s="7">
        <v>0</v>
      </c>
      <c r="P247" s="7" t="e">
        <f>SUMIF([2]mar!B:I,AVALUOS!E247,[2]mar!I:I)</f>
        <v>#VALUE!</v>
      </c>
      <c r="Q247" s="7" t="e">
        <f t="shared" si="1290"/>
        <v>#VALUE!</v>
      </c>
      <c r="R247" s="8">
        <f t="shared" si="1272"/>
        <v>0</v>
      </c>
      <c r="S247" s="7">
        <v>0</v>
      </c>
      <c r="T247" s="7" t="e">
        <f>SUMIF([2]Abr!B:I,AVALUOS!E247,[2]Abr!I:I)</f>
        <v>#VALUE!</v>
      </c>
      <c r="U247" s="7" t="e">
        <f t="shared" si="1291"/>
        <v>#VALUE!</v>
      </c>
      <c r="V247" s="8">
        <f t="shared" si="1292"/>
        <v>0</v>
      </c>
      <c r="W247" s="7">
        <v>0</v>
      </c>
      <c r="X247" s="7" t="e">
        <f>SUMIF([2]May!B:I,AVALUOS!E247,[2]May!I:I)</f>
        <v>#VALUE!</v>
      </c>
      <c r="Y247" s="7" t="e">
        <f t="shared" si="1293"/>
        <v>#VALUE!</v>
      </c>
      <c r="Z247" s="8">
        <f t="shared" si="1294"/>
        <v>0</v>
      </c>
      <c r="AA247" s="7">
        <v>0</v>
      </c>
      <c r="AB247" s="7" t="e">
        <f>SUMIF([2]Jun!B:I,AVALUOS!E247,[2]Jun!I:I)</f>
        <v>#VALUE!</v>
      </c>
      <c r="AC247" s="7" t="e">
        <f t="shared" si="1295"/>
        <v>#VALUE!</v>
      </c>
      <c r="AD247" s="8">
        <f t="shared" si="1296"/>
        <v>0</v>
      </c>
      <c r="AE247" s="7">
        <v>0</v>
      </c>
      <c r="AF247" s="7" t="e">
        <f>SUMIF([2]Jul!B:I,AVALUOS!E247,[2]Jul!I:I)</f>
        <v>#VALUE!</v>
      </c>
      <c r="AG247" s="7" t="e">
        <f t="shared" si="1297"/>
        <v>#VALUE!</v>
      </c>
      <c r="AH247" s="8">
        <f t="shared" si="1298"/>
        <v>0</v>
      </c>
      <c r="AI247" s="7">
        <v>0</v>
      </c>
      <c r="AJ247" s="7" t="e">
        <f>SUMIF([2]Agos!B:I,AVALUOS!E247,[2]Agos!I:I)</f>
        <v>#VALUE!</v>
      </c>
      <c r="AK247" s="7" t="e">
        <f t="shared" si="1299"/>
        <v>#VALUE!</v>
      </c>
      <c r="AL247" s="8">
        <f t="shared" si="1300"/>
        <v>0</v>
      </c>
      <c r="AM247" s="7">
        <v>0</v>
      </c>
      <c r="AN247" s="7" t="e">
        <f>SUMIF([2]Sep!B:I,AVALUOS!E247,[2]Sep!I:I)</f>
        <v>#VALUE!</v>
      </c>
      <c r="AO247" s="7" t="e">
        <f t="shared" si="1301"/>
        <v>#VALUE!</v>
      </c>
      <c r="AP247" s="8">
        <f t="shared" si="1302"/>
        <v>0</v>
      </c>
      <c r="AQ247" s="7">
        <v>0</v>
      </c>
      <c r="AR247" s="7" t="e">
        <f>SUMIF([2]Oct!B:I,AVALUOS!E247,[2]Oct!I:I)</f>
        <v>#VALUE!</v>
      </c>
      <c r="AS247" s="7" t="e">
        <f t="shared" si="1303"/>
        <v>#VALUE!</v>
      </c>
      <c r="AT247" s="8">
        <f t="shared" si="1304"/>
        <v>0</v>
      </c>
      <c r="AU247" s="7">
        <v>0</v>
      </c>
      <c r="AV247" s="7" t="e">
        <f>SUMIF([2]Nov!B:I,AVALUOS!E247,[2]Nov!I:I)</f>
        <v>#VALUE!</v>
      </c>
      <c r="AW247" s="7" t="e">
        <f t="shared" si="1305"/>
        <v>#VALUE!</v>
      </c>
      <c r="AX247" s="8">
        <f t="shared" si="1306"/>
        <v>0</v>
      </c>
      <c r="AY247" s="7">
        <v>0</v>
      </c>
      <c r="AZ247" s="7" t="e">
        <f>SUMIF([2]Dic!B:I,AVALUOS!E247,[2]Dic!I:I)</f>
        <v>#VALUE!</v>
      </c>
      <c r="BA247" s="7" t="e">
        <f t="shared" si="1307"/>
        <v>#VALUE!</v>
      </c>
      <c r="BB247" s="8">
        <f t="shared" si="1308"/>
        <v>0</v>
      </c>
      <c r="BC247" s="7">
        <v>0</v>
      </c>
      <c r="BD247" s="89">
        <f>+G247+K247+O247+S247+W247+AA247+AE247+AI247+AM247+AQ247+AU247</f>
        <v>0</v>
      </c>
      <c r="BE247" s="89" t="e">
        <f>+H247+L247+P247+T247+X247+AB247+AF247+AJ247+AN247+AR247+AV247+AZ247</f>
        <v>#VALUE!</v>
      </c>
      <c r="BF247" s="89" t="e">
        <f t="shared" si="1309"/>
        <v>#VALUE!</v>
      </c>
      <c r="BG247" s="24">
        <f t="shared" si="1310"/>
        <v>0</v>
      </c>
      <c r="BL247" s="7"/>
      <c r="BM247" s="7"/>
    </row>
    <row r="248" spans="1:65" ht="12" x14ac:dyDescent="0.3">
      <c r="A248" s="85"/>
      <c r="B248" s="85"/>
      <c r="C248" s="86"/>
      <c r="D248" s="90">
        <v>513035</v>
      </c>
      <c r="E248" s="91"/>
      <c r="F248" s="92" t="s">
        <v>182</v>
      </c>
      <c r="G248" s="93">
        <f t="shared" ref="G248:H248" si="1612">+G249</f>
        <v>0</v>
      </c>
      <c r="H248" s="93" t="e">
        <f t="shared" si="1612"/>
        <v>#VALUE!</v>
      </c>
      <c r="I248" s="93" t="e">
        <f t="shared" si="1286"/>
        <v>#VALUE!</v>
      </c>
      <c r="J248" s="94">
        <f t="shared" si="1287"/>
        <v>0</v>
      </c>
      <c r="K248" s="93">
        <f t="shared" ref="K248:L248" si="1613">+K249</f>
        <v>0</v>
      </c>
      <c r="L248" s="93" t="e">
        <f t="shared" si="1613"/>
        <v>#VALUE!</v>
      </c>
      <c r="M248" s="93" t="e">
        <f t="shared" si="1288"/>
        <v>#VALUE!</v>
      </c>
      <c r="N248" s="94">
        <f t="shared" si="1289"/>
        <v>0</v>
      </c>
      <c r="O248" s="93">
        <f t="shared" ref="O248:P248" si="1614">+O249</f>
        <v>0</v>
      </c>
      <c r="P248" s="93" t="e">
        <f t="shared" si="1614"/>
        <v>#VALUE!</v>
      </c>
      <c r="Q248" s="93" t="e">
        <f t="shared" si="1290"/>
        <v>#VALUE!</v>
      </c>
      <c r="R248" s="94">
        <f t="shared" si="1272"/>
        <v>0</v>
      </c>
      <c r="S248" s="93">
        <f t="shared" ref="S248:BE248" si="1615">+S249</f>
        <v>0</v>
      </c>
      <c r="T248" s="93" t="e">
        <f t="shared" si="1615"/>
        <v>#VALUE!</v>
      </c>
      <c r="U248" s="93" t="e">
        <f t="shared" si="1291"/>
        <v>#VALUE!</v>
      </c>
      <c r="V248" s="94">
        <f t="shared" si="1292"/>
        <v>0</v>
      </c>
      <c r="W248" s="93">
        <f t="shared" ref="W248:X248" si="1616">+W249</f>
        <v>0</v>
      </c>
      <c r="X248" s="93" t="e">
        <f t="shared" si="1616"/>
        <v>#VALUE!</v>
      </c>
      <c r="Y248" s="93" t="e">
        <f t="shared" si="1293"/>
        <v>#VALUE!</v>
      </c>
      <c r="Z248" s="94">
        <f t="shared" si="1294"/>
        <v>0</v>
      </c>
      <c r="AA248" s="93">
        <f t="shared" ref="AA248" si="1617">+AA249</f>
        <v>0</v>
      </c>
      <c r="AB248" s="93" t="e">
        <f t="shared" si="1615"/>
        <v>#VALUE!</v>
      </c>
      <c r="AC248" s="93" t="e">
        <f t="shared" si="1295"/>
        <v>#VALUE!</v>
      </c>
      <c r="AD248" s="94">
        <f t="shared" si="1296"/>
        <v>0</v>
      </c>
      <c r="AE248" s="93">
        <f t="shared" ref="AE248" si="1618">+AE249</f>
        <v>0</v>
      </c>
      <c r="AF248" s="93" t="e">
        <f t="shared" si="1615"/>
        <v>#VALUE!</v>
      </c>
      <c r="AG248" s="93" t="e">
        <f t="shared" si="1297"/>
        <v>#VALUE!</v>
      </c>
      <c r="AH248" s="94">
        <f t="shared" si="1298"/>
        <v>0</v>
      </c>
      <c r="AI248" s="93">
        <f t="shared" ref="AI248" si="1619">+AI249</f>
        <v>0</v>
      </c>
      <c r="AJ248" s="93" t="e">
        <f t="shared" si="1615"/>
        <v>#VALUE!</v>
      </c>
      <c r="AK248" s="93" t="e">
        <f t="shared" si="1299"/>
        <v>#VALUE!</v>
      </c>
      <c r="AL248" s="94">
        <f t="shared" si="1300"/>
        <v>0</v>
      </c>
      <c r="AM248" s="93">
        <f t="shared" ref="AM248" si="1620">+AM249</f>
        <v>0</v>
      </c>
      <c r="AN248" s="93" t="e">
        <f t="shared" si="1615"/>
        <v>#VALUE!</v>
      </c>
      <c r="AO248" s="93" t="e">
        <f t="shared" si="1301"/>
        <v>#VALUE!</v>
      </c>
      <c r="AP248" s="94">
        <f t="shared" si="1302"/>
        <v>0</v>
      </c>
      <c r="AQ248" s="93">
        <f t="shared" ref="AQ248" si="1621">+AQ249</f>
        <v>0</v>
      </c>
      <c r="AR248" s="93" t="e">
        <f t="shared" si="1615"/>
        <v>#VALUE!</v>
      </c>
      <c r="AS248" s="93" t="e">
        <f t="shared" si="1303"/>
        <v>#VALUE!</v>
      </c>
      <c r="AT248" s="94">
        <f t="shared" si="1304"/>
        <v>0</v>
      </c>
      <c r="AU248" s="93">
        <f t="shared" ref="AU248" si="1622">+AU249</f>
        <v>0</v>
      </c>
      <c r="AV248" s="93" t="e">
        <f t="shared" si="1615"/>
        <v>#VALUE!</v>
      </c>
      <c r="AW248" s="93" t="e">
        <f t="shared" si="1305"/>
        <v>#VALUE!</v>
      </c>
      <c r="AX248" s="94">
        <f t="shared" si="1306"/>
        <v>0</v>
      </c>
      <c r="AY248" s="93">
        <f t="shared" ref="AY248" si="1623">+AY249</f>
        <v>0</v>
      </c>
      <c r="AZ248" s="93" t="e">
        <f t="shared" si="1615"/>
        <v>#VALUE!</v>
      </c>
      <c r="BA248" s="93" t="e">
        <f t="shared" si="1307"/>
        <v>#VALUE!</v>
      </c>
      <c r="BB248" s="94">
        <f t="shared" si="1308"/>
        <v>0</v>
      </c>
      <c r="BC248" s="93">
        <f t="shared" si="1615"/>
        <v>0</v>
      </c>
      <c r="BD248" s="93">
        <f t="shared" si="1615"/>
        <v>0</v>
      </c>
      <c r="BE248" s="93" t="e">
        <f t="shared" si="1615"/>
        <v>#VALUE!</v>
      </c>
      <c r="BF248" s="93" t="e">
        <f t="shared" si="1309"/>
        <v>#VALUE!</v>
      </c>
      <c r="BG248" s="4">
        <f t="shared" si="1310"/>
        <v>0</v>
      </c>
      <c r="BL248" s="93">
        <f t="shared" ref="BL248:BM248" si="1624">+BL249</f>
        <v>0</v>
      </c>
      <c r="BM248" s="93">
        <f t="shared" si="1624"/>
        <v>0</v>
      </c>
    </row>
    <row r="249" spans="1:65" s="84" customFormat="1" ht="12" x14ac:dyDescent="0.3">
      <c r="A249" s="87"/>
      <c r="B249" s="87"/>
      <c r="C249" s="88"/>
      <c r="D249" s="95"/>
      <c r="E249" s="96">
        <v>51303501</v>
      </c>
      <c r="F249" s="97" t="s">
        <v>182</v>
      </c>
      <c r="G249" s="7">
        <v>0</v>
      </c>
      <c r="H249" s="7" t="e">
        <f>SUMIF([2]Ene!B:I,AVALUOS!E249,[2]Ene!I:I)</f>
        <v>#VALUE!</v>
      </c>
      <c r="I249" s="7" t="e">
        <f t="shared" si="1286"/>
        <v>#VALUE!</v>
      </c>
      <c r="J249" s="8">
        <f t="shared" si="1287"/>
        <v>0</v>
      </c>
      <c r="K249" s="7">
        <v>0</v>
      </c>
      <c r="L249" s="7" t="e">
        <f>SUMIF([2]Feb!B:I,AVALUOS!E249,[2]Feb!I:I)</f>
        <v>#VALUE!</v>
      </c>
      <c r="M249" s="7" t="e">
        <f t="shared" si="1288"/>
        <v>#VALUE!</v>
      </c>
      <c r="N249" s="8">
        <f t="shared" si="1289"/>
        <v>0</v>
      </c>
      <c r="O249" s="7">
        <v>0</v>
      </c>
      <c r="P249" s="7" t="e">
        <f>SUMIF([2]mar!B:I,AVALUOS!E249,[2]mar!I:I)</f>
        <v>#VALUE!</v>
      </c>
      <c r="Q249" s="7" t="e">
        <f t="shared" si="1290"/>
        <v>#VALUE!</v>
      </c>
      <c r="R249" s="8">
        <f t="shared" si="1272"/>
        <v>0</v>
      </c>
      <c r="S249" s="7">
        <v>0</v>
      </c>
      <c r="T249" s="7" t="e">
        <f>SUMIF([2]Abr!B:I,AVALUOS!E249,[2]Abr!I:I)</f>
        <v>#VALUE!</v>
      </c>
      <c r="U249" s="7" t="e">
        <f t="shared" si="1291"/>
        <v>#VALUE!</v>
      </c>
      <c r="V249" s="8">
        <f t="shared" si="1292"/>
        <v>0</v>
      </c>
      <c r="W249" s="7">
        <v>0</v>
      </c>
      <c r="X249" s="7" t="e">
        <f>SUMIF([2]May!B:I,AVALUOS!E249,[2]May!I:I)</f>
        <v>#VALUE!</v>
      </c>
      <c r="Y249" s="7" t="e">
        <f t="shared" si="1293"/>
        <v>#VALUE!</v>
      </c>
      <c r="Z249" s="8">
        <f t="shared" si="1294"/>
        <v>0</v>
      </c>
      <c r="AA249" s="7">
        <v>0</v>
      </c>
      <c r="AB249" s="7" t="e">
        <f>SUMIF([2]Jun!B:I,AVALUOS!E249,[2]Jun!I:I)</f>
        <v>#VALUE!</v>
      </c>
      <c r="AC249" s="7" t="e">
        <f t="shared" si="1295"/>
        <v>#VALUE!</v>
      </c>
      <c r="AD249" s="8">
        <f t="shared" si="1296"/>
        <v>0</v>
      </c>
      <c r="AE249" s="7">
        <v>0</v>
      </c>
      <c r="AF249" s="7" t="e">
        <f>SUMIF([2]Jul!B:I,AVALUOS!E249,[2]Jul!I:I)</f>
        <v>#VALUE!</v>
      </c>
      <c r="AG249" s="7" t="e">
        <f t="shared" si="1297"/>
        <v>#VALUE!</v>
      </c>
      <c r="AH249" s="8">
        <f t="shared" si="1298"/>
        <v>0</v>
      </c>
      <c r="AI249" s="7">
        <v>0</v>
      </c>
      <c r="AJ249" s="7" t="e">
        <f>SUMIF([2]Agos!B:I,AVALUOS!E249,[2]Agos!I:I)</f>
        <v>#VALUE!</v>
      </c>
      <c r="AK249" s="7" t="e">
        <f t="shared" si="1299"/>
        <v>#VALUE!</v>
      </c>
      <c r="AL249" s="8">
        <f t="shared" si="1300"/>
        <v>0</v>
      </c>
      <c r="AM249" s="7">
        <v>0</v>
      </c>
      <c r="AN249" s="7" t="e">
        <f>SUMIF([2]Sep!B:I,AVALUOS!E249,[2]Sep!I:I)</f>
        <v>#VALUE!</v>
      </c>
      <c r="AO249" s="7" t="e">
        <f t="shared" si="1301"/>
        <v>#VALUE!</v>
      </c>
      <c r="AP249" s="8">
        <f t="shared" si="1302"/>
        <v>0</v>
      </c>
      <c r="AQ249" s="7">
        <v>0</v>
      </c>
      <c r="AR249" s="7" t="e">
        <f>SUMIF([2]Oct!B:I,AVALUOS!E249,[2]Oct!I:I)</f>
        <v>#VALUE!</v>
      </c>
      <c r="AS249" s="7" t="e">
        <f t="shared" si="1303"/>
        <v>#VALUE!</v>
      </c>
      <c r="AT249" s="8">
        <f t="shared" si="1304"/>
        <v>0</v>
      </c>
      <c r="AU249" s="7">
        <v>0</v>
      </c>
      <c r="AV249" s="7" t="e">
        <f>SUMIF([2]Nov!B:I,AVALUOS!E249,[2]Nov!I:I)</f>
        <v>#VALUE!</v>
      </c>
      <c r="AW249" s="7" t="e">
        <f t="shared" si="1305"/>
        <v>#VALUE!</v>
      </c>
      <c r="AX249" s="8">
        <f t="shared" si="1306"/>
        <v>0</v>
      </c>
      <c r="AY249" s="7">
        <v>0</v>
      </c>
      <c r="AZ249" s="7" t="e">
        <f>SUMIF([2]Dic!B:I,AVALUOS!E249,[2]Dic!I:I)</f>
        <v>#VALUE!</v>
      </c>
      <c r="BA249" s="7" t="e">
        <f t="shared" si="1307"/>
        <v>#VALUE!</v>
      </c>
      <c r="BB249" s="8">
        <f t="shared" si="1308"/>
        <v>0</v>
      </c>
      <c r="BC249" s="7">
        <v>0</v>
      </c>
      <c r="BD249" s="89">
        <f>+G249+K249+O249+S249+W249+AA249+AE249+AI249+AM249+AQ249+AU249</f>
        <v>0</v>
      </c>
      <c r="BE249" s="89" t="e">
        <f>+H249+L249+P249+T249+X249+AB249+AF249+AJ249+AN249+AR249+AV249+AZ249</f>
        <v>#VALUE!</v>
      </c>
      <c r="BF249" s="89" t="e">
        <f t="shared" si="1309"/>
        <v>#VALUE!</v>
      </c>
      <c r="BG249" s="24">
        <f t="shared" si="1310"/>
        <v>0</v>
      </c>
      <c r="BL249" s="7"/>
      <c r="BM249" s="7"/>
    </row>
    <row r="250" spans="1:65" ht="12" x14ac:dyDescent="0.3">
      <c r="A250" s="85"/>
      <c r="B250" s="85"/>
      <c r="C250" s="86"/>
      <c r="D250" s="90">
        <v>513040</v>
      </c>
      <c r="E250" s="91"/>
      <c r="F250" s="92" t="s">
        <v>170</v>
      </c>
      <c r="G250" s="93">
        <f t="shared" ref="G250:H250" si="1625">+G251</f>
        <v>0</v>
      </c>
      <c r="H250" s="93" t="e">
        <f t="shared" si="1625"/>
        <v>#VALUE!</v>
      </c>
      <c r="I250" s="93" t="e">
        <f t="shared" si="1286"/>
        <v>#VALUE!</v>
      </c>
      <c r="J250" s="94">
        <f t="shared" si="1287"/>
        <v>0</v>
      </c>
      <c r="K250" s="93">
        <f t="shared" ref="K250:L250" si="1626">+K251</f>
        <v>0</v>
      </c>
      <c r="L250" s="93" t="e">
        <f t="shared" si="1626"/>
        <v>#VALUE!</v>
      </c>
      <c r="M250" s="93" t="e">
        <f t="shared" si="1288"/>
        <v>#VALUE!</v>
      </c>
      <c r="N250" s="94">
        <f t="shared" si="1289"/>
        <v>0</v>
      </c>
      <c r="O250" s="93">
        <f t="shared" ref="O250:P250" si="1627">+O251</f>
        <v>0</v>
      </c>
      <c r="P250" s="93" t="e">
        <f t="shared" si="1627"/>
        <v>#VALUE!</v>
      </c>
      <c r="Q250" s="93" t="e">
        <f t="shared" si="1290"/>
        <v>#VALUE!</v>
      </c>
      <c r="R250" s="94">
        <f t="shared" si="1272"/>
        <v>0</v>
      </c>
      <c r="S250" s="93">
        <f t="shared" ref="S250:BE250" si="1628">+S251</f>
        <v>0</v>
      </c>
      <c r="T250" s="93" t="e">
        <f t="shared" si="1628"/>
        <v>#VALUE!</v>
      </c>
      <c r="U250" s="93" t="e">
        <f t="shared" si="1291"/>
        <v>#VALUE!</v>
      </c>
      <c r="V250" s="94">
        <f t="shared" si="1292"/>
        <v>0</v>
      </c>
      <c r="W250" s="93">
        <f t="shared" ref="W250:X250" si="1629">+W251</f>
        <v>0</v>
      </c>
      <c r="X250" s="93" t="e">
        <f t="shared" si="1629"/>
        <v>#VALUE!</v>
      </c>
      <c r="Y250" s="93" t="e">
        <f t="shared" si="1293"/>
        <v>#VALUE!</v>
      </c>
      <c r="Z250" s="94">
        <f t="shared" si="1294"/>
        <v>0</v>
      </c>
      <c r="AA250" s="93">
        <f t="shared" ref="AA250" si="1630">+AA251</f>
        <v>0</v>
      </c>
      <c r="AB250" s="93" t="e">
        <f t="shared" si="1628"/>
        <v>#VALUE!</v>
      </c>
      <c r="AC250" s="93" t="e">
        <f t="shared" si="1295"/>
        <v>#VALUE!</v>
      </c>
      <c r="AD250" s="94">
        <f t="shared" si="1296"/>
        <v>0</v>
      </c>
      <c r="AE250" s="93">
        <f t="shared" ref="AE250" si="1631">+AE251</f>
        <v>0</v>
      </c>
      <c r="AF250" s="93" t="e">
        <f t="shared" si="1628"/>
        <v>#VALUE!</v>
      </c>
      <c r="AG250" s="93" t="e">
        <f t="shared" si="1297"/>
        <v>#VALUE!</v>
      </c>
      <c r="AH250" s="94">
        <f t="shared" si="1298"/>
        <v>0</v>
      </c>
      <c r="AI250" s="93">
        <f t="shared" ref="AI250" si="1632">+AI251</f>
        <v>0</v>
      </c>
      <c r="AJ250" s="93" t="e">
        <f t="shared" si="1628"/>
        <v>#VALUE!</v>
      </c>
      <c r="AK250" s="93" t="e">
        <f t="shared" si="1299"/>
        <v>#VALUE!</v>
      </c>
      <c r="AL250" s="94">
        <f t="shared" si="1300"/>
        <v>0</v>
      </c>
      <c r="AM250" s="93">
        <f t="shared" ref="AM250" si="1633">+AM251</f>
        <v>0</v>
      </c>
      <c r="AN250" s="93" t="e">
        <f t="shared" si="1628"/>
        <v>#VALUE!</v>
      </c>
      <c r="AO250" s="93" t="e">
        <f t="shared" si="1301"/>
        <v>#VALUE!</v>
      </c>
      <c r="AP250" s="94">
        <f t="shared" si="1302"/>
        <v>0</v>
      </c>
      <c r="AQ250" s="93">
        <f t="shared" ref="AQ250" si="1634">+AQ251</f>
        <v>0</v>
      </c>
      <c r="AR250" s="93" t="e">
        <f t="shared" si="1628"/>
        <v>#VALUE!</v>
      </c>
      <c r="AS250" s="93" t="e">
        <f t="shared" si="1303"/>
        <v>#VALUE!</v>
      </c>
      <c r="AT250" s="94">
        <f t="shared" si="1304"/>
        <v>0</v>
      </c>
      <c r="AU250" s="93">
        <f t="shared" ref="AU250" si="1635">+AU251</f>
        <v>0</v>
      </c>
      <c r="AV250" s="93" t="e">
        <f t="shared" si="1628"/>
        <v>#VALUE!</v>
      </c>
      <c r="AW250" s="93" t="e">
        <f t="shared" si="1305"/>
        <v>#VALUE!</v>
      </c>
      <c r="AX250" s="94">
        <f t="shared" si="1306"/>
        <v>0</v>
      </c>
      <c r="AY250" s="93">
        <f t="shared" ref="AY250" si="1636">+AY251</f>
        <v>0</v>
      </c>
      <c r="AZ250" s="93" t="e">
        <f t="shared" si="1628"/>
        <v>#VALUE!</v>
      </c>
      <c r="BA250" s="93" t="e">
        <f t="shared" si="1307"/>
        <v>#VALUE!</v>
      </c>
      <c r="BB250" s="94">
        <f t="shared" si="1308"/>
        <v>0</v>
      </c>
      <c r="BC250" s="93">
        <f t="shared" si="1628"/>
        <v>0</v>
      </c>
      <c r="BD250" s="93">
        <f t="shared" si="1628"/>
        <v>0</v>
      </c>
      <c r="BE250" s="93" t="e">
        <f t="shared" si="1628"/>
        <v>#VALUE!</v>
      </c>
      <c r="BF250" s="93" t="e">
        <f t="shared" si="1309"/>
        <v>#VALUE!</v>
      </c>
      <c r="BG250" s="4">
        <f t="shared" si="1310"/>
        <v>0</v>
      </c>
      <c r="BL250" s="93">
        <f t="shared" ref="BL250:BM250" si="1637">+BL251</f>
        <v>0</v>
      </c>
      <c r="BM250" s="93">
        <f t="shared" si="1637"/>
        <v>0</v>
      </c>
    </row>
    <row r="251" spans="1:65" s="84" customFormat="1" ht="12" x14ac:dyDescent="0.3">
      <c r="A251" s="87"/>
      <c r="B251" s="87"/>
      <c r="C251" s="88"/>
      <c r="D251" s="95"/>
      <c r="E251" s="96">
        <v>51304001</v>
      </c>
      <c r="F251" s="97" t="s">
        <v>170</v>
      </c>
      <c r="G251" s="7">
        <v>0</v>
      </c>
      <c r="H251" s="7" t="e">
        <f>SUMIF([2]Ene!B:I,AVALUOS!E251,[2]Ene!I:I)</f>
        <v>#VALUE!</v>
      </c>
      <c r="I251" s="7" t="e">
        <f t="shared" si="1286"/>
        <v>#VALUE!</v>
      </c>
      <c r="J251" s="8">
        <f t="shared" si="1287"/>
        <v>0</v>
      </c>
      <c r="K251" s="7">
        <v>0</v>
      </c>
      <c r="L251" s="7" t="e">
        <f>SUMIF([2]Feb!B:I,AVALUOS!E251,[2]Feb!I:I)</f>
        <v>#VALUE!</v>
      </c>
      <c r="M251" s="7" t="e">
        <f t="shared" si="1288"/>
        <v>#VALUE!</v>
      </c>
      <c r="N251" s="8">
        <f t="shared" si="1289"/>
        <v>0</v>
      </c>
      <c r="O251" s="7">
        <v>0</v>
      </c>
      <c r="P251" s="7" t="e">
        <f>SUMIF([2]mar!B:I,AVALUOS!E251,[2]mar!I:I)</f>
        <v>#VALUE!</v>
      </c>
      <c r="Q251" s="7" t="e">
        <f t="shared" si="1290"/>
        <v>#VALUE!</v>
      </c>
      <c r="R251" s="8">
        <f t="shared" si="1272"/>
        <v>0</v>
      </c>
      <c r="S251" s="7">
        <v>0</v>
      </c>
      <c r="T251" s="7" t="e">
        <f>SUMIF([2]Abr!B:I,AVALUOS!E251,[2]Abr!I:I)</f>
        <v>#VALUE!</v>
      </c>
      <c r="U251" s="7" t="e">
        <f t="shared" si="1291"/>
        <v>#VALUE!</v>
      </c>
      <c r="V251" s="8">
        <f t="shared" si="1292"/>
        <v>0</v>
      </c>
      <c r="W251" s="7">
        <v>0</v>
      </c>
      <c r="X251" s="7" t="e">
        <f>SUMIF([2]May!B:I,AVALUOS!E251,[2]May!I:I)</f>
        <v>#VALUE!</v>
      </c>
      <c r="Y251" s="7" t="e">
        <f t="shared" si="1293"/>
        <v>#VALUE!</v>
      </c>
      <c r="Z251" s="8">
        <f t="shared" si="1294"/>
        <v>0</v>
      </c>
      <c r="AA251" s="7">
        <v>0</v>
      </c>
      <c r="AB251" s="7" t="e">
        <f>SUMIF([2]Jun!B:I,AVALUOS!E251,[2]Jun!I:I)</f>
        <v>#VALUE!</v>
      </c>
      <c r="AC251" s="7" t="e">
        <f t="shared" si="1295"/>
        <v>#VALUE!</v>
      </c>
      <c r="AD251" s="8">
        <f t="shared" si="1296"/>
        <v>0</v>
      </c>
      <c r="AE251" s="7">
        <v>0</v>
      </c>
      <c r="AF251" s="7" t="e">
        <f>SUMIF([2]Jul!B:I,AVALUOS!E251,[2]Jul!I:I)</f>
        <v>#VALUE!</v>
      </c>
      <c r="AG251" s="7" t="e">
        <f t="shared" si="1297"/>
        <v>#VALUE!</v>
      </c>
      <c r="AH251" s="8">
        <f t="shared" si="1298"/>
        <v>0</v>
      </c>
      <c r="AI251" s="7">
        <v>0</v>
      </c>
      <c r="AJ251" s="7" t="e">
        <f>SUMIF([2]Agos!B:I,AVALUOS!E251,[2]Agos!I:I)</f>
        <v>#VALUE!</v>
      </c>
      <c r="AK251" s="7" t="e">
        <f t="shared" si="1299"/>
        <v>#VALUE!</v>
      </c>
      <c r="AL251" s="8">
        <f t="shared" si="1300"/>
        <v>0</v>
      </c>
      <c r="AM251" s="7">
        <v>0</v>
      </c>
      <c r="AN251" s="7" t="e">
        <f>SUMIF([2]Sep!B:I,AVALUOS!E251,[2]Sep!I:I)</f>
        <v>#VALUE!</v>
      </c>
      <c r="AO251" s="7" t="e">
        <f t="shared" si="1301"/>
        <v>#VALUE!</v>
      </c>
      <c r="AP251" s="8">
        <f t="shared" si="1302"/>
        <v>0</v>
      </c>
      <c r="AQ251" s="7">
        <v>0</v>
      </c>
      <c r="AR251" s="7" t="e">
        <f>SUMIF([2]Oct!B:I,AVALUOS!E251,[2]Oct!I:I)</f>
        <v>#VALUE!</v>
      </c>
      <c r="AS251" s="7" t="e">
        <f t="shared" si="1303"/>
        <v>#VALUE!</v>
      </c>
      <c r="AT251" s="8">
        <f t="shared" si="1304"/>
        <v>0</v>
      </c>
      <c r="AU251" s="7">
        <v>0</v>
      </c>
      <c r="AV251" s="7" t="e">
        <f>SUMIF([2]Nov!B:I,AVALUOS!E251,[2]Nov!I:I)</f>
        <v>#VALUE!</v>
      </c>
      <c r="AW251" s="7" t="e">
        <f t="shared" si="1305"/>
        <v>#VALUE!</v>
      </c>
      <c r="AX251" s="8">
        <f t="shared" si="1306"/>
        <v>0</v>
      </c>
      <c r="AY251" s="7">
        <v>0</v>
      </c>
      <c r="AZ251" s="7" t="e">
        <f>SUMIF([2]Dic!B:I,AVALUOS!E251,[2]Dic!I:I)</f>
        <v>#VALUE!</v>
      </c>
      <c r="BA251" s="7" t="e">
        <f t="shared" si="1307"/>
        <v>#VALUE!</v>
      </c>
      <c r="BB251" s="8">
        <f t="shared" si="1308"/>
        <v>0</v>
      </c>
      <c r="BC251" s="7">
        <v>0</v>
      </c>
      <c r="BD251" s="89">
        <f>+G251+K251+O251+S251+W251+AA251+AE251+AI251+AM251+AQ251+AU251</f>
        <v>0</v>
      </c>
      <c r="BE251" s="89" t="e">
        <f>+H251+L251+P251+T251+X251+AB251+AF251+AJ251+AN251+AR251+AV251+AZ251</f>
        <v>#VALUE!</v>
      </c>
      <c r="BF251" s="89" t="e">
        <f t="shared" si="1309"/>
        <v>#VALUE!</v>
      </c>
      <c r="BG251" s="24">
        <f t="shared" si="1310"/>
        <v>0</v>
      </c>
      <c r="BL251" s="7"/>
      <c r="BM251" s="7"/>
    </row>
    <row r="252" spans="1:65" ht="12" x14ac:dyDescent="0.3">
      <c r="A252" s="85"/>
      <c r="B252" s="85"/>
      <c r="C252" s="86"/>
      <c r="D252" s="90">
        <v>513060</v>
      </c>
      <c r="E252" s="91"/>
      <c r="F252" s="92" t="s">
        <v>183</v>
      </c>
      <c r="G252" s="93">
        <f t="shared" ref="G252:H252" si="1638">+G253</f>
        <v>0</v>
      </c>
      <c r="H252" s="93" t="e">
        <f t="shared" si="1638"/>
        <v>#VALUE!</v>
      </c>
      <c r="I252" s="93" t="e">
        <f t="shared" si="1286"/>
        <v>#VALUE!</v>
      </c>
      <c r="J252" s="94">
        <f t="shared" si="1287"/>
        <v>0</v>
      </c>
      <c r="K252" s="93">
        <f t="shared" ref="K252:L252" si="1639">+K253</f>
        <v>0</v>
      </c>
      <c r="L252" s="93" t="e">
        <f t="shared" si="1639"/>
        <v>#VALUE!</v>
      </c>
      <c r="M252" s="93" t="e">
        <f t="shared" si="1288"/>
        <v>#VALUE!</v>
      </c>
      <c r="N252" s="94">
        <f t="shared" si="1289"/>
        <v>0</v>
      </c>
      <c r="O252" s="93">
        <f t="shared" ref="O252:P252" si="1640">+O253</f>
        <v>0</v>
      </c>
      <c r="P252" s="93" t="e">
        <f t="shared" si="1640"/>
        <v>#VALUE!</v>
      </c>
      <c r="Q252" s="93" t="e">
        <f t="shared" si="1290"/>
        <v>#VALUE!</v>
      </c>
      <c r="R252" s="94">
        <f t="shared" si="1272"/>
        <v>0</v>
      </c>
      <c r="S252" s="93">
        <f t="shared" ref="S252:BE252" si="1641">+S253</f>
        <v>0</v>
      </c>
      <c r="T252" s="93" t="e">
        <f t="shared" si="1641"/>
        <v>#VALUE!</v>
      </c>
      <c r="U252" s="93" t="e">
        <f t="shared" si="1291"/>
        <v>#VALUE!</v>
      </c>
      <c r="V252" s="94">
        <f t="shared" si="1292"/>
        <v>0</v>
      </c>
      <c r="W252" s="93">
        <f t="shared" ref="W252:X252" si="1642">+W253</f>
        <v>0</v>
      </c>
      <c r="X252" s="93" t="e">
        <f t="shared" si="1642"/>
        <v>#VALUE!</v>
      </c>
      <c r="Y252" s="93" t="e">
        <f t="shared" si="1293"/>
        <v>#VALUE!</v>
      </c>
      <c r="Z252" s="94">
        <f t="shared" si="1294"/>
        <v>0</v>
      </c>
      <c r="AA252" s="93">
        <f t="shared" ref="AA252" si="1643">+AA253</f>
        <v>0</v>
      </c>
      <c r="AB252" s="93" t="e">
        <f t="shared" si="1641"/>
        <v>#VALUE!</v>
      </c>
      <c r="AC252" s="93" t="e">
        <f t="shared" si="1295"/>
        <v>#VALUE!</v>
      </c>
      <c r="AD252" s="94">
        <f t="shared" si="1296"/>
        <v>0</v>
      </c>
      <c r="AE252" s="93">
        <f t="shared" ref="AE252" si="1644">+AE253</f>
        <v>0</v>
      </c>
      <c r="AF252" s="93" t="e">
        <f t="shared" si="1641"/>
        <v>#VALUE!</v>
      </c>
      <c r="AG252" s="93" t="e">
        <f t="shared" si="1297"/>
        <v>#VALUE!</v>
      </c>
      <c r="AH252" s="94">
        <f t="shared" si="1298"/>
        <v>0</v>
      </c>
      <c r="AI252" s="93">
        <f t="shared" ref="AI252" si="1645">+AI253</f>
        <v>0</v>
      </c>
      <c r="AJ252" s="93" t="e">
        <f t="shared" si="1641"/>
        <v>#VALUE!</v>
      </c>
      <c r="AK252" s="93" t="e">
        <f t="shared" si="1299"/>
        <v>#VALUE!</v>
      </c>
      <c r="AL252" s="94">
        <f t="shared" si="1300"/>
        <v>0</v>
      </c>
      <c r="AM252" s="93">
        <f t="shared" ref="AM252" si="1646">+AM253</f>
        <v>0</v>
      </c>
      <c r="AN252" s="93" t="e">
        <f t="shared" si="1641"/>
        <v>#VALUE!</v>
      </c>
      <c r="AO252" s="93" t="e">
        <f t="shared" si="1301"/>
        <v>#VALUE!</v>
      </c>
      <c r="AP252" s="94">
        <f t="shared" si="1302"/>
        <v>0</v>
      </c>
      <c r="AQ252" s="93">
        <f t="shared" ref="AQ252" si="1647">+AQ253</f>
        <v>0</v>
      </c>
      <c r="AR252" s="93" t="e">
        <f t="shared" si="1641"/>
        <v>#VALUE!</v>
      </c>
      <c r="AS252" s="93" t="e">
        <f t="shared" si="1303"/>
        <v>#VALUE!</v>
      </c>
      <c r="AT252" s="94">
        <f t="shared" si="1304"/>
        <v>0</v>
      </c>
      <c r="AU252" s="93">
        <f t="shared" ref="AU252" si="1648">+AU253</f>
        <v>0</v>
      </c>
      <c r="AV252" s="93" t="e">
        <f t="shared" si="1641"/>
        <v>#VALUE!</v>
      </c>
      <c r="AW252" s="93" t="e">
        <f t="shared" si="1305"/>
        <v>#VALUE!</v>
      </c>
      <c r="AX252" s="94">
        <f t="shared" si="1306"/>
        <v>0</v>
      </c>
      <c r="AY252" s="93">
        <f t="shared" ref="AY252" si="1649">+AY253</f>
        <v>0</v>
      </c>
      <c r="AZ252" s="93" t="e">
        <f t="shared" si="1641"/>
        <v>#VALUE!</v>
      </c>
      <c r="BA252" s="93" t="e">
        <f t="shared" si="1307"/>
        <v>#VALUE!</v>
      </c>
      <c r="BB252" s="94">
        <f t="shared" si="1308"/>
        <v>0</v>
      </c>
      <c r="BC252" s="93">
        <f t="shared" si="1641"/>
        <v>0</v>
      </c>
      <c r="BD252" s="93">
        <f t="shared" si="1641"/>
        <v>0</v>
      </c>
      <c r="BE252" s="93" t="e">
        <f t="shared" si="1641"/>
        <v>#VALUE!</v>
      </c>
      <c r="BF252" s="93" t="e">
        <f t="shared" si="1309"/>
        <v>#VALUE!</v>
      </c>
      <c r="BG252" s="4">
        <f t="shared" si="1310"/>
        <v>0</v>
      </c>
      <c r="BL252" s="93">
        <f t="shared" ref="BL252:BM252" si="1650">+BL253</f>
        <v>0</v>
      </c>
      <c r="BM252" s="93">
        <f t="shared" si="1650"/>
        <v>0</v>
      </c>
    </row>
    <row r="253" spans="1:65" s="84" customFormat="1" ht="12" x14ac:dyDescent="0.3">
      <c r="A253" s="87"/>
      <c r="B253" s="87"/>
      <c r="C253" s="88"/>
      <c r="D253" s="95"/>
      <c r="E253" s="96">
        <v>51306001</v>
      </c>
      <c r="F253" s="97" t="s">
        <v>183</v>
      </c>
      <c r="G253" s="7">
        <v>0</v>
      </c>
      <c r="H253" s="7" t="e">
        <f>SUMIF([2]Ene!B:I,AVALUOS!E253,[2]Ene!I:I)</f>
        <v>#VALUE!</v>
      </c>
      <c r="I253" s="7" t="e">
        <f t="shared" si="1286"/>
        <v>#VALUE!</v>
      </c>
      <c r="J253" s="8">
        <f t="shared" si="1287"/>
        <v>0</v>
      </c>
      <c r="K253" s="7">
        <v>0</v>
      </c>
      <c r="L253" s="7" t="e">
        <f>SUMIF([2]Feb!B:I,AVALUOS!E253,[2]Feb!I:I)</f>
        <v>#VALUE!</v>
      </c>
      <c r="M253" s="7" t="e">
        <f t="shared" si="1288"/>
        <v>#VALUE!</v>
      </c>
      <c r="N253" s="8">
        <f t="shared" si="1289"/>
        <v>0</v>
      </c>
      <c r="O253" s="7">
        <v>0</v>
      </c>
      <c r="P253" s="7" t="e">
        <f>SUMIF([2]mar!B:I,AVALUOS!E253,[2]mar!I:I)</f>
        <v>#VALUE!</v>
      </c>
      <c r="Q253" s="7" t="e">
        <f t="shared" si="1290"/>
        <v>#VALUE!</v>
      </c>
      <c r="R253" s="8">
        <f t="shared" si="1272"/>
        <v>0</v>
      </c>
      <c r="S253" s="7">
        <v>0</v>
      </c>
      <c r="T253" s="7" t="e">
        <f>SUMIF([2]Abr!B:I,AVALUOS!E253,[2]Abr!I:I)</f>
        <v>#VALUE!</v>
      </c>
      <c r="U253" s="7" t="e">
        <f t="shared" si="1291"/>
        <v>#VALUE!</v>
      </c>
      <c r="V253" s="8">
        <f t="shared" si="1292"/>
        <v>0</v>
      </c>
      <c r="W253" s="7">
        <v>0</v>
      </c>
      <c r="X253" s="7" t="e">
        <f>SUMIF([2]May!B:I,AVALUOS!E253,[2]May!I:I)</f>
        <v>#VALUE!</v>
      </c>
      <c r="Y253" s="7" t="e">
        <f t="shared" si="1293"/>
        <v>#VALUE!</v>
      </c>
      <c r="Z253" s="8">
        <f t="shared" si="1294"/>
        <v>0</v>
      </c>
      <c r="AA253" s="7">
        <v>0</v>
      </c>
      <c r="AB253" s="7" t="e">
        <f>SUMIF([2]Jun!B:I,AVALUOS!E253,[2]Jun!I:I)</f>
        <v>#VALUE!</v>
      </c>
      <c r="AC253" s="7" t="e">
        <f t="shared" si="1295"/>
        <v>#VALUE!</v>
      </c>
      <c r="AD253" s="8">
        <f t="shared" si="1296"/>
        <v>0</v>
      </c>
      <c r="AE253" s="7">
        <v>0</v>
      </c>
      <c r="AF253" s="7" t="e">
        <f>SUMIF([2]Jul!B:I,AVALUOS!E253,[2]Jul!I:I)</f>
        <v>#VALUE!</v>
      </c>
      <c r="AG253" s="7" t="e">
        <f t="shared" si="1297"/>
        <v>#VALUE!</v>
      </c>
      <c r="AH253" s="8">
        <f t="shared" si="1298"/>
        <v>0</v>
      </c>
      <c r="AI253" s="7">
        <v>0</v>
      </c>
      <c r="AJ253" s="7" t="e">
        <f>SUMIF([2]Agos!B:I,AVALUOS!E253,[2]Agos!I:I)</f>
        <v>#VALUE!</v>
      </c>
      <c r="AK253" s="7" t="e">
        <f t="shared" si="1299"/>
        <v>#VALUE!</v>
      </c>
      <c r="AL253" s="8">
        <f t="shared" si="1300"/>
        <v>0</v>
      </c>
      <c r="AM253" s="7">
        <v>0</v>
      </c>
      <c r="AN253" s="7" t="e">
        <f>SUMIF([2]Sep!B:I,AVALUOS!E253,[2]Sep!I:I)</f>
        <v>#VALUE!</v>
      </c>
      <c r="AO253" s="7" t="e">
        <f t="shared" si="1301"/>
        <v>#VALUE!</v>
      </c>
      <c r="AP253" s="8">
        <f t="shared" si="1302"/>
        <v>0</v>
      </c>
      <c r="AQ253" s="7">
        <v>0</v>
      </c>
      <c r="AR253" s="7" t="e">
        <f>SUMIF([2]Oct!B:I,AVALUOS!E253,[2]Oct!I:I)</f>
        <v>#VALUE!</v>
      </c>
      <c r="AS253" s="7" t="e">
        <f t="shared" si="1303"/>
        <v>#VALUE!</v>
      </c>
      <c r="AT253" s="8">
        <f t="shared" si="1304"/>
        <v>0</v>
      </c>
      <c r="AU253" s="7">
        <v>0</v>
      </c>
      <c r="AV253" s="7" t="e">
        <f>SUMIF([2]Nov!B:I,AVALUOS!E253,[2]Nov!I:I)</f>
        <v>#VALUE!</v>
      </c>
      <c r="AW253" s="7" t="e">
        <f t="shared" si="1305"/>
        <v>#VALUE!</v>
      </c>
      <c r="AX253" s="8">
        <f t="shared" si="1306"/>
        <v>0</v>
      </c>
      <c r="AY253" s="7">
        <v>0</v>
      </c>
      <c r="AZ253" s="7" t="e">
        <f>SUMIF([2]Dic!B:I,AVALUOS!E253,[2]Dic!I:I)</f>
        <v>#VALUE!</v>
      </c>
      <c r="BA253" s="7" t="e">
        <f t="shared" si="1307"/>
        <v>#VALUE!</v>
      </c>
      <c r="BB253" s="8">
        <f t="shared" si="1308"/>
        <v>0</v>
      </c>
      <c r="BC253" s="7">
        <v>0</v>
      </c>
      <c r="BD253" s="89">
        <f>+G253+K253+O253+S253+W253+AA253+AE253+AI253+AM253+AQ253+AU253</f>
        <v>0</v>
      </c>
      <c r="BE253" s="89" t="e">
        <f>+H253+L253+P253+T253+X253+AB253+AF253+AJ253+AN253+AR253+AV253+AZ253</f>
        <v>#VALUE!</v>
      </c>
      <c r="BF253" s="89" t="e">
        <f t="shared" si="1309"/>
        <v>#VALUE!</v>
      </c>
      <c r="BG253" s="24">
        <f t="shared" si="1310"/>
        <v>0</v>
      </c>
      <c r="BL253" s="7"/>
      <c r="BM253" s="7"/>
    </row>
    <row r="254" spans="1:65" ht="12" x14ac:dyDescent="0.3">
      <c r="A254" s="85"/>
      <c r="B254" s="85"/>
      <c r="C254" s="86"/>
      <c r="D254" s="90">
        <v>513070</v>
      </c>
      <c r="E254" s="91"/>
      <c r="F254" s="92" t="s">
        <v>184</v>
      </c>
      <c r="G254" s="93">
        <f t="shared" ref="G254:H254" si="1651">+G255</f>
        <v>0</v>
      </c>
      <c r="H254" s="93" t="e">
        <f t="shared" si="1651"/>
        <v>#VALUE!</v>
      </c>
      <c r="I254" s="93" t="e">
        <f t="shared" si="1286"/>
        <v>#VALUE!</v>
      </c>
      <c r="J254" s="94">
        <f t="shared" si="1287"/>
        <v>0</v>
      </c>
      <c r="K254" s="93">
        <f t="shared" ref="K254:L254" si="1652">+K255</f>
        <v>0</v>
      </c>
      <c r="L254" s="93" t="e">
        <f t="shared" si="1652"/>
        <v>#VALUE!</v>
      </c>
      <c r="M254" s="93" t="e">
        <f t="shared" si="1288"/>
        <v>#VALUE!</v>
      </c>
      <c r="N254" s="94">
        <f t="shared" si="1289"/>
        <v>0</v>
      </c>
      <c r="O254" s="93">
        <f t="shared" ref="O254:P254" si="1653">+O255</f>
        <v>0</v>
      </c>
      <c r="P254" s="93" t="e">
        <f t="shared" si="1653"/>
        <v>#VALUE!</v>
      </c>
      <c r="Q254" s="93" t="e">
        <f t="shared" si="1290"/>
        <v>#VALUE!</v>
      </c>
      <c r="R254" s="94">
        <f t="shared" si="1272"/>
        <v>0</v>
      </c>
      <c r="S254" s="93">
        <f t="shared" ref="S254:BE254" si="1654">+S255</f>
        <v>0</v>
      </c>
      <c r="T254" s="93" t="e">
        <f t="shared" si="1654"/>
        <v>#VALUE!</v>
      </c>
      <c r="U254" s="93" t="e">
        <f t="shared" si="1291"/>
        <v>#VALUE!</v>
      </c>
      <c r="V254" s="94">
        <f t="shared" si="1292"/>
        <v>0</v>
      </c>
      <c r="W254" s="93">
        <f t="shared" ref="W254:X254" si="1655">+W255</f>
        <v>0</v>
      </c>
      <c r="X254" s="93" t="e">
        <f t="shared" si="1655"/>
        <v>#VALUE!</v>
      </c>
      <c r="Y254" s="93" t="e">
        <f t="shared" si="1293"/>
        <v>#VALUE!</v>
      </c>
      <c r="Z254" s="94">
        <f t="shared" si="1294"/>
        <v>0</v>
      </c>
      <c r="AA254" s="93">
        <f t="shared" ref="AA254" si="1656">+AA255</f>
        <v>0</v>
      </c>
      <c r="AB254" s="93" t="e">
        <f t="shared" si="1654"/>
        <v>#VALUE!</v>
      </c>
      <c r="AC254" s="93" t="e">
        <f t="shared" si="1295"/>
        <v>#VALUE!</v>
      </c>
      <c r="AD254" s="94">
        <f t="shared" si="1296"/>
        <v>0</v>
      </c>
      <c r="AE254" s="93">
        <f t="shared" ref="AE254" si="1657">+AE255</f>
        <v>0</v>
      </c>
      <c r="AF254" s="93" t="e">
        <f t="shared" si="1654"/>
        <v>#VALUE!</v>
      </c>
      <c r="AG254" s="93" t="e">
        <f t="shared" si="1297"/>
        <v>#VALUE!</v>
      </c>
      <c r="AH254" s="94">
        <f t="shared" si="1298"/>
        <v>0</v>
      </c>
      <c r="AI254" s="93">
        <f t="shared" ref="AI254" si="1658">+AI255</f>
        <v>0</v>
      </c>
      <c r="AJ254" s="93" t="e">
        <f t="shared" si="1654"/>
        <v>#VALUE!</v>
      </c>
      <c r="AK254" s="93" t="e">
        <f t="shared" si="1299"/>
        <v>#VALUE!</v>
      </c>
      <c r="AL254" s="94">
        <f t="shared" si="1300"/>
        <v>0</v>
      </c>
      <c r="AM254" s="93">
        <f t="shared" ref="AM254" si="1659">+AM255</f>
        <v>0</v>
      </c>
      <c r="AN254" s="93" t="e">
        <f t="shared" si="1654"/>
        <v>#VALUE!</v>
      </c>
      <c r="AO254" s="93" t="e">
        <f t="shared" si="1301"/>
        <v>#VALUE!</v>
      </c>
      <c r="AP254" s="94">
        <f t="shared" si="1302"/>
        <v>0</v>
      </c>
      <c r="AQ254" s="93">
        <f t="shared" ref="AQ254" si="1660">+AQ255</f>
        <v>0</v>
      </c>
      <c r="AR254" s="93" t="e">
        <f t="shared" si="1654"/>
        <v>#VALUE!</v>
      </c>
      <c r="AS254" s="93" t="e">
        <f t="shared" si="1303"/>
        <v>#VALUE!</v>
      </c>
      <c r="AT254" s="94">
        <f t="shared" si="1304"/>
        <v>0</v>
      </c>
      <c r="AU254" s="93">
        <f t="shared" ref="AU254" si="1661">+AU255</f>
        <v>0</v>
      </c>
      <c r="AV254" s="93" t="e">
        <f t="shared" si="1654"/>
        <v>#VALUE!</v>
      </c>
      <c r="AW254" s="93" t="e">
        <f t="shared" si="1305"/>
        <v>#VALUE!</v>
      </c>
      <c r="AX254" s="94">
        <f t="shared" si="1306"/>
        <v>0</v>
      </c>
      <c r="AY254" s="93">
        <f t="shared" ref="AY254" si="1662">+AY255</f>
        <v>0</v>
      </c>
      <c r="AZ254" s="93" t="e">
        <f t="shared" si="1654"/>
        <v>#VALUE!</v>
      </c>
      <c r="BA254" s="93" t="e">
        <f t="shared" si="1307"/>
        <v>#VALUE!</v>
      </c>
      <c r="BB254" s="94">
        <f t="shared" si="1308"/>
        <v>0</v>
      </c>
      <c r="BC254" s="93">
        <f t="shared" si="1654"/>
        <v>0</v>
      </c>
      <c r="BD254" s="93">
        <f t="shared" si="1654"/>
        <v>0</v>
      </c>
      <c r="BE254" s="93" t="e">
        <f t="shared" si="1654"/>
        <v>#VALUE!</v>
      </c>
      <c r="BF254" s="93" t="e">
        <f t="shared" si="1309"/>
        <v>#VALUE!</v>
      </c>
      <c r="BG254" s="4">
        <f t="shared" si="1310"/>
        <v>0</v>
      </c>
      <c r="BL254" s="93">
        <f t="shared" ref="BL254:BM254" si="1663">+BL255</f>
        <v>0</v>
      </c>
      <c r="BM254" s="93">
        <f t="shared" si="1663"/>
        <v>0</v>
      </c>
    </row>
    <row r="255" spans="1:65" s="84" customFormat="1" ht="12" x14ac:dyDescent="0.3">
      <c r="A255" s="87"/>
      <c r="B255" s="87"/>
      <c r="C255" s="88"/>
      <c r="D255" s="95"/>
      <c r="E255" s="96">
        <v>51307001</v>
      </c>
      <c r="F255" s="97" t="s">
        <v>184</v>
      </c>
      <c r="G255" s="7">
        <v>0</v>
      </c>
      <c r="H255" s="7" t="e">
        <f>SUMIF([2]Ene!B:I,AVALUOS!E255,[2]Ene!I:I)</f>
        <v>#VALUE!</v>
      </c>
      <c r="I255" s="7" t="e">
        <f t="shared" si="1286"/>
        <v>#VALUE!</v>
      </c>
      <c r="J255" s="8">
        <f t="shared" si="1287"/>
        <v>0</v>
      </c>
      <c r="K255" s="7">
        <v>0</v>
      </c>
      <c r="L255" s="7" t="e">
        <f>SUMIF([2]Feb!B:I,AVALUOS!E255,[2]Feb!I:I)</f>
        <v>#VALUE!</v>
      </c>
      <c r="M255" s="7" t="e">
        <f t="shared" si="1288"/>
        <v>#VALUE!</v>
      </c>
      <c r="N255" s="8">
        <f t="shared" si="1289"/>
        <v>0</v>
      </c>
      <c r="O255" s="7">
        <v>0</v>
      </c>
      <c r="P255" s="7" t="e">
        <f>SUMIF([2]mar!B:I,AVALUOS!E255,[2]mar!I:I)</f>
        <v>#VALUE!</v>
      </c>
      <c r="Q255" s="7" t="e">
        <f t="shared" si="1290"/>
        <v>#VALUE!</v>
      </c>
      <c r="R255" s="8">
        <f t="shared" si="1272"/>
        <v>0</v>
      </c>
      <c r="S255" s="7">
        <v>0</v>
      </c>
      <c r="T255" s="7" t="e">
        <f>SUMIF([2]Abr!B:I,AVALUOS!E255,[2]Abr!I:I)</f>
        <v>#VALUE!</v>
      </c>
      <c r="U255" s="7" t="e">
        <f t="shared" si="1291"/>
        <v>#VALUE!</v>
      </c>
      <c r="V255" s="8">
        <f t="shared" si="1292"/>
        <v>0</v>
      </c>
      <c r="W255" s="7">
        <v>0</v>
      </c>
      <c r="X255" s="7" t="e">
        <f>SUMIF([2]May!B:I,AVALUOS!E255,[2]May!I:I)</f>
        <v>#VALUE!</v>
      </c>
      <c r="Y255" s="7" t="e">
        <f t="shared" si="1293"/>
        <v>#VALUE!</v>
      </c>
      <c r="Z255" s="8">
        <f t="shared" si="1294"/>
        <v>0</v>
      </c>
      <c r="AA255" s="7">
        <v>0</v>
      </c>
      <c r="AB255" s="7" t="e">
        <f>SUMIF([2]Jun!B:I,AVALUOS!E255,[2]Jun!I:I)</f>
        <v>#VALUE!</v>
      </c>
      <c r="AC255" s="7" t="e">
        <f t="shared" si="1295"/>
        <v>#VALUE!</v>
      </c>
      <c r="AD255" s="8">
        <f t="shared" si="1296"/>
        <v>0</v>
      </c>
      <c r="AE255" s="7">
        <v>0</v>
      </c>
      <c r="AF255" s="7" t="e">
        <f>SUMIF([2]Jul!B:I,AVALUOS!E255,[2]Jul!I:I)</f>
        <v>#VALUE!</v>
      </c>
      <c r="AG255" s="7" t="e">
        <f t="shared" si="1297"/>
        <v>#VALUE!</v>
      </c>
      <c r="AH255" s="8">
        <f t="shared" si="1298"/>
        <v>0</v>
      </c>
      <c r="AI255" s="7">
        <v>0</v>
      </c>
      <c r="AJ255" s="7" t="e">
        <f>SUMIF([2]Agos!B:I,AVALUOS!E255,[2]Agos!I:I)</f>
        <v>#VALUE!</v>
      </c>
      <c r="AK255" s="7" t="e">
        <f t="shared" si="1299"/>
        <v>#VALUE!</v>
      </c>
      <c r="AL255" s="8">
        <f t="shared" si="1300"/>
        <v>0</v>
      </c>
      <c r="AM255" s="7">
        <v>0</v>
      </c>
      <c r="AN255" s="7" t="e">
        <f>SUMIF([2]Sep!B:I,AVALUOS!E255,[2]Sep!I:I)</f>
        <v>#VALUE!</v>
      </c>
      <c r="AO255" s="7" t="e">
        <f t="shared" si="1301"/>
        <v>#VALUE!</v>
      </c>
      <c r="AP255" s="8">
        <f t="shared" si="1302"/>
        <v>0</v>
      </c>
      <c r="AQ255" s="7">
        <v>0</v>
      </c>
      <c r="AR255" s="7" t="e">
        <f>SUMIF([2]Oct!B:I,AVALUOS!E255,[2]Oct!I:I)</f>
        <v>#VALUE!</v>
      </c>
      <c r="AS255" s="7" t="e">
        <f t="shared" si="1303"/>
        <v>#VALUE!</v>
      </c>
      <c r="AT255" s="8">
        <f t="shared" si="1304"/>
        <v>0</v>
      </c>
      <c r="AU255" s="7">
        <v>0</v>
      </c>
      <c r="AV255" s="7" t="e">
        <f>SUMIF([2]Nov!B:I,AVALUOS!E255,[2]Nov!I:I)</f>
        <v>#VALUE!</v>
      </c>
      <c r="AW255" s="7" t="e">
        <f t="shared" si="1305"/>
        <v>#VALUE!</v>
      </c>
      <c r="AX255" s="8">
        <f t="shared" si="1306"/>
        <v>0</v>
      </c>
      <c r="AY255" s="7">
        <v>0</v>
      </c>
      <c r="AZ255" s="7" t="e">
        <f>SUMIF([2]Dic!B:I,AVALUOS!E255,[2]Dic!I:I)</f>
        <v>#VALUE!</v>
      </c>
      <c r="BA255" s="7" t="e">
        <f t="shared" si="1307"/>
        <v>#VALUE!</v>
      </c>
      <c r="BB255" s="8">
        <f t="shared" si="1308"/>
        <v>0</v>
      </c>
      <c r="BC255" s="7">
        <v>0</v>
      </c>
      <c r="BD255" s="89">
        <f>+G255+K255+O255+S255+W255+AA255+AE255+AI255+AM255+AQ255+AU255</f>
        <v>0</v>
      </c>
      <c r="BE255" s="89" t="e">
        <f>+H255+L255+P255+T255+X255+AB255+AF255+AJ255+AN255+AR255+AV255+AZ255</f>
        <v>#VALUE!</v>
      </c>
      <c r="BF255" s="89" t="e">
        <f t="shared" si="1309"/>
        <v>#VALUE!</v>
      </c>
      <c r="BG255" s="24">
        <f t="shared" si="1310"/>
        <v>0</v>
      </c>
      <c r="BL255" s="7"/>
      <c r="BM255" s="7"/>
    </row>
    <row r="256" spans="1:65" ht="20.399999999999999" x14ac:dyDescent="0.3">
      <c r="A256" s="85"/>
      <c r="B256" s="85"/>
      <c r="C256" s="86"/>
      <c r="D256" s="90">
        <v>513075</v>
      </c>
      <c r="E256" s="91"/>
      <c r="F256" s="92" t="s">
        <v>185</v>
      </c>
      <c r="G256" s="93">
        <f t="shared" ref="G256:H256" si="1664">+G257</f>
        <v>0</v>
      </c>
      <c r="H256" s="93" t="e">
        <f t="shared" si="1664"/>
        <v>#VALUE!</v>
      </c>
      <c r="I256" s="93" t="e">
        <f t="shared" si="1286"/>
        <v>#VALUE!</v>
      </c>
      <c r="J256" s="94">
        <f t="shared" si="1287"/>
        <v>0</v>
      </c>
      <c r="K256" s="93">
        <f t="shared" ref="K256:L256" si="1665">+K257</f>
        <v>0</v>
      </c>
      <c r="L256" s="93" t="e">
        <f t="shared" si="1665"/>
        <v>#VALUE!</v>
      </c>
      <c r="M256" s="93" t="e">
        <f t="shared" si="1288"/>
        <v>#VALUE!</v>
      </c>
      <c r="N256" s="94">
        <f t="shared" si="1289"/>
        <v>0</v>
      </c>
      <c r="O256" s="93">
        <f t="shared" ref="O256:P256" si="1666">+O257</f>
        <v>0</v>
      </c>
      <c r="P256" s="93" t="e">
        <f t="shared" si="1666"/>
        <v>#VALUE!</v>
      </c>
      <c r="Q256" s="93" t="e">
        <f t="shared" si="1290"/>
        <v>#VALUE!</v>
      </c>
      <c r="R256" s="94">
        <f t="shared" si="1272"/>
        <v>0</v>
      </c>
      <c r="S256" s="93">
        <f t="shared" ref="S256:BE256" si="1667">+S257</f>
        <v>0</v>
      </c>
      <c r="T256" s="93" t="e">
        <f t="shared" si="1667"/>
        <v>#VALUE!</v>
      </c>
      <c r="U256" s="93" t="e">
        <f t="shared" si="1291"/>
        <v>#VALUE!</v>
      </c>
      <c r="V256" s="94">
        <f t="shared" si="1292"/>
        <v>0</v>
      </c>
      <c r="W256" s="93">
        <f t="shared" ref="W256:X256" si="1668">+W257</f>
        <v>0</v>
      </c>
      <c r="X256" s="93" t="e">
        <f t="shared" si="1668"/>
        <v>#VALUE!</v>
      </c>
      <c r="Y256" s="93" t="e">
        <f t="shared" si="1293"/>
        <v>#VALUE!</v>
      </c>
      <c r="Z256" s="94">
        <f t="shared" si="1294"/>
        <v>0</v>
      </c>
      <c r="AA256" s="93">
        <f t="shared" ref="AA256" si="1669">+AA257</f>
        <v>0</v>
      </c>
      <c r="AB256" s="93" t="e">
        <f t="shared" si="1667"/>
        <v>#VALUE!</v>
      </c>
      <c r="AC256" s="93" t="e">
        <f t="shared" si="1295"/>
        <v>#VALUE!</v>
      </c>
      <c r="AD256" s="94">
        <f t="shared" si="1296"/>
        <v>0</v>
      </c>
      <c r="AE256" s="93">
        <f t="shared" ref="AE256" si="1670">+AE257</f>
        <v>0</v>
      </c>
      <c r="AF256" s="93" t="e">
        <f t="shared" si="1667"/>
        <v>#VALUE!</v>
      </c>
      <c r="AG256" s="93" t="e">
        <f t="shared" si="1297"/>
        <v>#VALUE!</v>
      </c>
      <c r="AH256" s="94">
        <f t="shared" si="1298"/>
        <v>0</v>
      </c>
      <c r="AI256" s="93">
        <f t="shared" ref="AI256" si="1671">+AI257</f>
        <v>0</v>
      </c>
      <c r="AJ256" s="93" t="e">
        <f t="shared" si="1667"/>
        <v>#VALUE!</v>
      </c>
      <c r="AK256" s="93" t="e">
        <f t="shared" si="1299"/>
        <v>#VALUE!</v>
      </c>
      <c r="AL256" s="94">
        <f t="shared" si="1300"/>
        <v>0</v>
      </c>
      <c r="AM256" s="93">
        <f t="shared" ref="AM256" si="1672">+AM257</f>
        <v>0</v>
      </c>
      <c r="AN256" s="93" t="e">
        <f t="shared" si="1667"/>
        <v>#VALUE!</v>
      </c>
      <c r="AO256" s="93" t="e">
        <f t="shared" si="1301"/>
        <v>#VALUE!</v>
      </c>
      <c r="AP256" s="94">
        <f t="shared" si="1302"/>
        <v>0</v>
      </c>
      <c r="AQ256" s="93">
        <f t="shared" ref="AQ256" si="1673">+AQ257</f>
        <v>0</v>
      </c>
      <c r="AR256" s="93" t="e">
        <f t="shared" si="1667"/>
        <v>#VALUE!</v>
      </c>
      <c r="AS256" s="93" t="e">
        <f t="shared" si="1303"/>
        <v>#VALUE!</v>
      </c>
      <c r="AT256" s="94">
        <f t="shared" si="1304"/>
        <v>0</v>
      </c>
      <c r="AU256" s="93">
        <f t="shared" ref="AU256" si="1674">+AU257</f>
        <v>0</v>
      </c>
      <c r="AV256" s="93" t="e">
        <f t="shared" si="1667"/>
        <v>#VALUE!</v>
      </c>
      <c r="AW256" s="93" t="e">
        <f t="shared" si="1305"/>
        <v>#VALUE!</v>
      </c>
      <c r="AX256" s="94">
        <f t="shared" si="1306"/>
        <v>0</v>
      </c>
      <c r="AY256" s="93">
        <f t="shared" ref="AY256" si="1675">+AY257</f>
        <v>0</v>
      </c>
      <c r="AZ256" s="93" t="e">
        <f t="shared" si="1667"/>
        <v>#VALUE!</v>
      </c>
      <c r="BA256" s="93" t="e">
        <f t="shared" si="1307"/>
        <v>#VALUE!</v>
      </c>
      <c r="BB256" s="94">
        <f t="shared" si="1308"/>
        <v>0</v>
      </c>
      <c r="BC256" s="93">
        <f t="shared" si="1667"/>
        <v>0</v>
      </c>
      <c r="BD256" s="93">
        <f t="shared" si="1667"/>
        <v>0</v>
      </c>
      <c r="BE256" s="93" t="e">
        <f t="shared" si="1667"/>
        <v>#VALUE!</v>
      </c>
      <c r="BF256" s="93" t="e">
        <f t="shared" si="1309"/>
        <v>#VALUE!</v>
      </c>
      <c r="BG256" s="4">
        <f t="shared" si="1310"/>
        <v>0</v>
      </c>
      <c r="BL256" s="93">
        <f t="shared" ref="BL256:BM256" si="1676">+BL257</f>
        <v>0</v>
      </c>
      <c r="BM256" s="93">
        <f t="shared" si="1676"/>
        <v>0</v>
      </c>
    </row>
    <row r="257" spans="1:65" s="84" customFormat="1" ht="12" x14ac:dyDescent="0.3">
      <c r="A257" s="87"/>
      <c r="B257" s="87"/>
      <c r="C257" s="88"/>
      <c r="D257" s="95"/>
      <c r="E257" s="96">
        <v>51307501</v>
      </c>
      <c r="F257" s="97" t="s">
        <v>185</v>
      </c>
      <c r="G257" s="7">
        <v>0</v>
      </c>
      <c r="H257" s="7" t="e">
        <f>SUMIF([2]Ene!B:I,AVALUOS!E257,[2]Ene!I:I)</f>
        <v>#VALUE!</v>
      </c>
      <c r="I257" s="7" t="e">
        <f t="shared" si="1286"/>
        <v>#VALUE!</v>
      </c>
      <c r="J257" s="8">
        <f t="shared" si="1287"/>
        <v>0</v>
      </c>
      <c r="K257" s="7">
        <v>0</v>
      </c>
      <c r="L257" s="7" t="e">
        <f>SUMIF([2]Feb!B:I,AVALUOS!E257,[2]Feb!I:I)</f>
        <v>#VALUE!</v>
      </c>
      <c r="M257" s="7" t="e">
        <f t="shared" si="1288"/>
        <v>#VALUE!</v>
      </c>
      <c r="N257" s="8">
        <f t="shared" si="1289"/>
        <v>0</v>
      </c>
      <c r="O257" s="7">
        <v>0</v>
      </c>
      <c r="P257" s="7" t="e">
        <f>SUMIF([2]mar!B:I,AVALUOS!E257,[2]mar!I:I)</f>
        <v>#VALUE!</v>
      </c>
      <c r="Q257" s="7" t="e">
        <f t="shared" si="1290"/>
        <v>#VALUE!</v>
      </c>
      <c r="R257" s="8">
        <f t="shared" si="1272"/>
        <v>0</v>
      </c>
      <c r="S257" s="7">
        <v>0</v>
      </c>
      <c r="T257" s="7" t="e">
        <f>SUMIF([2]Abr!B:I,AVALUOS!E257,[2]Abr!I:I)</f>
        <v>#VALUE!</v>
      </c>
      <c r="U257" s="7" t="e">
        <f t="shared" si="1291"/>
        <v>#VALUE!</v>
      </c>
      <c r="V257" s="8">
        <f t="shared" si="1292"/>
        <v>0</v>
      </c>
      <c r="W257" s="7">
        <v>0</v>
      </c>
      <c r="X257" s="7" t="e">
        <f>SUMIF([2]May!B:I,AVALUOS!E257,[2]May!I:I)</f>
        <v>#VALUE!</v>
      </c>
      <c r="Y257" s="7" t="e">
        <f t="shared" si="1293"/>
        <v>#VALUE!</v>
      </c>
      <c r="Z257" s="8">
        <f t="shared" si="1294"/>
        <v>0</v>
      </c>
      <c r="AA257" s="7">
        <v>0</v>
      </c>
      <c r="AB257" s="7" t="e">
        <f>SUMIF([2]Jun!B:I,AVALUOS!E257,[2]Jun!I:I)</f>
        <v>#VALUE!</v>
      </c>
      <c r="AC257" s="7" t="e">
        <f t="shared" si="1295"/>
        <v>#VALUE!</v>
      </c>
      <c r="AD257" s="8">
        <f t="shared" si="1296"/>
        <v>0</v>
      </c>
      <c r="AE257" s="7">
        <v>0</v>
      </c>
      <c r="AF257" s="7" t="e">
        <f>SUMIF([2]Jul!B:I,AVALUOS!E257,[2]Jul!I:I)</f>
        <v>#VALUE!</v>
      </c>
      <c r="AG257" s="7" t="e">
        <f t="shared" si="1297"/>
        <v>#VALUE!</v>
      </c>
      <c r="AH257" s="8">
        <f t="shared" si="1298"/>
        <v>0</v>
      </c>
      <c r="AI257" s="7">
        <v>0</v>
      </c>
      <c r="AJ257" s="7" t="e">
        <f>SUMIF([2]Agos!B:I,AVALUOS!E257,[2]Agos!I:I)</f>
        <v>#VALUE!</v>
      </c>
      <c r="AK257" s="7" t="e">
        <f t="shared" si="1299"/>
        <v>#VALUE!</v>
      </c>
      <c r="AL257" s="8">
        <f t="shared" si="1300"/>
        <v>0</v>
      </c>
      <c r="AM257" s="7">
        <v>0</v>
      </c>
      <c r="AN257" s="7" t="e">
        <f>SUMIF([2]Sep!B:I,AVALUOS!E257,[2]Sep!I:I)</f>
        <v>#VALUE!</v>
      </c>
      <c r="AO257" s="7" t="e">
        <f t="shared" si="1301"/>
        <v>#VALUE!</v>
      </c>
      <c r="AP257" s="8">
        <f t="shared" si="1302"/>
        <v>0</v>
      </c>
      <c r="AQ257" s="7">
        <v>0</v>
      </c>
      <c r="AR257" s="7" t="e">
        <f>SUMIF([2]Oct!B:I,AVALUOS!E257,[2]Oct!I:I)</f>
        <v>#VALUE!</v>
      </c>
      <c r="AS257" s="7" t="e">
        <f t="shared" si="1303"/>
        <v>#VALUE!</v>
      </c>
      <c r="AT257" s="8">
        <f t="shared" si="1304"/>
        <v>0</v>
      </c>
      <c r="AU257" s="7">
        <v>0</v>
      </c>
      <c r="AV257" s="7" t="e">
        <f>SUMIF([2]Nov!B:I,AVALUOS!E257,[2]Nov!I:I)</f>
        <v>#VALUE!</v>
      </c>
      <c r="AW257" s="7" t="e">
        <f t="shared" si="1305"/>
        <v>#VALUE!</v>
      </c>
      <c r="AX257" s="8">
        <f t="shared" si="1306"/>
        <v>0</v>
      </c>
      <c r="AY257" s="7">
        <v>0</v>
      </c>
      <c r="AZ257" s="7" t="e">
        <f>SUMIF([2]Dic!B:I,AVALUOS!E257,[2]Dic!I:I)</f>
        <v>#VALUE!</v>
      </c>
      <c r="BA257" s="7" t="e">
        <f t="shared" si="1307"/>
        <v>#VALUE!</v>
      </c>
      <c r="BB257" s="8">
        <f t="shared" si="1308"/>
        <v>0</v>
      </c>
      <c r="BC257" s="7">
        <v>0</v>
      </c>
      <c r="BD257" s="89">
        <f>+G257+K257+O257+S257+W257+AA257+AE257+AI257+AM257+AQ257+AU257</f>
        <v>0</v>
      </c>
      <c r="BE257" s="89" t="e">
        <f>+H257+L257+P257+T257+X257+AB257+AF257+AJ257+AN257+AR257+AV257+AZ257</f>
        <v>#VALUE!</v>
      </c>
      <c r="BF257" s="89" t="e">
        <f t="shared" si="1309"/>
        <v>#VALUE!</v>
      </c>
      <c r="BG257" s="24">
        <f t="shared" si="1310"/>
        <v>0</v>
      </c>
      <c r="BL257" s="7"/>
      <c r="BM257" s="7"/>
    </row>
    <row r="258" spans="1:65" ht="20.399999999999999" x14ac:dyDescent="0.3">
      <c r="A258" s="85"/>
      <c r="B258" s="85"/>
      <c r="C258" s="86"/>
      <c r="D258" s="90">
        <v>513080</v>
      </c>
      <c r="E258" s="91"/>
      <c r="F258" s="92" t="s">
        <v>186</v>
      </c>
      <c r="G258" s="93">
        <f t="shared" ref="G258:H258" si="1677">+G259</f>
        <v>0</v>
      </c>
      <c r="H258" s="93" t="e">
        <f t="shared" si="1677"/>
        <v>#VALUE!</v>
      </c>
      <c r="I258" s="93" t="e">
        <f t="shared" si="1286"/>
        <v>#VALUE!</v>
      </c>
      <c r="J258" s="94">
        <f t="shared" si="1287"/>
        <v>0</v>
      </c>
      <c r="K258" s="93">
        <f t="shared" ref="K258:L258" si="1678">+K259</f>
        <v>0</v>
      </c>
      <c r="L258" s="93" t="e">
        <f t="shared" si="1678"/>
        <v>#VALUE!</v>
      </c>
      <c r="M258" s="93" t="e">
        <f t="shared" si="1288"/>
        <v>#VALUE!</v>
      </c>
      <c r="N258" s="94">
        <f t="shared" si="1289"/>
        <v>0</v>
      </c>
      <c r="O258" s="93">
        <f t="shared" ref="O258:P258" si="1679">+O259</f>
        <v>0</v>
      </c>
      <c r="P258" s="93" t="e">
        <f t="shared" si="1679"/>
        <v>#VALUE!</v>
      </c>
      <c r="Q258" s="93" t="e">
        <f t="shared" si="1290"/>
        <v>#VALUE!</v>
      </c>
      <c r="R258" s="94">
        <f t="shared" si="1272"/>
        <v>0</v>
      </c>
      <c r="S258" s="93">
        <f t="shared" ref="S258:BE258" si="1680">+S259</f>
        <v>0</v>
      </c>
      <c r="T258" s="93" t="e">
        <f t="shared" si="1680"/>
        <v>#VALUE!</v>
      </c>
      <c r="U258" s="93" t="e">
        <f t="shared" si="1291"/>
        <v>#VALUE!</v>
      </c>
      <c r="V258" s="94">
        <f t="shared" si="1292"/>
        <v>0</v>
      </c>
      <c r="W258" s="93">
        <f t="shared" ref="W258:X258" si="1681">+W259</f>
        <v>0</v>
      </c>
      <c r="X258" s="93" t="e">
        <f t="shared" si="1681"/>
        <v>#VALUE!</v>
      </c>
      <c r="Y258" s="93" t="e">
        <f t="shared" si="1293"/>
        <v>#VALUE!</v>
      </c>
      <c r="Z258" s="94">
        <f t="shared" si="1294"/>
        <v>0</v>
      </c>
      <c r="AA258" s="93">
        <f t="shared" ref="AA258" si="1682">+AA259</f>
        <v>0</v>
      </c>
      <c r="AB258" s="93" t="e">
        <f t="shared" si="1680"/>
        <v>#VALUE!</v>
      </c>
      <c r="AC258" s="93" t="e">
        <f t="shared" si="1295"/>
        <v>#VALUE!</v>
      </c>
      <c r="AD258" s="94">
        <f t="shared" si="1296"/>
        <v>0</v>
      </c>
      <c r="AE258" s="93">
        <f t="shared" ref="AE258" si="1683">+AE259</f>
        <v>0</v>
      </c>
      <c r="AF258" s="93" t="e">
        <f t="shared" si="1680"/>
        <v>#VALUE!</v>
      </c>
      <c r="AG258" s="93" t="e">
        <f t="shared" si="1297"/>
        <v>#VALUE!</v>
      </c>
      <c r="AH258" s="94">
        <f t="shared" si="1298"/>
        <v>0</v>
      </c>
      <c r="AI258" s="93">
        <f t="shared" ref="AI258" si="1684">+AI259</f>
        <v>0</v>
      </c>
      <c r="AJ258" s="93" t="e">
        <f t="shared" si="1680"/>
        <v>#VALUE!</v>
      </c>
      <c r="AK258" s="93" t="e">
        <f t="shared" si="1299"/>
        <v>#VALUE!</v>
      </c>
      <c r="AL258" s="94">
        <f t="shared" si="1300"/>
        <v>0</v>
      </c>
      <c r="AM258" s="93">
        <f t="shared" ref="AM258" si="1685">+AM259</f>
        <v>0</v>
      </c>
      <c r="AN258" s="93" t="e">
        <f t="shared" si="1680"/>
        <v>#VALUE!</v>
      </c>
      <c r="AO258" s="93" t="e">
        <f t="shared" si="1301"/>
        <v>#VALUE!</v>
      </c>
      <c r="AP258" s="94">
        <f t="shared" si="1302"/>
        <v>0</v>
      </c>
      <c r="AQ258" s="93">
        <f t="shared" ref="AQ258" si="1686">+AQ259</f>
        <v>0</v>
      </c>
      <c r="AR258" s="93" t="e">
        <f t="shared" si="1680"/>
        <v>#VALUE!</v>
      </c>
      <c r="AS258" s="93" t="e">
        <f t="shared" si="1303"/>
        <v>#VALUE!</v>
      </c>
      <c r="AT258" s="94">
        <f t="shared" si="1304"/>
        <v>0</v>
      </c>
      <c r="AU258" s="93">
        <f t="shared" ref="AU258" si="1687">+AU259</f>
        <v>0</v>
      </c>
      <c r="AV258" s="93" t="e">
        <f t="shared" si="1680"/>
        <v>#VALUE!</v>
      </c>
      <c r="AW258" s="93" t="e">
        <f t="shared" si="1305"/>
        <v>#VALUE!</v>
      </c>
      <c r="AX258" s="94">
        <f t="shared" si="1306"/>
        <v>0</v>
      </c>
      <c r="AY258" s="93">
        <f t="shared" ref="AY258" si="1688">+AY259</f>
        <v>0</v>
      </c>
      <c r="AZ258" s="93" t="e">
        <f t="shared" si="1680"/>
        <v>#VALUE!</v>
      </c>
      <c r="BA258" s="93" t="e">
        <f t="shared" si="1307"/>
        <v>#VALUE!</v>
      </c>
      <c r="BB258" s="94">
        <f t="shared" si="1308"/>
        <v>0</v>
      </c>
      <c r="BC258" s="93">
        <f t="shared" si="1680"/>
        <v>0</v>
      </c>
      <c r="BD258" s="93">
        <f t="shared" si="1680"/>
        <v>0</v>
      </c>
      <c r="BE258" s="93" t="e">
        <f t="shared" si="1680"/>
        <v>#VALUE!</v>
      </c>
      <c r="BF258" s="93" t="e">
        <f t="shared" si="1309"/>
        <v>#VALUE!</v>
      </c>
      <c r="BG258" s="4">
        <f t="shared" si="1310"/>
        <v>0</v>
      </c>
      <c r="BL258" s="93">
        <f t="shared" ref="BL258:BM258" si="1689">+BL259</f>
        <v>0</v>
      </c>
      <c r="BM258" s="93">
        <f t="shared" si="1689"/>
        <v>0</v>
      </c>
    </row>
    <row r="259" spans="1:65" s="84" customFormat="1" ht="20.399999999999999" x14ac:dyDescent="0.3">
      <c r="A259" s="87"/>
      <c r="B259" s="87"/>
      <c r="C259" s="88"/>
      <c r="D259" s="95"/>
      <c r="E259" s="96">
        <v>51308001</v>
      </c>
      <c r="F259" s="97" t="s">
        <v>186</v>
      </c>
      <c r="G259" s="7">
        <v>0</v>
      </c>
      <c r="H259" s="7" t="e">
        <f>SUMIF([2]Ene!B:I,AVALUOS!E259,[2]Ene!I:I)</f>
        <v>#VALUE!</v>
      </c>
      <c r="I259" s="7" t="e">
        <f t="shared" si="1286"/>
        <v>#VALUE!</v>
      </c>
      <c r="J259" s="8">
        <f t="shared" si="1287"/>
        <v>0</v>
      </c>
      <c r="K259" s="7">
        <v>0</v>
      </c>
      <c r="L259" s="7" t="e">
        <f>SUMIF([2]Feb!B:I,AVALUOS!E259,[2]Feb!I:I)</f>
        <v>#VALUE!</v>
      </c>
      <c r="M259" s="7" t="e">
        <f t="shared" si="1288"/>
        <v>#VALUE!</v>
      </c>
      <c r="N259" s="8">
        <f t="shared" si="1289"/>
        <v>0</v>
      </c>
      <c r="O259" s="7">
        <v>0</v>
      </c>
      <c r="P259" s="7" t="e">
        <f>SUMIF([2]mar!B:I,AVALUOS!E259,[2]mar!I:I)</f>
        <v>#VALUE!</v>
      </c>
      <c r="Q259" s="7" t="e">
        <f t="shared" si="1290"/>
        <v>#VALUE!</v>
      </c>
      <c r="R259" s="8">
        <f t="shared" si="1272"/>
        <v>0</v>
      </c>
      <c r="S259" s="7">
        <v>0</v>
      </c>
      <c r="T259" s="7" t="e">
        <f>SUMIF([2]Abr!B:I,AVALUOS!E259,[2]Abr!I:I)</f>
        <v>#VALUE!</v>
      </c>
      <c r="U259" s="7" t="e">
        <f t="shared" si="1291"/>
        <v>#VALUE!</v>
      </c>
      <c r="V259" s="8">
        <f t="shared" si="1292"/>
        <v>0</v>
      </c>
      <c r="W259" s="7">
        <v>0</v>
      </c>
      <c r="X259" s="7" t="e">
        <f>SUMIF([2]May!B:I,AVALUOS!E259,[2]May!I:I)</f>
        <v>#VALUE!</v>
      </c>
      <c r="Y259" s="7" t="e">
        <f t="shared" si="1293"/>
        <v>#VALUE!</v>
      </c>
      <c r="Z259" s="8">
        <f t="shared" si="1294"/>
        <v>0</v>
      </c>
      <c r="AA259" s="7">
        <v>0</v>
      </c>
      <c r="AB259" s="7" t="e">
        <f>SUMIF([2]Jun!B:I,AVALUOS!E259,[2]Jun!I:I)</f>
        <v>#VALUE!</v>
      </c>
      <c r="AC259" s="7" t="e">
        <f t="shared" si="1295"/>
        <v>#VALUE!</v>
      </c>
      <c r="AD259" s="8">
        <f t="shared" si="1296"/>
        <v>0</v>
      </c>
      <c r="AE259" s="7">
        <v>0</v>
      </c>
      <c r="AF259" s="7" t="e">
        <f>SUMIF([2]Jul!B:I,AVALUOS!E259,[2]Jul!I:I)</f>
        <v>#VALUE!</v>
      </c>
      <c r="AG259" s="7" t="e">
        <f t="shared" si="1297"/>
        <v>#VALUE!</v>
      </c>
      <c r="AH259" s="8">
        <f t="shared" si="1298"/>
        <v>0</v>
      </c>
      <c r="AI259" s="7">
        <v>0</v>
      </c>
      <c r="AJ259" s="7" t="e">
        <f>SUMIF([2]Agos!B:I,AVALUOS!E259,[2]Agos!I:I)</f>
        <v>#VALUE!</v>
      </c>
      <c r="AK259" s="7" t="e">
        <f t="shared" si="1299"/>
        <v>#VALUE!</v>
      </c>
      <c r="AL259" s="8">
        <f t="shared" si="1300"/>
        <v>0</v>
      </c>
      <c r="AM259" s="7">
        <v>0</v>
      </c>
      <c r="AN259" s="7" t="e">
        <f>SUMIF([2]Sep!B:I,AVALUOS!E259,[2]Sep!I:I)</f>
        <v>#VALUE!</v>
      </c>
      <c r="AO259" s="7" t="e">
        <f t="shared" si="1301"/>
        <v>#VALUE!</v>
      </c>
      <c r="AP259" s="8">
        <f t="shared" si="1302"/>
        <v>0</v>
      </c>
      <c r="AQ259" s="7">
        <v>0</v>
      </c>
      <c r="AR259" s="7" t="e">
        <f>SUMIF([2]Oct!B:I,AVALUOS!E259,[2]Oct!I:I)</f>
        <v>#VALUE!</v>
      </c>
      <c r="AS259" s="7" t="e">
        <f t="shared" si="1303"/>
        <v>#VALUE!</v>
      </c>
      <c r="AT259" s="8">
        <f t="shared" si="1304"/>
        <v>0</v>
      </c>
      <c r="AU259" s="7">
        <v>0</v>
      </c>
      <c r="AV259" s="7" t="e">
        <f>SUMIF([2]Nov!B:I,AVALUOS!E259,[2]Nov!I:I)</f>
        <v>#VALUE!</v>
      </c>
      <c r="AW259" s="7" t="e">
        <f t="shared" si="1305"/>
        <v>#VALUE!</v>
      </c>
      <c r="AX259" s="8">
        <f t="shared" si="1306"/>
        <v>0</v>
      </c>
      <c r="AY259" s="7">
        <v>0</v>
      </c>
      <c r="AZ259" s="7" t="e">
        <f>SUMIF([2]Dic!B:I,AVALUOS!E259,[2]Dic!I:I)</f>
        <v>#VALUE!</v>
      </c>
      <c r="BA259" s="7" t="e">
        <f t="shared" si="1307"/>
        <v>#VALUE!</v>
      </c>
      <c r="BB259" s="8">
        <f t="shared" si="1308"/>
        <v>0</v>
      </c>
      <c r="BC259" s="7">
        <v>0</v>
      </c>
      <c r="BD259" s="89">
        <f>+G259+K259+O259+S259+W259+AA259+AE259+AI259+AM259+AQ259+AU259</f>
        <v>0</v>
      </c>
      <c r="BE259" s="89" t="e">
        <f>+H259+L259+P259+T259+X259+AB259+AF259+AJ259+AN259+AR259+AV259+AZ259</f>
        <v>#VALUE!</v>
      </c>
      <c r="BF259" s="89" t="e">
        <f t="shared" si="1309"/>
        <v>#VALUE!</v>
      </c>
      <c r="BG259" s="24">
        <f t="shared" si="1310"/>
        <v>0</v>
      </c>
      <c r="BL259" s="7"/>
      <c r="BM259" s="7"/>
    </row>
    <row r="260" spans="1:65" ht="12" x14ac:dyDescent="0.3">
      <c r="A260" s="85"/>
      <c r="B260" s="85"/>
      <c r="C260" s="86"/>
      <c r="D260" s="90">
        <v>513095</v>
      </c>
      <c r="E260" s="91"/>
      <c r="F260" s="92" t="s">
        <v>187</v>
      </c>
      <c r="G260" s="93">
        <f t="shared" ref="G260:H260" si="1690">SUM(G261:G262)</f>
        <v>0</v>
      </c>
      <c r="H260" s="93" t="e">
        <f t="shared" si="1690"/>
        <v>#VALUE!</v>
      </c>
      <c r="I260" s="93" t="e">
        <f t="shared" si="1286"/>
        <v>#VALUE!</v>
      </c>
      <c r="J260" s="94">
        <f t="shared" si="1287"/>
        <v>0</v>
      </c>
      <c r="K260" s="93">
        <f t="shared" ref="K260:L260" si="1691">SUM(K261:K262)</f>
        <v>0</v>
      </c>
      <c r="L260" s="93" t="e">
        <f t="shared" si="1691"/>
        <v>#VALUE!</v>
      </c>
      <c r="M260" s="93" t="e">
        <f t="shared" si="1288"/>
        <v>#VALUE!</v>
      </c>
      <c r="N260" s="94">
        <f t="shared" si="1289"/>
        <v>0</v>
      </c>
      <c r="O260" s="93">
        <f t="shared" ref="O260:P260" si="1692">SUM(O261:O262)</f>
        <v>0</v>
      </c>
      <c r="P260" s="93" t="e">
        <f t="shared" si="1692"/>
        <v>#VALUE!</v>
      </c>
      <c r="Q260" s="93" t="e">
        <f t="shared" si="1290"/>
        <v>#VALUE!</v>
      </c>
      <c r="R260" s="94">
        <f t="shared" si="1272"/>
        <v>0</v>
      </c>
      <c r="S260" s="93">
        <f t="shared" ref="S260:T260" si="1693">SUM(S261:S262)</f>
        <v>0</v>
      </c>
      <c r="T260" s="93" t="e">
        <f t="shared" si="1693"/>
        <v>#VALUE!</v>
      </c>
      <c r="U260" s="93" t="e">
        <f t="shared" si="1291"/>
        <v>#VALUE!</v>
      </c>
      <c r="V260" s="94">
        <f t="shared" si="1292"/>
        <v>0</v>
      </c>
      <c r="W260" s="93">
        <f t="shared" ref="W260:X260" si="1694">SUM(W261:W262)</f>
        <v>0</v>
      </c>
      <c r="X260" s="93" t="e">
        <f t="shared" si="1694"/>
        <v>#VALUE!</v>
      </c>
      <c r="Y260" s="93" t="e">
        <f t="shared" si="1293"/>
        <v>#VALUE!</v>
      </c>
      <c r="Z260" s="94">
        <f t="shared" si="1294"/>
        <v>0</v>
      </c>
      <c r="AA260" s="93">
        <f t="shared" ref="AA260:AB260" si="1695">SUM(AA261:AA262)</f>
        <v>0</v>
      </c>
      <c r="AB260" s="93" t="e">
        <f t="shared" si="1695"/>
        <v>#VALUE!</v>
      </c>
      <c r="AC260" s="93" t="e">
        <f t="shared" si="1295"/>
        <v>#VALUE!</v>
      </c>
      <c r="AD260" s="94">
        <f t="shared" si="1296"/>
        <v>0</v>
      </c>
      <c r="AE260" s="93">
        <f t="shared" ref="AE260:AF260" si="1696">SUM(AE261:AE262)</f>
        <v>0</v>
      </c>
      <c r="AF260" s="93" t="e">
        <f t="shared" si="1696"/>
        <v>#VALUE!</v>
      </c>
      <c r="AG260" s="93" t="e">
        <f t="shared" si="1297"/>
        <v>#VALUE!</v>
      </c>
      <c r="AH260" s="94">
        <f t="shared" si="1298"/>
        <v>0</v>
      </c>
      <c r="AI260" s="93">
        <f t="shared" ref="AI260:AJ260" si="1697">SUM(AI261:AI262)</f>
        <v>0</v>
      </c>
      <c r="AJ260" s="93" t="e">
        <f t="shared" si="1697"/>
        <v>#VALUE!</v>
      </c>
      <c r="AK260" s="93" t="e">
        <f t="shared" si="1299"/>
        <v>#VALUE!</v>
      </c>
      <c r="AL260" s="94">
        <f t="shared" si="1300"/>
        <v>0</v>
      </c>
      <c r="AM260" s="93">
        <f t="shared" ref="AM260:AN260" si="1698">SUM(AM261:AM262)</f>
        <v>0</v>
      </c>
      <c r="AN260" s="93" t="e">
        <f t="shared" si="1698"/>
        <v>#VALUE!</v>
      </c>
      <c r="AO260" s="93" t="e">
        <f t="shared" si="1301"/>
        <v>#VALUE!</v>
      </c>
      <c r="AP260" s="94">
        <f t="shared" si="1302"/>
        <v>0</v>
      </c>
      <c r="AQ260" s="93">
        <f t="shared" ref="AQ260:AR260" si="1699">SUM(AQ261:AQ262)</f>
        <v>0</v>
      </c>
      <c r="AR260" s="93" t="e">
        <f t="shared" si="1699"/>
        <v>#VALUE!</v>
      </c>
      <c r="AS260" s="93" t="e">
        <f t="shared" si="1303"/>
        <v>#VALUE!</v>
      </c>
      <c r="AT260" s="94">
        <f t="shared" si="1304"/>
        <v>0</v>
      </c>
      <c r="AU260" s="93">
        <f t="shared" ref="AU260:AV260" si="1700">SUM(AU261:AU262)</f>
        <v>0</v>
      </c>
      <c r="AV260" s="93" t="e">
        <f t="shared" si="1700"/>
        <v>#VALUE!</v>
      </c>
      <c r="AW260" s="93" t="e">
        <f t="shared" si="1305"/>
        <v>#VALUE!</v>
      </c>
      <c r="AX260" s="94">
        <f t="shared" si="1306"/>
        <v>0</v>
      </c>
      <c r="AY260" s="93">
        <f t="shared" ref="AY260:BE260" si="1701">SUM(AY261:AY262)</f>
        <v>0</v>
      </c>
      <c r="AZ260" s="93" t="e">
        <f t="shared" si="1701"/>
        <v>#VALUE!</v>
      </c>
      <c r="BA260" s="93" t="e">
        <f t="shared" si="1307"/>
        <v>#VALUE!</v>
      </c>
      <c r="BB260" s="94">
        <f t="shared" si="1308"/>
        <v>0</v>
      </c>
      <c r="BC260" s="93">
        <f t="shared" si="1701"/>
        <v>0</v>
      </c>
      <c r="BD260" s="93">
        <f t="shared" si="1701"/>
        <v>0</v>
      </c>
      <c r="BE260" s="93" t="e">
        <f t="shared" si="1701"/>
        <v>#VALUE!</v>
      </c>
      <c r="BF260" s="93" t="e">
        <f t="shared" si="1309"/>
        <v>#VALUE!</v>
      </c>
      <c r="BG260" s="4">
        <f t="shared" si="1310"/>
        <v>0</v>
      </c>
      <c r="BL260" s="93">
        <f t="shared" ref="BL260:BM260" si="1702">SUM(BL261:BL262)</f>
        <v>0</v>
      </c>
      <c r="BM260" s="93">
        <f t="shared" si="1702"/>
        <v>0</v>
      </c>
    </row>
    <row r="261" spans="1:65" s="84" customFormat="1" ht="12" x14ac:dyDescent="0.3">
      <c r="A261" s="87"/>
      <c r="B261" s="87"/>
      <c r="C261" s="88"/>
      <c r="D261" s="95"/>
      <c r="E261" s="96">
        <v>51309501</v>
      </c>
      <c r="F261" s="97" t="s">
        <v>187</v>
      </c>
      <c r="G261" s="7">
        <v>0</v>
      </c>
      <c r="H261" s="7" t="e">
        <f>SUMIF([2]Ene!B:I,AVALUOS!E261,[2]Ene!I:I)</f>
        <v>#VALUE!</v>
      </c>
      <c r="I261" s="7" t="e">
        <f t="shared" si="1286"/>
        <v>#VALUE!</v>
      </c>
      <c r="J261" s="8">
        <f t="shared" si="1287"/>
        <v>0</v>
      </c>
      <c r="K261" s="7">
        <v>0</v>
      </c>
      <c r="L261" s="7" t="e">
        <f>SUMIF([2]Feb!B:I,AVALUOS!E261,[2]Feb!I:I)</f>
        <v>#VALUE!</v>
      </c>
      <c r="M261" s="7" t="e">
        <f t="shared" si="1288"/>
        <v>#VALUE!</v>
      </c>
      <c r="N261" s="8">
        <f t="shared" si="1289"/>
        <v>0</v>
      </c>
      <c r="O261" s="7">
        <v>0</v>
      </c>
      <c r="P261" s="7" t="e">
        <f>SUMIF([2]mar!B:I,AVALUOS!E261,[2]mar!I:I)</f>
        <v>#VALUE!</v>
      </c>
      <c r="Q261" s="7" t="e">
        <f t="shared" si="1290"/>
        <v>#VALUE!</v>
      </c>
      <c r="R261" s="8">
        <f t="shared" si="1272"/>
        <v>0</v>
      </c>
      <c r="S261" s="7">
        <v>0</v>
      </c>
      <c r="T261" s="7" t="e">
        <f>SUMIF([2]Abr!B:I,AVALUOS!E261,[2]Abr!I:I)</f>
        <v>#VALUE!</v>
      </c>
      <c r="U261" s="7" t="e">
        <f t="shared" si="1291"/>
        <v>#VALUE!</v>
      </c>
      <c r="V261" s="8">
        <f t="shared" si="1292"/>
        <v>0</v>
      </c>
      <c r="W261" s="7">
        <v>0</v>
      </c>
      <c r="X261" s="7" t="e">
        <f>SUMIF([2]May!B:I,AVALUOS!E261,[2]May!I:I)</f>
        <v>#VALUE!</v>
      </c>
      <c r="Y261" s="7" t="e">
        <f t="shared" si="1293"/>
        <v>#VALUE!</v>
      </c>
      <c r="Z261" s="8">
        <f t="shared" si="1294"/>
        <v>0</v>
      </c>
      <c r="AA261" s="7">
        <v>0</v>
      </c>
      <c r="AB261" s="7" t="e">
        <f>SUMIF([2]Jun!B:I,AVALUOS!E261,[2]Jun!I:I)</f>
        <v>#VALUE!</v>
      </c>
      <c r="AC261" s="7" t="e">
        <f t="shared" si="1295"/>
        <v>#VALUE!</v>
      </c>
      <c r="AD261" s="8">
        <f t="shared" si="1296"/>
        <v>0</v>
      </c>
      <c r="AE261" s="7">
        <v>0</v>
      </c>
      <c r="AF261" s="7" t="e">
        <f>SUMIF([2]Jul!B:I,AVALUOS!E261,[2]Jul!I:I)</f>
        <v>#VALUE!</v>
      </c>
      <c r="AG261" s="7" t="e">
        <f t="shared" si="1297"/>
        <v>#VALUE!</v>
      </c>
      <c r="AH261" s="8">
        <f t="shared" si="1298"/>
        <v>0</v>
      </c>
      <c r="AI261" s="7">
        <v>0</v>
      </c>
      <c r="AJ261" s="7" t="e">
        <f>SUMIF([2]Agos!B:I,AVALUOS!E261,[2]Agos!I:I)</f>
        <v>#VALUE!</v>
      </c>
      <c r="AK261" s="7" t="e">
        <f t="shared" si="1299"/>
        <v>#VALUE!</v>
      </c>
      <c r="AL261" s="8">
        <f t="shared" si="1300"/>
        <v>0</v>
      </c>
      <c r="AM261" s="7">
        <v>0</v>
      </c>
      <c r="AN261" s="7" t="e">
        <f>SUMIF([2]Sep!B:I,AVALUOS!E261,[2]Sep!I:I)</f>
        <v>#VALUE!</v>
      </c>
      <c r="AO261" s="7" t="e">
        <f t="shared" si="1301"/>
        <v>#VALUE!</v>
      </c>
      <c r="AP261" s="8">
        <f t="shared" si="1302"/>
        <v>0</v>
      </c>
      <c r="AQ261" s="7">
        <v>0</v>
      </c>
      <c r="AR261" s="7" t="e">
        <f>SUMIF([2]Oct!B:I,AVALUOS!E261,[2]Oct!I:I)</f>
        <v>#VALUE!</v>
      </c>
      <c r="AS261" s="7" t="e">
        <f t="shared" si="1303"/>
        <v>#VALUE!</v>
      </c>
      <c r="AT261" s="8">
        <f t="shared" si="1304"/>
        <v>0</v>
      </c>
      <c r="AU261" s="7">
        <v>0</v>
      </c>
      <c r="AV261" s="7" t="e">
        <f>SUMIF([2]Nov!B:I,AVALUOS!E261,[2]Nov!I:I)</f>
        <v>#VALUE!</v>
      </c>
      <c r="AW261" s="7" t="e">
        <f t="shared" si="1305"/>
        <v>#VALUE!</v>
      </c>
      <c r="AX261" s="8">
        <f t="shared" si="1306"/>
        <v>0</v>
      </c>
      <c r="AY261" s="7">
        <v>0</v>
      </c>
      <c r="AZ261" s="7" t="e">
        <f>SUMIF([2]Dic!B:I,AVALUOS!E261,[2]Dic!I:I)</f>
        <v>#VALUE!</v>
      </c>
      <c r="BA261" s="7" t="e">
        <f t="shared" si="1307"/>
        <v>#VALUE!</v>
      </c>
      <c r="BB261" s="8">
        <f t="shared" si="1308"/>
        <v>0</v>
      </c>
      <c r="BC261" s="7">
        <v>0</v>
      </c>
      <c r="BD261" s="89">
        <f t="shared" ref="BD261:BD262" si="1703">+G261+K261+O261+S261+W261+AA261+AE261+AI261+AM261+AQ261+AU261</f>
        <v>0</v>
      </c>
      <c r="BE261" s="89" t="e">
        <f>+H261+L261+P261+T261+X261+AB261+AF261+AJ261+AN261+AR261+AV261+AZ261</f>
        <v>#VALUE!</v>
      </c>
      <c r="BF261" s="89" t="e">
        <f t="shared" si="1309"/>
        <v>#VALUE!</v>
      </c>
      <c r="BG261" s="24">
        <f t="shared" si="1310"/>
        <v>0</v>
      </c>
      <c r="BL261" s="7"/>
      <c r="BM261" s="7"/>
    </row>
    <row r="262" spans="1:65" ht="20.399999999999999" x14ac:dyDescent="0.3">
      <c r="A262" s="87"/>
      <c r="B262" s="87"/>
      <c r="C262" s="88"/>
      <c r="D262" s="95"/>
      <c r="E262" s="96">
        <v>51309502</v>
      </c>
      <c r="F262" s="97" t="s">
        <v>188</v>
      </c>
      <c r="G262" s="7">
        <v>0</v>
      </c>
      <c r="H262" s="7" t="e">
        <f>SUMIF([2]Ene!B:I,AVALUOS!E262,[2]Ene!I:I)</f>
        <v>#VALUE!</v>
      </c>
      <c r="I262" s="7" t="e">
        <f t="shared" si="1286"/>
        <v>#VALUE!</v>
      </c>
      <c r="J262" s="8">
        <f t="shared" si="1287"/>
        <v>0</v>
      </c>
      <c r="K262" s="7">
        <v>0</v>
      </c>
      <c r="L262" s="7" t="e">
        <f>SUMIF([2]Feb!B:I,AVALUOS!E262,[2]Feb!I:I)</f>
        <v>#VALUE!</v>
      </c>
      <c r="M262" s="7" t="e">
        <f t="shared" si="1288"/>
        <v>#VALUE!</v>
      </c>
      <c r="N262" s="8">
        <f t="shared" si="1289"/>
        <v>0</v>
      </c>
      <c r="O262" s="7">
        <v>0</v>
      </c>
      <c r="P262" s="7" t="e">
        <f>SUMIF([2]mar!B:I,AVALUOS!E262,[2]mar!I:I)</f>
        <v>#VALUE!</v>
      </c>
      <c r="Q262" s="7" t="e">
        <f t="shared" si="1290"/>
        <v>#VALUE!</v>
      </c>
      <c r="R262" s="8">
        <f t="shared" ref="R262:R325" si="1704">IF(O262=0,0,(P262/O262))</f>
        <v>0</v>
      </c>
      <c r="S262" s="7">
        <v>0</v>
      </c>
      <c r="T262" s="7" t="e">
        <f>SUMIF([2]Abr!B:I,AVALUOS!E262,[2]Abr!I:I)</f>
        <v>#VALUE!</v>
      </c>
      <c r="U262" s="7" t="e">
        <f t="shared" si="1291"/>
        <v>#VALUE!</v>
      </c>
      <c r="V262" s="8">
        <f t="shared" si="1292"/>
        <v>0</v>
      </c>
      <c r="W262" s="7">
        <v>0</v>
      </c>
      <c r="X262" s="7" t="e">
        <f>SUMIF([2]May!B:I,AVALUOS!E262,[2]May!I:I)</f>
        <v>#VALUE!</v>
      </c>
      <c r="Y262" s="7" t="e">
        <f t="shared" si="1293"/>
        <v>#VALUE!</v>
      </c>
      <c r="Z262" s="8">
        <f t="shared" si="1294"/>
        <v>0</v>
      </c>
      <c r="AA262" s="7">
        <v>0</v>
      </c>
      <c r="AB262" s="7" t="e">
        <f>SUMIF([2]Jun!B:I,AVALUOS!E262,[2]Jun!I:I)</f>
        <v>#VALUE!</v>
      </c>
      <c r="AC262" s="7" t="e">
        <f t="shared" si="1295"/>
        <v>#VALUE!</v>
      </c>
      <c r="AD262" s="8">
        <f t="shared" si="1296"/>
        <v>0</v>
      </c>
      <c r="AE262" s="7">
        <v>0</v>
      </c>
      <c r="AF262" s="7" t="e">
        <f>SUMIF([2]Jul!B:I,AVALUOS!E262,[2]Jul!I:I)</f>
        <v>#VALUE!</v>
      </c>
      <c r="AG262" s="7" t="e">
        <f t="shared" si="1297"/>
        <v>#VALUE!</v>
      </c>
      <c r="AH262" s="8">
        <f t="shared" si="1298"/>
        <v>0</v>
      </c>
      <c r="AI262" s="7">
        <v>0</v>
      </c>
      <c r="AJ262" s="7" t="e">
        <f>SUMIF([2]Agos!B:I,AVALUOS!E262,[2]Agos!I:I)</f>
        <v>#VALUE!</v>
      </c>
      <c r="AK262" s="7" t="e">
        <f t="shared" si="1299"/>
        <v>#VALUE!</v>
      </c>
      <c r="AL262" s="8">
        <f t="shared" si="1300"/>
        <v>0</v>
      </c>
      <c r="AM262" s="7">
        <v>0</v>
      </c>
      <c r="AN262" s="7" t="e">
        <f>SUMIF([2]Sep!B:I,AVALUOS!E262,[2]Sep!I:I)</f>
        <v>#VALUE!</v>
      </c>
      <c r="AO262" s="7" t="e">
        <f t="shared" si="1301"/>
        <v>#VALUE!</v>
      </c>
      <c r="AP262" s="8">
        <f t="shared" si="1302"/>
        <v>0</v>
      </c>
      <c r="AQ262" s="7">
        <v>0</v>
      </c>
      <c r="AR262" s="7" t="e">
        <f>SUMIF([2]Oct!B:I,AVALUOS!E262,[2]Oct!I:I)</f>
        <v>#VALUE!</v>
      </c>
      <c r="AS262" s="7" t="e">
        <f t="shared" si="1303"/>
        <v>#VALUE!</v>
      </c>
      <c r="AT262" s="8">
        <f t="shared" si="1304"/>
        <v>0</v>
      </c>
      <c r="AU262" s="7">
        <v>0</v>
      </c>
      <c r="AV262" s="7" t="e">
        <f>SUMIF([2]Nov!B:I,AVALUOS!E262,[2]Nov!I:I)</f>
        <v>#VALUE!</v>
      </c>
      <c r="AW262" s="7" t="e">
        <f t="shared" si="1305"/>
        <v>#VALUE!</v>
      </c>
      <c r="AX262" s="8">
        <f t="shared" si="1306"/>
        <v>0</v>
      </c>
      <c r="AY262" s="7">
        <v>0</v>
      </c>
      <c r="AZ262" s="7" t="e">
        <f>SUMIF([2]Dic!B:I,AVALUOS!E262,[2]Dic!I:I)</f>
        <v>#VALUE!</v>
      </c>
      <c r="BA262" s="7" t="e">
        <f t="shared" si="1307"/>
        <v>#VALUE!</v>
      </c>
      <c r="BB262" s="8">
        <f t="shared" si="1308"/>
        <v>0</v>
      </c>
      <c r="BC262" s="7">
        <v>0</v>
      </c>
      <c r="BD262" s="89">
        <f t="shared" si="1703"/>
        <v>0</v>
      </c>
      <c r="BE262" s="89" t="e">
        <f>+H262+L262+P262+T262+X262+AB262+AF262+AJ262+AN262+AR262+AV262+AZ262</f>
        <v>#VALUE!</v>
      </c>
      <c r="BF262" s="89" t="e">
        <f t="shared" si="1309"/>
        <v>#VALUE!</v>
      </c>
      <c r="BG262" s="24">
        <f t="shared" si="1310"/>
        <v>0</v>
      </c>
      <c r="BK262" s="84"/>
      <c r="BL262" s="7"/>
      <c r="BM262" s="7"/>
    </row>
    <row r="263" spans="1:65" s="84" customFormat="1" ht="12" x14ac:dyDescent="0.3">
      <c r="A263" s="77"/>
      <c r="B263" s="77"/>
      <c r="C263" s="78">
        <v>5135</v>
      </c>
      <c r="D263" s="79"/>
      <c r="E263" s="80"/>
      <c r="F263" s="81" t="s">
        <v>72</v>
      </c>
      <c r="G263" s="82">
        <f t="shared" ref="G263:H263" si="1705">SUM(G264,G267,G269,G271,G273,G276,G279,G285,G287,G289,G291,G293)</f>
        <v>4150000</v>
      </c>
      <c r="H263" s="82" t="e">
        <f t="shared" si="1705"/>
        <v>#VALUE!</v>
      </c>
      <c r="I263" s="82" t="e">
        <f t="shared" si="1286"/>
        <v>#VALUE!</v>
      </c>
      <c r="J263" s="83" t="e">
        <f t="shared" si="1287"/>
        <v>#VALUE!</v>
      </c>
      <c r="K263" s="82">
        <f t="shared" ref="K263:L263" si="1706">SUM(K264,K267,K269,K271,K273,K276,K279,K285,K287,K289,K291,K293)</f>
        <v>4150000</v>
      </c>
      <c r="L263" s="82" t="e">
        <f t="shared" si="1706"/>
        <v>#VALUE!</v>
      </c>
      <c r="M263" s="82" t="e">
        <f t="shared" si="1288"/>
        <v>#VALUE!</v>
      </c>
      <c r="N263" s="83" t="e">
        <f t="shared" si="1289"/>
        <v>#VALUE!</v>
      </c>
      <c r="O263" s="82">
        <f t="shared" ref="O263:P263" si="1707">SUM(O264,O267,O269,O271,O273,O276,O279,O285,O287,O289,O291,O293)</f>
        <v>4150000</v>
      </c>
      <c r="P263" s="82" t="e">
        <f t="shared" si="1707"/>
        <v>#VALUE!</v>
      </c>
      <c r="Q263" s="82" t="e">
        <f t="shared" si="1290"/>
        <v>#VALUE!</v>
      </c>
      <c r="R263" s="83" t="e">
        <f t="shared" si="1704"/>
        <v>#VALUE!</v>
      </c>
      <c r="S263" s="82">
        <f t="shared" ref="S263:T263" si="1708">SUM(S264,S267,S269,S271,S273,S276,S279,S285,S287,S289,S291,S293)</f>
        <v>4150000</v>
      </c>
      <c r="T263" s="82" t="e">
        <f t="shared" si="1708"/>
        <v>#VALUE!</v>
      </c>
      <c r="U263" s="82" t="e">
        <f t="shared" si="1291"/>
        <v>#VALUE!</v>
      </c>
      <c r="V263" s="83" t="e">
        <f t="shared" si="1292"/>
        <v>#VALUE!</v>
      </c>
      <c r="W263" s="82">
        <f t="shared" ref="W263:X263" si="1709">SUM(W264,W267,W269,W271,W273,W276,W279,W285,W287,W289,W291,W293)</f>
        <v>4150000</v>
      </c>
      <c r="X263" s="82" t="e">
        <f t="shared" si="1709"/>
        <v>#VALUE!</v>
      </c>
      <c r="Y263" s="82" t="e">
        <f t="shared" si="1293"/>
        <v>#VALUE!</v>
      </c>
      <c r="Z263" s="83" t="e">
        <f t="shared" si="1294"/>
        <v>#VALUE!</v>
      </c>
      <c r="AA263" s="82">
        <f t="shared" ref="AA263:AB263" si="1710">SUM(AA264,AA267,AA269,AA271,AA273,AA276,AA279,AA285,AA287,AA289,AA291,AA293)</f>
        <v>4150000</v>
      </c>
      <c r="AB263" s="82" t="e">
        <f t="shared" si="1710"/>
        <v>#VALUE!</v>
      </c>
      <c r="AC263" s="82" t="e">
        <f t="shared" si="1295"/>
        <v>#VALUE!</v>
      </c>
      <c r="AD263" s="83" t="e">
        <f t="shared" si="1296"/>
        <v>#VALUE!</v>
      </c>
      <c r="AE263" s="82">
        <f t="shared" ref="AE263:AF263" si="1711">SUM(AE264,AE267,AE269,AE271,AE273,AE276,AE279,AE285,AE287,AE289,AE291,AE293)</f>
        <v>4150000</v>
      </c>
      <c r="AF263" s="82" t="e">
        <f t="shared" si="1711"/>
        <v>#VALUE!</v>
      </c>
      <c r="AG263" s="82" t="e">
        <f t="shared" si="1297"/>
        <v>#VALUE!</v>
      </c>
      <c r="AH263" s="83" t="e">
        <f t="shared" si="1298"/>
        <v>#VALUE!</v>
      </c>
      <c r="AI263" s="82">
        <f t="shared" ref="AI263:AJ263" si="1712">SUM(AI264,AI267,AI269,AI271,AI273,AI276,AI279,AI285,AI287,AI289,AI291,AI293)</f>
        <v>4150000</v>
      </c>
      <c r="AJ263" s="82" t="e">
        <f t="shared" si="1712"/>
        <v>#VALUE!</v>
      </c>
      <c r="AK263" s="82" t="e">
        <f t="shared" si="1299"/>
        <v>#VALUE!</v>
      </c>
      <c r="AL263" s="83" t="e">
        <f t="shared" si="1300"/>
        <v>#VALUE!</v>
      </c>
      <c r="AM263" s="82">
        <f t="shared" ref="AM263:AN263" si="1713">SUM(AM264,AM267,AM269,AM271,AM273,AM276,AM279,AM285,AM287,AM289,AM291,AM293)</f>
        <v>4150000</v>
      </c>
      <c r="AN263" s="82" t="e">
        <f t="shared" si="1713"/>
        <v>#VALUE!</v>
      </c>
      <c r="AO263" s="82" t="e">
        <f t="shared" si="1301"/>
        <v>#VALUE!</v>
      </c>
      <c r="AP263" s="83" t="e">
        <f t="shared" si="1302"/>
        <v>#VALUE!</v>
      </c>
      <c r="AQ263" s="82">
        <f t="shared" ref="AQ263:AR263" si="1714">SUM(AQ264,AQ267,AQ269,AQ271,AQ273,AQ276,AQ279,AQ285,AQ287,AQ289,AQ291,AQ293)</f>
        <v>4150000</v>
      </c>
      <c r="AR263" s="82" t="e">
        <f t="shared" si="1714"/>
        <v>#VALUE!</v>
      </c>
      <c r="AS263" s="82" t="e">
        <f t="shared" si="1303"/>
        <v>#VALUE!</v>
      </c>
      <c r="AT263" s="83" t="e">
        <f t="shared" si="1304"/>
        <v>#VALUE!</v>
      </c>
      <c r="AU263" s="82">
        <f t="shared" ref="AU263:AV263" si="1715">SUM(AU264,AU267,AU269,AU271,AU273,AU276,AU279,AU285,AU287,AU289,AU291,AU293)</f>
        <v>4150000</v>
      </c>
      <c r="AV263" s="82" t="e">
        <f t="shared" si="1715"/>
        <v>#VALUE!</v>
      </c>
      <c r="AW263" s="82" t="e">
        <f t="shared" si="1305"/>
        <v>#VALUE!</v>
      </c>
      <c r="AX263" s="83" t="e">
        <f t="shared" si="1306"/>
        <v>#VALUE!</v>
      </c>
      <c r="AY263" s="82">
        <f t="shared" ref="AY263:BE263" si="1716">SUM(AY264,AY267,AY269,AY271,AY273,AY276,AY279,AY285,AY287,AY289,AY291,AY293)</f>
        <v>4150000</v>
      </c>
      <c r="AZ263" s="82" t="e">
        <f t="shared" si="1716"/>
        <v>#VALUE!</v>
      </c>
      <c r="BA263" s="82" t="e">
        <f t="shared" si="1307"/>
        <v>#VALUE!</v>
      </c>
      <c r="BB263" s="83" t="e">
        <f t="shared" si="1308"/>
        <v>#VALUE!</v>
      </c>
      <c r="BC263" s="82">
        <f t="shared" si="1716"/>
        <v>0</v>
      </c>
      <c r="BD263" s="82">
        <f t="shared" si="1716"/>
        <v>45650000</v>
      </c>
      <c r="BE263" s="82" t="e">
        <f t="shared" si="1716"/>
        <v>#VALUE!</v>
      </c>
      <c r="BF263" s="82" t="e">
        <f t="shared" si="1309"/>
        <v>#VALUE!</v>
      </c>
      <c r="BG263" s="83" t="e">
        <f t="shared" si="1310"/>
        <v>#VALUE!</v>
      </c>
      <c r="BL263" s="82">
        <f t="shared" ref="BL263:BM263" si="1717">SUM(BL264,BL267,BL269,BL271,BL273,BL276,BL279,BL285,BL287,BL289,BL291,BL293)</f>
        <v>0</v>
      </c>
      <c r="BM263" s="82">
        <f t="shared" si="1717"/>
        <v>0</v>
      </c>
    </row>
    <row r="264" spans="1:65" ht="12" x14ac:dyDescent="0.3">
      <c r="A264" s="85"/>
      <c r="B264" s="85"/>
      <c r="C264" s="86"/>
      <c r="D264" s="90">
        <v>513505</v>
      </c>
      <c r="E264" s="91"/>
      <c r="F264" s="92" t="s">
        <v>189</v>
      </c>
      <c r="G264" s="93">
        <f t="shared" ref="G264:H264" si="1718">SUM(G265:G266)</f>
        <v>0</v>
      </c>
      <c r="H264" s="93" t="e">
        <f t="shared" si="1718"/>
        <v>#VALUE!</v>
      </c>
      <c r="I264" s="93" t="e">
        <f t="shared" si="1286"/>
        <v>#VALUE!</v>
      </c>
      <c r="J264" s="94">
        <f t="shared" si="1287"/>
        <v>0</v>
      </c>
      <c r="K264" s="93">
        <f t="shared" ref="K264:L264" si="1719">SUM(K265:K266)</f>
        <v>0</v>
      </c>
      <c r="L264" s="93" t="e">
        <f t="shared" si="1719"/>
        <v>#VALUE!</v>
      </c>
      <c r="M264" s="93" t="e">
        <f t="shared" si="1288"/>
        <v>#VALUE!</v>
      </c>
      <c r="N264" s="94">
        <f t="shared" si="1289"/>
        <v>0</v>
      </c>
      <c r="O264" s="93">
        <f t="shared" ref="O264:P264" si="1720">SUM(O265:O266)</f>
        <v>0</v>
      </c>
      <c r="P264" s="93" t="e">
        <f t="shared" si="1720"/>
        <v>#VALUE!</v>
      </c>
      <c r="Q264" s="93" t="e">
        <f t="shared" si="1290"/>
        <v>#VALUE!</v>
      </c>
      <c r="R264" s="94">
        <f t="shared" si="1704"/>
        <v>0</v>
      </c>
      <c r="S264" s="93">
        <f t="shared" ref="S264:T264" si="1721">SUM(S265:S266)</f>
        <v>0</v>
      </c>
      <c r="T264" s="93" t="e">
        <f t="shared" si="1721"/>
        <v>#VALUE!</v>
      </c>
      <c r="U264" s="93" t="e">
        <f t="shared" si="1291"/>
        <v>#VALUE!</v>
      </c>
      <c r="V264" s="94">
        <f t="shared" si="1292"/>
        <v>0</v>
      </c>
      <c r="W264" s="93">
        <f t="shared" ref="W264:X264" si="1722">SUM(W265:W266)</f>
        <v>0</v>
      </c>
      <c r="X264" s="93" t="e">
        <f t="shared" si="1722"/>
        <v>#VALUE!</v>
      </c>
      <c r="Y264" s="93" t="e">
        <f t="shared" si="1293"/>
        <v>#VALUE!</v>
      </c>
      <c r="Z264" s="94">
        <f t="shared" si="1294"/>
        <v>0</v>
      </c>
      <c r="AA264" s="93">
        <f t="shared" ref="AA264:AB264" si="1723">SUM(AA265:AA266)</f>
        <v>0</v>
      </c>
      <c r="AB264" s="93" t="e">
        <f t="shared" si="1723"/>
        <v>#VALUE!</v>
      </c>
      <c r="AC264" s="93" t="e">
        <f t="shared" si="1295"/>
        <v>#VALUE!</v>
      </c>
      <c r="AD264" s="94">
        <f t="shared" si="1296"/>
        <v>0</v>
      </c>
      <c r="AE264" s="93">
        <f t="shared" ref="AE264:AF264" si="1724">SUM(AE265:AE266)</f>
        <v>0</v>
      </c>
      <c r="AF264" s="93" t="e">
        <f t="shared" si="1724"/>
        <v>#VALUE!</v>
      </c>
      <c r="AG264" s="93" t="e">
        <f t="shared" si="1297"/>
        <v>#VALUE!</v>
      </c>
      <c r="AH264" s="94">
        <f t="shared" si="1298"/>
        <v>0</v>
      </c>
      <c r="AI264" s="93">
        <f t="shared" ref="AI264:AJ264" si="1725">SUM(AI265:AI266)</f>
        <v>0</v>
      </c>
      <c r="AJ264" s="93" t="e">
        <f t="shared" si="1725"/>
        <v>#VALUE!</v>
      </c>
      <c r="AK264" s="93" t="e">
        <f t="shared" si="1299"/>
        <v>#VALUE!</v>
      </c>
      <c r="AL264" s="94">
        <f t="shared" si="1300"/>
        <v>0</v>
      </c>
      <c r="AM264" s="93">
        <f t="shared" ref="AM264:AN264" si="1726">SUM(AM265:AM266)</f>
        <v>0</v>
      </c>
      <c r="AN264" s="93" t="e">
        <f t="shared" si="1726"/>
        <v>#VALUE!</v>
      </c>
      <c r="AO264" s="93" t="e">
        <f t="shared" si="1301"/>
        <v>#VALUE!</v>
      </c>
      <c r="AP264" s="94">
        <f t="shared" si="1302"/>
        <v>0</v>
      </c>
      <c r="AQ264" s="93">
        <f t="shared" ref="AQ264:AR264" si="1727">SUM(AQ265:AQ266)</f>
        <v>0</v>
      </c>
      <c r="AR264" s="93" t="e">
        <f t="shared" si="1727"/>
        <v>#VALUE!</v>
      </c>
      <c r="AS264" s="93" t="e">
        <f t="shared" si="1303"/>
        <v>#VALUE!</v>
      </c>
      <c r="AT264" s="94">
        <f t="shared" si="1304"/>
        <v>0</v>
      </c>
      <c r="AU264" s="93">
        <f t="shared" ref="AU264:AV264" si="1728">SUM(AU265:AU266)</f>
        <v>0</v>
      </c>
      <c r="AV264" s="93" t="e">
        <f t="shared" si="1728"/>
        <v>#VALUE!</v>
      </c>
      <c r="AW264" s="93" t="e">
        <f t="shared" si="1305"/>
        <v>#VALUE!</v>
      </c>
      <c r="AX264" s="94">
        <f t="shared" si="1306"/>
        <v>0</v>
      </c>
      <c r="AY264" s="93">
        <f t="shared" ref="AY264:BE264" si="1729">SUM(AY265:AY266)</f>
        <v>0</v>
      </c>
      <c r="AZ264" s="93" t="e">
        <f t="shared" si="1729"/>
        <v>#VALUE!</v>
      </c>
      <c r="BA264" s="93" t="e">
        <f t="shared" si="1307"/>
        <v>#VALUE!</v>
      </c>
      <c r="BB264" s="94">
        <f t="shared" si="1308"/>
        <v>0</v>
      </c>
      <c r="BC264" s="93">
        <f t="shared" si="1729"/>
        <v>0</v>
      </c>
      <c r="BD264" s="93">
        <f t="shared" si="1729"/>
        <v>0</v>
      </c>
      <c r="BE264" s="93" t="e">
        <f t="shared" si="1729"/>
        <v>#VALUE!</v>
      </c>
      <c r="BF264" s="93" t="e">
        <f t="shared" si="1309"/>
        <v>#VALUE!</v>
      </c>
      <c r="BG264" s="4">
        <f t="shared" si="1310"/>
        <v>0</v>
      </c>
      <c r="BL264" s="93">
        <f t="shared" ref="BL264:BM264" si="1730">SUM(BL265:BL266)</f>
        <v>0</v>
      </c>
      <c r="BM264" s="93">
        <f t="shared" si="1730"/>
        <v>0</v>
      </c>
    </row>
    <row r="265" spans="1:65" ht="12" x14ac:dyDescent="0.3">
      <c r="A265" s="87"/>
      <c r="B265" s="87"/>
      <c r="C265" s="88"/>
      <c r="D265" s="95"/>
      <c r="E265" s="96">
        <v>51350501</v>
      </c>
      <c r="F265" s="97" t="s">
        <v>190</v>
      </c>
      <c r="G265" s="7">
        <v>0</v>
      </c>
      <c r="H265" s="7" t="e">
        <f>SUMIF([2]Ene!B:I,AVALUOS!E265,[2]Ene!I:I)</f>
        <v>#VALUE!</v>
      </c>
      <c r="I265" s="7" t="e">
        <f t="shared" ref="I265:I328" si="1731">+G265-H265</f>
        <v>#VALUE!</v>
      </c>
      <c r="J265" s="8">
        <f t="shared" ref="J265:J328" si="1732">IF(G265=0,0,(H265/G265))</f>
        <v>0</v>
      </c>
      <c r="K265" s="7">
        <v>0</v>
      </c>
      <c r="L265" s="7" t="e">
        <f>SUMIF([2]Feb!B:I,AVALUOS!E265,[2]Feb!I:I)</f>
        <v>#VALUE!</v>
      </c>
      <c r="M265" s="7" t="e">
        <f t="shared" ref="M265:M328" si="1733">+K265-L265</f>
        <v>#VALUE!</v>
      </c>
      <c r="N265" s="8">
        <f t="shared" ref="N265:N328" si="1734">IF(K265=0,0,(L265/K265))</f>
        <v>0</v>
      </c>
      <c r="O265" s="7">
        <v>0</v>
      </c>
      <c r="P265" s="7" t="e">
        <f>SUMIF([2]mar!B:I,AVALUOS!E265,[2]mar!I:I)</f>
        <v>#VALUE!</v>
      </c>
      <c r="Q265" s="7" t="e">
        <f t="shared" ref="Q265:Q328" si="1735">+O265-P265</f>
        <v>#VALUE!</v>
      </c>
      <c r="R265" s="8">
        <f t="shared" si="1704"/>
        <v>0</v>
      </c>
      <c r="S265" s="7">
        <v>0</v>
      </c>
      <c r="T265" s="7" t="e">
        <f>SUMIF([2]Abr!B:I,AVALUOS!E265,[2]Abr!I:I)</f>
        <v>#VALUE!</v>
      </c>
      <c r="U265" s="7" t="e">
        <f t="shared" ref="U265:U328" si="1736">+S265-T265</f>
        <v>#VALUE!</v>
      </c>
      <c r="V265" s="8">
        <f t="shared" ref="V265:V328" si="1737">IF(S265=0,0,(T265/S265))</f>
        <v>0</v>
      </c>
      <c r="W265" s="7">
        <v>0</v>
      </c>
      <c r="X265" s="7" t="e">
        <f>SUMIF([2]May!B:I,AVALUOS!E265,[2]May!I:I)</f>
        <v>#VALUE!</v>
      </c>
      <c r="Y265" s="7" t="e">
        <f t="shared" ref="Y265:Y328" si="1738">+W265-X265</f>
        <v>#VALUE!</v>
      </c>
      <c r="Z265" s="8">
        <f t="shared" ref="Z265:Z328" si="1739">IF(W265=0,0,(X265/W265))</f>
        <v>0</v>
      </c>
      <c r="AA265" s="7">
        <v>0</v>
      </c>
      <c r="AB265" s="7" t="e">
        <f>SUMIF([2]Jun!B:I,AVALUOS!E265,[2]Jun!I:I)</f>
        <v>#VALUE!</v>
      </c>
      <c r="AC265" s="7" t="e">
        <f t="shared" ref="AC265:AC328" si="1740">+AA265-AB265</f>
        <v>#VALUE!</v>
      </c>
      <c r="AD265" s="8">
        <f t="shared" ref="AD265:AD328" si="1741">IF(AA265=0,0,(AB265/AA265))</f>
        <v>0</v>
      </c>
      <c r="AE265" s="7">
        <v>0</v>
      </c>
      <c r="AF265" s="7" t="e">
        <f>SUMIF([2]Jul!B:I,AVALUOS!E265,[2]Jul!I:I)</f>
        <v>#VALUE!</v>
      </c>
      <c r="AG265" s="7" t="e">
        <f t="shared" ref="AG265:AG328" si="1742">+AE265-AF265</f>
        <v>#VALUE!</v>
      </c>
      <c r="AH265" s="8">
        <f t="shared" ref="AH265:AH328" si="1743">IF(AE265=0,0,(AF265/AE265))</f>
        <v>0</v>
      </c>
      <c r="AI265" s="7">
        <v>0</v>
      </c>
      <c r="AJ265" s="7" t="e">
        <f>SUMIF([2]Agos!B:I,AVALUOS!E265,[2]Agos!I:I)</f>
        <v>#VALUE!</v>
      </c>
      <c r="AK265" s="7" t="e">
        <f t="shared" ref="AK265:AK328" si="1744">+AI265-AJ265</f>
        <v>#VALUE!</v>
      </c>
      <c r="AL265" s="8">
        <f t="shared" ref="AL265:AL328" si="1745">IF(AI265=0,0,(AJ265/AI265))</f>
        <v>0</v>
      </c>
      <c r="AM265" s="7">
        <v>0</v>
      </c>
      <c r="AN265" s="7" t="e">
        <f>SUMIF([2]Sep!B:I,AVALUOS!E265,[2]Sep!I:I)</f>
        <v>#VALUE!</v>
      </c>
      <c r="AO265" s="7" t="e">
        <f t="shared" ref="AO265:AO328" si="1746">+AM265-AN265</f>
        <v>#VALUE!</v>
      </c>
      <c r="AP265" s="8">
        <f t="shared" ref="AP265:AP328" si="1747">IF(AM265=0,0,(AN265/AM265))</f>
        <v>0</v>
      </c>
      <c r="AQ265" s="7">
        <v>0</v>
      </c>
      <c r="AR265" s="7" t="e">
        <f>SUMIF([2]Oct!B:I,AVALUOS!E265,[2]Oct!I:I)</f>
        <v>#VALUE!</v>
      </c>
      <c r="AS265" s="7" t="e">
        <f t="shared" ref="AS265:AS328" si="1748">+AQ265-AR265</f>
        <v>#VALUE!</v>
      </c>
      <c r="AT265" s="8">
        <f t="shared" ref="AT265:AT328" si="1749">IF(AQ265=0,0,(AR265/AQ265))</f>
        <v>0</v>
      </c>
      <c r="AU265" s="7">
        <v>0</v>
      </c>
      <c r="AV265" s="7" t="e">
        <f>SUMIF([2]Nov!B:I,AVALUOS!E265,[2]Nov!I:I)</f>
        <v>#VALUE!</v>
      </c>
      <c r="AW265" s="7" t="e">
        <f t="shared" ref="AW265:AW328" si="1750">+AU265-AV265</f>
        <v>#VALUE!</v>
      </c>
      <c r="AX265" s="8">
        <f t="shared" ref="AX265:AX328" si="1751">IF(AU265=0,0,(AV265/AU265))</f>
        <v>0</v>
      </c>
      <c r="AY265" s="7">
        <v>0</v>
      </c>
      <c r="AZ265" s="7" t="e">
        <f>SUMIF([2]Dic!B:I,AVALUOS!E265,[2]Dic!I:I)</f>
        <v>#VALUE!</v>
      </c>
      <c r="BA265" s="7" t="e">
        <f t="shared" ref="BA265:BA328" si="1752">+AY265-AZ265</f>
        <v>#VALUE!</v>
      </c>
      <c r="BB265" s="8">
        <f t="shared" ref="BB265:BB328" si="1753">IF(AY265=0,0,(AZ265/AY265))</f>
        <v>0</v>
      </c>
      <c r="BC265" s="7">
        <v>0</v>
      </c>
      <c r="BD265" s="89">
        <f t="shared" ref="BD265:BD266" si="1754">+G265+K265+O265+S265+W265+AA265+AE265+AI265+AM265+AQ265+AU265</f>
        <v>0</v>
      </c>
      <c r="BE265" s="89" t="e">
        <f>+H265+L265+P265+T265+X265+AB265+AF265+AJ265+AN265+AR265+AV265+AZ265</f>
        <v>#VALUE!</v>
      </c>
      <c r="BF265" s="89" t="e">
        <f t="shared" ref="BF265:BF328" si="1755">+BE265-BD265</f>
        <v>#VALUE!</v>
      </c>
      <c r="BG265" s="24">
        <f t="shared" ref="BG265:BG328" si="1756">IF(BD265=0,0,(BE265/BD265))</f>
        <v>0</v>
      </c>
      <c r="BK265" s="84"/>
      <c r="BL265" s="7"/>
      <c r="BM265" s="7"/>
    </row>
    <row r="266" spans="1:65" s="84" customFormat="1" ht="12" x14ac:dyDescent="0.3">
      <c r="A266" s="87"/>
      <c r="B266" s="87"/>
      <c r="C266" s="88"/>
      <c r="D266" s="95"/>
      <c r="E266" s="96">
        <v>51350502</v>
      </c>
      <c r="F266" s="97" t="s">
        <v>191</v>
      </c>
      <c r="G266" s="7">
        <v>0</v>
      </c>
      <c r="H266" s="7" t="e">
        <f>SUMIF([2]Ene!B:I,AVALUOS!E266,[2]Ene!I:I)</f>
        <v>#VALUE!</v>
      </c>
      <c r="I266" s="7" t="e">
        <f t="shared" si="1731"/>
        <v>#VALUE!</v>
      </c>
      <c r="J266" s="8">
        <f t="shared" si="1732"/>
        <v>0</v>
      </c>
      <c r="K266" s="7">
        <v>0</v>
      </c>
      <c r="L266" s="7" t="e">
        <f>SUMIF([2]Feb!B:I,AVALUOS!E266,[2]Feb!I:I)</f>
        <v>#VALUE!</v>
      </c>
      <c r="M266" s="7" t="e">
        <f t="shared" si="1733"/>
        <v>#VALUE!</v>
      </c>
      <c r="N266" s="8">
        <f t="shared" si="1734"/>
        <v>0</v>
      </c>
      <c r="O266" s="7">
        <v>0</v>
      </c>
      <c r="P266" s="7" t="e">
        <f>SUMIF([2]mar!B:I,AVALUOS!E266,[2]mar!I:I)</f>
        <v>#VALUE!</v>
      </c>
      <c r="Q266" s="7" t="e">
        <f t="shared" si="1735"/>
        <v>#VALUE!</v>
      </c>
      <c r="R266" s="8">
        <f t="shared" si="1704"/>
        <v>0</v>
      </c>
      <c r="S266" s="7">
        <v>0</v>
      </c>
      <c r="T266" s="7" t="e">
        <f>SUMIF([2]Abr!B:I,AVALUOS!E266,[2]Abr!I:I)</f>
        <v>#VALUE!</v>
      </c>
      <c r="U266" s="7" t="e">
        <f t="shared" si="1736"/>
        <v>#VALUE!</v>
      </c>
      <c r="V266" s="8">
        <f t="shared" si="1737"/>
        <v>0</v>
      </c>
      <c r="W266" s="7">
        <v>0</v>
      </c>
      <c r="X266" s="7" t="e">
        <f>SUMIF([2]May!B:I,AVALUOS!E266,[2]May!I:I)</f>
        <v>#VALUE!</v>
      </c>
      <c r="Y266" s="7" t="e">
        <f t="shared" si="1738"/>
        <v>#VALUE!</v>
      </c>
      <c r="Z266" s="8">
        <f t="shared" si="1739"/>
        <v>0</v>
      </c>
      <c r="AA266" s="7">
        <v>0</v>
      </c>
      <c r="AB266" s="7" t="e">
        <f>SUMIF([2]Jun!B:I,AVALUOS!E266,[2]Jun!I:I)</f>
        <v>#VALUE!</v>
      </c>
      <c r="AC266" s="7" t="e">
        <f t="shared" si="1740"/>
        <v>#VALUE!</v>
      </c>
      <c r="AD266" s="8">
        <f t="shared" si="1741"/>
        <v>0</v>
      </c>
      <c r="AE266" s="7">
        <v>0</v>
      </c>
      <c r="AF266" s="7" t="e">
        <f>SUMIF([2]Jul!B:I,AVALUOS!E266,[2]Jul!I:I)</f>
        <v>#VALUE!</v>
      </c>
      <c r="AG266" s="7" t="e">
        <f t="shared" si="1742"/>
        <v>#VALUE!</v>
      </c>
      <c r="AH266" s="8">
        <f t="shared" si="1743"/>
        <v>0</v>
      </c>
      <c r="AI266" s="7">
        <v>0</v>
      </c>
      <c r="AJ266" s="7" t="e">
        <f>SUMIF([2]Agos!B:I,AVALUOS!E266,[2]Agos!I:I)</f>
        <v>#VALUE!</v>
      </c>
      <c r="AK266" s="7" t="e">
        <f t="shared" si="1744"/>
        <v>#VALUE!</v>
      </c>
      <c r="AL266" s="8">
        <f t="shared" si="1745"/>
        <v>0</v>
      </c>
      <c r="AM266" s="7">
        <v>0</v>
      </c>
      <c r="AN266" s="7" t="e">
        <f>SUMIF([2]Sep!B:I,AVALUOS!E266,[2]Sep!I:I)</f>
        <v>#VALUE!</v>
      </c>
      <c r="AO266" s="7" t="e">
        <f t="shared" si="1746"/>
        <v>#VALUE!</v>
      </c>
      <c r="AP266" s="8">
        <f t="shared" si="1747"/>
        <v>0</v>
      </c>
      <c r="AQ266" s="7">
        <v>0</v>
      </c>
      <c r="AR266" s="7" t="e">
        <f>SUMIF([2]Oct!B:I,AVALUOS!E266,[2]Oct!I:I)</f>
        <v>#VALUE!</v>
      </c>
      <c r="AS266" s="7" t="e">
        <f t="shared" si="1748"/>
        <v>#VALUE!</v>
      </c>
      <c r="AT266" s="8">
        <f t="shared" si="1749"/>
        <v>0</v>
      </c>
      <c r="AU266" s="7">
        <v>0</v>
      </c>
      <c r="AV266" s="7" t="e">
        <f>SUMIF([2]Nov!B:I,AVALUOS!E266,[2]Nov!I:I)</f>
        <v>#VALUE!</v>
      </c>
      <c r="AW266" s="7" t="e">
        <f t="shared" si="1750"/>
        <v>#VALUE!</v>
      </c>
      <c r="AX266" s="8">
        <f t="shared" si="1751"/>
        <v>0</v>
      </c>
      <c r="AY266" s="7">
        <v>0</v>
      </c>
      <c r="AZ266" s="7" t="e">
        <f>SUMIF([2]Dic!B:I,AVALUOS!E266,[2]Dic!I:I)</f>
        <v>#VALUE!</v>
      </c>
      <c r="BA266" s="7" t="e">
        <f t="shared" si="1752"/>
        <v>#VALUE!</v>
      </c>
      <c r="BB266" s="8">
        <f t="shared" si="1753"/>
        <v>0</v>
      </c>
      <c r="BC266" s="7">
        <v>0</v>
      </c>
      <c r="BD266" s="89">
        <f t="shared" si="1754"/>
        <v>0</v>
      </c>
      <c r="BE266" s="89" t="e">
        <f>+H266+L266+P266+T266+X266+AB266+AF266+AJ266+AN266+AR266+AV266+AZ266</f>
        <v>#VALUE!</v>
      </c>
      <c r="BF266" s="89" t="e">
        <f t="shared" si="1755"/>
        <v>#VALUE!</v>
      </c>
      <c r="BG266" s="24">
        <f t="shared" si="1756"/>
        <v>0</v>
      </c>
      <c r="BL266" s="7"/>
      <c r="BM266" s="7"/>
    </row>
    <row r="267" spans="1:65" s="84" customFormat="1" ht="12" x14ac:dyDescent="0.3">
      <c r="A267" s="85"/>
      <c r="B267" s="85"/>
      <c r="C267" s="86"/>
      <c r="D267" s="90">
        <v>513510</v>
      </c>
      <c r="E267" s="91"/>
      <c r="F267" s="92" t="s">
        <v>192</v>
      </c>
      <c r="G267" s="93">
        <f t="shared" ref="G267:H267" si="1757">+G268</f>
        <v>0</v>
      </c>
      <c r="H267" s="93" t="e">
        <f t="shared" si="1757"/>
        <v>#VALUE!</v>
      </c>
      <c r="I267" s="93" t="e">
        <f t="shared" si="1731"/>
        <v>#VALUE!</v>
      </c>
      <c r="J267" s="94">
        <f t="shared" si="1732"/>
        <v>0</v>
      </c>
      <c r="K267" s="93">
        <f t="shared" ref="K267:L267" si="1758">+K268</f>
        <v>0</v>
      </c>
      <c r="L267" s="93" t="e">
        <f t="shared" si="1758"/>
        <v>#VALUE!</v>
      </c>
      <c r="M267" s="93" t="e">
        <f t="shared" si="1733"/>
        <v>#VALUE!</v>
      </c>
      <c r="N267" s="94">
        <f t="shared" si="1734"/>
        <v>0</v>
      </c>
      <c r="O267" s="93">
        <f t="shared" ref="O267:P267" si="1759">+O268</f>
        <v>0</v>
      </c>
      <c r="P267" s="93" t="e">
        <f t="shared" si="1759"/>
        <v>#VALUE!</v>
      </c>
      <c r="Q267" s="93" t="e">
        <f t="shared" si="1735"/>
        <v>#VALUE!</v>
      </c>
      <c r="R267" s="94">
        <f t="shared" si="1704"/>
        <v>0</v>
      </c>
      <c r="S267" s="93">
        <f t="shared" ref="S267:BE267" si="1760">+S268</f>
        <v>0</v>
      </c>
      <c r="T267" s="93" t="e">
        <f t="shared" si="1760"/>
        <v>#VALUE!</v>
      </c>
      <c r="U267" s="93" t="e">
        <f t="shared" si="1736"/>
        <v>#VALUE!</v>
      </c>
      <c r="V267" s="94">
        <f t="shared" si="1737"/>
        <v>0</v>
      </c>
      <c r="W267" s="93">
        <f t="shared" ref="W267:X267" si="1761">+W268</f>
        <v>0</v>
      </c>
      <c r="X267" s="93" t="e">
        <f t="shared" si="1761"/>
        <v>#VALUE!</v>
      </c>
      <c r="Y267" s="93" t="e">
        <f t="shared" si="1738"/>
        <v>#VALUE!</v>
      </c>
      <c r="Z267" s="94">
        <f t="shared" si="1739"/>
        <v>0</v>
      </c>
      <c r="AA267" s="93">
        <f t="shared" ref="AA267" si="1762">+AA268</f>
        <v>0</v>
      </c>
      <c r="AB267" s="93" t="e">
        <f t="shared" si="1760"/>
        <v>#VALUE!</v>
      </c>
      <c r="AC267" s="93" t="e">
        <f t="shared" si="1740"/>
        <v>#VALUE!</v>
      </c>
      <c r="AD267" s="94">
        <f t="shared" si="1741"/>
        <v>0</v>
      </c>
      <c r="AE267" s="93">
        <f t="shared" ref="AE267" si="1763">+AE268</f>
        <v>0</v>
      </c>
      <c r="AF267" s="93" t="e">
        <f t="shared" si="1760"/>
        <v>#VALUE!</v>
      </c>
      <c r="AG267" s="93" t="e">
        <f t="shared" si="1742"/>
        <v>#VALUE!</v>
      </c>
      <c r="AH267" s="94">
        <f t="shared" si="1743"/>
        <v>0</v>
      </c>
      <c r="AI267" s="93">
        <f t="shared" ref="AI267" si="1764">+AI268</f>
        <v>0</v>
      </c>
      <c r="AJ267" s="93" t="e">
        <f t="shared" si="1760"/>
        <v>#VALUE!</v>
      </c>
      <c r="AK267" s="93" t="e">
        <f t="shared" si="1744"/>
        <v>#VALUE!</v>
      </c>
      <c r="AL267" s="94">
        <f t="shared" si="1745"/>
        <v>0</v>
      </c>
      <c r="AM267" s="93">
        <f t="shared" ref="AM267" si="1765">+AM268</f>
        <v>0</v>
      </c>
      <c r="AN267" s="93" t="e">
        <f t="shared" si="1760"/>
        <v>#VALUE!</v>
      </c>
      <c r="AO267" s="93" t="e">
        <f t="shared" si="1746"/>
        <v>#VALUE!</v>
      </c>
      <c r="AP267" s="94">
        <f t="shared" si="1747"/>
        <v>0</v>
      </c>
      <c r="AQ267" s="93">
        <f t="shared" ref="AQ267" si="1766">+AQ268</f>
        <v>0</v>
      </c>
      <c r="AR267" s="93" t="e">
        <f t="shared" si="1760"/>
        <v>#VALUE!</v>
      </c>
      <c r="AS267" s="93" t="e">
        <f t="shared" si="1748"/>
        <v>#VALUE!</v>
      </c>
      <c r="AT267" s="94">
        <f t="shared" si="1749"/>
        <v>0</v>
      </c>
      <c r="AU267" s="93">
        <f t="shared" ref="AU267" si="1767">+AU268</f>
        <v>0</v>
      </c>
      <c r="AV267" s="93" t="e">
        <f t="shared" si="1760"/>
        <v>#VALUE!</v>
      </c>
      <c r="AW267" s="93" t="e">
        <f t="shared" si="1750"/>
        <v>#VALUE!</v>
      </c>
      <c r="AX267" s="94">
        <f t="shared" si="1751"/>
        <v>0</v>
      </c>
      <c r="AY267" s="93">
        <f t="shared" ref="AY267" si="1768">+AY268</f>
        <v>0</v>
      </c>
      <c r="AZ267" s="93" t="e">
        <f t="shared" si="1760"/>
        <v>#VALUE!</v>
      </c>
      <c r="BA267" s="93" t="e">
        <f t="shared" si="1752"/>
        <v>#VALUE!</v>
      </c>
      <c r="BB267" s="94">
        <f t="shared" si="1753"/>
        <v>0</v>
      </c>
      <c r="BC267" s="93">
        <f t="shared" si="1760"/>
        <v>0</v>
      </c>
      <c r="BD267" s="93">
        <f t="shared" si="1760"/>
        <v>0</v>
      </c>
      <c r="BE267" s="93" t="e">
        <f t="shared" si="1760"/>
        <v>#VALUE!</v>
      </c>
      <c r="BF267" s="93" t="e">
        <f t="shared" si="1755"/>
        <v>#VALUE!</v>
      </c>
      <c r="BG267" s="4">
        <f t="shared" si="1756"/>
        <v>0</v>
      </c>
      <c r="BL267" s="93">
        <f t="shared" ref="BL267:BM267" si="1769">+BL268</f>
        <v>0</v>
      </c>
      <c r="BM267" s="93">
        <f t="shared" si="1769"/>
        <v>0</v>
      </c>
    </row>
    <row r="268" spans="1:65" ht="12" x14ac:dyDescent="0.3">
      <c r="A268" s="87"/>
      <c r="B268" s="87"/>
      <c r="C268" s="88"/>
      <c r="D268" s="95"/>
      <c r="E268" s="96">
        <v>51351001</v>
      </c>
      <c r="F268" s="97" t="s">
        <v>192</v>
      </c>
      <c r="G268" s="7">
        <v>0</v>
      </c>
      <c r="H268" s="7" t="e">
        <f>SUMIF([2]Ene!B:I,AVALUOS!E268,[2]Ene!I:I)</f>
        <v>#VALUE!</v>
      </c>
      <c r="I268" s="7" t="e">
        <f t="shared" si="1731"/>
        <v>#VALUE!</v>
      </c>
      <c r="J268" s="8">
        <f t="shared" si="1732"/>
        <v>0</v>
      </c>
      <c r="K268" s="7">
        <v>0</v>
      </c>
      <c r="L268" s="7" t="e">
        <f>SUMIF([2]Feb!B:I,AVALUOS!E268,[2]Feb!I:I)</f>
        <v>#VALUE!</v>
      </c>
      <c r="M268" s="7" t="e">
        <f t="shared" si="1733"/>
        <v>#VALUE!</v>
      </c>
      <c r="N268" s="8">
        <f t="shared" si="1734"/>
        <v>0</v>
      </c>
      <c r="O268" s="7">
        <v>0</v>
      </c>
      <c r="P268" s="7" t="e">
        <f>SUMIF([2]mar!B:I,AVALUOS!E268,[2]mar!I:I)</f>
        <v>#VALUE!</v>
      </c>
      <c r="Q268" s="7" t="e">
        <f t="shared" si="1735"/>
        <v>#VALUE!</v>
      </c>
      <c r="R268" s="8">
        <f t="shared" si="1704"/>
        <v>0</v>
      </c>
      <c r="S268" s="7">
        <v>0</v>
      </c>
      <c r="T268" s="7" t="e">
        <f>SUMIF([2]Abr!B:I,AVALUOS!E268,[2]Abr!I:I)</f>
        <v>#VALUE!</v>
      </c>
      <c r="U268" s="7" t="e">
        <f t="shared" si="1736"/>
        <v>#VALUE!</v>
      </c>
      <c r="V268" s="8">
        <f t="shared" si="1737"/>
        <v>0</v>
      </c>
      <c r="W268" s="7">
        <v>0</v>
      </c>
      <c r="X268" s="7" t="e">
        <f>SUMIF([2]May!B:I,AVALUOS!E268,[2]May!I:I)</f>
        <v>#VALUE!</v>
      </c>
      <c r="Y268" s="7" t="e">
        <f t="shared" si="1738"/>
        <v>#VALUE!</v>
      </c>
      <c r="Z268" s="8">
        <f t="shared" si="1739"/>
        <v>0</v>
      </c>
      <c r="AA268" s="7">
        <v>0</v>
      </c>
      <c r="AB268" s="7" t="e">
        <f>SUMIF([2]Jun!B:I,AVALUOS!E268,[2]Jun!I:I)</f>
        <v>#VALUE!</v>
      </c>
      <c r="AC268" s="7" t="e">
        <f t="shared" si="1740"/>
        <v>#VALUE!</v>
      </c>
      <c r="AD268" s="8">
        <f t="shared" si="1741"/>
        <v>0</v>
      </c>
      <c r="AE268" s="7">
        <v>0</v>
      </c>
      <c r="AF268" s="7" t="e">
        <f>SUMIF([2]Jul!B:I,AVALUOS!E268,[2]Jul!I:I)</f>
        <v>#VALUE!</v>
      </c>
      <c r="AG268" s="7" t="e">
        <f t="shared" si="1742"/>
        <v>#VALUE!</v>
      </c>
      <c r="AH268" s="8">
        <f t="shared" si="1743"/>
        <v>0</v>
      </c>
      <c r="AI268" s="7">
        <v>0</v>
      </c>
      <c r="AJ268" s="7" t="e">
        <f>SUMIF([2]Agos!B:I,AVALUOS!E268,[2]Agos!I:I)</f>
        <v>#VALUE!</v>
      </c>
      <c r="AK268" s="7" t="e">
        <f t="shared" si="1744"/>
        <v>#VALUE!</v>
      </c>
      <c r="AL268" s="8">
        <f t="shared" si="1745"/>
        <v>0</v>
      </c>
      <c r="AM268" s="7">
        <v>0</v>
      </c>
      <c r="AN268" s="7" t="e">
        <f>SUMIF([2]Sep!B:I,AVALUOS!E268,[2]Sep!I:I)</f>
        <v>#VALUE!</v>
      </c>
      <c r="AO268" s="7" t="e">
        <f t="shared" si="1746"/>
        <v>#VALUE!</v>
      </c>
      <c r="AP268" s="8">
        <f t="shared" si="1747"/>
        <v>0</v>
      </c>
      <c r="AQ268" s="7">
        <v>0</v>
      </c>
      <c r="AR268" s="7" t="e">
        <f>SUMIF([2]Oct!B:I,AVALUOS!E268,[2]Oct!I:I)</f>
        <v>#VALUE!</v>
      </c>
      <c r="AS268" s="7" t="e">
        <f t="shared" si="1748"/>
        <v>#VALUE!</v>
      </c>
      <c r="AT268" s="8">
        <f t="shared" si="1749"/>
        <v>0</v>
      </c>
      <c r="AU268" s="7">
        <v>0</v>
      </c>
      <c r="AV268" s="7" t="e">
        <f>SUMIF([2]Nov!B:I,AVALUOS!E268,[2]Nov!I:I)</f>
        <v>#VALUE!</v>
      </c>
      <c r="AW268" s="7" t="e">
        <f t="shared" si="1750"/>
        <v>#VALUE!</v>
      </c>
      <c r="AX268" s="8">
        <f t="shared" si="1751"/>
        <v>0</v>
      </c>
      <c r="AY268" s="7">
        <v>0</v>
      </c>
      <c r="AZ268" s="7" t="e">
        <f>SUMIF([2]Dic!B:I,AVALUOS!E268,[2]Dic!I:I)</f>
        <v>#VALUE!</v>
      </c>
      <c r="BA268" s="7" t="e">
        <f t="shared" si="1752"/>
        <v>#VALUE!</v>
      </c>
      <c r="BB268" s="8">
        <f t="shared" si="1753"/>
        <v>0</v>
      </c>
      <c r="BC268" s="7">
        <v>0</v>
      </c>
      <c r="BD268" s="89">
        <f>+G268+K268+O268+S268+W268+AA268+AE268+AI268+AM268+AQ268+AU268</f>
        <v>0</v>
      </c>
      <c r="BE268" s="89" t="e">
        <f>+H268+L268+P268+T268+X268+AB268+AF268+AJ268+AN268+AR268+AV268+AZ268</f>
        <v>#VALUE!</v>
      </c>
      <c r="BF268" s="89" t="e">
        <f t="shared" si="1755"/>
        <v>#VALUE!</v>
      </c>
      <c r="BG268" s="24">
        <f t="shared" si="1756"/>
        <v>0</v>
      </c>
      <c r="BK268" s="84"/>
      <c r="BL268" s="7"/>
      <c r="BM268" s="7"/>
    </row>
    <row r="269" spans="1:65" ht="12" x14ac:dyDescent="0.3">
      <c r="A269" s="85"/>
      <c r="B269" s="85"/>
      <c r="C269" s="86"/>
      <c r="D269" s="90">
        <v>513515</v>
      </c>
      <c r="E269" s="91"/>
      <c r="F269" s="92" t="s">
        <v>193</v>
      </c>
      <c r="G269" s="93">
        <f t="shared" ref="G269:H269" si="1770">+G270</f>
        <v>0</v>
      </c>
      <c r="H269" s="93" t="e">
        <f t="shared" si="1770"/>
        <v>#VALUE!</v>
      </c>
      <c r="I269" s="93" t="e">
        <f t="shared" si="1731"/>
        <v>#VALUE!</v>
      </c>
      <c r="J269" s="94">
        <f t="shared" si="1732"/>
        <v>0</v>
      </c>
      <c r="K269" s="93">
        <f t="shared" ref="K269:L269" si="1771">+K270</f>
        <v>0</v>
      </c>
      <c r="L269" s="93" t="e">
        <f t="shared" si="1771"/>
        <v>#VALUE!</v>
      </c>
      <c r="M269" s="93" t="e">
        <f t="shared" si="1733"/>
        <v>#VALUE!</v>
      </c>
      <c r="N269" s="94">
        <f t="shared" si="1734"/>
        <v>0</v>
      </c>
      <c r="O269" s="93">
        <f t="shared" ref="O269:P269" si="1772">+O270</f>
        <v>0</v>
      </c>
      <c r="P269" s="93" t="e">
        <f t="shared" si="1772"/>
        <v>#VALUE!</v>
      </c>
      <c r="Q269" s="93" t="e">
        <f t="shared" si="1735"/>
        <v>#VALUE!</v>
      </c>
      <c r="R269" s="94">
        <f t="shared" si="1704"/>
        <v>0</v>
      </c>
      <c r="S269" s="93">
        <f t="shared" ref="S269:BE269" si="1773">+S270</f>
        <v>0</v>
      </c>
      <c r="T269" s="93" t="e">
        <f t="shared" si="1773"/>
        <v>#VALUE!</v>
      </c>
      <c r="U269" s="93" t="e">
        <f t="shared" si="1736"/>
        <v>#VALUE!</v>
      </c>
      <c r="V269" s="94">
        <f t="shared" si="1737"/>
        <v>0</v>
      </c>
      <c r="W269" s="93">
        <f t="shared" ref="W269:X269" si="1774">+W270</f>
        <v>0</v>
      </c>
      <c r="X269" s="93" t="e">
        <f t="shared" si="1774"/>
        <v>#VALUE!</v>
      </c>
      <c r="Y269" s="93" t="e">
        <f t="shared" si="1738"/>
        <v>#VALUE!</v>
      </c>
      <c r="Z269" s="94">
        <f t="shared" si="1739"/>
        <v>0</v>
      </c>
      <c r="AA269" s="93">
        <f t="shared" ref="AA269" si="1775">+AA270</f>
        <v>0</v>
      </c>
      <c r="AB269" s="93" t="e">
        <f t="shared" si="1773"/>
        <v>#VALUE!</v>
      </c>
      <c r="AC269" s="93" t="e">
        <f t="shared" si="1740"/>
        <v>#VALUE!</v>
      </c>
      <c r="AD269" s="94">
        <f t="shared" si="1741"/>
        <v>0</v>
      </c>
      <c r="AE269" s="93">
        <f t="shared" ref="AE269" si="1776">+AE270</f>
        <v>0</v>
      </c>
      <c r="AF269" s="93" t="e">
        <f t="shared" si="1773"/>
        <v>#VALUE!</v>
      </c>
      <c r="AG269" s="93" t="e">
        <f t="shared" si="1742"/>
        <v>#VALUE!</v>
      </c>
      <c r="AH269" s="94">
        <f t="shared" si="1743"/>
        <v>0</v>
      </c>
      <c r="AI269" s="93">
        <f t="shared" ref="AI269" si="1777">+AI270</f>
        <v>0</v>
      </c>
      <c r="AJ269" s="93" t="e">
        <f t="shared" si="1773"/>
        <v>#VALUE!</v>
      </c>
      <c r="AK269" s="93" t="e">
        <f t="shared" si="1744"/>
        <v>#VALUE!</v>
      </c>
      <c r="AL269" s="94">
        <f t="shared" si="1745"/>
        <v>0</v>
      </c>
      <c r="AM269" s="93">
        <f t="shared" ref="AM269" si="1778">+AM270</f>
        <v>0</v>
      </c>
      <c r="AN269" s="93" t="e">
        <f t="shared" si="1773"/>
        <v>#VALUE!</v>
      </c>
      <c r="AO269" s="93" t="e">
        <f t="shared" si="1746"/>
        <v>#VALUE!</v>
      </c>
      <c r="AP269" s="94">
        <f t="shared" si="1747"/>
        <v>0</v>
      </c>
      <c r="AQ269" s="93">
        <f t="shared" ref="AQ269" si="1779">+AQ270</f>
        <v>0</v>
      </c>
      <c r="AR269" s="93" t="e">
        <f t="shared" si="1773"/>
        <v>#VALUE!</v>
      </c>
      <c r="AS269" s="93" t="e">
        <f t="shared" si="1748"/>
        <v>#VALUE!</v>
      </c>
      <c r="AT269" s="94">
        <f t="shared" si="1749"/>
        <v>0</v>
      </c>
      <c r="AU269" s="93">
        <f t="shared" ref="AU269" si="1780">+AU270</f>
        <v>0</v>
      </c>
      <c r="AV269" s="93" t="e">
        <f t="shared" si="1773"/>
        <v>#VALUE!</v>
      </c>
      <c r="AW269" s="93" t="e">
        <f t="shared" si="1750"/>
        <v>#VALUE!</v>
      </c>
      <c r="AX269" s="94">
        <f t="shared" si="1751"/>
        <v>0</v>
      </c>
      <c r="AY269" s="93">
        <f t="shared" ref="AY269" si="1781">+AY270</f>
        <v>0</v>
      </c>
      <c r="AZ269" s="93" t="e">
        <f t="shared" si="1773"/>
        <v>#VALUE!</v>
      </c>
      <c r="BA269" s="93" t="e">
        <f t="shared" si="1752"/>
        <v>#VALUE!</v>
      </c>
      <c r="BB269" s="94">
        <f t="shared" si="1753"/>
        <v>0</v>
      </c>
      <c r="BC269" s="93">
        <f t="shared" si="1773"/>
        <v>0</v>
      </c>
      <c r="BD269" s="93">
        <f t="shared" si="1773"/>
        <v>0</v>
      </c>
      <c r="BE269" s="93" t="e">
        <f t="shared" si="1773"/>
        <v>#VALUE!</v>
      </c>
      <c r="BF269" s="93" t="e">
        <f t="shared" si="1755"/>
        <v>#VALUE!</v>
      </c>
      <c r="BG269" s="4">
        <f t="shared" si="1756"/>
        <v>0</v>
      </c>
      <c r="BL269" s="93">
        <f t="shared" ref="BL269:BM269" si="1782">+BL270</f>
        <v>0</v>
      </c>
      <c r="BM269" s="93">
        <f t="shared" si="1782"/>
        <v>0</v>
      </c>
    </row>
    <row r="270" spans="1:65" s="84" customFormat="1" ht="12" x14ac:dyDescent="0.3">
      <c r="A270" s="87"/>
      <c r="B270" s="87"/>
      <c r="C270" s="88"/>
      <c r="D270" s="95"/>
      <c r="E270" s="96">
        <v>51351501</v>
      </c>
      <c r="F270" s="97" t="s">
        <v>193</v>
      </c>
      <c r="G270" s="7">
        <v>0</v>
      </c>
      <c r="H270" s="7" t="e">
        <f>SUMIF([2]Ene!B:I,AVALUOS!E270,[2]Ene!I:I)</f>
        <v>#VALUE!</v>
      </c>
      <c r="I270" s="7" t="e">
        <f t="shared" si="1731"/>
        <v>#VALUE!</v>
      </c>
      <c r="J270" s="8">
        <f t="shared" si="1732"/>
        <v>0</v>
      </c>
      <c r="K270" s="7">
        <v>0</v>
      </c>
      <c r="L270" s="7" t="e">
        <f>SUMIF([2]Feb!B:I,AVALUOS!E270,[2]Feb!I:I)</f>
        <v>#VALUE!</v>
      </c>
      <c r="M270" s="7" t="e">
        <f t="shared" si="1733"/>
        <v>#VALUE!</v>
      </c>
      <c r="N270" s="8">
        <f t="shared" si="1734"/>
        <v>0</v>
      </c>
      <c r="O270" s="7">
        <v>0</v>
      </c>
      <c r="P270" s="7" t="e">
        <f>SUMIF([2]mar!B:I,AVALUOS!E270,[2]mar!I:I)</f>
        <v>#VALUE!</v>
      </c>
      <c r="Q270" s="7" t="e">
        <f t="shared" si="1735"/>
        <v>#VALUE!</v>
      </c>
      <c r="R270" s="8">
        <f t="shared" si="1704"/>
        <v>0</v>
      </c>
      <c r="S270" s="7">
        <v>0</v>
      </c>
      <c r="T270" s="7" t="e">
        <f>SUMIF([2]Abr!B:I,AVALUOS!E270,[2]Abr!I:I)</f>
        <v>#VALUE!</v>
      </c>
      <c r="U270" s="7" t="e">
        <f t="shared" si="1736"/>
        <v>#VALUE!</v>
      </c>
      <c r="V270" s="8">
        <f t="shared" si="1737"/>
        <v>0</v>
      </c>
      <c r="W270" s="7">
        <v>0</v>
      </c>
      <c r="X270" s="7" t="e">
        <f>SUMIF([2]May!B:I,AVALUOS!E270,[2]May!I:I)</f>
        <v>#VALUE!</v>
      </c>
      <c r="Y270" s="7" t="e">
        <f t="shared" si="1738"/>
        <v>#VALUE!</v>
      </c>
      <c r="Z270" s="8">
        <f t="shared" si="1739"/>
        <v>0</v>
      </c>
      <c r="AA270" s="7">
        <v>0</v>
      </c>
      <c r="AB270" s="7" t="e">
        <f>SUMIF([2]Jun!B:I,AVALUOS!E270,[2]Jun!I:I)</f>
        <v>#VALUE!</v>
      </c>
      <c r="AC270" s="7" t="e">
        <f t="shared" si="1740"/>
        <v>#VALUE!</v>
      </c>
      <c r="AD270" s="8">
        <f t="shared" si="1741"/>
        <v>0</v>
      </c>
      <c r="AE270" s="7">
        <v>0</v>
      </c>
      <c r="AF270" s="7" t="e">
        <f>SUMIF([2]Jul!B:I,AVALUOS!E270,[2]Jul!I:I)</f>
        <v>#VALUE!</v>
      </c>
      <c r="AG270" s="7" t="e">
        <f t="shared" si="1742"/>
        <v>#VALUE!</v>
      </c>
      <c r="AH270" s="8">
        <f t="shared" si="1743"/>
        <v>0</v>
      </c>
      <c r="AI270" s="7">
        <v>0</v>
      </c>
      <c r="AJ270" s="7" t="e">
        <f>SUMIF([2]Agos!B:I,AVALUOS!E270,[2]Agos!I:I)</f>
        <v>#VALUE!</v>
      </c>
      <c r="AK270" s="7" t="e">
        <f t="shared" si="1744"/>
        <v>#VALUE!</v>
      </c>
      <c r="AL270" s="8">
        <f t="shared" si="1745"/>
        <v>0</v>
      </c>
      <c r="AM270" s="7">
        <v>0</v>
      </c>
      <c r="AN270" s="7" t="e">
        <f>SUMIF([2]Sep!B:I,AVALUOS!E270,[2]Sep!I:I)</f>
        <v>#VALUE!</v>
      </c>
      <c r="AO270" s="7" t="e">
        <f t="shared" si="1746"/>
        <v>#VALUE!</v>
      </c>
      <c r="AP270" s="8">
        <f t="shared" si="1747"/>
        <v>0</v>
      </c>
      <c r="AQ270" s="7">
        <v>0</v>
      </c>
      <c r="AR270" s="7" t="e">
        <f>SUMIF([2]Oct!B:I,AVALUOS!E270,[2]Oct!I:I)</f>
        <v>#VALUE!</v>
      </c>
      <c r="AS270" s="7" t="e">
        <f t="shared" si="1748"/>
        <v>#VALUE!</v>
      </c>
      <c r="AT270" s="8">
        <f t="shared" si="1749"/>
        <v>0</v>
      </c>
      <c r="AU270" s="7">
        <v>0</v>
      </c>
      <c r="AV270" s="7" t="e">
        <f>SUMIF([2]Nov!B:I,AVALUOS!E270,[2]Nov!I:I)</f>
        <v>#VALUE!</v>
      </c>
      <c r="AW270" s="7" t="e">
        <f t="shared" si="1750"/>
        <v>#VALUE!</v>
      </c>
      <c r="AX270" s="8">
        <f t="shared" si="1751"/>
        <v>0</v>
      </c>
      <c r="AY270" s="7">
        <v>0</v>
      </c>
      <c r="AZ270" s="7" t="e">
        <f>SUMIF([2]Dic!B:I,AVALUOS!E270,[2]Dic!I:I)</f>
        <v>#VALUE!</v>
      </c>
      <c r="BA270" s="7" t="e">
        <f t="shared" si="1752"/>
        <v>#VALUE!</v>
      </c>
      <c r="BB270" s="8">
        <f t="shared" si="1753"/>
        <v>0</v>
      </c>
      <c r="BC270" s="7">
        <v>0</v>
      </c>
      <c r="BD270" s="89">
        <f>+G270+K270+O270+S270+W270+AA270+AE270+AI270+AM270+AQ270+AU270</f>
        <v>0</v>
      </c>
      <c r="BE270" s="89" t="e">
        <f>+H270+L270+P270+T270+X270+AB270+AF270+AJ270+AN270+AR270+AV270+AZ270</f>
        <v>#VALUE!</v>
      </c>
      <c r="BF270" s="89" t="e">
        <f t="shared" si="1755"/>
        <v>#VALUE!</v>
      </c>
      <c r="BG270" s="24">
        <f t="shared" si="1756"/>
        <v>0</v>
      </c>
      <c r="BL270" s="7"/>
      <c r="BM270" s="7"/>
    </row>
    <row r="271" spans="1:65" ht="20.399999999999999" x14ac:dyDescent="0.3">
      <c r="A271" s="85"/>
      <c r="B271" s="85"/>
      <c r="C271" s="86"/>
      <c r="D271" s="90">
        <v>513520</v>
      </c>
      <c r="E271" s="91"/>
      <c r="F271" s="92" t="s">
        <v>194</v>
      </c>
      <c r="G271" s="93">
        <f t="shared" ref="G271:H271" si="1783">+G272</f>
        <v>0</v>
      </c>
      <c r="H271" s="93" t="e">
        <f t="shared" si="1783"/>
        <v>#VALUE!</v>
      </c>
      <c r="I271" s="93" t="e">
        <f t="shared" si="1731"/>
        <v>#VALUE!</v>
      </c>
      <c r="J271" s="94">
        <f t="shared" si="1732"/>
        <v>0</v>
      </c>
      <c r="K271" s="93">
        <f t="shared" ref="K271:L271" si="1784">+K272</f>
        <v>0</v>
      </c>
      <c r="L271" s="93" t="e">
        <f t="shared" si="1784"/>
        <v>#VALUE!</v>
      </c>
      <c r="M271" s="93" t="e">
        <f t="shared" si="1733"/>
        <v>#VALUE!</v>
      </c>
      <c r="N271" s="94">
        <f t="shared" si="1734"/>
        <v>0</v>
      </c>
      <c r="O271" s="93">
        <f t="shared" ref="O271:P271" si="1785">+O272</f>
        <v>0</v>
      </c>
      <c r="P271" s="93" t="e">
        <f t="shared" si="1785"/>
        <v>#VALUE!</v>
      </c>
      <c r="Q271" s="93" t="e">
        <f t="shared" si="1735"/>
        <v>#VALUE!</v>
      </c>
      <c r="R271" s="94">
        <f t="shared" si="1704"/>
        <v>0</v>
      </c>
      <c r="S271" s="93">
        <f t="shared" ref="S271:BE271" si="1786">+S272</f>
        <v>0</v>
      </c>
      <c r="T271" s="93" t="e">
        <f t="shared" si="1786"/>
        <v>#VALUE!</v>
      </c>
      <c r="U271" s="93" t="e">
        <f t="shared" si="1736"/>
        <v>#VALUE!</v>
      </c>
      <c r="V271" s="94">
        <f t="shared" si="1737"/>
        <v>0</v>
      </c>
      <c r="W271" s="93">
        <f t="shared" ref="W271:X271" si="1787">+W272</f>
        <v>0</v>
      </c>
      <c r="X271" s="93" t="e">
        <f t="shared" si="1787"/>
        <v>#VALUE!</v>
      </c>
      <c r="Y271" s="93" t="e">
        <f t="shared" si="1738"/>
        <v>#VALUE!</v>
      </c>
      <c r="Z271" s="94">
        <f t="shared" si="1739"/>
        <v>0</v>
      </c>
      <c r="AA271" s="93">
        <f t="shared" ref="AA271" si="1788">+AA272</f>
        <v>0</v>
      </c>
      <c r="AB271" s="93" t="e">
        <f t="shared" si="1786"/>
        <v>#VALUE!</v>
      </c>
      <c r="AC271" s="93" t="e">
        <f t="shared" si="1740"/>
        <v>#VALUE!</v>
      </c>
      <c r="AD271" s="94">
        <f t="shared" si="1741"/>
        <v>0</v>
      </c>
      <c r="AE271" s="93">
        <f t="shared" ref="AE271" si="1789">+AE272</f>
        <v>0</v>
      </c>
      <c r="AF271" s="93" t="e">
        <f t="shared" si="1786"/>
        <v>#VALUE!</v>
      </c>
      <c r="AG271" s="93" t="e">
        <f t="shared" si="1742"/>
        <v>#VALUE!</v>
      </c>
      <c r="AH271" s="94">
        <f t="shared" si="1743"/>
        <v>0</v>
      </c>
      <c r="AI271" s="93">
        <f t="shared" ref="AI271" si="1790">+AI272</f>
        <v>0</v>
      </c>
      <c r="AJ271" s="93" t="e">
        <f t="shared" si="1786"/>
        <v>#VALUE!</v>
      </c>
      <c r="AK271" s="93" t="e">
        <f t="shared" si="1744"/>
        <v>#VALUE!</v>
      </c>
      <c r="AL271" s="94">
        <f t="shared" si="1745"/>
        <v>0</v>
      </c>
      <c r="AM271" s="93">
        <f t="shared" ref="AM271" si="1791">+AM272</f>
        <v>0</v>
      </c>
      <c r="AN271" s="93" t="e">
        <f t="shared" si="1786"/>
        <v>#VALUE!</v>
      </c>
      <c r="AO271" s="93" t="e">
        <f t="shared" si="1746"/>
        <v>#VALUE!</v>
      </c>
      <c r="AP271" s="94">
        <f t="shared" si="1747"/>
        <v>0</v>
      </c>
      <c r="AQ271" s="93">
        <f t="shared" ref="AQ271" si="1792">+AQ272</f>
        <v>0</v>
      </c>
      <c r="AR271" s="93" t="e">
        <f t="shared" si="1786"/>
        <v>#VALUE!</v>
      </c>
      <c r="AS271" s="93" t="e">
        <f t="shared" si="1748"/>
        <v>#VALUE!</v>
      </c>
      <c r="AT271" s="94">
        <f t="shared" si="1749"/>
        <v>0</v>
      </c>
      <c r="AU271" s="93">
        <f t="shared" ref="AU271" si="1793">+AU272</f>
        <v>0</v>
      </c>
      <c r="AV271" s="93" t="e">
        <f t="shared" si="1786"/>
        <v>#VALUE!</v>
      </c>
      <c r="AW271" s="93" t="e">
        <f t="shared" si="1750"/>
        <v>#VALUE!</v>
      </c>
      <c r="AX271" s="94">
        <f t="shared" si="1751"/>
        <v>0</v>
      </c>
      <c r="AY271" s="93">
        <f t="shared" ref="AY271" si="1794">+AY272</f>
        <v>0</v>
      </c>
      <c r="AZ271" s="93" t="e">
        <f t="shared" si="1786"/>
        <v>#VALUE!</v>
      </c>
      <c r="BA271" s="93" t="e">
        <f t="shared" si="1752"/>
        <v>#VALUE!</v>
      </c>
      <c r="BB271" s="94">
        <f t="shared" si="1753"/>
        <v>0</v>
      </c>
      <c r="BC271" s="93">
        <f t="shared" si="1786"/>
        <v>0</v>
      </c>
      <c r="BD271" s="93">
        <f t="shared" si="1786"/>
        <v>0</v>
      </c>
      <c r="BE271" s="93" t="e">
        <f t="shared" si="1786"/>
        <v>#VALUE!</v>
      </c>
      <c r="BF271" s="93" t="e">
        <f t="shared" si="1755"/>
        <v>#VALUE!</v>
      </c>
      <c r="BG271" s="4">
        <f t="shared" si="1756"/>
        <v>0</v>
      </c>
      <c r="BL271" s="93">
        <f t="shared" ref="BL271:BM271" si="1795">+BL272</f>
        <v>0</v>
      </c>
      <c r="BM271" s="93">
        <f t="shared" si="1795"/>
        <v>0</v>
      </c>
    </row>
    <row r="272" spans="1:65" s="84" customFormat="1" ht="20.399999999999999" x14ac:dyDescent="0.3">
      <c r="A272" s="87"/>
      <c r="B272" s="87"/>
      <c r="C272" s="88"/>
      <c r="D272" s="95"/>
      <c r="E272" s="96">
        <v>51352001</v>
      </c>
      <c r="F272" s="97" t="s">
        <v>194</v>
      </c>
      <c r="G272" s="7">
        <v>0</v>
      </c>
      <c r="H272" s="7" t="e">
        <f>SUMIF([2]Ene!B:I,AVALUOS!E272,[2]Ene!I:I)</f>
        <v>#VALUE!</v>
      </c>
      <c r="I272" s="7" t="e">
        <f t="shared" si="1731"/>
        <v>#VALUE!</v>
      </c>
      <c r="J272" s="8">
        <f t="shared" si="1732"/>
        <v>0</v>
      </c>
      <c r="K272" s="7">
        <v>0</v>
      </c>
      <c r="L272" s="7" t="e">
        <f>SUMIF([2]Feb!B:I,AVALUOS!E272,[2]Feb!I:I)</f>
        <v>#VALUE!</v>
      </c>
      <c r="M272" s="7" t="e">
        <f t="shared" si="1733"/>
        <v>#VALUE!</v>
      </c>
      <c r="N272" s="8">
        <f t="shared" si="1734"/>
        <v>0</v>
      </c>
      <c r="O272" s="7">
        <v>0</v>
      </c>
      <c r="P272" s="7" t="e">
        <f>SUMIF([2]mar!B:I,AVALUOS!E272,[2]mar!I:I)</f>
        <v>#VALUE!</v>
      </c>
      <c r="Q272" s="7" t="e">
        <f t="shared" si="1735"/>
        <v>#VALUE!</v>
      </c>
      <c r="R272" s="8">
        <f t="shared" si="1704"/>
        <v>0</v>
      </c>
      <c r="S272" s="7">
        <v>0</v>
      </c>
      <c r="T272" s="7" t="e">
        <f>SUMIF([2]Abr!B:I,AVALUOS!E272,[2]Abr!I:I)</f>
        <v>#VALUE!</v>
      </c>
      <c r="U272" s="7" t="e">
        <f t="shared" si="1736"/>
        <v>#VALUE!</v>
      </c>
      <c r="V272" s="8">
        <f t="shared" si="1737"/>
        <v>0</v>
      </c>
      <c r="W272" s="7">
        <v>0</v>
      </c>
      <c r="X272" s="7" t="e">
        <f>SUMIF([2]May!B:I,AVALUOS!E272,[2]May!I:I)</f>
        <v>#VALUE!</v>
      </c>
      <c r="Y272" s="7" t="e">
        <f t="shared" si="1738"/>
        <v>#VALUE!</v>
      </c>
      <c r="Z272" s="8">
        <f t="shared" si="1739"/>
        <v>0</v>
      </c>
      <c r="AA272" s="7">
        <v>0</v>
      </c>
      <c r="AB272" s="7" t="e">
        <f>SUMIF([2]Jun!B:I,AVALUOS!E272,[2]Jun!I:I)</f>
        <v>#VALUE!</v>
      </c>
      <c r="AC272" s="7" t="e">
        <f t="shared" si="1740"/>
        <v>#VALUE!</v>
      </c>
      <c r="AD272" s="8">
        <f t="shared" si="1741"/>
        <v>0</v>
      </c>
      <c r="AE272" s="7">
        <v>0</v>
      </c>
      <c r="AF272" s="7" t="e">
        <f>SUMIF([2]Jul!B:I,AVALUOS!E272,[2]Jul!I:I)</f>
        <v>#VALUE!</v>
      </c>
      <c r="AG272" s="7" t="e">
        <f t="shared" si="1742"/>
        <v>#VALUE!</v>
      </c>
      <c r="AH272" s="8">
        <f t="shared" si="1743"/>
        <v>0</v>
      </c>
      <c r="AI272" s="7">
        <v>0</v>
      </c>
      <c r="AJ272" s="7" t="e">
        <f>SUMIF([2]Agos!B:I,AVALUOS!E272,[2]Agos!I:I)</f>
        <v>#VALUE!</v>
      </c>
      <c r="AK272" s="7" t="e">
        <f t="shared" si="1744"/>
        <v>#VALUE!</v>
      </c>
      <c r="AL272" s="8">
        <f t="shared" si="1745"/>
        <v>0</v>
      </c>
      <c r="AM272" s="7">
        <v>0</v>
      </c>
      <c r="AN272" s="7" t="e">
        <f>SUMIF([2]Sep!B:I,AVALUOS!E272,[2]Sep!I:I)</f>
        <v>#VALUE!</v>
      </c>
      <c r="AO272" s="7" t="e">
        <f t="shared" si="1746"/>
        <v>#VALUE!</v>
      </c>
      <c r="AP272" s="8">
        <f t="shared" si="1747"/>
        <v>0</v>
      </c>
      <c r="AQ272" s="7">
        <v>0</v>
      </c>
      <c r="AR272" s="7" t="e">
        <f>SUMIF([2]Oct!B:I,AVALUOS!E272,[2]Oct!I:I)</f>
        <v>#VALUE!</v>
      </c>
      <c r="AS272" s="7" t="e">
        <f t="shared" si="1748"/>
        <v>#VALUE!</v>
      </c>
      <c r="AT272" s="8">
        <f t="shared" si="1749"/>
        <v>0</v>
      </c>
      <c r="AU272" s="7">
        <v>0</v>
      </c>
      <c r="AV272" s="7" t="e">
        <f>SUMIF([2]Nov!B:I,AVALUOS!E272,[2]Nov!I:I)</f>
        <v>#VALUE!</v>
      </c>
      <c r="AW272" s="7" t="e">
        <f t="shared" si="1750"/>
        <v>#VALUE!</v>
      </c>
      <c r="AX272" s="8">
        <f t="shared" si="1751"/>
        <v>0</v>
      </c>
      <c r="AY272" s="7">
        <v>0</v>
      </c>
      <c r="AZ272" s="7" t="e">
        <f>SUMIF([2]Dic!B:I,AVALUOS!E272,[2]Dic!I:I)</f>
        <v>#VALUE!</v>
      </c>
      <c r="BA272" s="7" t="e">
        <f t="shared" si="1752"/>
        <v>#VALUE!</v>
      </c>
      <c r="BB272" s="8">
        <f t="shared" si="1753"/>
        <v>0</v>
      </c>
      <c r="BC272" s="7">
        <v>0</v>
      </c>
      <c r="BD272" s="89">
        <f>+G272+K272+O272+S272+W272+AA272+AE272+AI272+AM272+AQ272+AU272</f>
        <v>0</v>
      </c>
      <c r="BE272" s="89" t="e">
        <f>+H272+L272+P272+T272+X272+AB272+AF272+AJ272+AN272+AR272+AV272+AZ272</f>
        <v>#VALUE!</v>
      </c>
      <c r="BF272" s="89" t="e">
        <f t="shared" si="1755"/>
        <v>#VALUE!</v>
      </c>
      <c r="BG272" s="24">
        <f t="shared" si="1756"/>
        <v>0</v>
      </c>
      <c r="BL272" s="7"/>
      <c r="BM272" s="7"/>
    </row>
    <row r="273" spans="1:65" ht="20.399999999999999" x14ac:dyDescent="0.3">
      <c r="A273" s="85"/>
      <c r="B273" s="85"/>
      <c r="C273" s="86"/>
      <c r="D273" s="90">
        <v>513525</v>
      </c>
      <c r="E273" s="91"/>
      <c r="F273" s="92" t="s">
        <v>195</v>
      </c>
      <c r="G273" s="93">
        <f t="shared" ref="G273:H273" si="1796">SUM(G274:G275)</f>
        <v>0</v>
      </c>
      <c r="H273" s="93" t="e">
        <f t="shared" si="1796"/>
        <v>#VALUE!</v>
      </c>
      <c r="I273" s="93" t="e">
        <f t="shared" si="1731"/>
        <v>#VALUE!</v>
      </c>
      <c r="J273" s="94">
        <f t="shared" si="1732"/>
        <v>0</v>
      </c>
      <c r="K273" s="93">
        <f t="shared" ref="K273:L273" si="1797">SUM(K274:K275)</f>
        <v>0</v>
      </c>
      <c r="L273" s="93" t="e">
        <f t="shared" si="1797"/>
        <v>#VALUE!</v>
      </c>
      <c r="M273" s="93" t="e">
        <f t="shared" si="1733"/>
        <v>#VALUE!</v>
      </c>
      <c r="N273" s="94">
        <f t="shared" si="1734"/>
        <v>0</v>
      </c>
      <c r="O273" s="93">
        <f t="shared" ref="O273:P273" si="1798">SUM(O274:O275)</f>
        <v>0</v>
      </c>
      <c r="P273" s="93" t="e">
        <f t="shared" si="1798"/>
        <v>#VALUE!</v>
      </c>
      <c r="Q273" s="93" t="e">
        <f t="shared" si="1735"/>
        <v>#VALUE!</v>
      </c>
      <c r="R273" s="94">
        <f t="shared" si="1704"/>
        <v>0</v>
      </c>
      <c r="S273" s="93">
        <f t="shared" ref="S273:T273" si="1799">SUM(S274:S275)</f>
        <v>0</v>
      </c>
      <c r="T273" s="93" t="e">
        <f t="shared" si="1799"/>
        <v>#VALUE!</v>
      </c>
      <c r="U273" s="93" t="e">
        <f t="shared" si="1736"/>
        <v>#VALUE!</v>
      </c>
      <c r="V273" s="94">
        <f t="shared" si="1737"/>
        <v>0</v>
      </c>
      <c r="W273" s="93">
        <f t="shared" ref="W273:X273" si="1800">SUM(W274:W275)</f>
        <v>0</v>
      </c>
      <c r="X273" s="93" t="e">
        <f t="shared" si="1800"/>
        <v>#VALUE!</v>
      </c>
      <c r="Y273" s="93" t="e">
        <f t="shared" si="1738"/>
        <v>#VALUE!</v>
      </c>
      <c r="Z273" s="94">
        <f t="shared" si="1739"/>
        <v>0</v>
      </c>
      <c r="AA273" s="93">
        <f t="shared" ref="AA273:AB273" si="1801">SUM(AA274:AA275)</f>
        <v>0</v>
      </c>
      <c r="AB273" s="93" t="e">
        <f t="shared" si="1801"/>
        <v>#VALUE!</v>
      </c>
      <c r="AC273" s="93" t="e">
        <f t="shared" si="1740"/>
        <v>#VALUE!</v>
      </c>
      <c r="AD273" s="94">
        <f t="shared" si="1741"/>
        <v>0</v>
      </c>
      <c r="AE273" s="93">
        <f t="shared" ref="AE273:AF273" si="1802">SUM(AE274:AE275)</f>
        <v>0</v>
      </c>
      <c r="AF273" s="93" t="e">
        <f t="shared" si="1802"/>
        <v>#VALUE!</v>
      </c>
      <c r="AG273" s="93" t="e">
        <f t="shared" si="1742"/>
        <v>#VALUE!</v>
      </c>
      <c r="AH273" s="94">
        <f t="shared" si="1743"/>
        <v>0</v>
      </c>
      <c r="AI273" s="93">
        <f t="shared" ref="AI273:AJ273" si="1803">SUM(AI274:AI275)</f>
        <v>0</v>
      </c>
      <c r="AJ273" s="93" t="e">
        <f t="shared" si="1803"/>
        <v>#VALUE!</v>
      </c>
      <c r="AK273" s="93" t="e">
        <f t="shared" si="1744"/>
        <v>#VALUE!</v>
      </c>
      <c r="AL273" s="94">
        <f t="shared" si="1745"/>
        <v>0</v>
      </c>
      <c r="AM273" s="93">
        <f t="shared" ref="AM273:AN273" si="1804">SUM(AM274:AM275)</f>
        <v>0</v>
      </c>
      <c r="AN273" s="93" t="e">
        <f t="shared" si="1804"/>
        <v>#VALUE!</v>
      </c>
      <c r="AO273" s="93" t="e">
        <f t="shared" si="1746"/>
        <v>#VALUE!</v>
      </c>
      <c r="AP273" s="94">
        <f t="shared" si="1747"/>
        <v>0</v>
      </c>
      <c r="AQ273" s="93">
        <f t="shared" ref="AQ273:AR273" si="1805">SUM(AQ274:AQ275)</f>
        <v>0</v>
      </c>
      <c r="AR273" s="93" t="e">
        <f t="shared" si="1805"/>
        <v>#VALUE!</v>
      </c>
      <c r="AS273" s="93" t="e">
        <f t="shared" si="1748"/>
        <v>#VALUE!</v>
      </c>
      <c r="AT273" s="94">
        <f t="shared" si="1749"/>
        <v>0</v>
      </c>
      <c r="AU273" s="93">
        <f t="shared" ref="AU273:AV273" si="1806">SUM(AU274:AU275)</f>
        <v>0</v>
      </c>
      <c r="AV273" s="93" t="e">
        <f t="shared" si="1806"/>
        <v>#VALUE!</v>
      </c>
      <c r="AW273" s="93" t="e">
        <f t="shared" si="1750"/>
        <v>#VALUE!</v>
      </c>
      <c r="AX273" s="94">
        <f t="shared" si="1751"/>
        <v>0</v>
      </c>
      <c r="AY273" s="93">
        <f t="shared" ref="AY273:BE273" si="1807">SUM(AY274:AY275)</f>
        <v>0</v>
      </c>
      <c r="AZ273" s="93" t="e">
        <f t="shared" si="1807"/>
        <v>#VALUE!</v>
      </c>
      <c r="BA273" s="93" t="e">
        <f t="shared" si="1752"/>
        <v>#VALUE!</v>
      </c>
      <c r="BB273" s="94">
        <f t="shared" si="1753"/>
        <v>0</v>
      </c>
      <c r="BC273" s="93">
        <f t="shared" si="1807"/>
        <v>0</v>
      </c>
      <c r="BD273" s="93">
        <f t="shared" si="1807"/>
        <v>0</v>
      </c>
      <c r="BE273" s="93" t="e">
        <f t="shared" si="1807"/>
        <v>#VALUE!</v>
      </c>
      <c r="BF273" s="93" t="e">
        <f t="shared" si="1755"/>
        <v>#VALUE!</v>
      </c>
      <c r="BG273" s="4">
        <f t="shared" si="1756"/>
        <v>0</v>
      </c>
      <c r="BL273" s="93">
        <f t="shared" ref="BL273:BM273" si="1808">SUM(BL274:BL275)</f>
        <v>0</v>
      </c>
      <c r="BM273" s="93">
        <f t="shared" si="1808"/>
        <v>0</v>
      </c>
    </row>
    <row r="274" spans="1:65" s="84" customFormat="1" ht="20.399999999999999" x14ac:dyDescent="0.3">
      <c r="A274" s="87"/>
      <c r="B274" s="87"/>
      <c r="C274" s="88"/>
      <c r="D274" s="95"/>
      <c r="E274" s="96">
        <v>51352501</v>
      </c>
      <c r="F274" s="97" t="s">
        <v>195</v>
      </c>
      <c r="G274" s="7">
        <v>0</v>
      </c>
      <c r="H274" s="7" t="e">
        <f>SUMIF([2]Ene!B:I,AVALUOS!E274,[2]Ene!I:I)</f>
        <v>#VALUE!</v>
      </c>
      <c r="I274" s="7" t="e">
        <f t="shared" si="1731"/>
        <v>#VALUE!</v>
      </c>
      <c r="J274" s="8">
        <f t="shared" si="1732"/>
        <v>0</v>
      </c>
      <c r="K274" s="7">
        <v>0</v>
      </c>
      <c r="L274" s="7" t="e">
        <f>SUMIF([2]Feb!B:I,AVALUOS!E274,[2]Feb!I:I)</f>
        <v>#VALUE!</v>
      </c>
      <c r="M274" s="7" t="e">
        <f t="shared" si="1733"/>
        <v>#VALUE!</v>
      </c>
      <c r="N274" s="8">
        <f t="shared" si="1734"/>
        <v>0</v>
      </c>
      <c r="O274" s="7">
        <v>0</v>
      </c>
      <c r="P274" s="7" t="e">
        <f>SUMIF([2]mar!B:I,AVALUOS!E274,[2]mar!I:I)</f>
        <v>#VALUE!</v>
      </c>
      <c r="Q274" s="7" t="e">
        <f t="shared" si="1735"/>
        <v>#VALUE!</v>
      </c>
      <c r="R274" s="8">
        <f t="shared" si="1704"/>
        <v>0</v>
      </c>
      <c r="S274" s="7">
        <v>0</v>
      </c>
      <c r="T274" s="7" t="e">
        <f>SUMIF([2]Abr!B:I,AVALUOS!E274,[2]Abr!I:I)</f>
        <v>#VALUE!</v>
      </c>
      <c r="U274" s="7" t="e">
        <f t="shared" si="1736"/>
        <v>#VALUE!</v>
      </c>
      <c r="V274" s="8">
        <f t="shared" si="1737"/>
        <v>0</v>
      </c>
      <c r="W274" s="7">
        <v>0</v>
      </c>
      <c r="X274" s="7" t="e">
        <f>SUMIF([2]May!B:I,AVALUOS!E274,[2]May!I:I)</f>
        <v>#VALUE!</v>
      </c>
      <c r="Y274" s="7" t="e">
        <f t="shared" si="1738"/>
        <v>#VALUE!</v>
      </c>
      <c r="Z274" s="8">
        <f t="shared" si="1739"/>
        <v>0</v>
      </c>
      <c r="AA274" s="7">
        <v>0</v>
      </c>
      <c r="AB274" s="7" t="e">
        <f>SUMIF([2]Jun!B:I,AVALUOS!E274,[2]Jun!I:I)</f>
        <v>#VALUE!</v>
      </c>
      <c r="AC274" s="7" t="e">
        <f t="shared" si="1740"/>
        <v>#VALUE!</v>
      </c>
      <c r="AD274" s="8">
        <f t="shared" si="1741"/>
        <v>0</v>
      </c>
      <c r="AE274" s="7">
        <v>0</v>
      </c>
      <c r="AF274" s="7" t="e">
        <f>SUMIF([2]Jul!B:I,AVALUOS!E274,[2]Jul!I:I)</f>
        <v>#VALUE!</v>
      </c>
      <c r="AG274" s="7" t="e">
        <f t="shared" si="1742"/>
        <v>#VALUE!</v>
      </c>
      <c r="AH274" s="8">
        <f t="shared" si="1743"/>
        <v>0</v>
      </c>
      <c r="AI274" s="7">
        <v>0</v>
      </c>
      <c r="AJ274" s="7" t="e">
        <f>SUMIF([2]Agos!B:I,AVALUOS!E274,[2]Agos!I:I)</f>
        <v>#VALUE!</v>
      </c>
      <c r="AK274" s="7" t="e">
        <f t="shared" si="1744"/>
        <v>#VALUE!</v>
      </c>
      <c r="AL274" s="8">
        <f t="shared" si="1745"/>
        <v>0</v>
      </c>
      <c r="AM274" s="7">
        <v>0</v>
      </c>
      <c r="AN274" s="7" t="e">
        <f>SUMIF([2]Sep!B:I,AVALUOS!E274,[2]Sep!I:I)</f>
        <v>#VALUE!</v>
      </c>
      <c r="AO274" s="7" t="e">
        <f t="shared" si="1746"/>
        <v>#VALUE!</v>
      </c>
      <c r="AP274" s="8">
        <f t="shared" si="1747"/>
        <v>0</v>
      </c>
      <c r="AQ274" s="7">
        <v>0</v>
      </c>
      <c r="AR274" s="7" t="e">
        <f>SUMIF([2]Oct!B:I,AVALUOS!E274,[2]Oct!I:I)</f>
        <v>#VALUE!</v>
      </c>
      <c r="AS274" s="7" t="e">
        <f t="shared" si="1748"/>
        <v>#VALUE!</v>
      </c>
      <c r="AT274" s="8">
        <f t="shared" si="1749"/>
        <v>0</v>
      </c>
      <c r="AU274" s="7">
        <v>0</v>
      </c>
      <c r="AV274" s="7" t="e">
        <f>SUMIF([2]Nov!B:I,AVALUOS!E274,[2]Nov!I:I)</f>
        <v>#VALUE!</v>
      </c>
      <c r="AW274" s="7" t="e">
        <f t="shared" si="1750"/>
        <v>#VALUE!</v>
      </c>
      <c r="AX274" s="8">
        <f t="shared" si="1751"/>
        <v>0</v>
      </c>
      <c r="AY274" s="7">
        <v>0</v>
      </c>
      <c r="AZ274" s="7" t="e">
        <f>SUMIF([2]Dic!B:I,AVALUOS!E274,[2]Dic!I:I)</f>
        <v>#VALUE!</v>
      </c>
      <c r="BA274" s="7" t="e">
        <f t="shared" si="1752"/>
        <v>#VALUE!</v>
      </c>
      <c r="BB274" s="8">
        <f t="shared" si="1753"/>
        <v>0</v>
      </c>
      <c r="BC274" s="7">
        <v>0</v>
      </c>
      <c r="BD274" s="89">
        <f t="shared" ref="BD274:BD275" si="1809">+G274+K274+O274+S274+W274+AA274+AE274+AI274+AM274+AQ274+AU274</f>
        <v>0</v>
      </c>
      <c r="BE274" s="89" t="e">
        <f>+H274+L274+P274+T274+X274+AB274+AF274+AJ274+AN274+AR274+AV274+AZ274</f>
        <v>#VALUE!</v>
      </c>
      <c r="BF274" s="89" t="e">
        <f t="shared" si="1755"/>
        <v>#VALUE!</v>
      </c>
      <c r="BG274" s="24">
        <f t="shared" si="1756"/>
        <v>0</v>
      </c>
      <c r="BL274" s="7"/>
      <c r="BM274" s="7"/>
    </row>
    <row r="275" spans="1:65" ht="12" x14ac:dyDescent="0.3">
      <c r="A275" s="87"/>
      <c r="B275" s="87"/>
      <c r="C275" s="88"/>
      <c r="D275" s="95"/>
      <c r="E275" s="96">
        <v>51352502</v>
      </c>
      <c r="F275" s="97" t="s">
        <v>196</v>
      </c>
      <c r="G275" s="7">
        <v>0</v>
      </c>
      <c r="H275" s="7" t="e">
        <f>SUMIF([2]Ene!B:I,AVALUOS!E275,[2]Ene!I:I)</f>
        <v>#VALUE!</v>
      </c>
      <c r="I275" s="7" t="e">
        <f t="shared" si="1731"/>
        <v>#VALUE!</v>
      </c>
      <c r="J275" s="8">
        <f t="shared" si="1732"/>
        <v>0</v>
      </c>
      <c r="K275" s="7">
        <v>0</v>
      </c>
      <c r="L275" s="7" t="e">
        <f>SUMIF([2]Feb!B:I,AVALUOS!E275,[2]Feb!I:I)</f>
        <v>#VALUE!</v>
      </c>
      <c r="M275" s="7" t="e">
        <f t="shared" si="1733"/>
        <v>#VALUE!</v>
      </c>
      <c r="N275" s="8">
        <f t="shared" si="1734"/>
        <v>0</v>
      </c>
      <c r="O275" s="7">
        <v>0</v>
      </c>
      <c r="P275" s="7" t="e">
        <f>SUMIF([2]mar!B:I,AVALUOS!E275,[2]mar!I:I)</f>
        <v>#VALUE!</v>
      </c>
      <c r="Q275" s="7" t="e">
        <f t="shared" si="1735"/>
        <v>#VALUE!</v>
      </c>
      <c r="R275" s="8">
        <f t="shared" si="1704"/>
        <v>0</v>
      </c>
      <c r="S275" s="7">
        <v>0</v>
      </c>
      <c r="T275" s="7" t="e">
        <f>SUMIF([2]Abr!B:I,AVALUOS!E275,[2]Abr!I:I)</f>
        <v>#VALUE!</v>
      </c>
      <c r="U275" s="7" t="e">
        <f t="shared" si="1736"/>
        <v>#VALUE!</v>
      </c>
      <c r="V275" s="8">
        <f t="shared" si="1737"/>
        <v>0</v>
      </c>
      <c r="W275" s="7">
        <v>0</v>
      </c>
      <c r="X275" s="7" t="e">
        <f>SUMIF([2]May!B:I,AVALUOS!E275,[2]May!I:I)</f>
        <v>#VALUE!</v>
      </c>
      <c r="Y275" s="7" t="e">
        <f t="shared" si="1738"/>
        <v>#VALUE!</v>
      </c>
      <c r="Z275" s="8">
        <f t="shared" si="1739"/>
        <v>0</v>
      </c>
      <c r="AA275" s="7">
        <v>0</v>
      </c>
      <c r="AB275" s="7" t="e">
        <f>SUMIF([2]Jun!B:I,AVALUOS!E275,[2]Jun!I:I)</f>
        <v>#VALUE!</v>
      </c>
      <c r="AC275" s="7" t="e">
        <f t="shared" si="1740"/>
        <v>#VALUE!</v>
      </c>
      <c r="AD275" s="8">
        <f t="shared" si="1741"/>
        <v>0</v>
      </c>
      <c r="AE275" s="7">
        <v>0</v>
      </c>
      <c r="AF275" s="7" t="e">
        <f>SUMIF([2]Jul!B:I,AVALUOS!E275,[2]Jul!I:I)</f>
        <v>#VALUE!</v>
      </c>
      <c r="AG275" s="7" t="e">
        <f t="shared" si="1742"/>
        <v>#VALUE!</v>
      </c>
      <c r="AH275" s="8">
        <f t="shared" si="1743"/>
        <v>0</v>
      </c>
      <c r="AI275" s="7">
        <v>0</v>
      </c>
      <c r="AJ275" s="7" t="e">
        <f>SUMIF([2]Agos!B:I,AVALUOS!E275,[2]Agos!I:I)</f>
        <v>#VALUE!</v>
      </c>
      <c r="AK275" s="7" t="e">
        <f t="shared" si="1744"/>
        <v>#VALUE!</v>
      </c>
      <c r="AL275" s="8">
        <f t="shared" si="1745"/>
        <v>0</v>
      </c>
      <c r="AM275" s="7">
        <v>0</v>
      </c>
      <c r="AN275" s="7" t="e">
        <f>SUMIF([2]Sep!B:I,AVALUOS!E275,[2]Sep!I:I)</f>
        <v>#VALUE!</v>
      </c>
      <c r="AO275" s="7" t="e">
        <f t="shared" si="1746"/>
        <v>#VALUE!</v>
      </c>
      <c r="AP275" s="8">
        <f t="shared" si="1747"/>
        <v>0</v>
      </c>
      <c r="AQ275" s="7">
        <v>0</v>
      </c>
      <c r="AR275" s="7" t="e">
        <f>SUMIF([2]Oct!B:I,AVALUOS!E275,[2]Oct!I:I)</f>
        <v>#VALUE!</v>
      </c>
      <c r="AS275" s="7" t="e">
        <f t="shared" si="1748"/>
        <v>#VALUE!</v>
      </c>
      <c r="AT275" s="8">
        <f t="shared" si="1749"/>
        <v>0</v>
      </c>
      <c r="AU275" s="7">
        <v>0</v>
      </c>
      <c r="AV275" s="7" t="e">
        <f>SUMIF([2]Nov!B:I,AVALUOS!E275,[2]Nov!I:I)</f>
        <v>#VALUE!</v>
      </c>
      <c r="AW275" s="7" t="e">
        <f t="shared" si="1750"/>
        <v>#VALUE!</v>
      </c>
      <c r="AX275" s="8">
        <f t="shared" si="1751"/>
        <v>0</v>
      </c>
      <c r="AY275" s="7">
        <v>0</v>
      </c>
      <c r="AZ275" s="7" t="e">
        <f>SUMIF([2]Dic!B:I,AVALUOS!E275,[2]Dic!I:I)</f>
        <v>#VALUE!</v>
      </c>
      <c r="BA275" s="7" t="e">
        <f t="shared" si="1752"/>
        <v>#VALUE!</v>
      </c>
      <c r="BB275" s="8">
        <f t="shared" si="1753"/>
        <v>0</v>
      </c>
      <c r="BC275" s="7">
        <v>0</v>
      </c>
      <c r="BD275" s="89">
        <f t="shared" si="1809"/>
        <v>0</v>
      </c>
      <c r="BE275" s="89" t="e">
        <f>+H275+L275+P275+T275+X275+AB275+AF275+AJ275+AN275+AR275+AV275+AZ275</f>
        <v>#VALUE!</v>
      </c>
      <c r="BF275" s="89" t="e">
        <f t="shared" si="1755"/>
        <v>#VALUE!</v>
      </c>
      <c r="BG275" s="24">
        <f t="shared" si="1756"/>
        <v>0</v>
      </c>
      <c r="BK275" s="84"/>
      <c r="BL275" s="7"/>
      <c r="BM275" s="7"/>
    </row>
    <row r="276" spans="1:65" s="84" customFormat="1" ht="12" x14ac:dyDescent="0.3">
      <c r="A276" s="85"/>
      <c r="B276" s="85"/>
      <c r="C276" s="86"/>
      <c r="D276" s="90">
        <v>513530</v>
      </c>
      <c r="E276" s="91"/>
      <c r="F276" s="92" t="s">
        <v>197</v>
      </c>
      <c r="G276" s="93">
        <f t="shared" ref="G276:H276" si="1810">SUM(G277:G278)</f>
        <v>0</v>
      </c>
      <c r="H276" s="93" t="e">
        <f t="shared" si="1810"/>
        <v>#VALUE!</v>
      </c>
      <c r="I276" s="93" t="e">
        <f t="shared" si="1731"/>
        <v>#VALUE!</v>
      </c>
      <c r="J276" s="94">
        <f t="shared" si="1732"/>
        <v>0</v>
      </c>
      <c r="K276" s="93">
        <f t="shared" ref="K276:L276" si="1811">SUM(K277:K278)</f>
        <v>0</v>
      </c>
      <c r="L276" s="93" t="e">
        <f t="shared" si="1811"/>
        <v>#VALUE!</v>
      </c>
      <c r="M276" s="93" t="e">
        <f t="shared" si="1733"/>
        <v>#VALUE!</v>
      </c>
      <c r="N276" s="94">
        <f t="shared" si="1734"/>
        <v>0</v>
      </c>
      <c r="O276" s="93">
        <f t="shared" ref="O276:P276" si="1812">SUM(O277:O278)</f>
        <v>0</v>
      </c>
      <c r="P276" s="93" t="e">
        <f t="shared" si="1812"/>
        <v>#VALUE!</v>
      </c>
      <c r="Q276" s="93" t="e">
        <f t="shared" si="1735"/>
        <v>#VALUE!</v>
      </c>
      <c r="R276" s="94">
        <f t="shared" si="1704"/>
        <v>0</v>
      </c>
      <c r="S276" s="93">
        <f t="shared" ref="S276:T276" si="1813">SUM(S277:S278)</f>
        <v>0</v>
      </c>
      <c r="T276" s="93" t="e">
        <f t="shared" si="1813"/>
        <v>#VALUE!</v>
      </c>
      <c r="U276" s="93" t="e">
        <f t="shared" si="1736"/>
        <v>#VALUE!</v>
      </c>
      <c r="V276" s="94">
        <f t="shared" si="1737"/>
        <v>0</v>
      </c>
      <c r="W276" s="93">
        <f t="shared" ref="W276:X276" si="1814">SUM(W277:W278)</f>
        <v>0</v>
      </c>
      <c r="X276" s="93" t="e">
        <f t="shared" si="1814"/>
        <v>#VALUE!</v>
      </c>
      <c r="Y276" s="93" t="e">
        <f t="shared" si="1738"/>
        <v>#VALUE!</v>
      </c>
      <c r="Z276" s="94">
        <f t="shared" si="1739"/>
        <v>0</v>
      </c>
      <c r="AA276" s="93">
        <f t="shared" ref="AA276:AB276" si="1815">SUM(AA277:AA278)</f>
        <v>0</v>
      </c>
      <c r="AB276" s="93" t="e">
        <f t="shared" si="1815"/>
        <v>#VALUE!</v>
      </c>
      <c r="AC276" s="93" t="e">
        <f t="shared" si="1740"/>
        <v>#VALUE!</v>
      </c>
      <c r="AD276" s="94">
        <f t="shared" si="1741"/>
        <v>0</v>
      </c>
      <c r="AE276" s="93">
        <f t="shared" ref="AE276:AF276" si="1816">SUM(AE277:AE278)</f>
        <v>0</v>
      </c>
      <c r="AF276" s="93" t="e">
        <f t="shared" si="1816"/>
        <v>#VALUE!</v>
      </c>
      <c r="AG276" s="93" t="e">
        <f t="shared" si="1742"/>
        <v>#VALUE!</v>
      </c>
      <c r="AH276" s="94">
        <f t="shared" si="1743"/>
        <v>0</v>
      </c>
      <c r="AI276" s="93">
        <f t="shared" ref="AI276:AJ276" si="1817">SUM(AI277:AI278)</f>
        <v>0</v>
      </c>
      <c r="AJ276" s="93" t="e">
        <f t="shared" si="1817"/>
        <v>#VALUE!</v>
      </c>
      <c r="AK276" s="93" t="e">
        <f t="shared" si="1744"/>
        <v>#VALUE!</v>
      </c>
      <c r="AL276" s="94">
        <f t="shared" si="1745"/>
        <v>0</v>
      </c>
      <c r="AM276" s="93">
        <f t="shared" ref="AM276:AN276" si="1818">SUM(AM277:AM278)</f>
        <v>0</v>
      </c>
      <c r="AN276" s="93" t="e">
        <f t="shared" si="1818"/>
        <v>#VALUE!</v>
      </c>
      <c r="AO276" s="93" t="e">
        <f t="shared" si="1746"/>
        <v>#VALUE!</v>
      </c>
      <c r="AP276" s="94">
        <f t="shared" si="1747"/>
        <v>0</v>
      </c>
      <c r="AQ276" s="93">
        <f t="shared" ref="AQ276:AR276" si="1819">SUM(AQ277:AQ278)</f>
        <v>0</v>
      </c>
      <c r="AR276" s="93" t="e">
        <f t="shared" si="1819"/>
        <v>#VALUE!</v>
      </c>
      <c r="AS276" s="93" t="e">
        <f t="shared" si="1748"/>
        <v>#VALUE!</v>
      </c>
      <c r="AT276" s="94">
        <f t="shared" si="1749"/>
        <v>0</v>
      </c>
      <c r="AU276" s="93">
        <f t="shared" ref="AU276:AV276" si="1820">SUM(AU277:AU278)</f>
        <v>0</v>
      </c>
      <c r="AV276" s="93" t="e">
        <f t="shared" si="1820"/>
        <v>#VALUE!</v>
      </c>
      <c r="AW276" s="93" t="e">
        <f t="shared" si="1750"/>
        <v>#VALUE!</v>
      </c>
      <c r="AX276" s="94">
        <f t="shared" si="1751"/>
        <v>0</v>
      </c>
      <c r="AY276" s="93">
        <f t="shared" ref="AY276:BE276" si="1821">SUM(AY277:AY278)</f>
        <v>0</v>
      </c>
      <c r="AZ276" s="93" t="e">
        <f t="shared" si="1821"/>
        <v>#VALUE!</v>
      </c>
      <c r="BA276" s="93" t="e">
        <f t="shared" si="1752"/>
        <v>#VALUE!</v>
      </c>
      <c r="BB276" s="94">
        <f t="shared" si="1753"/>
        <v>0</v>
      </c>
      <c r="BC276" s="93">
        <f t="shared" si="1821"/>
        <v>0</v>
      </c>
      <c r="BD276" s="93">
        <f t="shared" si="1821"/>
        <v>0</v>
      </c>
      <c r="BE276" s="93" t="e">
        <f t="shared" si="1821"/>
        <v>#VALUE!</v>
      </c>
      <c r="BF276" s="93" t="e">
        <f t="shared" si="1755"/>
        <v>#VALUE!</v>
      </c>
      <c r="BG276" s="4">
        <f t="shared" si="1756"/>
        <v>0</v>
      </c>
      <c r="BL276" s="93">
        <f t="shared" ref="BL276:BM276" si="1822">SUM(BL277:BL278)</f>
        <v>0</v>
      </c>
      <c r="BM276" s="93">
        <f t="shared" si="1822"/>
        <v>0</v>
      </c>
    </row>
    <row r="277" spans="1:65" ht="12" x14ac:dyDescent="0.3">
      <c r="A277" s="87"/>
      <c r="B277" s="87"/>
      <c r="C277" s="88"/>
      <c r="D277" s="95"/>
      <c r="E277" s="96">
        <v>51353001</v>
      </c>
      <c r="F277" s="97" t="s">
        <v>197</v>
      </c>
      <c r="G277" s="7">
        <v>0</v>
      </c>
      <c r="H277" s="7" t="e">
        <f>SUMIF([2]Ene!B:I,AVALUOS!E277,[2]Ene!I:I)</f>
        <v>#VALUE!</v>
      </c>
      <c r="I277" s="7" t="e">
        <f t="shared" si="1731"/>
        <v>#VALUE!</v>
      </c>
      <c r="J277" s="8">
        <f t="shared" si="1732"/>
        <v>0</v>
      </c>
      <c r="K277" s="7">
        <v>0</v>
      </c>
      <c r="L277" s="7" t="e">
        <f>SUMIF([2]Feb!B:I,AVALUOS!E277,[2]Feb!I:I)</f>
        <v>#VALUE!</v>
      </c>
      <c r="M277" s="7" t="e">
        <f t="shared" si="1733"/>
        <v>#VALUE!</v>
      </c>
      <c r="N277" s="8">
        <f t="shared" si="1734"/>
        <v>0</v>
      </c>
      <c r="O277" s="7">
        <v>0</v>
      </c>
      <c r="P277" s="7" t="e">
        <f>SUMIF([2]mar!B:I,AVALUOS!E277,[2]mar!I:I)</f>
        <v>#VALUE!</v>
      </c>
      <c r="Q277" s="7" t="e">
        <f t="shared" si="1735"/>
        <v>#VALUE!</v>
      </c>
      <c r="R277" s="8">
        <f t="shared" si="1704"/>
        <v>0</v>
      </c>
      <c r="S277" s="7">
        <v>0</v>
      </c>
      <c r="T277" s="7" t="e">
        <f>SUMIF([2]Abr!B:I,AVALUOS!E277,[2]Abr!I:I)</f>
        <v>#VALUE!</v>
      </c>
      <c r="U277" s="7" t="e">
        <f t="shared" si="1736"/>
        <v>#VALUE!</v>
      </c>
      <c r="V277" s="8">
        <f t="shared" si="1737"/>
        <v>0</v>
      </c>
      <c r="W277" s="7">
        <v>0</v>
      </c>
      <c r="X277" s="7" t="e">
        <f>SUMIF([2]May!B:I,AVALUOS!E277,[2]May!I:I)</f>
        <v>#VALUE!</v>
      </c>
      <c r="Y277" s="7" t="e">
        <f t="shared" si="1738"/>
        <v>#VALUE!</v>
      </c>
      <c r="Z277" s="8">
        <f t="shared" si="1739"/>
        <v>0</v>
      </c>
      <c r="AA277" s="7">
        <v>0</v>
      </c>
      <c r="AB277" s="7" t="e">
        <f>SUMIF([2]Jun!B:I,AVALUOS!E277,[2]Jun!I:I)</f>
        <v>#VALUE!</v>
      </c>
      <c r="AC277" s="7" t="e">
        <f t="shared" si="1740"/>
        <v>#VALUE!</v>
      </c>
      <c r="AD277" s="8">
        <f t="shared" si="1741"/>
        <v>0</v>
      </c>
      <c r="AE277" s="7">
        <v>0</v>
      </c>
      <c r="AF277" s="7" t="e">
        <f>SUMIF([2]Jul!B:I,AVALUOS!E277,[2]Jul!I:I)</f>
        <v>#VALUE!</v>
      </c>
      <c r="AG277" s="7" t="e">
        <f t="shared" si="1742"/>
        <v>#VALUE!</v>
      </c>
      <c r="AH277" s="8">
        <f t="shared" si="1743"/>
        <v>0</v>
      </c>
      <c r="AI277" s="7">
        <v>0</v>
      </c>
      <c r="AJ277" s="7" t="e">
        <f>SUMIF([2]Agos!B:I,AVALUOS!E277,[2]Agos!I:I)</f>
        <v>#VALUE!</v>
      </c>
      <c r="AK277" s="7" t="e">
        <f t="shared" si="1744"/>
        <v>#VALUE!</v>
      </c>
      <c r="AL277" s="8">
        <f t="shared" si="1745"/>
        <v>0</v>
      </c>
      <c r="AM277" s="7">
        <v>0</v>
      </c>
      <c r="AN277" s="7" t="e">
        <f>SUMIF([2]Sep!B:I,AVALUOS!E277,[2]Sep!I:I)</f>
        <v>#VALUE!</v>
      </c>
      <c r="AO277" s="7" t="e">
        <f t="shared" si="1746"/>
        <v>#VALUE!</v>
      </c>
      <c r="AP277" s="8">
        <f t="shared" si="1747"/>
        <v>0</v>
      </c>
      <c r="AQ277" s="7">
        <v>0</v>
      </c>
      <c r="AR277" s="7" t="e">
        <f>SUMIF([2]Oct!B:I,AVALUOS!E277,[2]Oct!I:I)</f>
        <v>#VALUE!</v>
      </c>
      <c r="AS277" s="7" t="e">
        <f t="shared" si="1748"/>
        <v>#VALUE!</v>
      </c>
      <c r="AT277" s="8">
        <f t="shared" si="1749"/>
        <v>0</v>
      </c>
      <c r="AU277" s="7">
        <v>0</v>
      </c>
      <c r="AV277" s="7" t="e">
        <f>SUMIF([2]Nov!B:I,AVALUOS!E277,[2]Nov!I:I)</f>
        <v>#VALUE!</v>
      </c>
      <c r="AW277" s="7" t="e">
        <f t="shared" si="1750"/>
        <v>#VALUE!</v>
      </c>
      <c r="AX277" s="8">
        <f t="shared" si="1751"/>
        <v>0</v>
      </c>
      <c r="AY277" s="7">
        <v>0</v>
      </c>
      <c r="AZ277" s="7" t="e">
        <f>SUMIF([2]Dic!B:I,AVALUOS!E277,[2]Dic!I:I)</f>
        <v>#VALUE!</v>
      </c>
      <c r="BA277" s="7" t="e">
        <f t="shared" si="1752"/>
        <v>#VALUE!</v>
      </c>
      <c r="BB277" s="8">
        <f t="shared" si="1753"/>
        <v>0</v>
      </c>
      <c r="BC277" s="7">
        <v>0</v>
      </c>
      <c r="BD277" s="89">
        <f t="shared" ref="BD277:BD278" si="1823">+G277+K277+O277+S277+W277+AA277+AE277+AI277+AM277+AQ277+AU277</f>
        <v>0</v>
      </c>
      <c r="BE277" s="89" t="e">
        <f>+H277+L277+P277+T277+X277+AB277+AF277+AJ277+AN277+AR277+AV277+AZ277</f>
        <v>#VALUE!</v>
      </c>
      <c r="BF277" s="89" t="e">
        <f t="shared" si="1755"/>
        <v>#VALUE!</v>
      </c>
      <c r="BG277" s="24">
        <f t="shared" si="1756"/>
        <v>0</v>
      </c>
      <c r="BK277" s="84"/>
      <c r="BL277" s="7"/>
      <c r="BM277" s="7"/>
    </row>
    <row r="278" spans="1:65" ht="12" x14ac:dyDescent="0.3">
      <c r="A278" s="87"/>
      <c r="B278" s="87"/>
      <c r="C278" s="88"/>
      <c r="D278" s="95"/>
      <c r="E278" s="96">
        <v>51353002</v>
      </c>
      <c r="F278" s="97" t="s">
        <v>198</v>
      </c>
      <c r="G278" s="7">
        <v>0</v>
      </c>
      <c r="H278" s="7" t="e">
        <f>SUMIF([2]Ene!B:I,AVALUOS!E278,[2]Ene!I:I)</f>
        <v>#VALUE!</v>
      </c>
      <c r="I278" s="7" t="e">
        <f t="shared" si="1731"/>
        <v>#VALUE!</v>
      </c>
      <c r="J278" s="8">
        <f t="shared" si="1732"/>
        <v>0</v>
      </c>
      <c r="K278" s="7">
        <v>0</v>
      </c>
      <c r="L278" s="7" t="e">
        <f>SUMIF([2]Feb!B:I,AVALUOS!E278,[2]Feb!I:I)</f>
        <v>#VALUE!</v>
      </c>
      <c r="M278" s="7" t="e">
        <f t="shared" si="1733"/>
        <v>#VALUE!</v>
      </c>
      <c r="N278" s="8">
        <f t="shared" si="1734"/>
        <v>0</v>
      </c>
      <c r="O278" s="7">
        <v>0</v>
      </c>
      <c r="P278" s="7" t="e">
        <f>SUMIF([2]mar!B:I,AVALUOS!E278,[2]mar!I:I)</f>
        <v>#VALUE!</v>
      </c>
      <c r="Q278" s="7" t="e">
        <f t="shared" si="1735"/>
        <v>#VALUE!</v>
      </c>
      <c r="R278" s="8">
        <f t="shared" si="1704"/>
        <v>0</v>
      </c>
      <c r="S278" s="7">
        <v>0</v>
      </c>
      <c r="T278" s="7" t="e">
        <f>SUMIF([2]Abr!B:I,AVALUOS!E278,[2]Abr!I:I)</f>
        <v>#VALUE!</v>
      </c>
      <c r="U278" s="7" t="e">
        <f t="shared" si="1736"/>
        <v>#VALUE!</v>
      </c>
      <c r="V278" s="8">
        <f t="shared" si="1737"/>
        <v>0</v>
      </c>
      <c r="W278" s="7">
        <v>0</v>
      </c>
      <c r="X278" s="7" t="e">
        <f>SUMIF([2]May!B:I,AVALUOS!E278,[2]May!I:I)</f>
        <v>#VALUE!</v>
      </c>
      <c r="Y278" s="7" t="e">
        <f t="shared" si="1738"/>
        <v>#VALUE!</v>
      </c>
      <c r="Z278" s="8">
        <f t="shared" si="1739"/>
        <v>0</v>
      </c>
      <c r="AA278" s="7">
        <v>0</v>
      </c>
      <c r="AB278" s="7" t="e">
        <f>SUMIF([2]Jun!B:I,AVALUOS!E278,[2]Jun!I:I)</f>
        <v>#VALUE!</v>
      </c>
      <c r="AC278" s="7" t="e">
        <f t="shared" si="1740"/>
        <v>#VALUE!</v>
      </c>
      <c r="AD278" s="8">
        <f t="shared" si="1741"/>
        <v>0</v>
      </c>
      <c r="AE278" s="7">
        <v>0</v>
      </c>
      <c r="AF278" s="7" t="e">
        <f>SUMIF([2]Jul!B:I,AVALUOS!E278,[2]Jul!I:I)</f>
        <v>#VALUE!</v>
      </c>
      <c r="AG278" s="7" t="e">
        <f t="shared" si="1742"/>
        <v>#VALUE!</v>
      </c>
      <c r="AH278" s="8">
        <f t="shared" si="1743"/>
        <v>0</v>
      </c>
      <c r="AI278" s="7">
        <v>0</v>
      </c>
      <c r="AJ278" s="7" t="e">
        <f>SUMIF([2]Agos!B:I,AVALUOS!E278,[2]Agos!I:I)</f>
        <v>#VALUE!</v>
      </c>
      <c r="AK278" s="7" t="e">
        <f t="shared" si="1744"/>
        <v>#VALUE!</v>
      </c>
      <c r="AL278" s="8">
        <f t="shared" si="1745"/>
        <v>0</v>
      </c>
      <c r="AM278" s="7">
        <v>0</v>
      </c>
      <c r="AN278" s="7" t="e">
        <f>SUMIF([2]Sep!B:I,AVALUOS!E278,[2]Sep!I:I)</f>
        <v>#VALUE!</v>
      </c>
      <c r="AO278" s="7" t="e">
        <f t="shared" si="1746"/>
        <v>#VALUE!</v>
      </c>
      <c r="AP278" s="8">
        <f t="shared" si="1747"/>
        <v>0</v>
      </c>
      <c r="AQ278" s="7">
        <v>0</v>
      </c>
      <c r="AR278" s="7" t="e">
        <f>SUMIF([2]Oct!B:I,AVALUOS!E278,[2]Oct!I:I)</f>
        <v>#VALUE!</v>
      </c>
      <c r="AS278" s="7" t="e">
        <f t="shared" si="1748"/>
        <v>#VALUE!</v>
      </c>
      <c r="AT278" s="8">
        <f t="shared" si="1749"/>
        <v>0</v>
      </c>
      <c r="AU278" s="7">
        <v>0</v>
      </c>
      <c r="AV278" s="7" t="e">
        <f>SUMIF([2]Nov!B:I,AVALUOS!E278,[2]Nov!I:I)</f>
        <v>#VALUE!</v>
      </c>
      <c r="AW278" s="7" t="e">
        <f t="shared" si="1750"/>
        <v>#VALUE!</v>
      </c>
      <c r="AX278" s="8">
        <f t="shared" si="1751"/>
        <v>0</v>
      </c>
      <c r="AY278" s="7">
        <v>0</v>
      </c>
      <c r="AZ278" s="7" t="e">
        <f>SUMIF([2]Dic!B:I,AVALUOS!E278,[2]Dic!I:I)</f>
        <v>#VALUE!</v>
      </c>
      <c r="BA278" s="7" t="e">
        <f t="shared" si="1752"/>
        <v>#VALUE!</v>
      </c>
      <c r="BB278" s="8">
        <f t="shared" si="1753"/>
        <v>0</v>
      </c>
      <c r="BC278" s="7">
        <v>0</v>
      </c>
      <c r="BD278" s="89">
        <f t="shared" si="1823"/>
        <v>0</v>
      </c>
      <c r="BE278" s="89" t="e">
        <f>+H278+L278+P278+T278+X278+AB278+AF278+AJ278+AN278+AR278+AV278+AZ278</f>
        <v>#VALUE!</v>
      </c>
      <c r="BF278" s="89" t="e">
        <f t="shared" si="1755"/>
        <v>#VALUE!</v>
      </c>
      <c r="BG278" s="24">
        <f t="shared" si="1756"/>
        <v>0</v>
      </c>
      <c r="BK278" s="84"/>
      <c r="BL278" s="7"/>
      <c r="BM278" s="7"/>
    </row>
    <row r="279" spans="1:65" s="84" customFormat="1" ht="12" x14ac:dyDescent="0.3">
      <c r="A279" s="85"/>
      <c r="B279" s="85"/>
      <c r="C279" s="86"/>
      <c r="D279" s="90">
        <v>513535</v>
      </c>
      <c r="E279" s="91"/>
      <c r="F279" s="92" t="s">
        <v>199</v>
      </c>
      <c r="G279" s="93">
        <f t="shared" ref="G279:H279" si="1824">SUM(G280:G284)</f>
        <v>150000</v>
      </c>
      <c r="H279" s="93" t="e">
        <f t="shared" si="1824"/>
        <v>#VALUE!</v>
      </c>
      <c r="I279" s="93" t="e">
        <f t="shared" si="1731"/>
        <v>#VALUE!</v>
      </c>
      <c r="J279" s="94" t="e">
        <f t="shared" si="1732"/>
        <v>#VALUE!</v>
      </c>
      <c r="K279" s="93">
        <f t="shared" ref="K279:L279" si="1825">SUM(K280:K284)</f>
        <v>150000</v>
      </c>
      <c r="L279" s="93" t="e">
        <f t="shared" si="1825"/>
        <v>#VALUE!</v>
      </c>
      <c r="M279" s="93" t="e">
        <f t="shared" si="1733"/>
        <v>#VALUE!</v>
      </c>
      <c r="N279" s="94" t="e">
        <f t="shared" si="1734"/>
        <v>#VALUE!</v>
      </c>
      <c r="O279" s="93">
        <f t="shared" ref="O279:P279" si="1826">SUM(O280:O284)</f>
        <v>150000</v>
      </c>
      <c r="P279" s="93" t="e">
        <f t="shared" si="1826"/>
        <v>#VALUE!</v>
      </c>
      <c r="Q279" s="93" t="e">
        <f t="shared" si="1735"/>
        <v>#VALUE!</v>
      </c>
      <c r="R279" s="94" t="e">
        <f t="shared" si="1704"/>
        <v>#VALUE!</v>
      </c>
      <c r="S279" s="93">
        <f t="shared" ref="S279:T279" si="1827">SUM(S280:S284)</f>
        <v>150000</v>
      </c>
      <c r="T279" s="93" t="e">
        <f t="shared" si="1827"/>
        <v>#VALUE!</v>
      </c>
      <c r="U279" s="93" t="e">
        <f t="shared" si="1736"/>
        <v>#VALUE!</v>
      </c>
      <c r="V279" s="94" t="e">
        <f t="shared" si="1737"/>
        <v>#VALUE!</v>
      </c>
      <c r="W279" s="93">
        <f t="shared" ref="W279:X279" si="1828">SUM(W280:W284)</f>
        <v>150000</v>
      </c>
      <c r="X279" s="93" t="e">
        <f t="shared" si="1828"/>
        <v>#VALUE!</v>
      </c>
      <c r="Y279" s="93" t="e">
        <f t="shared" si="1738"/>
        <v>#VALUE!</v>
      </c>
      <c r="Z279" s="94" t="e">
        <f t="shared" si="1739"/>
        <v>#VALUE!</v>
      </c>
      <c r="AA279" s="93">
        <f t="shared" ref="AA279:AB279" si="1829">SUM(AA280:AA284)</f>
        <v>150000</v>
      </c>
      <c r="AB279" s="93" t="e">
        <f t="shared" si="1829"/>
        <v>#VALUE!</v>
      </c>
      <c r="AC279" s="93" t="e">
        <f t="shared" si="1740"/>
        <v>#VALUE!</v>
      </c>
      <c r="AD279" s="94" t="e">
        <f t="shared" si="1741"/>
        <v>#VALUE!</v>
      </c>
      <c r="AE279" s="93">
        <f t="shared" ref="AE279:AF279" si="1830">SUM(AE280:AE284)</f>
        <v>150000</v>
      </c>
      <c r="AF279" s="93" t="e">
        <f t="shared" si="1830"/>
        <v>#VALUE!</v>
      </c>
      <c r="AG279" s="93" t="e">
        <f t="shared" si="1742"/>
        <v>#VALUE!</v>
      </c>
      <c r="AH279" s="94" t="e">
        <f t="shared" si="1743"/>
        <v>#VALUE!</v>
      </c>
      <c r="AI279" s="93">
        <f t="shared" ref="AI279:AJ279" si="1831">SUM(AI280:AI284)</f>
        <v>150000</v>
      </c>
      <c r="AJ279" s="93" t="e">
        <f t="shared" si="1831"/>
        <v>#VALUE!</v>
      </c>
      <c r="AK279" s="93" t="e">
        <f t="shared" si="1744"/>
        <v>#VALUE!</v>
      </c>
      <c r="AL279" s="94" t="e">
        <f t="shared" si="1745"/>
        <v>#VALUE!</v>
      </c>
      <c r="AM279" s="93">
        <f t="shared" ref="AM279:AN279" si="1832">SUM(AM280:AM284)</f>
        <v>150000</v>
      </c>
      <c r="AN279" s="93" t="e">
        <f t="shared" si="1832"/>
        <v>#VALUE!</v>
      </c>
      <c r="AO279" s="93" t="e">
        <f t="shared" si="1746"/>
        <v>#VALUE!</v>
      </c>
      <c r="AP279" s="94" t="e">
        <f t="shared" si="1747"/>
        <v>#VALUE!</v>
      </c>
      <c r="AQ279" s="93">
        <f t="shared" ref="AQ279:AR279" si="1833">SUM(AQ280:AQ284)</f>
        <v>150000</v>
      </c>
      <c r="AR279" s="93" t="e">
        <f t="shared" si="1833"/>
        <v>#VALUE!</v>
      </c>
      <c r="AS279" s="93" t="e">
        <f t="shared" si="1748"/>
        <v>#VALUE!</v>
      </c>
      <c r="AT279" s="94" t="e">
        <f t="shared" si="1749"/>
        <v>#VALUE!</v>
      </c>
      <c r="AU279" s="93">
        <f t="shared" ref="AU279:AV279" si="1834">SUM(AU280:AU284)</f>
        <v>150000</v>
      </c>
      <c r="AV279" s="93" t="e">
        <f t="shared" si="1834"/>
        <v>#VALUE!</v>
      </c>
      <c r="AW279" s="93" t="e">
        <f t="shared" si="1750"/>
        <v>#VALUE!</v>
      </c>
      <c r="AX279" s="94" t="e">
        <f t="shared" si="1751"/>
        <v>#VALUE!</v>
      </c>
      <c r="AY279" s="93">
        <f t="shared" ref="AY279:BE279" si="1835">SUM(AY280:AY284)</f>
        <v>150000</v>
      </c>
      <c r="AZ279" s="93" t="e">
        <f t="shared" si="1835"/>
        <v>#VALUE!</v>
      </c>
      <c r="BA279" s="93" t="e">
        <f t="shared" si="1752"/>
        <v>#VALUE!</v>
      </c>
      <c r="BB279" s="94" t="e">
        <f t="shared" si="1753"/>
        <v>#VALUE!</v>
      </c>
      <c r="BC279" s="93">
        <f t="shared" si="1835"/>
        <v>0</v>
      </c>
      <c r="BD279" s="93">
        <f t="shared" si="1835"/>
        <v>1650000</v>
      </c>
      <c r="BE279" s="93" t="e">
        <f t="shared" si="1835"/>
        <v>#VALUE!</v>
      </c>
      <c r="BF279" s="93" t="e">
        <f t="shared" si="1755"/>
        <v>#VALUE!</v>
      </c>
      <c r="BG279" s="4" t="e">
        <f t="shared" si="1756"/>
        <v>#VALUE!</v>
      </c>
      <c r="BL279" s="93">
        <f t="shared" ref="BL279:BM279" si="1836">SUM(BL280:BL284)</f>
        <v>0</v>
      </c>
      <c r="BM279" s="93">
        <f t="shared" si="1836"/>
        <v>0</v>
      </c>
    </row>
    <row r="280" spans="1:65" ht="12" x14ac:dyDescent="0.3">
      <c r="A280" s="87"/>
      <c r="B280" s="87"/>
      <c r="C280" s="88"/>
      <c r="D280" s="95"/>
      <c r="E280" s="96">
        <v>51353501</v>
      </c>
      <c r="F280" s="97" t="s">
        <v>200</v>
      </c>
      <c r="G280" s="7">
        <v>0</v>
      </c>
      <c r="H280" s="7" t="e">
        <f>SUMIF([2]Ene!B:I,AVALUOS!E280,[2]Ene!I:I)</f>
        <v>#VALUE!</v>
      </c>
      <c r="I280" s="7" t="e">
        <f t="shared" si="1731"/>
        <v>#VALUE!</v>
      </c>
      <c r="J280" s="8">
        <f t="shared" si="1732"/>
        <v>0</v>
      </c>
      <c r="K280" s="7">
        <v>0</v>
      </c>
      <c r="L280" s="7" t="e">
        <f>SUMIF([2]Feb!B:I,AVALUOS!E280,[2]Feb!I:I)</f>
        <v>#VALUE!</v>
      </c>
      <c r="M280" s="7" t="e">
        <f t="shared" si="1733"/>
        <v>#VALUE!</v>
      </c>
      <c r="N280" s="8">
        <f t="shared" si="1734"/>
        <v>0</v>
      </c>
      <c r="O280" s="7">
        <v>0</v>
      </c>
      <c r="P280" s="7" t="e">
        <f>SUMIF([2]mar!B:I,AVALUOS!E280,[2]mar!I:I)</f>
        <v>#VALUE!</v>
      </c>
      <c r="Q280" s="7" t="e">
        <f t="shared" si="1735"/>
        <v>#VALUE!</v>
      </c>
      <c r="R280" s="8">
        <f t="shared" si="1704"/>
        <v>0</v>
      </c>
      <c r="S280" s="7">
        <v>0</v>
      </c>
      <c r="T280" s="7" t="e">
        <f>SUMIF([2]Abr!B:I,AVALUOS!E280,[2]Abr!I:I)</f>
        <v>#VALUE!</v>
      </c>
      <c r="U280" s="7" t="e">
        <f t="shared" si="1736"/>
        <v>#VALUE!</v>
      </c>
      <c r="V280" s="8">
        <f t="shared" si="1737"/>
        <v>0</v>
      </c>
      <c r="W280" s="7">
        <v>0</v>
      </c>
      <c r="X280" s="7" t="e">
        <f>SUMIF([2]May!B:I,AVALUOS!E280,[2]May!I:I)</f>
        <v>#VALUE!</v>
      </c>
      <c r="Y280" s="7" t="e">
        <f t="shared" si="1738"/>
        <v>#VALUE!</v>
      </c>
      <c r="Z280" s="8">
        <f t="shared" si="1739"/>
        <v>0</v>
      </c>
      <c r="AA280" s="7">
        <v>0</v>
      </c>
      <c r="AB280" s="7" t="e">
        <f>SUMIF([2]Jun!B:I,AVALUOS!E280,[2]Jun!I:I)</f>
        <v>#VALUE!</v>
      </c>
      <c r="AC280" s="7" t="e">
        <f t="shared" si="1740"/>
        <v>#VALUE!</v>
      </c>
      <c r="AD280" s="8">
        <f t="shared" si="1741"/>
        <v>0</v>
      </c>
      <c r="AE280" s="7">
        <v>0</v>
      </c>
      <c r="AF280" s="7" t="e">
        <f>SUMIF([2]Jul!B:I,AVALUOS!E280,[2]Jul!I:I)</f>
        <v>#VALUE!</v>
      </c>
      <c r="AG280" s="7" t="e">
        <f t="shared" si="1742"/>
        <v>#VALUE!</v>
      </c>
      <c r="AH280" s="8">
        <f t="shared" si="1743"/>
        <v>0</v>
      </c>
      <c r="AI280" s="7">
        <v>0</v>
      </c>
      <c r="AJ280" s="7" t="e">
        <f>SUMIF([2]Agos!B:I,AVALUOS!E280,[2]Agos!I:I)</f>
        <v>#VALUE!</v>
      </c>
      <c r="AK280" s="7" t="e">
        <f t="shared" si="1744"/>
        <v>#VALUE!</v>
      </c>
      <c r="AL280" s="8">
        <f t="shared" si="1745"/>
        <v>0</v>
      </c>
      <c r="AM280" s="7">
        <v>0</v>
      </c>
      <c r="AN280" s="7" t="e">
        <f>SUMIF([2]Sep!B:I,AVALUOS!E280,[2]Sep!I:I)</f>
        <v>#VALUE!</v>
      </c>
      <c r="AO280" s="7" t="e">
        <f t="shared" si="1746"/>
        <v>#VALUE!</v>
      </c>
      <c r="AP280" s="8">
        <f t="shared" si="1747"/>
        <v>0</v>
      </c>
      <c r="AQ280" s="7">
        <v>0</v>
      </c>
      <c r="AR280" s="7" t="e">
        <f>SUMIF([2]Oct!B:I,AVALUOS!E280,[2]Oct!I:I)</f>
        <v>#VALUE!</v>
      </c>
      <c r="AS280" s="7" t="e">
        <f t="shared" si="1748"/>
        <v>#VALUE!</v>
      </c>
      <c r="AT280" s="8">
        <f t="shared" si="1749"/>
        <v>0</v>
      </c>
      <c r="AU280" s="7">
        <v>0</v>
      </c>
      <c r="AV280" s="7" t="e">
        <f>SUMIF([2]Nov!B:I,AVALUOS!E280,[2]Nov!I:I)</f>
        <v>#VALUE!</v>
      </c>
      <c r="AW280" s="7" t="e">
        <f t="shared" si="1750"/>
        <v>#VALUE!</v>
      </c>
      <c r="AX280" s="8">
        <f t="shared" si="1751"/>
        <v>0</v>
      </c>
      <c r="AY280" s="7">
        <v>0</v>
      </c>
      <c r="AZ280" s="7" t="e">
        <f>SUMIF([2]Dic!B:I,AVALUOS!E280,[2]Dic!I:I)</f>
        <v>#VALUE!</v>
      </c>
      <c r="BA280" s="7" t="e">
        <f t="shared" si="1752"/>
        <v>#VALUE!</v>
      </c>
      <c r="BB280" s="8">
        <f t="shared" si="1753"/>
        <v>0</v>
      </c>
      <c r="BC280" s="7">
        <v>0</v>
      </c>
      <c r="BD280" s="89">
        <f t="shared" ref="BD280:BD284" si="1837">+G280+K280+O280+S280+W280+AA280+AE280+AI280+AM280+AQ280+AU280</f>
        <v>0</v>
      </c>
      <c r="BE280" s="89" t="e">
        <f t="shared" ref="BE280:BE284" si="1838">+H280+L280+P280+T280+X280+AB280+AF280+AJ280+AN280+AR280+AV280+AZ280</f>
        <v>#VALUE!</v>
      </c>
      <c r="BF280" s="89" t="e">
        <f t="shared" si="1755"/>
        <v>#VALUE!</v>
      </c>
      <c r="BG280" s="24">
        <f t="shared" si="1756"/>
        <v>0</v>
      </c>
      <c r="BK280" s="84"/>
      <c r="BL280" s="7"/>
      <c r="BM280" s="7"/>
    </row>
    <row r="281" spans="1:65" ht="12" x14ac:dyDescent="0.3">
      <c r="A281" s="87"/>
      <c r="B281" s="87"/>
      <c r="C281" s="88"/>
      <c r="D281" s="95"/>
      <c r="E281" s="96">
        <v>51353502</v>
      </c>
      <c r="F281" s="97" t="s">
        <v>201</v>
      </c>
      <c r="G281" s="7">
        <v>150000</v>
      </c>
      <c r="H281" s="7" t="e">
        <f>SUMIF([2]Ene!B:I,AVALUOS!E281,[2]Ene!I:I)</f>
        <v>#VALUE!</v>
      </c>
      <c r="I281" s="7" t="e">
        <f t="shared" si="1731"/>
        <v>#VALUE!</v>
      </c>
      <c r="J281" s="8" t="e">
        <f t="shared" si="1732"/>
        <v>#VALUE!</v>
      </c>
      <c r="K281" s="7">
        <v>150000</v>
      </c>
      <c r="L281" s="7" t="e">
        <f>SUMIF([2]Feb!B:I,AVALUOS!E281,[2]Feb!I:I)</f>
        <v>#VALUE!</v>
      </c>
      <c r="M281" s="7" t="e">
        <f t="shared" si="1733"/>
        <v>#VALUE!</v>
      </c>
      <c r="N281" s="8" t="e">
        <f t="shared" si="1734"/>
        <v>#VALUE!</v>
      </c>
      <c r="O281" s="7">
        <v>150000</v>
      </c>
      <c r="P281" s="7" t="e">
        <f>SUMIF([2]mar!B:I,AVALUOS!E281,[2]mar!I:I)</f>
        <v>#VALUE!</v>
      </c>
      <c r="Q281" s="7" t="e">
        <f t="shared" si="1735"/>
        <v>#VALUE!</v>
      </c>
      <c r="R281" s="8" t="e">
        <f t="shared" si="1704"/>
        <v>#VALUE!</v>
      </c>
      <c r="S281" s="7">
        <v>150000</v>
      </c>
      <c r="T281" s="7" t="e">
        <f>SUMIF([2]Abr!B:I,AVALUOS!E281,[2]Abr!I:I)</f>
        <v>#VALUE!</v>
      </c>
      <c r="U281" s="7" t="e">
        <f t="shared" si="1736"/>
        <v>#VALUE!</v>
      </c>
      <c r="V281" s="8" t="e">
        <f t="shared" si="1737"/>
        <v>#VALUE!</v>
      </c>
      <c r="W281" s="7">
        <v>150000</v>
      </c>
      <c r="X281" s="7" t="e">
        <f>SUMIF([2]May!B:I,AVALUOS!E281,[2]May!I:I)</f>
        <v>#VALUE!</v>
      </c>
      <c r="Y281" s="7" t="e">
        <f t="shared" si="1738"/>
        <v>#VALUE!</v>
      </c>
      <c r="Z281" s="8" t="e">
        <f t="shared" si="1739"/>
        <v>#VALUE!</v>
      </c>
      <c r="AA281" s="7">
        <v>150000</v>
      </c>
      <c r="AB281" s="7" t="e">
        <f>SUMIF([2]Jun!B:I,AVALUOS!E281,[2]Jun!I:I)</f>
        <v>#VALUE!</v>
      </c>
      <c r="AC281" s="7" t="e">
        <f t="shared" si="1740"/>
        <v>#VALUE!</v>
      </c>
      <c r="AD281" s="8" t="e">
        <f t="shared" si="1741"/>
        <v>#VALUE!</v>
      </c>
      <c r="AE281" s="7">
        <v>150000</v>
      </c>
      <c r="AF281" s="7" t="e">
        <f>SUMIF([2]Jul!B:I,AVALUOS!E281,[2]Jul!I:I)</f>
        <v>#VALUE!</v>
      </c>
      <c r="AG281" s="7" t="e">
        <f t="shared" si="1742"/>
        <v>#VALUE!</v>
      </c>
      <c r="AH281" s="8" t="e">
        <f t="shared" si="1743"/>
        <v>#VALUE!</v>
      </c>
      <c r="AI281" s="7">
        <v>150000</v>
      </c>
      <c r="AJ281" s="7" t="e">
        <f>SUMIF([2]Agos!B:I,AVALUOS!E281,[2]Agos!I:I)</f>
        <v>#VALUE!</v>
      </c>
      <c r="AK281" s="7" t="e">
        <f t="shared" si="1744"/>
        <v>#VALUE!</v>
      </c>
      <c r="AL281" s="8" t="e">
        <f t="shared" si="1745"/>
        <v>#VALUE!</v>
      </c>
      <c r="AM281" s="7">
        <v>150000</v>
      </c>
      <c r="AN281" s="7" t="e">
        <f>SUMIF([2]Sep!B:I,AVALUOS!E281,[2]Sep!I:I)</f>
        <v>#VALUE!</v>
      </c>
      <c r="AO281" s="7" t="e">
        <f t="shared" si="1746"/>
        <v>#VALUE!</v>
      </c>
      <c r="AP281" s="8" t="e">
        <f t="shared" si="1747"/>
        <v>#VALUE!</v>
      </c>
      <c r="AQ281" s="7">
        <v>150000</v>
      </c>
      <c r="AR281" s="7" t="e">
        <f>SUMIF([2]Oct!B:I,AVALUOS!E281,[2]Oct!I:I)</f>
        <v>#VALUE!</v>
      </c>
      <c r="AS281" s="7" t="e">
        <f t="shared" si="1748"/>
        <v>#VALUE!</v>
      </c>
      <c r="AT281" s="8" t="e">
        <f t="shared" si="1749"/>
        <v>#VALUE!</v>
      </c>
      <c r="AU281" s="7">
        <v>150000</v>
      </c>
      <c r="AV281" s="7" t="e">
        <f>SUMIF([2]Nov!B:I,AVALUOS!E281,[2]Nov!I:I)</f>
        <v>#VALUE!</v>
      </c>
      <c r="AW281" s="7" t="e">
        <f t="shared" si="1750"/>
        <v>#VALUE!</v>
      </c>
      <c r="AX281" s="8" t="e">
        <f t="shared" si="1751"/>
        <v>#VALUE!</v>
      </c>
      <c r="AY281" s="7">
        <v>150000</v>
      </c>
      <c r="AZ281" s="7" t="e">
        <f>SUMIF([2]Dic!B:I,AVALUOS!E281,[2]Dic!I:I)</f>
        <v>#VALUE!</v>
      </c>
      <c r="BA281" s="7" t="e">
        <f t="shared" si="1752"/>
        <v>#VALUE!</v>
      </c>
      <c r="BB281" s="8" t="e">
        <f t="shared" si="1753"/>
        <v>#VALUE!</v>
      </c>
      <c r="BC281" s="7">
        <v>0</v>
      </c>
      <c r="BD281" s="89">
        <f t="shared" si="1837"/>
        <v>1650000</v>
      </c>
      <c r="BE281" s="89" t="e">
        <f t="shared" si="1838"/>
        <v>#VALUE!</v>
      </c>
      <c r="BF281" s="89" t="e">
        <f t="shared" si="1755"/>
        <v>#VALUE!</v>
      </c>
      <c r="BG281" s="24" t="e">
        <f t="shared" si="1756"/>
        <v>#VALUE!</v>
      </c>
      <c r="BK281" s="84"/>
      <c r="BL281" s="7"/>
      <c r="BM281" s="7"/>
    </row>
    <row r="282" spans="1:65" s="84" customFormat="1" ht="12" x14ac:dyDescent="0.3">
      <c r="A282" s="87"/>
      <c r="B282" s="87"/>
      <c r="C282" s="88"/>
      <c r="D282" s="95"/>
      <c r="E282" s="96">
        <v>51353503</v>
      </c>
      <c r="F282" s="97" t="s">
        <v>202</v>
      </c>
      <c r="G282" s="7">
        <v>0</v>
      </c>
      <c r="H282" s="7" t="e">
        <f>SUMIF([2]Ene!B:I,AVALUOS!E282,[2]Ene!I:I)</f>
        <v>#VALUE!</v>
      </c>
      <c r="I282" s="7" t="e">
        <f t="shared" si="1731"/>
        <v>#VALUE!</v>
      </c>
      <c r="J282" s="8">
        <f t="shared" si="1732"/>
        <v>0</v>
      </c>
      <c r="K282" s="7">
        <v>0</v>
      </c>
      <c r="L282" s="7" t="e">
        <f>SUMIF([2]Feb!B:I,AVALUOS!E282,[2]Feb!I:I)</f>
        <v>#VALUE!</v>
      </c>
      <c r="M282" s="7" t="e">
        <f t="shared" si="1733"/>
        <v>#VALUE!</v>
      </c>
      <c r="N282" s="8">
        <f t="shared" si="1734"/>
        <v>0</v>
      </c>
      <c r="O282" s="7">
        <v>0</v>
      </c>
      <c r="P282" s="7" t="e">
        <f>SUMIF([2]mar!B:I,AVALUOS!E282,[2]mar!I:I)</f>
        <v>#VALUE!</v>
      </c>
      <c r="Q282" s="7" t="e">
        <f t="shared" si="1735"/>
        <v>#VALUE!</v>
      </c>
      <c r="R282" s="8">
        <f t="shared" si="1704"/>
        <v>0</v>
      </c>
      <c r="S282" s="7">
        <v>0</v>
      </c>
      <c r="T282" s="7" t="e">
        <f>SUMIF([2]Abr!B:I,AVALUOS!E282,[2]Abr!I:I)</f>
        <v>#VALUE!</v>
      </c>
      <c r="U282" s="7" t="e">
        <f t="shared" si="1736"/>
        <v>#VALUE!</v>
      </c>
      <c r="V282" s="8">
        <f t="shared" si="1737"/>
        <v>0</v>
      </c>
      <c r="W282" s="7">
        <v>0</v>
      </c>
      <c r="X282" s="7" t="e">
        <f>SUMIF([2]May!B:I,AVALUOS!E282,[2]May!I:I)</f>
        <v>#VALUE!</v>
      </c>
      <c r="Y282" s="7" t="e">
        <f t="shared" si="1738"/>
        <v>#VALUE!</v>
      </c>
      <c r="Z282" s="8">
        <f t="shared" si="1739"/>
        <v>0</v>
      </c>
      <c r="AA282" s="7">
        <v>0</v>
      </c>
      <c r="AB282" s="7" t="e">
        <f>SUMIF([2]Jun!B:I,AVALUOS!E282,[2]Jun!I:I)</f>
        <v>#VALUE!</v>
      </c>
      <c r="AC282" s="7" t="e">
        <f t="shared" si="1740"/>
        <v>#VALUE!</v>
      </c>
      <c r="AD282" s="8">
        <f t="shared" si="1741"/>
        <v>0</v>
      </c>
      <c r="AE282" s="7">
        <v>0</v>
      </c>
      <c r="AF282" s="7" t="e">
        <f>SUMIF([2]Jul!B:I,AVALUOS!E282,[2]Jul!I:I)</f>
        <v>#VALUE!</v>
      </c>
      <c r="AG282" s="7" t="e">
        <f t="shared" si="1742"/>
        <v>#VALUE!</v>
      </c>
      <c r="AH282" s="8">
        <f t="shared" si="1743"/>
        <v>0</v>
      </c>
      <c r="AI282" s="7">
        <v>0</v>
      </c>
      <c r="AJ282" s="7" t="e">
        <f>SUMIF([2]Agos!B:I,AVALUOS!E282,[2]Agos!I:I)</f>
        <v>#VALUE!</v>
      </c>
      <c r="AK282" s="7" t="e">
        <f t="shared" si="1744"/>
        <v>#VALUE!</v>
      </c>
      <c r="AL282" s="8">
        <f t="shared" si="1745"/>
        <v>0</v>
      </c>
      <c r="AM282" s="7">
        <v>0</v>
      </c>
      <c r="AN282" s="7" t="e">
        <f>SUMIF([2]Sep!B:I,AVALUOS!E282,[2]Sep!I:I)</f>
        <v>#VALUE!</v>
      </c>
      <c r="AO282" s="7" t="e">
        <f t="shared" si="1746"/>
        <v>#VALUE!</v>
      </c>
      <c r="AP282" s="8">
        <f t="shared" si="1747"/>
        <v>0</v>
      </c>
      <c r="AQ282" s="7">
        <v>0</v>
      </c>
      <c r="AR282" s="7" t="e">
        <f>SUMIF([2]Oct!B:I,AVALUOS!E282,[2]Oct!I:I)</f>
        <v>#VALUE!</v>
      </c>
      <c r="AS282" s="7" t="e">
        <f t="shared" si="1748"/>
        <v>#VALUE!</v>
      </c>
      <c r="AT282" s="8">
        <f t="shared" si="1749"/>
        <v>0</v>
      </c>
      <c r="AU282" s="7">
        <v>0</v>
      </c>
      <c r="AV282" s="7" t="e">
        <f>SUMIF([2]Nov!B:I,AVALUOS!E282,[2]Nov!I:I)</f>
        <v>#VALUE!</v>
      </c>
      <c r="AW282" s="7" t="e">
        <f t="shared" si="1750"/>
        <v>#VALUE!</v>
      </c>
      <c r="AX282" s="8">
        <f t="shared" si="1751"/>
        <v>0</v>
      </c>
      <c r="AY282" s="7">
        <v>0</v>
      </c>
      <c r="AZ282" s="7" t="e">
        <f>SUMIF([2]Dic!B:I,AVALUOS!E282,[2]Dic!I:I)</f>
        <v>#VALUE!</v>
      </c>
      <c r="BA282" s="7" t="e">
        <f t="shared" si="1752"/>
        <v>#VALUE!</v>
      </c>
      <c r="BB282" s="8">
        <f t="shared" si="1753"/>
        <v>0</v>
      </c>
      <c r="BC282" s="7">
        <v>0</v>
      </c>
      <c r="BD282" s="89">
        <f t="shared" si="1837"/>
        <v>0</v>
      </c>
      <c r="BE282" s="89" t="e">
        <f t="shared" si="1838"/>
        <v>#VALUE!</v>
      </c>
      <c r="BF282" s="89" t="e">
        <f t="shared" si="1755"/>
        <v>#VALUE!</v>
      </c>
      <c r="BG282" s="24">
        <f t="shared" si="1756"/>
        <v>0</v>
      </c>
      <c r="BL282" s="7"/>
      <c r="BM282" s="7"/>
    </row>
    <row r="283" spans="1:65" ht="12" x14ac:dyDescent="0.3">
      <c r="A283" s="87"/>
      <c r="B283" s="87"/>
      <c r="C283" s="88"/>
      <c r="D283" s="95"/>
      <c r="E283" s="96">
        <v>51353504</v>
      </c>
      <c r="F283" s="97" t="s">
        <v>203</v>
      </c>
      <c r="G283" s="7">
        <v>0</v>
      </c>
      <c r="H283" s="7" t="e">
        <f>SUMIF([2]Ene!B:I,AVALUOS!E283,[2]Ene!I:I)</f>
        <v>#VALUE!</v>
      </c>
      <c r="I283" s="7" t="e">
        <f t="shared" si="1731"/>
        <v>#VALUE!</v>
      </c>
      <c r="J283" s="8">
        <f t="shared" si="1732"/>
        <v>0</v>
      </c>
      <c r="K283" s="7">
        <v>0</v>
      </c>
      <c r="L283" s="7" t="e">
        <f>SUMIF([2]Feb!B:I,AVALUOS!E283,[2]Feb!I:I)</f>
        <v>#VALUE!</v>
      </c>
      <c r="M283" s="7" t="e">
        <f t="shared" si="1733"/>
        <v>#VALUE!</v>
      </c>
      <c r="N283" s="8">
        <f t="shared" si="1734"/>
        <v>0</v>
      </c>
      <c r="O283" s="7">
        <v>0</v>
      </c>
      <c r="P283" s="7" t="e">
        <f>SUMIF([2]mar!B:I,AVALUOS!E283,[2]mar!I:I)</f>
        <v>#VALUE!</v>
      </c>
      <c r="Q283" s="7" t="e">
        <f t="shared" si="1735"/>
        <v>#VALUE!</v>
      </c>
      <c r="R283" s="8">
        <f t="shared" si="1704"/>
        <v>0</v>
      </c>
      <c r="S283" s="7">
        <v>0</v>
      </c>
      <c r="T283" s="7" t="e">
        <f>SUMIF([2]Abr!B:I,AVALUOS!E283,[2]Abr!I:I)</f>
        <v>#VALUE!</v>
      </c>
      <c r="U283" s="7" t="e">
        <f t="shared" si="1736"/>
        <v>#VALUE!</v>
      </c>
      <c r="V283" s="8">
        <f t="shared" si="1737"/>
        <v>0</v>
      </c>
      <c r="W283" s="7">
        <v>0</v>
      </c>
      <c r="X283" s="7" t="e">
        <f>SUMIF([2]May!B:I,AVALUOS!E283,[2]May!I:I)</f>
        <v>#VALUE!</v>
      </c>
      <c r="Y283" s="7" t="e">
        <f t="shared" si="1738"/>
        <v>#VALUE!</v>
      </c>
      <c r="Z283" s="8">
        <f t="shared" si="1739"/>
        <v>0</v>
      </c>
      <c r="AA283" s="7">
        <v>0</v>
      </c>
      <c r="AB283" s="7" t="e">
        <f>SUMIF([2]Jun!B:I,AVALUOS!E283,[2]Jun!I:I)</f>
        <v>#VALUE!</v>
      </c>
      <c r="AC283" s="7" t="e">
        <f t="shared" si="1740"/>
        <v>#VALUE!</v>
      </c>
      <c r="AD283" s="8">
        <f t="shared" si="1741"/>
        <v>0</v>
      </c>
      <c r="AE283" s="7">
        <v>0</v>
      </c>
      <c r="AF283" s="7" t="e">
        <f>SUMIF([2]Jul!B:I,AVALUOS!E283,[2]Jul!I:I)</f>
        <v>#VALUE!</v>
      </c>
      <c r="AG283" s="7" t="e">
        <f t="shared" si="1742"/>
        <v>#VALUE!</v>
      </c>
      <c r="AH283" s="8">
        <f t="shared" si="1743"/>
        <v>0</v>
      </c>
      <c r="AI283" s="7">
        <v>0</v>
      </c>
      <c r="AJ283" s="7" t="e">
        <f>SUMIF([2]Agos!B:I,AVALUOS!E283,[2]Agos!I:I)</f>
        <v>#VALUE!</v>
      </c>
      <c r="AK283" s="7" t="e">
        <f t="shared" si="1744"/>
        <v>#VALUE!</v>
      </c>
      <c r="AL283" s="8">
        <f t="shared" si="1745"/>
        <v>0</v>
      </c>
      <c r="AM283" s="7">
        <v>0</v>
      </c>
      <c r="AN283" s="7" t="e">
        <f>SUMIF([2]Sep!B:I,AVALUOS!E283,[2]Sep!I:I)</f>
        <v>#VALUE!</v>
      </c>
      <c r="AO283" s="7" t="e">
        <f t="shared" si="1746"/>
        <v>#VALUE!</v>
      </c>
      <c r="AP283" s="8">
        <f t="shared" si="1747"/>
        <v>0</v>
      </c>
      <c r="AQ283" s="7">
        <v>0</v>
      </c>
      <c r="AR283" s="7" t="e">
        <f>SUMIF([2]Oct!B:I,AVALUOS!E283,[2]Oct!I:I)</f>
        <v>#VALUE!</v>
      </c>
      <c r="AS283" s="7" t="e">
        <f t="shared" si="1748"/>
        <v>#VALUE!</v>
      </c>
      <c r="AT283" s="8">
        <f t="shared" si="1749"/>
        <v>0</v>
      </c>
      <c r="AU283" s="7">
        <v>0</v>
      </c>
      <c r="AV283" s="7" t="e">
        <f>SUMIF([2]Nov!B:I,AVALUOS!E283,[2]Nov!I:I)</f>
        <v>#VALUE!</v>
      </c>
      <c r="AW283" s="7" t="e">
        <f t="shared" si="1750"/>
        <v>#VALUE!</v>
      </c>
      <c r="AX283" s="8">
        <f t="shared" si="1751"/>
        <v>0</v>
      </c>
      <c r="AY283" s="7">
        <v>0</v>
      </c>
      <c r="AZ283" s="7" t="e">
        <f>SUMIF([2]Dic!B:I,AVALUOS!E283,[2]Dic!I:I)</f>
        <v>#VALUE!</v>
      </c>
      <c r="BA283" s="7" t="e">
        <f t="shared" si="1752"/>
        <v>#VALUE!</v>
      </c>
      <c r="BB283" s="8">
        <f t="shared" si="1753"/>
        <v>0</v>
      </c>
      <c r="BC283" s="7">
        <v>0</v>
      </c>
      <c r="BD283" s="89">
        <f t="shared" si="1837"/>
        <v>0</v>
      </c>
      <c r="BE283" s="89" t="e">
        <f t="shared" si="1838"/>
        <v>#VALUE!</v>
      </c>
      <c r="BF283" s="89" t="e">
        <f t="shared" si="1755"/>
        <v>#VALUE!</v>
      </c>
      <c r="BG283" s="24">
        <f t="shared" si="1756"/>
        <v>0</v>
      </c>
      <c r="BK283" s="84"/>
      <c r="BL283" s="7"/>
      <c r="BM283" s="7"/>
    </row>
    <row r="284" spans="1:65" ht="12" x14ac:dyDescent="0.3">
      <c r="A284" s="87"/>
      <c r="B284" s="87"/>
      <c r="C284" s="88"/>
      <c r="D284" s="95"/>
      <c r="E284" s="96">
        <v>51353505</v>
      </c>
      <c r="F284" s="97" t="s">
        <v>204</v>
      </c>
      <c r="G284" s="7">
        <v>0</v>
      </c>
      <c r="H284" s="7" t="e">
        <f>SUMIF([2]Ene!B:I,AVALUOS!E284,[2]Ene!I:I)</f>
        <v>#VALUE!</v>
      </c>
      <c r="I284" s="7" t="e">
        <f t="shared" si="1731"/>
        <v>#VALUE!</v>
      </c>
      <c r="J284" s="8">
        <f t="shared" si="1732"/>
        <v>0</v>
      </c>
      <c r="K284" s="7">
        <v>0</v>
      </c>
      <c r="L284" s="7" t="e">
        <f>SUMIF([2]Feb!B:I,AVALUOS!E284,[2]Feb!I:I)</f>
        <v>#VALUE!</v>
      </c>
      <c r="M284" s="7" t="e">
        <f t="shared" si="1733"/>
        <v>#VALUE!</v>
      </c>
      <c r="N284" s="8">
        <f t="shared" si="1734"/>
        <v>0</v>
      </c>
      <c r="O284" s="7">
        <v>0</v>
      </c>
      <c r="P284" s="7" t="e">
        <f>SUMIF([2]mar!B:I,AVALUOS!E284,[2]mar!I:I)</f>
        <v>#VALUE!</v>
      </c>
      <c r="Q284" s="7" t="e">
        <f t="shared" si="1735"/>
        <v>#VALUE!</v>
      </c>
      <c r="R284" s="8">
        <f t="shared" si="1704"/>
        <v>0</v>
      </c>
      <c r="S284" s="7">
        <v>0</v>
      </c>
      <c r="T284" s="7" t="e">
        <f>SUMIF([2]Abr!B:I,AVALUOS!E284,[2]Abr!I:I)</f>
        <v>#VALUE!</v>
      </c>
      <c r="U284" s="7" t="e">
        <f t="shared" si="1736"/>
        <v>#VALUE!</v>
      </c>
      <c r="V284" s="8">
        <f t="shared" si="1737"/>
        <v>0</v>
      </c>
      <c r="W284" s="7">
        <v>0</v>
      </c>
      <c r="X284" s="7" t="e">
        <f>SUMIF([2]May!B:I,AVALUOS!E284,[2]May!I:I)</f>
        <v>#VALUE!</v>
      </c>
      <c r="Y284" s="7" t="e">
        <f t="shared" si="1738"/>
        <v>#VALUE!</v>
      </c>
      <c r="Z284" s="8">
        <f t="shared" si="1739"/>
        <v>0</v>
      </c>
      <c r="AA284" s="7">
        <v>0</v>
      </c>
      <c r="AB284" s="7" t="e">
        <f>SUMIF([2]Jun!B:I,AVALUOS!E284,[2]Jun!I:I)</f>
        <v>#VALUE!</v>
      </c>
      <c r="AC284" s="7" t="e">
        <f t="shared" si="1740"/>
        <v>#VALUE!</v>
      </c>
      <c r="AD284" s="8">
        <f t="shared" si="1741"/>
        <v>0</v>
      </c>
      <c r="AE284" s="7">
        <v>0</v>
      </c>
      <c r="AF284" s="7" t="e">
        <f>SUMIF([2]Jul!B:I,AVALUOS!E284,[2]Jul!I:I)</f>
        <v>#VALUE!</v>
      </c>
      <c r="AG284" s="7" t="e">
        <f t="shared" si="1742"/>
        <v>#VALUE!</v>
      </c>
      <c r="AH284" s="8">
        <f t="shared" si="1743"/>
        <v>0</v>
      </c>
      <c r="AI284" s="7">
        <v>0</v>
      </c>
      <c r="AJ284" s="7" t="e">
        <f>SUMIF([2]Agos!B:I,AVALUOS!E284,[2]Agos!I:I)</f>
        <v>#VALUE!</v>
      </c>
      <c r="AK284" s="7" t="e">
        <f t="shared" si="1744"/>
        <v>#VALUE!</v>
      </c>
      <c r="AL284" s="8">
        <f t="shared" si="1745"/>
        <v>0</v>
      </c>
      <c r="AM284" s="7">
        <v>0</v>
      </c>
      <c r="AN284" s="7" t="e">
        <f>SUMIF([2]Sep!B:I,AVALUOS!E284,[2]Sep!I:I)</f>
        <v>#VALUE!</v>
      </c>
      <c r="AO284" s="7" t="e">
        <f t="shared" si="1746"/>
        <v>#VALUE!</v>
      </c>
      <c r="AP284" s="8">
        <f t="shared" si="1747"/>
        <v>0</v>
      </c>
      <c r="AQ284" s="7">
        <v>0</v>
      </c>
      <c r="AR284" s="7" t="e">
        <f>SUMIF([2]Oct!B:I,AVALUOS!E284,[2]Oct!I:I)</f>
        <v>#VALUE!</v>
      </c>
      <c r="AS284" s="7" t="e">
        <f t="shared" si="1748"/>
        <v>#VALUE!</v>
      </c>
      <c r="AT284" s="8">
        <f t="shared" si="1749"/>
        <v>0</v>
      </c>
      <c r="AU284" s="7">
        <v>0</v>
      </c>
      <c r="AV284" s="7" t="e">
        <f>SUMIF([2]Nov!B:I,AVALUOS!E284,[2]Nov!I:I)</f>
        <v>#VALUE!</v>
      </c>
      <c r="AW284" s="7" t="e">
        <f t="shared" si="1750"/>
        <v>#VALUE!</v>
      </c>
      <c r="AX284" s="8">
        <f t="shared" si="1751"/>
        <v>0</v>
      </c>
      <c r="AY284" s="7">
        <v>0</v>
      </c>
      <c r="AZ284" s="7" t="e">
        <f>SUMIF([2]Dic!B:I,AVALUOS!E284,[2]Dic!I:I)</f>
        <v>#VALUE!</v>
      </c>
      <c r="BA284" s="7" t="e">
        <f t="shared" si="1752"/>
        <v>#VALUE!</v>
      </c>
      <c r="BB284" s="8">
        <f t="shared" si="1753"/>
        <v>0</v>
      </c>
      <c r="BC284" s="7">
        <v>0</v>
      </c>
      <c r="BD284" s="89">
        <f t="shared" si="1837"/>
        <v>0</v>
      </c>
      <c r="BE284" s="89" t="e">
        <f t="shared" si="1838"/>
        <v>#VALUE!</v>
      </c>
      <c r="BF284" s="89" t="e">
        <f t="shared" si="1755"/>
        <v>#VALUE!</v>
      </c>
      <c r="BG284" s="24">
        <f t="shared" si="1756"/>
        <v>0</v>
      </c>
      <c r="BK284" s="84"/>
      <c r="BL284" s="7"/>
      <c r="BM284" s="7"/>
    </row>
    <row r="285" spans="1:65" ht="20.399999999999999" x14ac:dyDescent="0.3">
      <c r="A285" s="85"/>
      <c r="B285" s="85"/>
      <c r="C285" s="86"/>
      <c r="D285" s="90">
        <v>513540</v>
      </c>
      <c r="E285" s="91"/>
      <c r="F285" s="92" t="s">
        <v>205</v>
      </c>
      <c r="G285" s="93">
        <f t="shared" ref="G285:H285" si="1839">+G286</f>
        <v>0</v>
      </c>
      <c r="H285" s="93" t="e">
        <f t="shared" si="1839"/>
        <v>#VALUE!</v>
      </c>
      <c r="I285" s="93" t="e">
        <f t="shared" si="1731"/>
        <v>#VALUE!</v>
      </c>
      <c r="J285" s="94">
        <f t="shared" si="1732"/>
        <v>0</v>
      </c>
      <c r="K285" s="93">
        <f t="shared" ref="K285:L285" si="1840">+K286</f>
        <v>0</v>
      </c>
      <c r="L285" s="93" t="e">
        <f t="shared" si="1840"/>
        <v>#VALUE!</v>
      </c>
      <c r="M285" s="93" t="e">
        <f t="shared" si="1733"/>
        <v>#VALUE!</v>
      </c>
      <c r="N285" s="94">
        <f t="shared" si="1734"/>
        <v>0</v>
      </c>
      <c r="O285" s="93">
        <f t="shared" ref="O285:P285" si="1841">+O286</f>
        <v>0</v>
      </c>
      <c r="P285" s="93" t="e">
        <f t="shared" si="1841"/>
        <v>#VALUE!</v>
      </c>
      <c r="Q285" s="93" t="e">
        <f t="shared" si="1735"/>
        <v>#VALUE!</v>
      </c>
      <c r="R285" s="94">
        <f t="shared" si="1704"/>
        <v>0</v>
      </c>
      <c r="S285" s="93">
        <f t="shared" ref="S285:BE285" si="1842">+S286</f>
        <v>0</v>
      </c>
      <c r="T285" s="93" t="e">
        <f t="shared" si="1842"/>
        <v>#VALUE!</v>
      </c>
      <c r="U285" s="93" t="e">
        <f t="shared" si="1736"/>
        <v>#VALUE!</v>
      </c>
      <c r="V285" s="94">
        <f t="shared" si="1737"/>
        <v>0</v>
      </c>
      <c r="W285" s="93">
        <f t="shared" ref="W285:X285" si="1843">+W286</f>
        <v>0</v>
      </c>
      <c r="X285" s="93" t="e">
        <f t="shared" si="1843"/>
        <v>#VALUE!</v>
      </c>
      <c r="Y285" s="93" t="e">
        <f t="shared" si="1738"/>
        <v>#VALUE!</v>
      </c>
      <c r="Z285" s="94">
        <f t="shared" si="1739"/>
        <v>0</v>
      </c>
      <c r="AA285" s="93">
        <f t="shared" ref="AA285" si="1844">+AA286</f>
        <v>0</v>
      </c>
      <c r="AB285" s="93" t="e">
        <f t="shared" si="1842"/>
        <v>#VALUE!</v>
      </c>
      <c r="AC285" s="93" t="e">
        <f t="shared" si="1740"/>
        <v>#VALUE!</v>
      </c>
      <c r="AD285" s="94">
        <f t="shared" si="1741"/>
        <v>0</v>
      </c>
      <c r="AE285" s="93">
        <f t="shared" ref="AE285" si="1845">+AE286</f>
        <v>0</v>
      </c>
      <c r="AF285" s="93" t="e">
        <f t="shared" si="1842"/>
        <v>#VALUE!</v>
      </c>
      <c r="AG285" s="93" t="e">
        <f t="shared" si="1742"/>
        <v>#VALUE!</v>
      </c>
      <c r="AH285" s="94">
        <f t="shared" si="1743"/>
        <v>0</v>
      </c>
      <c r="AI285" s="93">
        <f t="shared" ref="AI285" si="1846">+AI286</f>
        <v>0</v>
      </c>
      <c r="AJ285" s="93" t="e">
        <f t="shared" si="1842"/>
        <v>#VALUE!</v>
      </c>
      <c r="AK285" s="93" t="e">
        <f t="shared" si="1744"/>
        <v>#VALUE!</v>
      </c>
      <c r="AL285" s="94">
        <f t="shared" si="1745"/>
        <v>0</v>
      </c>
      <c r="AM285" s="93">
        <f t="shared" ref="AM285" si="1847">+AM286</f>
        <v>0</v>
      </c>
      <c r="AN285" s="93" t="e">
        <f t="shared" si="1842"/>
        <v>#VALUE!</v>
      </c>
      <c r="AO285" s="93" t="e">
        <f t="shared" si="1746"/>
        <v>#VALUE!</v>
      </c>
      <c r="AP285" s="94">
        <f t="shared" si="1747"/>
        <v>0</v>
      </c>
      <c r="AQ285" s="93">
        <f t="shared" ref="AQ285" si="1848">+AQ286</f>
        <v>0</v>
      </c>
      <c r="AR285" s="93" t="e">
        <f t="shared" si="1842"/>
        <v>#VALUE!</v>
      </c>
      <c r="AS285" s="93" t="e">
        <f t="shared" si="1748"/>
        <v>#VALUE!</v>
      </c>
      <c r="AT285" s="94">
        <f t="shared" si="1749"/>
        <v>0</v>
      </c>
      <c r="AU285" s="93">
        <f t="shared" ref="AU285" si="1849">+AU286</f>
        <v>0</v>
      </c>
      <c r="AV285" s="93" t="e">
        <f t="shared" si="1842"/>
        <v>#VALUE!</v>
      </c>
      <c r="AW285" s="93" t="e">
        <f t="shared" si="1750"/>
        <v>#VALUE!</v>
      </c>
      <c r="AX285" s="94">
        <f t="shared" si="1751"/>
        <v>0</v>
      </c>
      <c r="AY285" s="93">
        <f t="shared" ref="AY285" si="1850">+AY286</f>
        <v>0</v>
      </c>
      <c r="AZ285" s="93" t="e">
        <f t="shared" si="1842"/>
        <v>#VALUE!</v>
      </c>
      <c r="BA285" s="93" t="e">
        <f t="shared" si="1752"/>
        <v>#VALUE!</v>
      </c>
      <c r="BB285" s="94">
        <f t="shared" si="1753"/>
        <v>0</v>
      </c>
      <c r="BC285" s="93">
        <f t="shared" si="1842"/>
        <v>0</v>
      </c>
      <c r="BD285" s="93">
        <f t="shared" si="1842"/>
        <v>0</v>
      </c>
      <c r="BE285" s="93" t="e">
        <f t="shared" si="1842"/>
        <v>#VALUE!</v>
      </c>
      <c r="BF285" s="93" t="e">
        <f t="shared" si="1755"/>
        <v>#VALUE!</v>
      </c>
      <c r="BG285" s="4">
        <f t="shared" si="1756"/>
        <v>0</v>
      </c>
      <c r="BL285" s="93">
        <f t="shared" ref="BL285:BM285" si="1851">+BL286</f>
        <v>0</v>
      </c>
      <c r="BM285" s="93">
        <f t="shared" si="1851"/>
        <v>0</v>
      </c>
    </row>
    <row r="286" spans="1:65" ht="20.399999999999999" x14ac:dyDescent="0.3">
      <c r="A286" s="87"/>
      <c r="B286" s="87"/>
      <c r="C286" s="88"/>
      <c r="D286" s="95"/>
      <c r="E286" s="96">
        <v>51354001</v>
      </c>
      <c r="F286" s="97" t="s">
        <v>205</v>
      </c>
      <c r="G286" s="7">
        <v>0</v>
      </c>
      <c r="H286" s="7" t="e">
        <f>SUMIF([2]Ene!B:I,AVALUOS!E286,[2]Ene!I:I)</f>
        <v>#VALUE!</v>
      </c>
      <c r="I286" s="7" t="e">
        <f t="shared" si="1731"/>
        <v>#VALUE!</v>
      </c>
      <c r="J286" s="8">
        <f t="shared" si="1732"/>
        <v>0</v>
      </c>
      <c r="K286" s="7">
        <v>0</v>
      </c>
      <c r="L286" s="7" t="e">
        <f>SUMIF([2]Feb!B:I,AVALUOS!E286,[2]Feb!I:I)</f>
        <v>#VALUE!</v>
      </c>
      <c r="M286" s="7" t="e">
        <f t="shared" si="1733"/>
        <v>#VALUE!</v>
      </c>
      <c r="N286" s="8">
        <f t="shared" si="1734"/>
        <v>0</v>
      </c>
      <c r="O286" s="7">
        <v>0</v>
      </c>
      <c r="P286" s="7" t="e">
        <f>SUMIF([2]mar!B:I,AVALUOS!E286,[2]mar!I:I)</f>
        <v>#VALUE!</v>
      </c>
      <c r="Q286" s="7" t="e">
        <f t="shared" si="1735"/>
        <v>#VALUE!</v>
      </c>
      <c r="R286" s="8">
        <f t="shared" si="1704"/>
        <v>0</v>
      </c>
      <c r="S286" s="7">
        <v>0</v>
      </c>
      <c r="T286" s="7" t="e">
        <f>SUMIF([2]Abr!B:I,AVALUOS!E286,[2]Abr!I:I)</f>
        <v>#VALUE!</v>
      </c>
      <c r="U286" s="7" t="e">
        <f t="shared" si="1736"/>
        <v>#VALUE!</v>
      </c>
      <c r="V286" s="8">
        <f t="shared" si="1737"/>
        <v>0</v>
      </c>
      <c r="W286" s="7">
        <v>0</v>
      </c>
      <c r="X286" s="7" t="e">
        <f>SUMIF([2]May!B:I,AVALUOS!E286,[2]May!I:I)</f>
        <v>#VALUE!</v>
      </c>
      <c r="Y286" s="7" t="e">
        <f t="shared" si="1738"/>
        <v>#VALUE!</v>
      </c>
      <c r="Z286" s="8">
        <f t="shared" si="1739"/>
        <v>0</v>
      </c>
      <c r="AA286" s="7">
        <v>0</v>
      </c>
      <c r="AB286" s="7" t="e">
        <f>SUMIF([2]Jun!B:I,AVALUOS!E286,[2]Jun!I:I)</f>
        <v>#VALUE!</v>
      </c>
      <c r="AC286" s="7" t="e">
        <f t="shared" si="1740"/>
        <v>#VALUE!</v>
      </c>
      <c r="AD286" s="8">
        <f t="shared" si="1741"/>
        <v>0</v>
      </c>
      <c r="AE286" s="7">
        <v>0</v>
      </c>
      <c r="AF286" s="7" t="e">
        <f>SUMIF([2]Jul!B:I,AVALUOS!E286,[2]Jul!I:I)</f>
        <v>#VALUE!</v>
      </c>
      <c r="AG286" s="7" t="e">
        <f t="shared" si="1742"/>
        <v>#VALUE!</v>
      </c>
      <c r="AH286" s="8">
        <f t="shared" si="1743"/>
        <v>0</v>
      </c>
      <c r="AI286" s="7">
        <v>0</v>
      </c>
      <c r="AJ286" s="7" t="e">
        <f>SUMIF([2]Agos!B:I,AVALUOS!E286,[2]Agos!I:I)</f>
        <v>#VALUE!</v>
      </c>
      <c r="AK286" s="7" t="e">
        <f t="shared" si="1744"/>
        <v>#VALUE!</v>
      </c>
      <c r="AL286" s="8">
        <f t="shared" si="1745"/>
        <v>0</v>
      </c>
      <c r="AM286" s="7">
        <v>0</v>
      </c>
      <c r="AN286" s="7" t="e">
        <f>SUMIF([2]Sep!B:I,AVALUOS!E286,[2]Sep!I:I)</f>
        <v>#VALUE!</v>
      </c>
      <c r="AO286" s="7" t="e">
        <f t="shared" si="1746"/>
        <v>#VALUE!</v>
      </c>
      <c r="AP286" s="8">
        <f t="shared" si="1747"/>
        <v>0</v>
      </c>
      <c r="AQ286" s="7">
        <v>0</v>
      </c>
      <c r="AR286" s="7" t="e">
        <f>SUMIF([2]Oct!B:I,AVALUOS!E286,[2]Oct!I:I)</f>
        <v>#VALUE!</v>
      </c>
      <c r="AS286" s="7" t="e">
        <f t="shared" si="1748"/>
        <v>#VALUE!</v>
      </c>
      <c r="AT286" s="8">
        <f t="shared" si="1749"/>
        <v>0</v>
      </c>
      <c r="AU286" s="7">
        <v>0</v>
      </c>
      <c r="AV286" s="7" t="e">
        <f>SUMIF([2]Nov!B:I,AVALUOS!E286,[2]Nov!I:I)</f>
        <v>#VALUE!</v>
      </c>
      <c r="AW286" s="7" t="e">
        <f t="shared" si="1750"/>
        <v>#VALUE!</v>
      </c>
      <c r="AX286" s="8">
        <f t="shared" si="1751"/>
        <v>0</v>
      </c>
      <c r="AY286" s="7">
        <v>0</v>
      </c>
      <c r="AZ286" s="7" t="e">
        <f>SUMIF([2]Dic!B:I,AVALUOS!E286,[2]Dic!I:I)</f>
        <v>#VALUE!</v>
      </c>
      <c r="BA286" s="7" t="e">
        <f t="shared" si="1752"/>
        <v>#VALUE!</v>
      </c>
      <c r="BB286" s="8">
        <f t="shared" si="1753"/>
        <v>0</v>
      </c>
      <c r="BC286" s="7">
        <v>0</v>
      </c>
      <c r="BD286" s="89">
        <f>+G286+K286+O286+S286+W286+AA286+AE286+AI286+AM286+AQ286+AU286</f>
        <v>0</v>
      </c>
      <c r="BE286" s="89" t="e">
        <f>+H286+L286+P286+T286+X286+AB286+AF286+AJ286+AN286+AR286+AV286+AZ286</f>
        <v>#VALUE!</v>
      </c>
      <c r="BF286" s="89" t="e">
        <f t="shared" si="1755"/>
        <v>#VALUE!</v>
      </c>
      <c r="BG286" s="24">
        <f t="shared" si="1756"/>
        <v>0</v>
      </c>
      <c r="BK286" s="84"/>
      <c r="BL286" s="7"/>
      <c r="BM286" s="7"/>
    </row>
    <row r="287" spans="1:65" ht="20.399999999999999" x14ac:dyDescent="0.3">
      <c r="A287" s="85"/>
      <c r="B287" s="85"/>
      <c r="C287" s="86"/>
      <c r="D287" s="90">
        <v>513550</v>
      </c>
      <c r="E287" s="91"/>
      <c r="F287" s="92" t="s">
        <v>206</v>
      </c>
      <c r="G287" s="93">
        <f t="shared" ref="G287:H287" si="1852">+G288</f>
        <v>0</v>
      </c>
      <c r="H287" s="93" t="e">
        <f t="shared" si="1852"/>
        <v>#VALUE!</v>
      </c>
      <c r="I287" s="93" t="e">
        <f t="shared" si="1731"/>
        <v>#VALUE!</v>
      </c>
      <c r="J287" s="94">
        <f t="shared" si="1732"/>
        <v>0</v>
      </c>
      <c r="K287" s="93">
        <f t="shared" ref="K287:L287" si="1853">+K288</f>
        <v>0</v>
      </c>
      <c r="L287" s="93" t="e">
        <f t="shared" si="1853"/>
        <v>#VALUE!</v>
      </c>
      <c r="M287" s="93" t="e">
        <f t="shared" si="1733"/>
        <v>#VALUE!</v>
      </c>
      <c r="N287" s="94">
        <f t="shared" si="1734"/>
        <v>0</v>
      </c>
      <c r="O287" s="93">
        <f t="shared" ref="O287:P287" si="1854">+O288</f>
        <v>0</v>
      </c>
      <c r="P287" s="93" t="e">
        <f t="shared" si="1854"/>
        <v>#VALUE!</v>
      </c>
      <c r="Q287" s="93" t="e">
        <f t="shared" si="1735"/>
        <v>#VALUE!</v>
      </c>
      <c r="R287" s="94">
        <f t="shared" si="1704"/>
        <v>0</v>
      </c>
      <c r="S287" s="93">
        <f t="shared" ref="S287:BE287" si="1855">+S288</f>
        <v>0</v>
      </c>
      <c r="T287" s="93" t="e">
        <f t="shared" si="1855"/>
        <v>#VALUE!</v>
      </c>
      <c r="U287" s="93" t="e">
        <f t="shared" si="1736"/>
        <v>#VALUE!</v>
      </c>
      <c r="V287" s="94">
        <f t="shared" si="1737"/>
        <v>0</v>
      </c>
      <c r="W287" s="93">
        <f t="shared" ref="W287:X287" si="1856">+W288</f>
        <v>0</v>
      </c>
      <c r="X287" s="93" t="e">
        <f t="shared" si="1856"/>
        <v>#VALUE!</v>
      </c>
      <c r="Y287" s="93" t="e">
        <f t="shared" si="1738"/>
        <v>#VALUE!</v>
      </c>
      <c r="Z287" s="94">
        <f t="shared" si="1739"/>
        <v>0</v>
      </c>
      <c r="AA287" s="93">
        <f t="shared" ref="AA287" si="1857">+AA288</f>
        <v>0</v>
      </c>
      <c r="AB287" s="93" t="e">
        <f t="shared" si="1855"/>
        <v>#VALUE!</v>
      </c>
      <c r="AC287" s="93" t="e">
        <f t="shared" si="1740"/>
        <v>#VALUE!</v>
      </c>
      <c r="AD287" s="94">
        <f t="shared" si="1741"/>
        <v>0</v>
      </c>
      <c r="AE287" s="93">
        <f t="shared" ref="AE287" si="1858">+AE288</f>
        <v>0</v>
      </c>
      <c r="AF287" s="93" t="e">
        <f t="shared" si="1855"/>
        <v>#VALUE!</v>
      </c>
      <c r="AG287" s="93" t="e">
        <f t="shared" si="1742"/>
        <v>#VALUE!</v>
      </c>
      <c r="AH287" s="94">
        <f t="shared" si="1743"/>
        <v>0</v>
      </c>
      <c r="AI287" s="93">
        <f t="shared" ref="AI287" si="1859">+AI288</f>
        <v>0</v>
      </c>
      <c r="AJ287" s="93" t="e">
        <f t="shared" si="1855"/>
        <v>#VALUE!</v>
      </c>
      <c r="AK287" s="93" t="e">
        <f t="shared" si="1744"/>
        <v>#VALUE!</v>
      </c>
      <c r="AL287" s="94">
        <f t="shared" si="1745"/>
        <v>0</v>
      </c>
      <c r="AM287" s="93">
        <f t="shared" ref="AM287" si="1860">+AM288</f>
        <v>0</v>
      </c>
      <c r="AN287" s="93" t="e">
        <f t="shared" si="1855"/>
        <v>#VALUE!</v>
      </c>
      <c r="AO287" s="93" t="e">
        <f t="shared" si="1746"/>
        <v>#VALUE!</v>
      </c>
      <c r="AP287" s="94">
        <f t="shared" si="1747"/>
        <v>0</v>
      </c>
      <c r="AQ287" s="93">
        <f t="shared" ref="AQ287" si="1861">+AQ288</f>
        <v>0</v>
      </c>
      <c r="AR287" s="93" t="e">
        <f t="shared" si="1855"/>
        <v>#VALUE!</v>
      </c>
      <c r="AS287" s="93" t="e">
        <f t="shared" si="1748"/>
        <v>#VALUE!</v>
      </c>
      <c r="AT287" s="94">
        <f t="shared" si="1749"/>
        <v>0</v>
      </c>
      <c r="AU287" s="93">
        <f t="shared" ref="AU287" si="1862">+AU288</f>
        <v>0</v>
      </c>
      <c r="AV287" s="93" t="e">
        <f t="shared" si="1855"/>
        <v>#VALUE!</v>
      </c>
      <c r="AW287" s="93" t="e">
        <f t="shared" si="1750"/>
        <v>#VALUE!</v>
      </c>
      <c r="AX287" s="94">
        <f t="shared" si="1751"/>
        <v>0</v>
      </c>
      <c r="AY287" s="93">
        <f t="shared" ref="AY287" si="1863">+AY288</f>
        <v>0</v>
      </c>
      <c r="AZ287" s="93" t="e">
        <f t="shared" si="1855"/>
        <v>#VALUE!</v>
      </c>
      <c r="BA287" s="93" t="e">
        <f t="shared" si="1752"/>
        <v>#VALUE!</v>
      </c>
      <c r="BB287" s="94">
        <f t="shared" si="1753"/>
        <v>0</v>
      </c>
      <c r="BC287" s="93">
        <f t="shared" si="1855"/>
        <v>0</v>
      </c>
      <c r="BD287" s="93">
        <f t="shared" si="1855"/>
        <v>0</v>
      </c>
      <c r="BE287" s="93" t="e">
        <f t="shared" si="1855"/>
        <v>#VALUE!</v>
      </c>
      <c r="BF287" s="93" t="e">
        <f t="shared" si="1755"/>
        <v>#VALUE!</v>
      </c>
      <c r="BG287" s="4">
        <f t="shared" si="1756"/>
        <v>0</v>
      </c>
      <c r="BL287" s="93">
        <f t="shared" ref="BL287:BM287" si="1864">+BL288</f>
        <v>0</v>
      </c>
      <c r="BM287" s="93">
        <f t="shared" si="1864"/>
        <v>0</v>
      </c>
    </row>
    <row r="288" spans="1:65" s="84" customFormat="1" ht="20.399999999999999" x14ac:dyDescent="0.3">
      <c r="A288" s="87"/>
      <c r="B288" s="87"/>
      <c r="C288" s="88"/>
      <c r="D288" s="95"/>
      <c r="E288" s="96">
        <v>51355001</v>
      </c>
      <c r="F288" s="97" t="s">
        <v>206</v>
      </c>
      <c r="G288" s="7">
        <v>0</v>
      </c>
      <c r="H288" s="7" t="e">
        <f>SUMIF([2]Ene!B:I,AVALUOS!E288,[2]Ene!I:I)</f>
        <v>#VALUE!</v>
      </c>
      <c r="I288" s="7" t="e">
        <f t="shared" si="1731"/>
        <v>#VALUE!</v>
      </c>
      <c r="J288" s="8">
        <f t="shared" si="1732"/>
        <v>0</v>
      </c>
      <c r="K288" s="7">
        <v>0</v>
      </c>
      <c r="L288" s="7" t="e">
        <f>SUMIF([2]Feb!B:I,AVALUOS!E288,[2]Feb!I:I)</f>
        <v>#VALUE!</v>
      </c>
      <c r="M288" s="7" t="e">
        <f t="shared" si="1733"/>
        <v>#VALUE!</v>
      </c>
      <c r="N288" s="8">
        <f t="shared" si="1734"/>
        <v>0</v>
      </c>
      <c r="O288" s="7">
        <v>0</v>
      </c>
      <c r="P288" s="7" t="e">
        <f>SUMIF([2]mar!B:I,AVALUOS!E288,[2]mar!I:I)</f>
        <v>#VALUE!</v>
      </c>
      <c r="Q288" s="7" t="e">
        <f t="shared" si="1735"/>
        <v>#VALUE!</v>
      </c>
      <c r="R288" s="8">
        <f t="shared" si="1704"/>
        <v>0</v>
      </c>
      <c r="S288" s="7">
        <v>0</v>
      </c>
      <c r="T288" s="7" t="e">
        <f>SUMIF([2]Abr!B:I,AVALUOS!E288,[2]Abr!I:I)</f>
        <v>#VALUE!</v>
      </c>
      <c r="U288" s="7" t="e">
        <f t="shared" si="1736"/>
        <v>#VALUE!</v>
      </c>
      <c r="V288" s="8">
        <f t="shared" si="1737"/>
        <v>0</v>
      </c>
      <c r="W288" s="7">
        <v>0</v>
      </c>
      <c r="X288" s="7" t="e">
        <f>SUMIF([2]May!B:I,AVALUOS!E288,[2]May!I:I)</f>
        <v>#VALUE!</v>
      </c>
      <c r="Y288" s="7" t="e">
        <f t="shared" si="1738"/>
        <v>#VALUE!</v>
      </c>
      <c r="Z288" s="8">
        <f t="shared" si="1739"/>
        <v>0</v>
      </c>
      <c r="AA288" s="7">
        <v>0</v>
      </c>
      <c r="AB288" s="7" t="e">
        <f>SUMIF([2]Jun!B:I,AVALUOS!E288,[2]Jun!I:I)</f>
        <v>#VALUE!</v>
      </c>
      <c r="AC288" s="7" t="e">
        <f t="shared" si="1740"/>
        <v>#VALUE!</v>
      </c>
      <c r="AD288" s="8">
        <f t="shared" si="1741"/>
        <v>0</v>
      </c>
      <c r="AE288" s="7">
        <v>0</v>
      </c>
      <c r="AF288" s="7" t="e">
        <f>SUMIF([2]Jul!B:I,AVALUOS!E288,[2]Jul!I:I)</f>
        <v>#VALUE!</v>
      </c>
      <c r="AG288" s="7" t="e">
        <f t="shared" si="1742"/>
        <v>#VALUE!</v>
      </c>
      <c r="AH288" s="8">
        <f t="shared" si="1743"/>
        <v>0</v>
      </c>
      <c r="AI288" s="7">
        <v>0</v>
      </c>
      <c r="AJ288" s="7" t="e">
        <f>SUMIF([2]Agos!B:I,AVALUOS!E288,[2]Agos!I:I)</f>
        <v>#VALUE!</v>
      </c>
      <c r="AK288" s="7" t="e">
        <f t="shared" si="1744"/>
        <v>#VALUE!</v>
      </c>
      <c r="AL288" s="8">
        <f t="shared" si="1745"/>
        <v>0</v>
      </c>
      <c r="AM288" s="7">
        <v>0</v>
      </c>
      <c r="AN288" s="7" t="e">
        <f>SUMIF([2]Sep!B:I,AVALUOS!E288,[2]Sep!I:I)</f>
        <v>#VALUE!</v>
      </c>
      <c r="AO288" s="7" t="e">
        <f t="shared" si="1746"/>
        <v>#VALUE!</v>
      </c>
      <c r="AP288" s="8">
        <f t="shared" si="1747"/>
        <v>0</v>
      </c>
      <c r="AQ288" s="7">
        <v>0</v>
      </c>
      <c r="AR288" s="7" t="e">
        <f>SUMIF([2]Oct!B:I,AVALUOS!E288,[2]Oct!I:I)</f>
        <v>#VALUE!</v>
      </c>
      <c r="AS288" s="7" t="e">
        <f t="shared" si="1748"/>
        <v>#VALUE!</v>
      </c>
      <c r="AT288" s="8">
        <f t="shared" si="1749"/>
        <v>0</v>
      </c>
      <c r="AU288" s="7">
        <v>0</v>
      </c>
      <c r="AV288" s="7" t="e">
        <f>SUMIF([2]Nov!B:I,AVALUOS!E288,[2]Nov!I:I)</f>
        <v>#VALUE!</v>
      </c>
      <c r="AW288" s="7" t="e">
        <f t="shared" si="1750"/>
        <v>#VALUE!</v>
      </c>
      <c r="AX288" s="8">
        <f t="shared" si="1751"/>
        <v>0</v>
      </c>
      <c r="AY288" s="7">
        <v>0</v>
      </c>
      <c r="AZ288" s="7" t="e">
        <f>SUMIF([2]Dic!B:I,AVALUOS!E288,[2]Dic!I:I)</f>
        <v>#VALUE!</v>
      </c>
      <c r="BA288" s="7" t="e">
        <f t="shared" si="1752"/>
        <v>#VALUE!</v>
      </c>
      <c r="BB288" s="8">
        <f t="shared" si="1753"/>
        <v>0</v>
      </c>
      <c r="BC288" s="7">
        <v>0</v>
      </c>
      <c r="BD288" s="89">
        <f>+G288+K288+O288+S288+W288+AA288+AE288+AI288+AM288+AQ288+AU288</f>
        <v>0</v>
      </c>
      <c r="BE288" s="89" t="e">
        <f>+H288+L288+P288+T288+X288+AB288+AF288+AJ288+AN288+AR288+AV288+AZ288</f>
        <v>#VALUE!</v>
      </c>
      <c r="BF288" s="89" t="e">
        <f t="shared" si="1755"/>
        <v>#VALUE!</v>
      </c>
      <c r="BG288" s="24">
        <f t="shared" si="1756"/>
        <v>0</v>
      </c>
      <c r="BL288" s="7"/>
      <c r="BM288" s="7"/>
    </row>
    <row r="289" spans="1:65" ht="12" x14ac:dyDescent="0.3">
      <c r="A289" s="85"/>
      <c r="B289" s="85"/>
      <c r="C289" s="86"/>
      <c r="D289" s="90">
        <v>513555</v>
      </c>
      <c r="E289" s="91"/>
      <c r="F289" s="92" t="s">
        <v>207</v>
      </c>
      <c r="G289" s="93">
        <f t="shared" ref="G289:H289" si="1865">+G290</f>
        <v>0</v>
      </c>
      <c r="H289" s="93" t="e">
        <f t="shared" si="1865"/>
        <v>#VALUE!</v>
      </c>
      <c r="I289" s="93" t="e">
        <f t="shared" si="1731"/>
        <v>#VALUE!</v>
      </c>
      <c r="J289" s="94">
        <f t="shared" si="1732"/>
        <v>0</v>
      </c>
      <c r="K289" s="93">
        <f t="shared" ref="K289:L289" si="1866">+K290</f>
        <v>0</v>
      </c>
      <c r="L289" s="93" t="e">
        <f t="shared" si="1866"/>
        <v>#VALUE!</v>
      </c>
      <c r="M289" s="93" t="e">
        <f t="shared" si="1733"/>
        <v>#VALUE!</v>
      </c>
      <c r="N289" s="94">
        <f t="shared" si="1734"/>
        <v>0</v>
      </c>
      <c r="O289" s="93">
        <f t="shared" ref="O289:P289" si="1867">+O290</f>
        <v>0</v>
      </c>
      <c r="P289" s="93" t="e">
        <f t="shared" si="1867"/>
        <v>#VALUE!</v>
      </c>
      <c r="Q289" s="93" t="e">
        <f t="shared" si="1735"/>
        <v>#VALUE!</v>
      </c>
      <c r="R289" s="94">
        <f t="shared" si="1704"/>
        <v>0</v>
      </c>
      <c r="S289" s="93">
        <f t="shared" ref="S289:BE289" si="1868">+S290</f>
        <v>0</v>
      </c>
      <c r="T289" s="93" t="e">
        <f t="shared" si="1868"/>
        <v>#VALUE!</v>
      </c>
      <c r="U289" s="93" t="e">
        <f t="shared" si="1736"/>
        <v>#VALUE!</v>
      </c>
      <c r="V289" s="94">
        <f t="shared" si="1737"/>
        <v>0</v>
      </c>
      <c r="W289" s="93">
        <f t="shared" ref="W289:X289" si="1869">+W290</f>
        <v>0</v>
      </c>
      <c r="X289" s="93" t="e">
        <f t="shared" si="1869"/>
        <v>#VALUE!</v>
      </c>
      <c r="Y289" s="93" t="e">
        <f t="shared" si="1738"/>
        <v>#VALUE!</v>
      </c>
      <c r="Z289" s="94">
        <f t="shared" si="1739"/>
        <v>0</v>
      </c>
      <c r="AA289" s="93">
        <f t="shared" ref="AA289" si="1870">+AA290</f>
        <v>0</v>
      </c>
      <c r="AB289" s="93" t="e">
        <f t="shared" si="1868"/>
        <v>#VALUE!</v>
      </c>
      <c r="AC289" s="93" t="e">
        <f t="shared" si="1740"/>
        <v>#VALUE!</v>
      </c>
      <c r="AD289" s="94">
        <f t="shared" si="1741"/>
        <v>0</v>
      </c>
      <c r="AE289" s="93">
        <f t="shared" ref="AE289" si="1871">+AE290</f>
        <v>0</v>
      </c>
      <c r="AF289" s="93" t="e">
        <f t="shared" si="1868"/>
        <v>#VALUE!</v>
      </c>
      <c r="AG289" s="93" t="e">
        <f t="shared" si="1742"/>
        <v>#VALUE!</v>
      </c>
      <c r="AH289" s="94">
        <f t="shared" si="1743"/>
        <v>0</v>
      </c>
      <c r="AI289" s="93">
        <f t="shared" ref="AI289" si="1872">+AI290</f>
        <v>0</v>
      </c>
      <c r="AJ289" s="93" t="e">
        <f t="shared" si="1868"/>
        <v>#VALUE!</v>
      </c>
      <c r="AK289" s="93" t="e">
        <f t="shared" si="1744"/>
        <v>#VALUE!</v>
      </c>
      <c r="AL289" s="94">
        <f t="shared" si="1745"/>
        <v>0</v>
      </c>
      <c r="AM289" s="93">
        <f t="shared" ref="AM289" si="1873">+AM290</f>
        <v>0</v>
      </c>
      <c r="AN289" s="93" t="e">
        <f t="shared" si="1868"/>
        <v>#VALUE!</v>
      </c>
      <c r="AO289" s="93" t="e">
        <f t="shared" si="1746"/>
        <v>#VALUE!</v>
      </c>
      <c r="AP289" s="94">
        <f t="shared" si="1747"/>
        <v>0</v>
      </c>
      <c r="AQ289" s="93">
        <f t="shared" ref="AQ289" si="1874">+AQ290</f>
        <v>0</v>
      </c>
      <c r="AR289" s="93" t="e">
        <f t="shared" si="1868"/>
        <v>#VALUE!</v>
      </c>
      <c r="AS289" s="93" t="e">
        <f t="shared" si="1748"/>
        <v>#VALUE!</v>
      </c>
      <c r="AT289" s="94">
        <f t="shared" si="1749"/>
        <v>0</v>
      </c>
      <c r="AU289" s="93">
        <f t="shared" ref="AU289" si="1875">+AU290</f>
        <v>0</v>
      </c>
      <c r="AV289" s="93" t="e">
        <f t="shared" si="1868"/>
        <v>#VALUE!</v>
      </c>
      <c r="AW289" s="93" t="e">
        <f t="shared" si="1750"/>
        <v>#VALUE!</v>
      </c>
      <c r="AX289" s="94">
        <f t="shared" si="1751"/>
        <v>0</v>
      </c>
      <c r="AY289" s="93">
        <f t="shared" ref="AY289" si="1876">+AY290</f>
        <v>0</v>
      </c>
      <c r="AZ289" s="93" t="e">
        <f t="shared" si="1868"/>
        <v>#VALUE!</v>
      </c>
      <c r="BA289" s="93" t="e">
        <f t="shared" si="1752"/>
        <v>#VALUE!</v>
      </c>
      <c r="BB289" s="94">
        <f t="shared" si="1753"/>
        <v>0</v>
      </c>
      <c r="BC289" s="93">
        <f t="shared" si="1868"/>
        <v>0</v>
      </c>
      <c r="BD289" s="93">
        <f t="shared" si="1868"/>
        <v>0</v>
      </c>
      <c r="BE289" s="93" t="e">
        <f t="shared" si="1868"/>
        <v>#VALUE!</v>
      </c>
      <c r="BF289" s="93" t="e">
        <f t="shared" si="1755"/>
        <v>#VALUE!</v>
      </c>
      <c r="BG289" s="4">
        <f t="shared" si="1756"/>
        <v>0</v>
      </c>
      <c r="BL289" s="93">
        <f t="shared" ref="BL289:BM289" si="1877">+BL290</f>
        <v>0</v>
      </c>
      <c r="BM289" s="93">
        <f t="shared" si="1877"/>
        <v>0</v>
      </c>
    </row>
    <row r="290" spans="1:65" s="84" customFormat="1" ht="12" x14ac:dyDescent="0.3">
      <c r="A290" s="87"/>
      <c r="B290" s="87"/>
      <c r="C290" s="88"/>
      <c r="D290" s="95"/>
      <c r="E290" s="96">
        <v>51355501</v>
      </c>
      <c r="F290" s="97" t="s">
        <v>207</v>
      </c>
      <c r="G290" s="7">
        <v>0</v>
      </c>
      <c r="H290" s="7" t="e">
        <f>SUMIF([2]Ene!B:I,AVALUOS!E290,[2]Ene!I:I)</f>
        <v>#VALUE!</v>
      </c>
      <c r="I290" s="7" t="e">
        <f t="shared" si="1731"/>
        <v>#VALUE!</v>
      </c>
      <c r="J290" s="8">
        <f t="shared" si="1732"/>
        <v>0</v>
      </c>
      <c r="K290" s="7">
        <v>0</v>
      </c>
      <c r="L290" s="7" t="e">
        <f>SUMIF([2]Feb!B:I,AVALUOS!E290,[2]Feb!I:I)</f>
        <v>#VALUE!</v>
      </c>
      <c r="M290" s="7" t="e">
        <f t="shared" si="1733"/>
        <v>#VALUE!</v>
      </c>
      <c r="N290" s="8">
        <f t="shared" si="1734"/>
        <v>0</v>
      </c>
      <c r="O290" s="7">
        <v>0</v>
      </c>
      <c r="P290" s="7" t="e">
        <f>SUMIF([2]mar!B:I,AVALUOS!E290,[2]mar!I:I)</f>
        <v>#VALUE!</v>
      </c>
      <c r="Q290" s="7" t="e">
        <f t="shared" si="1735"/>
        <v>#VALUE!</v>
      </c>
      <c r="R290" s="8">
        <f t="shared" si="1704"/>
        <v>0</v>
      </c>
      <c r="S290" s="7">
        <v>0</v>
      </c>
      <c r="T290" s="7" t="e">
        <f>SUMIF([2]Abr!B:I,AVALUOS!E290,[2]Abr!I:I)</f>
        <v>#VALUE!</v>
      </c>
      <c r="U290" s="7" t="e">
        <f t="shared" si="1736"/>
        <v>#VALUE!</v>
      </c>
      <c r="V290" s="8">
        <f t="shared" si="1737"/>
        <v>0</v>
      </c>
      <c r="W290" s="7">
        <v>0</v>
      </c>
      <c r="X290" s="7" t="e">
        <f>SUMIF([2]May!B:I,AVALUOS!E290,[2]May!I:I)</f>
        <v>#VALUE!</v>
      </c>
      <c r="Y290" s="7" t="e">
        <f t="shared" si="1738"/>
        <v>#VALUE!</v>
      </c>
      <c r="Z290" s="8">
        <f t="shared" si="1739"/>
        <v>0</v>
      </c>
      <c r="AA290" s="7">
        <v>0</v>
      </c>
      <c r="AB290" s="7" t="e">
        <f>SUMIF([2]Jun!B:I,AVALUOS!E290,[2]Jun!I:I)</f>
        <v>#VALUE!</v>
      </c>
      <c r="AC290" s="7" t="e">
        <f t="shared" si="1740"/>
        <v>#VALUE!</v>
      </c>
      <c r="AD290" s="8">
        <f t="shared" si="1741"/>
        <v>0</v>
      </c>
      <c r="AE290" s="7">
        <v>0</v>
      </c>
      <c r="AF290" s="7" t="e">
        <f>SUMIF([2]Jul!B:I,AVALUOS!E290,[2]Jul!I:I)</f>
        <v>#VALUE!</v>
      </c>
      <c r="AG290" s="7" t="e">
        <f t="shared" si="1742"/>
        <v>#VALUE!</v>
      </c>
      <c r="AH290" s="8">
        <f t="shared" si="1743"/>
        <v>0</v>
      </c>
      <c r="AI290" s="7">
        <v>0</v>
      </c>
      <c r="AJ290" s="7" t="e">
        <f>SUMIF([2]Agos!B:I,AVALUOS!E290,[2]Agos!I:I)</f>
        <v>#VALUE!</v>
      </c>
      <c r="AK290" s="7" t="e">
        <f t="shared" si="1744"/>
        <v>#VALUE!</v>
      </c>
      <c r="AL290" s="8">
        <f t="shared" si="1745"/>
        <v>0</v>
      </c>
      <c r="AM290" s="7">
        <v>0</v>
      </c>
      <c r="AN290" s="7" t="e">
        <f>SUMIF([2]Sep!B:I,AVALUOS!E290,[2]Sep!I:I)</f>
        <v>#VALUE!</v>
      </c>
      <c r="AO290" s="7" t="e">
        <f t="shared" si="1746"/>
        <v>#VALUE!</v>
      </c>
      <c r="AP290" s="8">
        <f t="shared" si="1747"/>
        <v>0</v>
      </c>
      <c r="AQ290" s="7">
        <v>0</v>
      </c>
      <c r="AR290" s="7" t="e">
        <f>SUMIF([2]Oct!B:I,AVALUOS!E290,[2]Oct!I:I)</f>
        <v>#VALUE!</v>
      </c>
      <c r="AS290" s="7" t="e">
        <f t="shared" si="1748"/>
        <v>#VALUE!</v>
      </c>
      <c r="AT290" s="8">
        <f t="shared" si="1749"/>
        <v>0</v>
      </c>
      <c r="AU290" s="7">
        <v>0</v>
      </c>
      <c r="AV290" s="7" t="e">
        <f>SUMIF([2]Nov!B:I,AVALUOS!E290,[2]Nov!I:I)</f>
        <v>#VALUE!</v>
      </c>
      <c r="AW290" s="7" t="e">
        <f t="shared" si="1750"/>
        <v>#VALUE!</v>
      </c>
      <c r="AX290" s="8">
        <f t="shared" si="1751"/>
        <v>0</v>
      </c>
      <c r="AY290" s="7">
        <v>0</v>
      </c>
      <c r="AZ290" s="7" t="e">
        <f>SUMIF([2]Dic!B:I,AVALUOS!E290,[2]Dic!I:I)</f>
        <v>#VALUE!</v>
      </c>
      <c r="BA290" s="7" t="e">
        <f t="shared" si="1752"/>
        <v>#VALUE!</v>
      </c>
      <c r="BB290" s="8">
        <f t="shared" si="1753"/>
        <v>0</v>
      </c>
      <c r="BC290" s="7">
        <v>0</v>
      </c>
      <c r="BD290" s="89">
        <f>+G290+K290+O290+S290+W290+AA290+AE290+AI290+AM290+AQ290+AU290</f>
        <v>0</v>
      </c>
      <c r="BE290" s="89" t="e">
        <f>+H290+L290+P290+T290+X290+AB290+AF290+AJ290+AN290+AR290+AV290+AZ290</f>
        <v>#VALUE!</v>
      </c>
      <c r="BF290" s="89" t="e">
        <f t="shared" si="1755"/>
        <v>#VALUE!</v>
      </c>
      <c r="BG290" s="24">
        <f t="shared" si="1756"/>
        <v>0</v>
      </c>
      <c r="BL290" s="7"/>
      <c r="BM290" s="7"/>
    </row>
    <row r="291" spans="1:65" ht="12" x14ac:dyDescent="0.3">
      <c r="A291" s="85"/>
      <c r="B291" s="85"/>
      <c r="C291" s="86"/>
      <c r="D291" s="90">
        <v>513560</v>
      </c>
      <c r="E291" s="91"/>
      <c r="F291" s="92" t="s">
        <v>208</v>
      </c>
      <c r="G291" s="93">
        <f t="shared" ref="G291:H291" si="1878">+G292</f>
        <v>4000000</v>
      </c>
      <c r="H291" s="93" t="e">
        <f t="shared" si="1878"/>
        <v>#VALUE!</v>
      </c>
      <c r="I291" s="93" t="e">
        <f t="shared" si="1731"/>
        <v>#VALUE!</v>
      </c>
      <c r="J291" s="94" t="e">
        <f t="shared" si="1732"/>
        <v>#VALUE!</v>
      </c>
      <c r="K291" s="93">
        <f t="shared" ref="K291:L291" si="1879">+K292</f>
        <v>4000000</v>
      </c>
      <c r="L291" s="93" t="e">
        <f t="shared" si="1879"/>
        <v>#VALUE!</v>
      </c>
      <c r="M291" s="93" t="e">
        <f t="shared" si="1733"/>
        <v>#VALUE!</v>
      </c>
      <c r="N291" s="94" t="e">
        <f t="shared" si="1734"/>
        <v>#VALUE!</v>
      </c>
      <c r="O291" s="93">
        <f t="shared" ref="O291:P291" si="1880">+O292</f>
        <v>4000000</v>
      </c>
      <c r="P291" s="93" t="e">
        <f t="shared" si="1880"/>
        <v>#VALUE!</v>
      </c>
      <c r="Q291" s="93" t="e">
        <f t="shared" si="1735"/>
        <v>#VALUE!</v>
      </c>
      <c r="R291" s="94" t="e">
        <f t="shared" si="1704"/>
        <v>#VALUE!</v>
      </c>
      <c r="S291" s="93">
        <f t="shared" ref="S291:BE291" si="1881">+S292</f>
        <v>4000000</v>
      </c>
      <c r="T291" s="93" t="e">
        <f t="shared" si="1881"/>
        <v>#VALUE!</v>
      </c>
      <c r="U291" s="93" t="e">
        <f t="shared" si="1736"/>
        <v>#VALUE!</v>
      </c>
      <c r="V291" s="94" t="e">
        <f t="shared" si="1737"/>
        <v>#VALUE!</v>
      </c>
      <c r="W291" s="93">
        <f t="shared" ref="W291:X291" si="1882">+W292</f>
        <v>4000000</v>
      </c>
      <c r="X291" s="93" t="e">
        <f t="shared" si="1882"/>
        <v>#VALUE!</v>
      </c>
      <c r="Y291" s="93" t="e">
        <f t="shared" si="1738"/>
        <v>#VALUE!</v>
      </c>
      <c r="Z291" s="94" t="e">
        <f t="shared" si="1739"/>
        <v>#VALUE!</v>
      </c>
      <c r="AA291" s="93">
        <f t="shared" ref="AA291" si="1883">+AA292</f>
        <v>4000000</v>
      </c>
      <c r="AB291" s="93" t="e">
        <f t="shared" si="1881"/>
        <v>#VALUE!</v>
      </c>
      <c r="AC291" s="93" t="e">
        <f t="shared" si="1740"/>
        <v>#VALUE!</v>
      </c>
      <c r="AD291" s="94" t="e">
        <f t="shared" si="1741"/>
        <v>#VALUE!</v>
      </c>
      <c r="AE291" s="93">
        <f t="shared" ref="AE291" si="1884">+AE292</f>
        <v>4000000</v>
      </c>
      <c r="AF291" s="93" t="e">
        <f t="shared" si="1881"/>
        <v>#VALUE!</v>
      </c>
      <c r="AG291" s="93" t="e">
        <f t="shared" si="1742"/>
        <v>#VALUE!</v>
      </c>
      <c r="AH291" s="94" t="e">
        <f t="shared" si="1743"/>
        <v>#VALUE!</v>
      </c>
      <c r="AI291" s="93">
        <f t="shared" ref="AI291" si="1885">+AI292</f>
        <v>4000000</v>
      </c>
      <c r="AJ291" s="93" t="e">
        <f t="shared" si="1881"/>
        <v>#VALUE!</v>
      </c>
      <c r="AK291" s="93" t="e">
        <f t="shared" si="1744"/>
        <v>#VALUE!</v>
      </c>
      <c r="AL291" s="94" t="e">
        <f t="shared" si="1745"/>
        <v>#VALUE!</v>
      </c>
      <c r="AM291" s="93">
        <f t="shared" ref="AM291" si="1886">+AM292</f>
        <v>4000000</v>
      </c>
      <c r="AN291" s="93" t="e">
        <f t="shared" si="1881"/>
        <v>#VALUE!</v>
      </c>
      <c r="AO291" s="93" t="e">
        <f t="shared" si="1746"/>
        <v>#VALUE!</v>
      </c>
      <c r="AP291" s="94" t="e">
        <f t="shared" si="1747"/>
        <v>#VALUE!</v>
      </c>
      <c r="AQ291" s="93">
        <f t="shared" ref="AQ291" si="1887">+AQ292</f>
        <v>4000000</v>
      </c>
      <c r="AR291" s="93" t="e">
        <f t="shared" si="1881"/>
        <v>#VALUE!</v>
      </c>
      <c r="AS291" s="93" t="e">
        <f t="shared" si="1748"/>
        <v>#VALUE!</v>
      </c>
      <c r="AT291" s="94" t="e">
        <f t="shared" si="1749"/>
        <v>#VALUE!</v>
      </c>
      <c r="AU291" s="93">
        <f t="shared" ref="AU291" si="1888">+AU292</f>
        <v>4000000</v>
      </c>
      <c r="AV291" s="93" t="e">
        <f t="shared" si="1881"/>
        <v>#VALUE!</v>
      </c>
      <c r="AW291" s="93" t="e">
        <f t="shared" si="1750"/>
        <v>#VALUE!</v>
      </c>
      <c r="AX291" s="94" t="e">
        <f t="shared" si="1751"/>
        <v>#VALUE!</v>
      </c>
      <c r="AY291" s="93">
        <f t="shared" ref="AY291" si="1889">+AY292</f>
        <v>4000000</v>
      </c>
      <c r="AZ291" s="93" t="e">
        <f t="shared" si="1881"/>
        <v>#VALUE!</v>
      </c>
      <c r="BA291" s="93" t="e">
        <f t="shared" si="1752"/>
        <v>#VALUE!</v>
      </c>
      <c r="BB291" s="94" t="e">
        <f t="shared" si="1753"/>
        <v>#VALUE!</v>
      </c>
      <c r="BC291" s="93">
        <f t="shared" si="1881"/>
        <v>0</v>
      </c>
      <c r="BD291" s="93">
        <f t="shared" si="1881"/>
        <v>44000000</v>
      </c>
      <c r="BE291" s="93" t="e">
        <f t="shared" si="1881"/>
        <v>#VALUE!</v>
      </c>
      <c r="BF291" s="93" t="e">
        <f t="shared" si="1755"/>
        <v>#VALUE!</v>
      </c>
      <c r="BG291" s="4" t="e">
        <f t="shared" si="1756"/>
        <v>#VALUE!</v>
      </c>
      <c r="BL291" s="93">
        <f t="shared" ref="BL291:BM291" si="1890">+BL292</f>
        <v>0</v>
      </c>
      <c r="BM291" s="93">
        <f t="shared" si="1890"/>
        <v>0</v>
      </c>
    </row>
    <row r="292" spans="1:65" s="84" customFormat="1" ht="12" x14ac:dyDescent="0.3">
      <c r="A292" s="87"/>
      <c r="B292" s="87"/>
      <c r="C292" s="88"/>
      <c r="D292" s="95"/>
      <c r="E292" s="96">
        <v>51356001</v>
      </c>
      <c r="F292" s="97" t="s">
        <v>208</v>
      </c>
      <c r="G292" s="7">
        <v>4000000</v>
      </c>
      <c r="H292" s="7" t="e">
        <f>SUMIF([2]Ene!B:I,AVALUOS!E292,[2]Ene!I:I)</f>
        <v>#VALUE!</v>
      </c>
      <c r="I292" s="7" t="e">
        <f t="shared" si="1731"/>
        <v>#VALUE!</v>
      </c>
      <c r="J292" s="8" t="e">
        <f t="shared" si="1732"/>
        <v>#VALUE!</v>
      </c>
      <c r="K292" s="7">
        <v>4000000</v>
      </c>
      <c r="L292" s="7" t="e">
        <f>SUMIF([2]Feb!B:I,AVALUOS!E292,[2]Feb!I:I)</f>
        <v>#VALUE!</v>
      </c>
      <c r="M292" s="7" t="e">
        <f t="shared" si="1733"/>
        <v>#VALUE!</v>
      </c>
      <c r="N292" s="8" t="e">
        <f t="shared" si="1734"/>
        <v>#VALUE!</v>
      </c>
      <c r="O292" s="7">
        <v>4000000</v>
      </c>
      <c r="P292" s="7" t="e">
        <f>SUMIF([2]mar!B:I,AVALUOS!E292,[2]mar!I:I)</f>
        <v>#VALUE!</v>
      </c>
      <c r="Q292" s="7" t="e">
        <f t="shared" si="1735"/>
        <v>#VALUE!</v>
      </c>
      <c r="R292" s="8" t="e">
        <f t="shared" si="1704"/>
        <v>#VALUE!</v>
      </c>
      <c r="S292" s="7">
        <v>4000000</v>
      </c>
      <c r="T292" s="7" t="e">
        <f>SUMIF([2]Abr!B:I,AVALUOS!E292,[2]Abr!I:I)</f>
        <v>#VALUE!</v>
      </c>
      <c r="U292" s="7" t="e">
        <f t="shared" si="1736"/>
        <v>#VALUE!</v>
      </c>
      <c r="V292" s="8" t="e">
        <f t="shared" si="1737"/>
        <v>#VALUE!</v>
      </c>
      <c r="W292" s="7">
        <v>4000000</v>
      </c>
      <c r="X292" s="7" t="e">
        <f>SUMIF([2]May!B:I,AVALUOS!E292,[2]May!I:I)</f>
        <v>#VALUE!</v>
      </c>
      <c r="Y292" s="7" t="e">
        <f t="shared" si="1738"/>
        <v>#VALUE!</v>
      </c>
      <c r="Z292" s="8" t="e">
        <f t="shared" si="1739"/>
        <v>#VALUE!</v>
      </c>
      <c r="AA292" s="7">
        <v>4000000</v>
      </c>
      <c r="AB292" s="7" t="e">
        <f>SUMIF([2]Jun!B:I,AVALUOS!E292,[2]Jun!I:I)</f>
        <v>#VALUE!</v>
      </c>
      <c r="AC292" s="7" t="e">
        <f t="shared" si="1740"/>
        <v>#VALUE!</v>
      </c>
      <c r="AD292" s="8" t="e">
        <f t="shared" si="1741"/>
        <v>#VALUE!</v>
      </c>
      <c r="AE292" s="7">
        <v>4000000</v>
      </c>
      <c r="AF292" s="7" t="e">
        <f>SUMIF([2]Jul!B:I,AVALUOS!E292,[2]Jul!I:I)</f>
        <v>#VALUE!</v>
      </c>
      <c r="AG292" s="7" t="e">
        <f t="shared" si="1742"/>
        <v>#VALUE!</v>
      </c>
      <c r="AH292" s="8" t="e">
        <f t="shared" si="1743"/>
        <v>#VALUE!</v>
      </c>
      <c r="AI292" s="7">
        <v>4000000</v>
      </c>
      <c r="AJ292" s="7" t="e">
        <f>SUMIF([2]Agos!B:I,AVALUOS!E292,[2]Agos!I:I)</f>
        <v>#VALUE!</v>
      </c>
      <c r="AK292" s="7" t="e">
        <f t="shared" si="1744"/>
        <v>#VALUE!</v>
      </c>
      <c r="AL292" s="8" t="e">
        <f t="shared" si="1745"/>
        <v>#VALUE!</v>
      </c>
      <c r="AM292" s="7">
        <v>4000000</v>
      </c>
      <c r="AN292" s="7" t="e">
        <f>SUMIF([2]Sep!B:I,AVALUOS!E292,[2]Sep!I:I)</f>
        <v>#VALUE!</v>
      </c>
      <c r="AO292" s="7" t="e">
        <f t="shared" si="1746"/>
        <v>#VALUE!</v>
      </c>
      <c r="AP292" s="8" t="e">
        <f t="shared" si="1747"/>
        <v>#VALUE!</v>
      </c>
      <c r="AQ292" s="7">
        <v>4000000</v>
      </c>
      <c r="AR292" s="7" t="e">
        <f>SUMIF([2]Oct!B:I,AVALUOS!E292,[2]Oct!I:I)</f>
        <v>#VALUE!</v>
      </c>
      <c r="AS292" s="7" t="e">
        <f t="shared" si="1748"/>
        <v>#VALUE!</v>
      </c>
      <c r="AT292" s="8" t="e">
        <f t="shared" si="1749"/>
        <v>#VALUE!</v>
      </c>
      <c r="AU292" s="7">
        <v>4000000</v>
      </c>
      <c r="AV292" s="7" t="e">
        <f>SUMIF([2]Nov!B:I,AVALUOS!E292,[2]Nov!I:I)</f>
        <v>#VALUE!</v>
      </c>
      <c r="AW292" s="7" t="e">
        <f t="shared" si="1750"/>
        <v>#VALUE!</v>
      </c>
      <c r="AX292" s="8" t="e">
        <f t="shared" si="1751"/>
        <v>#VALUE!</v>
      </c>
      <c r="AY292" s="7">
        <v>4000000</v>
      </c>
      <c r="AZ292" s="7" t="e">
        <f>SUMIF([2]Dic!B:I,AVALUOS!E292,[2]Dic!I:I)</f>
        <v>#VALUE!</v>
      </c>
      <c r="BA292" s="7" t="e">
        <f t="shared" si="1752"/>
        <v>#VALUE!</v>
      </c>
      <c r="BB292" s="8" t="e">
        <f t="shared" si="1753"/>
        <v>#VALUE!</v>
      </c>
      <c r="BC292" s="7">
        <v>0</v>
      </c>
      <c r="BD292" s="89">
        <f>+G292+K292+O292+S292+W292+AA292+AE292+AI292+AM292+AQ292+AU292</f>
        <v>44000000</v>
      </c>
      <c r="BE292" s="89" t="e">
        <f>+H292+L292+P292+T292+X292+AB292+AF292+AJ292+AN292+AR292+AV292+AZ292</f>
        <v>#VALUE!</v>
      </c>
      <c r="BF292" s="89" t="e">
        <f t="shared" si="1755"/>
        <v>#VALUE!</v>
      </c>
      <c r="BG292" s="24" t="e">
        <f t="shared" si="1756"/>
        <v>#VALUE!</v>
      </c>
      <c r="BL292" s="7"/>
      <c r="BM292" s="7"/>
    </row>
    <row r="293" spans="1:65" ht="12" x14ac:dyDescent="0.3">
      <c r="A293" s="85"/>
      <c r="B293" s="85"/>
      <c r="C293" s="86"/>
      <c r="D293" s="90">
        <v>513595</v>
      </c>
      <c r="E293" s="91"/>
      <c r="F293" s="92" t="s">
        <v>209</v>
      </c>
      <c r="G293" s="93">
        <f t="shared" ref="G293:H293" si="1891">SUM(G294:G296)</f>
        <v>0</v>
      </c>
      <c r="H293" s="93" t="e">
        <f t="shared" si="1891"/>
        <v>#VALUE!</v>
      </c>
      <c r="I293" s="93" t="e">
        <f t="shared" si="1731"/>
        <v>#VALUE!</v>
      </c>
      <c r="J293" s="94">
        <f t="shared" si="1732"/>
        <v>0</v>
      </c>
      <c r="K293" s="93">
        <f t="shared" ref="K293:L293" si="1892">SUM(K294:K296)</f>
        <v>0</v>
      </c>
      <c r="L293" s="93" t="e">
        <f t="shared" si="1892"/>
        <v>#VALUE!</v>
      </c>
      <c r="M293" s="93" t="e">
        <f t="shared" si="1733"/>
        <v>#VALUE!</v>
      </c>
      <c r="N293" s="94">
        <f t="shared" si="1734"/>
        <v>0</v>
      </c>
      <c r="O293" s="93">
        <f t="shared" ref="O293:P293" si="1893">SUM(O294:O296)</f>
        <v>0</v>
      </c>
      <c r="P293" s="93" t="e">
        <f t="shared" si="1893"/>
        <v>#VALUE!</v>
      </c>
      <c r="Q293" s="93" t="e">
        <f t="shared" si="1735"/>
        <v>#VALUE!</v>
      </c>
      <c r="R293" s="94">
        <f t="shared" si="1704"/>
        <v>0</v>
      </c>
      <c r="S293" s="93">
        <f t="shared" ref="S293:T293" si="1894">SUM(S294:S296)</f>
        <v>0</v>
      </c>
      <c r="T293" s="93" t="e">
        <f t="shared" si="1894"/>
        <v>#VALUE!</v>
      </c>
      <c r="U293" s="93" t="e">
        <f t="shared" si="1736"/>
        <v>#VALUE!</v>
      </c>
      <c r="V293" s="94">
        <f t="shared" si="1737"/>
        <v>0</v>
      </c>
      <c r="W293" s="93">
        <f t="shared" ref="W293:X293" si="1895">SUM(W294:W296)</f>
        <v>0</v>
      </c>
      <c r="X293" s="93" t="e">
        <f t="shared" si="1895"/>
        <v>#VALUE!</v>
      </c>
      <c r="Y293" s="93" t="e">
        <f t="shared" si="1738"/>
        <v>#VALUE!</v>
      </c>
      <c r="Z293" s="94">
        <f t="shared" si="1739"/>
        <v>0</v>
      </c>
      <c r="AA293" s="93">
        <f t="shared" ref="AA293:AB293" si="1896">SUM(AA294:AA296)</f>
        <v>0</v>
      </c>
      <c r="AB293" s="93" t="e">
        <f t="shared" si="1896"/>
        <v>#VALUE!</v>
      </c>
      <c r="AC293" s="93" t="e">
        <f t="shared" si="1740"/>
        <v>#VALUE!</v>
      </c>
      <c r="AD293" s="94">
        <f t="shared" si="1741"/>
        <v>0</v>
      </c>
      <c r="AE293" s="93">
        <f t="shared" ref="AE293:AF293" si="1897">SUM(AE294:AE296)</f>
        <v>0</v>
      </c>
      <c r="AF293" s="93" t="e">
        <f t="shared" si="1897"/>
        <v>#VALUE!</v>
      </c>
      <c r="AG293" s="93" t="e">
        <f t="shared" si="1742"/>
        <v>#VALUE!</v>
      </c>
      <c r="AH293" s="94">
        <f t="shared" si="1743"/>
        <v>0</v>
      </c>
      <c r="AI293" s="93">
        <f t="shared" ref="AI293:AJ293" si="1898">SUM(AI294:AI296)</f>
        <v>0</v>
      </c>
      <c r="AJ293" s="93" t="e">
        <f t="shared" si="1898"/>
        <v>#VALUE!</v>
      </c>
      <c r="AK293" s="93" t="e">
        <f t="shared" si="1744"/>
        <v>#VALUE!</v>
      </c>
      <c r="AL293" s="94">
        <f t="shared" si="1745"/>
        <v>0</v>
      </c>
      <c r="AM293" s="93">
        <f t="shared" ref="AM293:AN293" si="1899">SUM(AM294:AM296)</f>
        <v>0</v>
      </c>
      <c r="AN293" s="93" t="e">
        <f t="shared" si="1899"/>
        <v>#VALUE!</v>
      </c>
      <c r="AO293" s="93" t="e">
        <f t="shared" si="1746"/>
        <v>#VALUE!</v>
      </c>
      <c r="AP293" s="94">
        <f t="shared" si="1747"/>
        <v>0</v>
      </c>
      <c r="AQ293" s="93">
        <f t="shared" ref="AQ293:AR293" si="1900">SUM(AQ294:AQ296)</f>
        <v>0</v>
      </c>
      <c r="AR293" s="93" t="e">
        <f t="shared" si="1900"/>
        <v>#VALUE!</v>
      </c>
      <c r="AS293" s="93" t="e">
        <f t="shared" si="1748"/>
        <v>#VALUE!</v>
      </c>
      <c r="AT293" s="94">
        <f t="shared" si="1749"/>
        <v>0</v>
      </c>
      <c r="AU293" s="93">
        <f t="shared" ref="AU293:AV293" si="1901">SUM(AU294:AU296)</f>
        <v>0</v>
      </c>
      <c r="AV293" s="93" t="e">
        <f t="shared" si="1901"/>
        <v>#VALUE!</v>
      </c>
      <c r="AW293" s="93" t="e">
        <f t="shared" si="1750"/>
        <v>#VALUE!</v>
      </c>
      <c r="AX293" s="94">
        <f t="shared" si="1751"/>
        <v>0</v>
      </c>
      <c r="AY293" s="93">
        <f t="shared" ref="AY293:BE293" si="1902">SUM(AY294:AY296)</f>
        <v>0</v>
      </c>
      <c r="AZ293" s="93" t="e">
        <f t="shared" si="1902"/>
        <v>#VALUE!</v>
      </c>
      <c r="BA293" s="93" t="e">
        <f t="shared" si="1752"/>
        <v>#VALUE!</v>
      </c>
      <c r="BB293" s="94">
        <f t="shared" si="1753"/>
        <v>0</v>
      </c>
      <c r="BC293" s="93">
        <f t="shared" si="1902"/>
        <v>0</v>
      </c>
      <c r="BD293" s="93">
        <f t="shared" si="1902"/>
        <v>0</v>
      </c>
      <c r="BE293" s="93" t="e">
        <f t="shared" si="1902"/>
        <v>#VALUE!</v>
      </c>
      <c r="BF293" s="93" t="e">
        <f t="shared" si="1755"/>
        <v>#VALUE!</v>
      </c>
      <c r="BG293" s="4">
        <f t="shared" si="1756"/>
        <v>0</v>
      </c>
      <c r="BL293" s="93">
        <f t="shared" ref="BL293:BM293" si="1903">SUM(BL294:BL296)</f>
        <v>0</v>
      </c>
      <c r="BM293" s="93">
        <f t="shared" si="1903"/>
        <v>0</v>
      </c>
    </row>
    <row r="294" spans="1:65" s="84" customFormat="1" ht="12" x14ac:dyDescent="0.3">
      <c r="A294" s="87"/>
      <c r="B294" s="87"/>
      <c r="C294" s="88"/>
      <c r="D294" s="95"/>
      <c r="E294" s="96">
        <v>51359501</v>
      </c>
      <c r="F294" s="97" t="s">
        <v>209</v>
      </c>
      <c r="G294" s="7">
        <v>0</v>
      </c>
      <c r="H294" s="7" t="e">
        <f>SUMIF([2]Ene!B:I,AVALUOS!E294,[2]Ene!I:I)</f>
        <v>#VALUE!</v>
      </c>
      <c r="I294" s="7" t="e">
        <f t="shared" si="1731"/>
        <v>#VALUE!</v>
      </c>
      <c r="J294" s="8">
        <f t="shared" si="1732"/>
        <v>0</v>
      </c>
      <c r="K294" s="7">
        <v>0</v>
      </c>
      <c r="L294" s="7" t="e">
        <f>SUMIF([2]Feb!B:I,AVALUOS!E294,[2]Feb!I:I)</f>
        <v>#VALUE!</v>
      </c>
      <c r="M294" s="7" t="e">
        <f t="shared" si="1733"/>
        <v>#VALUE!</v>
      </c>
      <c r="N294" s="8">
        <f t="shared" si="1734"/>
        <v>0</v>
      </c>
      <c r="O294" s="7">
        <v>0</v>
      </c>
      <c r="P294" s="7" t="e">
        <f>SUMIF([2]mar!B:I,AVALUOS!E294,[2]mar!I:I)</f>
        <v>#VALUE!</v>
      </c>
      <c r="Q294" s="7" t="e">
        <f t="shared" si="1735"/>
        <v>#VALUE!</v>
      </c>
      <c r="R294" s="8">
        <f t="shared" si="1704"/>
        <v>0</v>
      </c>
      <c r="S294" s="7">
        <v>0</v>
      </c>
      <c r="T294" s="7" t="e">
        <f>SUMIF([2]Abr!B:I,AVALUOS!E294,[2]Abr!I:I)</f>
        <v>#VALUE!</v>
      </c>
      <c r="U294" s="7" t="e">
        <f t="shared" si="1736"/>
        <v>#VALUE!</v>
      </c>
      <c r="V294" s="8">
        <f t="shared" si="1737"/>
        <v>0</v>
      </c>
      <c r="W294" s="7">
        <v>0</v>
      </c>
      <c r="X294" s="7" t="e">
        <f>SUMIF([2]May!B:I,AVALUOS!E294,[2]May!I:I)</f>
        <v>#VALUE!</v>
      </c>
      <c r="Y294" s="7" t="e">
        <f t="shared" si="1738"/>
        <v>#VALUE!</v>
      </c>
      <c r="Z294" s="8">
        <f t="shared" si="1739"/>
        <v>0</v>
      </c>
      <c r="AA294" s="7">
        <v>0</v>
      </c>
      <c r="AB294" s="7" t="e">
        <f>SUMIF([2]Jun!B:I,AVALUOS!E294,[2]Jun!I:I)</f>
        <v>#VALUE!</v>
      </c>
      <c r="AC294" s="7" t="e">
        <f t="shared" si="1740"/>
        <v>#VALUE!</v>
      </c>
      <c r="AD294" s="8">
        <f t="shared" si="1741"/>
        <v>0</v>
      </c>
      <c r="AE294" s="7">
        <v>0</v>
      </c>
      <c r="AF294" s="7" t="e">
        <f>SUMIF([2]Jul!B:I,AVALUOS!E294,[2]Jul!I:I)</f>
        <v>#VALUE!</v>
      </c>
      <c r="AG294" s="7" t="e">
        <f t="shared" si="1742"/>
        <v>#VALUE!</v>
      </c>
      <c r="AH294" s="8">
        <f t="shared" si="1743"/>
        <v>0</v>
      </c>
      <c r="AI294" s="7">
        <v>0</v>
      </c>
      <c r="AJ294" s="7" t="e">
        <f>SUMIF([2]Agos!B:I,AVALUOS!E294,[2]Agos!I:I)</f>
        <v>#VALUE!</v>
      </c>
      <c r="AK294" s="7" t="e">
        <f t="shared" si="1744"/>
        <v>#VALUE!</v>
      </c>
      <c r="AL294" s="8">
        <f t="shared" si="1745"/>
        <v>0</v>
      </c>
      <c r="AM294" s="7">
        <v>0</v>
      </c>
      <c r="AN294" s="7" t="e">
        <f>SUMIF([2]Sep!B:I,AVALUOS!E294,[2]Sep!I:I)</f>
        <v>#VALUE!</v>
      </c>
      <c r="AO294" s="7" t="e">
        <f t="shared" si="1746"/>
        <v>#VALUE!</v>
      </c>
      <c r="AP294" s="8">
        <f t="shared" si="1747"/>
        <v>0</v>
      </c>
      <c r="AQ294" s="7">
        <v>0</v>
      </c>
      <c r="AR294" s="7" t="e">
        <f>SUMIF([2]Oct!B:I,AVALUOS!E294,[2]Oct!I:I)</f>
        <v>#VALUE!</v>
      </c>
      <c r="AS294" s="7" t="e">
        <f t="shared" si="1748"/>
        <v>#VALUE!</v>
      </c>
      <c r="AT294" s="8">
        <f t="shared" si="1749"/>
        <v>0</v>
      </c>
      <c r="AU294" s="7">
        <v>0</v>
      </c>
      <c r="AV294" s="7" t="e">
        <f>SUMIF([2]Nov!B:I,AVALUOS!E294,[2]Nov!I:I)</f>
        <v>#VALUE!</v>
      </c>
      <c r="AW294" s="7" t="e">
        <f t="shared" si="1750"/>
        <v>#VALUE!</v>
      </c>
      <c r="AX294" s="8">
        <f t="shared" si="1751"/>
        <v>0</v>
      </c>
      <c r="AY294" s="7">
        <v>0</v>
      </c>
      <c r="AZ294" s="7" t="e">
        <f>SUMIF([2]Dic!B:I,AVALUOS!E294,[2]Dic!I:I)</f>
        <v>#VALUE!</v>
      </c>
      <c r="BA294" s="7" t="e">
        <f t="shared" si="1752"/>
        <v>#VALUE!</v>
      </c>
      <c r="BB294" s="8">
        <f t="shared" si="1753"/>
        <v>0</v>
      </c>
      <c r="BC294" s="7">
        <v>0</v>
      </c>
      <c r="BD294" s="89">
        <f t="shared" ref="BD294:BD296" si="1904">+G294+K294+O294+S294+W294+AA294+AE294+AI294+AM294+AQ294+AU294</f>
        <v>0</v>
      </c>
      <c r="BE294" s="89" t="e">
        <f t="shared" ref="BE294:BE296" si="1905">+H294+L294+P294+T294+X294+AB294+AF294+AJ294+AN294+AR294+AV294+AZ294</f>
        <v>#VALUE!</v>
      </c>
      <c r="BF294" s="89" t="e">
        <f t="shared" si="1755"/>
        <v>#VALUE!</v>
      </c>
      <c r="BG294" s="24">
        <f t="shared" si="1756"/>
        <v>0</v>
      </c>
      <c r="BL294" s="7"/>
      <c r="BM294" s="7"/>
    </row>
    <row r="295" spans="1:65" ht="20.399999999999999" x14ac:dyDescent="0.3">
      <c r="A295" s="87"/>
      <c r="B295" s="87"/>
      <c r="C295" s="88"/>
      <c r="D295" s="95"/>
      <c r="E295" s="96">
        <v>51359502</v>
      </c>
      <c r="F295" s="97" t="s">
        <v>210</v>
      </c>
      <c r="G295" s="7">
        <v>0</v>
      </c>
      <c r="H295" s="7" t="e">
        <f>SUMIF([2]Ene!B:I,AVALUOS!E295,[2]Ene!I:I)</f>
        <v>#VALUE!</v>
      </c>
      <c r="I295" s="7" t="e">
        <f t="shared" si="1731"/>
        <v>#VALUE!</v>
      </c>
      <c r="J295" s="8">
        <f t="shared" si="1732"/>
        <v>0</v>
      </c>
      <c r="K295" s="7">
        <v>0</v>
      </c>
      <c r="L295" s="7" t="e">
        <f>SUMIF([2]Feb!B:I,AVALUOS!E295,[2]Feb!I:I)</f>
        <v>#VALUE!</v>
      </c>
      <c r="M295" s="7" t="e">
        <f t="shared" si="1733"/>
        <v>#VALUE!</v>
      </c>
      <c r="N295" s="8">
        <f t="shared" si="1734"/>
        <v>0</v>
      </c>
      <c r="O295" s="7">
        <v>0</v>
      </c>
      <c r="P295" s="7" t="e">
        <f>SUMIF([2]mar!B:I,AVALUOS!E295,[2]mar!I:I)</f>
        <v>#VALUE!</v>
      </c>
      <c r="Q295" s="7" t="e">
        <f t="shared" si="1735"/>
        <v>#VALUE!</v>
      </c>
      <c r="R295" s="8">
        <f t="shared" si="1704"/>
        <v>0</v>
      </c>
      <c r="S295" s="7">
        <v>0</v>
      </c>
      <c r="T295" s="7" t="e">
        <f>SUMIF([2]Abr!B:I,AVALUOS!E295,[2]Abr!I:I)</f>
        <v>#VALUE!</v>
      </c>
      <c r="U295" s="7" t="e">
        <f t="shared" si="1736"/>
        <v>#VALUE!</v>
      </c>
      <c r="V295" s="8">
        <f t="shared" si="1737"/>
        <v>0</v>
      </c>
      <c r="W295" s="7">
        <v>0</v>
      </c>
      <c r="X295" s="7" t="e">
        <f>SUMIF([2]May!B:I,AVALUOS!E295,[2]May!I:I)</f>
        <v>#VALUE!</v>
      </c>
      <c r="Y295" s="7" t="e">
        <f t="shared" si="1738"/>
        <v>#VALUE!</v>
      </c>
      <c r="Z295" s="8">
        <f t="shared" si="1739"/>
        <v>0</v>
      </c>
      <c r="AA295" s="7">
        <v>0</v>
      </c>
      <c r="AB295" s="7" t="e">
        <f>SUMIF([2]Jun!B:I,AVALUOS!E295,[2]Jun!I:I)</f>
        <v>#VALUE!</v>
      </c>
      <c r="AC295" s="7" t="e">
        <f t="shared" si="1740"/>
        <v>#VALUE!</v>
      </c>
      <c r="AD295" s="8">
        <f t="shared" si="1741"/>
        <v>0</v>
      </c>
      <c r="AE295" s="7">
        <v>0</v>
      </c>
      <c r="AF295" s="7" t="e">
        <f>SUMIF([2]Jul!B:I,AVALUOS!E295,[2]Jul!I:I)</f>
        <v>#VALUE!</v>
      </c>
      <c r="AG295" s="7" t="e">
        <f t="shared" si="1742"/>
        <v>#VALUE!</v>
      </c>
      <c r="AH295" s="8">
        <f t="shared" si="1743"/>
        <v>0</v>
      </c>
      <c r="AI295" s="7">
        <v>0</v>
      </c>
      <c r="AJ295" s="7" t="e">
        <f>SUMIF([2]Agos!B:I,AVALUOS!E295,[2]Agos!I:I)</f>
        <v>#VALUE!</v>
      </c>
      <c r="AK295" s="7" t="e">
        <f t="shared" si="1744"/>
        <v>#VALUE!</v>
      </c>
      <c r="AL295" s="8">
        <f t="shared" si="1745"/>
        <v>0</v>
      </c>
      <c r="AM295" s="7">
        <v>0</v>
      </c>
      <c r="AN295" s="7" t="e">
        <f>SUMIF([2]Sep!B:I,AVALUOS!E295,[2]Sep!I:I)</f>
        <v>#VALUE!</v>
      </c>
      <c r="AO295" s="7" t="e">
        <f t="shared" si="1746"/>
        <v>#VALUE!</v>
      </c>
      <c r="AP295" s="8">
        <f t="shared" si="1747"/>
        <v>0</v>
      </c>
      <c r="AQ295" s="7">
        <v>0</v>
      </c>
      <c r="AR295" s="7" t="e">
        <f>SUMIF([2]Oct!B:I,AVALUOS!E295,[2]Oct!I:I)</f>
        <v>#VALUE!</v>
      </c>
      <c r="AS295" s="7" t="e">
        <f t="shared" si="1748"/>
        <v>#VALUE!</v>
      </c>
      <c r="AT295" s="8">
        <f t="shared" si="1749"/>
        <v>0</v>
      </c>
      <c r="AU295" s="7">
        <v>0</v>
      </c>
      <c r="AV295" s="7" t="e">
        <f>SUMIF([2]Nov!B:I,AVALUOS!E295,[2]Nov!I:I)</f>
        <v>#VALUE!</v>
      </c>
      <c r="AW295" s="7" t="e">
        <f t="shared" si="1750"/>
        <v>#VALUE!</v>
      </c>
      <c r="AX295" s="8">
        <f t="shared" si="1751"/>
        <v>0</v>
      </c>
      <c r="AY295" s="7">
        <v>0</v>
      </c>
      <c r="AZ295" s="7" t="e">
        <f>SUMIF([2]Dic!B:I,AVALUOS!E295,[2]Dic!I:I)</f>
        <v>#VALUE!</v>
      </c>
      <c r="BA295" s="7" t="e">
        <f t="shared" si="1752"/>
        <v>#VALUE!</v>
      </c>
      <c r="BB295" s="8">
        <f t="shared" si="1753"/>
        <v>0</v>
      </c>
      <c r="BC295" s="7">
        <v>0</v>
      </c>
      <c r="BD295" s="89">
        <f t="shared" si="1904"/>
        <v>0</v>
      </c>
      <c r="BE295" s="89" t="e">
        <f t="shared" si="1905"/>
        <v>#VALUE!</v>
      </c>
      <c r="BF295" s="89" t="e">
        <f t="shared" si="1755"/>
        <v>#VALUE!</v>
      </c>
      <c r="BG295" s="24">
        <f t="shared" si="1756"/>
        <v>0</v>
      </c>
      <c r="BK295" s="84"/>
      <c r="BL295" s="7"/>
      <c r="BM295" s="7"/>
    </row>
    <row r="296" spans="1:65" s="84" customFormat="1" ht="12" x14ac:dyDescent="0.3">
      <c r="A296" s="87"/>
      <c r="B296" s="87"/>
      <c r="C296" s="88"/>
      <c r="D296" s="95"/>
      <c r="E296" s="96">
        <v>51359503</v>
      </c>
      <c r="F296" s="97" t="s">
        <v>211</v>
      </c>
      <c r="G296" s="7">
        <v>0</v>
      </c>
      <c r="H296" s="7" t="e">
        <f>SUMIF([2]Ene!B:I,AVALUOS!E296,[2]Ene!I:I)</f>
        <v>#VALUE!</v>
      </c>
      <c r="I296" s="7" t="e">
        <f t="shared" si="1731"/>
        <v>#VALUE!</v>
      </c>
      <c r="J296" s="8">
        <f t="shared" si="1732"/>
        <v>0</v>
      </c>
      <c r="K296" s="7">
        <v>0</v>
      </c>
      <c r="L296" s="7" t="e">
        <f>SUMIF([2]Feb!B:I,AVALUOS!E296,[2]Feb!I:I)</f>
        <v>#VALUE!</v>
      </c>
      <c r="M296" s="7" t="e">
        <f t="shared" si="1733"/>
        <v>#VALUE!</v>
      </c>
      <c r="N296" s="8">
        <f t="shared" si="1734"/>
        <v>0</v>
      </c>
      <c r="O296" s="7">
        <v>0</v>
      </c>
      <c r="P296" s="7" t="e">
        <f>SUMIF([2]mar!B:I,AVALUOS!E296,[2]mar!I:I)</f>
        <v>#VALUE!</v>
      </c>
      <c r="Q296" s="7" t="e">
        <f t="shared" si="1735"/>
        <v>#VALUE!</v>
      </c>
      <c r="R296" s="8">
        <f t="shared" si="1704"/>
        <v>0</v>
      </c>
      <c r="S296" s="7">
        <v>0</v>
      </c>
      <c r="T296" s="7" t="e">
        <f>SUMIF([2]Abr!B:I,AVALUOS!E296,[2]Abr!I:I)</f>
        <v>#VALUE!</v>
      </c>
      <c r="U296" s="7" t="e">
        <f t="shared" si="1736"/>
        <v>#VALUE!</v>
      </c>
      <c r="V296" s="8">
        <f t="shared" si="1737"/>
        <v>0</v>
      </c>
      <c r="W296" s="7">
        <v>0</v>
      </c>
      <c r="X296" s="7" t="e">
        <f>SUMIF([2]May!B:I,AVALUOS!E296,[2]May!I:I)</f>
        <v>#VALUE!</v>
      </c>
      <c r="Y296" s="7" t="e">
        <f t="shared" si="1738"/>
        <v>#VALUE!</v>
      </c>
      <c r="Z296" s="8">
        <f t="shared" si="1739"/>
        <v>0</v>
      </c>
      <c r="AA296" s="7">
        <v>0</v>
      </c>
      <c r="AB296" s="7" t="e">
        <f>SUMIF([2]Jun!B:I,AVALUOS!E296,[2]Jun!I:I)</f>
        <v>#VALUE!</v>
      </c>
      <c r="AC296" s="7" t="e">
        <f t="shared" si="1740"/>
        <v>#VALUE!</v>
      </c>
      <c r="AD296" s="8">
        <f t="shared" si="1741"/>
        <v>0</v>
      </c>
      <c r="AE296" s="7">
        <v>0</v>
      </c>
      <c r="AF296" s="7" t="e">
        <f>SUMIF([2]Jul!B:I,AVALUOS!E296,[2]Jul!I:I)</f>
        <v>#VALUE!</v>
      </c>
      <c r="AG296" s="7" t="e">
        <f t="shared" si="1742"/>
        <v>#VALUE!</v>
      </c>
      <c r="AH296" s="8">
        <f t="shared" si="1743"/>
        <v>0</v>
      </c>
      <c r="AI296" s="7">
        <v>0</v>
      </c>
      <c r="AJ296" s="7" t="e">
        <f>SUMIF([2]Agos!B:I,AVALUOS!E296,[2]Agos!I:I)</f>
        <v>#VALUE!</v>
      </c>
      <c r="AK296" s="7" t="e">
        <f t="shared" si="1744"/>
        <v>#VALUE!</v>
      </c>
      <c r="AL296" s="8">
        <f t="shared" si="1745"/>
        <v>0</v>
      </c>
      <c r="AM296" s="7">
        <v>0</v>
      </c>
      <c r="AN296" s="7" t="e">
        <f>SUMIF([2]Sep!B:I,AVALUOS!E296,[2]Sep!I:I)</f>
        <v>#VALUE!</v>
      </c>
      <c r="AO296" s="7" t="e">
        <f t="shared" si="1746"/>
        <v>#VALUE!</v>
      </c>
      <c r="AP296" s="8">
        <f t="shared" si="1747"/>
        <v>0</v>
      </c>
      <c r="AQ296" s="7">
        <v>0</v>
      </c>
      <c r="AR296" s="7" t="e">
        <f>SUMIF([2]Oct!B:I,AVALUOS!E296,[2]Oct!I:I)</f>
        <v>#VALUE!</v>
      </c>
      <c r="AS296" s="7" t="e">
        <f t="shared" si="1748"/>
        <v>#VALUE!</v>
      </c>
      <c r="AT296" s="8">
        <f t="shared" si="1749"/>
        <v>0</v>
      </c>
      <c r="AU296" s="7">
        <v>0</v>
      </c>
      <c r="AV296" s="7" t="e">
        <f>SUMIF([2]Nov!B:I,AVALUOS!E296,[2]Nov!I:I)</f>
        <v>#VALUE!</v>
      </c>
      <c r="AW296" s="7" t="e">
        <f t="shared" si="1750"/>
        <v>#VALUE!</v>
      </c>
      <c r="AX296" s="8">
        <f t="shared" si="1751"/>
        <v>0</v>
      </c>
      <c r="AY296" s="7">
        <v>0</v>
      </c>
      <c r="AZ296" s="7" t="e">
        <f>SUMIF([2]Dic!B:I,AVALUOS!E296,[2]Dic!I:I)</f>
        <v>#VALUE!</v>
      </c>
      <c r="BA296" s="7" t="e">
        <f t="shared" si="1752"/>
        <v>#VALUE!</v>
      </c>
      <c r="BB296" s="8">
        <f t="shared" si="1753"/>
        <v>0</v>
      </c>
      <c r="BC296" s="7">
        <v>0</v>
      </c>
      <c r="BD296" s="89">
        <f t="shared" si="1904"/>
        <v>0</v>
      </c>
      <c r="BE296" s="89" t="e">
        <f t="shared" si="1905"/>
        <v>#VALUE!</v>
      </c>
      <c r="BF296" s="89" t="e">
        <f t="shared" si="1755"/>
        <v>#VALUE!</v>
      </c>
      <c r="BG296" s="24">
        <f t="shared" si="1756"/>
        <v>0</v>
      </c>
      <c r="BL296" s="7"/>
      <c r="BM296" s="7"/>
    </row>
    <row r="297" spans="1:65" ht="12" x14ac:dyDescent="0.3">
      <c r="A297" s="77"/>
      <c r="B297" s="77"/>
      <c r="C297" s="78">
        <v>5140</v>
      </c>
      <c r="D297" s="79"/>
      <c r="E297" s="80"/>
      <c r="F297" s="81" t="s">
        <v>212</v>
      </c>
      <c r="G297" s="82">
        <f t="shared" ref="G297:H297" si="1906">SUM(G298,G300,G302,G304)</f>
        <v>0</v>
      </c>
      <c r="H297" s="82" t="e">
        <f t="shared" si="1906"/>
        <v>#VALUE!</v>
      </c>
      <c r="I297" s="82" t="e">
        <f t="shared" si="1731"/>
        <v>#VALUE!</v>
      </c>
      <c r="J297" s="83">
        <f t="shared" si="1732"/>
        <v>0</v>
      </c>
      <c r="K297" s="82">
        <f t="shared" ref="K297:L297" si="1907">SUM(K298,K300,K302,K304)</f>
        <v>0</v>
      </c>
      <c r="L297" s="82" t="e">
        <f t="shared" si="1907"/>
        <v>#VALUE!</v>
      </c>
      <c r="M297" s="82" t="e">
        <f t="shared" si="1733"/>
        <v>#VALUE!</v>
      </c>
      <c r="N297" s="83">
        <f t="shared" si="1734"/>
        <v>0</v>
      </c>
      <c r="O297" s="82">
        <f t="shared" ref="O297:P297" si="1908">SUM(O298,O300,O302,O304)</f>
        <v>0</v>
      </c>
      <c r="P297" s="82" t="e">
        <f t="shared" si="1908"/>
        <v>#VALUE!</v>
      </c>
      <c r="Q297" s="82" t="e">
        <f t="shared" si="1735"/>
        <v>#VALUE!</v>
      </c>
      <c r="R297" s="83">
        <f t="shared" si="1704"/>
        <v>0</v>
      </c>
      <c r="S297" s="82">
        <f t="shared" ref="S297:T297" si="1909">SUM(S298,S300,S302,S304)</f>
        <v>0</v>
      </c>
      <c r="T297" s="82" t="e">
        <f t="shared" si="1909"/>
        <v>#VALUE!</v>
      </c>
      <c r="U297" s="82" t="e">
        <f t="shared" si="1736"/>
        <v>#VALUE!</v>
      </c>
      <c r="V297" s="83">
        <f t="shared" si="1737"/>
        <v>0</v>
      </c>
      <c r="W297" s="82">
        <f t="shared" ref="W297:X297" si="1910">SUM(W298,W300,W302,W304)</f>
        <v>0</v>
      </c>
      <c r="X297" s="82" t="e">
        <f t="shared" si="1910"/>
        <v>#VALUE!</v>
      </c>
      <c r="Y297" s="82" t="e">
        <f t="shared" si="1738"/>
        <v>#VALUE!</v>
      </c>
      <c r="Z297" s="83">
        <f t="shared" si="1739"/>
        <v>0</v>
      </c>
      <c r="AA297" s="82">
        <f t="shared" ref="AA297:AB297" si="1911">SUM(AA298,AA300,AA302,AA304)</f>
        <v>0</v>
      </c>
      <c r="AB297" s="82" t="e">
        <f t="shared" si="1911"/>
        <v>#VALUE!</v>
      </c>
      <c r="AC297" s="82" t="e">
        <f t="shared" si="1740"/>
        <v>#VALUE!</v>
      </c>
      <c r="AD297" s="83">
        <f t="shared" si="1741"/>
        <v>0</v>
      </c>
      <c r="AE297" s="82">
        <f t="shared" ref="AE297:AF297" si="1912">SUM(AE298,AE300,AE302,AE304)</f>
        <v>0</v>
      </c>
      <c r="AF297" s="82" t="e">
        <f t="shared" si="1912"/>
        <v>#VALUE!</v>
      </c>
      <c r="AG297" s="82" t="e">
        <f t="shared" si="1742"/>
        <v>#VALUE!</v>
      </c>
      <c r="AH297" s="83">
        <f t="shared" si="1743"/>
        <v>0</v>
      </c>
      <c r="AI297" s="82">
        <f t="shared" ref="AI297:AJ297" si="1913">SUM(AI298,AI300,AI302,AI304)</f>
        <v>0</v>
      </c>
      <c r="AJ297" s="82" t="e">
        <f t="shared" si="1913"/>
        <v>#VALUE!</v>
      </c>
      <c r="AK297" s="82" t="e">
        <f t="shared" si="1744"/>
        <v>#VALUE!</v>
      </c>
      <c r="AL297" s="83">
        <f t="shared" si="1745"/>
        <v>0</v>
      </c>
      <c r="AM297" s="82">
        <f t="shared" ref="AM297:AN297" si="1914">SUM(AM298,AM300,AM302,AM304)</f>
        <v>0</v>
      </c>
      <c r="AN297" s="82" t="e">
        <f t="shared" si="1914"/>
        <v>#VALUE!</v>
      </c>
      <c r="AO297" s="82" t="e">
        <f t="shared" si="1746"/>
        <v>#VALUE!</v>
      </c>
      <c r="AP297" s="83">
        <f t="shared" si="1747"/>
        <v>0</v>
      </c>
      <c r="AQ297" s="82">
        <f t="shared" ref="AQ297:AR297" si="1915">SUM(AQ298,AQ300,AQ302,AQ304)</f>
        <v>0</v>
      </c>
      <c r="AR297" s="82" t="e">
        <f t="shared" si="1915"/>
        <v>#VALUE!</v>
      </c>
      <c r="AS297" s="82" t="e">
        <f t="shared" si="1748"/>
        <v>#VALUE!</v>
      </c>
      <c r="AT297" s="83">
        <f t="shared" si="1749"/>
        <v>0</v>
      </c>
      <c r="AU297" s="82">
        <f t="shared" ref="AU297:AV297" si="1916">SUM(AU298,AU300,AU302,AU304)</f>
        <v>0</v>
      </c>
      <c r="AV297" s="82" t="e">
        <f t="shared" si="1916"/>
        <v>#VALUE!</v>
      </c>
      <c r="AW297" s="82" t="e">
        <f t="shared" si="1750"/>
        <v>#VALUE!</v>
      </c>
      <c r="AX297" s="83">
        <f t="shared" si="1751"/>
        <v>0</v>
      </c>
      <c r="AY297" s="82">
        <f t="shared" ref="AY297:BE297" si="1917">SUM(AY298,AY300,AY302,AY304)</f>
        <v>0</v>
      </c>
      <c r="AZ297" s="82" t="e">
        <f t="shared" si="1917"/>
        <v>#VALUE!</v>
      </c>
      <c r="BA297" s="82" t="e">
        <f t="shared" si="1752"/>
        <v>#VALUE!</v>
      </c>
      <c r="BB297" s="83">
        <f t="shared" si="1753"/>
        <v>0</v>
      </c>
      <c r="BC297" s="82">
        <f t="shared" si="1917"/>
        <v>0</v>
      </c>
      <c r="BD297" s="82">
        <f t="shared" si="1917"/>
        <v>0</v>
      </c>
      <c r="BE297" s="82" t="e">
        <f t="shared" si="1917"/>
        <v>#VALUE!</v>
      </c>
      <c r="BF297" s="82" t="e">
        <f t="shared" si="1755"/>
        <v>#VALUE!</v>
      </c>
      <c r="BG297" s="83">
        <f t="shared" si="1756"/>
        <v>0</v>
      </c>
      <c r="BL297" s="82">
        <f t="shared" ref="BL297:BM297" si="1918">SUM(BL298,BL300,BL302,BL304)</f>
        <v>0</v>
      </c>
      <c r="BM297" s="82">
        <f t="shared" si="1918"/>
        <v>0</v>
      </c>
    </row>
    <row r="298" spans="1:65" ht="12" x14ac:dyDescent="0.3">
      <c r="A298" s="85"/>
      <c r="B298" s="85"/>
      <c r="C298" s="86"/>
      <c r="D298" s="90">
        <v>514005</v>
      </c>
      <c r="E298" s="91"/>
      <c r="F298" s="92" t="s">
        <v>213</v>
      </c>
      <c r="G298" s="93">
        <f t="shared" ref="G298:H298" si="1919">+G299</f>
        <v>0</v>
      </c>
      <c r="H298" s="93" t="e">
        <f t="shared" si="1919"/>
        <v>#VALUE!</v>
      </c>
      <c r="I298" s="93" t="e">
        <f t="shared" si="1731"/>
        <v>#VALUE!</v>
      </c>
      <c r="J298" s="94">
        <f t="shared" si="1732"/>
        <v>0</v>
      </c>
      <c r="K298" s="93">
        <f t="shared" ref="K298:L298" si="1920">+K299</f>
        <v>0</v>
      </c>
      <c r="L298" s="93" t="e">
        <f t="shared" si="1920"/>
        <v>#VALUE!</v>
      </c>
      <c r="M298" s="93" t="e">
        <f t="shared" si="1733"/>
        <v>#VALUE!</v>
      </c>
      <c r="N298" s="94">
        <f t="shared" si="1734"/>
        <v>0</v>
      </c>
      <c r="O298" s="93">
        <f t="shared" ref="O298:P298" si="1921">+O299</f>
        <v>0</v>
      </c>
      <c r="P298" s="93" t="e">
        <f t="shared" si="1921"/>
        <v>#VALUE!</v>
      </c>
      <c r="Q298" s="93" t="e">
        <f t="shared" si="1735"/>
        <v>#VALUE!</v>
      </c>
      <c r="R298" s="94">
        <f t="shared" si="1704"/>
        <v>0</v>
      </c>
      <c r="S298" s="93">
        <f t="shared" ref="S298:BE298" si="1922">+S299</f>
        <v>0</v>
      </c>
      <c r="T298" s="93" t="e">
        <f t="shared" si="1922"/>
        <v>#VALUE!</v>
      </c>
      <c r="U298" s="93" t="e">
        <f t="shared" si="1736"/>
        <v>#VALUE!</v>
      </c>
      <c r="V298" s="94">
        <f t="shared" si="1737"/>
        <v>0</v>
      </c>
      <c r="W298" s="93">
        <f t="shared" ref="W298:X298" si="1923">+W299</f>
        <v>0</v>
      </c>
      <c r="X298" s="93" t="e">
        <f t="shared" si="1923"/>
        <v>#VALUE!</v>
      </c>
      <c r="Y298" s="93" t="e">
        <f t="shared" si="1738"/>
        <v>#VALUE!</v>
      </c>
      <c r="Z298" s="94">
        <f t="shared" si="1739"/>
        <v>0</v>
      </c>
      <c r="AA298" s="93">
        <f t="shared" ref="AA298" si="1924">+AA299</f>
        <v>0</v>
      </c>
      <c r="AB298" s="93" t="e">
        <f t="shared" si="1922"/>
        <v>#VALUE!</v>
      </c>
      <c r="AC298" s="93" t="e">
        <f t="shared" si="1740"/>
        <v>#VALUE!</v>
      </c>
      <c r="AD298" s="94">
        <f t="shared" si="1741"/>
        <v>0</v>
      </c>
      <c r="AE298" s="93">
        <f t="shared" ref="AE298" si="1925">+AE299</f>
        <v>0</v>
      </c>
      <c r="AF298" s="93" t="e">
        <f t="shared" si="1922"/>
        <v>#VALUE!</v>
      </c>
      <c r="AG298" s="93" t="e">
        <f t="shared" si="1742"/>
        <v>#VALUE!</v>
      </c>
      <c r="AH298" s="94">
        <f t="shared" si="1743"/>
        <v>0</v>
      </c>
      <c r="AI298" s="93">
        <f t="shared" ref="AI298" si="1926">+AI299</f>
        <v>0</v>
      </c>
      <c r="AJ298" s="93" t="e">
        <f t="shared" si="1922"/>
        <v>#VALUE!</v>
      </c>
      <c r="AK298" s="93" t="e">
        <f t="shared" si="1744"/>
        <v>#VALUE!</v>
      </c>
      <c r="AL298" s="94">
        <f t="shared" si="1745"/>
        <v>0</v>
      </c>
      <c r="AM298" s="93">
        <f t="shared" ref="AM298" si="1927">+AM299</f>
        <v>0</v>
      </c>
      <c r="AN298" s="93" t="e">
        <f t="shared" si="1922"/>
        <v>#VALUE!</v>
      </c>
      <c r="AO298" s="93" t="e">
        <f t="shared" si="1746"/>
        <v>#VALUE!</v>
      </c>
      <c r="AP298" s="94">
        <f t="shared" si="1747"/>
        <v>0</v>
      </c>
      <c r="AQ298" s="93">
        <f t="shared" ref="AQ298" si="1928">+AQ299</f>
        <v>0</v>
      </c>
      <c r="AR298" s="93" t="e">
        <f t="shared" si="1922"/>
        <v>#VALUE!</v>
      </c>
      <c r="AS298" s="93" t="e">
        <f t="shared" si="1748"/>
        <v>#VALUE!</v>
      </c>
      <c r="AT298" s="94">
        <f t="shared" si="1749"/>
        <v>0</v>
      </c>
      <c r="AU298" s="93">
        <f t="shared" ref="AU298" si="1929">+AU299</f>
        <v>0</v>
      </c>
      <c r="AV298" s="93" t="e">
        <f t="shared" si="1922"/>
        <v>#VALUE!</v>
      </c>
      <c r="AW298" s="93" t="e">
        <f t="shared" si="1750"/>
        <v>#VALUE!</v>
      </c>
      <c r="AX298" s="94">
        <f t="shared" si="1751"/>
        <v>0</v>
      </c>
      <c r="AY298" s="93">
        <f t="shared" ref="AY298" si="1930">+AY299</f>
        <v>0</v>
      </c>
      <c r="AZ298" s="93" t="e">
        <f t="shared" si="1922"/>
        <v>#VALUE!</v>
      </c>
      <c r="BA298" s="93" t="e">
        <f t="shared" si="1752"/>
        <v>#VALUE!</v>
      </c>
      <c r="BB298" s="94">
        <f t="shared" si="1753"/>
        <v>0</v>
      </c>
      <c r="BC298" s="93">
        <f t="shared" si="1922"/>
        <v>0</v>
      </c>
      <c r="BD298" s="93">
        <f t="shared" si="1922"/>
        <v>0</v>
      </c>
      <c r="BE298" s="93" t="e">
        <f t="shared" si="1922"/>
        <v>#VALUE!</v>
      </c>
      <c r="BF298" s="93" t="e">
        <f t="shared" si="1755"/>
        <v>#VALUE!</v>
      </c>
      <c r="BG298" s="4">
        <f t="shared" si="1756"/>
        <v>0</v>
      </c>
      <c r="BL298" s="93">
        <f t="shared" ref="BL298:BM298" si="1931">+BL299</f>
        <v>0</v>
      </c>
      <c r="BM298" s="93">
        <f t="shared" si="1931"/>
        <v>0</v>
      </c>
    </row>
    <row r="299" spans="1:65" ht="12" x14ac:dyDescent="0.3">
      <c r="A299" s="87"/>
      <c r="B299" s="87"/>
      <c r="C299" s="88"/>
      <c r="D299" s="95"/>
      <c r="E299" s="96">
        <v>51400501</v>
      </c>
      <c r="F299" s="97" t="s">
        <v>213</v>
      </c>
      <c r="G299" s="7">
        <v>0</v>
      </c>
      <c r="H299" s="7" t="e">
        <f>SUMIF([2]Ene!B:I,AVALUOS!E299,[2]Ene!I:I)</f>
        <v>#VALUE!</v>
      </c>
      <c r="I299" s="7" t="e">
        <f t="shared" si="1731"/>
        <v>#VALUE!</v>
      </c>
      <c r="J299" s="8">
        <f t="shared" si="1732"/>
        <v>0</v>
      </c>
      <c r="K299" s="7">
        <v>0</v>
      </c>
      <c r="L299" s="7" t="e">
        <f>SUMIF([2]Feb!B:I,AVALUOS!E299,[2]Feb!I:I)</f>
        <v>#VALUE!</v>
      </c>
      <c r="M299" s="7" t="e">
        <f t="shared" si="1733"/>
        <v>#VALUE!</v>
      </c>
      <c r="N299" s="8">
        <f t="shared" si="1734"/>
        <v>0</v>
      </c>
      <c r="O299" s="7">
        <v>0</v>
      </c>
      <c r="P299" s="7" t="e">
        <f>SUMIF([2]mar!B:I,AVALUOS!E299,[2]mar!I:I)</f>
        <v>#VALUE!</v>
      </c>
      <c r="Q299" s="7" t="e">
        <f t="shared" si="1735"/>
        <v>#VALUE!</v>
      </c>
      <c r="R299" s="8">
        <f t="shared" si="1704"/>
        <v>0</v>
      </c>
      <c r="S299" s="7">
        <v>0</v>
      </c>
      <c r="T299" s="7" t="e">
        <f>SUMIF([2]Abr!B:I,AVALUOS!E299,[2]Abr!I:I)</f>
        <v>#VALUE!</v>
      </c>
      <c r="U299" s="7" t="e">
        <f t="shared" si="1736"/>
        <v>#VALUE!</v>
      </c>
      <c r="V299" s="8">
        <f t="shared" si="1737"/>
        <v>0</v>
      </c>
      <c r="W299" s="7">
        <v>0</v>
      </c>
      <c r="X299" s="7" t="e">
        <f>SUMIF([2]May!B:I,AVALUOS!E299,[2]May!I:I)</f>
        <v>#VALUE!</v>
      </c>
      <c r="Y299" s="7" t="e">
        <f t="shared" si="1738"/>
        <v>#VALUE!</v>
      </c>
      <c r="Z299" s="8">
        <f t="shared" si="1739"/>
        <v>0</v>
      </c>
      <c r="AA299" s="7">
        <v>0</v>
      </c>
      <c r="AB299" s="7" t="e">
        <f>SUMIF([2]Jun!B:I,AVALUOS!E299,[2]Jun!I:I)</f>
        <v>#VALUE!</v>
      </c>
      <c r="AC299" s="7" t="e">
        <f t="shared" si="1740"/>
        <v>#VALUE!</v>
      </c>
      <c r="AD299" s="8">
        <f t="shared" si="1741"/>
        <v>0</v>
      </c>
      <c r="AE299" s="7">
        <v>0</v>
      </c>
      <c r="AF299" s="7" t="e">
        <f>SUMIF([2]Jul!B:I,AVALUOS!E299,[2]Jul!I:I)</f>
        <v>#VALUE!</v>
      </c>
      <c r="AG299" s="7" t="e">
        <f t="shared" si="1742"/>
        <v>#VALUE!</v>
      </c>
      <c r="AH299" s="8">
        <f t="shared" si="1743"/>
        <v>0</v>
      </c>
      <c r="AI299" s="7">
        <v>0</v>
      </c>
      <c r="AJ299" s="7" t="e">
        <f>SUMIF([2]Agos!B:I,AVALUOS!E299,[2]Agos!I:I)</f>
        <v>#VALUE!</v>
      </c>
      <c r="AK299" s="7" t="e">
        <f t="shared" si="1744"/>
        <v>#VALUE!</v>
      </c>
      <c r="AL299" s="8">
        <f t="shared" si="1745"/>
        <v>0</v>
      </c>
      <c r="AM299" s="7">
        <v>0</v>
      </c>
      <c r="AN299" s="7" t="e">
        <f>SUMIF([2]Sep!B:I,AVALUOS!E299,[2]Sep!I:I)</f>
        <v>#VALUE!</v>
      </c>
      <c r="AO299" s="7" t="e">
        <f t="shared" si="1746"/>
        <v>#VALUE!</v>
      </c>
      <c r="AP299" s="8">
        <f t="shared" si="1747"/>
        <v>0</v>
      </c>
      <c r="AQ299" s="7">
        <v>0</v>
      </c>
      <c r="AR299" s="7" t="e">
        <f>SUMIF([2]Oct!B:I,AVALUOS!E299,[2]Oct!I:I)</f>
        <v>#VALUE!</v>
      </c>
      <c r="AS299" s="7" t="e">
        <f t="shared" si="1748"/>
        <v>#VALUE!</v>
      </c>
      <c r="AT299" s="8">
        <f t="shared" si="1749"/>
        <v>0</v>
      </c>
      <c r="AU299" s="7">
        <v>0</v>
      </c>
      <c r="AV299" s="7" t="e">
        <f>SUMIF([2]Nov!B:I,AVALUOS!E299,[2]Nov!I:I)</f>
        <v>#VALUE!</v>
      </c>
      <c r="AW299" s="7" t="e">
        <f t="shared" si="1750"/>
        <v>#VALUE!</v>
      </c>
      <c r="AX299" s="8">
        <f t="shared" si="1751"/>
        <v>0</v>
      </c>
      <c r="AY299" s="7">
        <v>0</v>
      </c>
      <c r="AZ299" s="7" t="e">
        <f>SUMIF([2]Dic!B:I,AVALUOS!E299,[2]Dic!I:I)</f>
        <v>#VALUE!</v>
      </c>
      <c r="BA299" s="7" t="e">
        <f t="shared" si="1752"/>
        <v>#VALUE!</v>
      </c>
      <c r="BB299" s="8">
        <f t="shared" si="1753"/>
        <v>0</v>
      </c>
      <c r="BC299" s="7">
        <v>0</v>
      </c>
      <c r="BD299" s="89">
        <f>+G299+K299+O299+S299+W299+AA299+AE299+AI299+AM299+AQ299+AU299</f>
        <v>0</v>
      </c>
      <c r="BE299" s="89" t="e">
        <f>+H299+L299+P299+T299+X299+AB299+AF299+AJ299+AN299+AR299+AV299+AZ299</f>
        <v>#VALUE!</v>
      </c>
      <c r="BF299" s="89" t="e">
        <f t="shared" si="1755"/>
        <v>#VALUE!</v>
      </c>
      <c r="BG299" s="24">
        <f t="shared" si="1756"/>
        <v>0</v>
      </c>
      <c r="BK299" s="84"/>
      <c r="BL299" s="7"/>
      <c r="BM299" s="7"/>
    </row>
    <row r="300" spans="1:65" s="84" customFormat="1" ht="12" x14ac:dyDescent="0.3">
      <c r="A300" s="85"/>
      <c r="B300" s="85"/>
      <c r="C300" s="86"/>
      <c r="D300" s="90">
        <v>514010</v>
      </c>
      <c r="E300" s="91"/>
      <c r="F300" s="92" t="s">
        <v>214</v>
      </c>
      <c r="G300" s="93">
        <f t="shared" ref="G300:H300" si="1932">+G301</f>
        <v>0</v>
      </c>
      <c r="H300" s="93" t="e">
        <f t="shared" si="1932"/>
        <v>#VALUE!</v>
      </c>
      <c r="I300" s="93" t="e">
        <f t="shared" si="1731"/>
        <v>#VALUE!</v>
      </c>
      <c r="J300" s="94">
        <f t="shared" si="1732"/>
        <v>0</v>
      </c>
      <c r="K300" s="93">
        <f t="shared" ref="K300:L300" si="1933">+K301</f>
        <v>0</v>
      </c>
      <c r="L300" s="93" t="e">
        <f t="shared" si="1933"/>
        <v>#VALUE!</v>
      </c>
      <c r="M300" s="93" t="e">
        <f t="shared" si="1733"/>
        <v>#VALUE!</v>
      </c>
      <c r="N300" s="94">
        <f t="shared" si="1734"/>
        <v>0</v>
      </c>
      <c r="O300" s="93">
        <f t="shared" ref="O300:P300" si="1934">+O301</f>
        <v>0</v>
      </c>
      <c r="P300" s="93" t="e">
        <f t="shared" si="1934"/>
        <v>#VALUE!</v>
      </c>
      <c r="Q300" s="93" t="e">
        <f t="shared" si="1735"/>
        <v>#VALUE!</v>
      </c>
      <c r="R300" s="94">
        <f t="shared" si="1704"/>
        <v>0</v>
      </c>
      <c r="S300" s="93">
        <f t="shared" ref="S300:BE300" si="1935">+S301</f>
        <v>0</v>
      </c>
      <c r="T300" s="93" t="e">
        <f t="shared" si="1935"/>
        <v>#VALUE!</v>
      </c>
      <c r="U300" s="93" t="e">
        <f t="shared" si="1736"/>
        <v>#VALUE!</v>
      </c>
      <c r="V300" s="94">
        <f t="shared" si="1737"/>
        <v>0</v>
      </c>
      <c r="W300" s="93">
        <f t="shared" ref="W300:X300" si="1936">+W301</f>
        <v>0</v>
      </c>
      <c r="X300" s="93" t="e">
        <f t="shared" si="1936"/>
        <v>#VALUE!</v>
      </c>
      <c r="Y300" s="93" t="e">
        <f t="shared" si="1738"/>
        <v>#VALUE!</v>
      </c>
      <c r="Z300" s="94">
        <f t="shared" si="1739"/>
        <v>0</v>
      </c>
      <c r="AA300" s="93">
        <f t="shared" ref="AA300" si="1937">+AA301</f>
        <v>0</v>
      </c>
      <c r="AB300" s="93" t="e">
        <f t="shared" si="1935"/>
        <v>#VALUE!</v>
      </c>
      <c r="AC300" s="93" t="e">
        <f t="shared" si="1740"/>
        <v>#VALUE!</v>
      </c>
      <c r="AD300" s="94">
        <f t="shared" si="1741"/>
        <v>0</v>
      </c>
      <c r="AE300" s="93">
        <f t="shared" ref="AE300" si="1938">+AE301</f>
        <v>0</v>
      </c>
      <c r="AF300" s="93" t="e">
        <f t="shared" si="1935"/>
        <v>#VALUE!</v>
      </c>
      <c r="AG300" s="93" t="e">
        <f t="shared" si="1742"/>
        <v>#VALUE!</v>
      </c>
      <c r="AH300" s="94">
        <f t="shared" si="1743"/>
        <v>0</v>
      </c>
      <c r="AI300" s="93">
        <f t="shared" ref="AI300" si="1939">+AI301</f>
        <v>0</v>
      </c>
      <c r="AJ300" s="93" t="e">
        <f t="shared" si="1935"/>
        <v>#VALUE!</v>
      </c>
      <c r="AK300" s="93" t="e">
        <f t="shared" si="1744"/>
        <v>#VALUE!</v>
      </c>
      <c r="AL300" s="94">
        <f t="shared" si="1745"/>
        <v>0</v>
      </c>
      <c r="AM300" s="93">
        <f t="shared" ref="AM300" si="1940">+AM301</f>
        <v>0</v>
      </c>
      <c r="AN300" s="93" t="e">
        <f t="shared" si="1935"/>
        <v>#VALUE!</v>
      </c>
      <c r="AO300" s="93" t="e">
        <f t="shared" si="1746"/>
        <v>#VALUE!</v>
      </c>
      <c r="AP300" s="94">
        <f t="shared" si="1747"/>
        <v>0</v>
      </c>
      <c r="AQ300" s="93">
        <f t="shared" ref="AQ300" si="1941">+AQ301</f>
        <v>0</v>
      </c>
      <c r="AR300" s="93" t="e">
        <f t="shared" si="1935"/>
        <v>#VALUE!</v>
      </c>
      <c r="AS300" s="93" t="e">
        <f t="shared" si="1748"/>
        <v>#VALUE!</v>
      </c>
      <c r="AT300" s="94">
        <f t="shared" si="1749"/>
        <v>0</v>
      </c>
      <c r="AU300" s="93">
        <f t="shared" ref="AU300" si="1942">+AU301</f>
        <v>0</v>
      </c>
      <c r="AV300" s="93" t="e">
        <f t="shared" si="1935"/>
        <v>#VALUE!</v>
      </c>
      <c r="AW300" s="93" t="e">
        <f t="shared" si="1750"/>
        <v>#VALUE!</v>
      </c>
      <c r="AX300" s="94">
        <f t="shared" si="1751"/>
        <v>0</v>
      </c>
      <c r="AY300" s="93">
        <f t="shared" ref="AY300" si="1943">+AY301</f>
        <v>0</v>
      </c>
      <c r="AZ300" s="93" t="e">
        <f t="shared" si="1935"/>
        <v>#VALUE!</v>
      </c>
      <c r="BA300" s="93" t="e">
        <f t="shared" si="1752"/>
        <v>#VALUE!</v>
      </c>
      <c r="BB300" s="94">
        <f t="shared" si="1753"/>
        <v>0</v>
      </c>
      <c r="BC300" s="93">
        <f t="shared" si="1935"/>
        <v>0</v>
      </c>
      <c r="BD300" s="93">
        <f t="shared" si="1935"/>
        <v>0</v>
      </c>
      <c r="BE300" s="93" t="e">
        <f t="shared" si="1935"/>
        <v>#VALUE!</v>
      </c>
      <c r="BF300" s="93" t="e">
        <f t="shared" si="1755"/>
        <v>#VALUE!</v>
      </c>
      <c r="BG300" s="4">
        <f t="shared" si="1756"/>
        <v>0</v>
      </c>
      <c r="BL300" s="93">
        <f t="shared" ref="BL300:BM300" si="1944">+BL301</f>
        <v>0</v>
      </c>
      <c r="BM300" s="93">
        <f t="shared" si="1944"/>
        <v>0</v>
      </c>
    </row>
    <row r="301" spans="1:65" s="84" customFormat="1" ht="12" x14ac:dyDescent="0.3">
      <c r="A301" s="87"/>
      <c r="B301" s="87"/>
      <c r="C301" s="88"/>
      <c r="D301" s="95"/>
      <c r="E301" s="96">
        <v>51401001</v>
      </c>
      <c r="F301" s="97" t="s">
        <v>214</v>
      </c>
      <c r="G301" s="7">
        <v>0</v>
      </c>
      <c r="H301" s="7" t="e">
        <f>SUMIF([2]Ene!B:I,AVALUOS!E301,[2]Ene!I:I)</f>
        <v>#VALUE!</v>
      </c>
      <c r="I301" s="7" t="e">
        <f t="shared" si="1731"/>
        <v>#VALUE!</v>
      </c>
      <c r="J301" s="8">
        <f t="shared" si="1732"/>
        <v>0</v>
      </c>
      <c r="K301" s="7">
        <v>0</v>
      </c>
      <c r="L301" s="7" t="e">
        <f>SUMIF([2]Feb!B:I,AVALUOS!E301,[2]Feb!I:I)</f>
        <v>#VALUE!</v>
      </c>
      <c r="M301" s="7" t="e">
        <f t="shared" si="1733"/>
        <v>#VALUE!</v>
      </c>
      <c r="N301" s="8">
        <f t="shared" si="1734"/>
        <v>0</v>
      </c>
      <c r="O301" s="7">
        <v>0</v>
      </c>
      <c r="P301" s="7" t="e">
        <f>SUMIF([2]mar!B:I,AVALUOS!E301,[2]mar!I:I)</f>
        <v>#VALUE!</v>
      </c>
      <c r="Q301" s="7" t="e">
        <f t="shared" si="1735"/>
        <v>#VALUE!</v>
      </c>
      <c r="R301" s="8">
        <f t="shared" si="1704"/>
        <v>0</v>
      </c>
      <c r="S301" s="7">
        <v>0</v>
      </c>
      <c r="T301" s="7" t="e">
        <f>SUMIF([2]Abr!B:I,AVALUOS!E301,[2]Abr!I:I)</f>
        <v>#VALUE!</v>
      </c>
      <c r="U301" s="7" t="e">
        <f t="shared" si="1736"/>
        <v>#VALUE!</v>
      </c>
      <c r="V301" s="8">
        <f t="shared" si="1737"/>
        <v>0</v>
      </c>
      <c r="W301" s="7">
        <v>0</v>
      </c>
      <c r="X301" s="7" t="e">
        <f>SUMIF([2]May!B:I,AVALUOS!E301,[2]May!I:I)</f>
        <v>#VALUE!</v>
      </c>
      <c r="Y301" s="7" t="e">
        <f t="shared" si="1738"/>
        <v>#VALUE!</v>
      </c>
      <c r="Z301" s="8">
        <f t="shared" si="1739"/>
        <v>0</v>
      </c>
      <c r="AA301" s="7">
        <v>0</v>
      </c>
      <c r="AB301" s="7" t="e">
        <f>SUMIF([2]Jun!B:I,AVALUOS!E301,[2]Jun!I:I)</f>
        <v>#VALUE!</v>
      </c>
      <c r="AC301" s="7" t="e">
        <f t="shared" si="1740"/>
        <v>#VALUE!</v>
      </c>
      <c r="AD301" s="8">
        <f t="shared" si="1741"/>
        <v>0</v>
      </c>
      <c r="AE301" s="7">
        <v>0</v>
      </c>
      <c r="AF301" s="7" t="e">
        <f>SUMIF([2]Jul!B:I,AVALUOS!E301,[2]Jul!I:I)</f>
        <v>#VALUE!</v>
      </c>
      <c r="AG301" s="7" t="e">
        <f t="shared" si="1742"/>
        <v>#VALUE!</v>
      </c>
      <c r="AH301" s="8">
        <f t="shared" si="1743"/>
        <v>0</v>
      </c>
      <c r="AI301" s="7">
        <v>0</v>
      </c>
      <c r="AJ301" s="7" t="e">
        <f>SUMIF([2]Agos!B:I,AVALUOS!E301,[2]Agos!I:I)</f>
        <v>#VALUE!</v>
      </c>
      <c r="AK301" s="7" t="e">
        <f t="shared" si="1744"/>
        <v>#VALUE!</v>
      </c>
      <c r="AL301" s="8">
        <f t="shared" si="1745"/>
        <v>0</v>
      </c>
      <c r="AM301" s="7">
        <v>0</v>
      </c>
      <c r="AN301" s="7" t="e">
        <f>SUMIF([2]Sep!B:I,AVALUOS!E301,[2]Sep!I:I)</f>
        <v>#VALUE!</v>
      </c>
      <c r="AO301" s="7" t="e">
        <f t="shared" si="1746"/>
        <v>#VALUE!</v>
      </c>
      <c r="AP301" s="8">
        <f t="shared" si="1747"/>
        <v>0</v>
      </c>
      <c r="AQ301" s="7">
        <v>0</v>
      </c>
      <c r="AR301" s="7" t="e">
        <f>SUMIF([2]Oct!B:I,AVALUOS!E301,[2]Oct!I:I)</f>
        <v>#VALUE!</v>
      </c>
      <c r="AS301" s="7" t="e">
        <f t="shared" si="1748"/>
        <v>#VALUE!</v>
      </c>
      <c r="AT301" s="8">
        <f t="shared" si="1749"/>
        <v>0</v>
      </c>
      <c r="AU301" s="7">
        <v>0</v>
      </c>
      <c r="AV301" s="7" t="e">
        <f>SUMIF([2]Nov!B:I,AVALUOS!E301,[2]Nov!I:I)</f>
        <v>#VALUE!</v>
      </c>
      <c r="AW301" s="7" t="e">
        <f t="shared" si="1750"/>
        <v>#VALUE!</v>
      </c>
      <c r="AX301" s="8">
        <f t="shared" si="1751"/>
        <v>0</v>
      </c>
      <c r="AY301" s="7">
        <v>0</v>
      </c>
      <c r="AZ301" s="7" t="e">
        <f>SUMIF([2]Dic!B:I,AVALUOS!E301,[2]Dic!I:I)</f>
        <v>#VALUE!</v>
      </c>
      <c r="BA301" s="7" t="e">
        <f t="shared" si="1752"/>
        <v>#VALUE!</v>
      </c>
      <c r="BB301" s="8">
        <f t="shared" si="1753"/>
        <v>0</v>
      </c>
      <c r="BC301" s="7">
        <v>0</v>
      </c>
      <c r="BD301" s="89">
        <f>+G301+K301+O301+S301+W301+AA301+AE301+AI301+AM301+AQ301+AU301</f>
        <v>0</v>
      </c>
      <c r="BE301" s="89" t="e">
        <f>+H301+L301+P301+T301+X301+AB301+AF301+AJ301+AN301+AR301+AV301+AZ301</f>
        <v>#VALUE!</v>
      </c>
      <c r="BF301" s="89" t="e">
        <f t="shared" si="1755"/>
        <v>#VALUE!</v>
      </c>
      <c r="BG301" s="24">
        <f t="shared" si="1756"/>
        <v>0</v>
      </c>
      <c r="BL301" s="7"/>
      <c r="BM301" s="7"/>
    </row>
    <row r="302" spans="1:65" ht="12" x14ac:dyDescent="0.3">
      <c r="A302" s="85"/>
      <c r="B302" s="85"/>
      <c r="C302" s="86"/>
      <c r="D302" s="90">
        <v>514015</v>
      </c>
      <c r="E302" s="91"/>
      <c r="F302" s="92" t="s">
        <v>215</v>
      </c>
      <c r="G302" s="93">
        <f t="shared" ref="G302:H302" si="1945">+G303</f>
        <v>0</v>
      </c>
      <c r="H302" s="93" t="e">
        <f t="shared" si="1945"/>
        <v>#VALUE!</v>
      </c>
      <c r="I302" s="93" t="e">
        <f t="shared" si="1731"/>
        <v>#VALUE!</v>
      </c>
      <c r="J302" s="94">
        <f t="shared" si="1732"/>
        <v>0</v>
      </c>
      <c r="K302" s="93">
        <f t="shared" ref="K302:L302" si="1946">+K303</f>
        <v>0</v>
      </c>
      <c r="L302" s="93" t="e">
        <f t="shared" si="1946"/>
        <v>#VALUE!</v>
      </c>
      <c r="M302" s="93" t="e">
        <f t="shared" si="1733"/>
        <v>#VALUE!</v>
      </c>
      <c r="N302" s="94">
        <f t="shared" si="1734"/>
        <v>0</v>
      </c>
      <c r="O302" s="93">
        <f t="shared" ref="O302:P302" si="1947">+O303</f>
        <v>0</v>
      </c>
      <c r="P302" s="93" t="e">
        <f t="shared" si="1947"/>
        <v>#VALUE!</v>
      </c>
      <c r="Q302" s="93" t="e">
        <f t="shared" si="1735"/>
        <v>#VALUE!</v>
      </c>
      <c r="R302" s="94">
        <f t="shared" si="1704"/>
        <v>0</v>
      </c>
      <c r="S302" s="93">
        <f t="shared" ref="S302:BE302" si="1948">+S303</f>
        <v>0</v>
      </c>
      <c r="T302" s="93" t="e">
        <f t="shared" si="1948"/>
        <v>#VALUE!</v>
      </c>
      <c r="U302" s="93" t="e">
        <f t="shared" si="1736"/>
        <v>#VALUE!</v>
      </c>
      <c r="V302" s="94">
        <f t="shared" si="1737"/>
        <v>0</v>
      </c>
      <c r="W302" s="93">
        <f t="shared" ref="W302:X302" si="1949">+W303</f>
        <v>0</v>
      </c>
      <c r="X302" s="93" t="e">
        <f t="shared" si="1949"/>
        <v>#VALUE!</v>
      </c>
      <c r="Y302" s="93" t="e">
        <f t="shared" si="1738"/>
        <v>#VALUE!</v>
      </c>
      <c r="Z302" s="94">
        <f t="shared" si="1739"/>
        <v>0</v>
      </c>
      <c r="AA302" s="93">
        <f t="shared" ref="AA302" si="1950">+AA303</f>
        <v>0</v>
      </c>
      <c r="AB302" s="93" t="e">
        <f t="shared" si="1948"/>
        <v>#VALUE!</v>
      </c>
      <c r="AC302" s="93" t="e">
        <f t="shared" si="1740"/>
        <v>#VALUE!</v>
      </c>
      <c r="AD302" s="94">
        <f t="shared" si="1741"/>
        <v>0</v>
      </c>
      <c r="AE302" s="93">
        <f t="shared" ref="AE302" si="1951">+AE303</f>
        <v>0</v>
      </c>
      <c r="AF302" s="93" t="e">
        <f t="shared" si="1948"/>
        <v>#VALUE!</v>
      </c>
      <c r="AG302" s="93" t="e">
        <f t="shared" si="1742"/>
        <v>#VALUE!</v>
      </c>
      <c r="AH302" s="94">
        <f t="shared" si="1743"/>
        <v>0</v>
      </c>
      <c r="AI302" s="93">
        <f t="shared" ref="AI302" si="1952">+AI303</f>
        <v>0</v>
      </c>
      <c r="AJ302" s="93" t="e">
        <f t="shared" si="1948"/>
        <v>#VALUE!</v>
      </c>
      <c r="AK302" s="93" t="e">
        <f t="shared" si="1744"/>
        <v>#VALUE!</v>
      </c>
      <c r="AL302" s="94">
        <f t="shared" si="1745"/>
        <v>0</v>
      </c>
      <c r="AM302" s="93">
        <f t="shared" ref="AM302" si="1953">+AM303</f>
        <v>0</v>
      </c>
      <c r="AN302" s="93" t="e">
        <f t="shared" si="1948"/>
        <v>#VALUE!</v>
      </c>
      <c r="AO302" s="93" t="e">
        <f t="shared" si="1746"/>
        <v>#VALUE!</v>
      </c>
      <c r="AP302" s="94">
        <f t="shared" si="1747"/>
        <v>0</v>
      </c>
      <c r="AQ302" s="93">
        <f t="shared" ref="AQ302" si="1954">+AQ303</f>
        <v>0</v>
      </c>
      <c r="AR302" s="93" t="e">
        <f t="shared" si="1948"/>
        <v>#VALUE!</v>
      </c>
      <c r="AS302" s="93" t="e">
        <f t="shared" si="1748"/>
        <v>#VALUE!</v>
      </c>
      <c r="AT302" s="94">
        <f t="shared" si="1749"/>
        <v>0</v>
      </c>
      <c r="AU302" s="93">
        <f t="shared" ref="AU302" si="1955">+AU303</f>
        <v>0</v>
      </c>
      <c r="AV302" s="93" t="e">
        <f t="shared" si="1948"/>
        <v>#VALUE!</v>
      </c>
      <c r="AW302" s="93" t="e">
        <f t="shared" si="1750"/>
        <v>#VALUE!</v>
      </c>
      <c r="AX302" s="94">
        <f t="shared" si="1751"/>
        <v>0</v>
      </c>
      <c r="AY302" s="93">
        <f t="shared" ref="AY302" si="1956">+AY303</f>
        <v>0</v>
      </c>
      <c r="AZ302" s="93" t="e">
        <f t="shared" si="1948"/>
        <v>#VALUE!</v>
      </c>
      <c r="BA302" s="93" t="e">
        <f t="shared" si="1752"/>
        <v>#VALUE!</v>
      </c>
      <c r="BB302" s="94">
        <f t="shared" si="1753"/>
        <v>0</v>
      </c>
      <c r="BC302" s="93">
        <f t="shared" si="1948"/>
        <v>0</v>
      </c>
      <c r="BD302" s="93">
        <f t="shared" si="1948"/>
        <v>0</v>
      </c>
      <c r="BE302" s="93" t="e">
        <f t="shared" si="1948"/>
        <v>#VALUE!</v>
      </c>
      <c r="BF302" s="93" t="e">
        <f t="shared" si="1755"/>
        <v>#VALUE!</v>
      </c>
      <c r="BG302" s="4">
        <f t="shared" si="1756"/>
        <v>0</v>
      </c>
      <c r="BL302" s="93">
        <f t="shared" ref="BL302:BM302" si="1957">+BL303</f>
        <v>0</v>
      </c>
      <c r="BM302" s="93">
        <f t="shared" si="1957"/>
        <v>0</v>
      </c>
    </row>
    <row r="303" spans="1:65" s="84" customFormat="1" ht="12" x14ac:dyDescent="0.3">
      <c r="A303" s="87"/>
      <c r="B303" s="87"/>
      <c r="C303" s="88"/>
      <c r="D303" s="95"/>
      <c r="E303" s="96">
        <v>51401501</v>
      </c>
      <c r="F303" s="97" t="s">
        <v>215</v>
      </c>
      <c r="G303" s="7">
        <v>0</v>
      </c>
      <c r="H303" s="7" t="e">
        <f>SUMIF([2]Ene!B:I,AVALUOS!E303,[2]Ene!I:I)</f>
        <v>#VALUE!</v>
      </c>
      <c r="I303" s="7" t="e">
        <f t="shared" si="1731"/>
        <v>#VALUE!</v>
      </c>
      <c r="J303" s="8">
        <f t="shared" si="1732"/>
        <v>0</v>
      </c>
      <c r="K303" s="7">
        <v>0</v>
      </c>
      <c r="L303" s="7" t="e">
        <f>SUMIF([2]Feb!B:I,AVALUOS!E303,[2]Feb!I:I)</f>
        <v>#VALUE!</v>
      </c>
      <c r="M303" s="7" t="e">
        <f t="shared" si="1733"/>
        <v>#VALUE!</v>
      </c>
      <c r="N303" s="8">
        <f t="shared" si="1734"/>
        <v>0</v>
      </c>
      <c r="O303" s="7">
        <v>0</v>
      </c>
      <c r="P303" s="7" t="e">
        <f>SUMIF([2]mar!B:I,AVALUOS!E303,[2]mar!I:I)</f>
        <v>#VALUE!</v>
      </c>
      <c r="Q303" s="7" t="e">
        <f t="shared" si="1735"/>
        <v>#VALUE!</v>
      </c>
      <c r="R303" s="8">
        <f t="shared" si="1704"/>
        <v>0</v>
      </c>
      <c r="S303" s="7">
        <v>0</v>
      </c>
      <c r="T303" s="7" t="e">
        <f>SUMIF([2]Abr!B:I,AVALUOS!E303,[2]Abr!I:I)</f>
        <v>#VALUE!</v>
      </c>
      <c r="U303" s="7" t="e">
        <f t="shared" si="1736"/>
        <v>#VALUE!</v>
      </c>
      <c r="V303" s="8">
        <f t="shared" si="1737"/>
        <v>0</v>
      </c>
      <c r="W303" s="7">
        <v>0</v>
      </c>
      <c r="X303" s="7" t="e">
        <f>SUMIF([2]May!B:I,AVALUOS!E303,[2]May!I:I)</f>
        <v>#VALUE!</v>
      </c>
      <c r="Y303" s="7" t="e">
        <f t="shared" si="1738"/>
        <v>#VALUE!</v>
      </c>
      <c r="Z303" s="8">
        <f t="shared" si="1739"/>
        <v>0</v>
      </c>
      <c r="AA303" s="7">
        <v>0</v>
      </c>
      <c r="AB303" s="7" t="e">
        <f>SUMIF([2]Jun!B:I,AVALUOS!E303,[2]Jun!I:I)</f>
        <v>#VALUE!</v>
      </c>
      <c r="AC303" s="7" t="e">
        <f t="shared" si="1740"/>
        <v>#VALUE!</v>
      </c>
      <c r="AD303" s="8">
        <f t="shared" si="1741"/>
        <v>0</v>
      </c>
      <c r="AE303" s="7">
        <v>0</v>
      </c>
      <c r="AF303" s="7" t="e">
        <f>SUMIF([2]Jul!B:I,AVALUOS!E303,[2]Jul!I:I)</f>
        <v>#VALUE!</v>
      </c>
      <c r="AG303" s="7" t="e">
        <f t="shared" si="1742"/>
        <v>#VALUE!</v>
      </c>
      <c r="AH303" s="8">
        <f t="shared" si="1743"/>
        <v>0</v>
      </c>
      <c r="AI303" s="7">
        <v>0</v>
      </c>
      <c r="AJ303" s="7" t="e">
        <f>SUMIF([2]Agos!B:I,AVALUOS!E303,[2]Agos!I:I)</f>
        <v>#VALUE!</v>
      </c>
      <c r="AK303" s="7" t="e">
        <f t="shared" si="1744"/>
        <v>#VALUE!</v>
      </c>
      <c r="AL303" s="8">
        <f t="shared" si="1745"/>
        <v>0</v>
      </c>
      <c r="AM303" s="7">
        <v>0</v>
      </c>
      <c r="AN303" s="7" t="e">
        <f>SUMIF([2]Sep!B:I,AVALUOS!E303,[2]Sep!I:I)</f>
        <v>#VALUE!</v>
      </c>
      <c r="AO303" s="7" t="e">
        <f t="shared" si="1746"/>
        <v>#VALUE!</v>
      </c>
      <c r="AP303" s="8">
        <f t="shared" si="1747"/>
        <v>0</v>
      </c>
      <c r="AQ303" s="7">
        <v>0</v>
      </c>
      <c r="AR303" s="7" t="e">
        <f>SUMIF([2]Oct!B:I,AVALUOS!E303,[2]Oct!I:I)</f>
        <v>#VALUE!</v>
      </c>
      <c r="AS303" s="7" t="e">
        <f t="shared" si="1748"/>
        <v>#VALUE!</v>
      </c>
      <c r="AT303" s="8">
        <f t="shared" si="1749"/>
        <v>0</v>
      </c>
      <c r="AU303" s="7">
        <v>0</v>
      </c>
      <c r="AV303" s="7" t="e">
        <f>SUMIF([2]Nov!B:I,AVALUOS!E303,[2]Nov!I:I)</f>
        <v>#VALUE!</v>
      </c>
      <c r="AW303" s="7" t="e">
        <f t="shared" si="1750"/>
        <v>#VALUE!</v>
      </c>
      <c r="AX303" s="8">
        <f t="shared" si="1751"/>
        <v>0</v>
      </c>
      <c r="AY303" s="7">
        <v>0</v>
      </c>
      <c r="AZ303" s="7" t="e">
        <f>SUMIF([2]Dic!B:I,AVALUOS!E303,[2]Dic!I:I)</f>
        <v>#VALUE!</v>
      </c>
      <c r="BA303" s="7" t="e">
        <f t="shared" si="1752"/>
        <v>#VALUE!</v>
      </c>
      <c r="BB303" s="8">
        <f t="shared" si="1753"/>
        <v>0</v>
      </c>
      <c r="BC303" s="7">
        <v>0</v>
      </c>
      <c r="BD303" s="89">
        <f>+G303+K303+O303+S303+W303+AA303+AE303+AI303+AM303+AQ303+AU303</f>
        <v>0</v>
      </c>
      <c r="BE303" s="89" t="e">
        <f>+H303+L303+P303+T303+X303+AB303+AF303+AJ303+AN303+AR303+AV303+AZ303</f>
        <v>#VALUE!</v>
      </c>
      <c r="BF303" s="89" t="e">
        <f t="shared" si="1755"/>
        <v>#VALUE!</v>
      </c>
      <c r="BG303" s="24">
        <f t="shared" si="1756"/>
        <v>0</v>
      </c>
      <c r="BL303" s="7"/>
      <c r="BM303" s="7"/>
    </row>
    <row r="304" spans="1:65" ht="12" x14ac:dyDescent="0.3">
      <c r="A304" s="85"/>
      <c r="B304" s="85"/>
      <c r="C304" s="86"/>
      <c r="D304" s="90">
        <v>514095</v>
      </c>
      <c r="E304" s="91"/>
      <c r="F304" s="92" t="s">
        <v>51</v>
      </c>
      <c r="G304" s="93">
        <f t="shared" ref="G304:H304" si="1958">+G305</f>
        <v>0</v>
      </c>
      <c r="H304" s="93" t="e">
        <f t="shared" si="1958"/>
        <v>#VALUE!</v>
      </c>
      <c r="I304" s="93" t="e">
        <f t="shared" si="1731"/>
        <v>#VALUE!</v>
      </c>
      <c r="J304" s="94">
        <f t="shared" si="1732"/>
        <v>0</v>
      </c>
      <c r="K304" s="93">
        <f t="shared" ref="K304:L304" si="1959">+K305</f>
        <v>0</v>
      </c>
      <c r="L304" s="93" t="e">
        <f t="shared" si="1959"/>
        <v>#VALUE!</v>
      </c>
      <c r="M304" s="93" t="e">
        <f t="shared" si="1733"/>
        <v>#VALUE!</v>
      </c>
      <c r="N304" s="94">
        <f t="shared" si="1734"/>
        <v>0</v>
      </c>
      <c r="O304" s="93">
        <f t="shared" ref="O304:P304" si="1960">+O305</f>
        <v>0</v>
      </c>
      <c r="P304" s="93" t="e">
        <f t="shared" si="1960"/>
        <v>#VALUE!</v>
      </c>
      <c r="Q304" s="93" t="e">
        <f t="shared" si="1735"/>
        <v>#VALUE!</v>
      </c>
      <c r="R304" s="94">
        <f t="shared" si="1704"/>
        <v>0</v>
      </c>
      <c r="S304" s="93">
        <f t="shared" ref="S304:BE304" si="1961">+S305</f>
        <v>0</v>
      </c>
      <c r="T304" s="93" t="e">
        <f t="shared" si="1961"/>
        <v>#VALUE!</v>
      </c>
      <c r="U304" s="93" t="e">
        <f t="shared" si="1736"/>
        <v>#VALUE!</v>
      </c>
      <c r="V304" s="94">
        <f t="shared" si="1737"/>
        <v>0</v>
      </c>
      <c r="W304" s="93">
        <f t="shared" ref="W304:X304" si="1962">+W305</f>
        <v>0</v>
      </c>
      <c r="X304" s="93" t="e">
        <f t="shared" si="1962"/>
        <v>#VALUE!</v>
      </c>
      <c r="Y304" s="93" t="e">
        <f t="shared" si="1738"/>
        <v>#VALUE!</v>
      </c>
      <c r="Z304" s="94">
        <f t="shared" si="1739"/>
        <v>0</v>
      </c>
      <c r="AA304" s="93">
        <f t="shared" ref="AA304" si="1963">+AA305</f>
        <v>0</v>
      </c>
      <c r="AB304" s="93" t="e">
        <f t="shared" si="1961"/>
        <v>#VALUE!</v>
      </c>
      <c r="AC304" s="93" t="e">
        <f t="shared" si="1740"/>
        <v>#VALUE!</v>
      </c>
      <c r="AD304" s="94">
        <f t="shared" si="1741"/>
        <v>0</v>
      </c>
      <c r="AE304" s="93">
        <f t="shared" ref="AE304" si="1964">+AE305</f>
        <v>0</v>
      </c>
      <c r="AF304" s="93" t="e">
        <f t="shared" si="1961"/>
        <v>#VALUE!</v>
      </c>
      <c r="AG304" s="93" t="e">
        <f t="shared" si="1742"/>
        <v>#VALUE!</v>
      </c>
      <c r="AH304" s="94">
        <f t="shared" si="1743"/>
        <v>0</v>
      </c>
      <c r="AI304" s="93">
        <f t="shared" ref="AI304" si="1965">+AI305</f>
        <v>0</v>
      </c>
      <c r="AJ304" s="93" t="e">
        <f t="shared" si="1961"/>
        <v>#VALUE!</v>
      </c>
      <c r="AK304" s="93" t="e">
        <f t="shared" si="1744"/>
        <v>#VALUE!</v>
      </c>
      <c r="AL304" s="94">
        <f t="shared" si="1745"/>
        <v>0</v>
      </c>
      <c r="AM304" s="93">
        <f t="shared" ref="AM304" si="1966">+AM305</f>
        <v>0</v>
      </c>
      <c r="AN304" s="93" t="e">
        <f t="shared" si="1961"/>
        <v>#VALUE!</v>
      </c>
      <c r="AO304" s="93" t="e">
        <f t="shared" si="1746"/>
        <v>#VALUE!</v>
      </c>
      <c r="AP304" s="94">
        <f t="shared" si="1747"/>
        <v>0</v>
      </c>
      <c r="AQ304" s="93">
        <f t="shared" ref="AQ304" si="1967">+AQ305</f>
        <v>0</v>
      </c>
      <c r="AR304" s="93" t="e">
        <f t="shared" si="1961"/>
        <v>#VALUE!</v>
      </c>
      <c r="AS304" s="93" t="e">
        <f t="shared" si="1748"/>
        <v>#VALUE!</v>
      </c>
      <c r="AT304" s="94">
        <f t="shared" si="1749"/>
        <v>0</v>
      </c>
      <c r="AU304" s="93">
        <f t="shared" ref="AU304" si="1968">+AU305</f>
        <v>0</v>
      </c>
      <c r="AV304" s="93" t="e">
        <f t="shared" si="1961"/>
        <v>#VALUE!</v>
      </c>
      <c r="AW304" s="93" t="e">
        <f t="shared" si="1750"/>
        <v>#VALUE!</v>
      </c>
      <c r="AX304" s="94">
        <f t="shared" si="1751"/>
        <v>0</v>
      </c>
      <c r="AY304" s="93">
        <f t="shared" ref="AY304" si="1969">+AY305</f>
        <v>0</v>
      </c>
      <c r="AZ304" s="93" t="e">
        <f t="shared" si="1961"/>
        <v>#VALUE!</v>
      </c>
      <c r="BA304" s="93" t="e">
        <f t="shared" si="1752"/>
        <v>#VALUE!</v>
      </c>
      <c r="BB304" s="94">
        <f t="shared" si="1753"/>
        <v>0</v>
      </c>
      <c r="BC304" s="93">
        <f t="shared" si="1961"/>
        <v>0</v>
      </c>
      <c r="BD304" s="93">
        <f t="shared" si="1961"/>
        <v>0</v>
      </c>
      <c r="BE304" s="93" t="e">
        <f t="shared" si="1961"/>
        <v>#VALUE!</v>
      </c>
      <c r="BF304" s="93" t="e">
        <f t="shared" si="1755"/>
        <v>#VALUE!</v>
      </c>
      <c r="BG304" s="4">
        <f t="shared" si="1756"/>
        <v>0</v>
      </c>
      <c r="BL304" s="93">
        <f t="shared" ref="BL304:BM304" si="1970">+BL305</f>
        <v>0</v>
      </c>
      <c r="BM304" s="93">
        <f t="shared" si="1970"/>
        <v>0</v>
      </c>
    </row>
    <row r="305" spans="1:65" s="84" customFormat="1" ht="12" x14ac:dyDescent="0.3">
      <c r="A305" s="87"/>
      <c r="B305" s="87"/>
      <c r="C305" s="88"/>
      <c r="D305" s="95"/>
      <c r="E305" s="96">
        <v>51409501</v>
      </c>
      <c r="F305" s="97" t="s">
        <v>216</v>
      </c>
      <c r="G305" s="7">
        <v>0</v>
      </c>
      <c r="H305" s="7" t="e">
        <f>SUMIF([2]Ene!B:I,AVALUOS!E305,[2]Ene!I:I)</f>
        <v>#VALUE!</v>
      </c>
      <c r="I305" s="7" t="e">
        <f t="shared" si="1731"/>
        <v>#VALUE!</v>
      </c>
      <c r="J305" s="8">
        <f t="shared" si="1732"/>
        <v>0</v>
      </c>
      <c r="K305" s="7">
        <v>0</v>
      </c>
      <c r="L305" s="7" t="e">
        <f>SUMIF([2]Feb!B:I,AVALUOS!E305,[2]Feb!I:I)</f>
        <v>#VALUE!</v>
      </c>
      <c r="M305" s="7" t="e">
        <f t="shared" si="1733"/>
        <v>#VALUE!</v>
      </c>
      <c r="N305" s="8">
        <f t="shared" si="1734"/>
        <v>0</v>
      </c>
      <c r="O305" s="7">
        <v>0</v>
      </c>
      <c r="P305" s="7" t="e">
        <f>SUMIF([2]mar!B:I,AVALUOS!E305,[2]mar!I:I)</f>
        <v>#VALUE!</v>
      </c>
      <c r="Q305" s="7" t="e">
        <f t="shared" si="1735"/>
        <v>#VALUE!</v>
      </c>
      <c r="R305" s="8">
        <f t="shared" si="1704"/>
        <v>0</v>
      </c>
      <c r="S305" s="7">
        <v>0</v>
      </c>
      <c r="T305" s="7" t="e">
        <f>SUMIF([2]Abr!B:I,AVALUOS!E305,[2]Abr!I:I)</f>
        <v>#VALUE!</v>
      </c>
      <c r="U305" s="7" t="e">
        <f t="shared" si="1736"/>
        <v>#VALUE!</v>
      </c>
      <c r="V305" s="8">
        <f t="shared" si="1737"/>
        <v>0</v>
      </c>
      <c r="W305" s="7">
        <v>0</v>
      </c>
      <c r="X305" s="7" t="e">
        <f>SUMIF([2]May!B:I,AVALUOS!E305,[2]May!I:I)</f>
        <v>#VALUE!</v>
      </c>
      <c r="Y305" s="7" t="e">
        <f t="shared" si="1738"/>
        <v>#VALUE!</v>
      </c>
      <c r="Z305" s="8">
        <f t="shared" si="1739"/>
        <v>0</v>
      </c>
      <c r="AA305" s="7">
        <v>0</v>
      </c>
      <c r="AB305" s="7" t="e">
        <f>SUMIF([2]Jun!B:I,AVALUOS!E305,[2]Jun!I:I)</f>
        <v>#VALUE!</v>
      </c>
      <c r="AC305" s="7" t="e">
        <f t="shared" si="1740"/>
        <v>#VALUE!</v>
      </c>
      <c r="AD305" s="8">
        <f t="shared" si="1741"/>
        <v>0</v>
      </c>
      <c r="AE305" s="7">
        <v>0</v>
      </c>
      <c r="AF305" s="7" t="e">
        <f>SUMIF([2]Jul!B:I,AVALUOS!E305,[2]Jul!I:I)</f>
        <v>#VALUE!</v>
      </c>
      <c r="AG305" s="7" t="e">
        <f t="shared" si="1742"/>
        <v>#VALUE!</v>
      </c>
      <c r="AH305" s="8">
        <f t="shared" si="1743"/>
        <v>0</v>
      </c>
      <c r="AI305" s="7">
        <v>0</v>
      </c>
      <c r="AJ305" s="7" t="e">
        <f>SUMIF([2]Agos!B:I,AVALUOS!E305,[2]Agos!I:I)</f>
        <v>#VALUE!</v>
      </c>
      <c r="AK305" s="7" t="e">
        <f t="shared" si="1744"/>
        <v>#VALUE!</v>
      </c>
      <c r="AL305" s="8">
        <f t="shared" si="1745"/>
        <v>0</v>
      </c>
      <c r="AM305" s="7">
        <v>0</v>
      </c>
      <c r="AN305" s="7" t="e">
        <f>SUMIF([2]Sep!B:I,AVALUOS!E305,[2]Sep!I:I)</f>
        <v>#VALUE!</v>
      </c>
      <c r="AO305" s="7" t="e">
        <f t="shared" si="1746"/>
        <v>#VALUE!</v>
      </c>
      <c r="AP305" s="8">
        <f t="shared" si="1747"/>
        <v>0</v>
      </c>
      <c r="AQ305" s="7">
        <v>0</v>
      </c>
      <c r="AR305" s="7" t="e">
        <f>SUMIF([2]Oct!B:I,AVALUOS!E305,[2]Oct!I:I)</f>
        <v>#VALUE!</v>
      </c>
      <c r="AS305" s="7" t="e">
        <f t="shared" si="1748"/>
        <v>#VALUE!</v>
      </c>
      <c r="AT305" s="8">
        <f t="shared" si="1749"/>
        <v>0</v>
      </c>
      <c r="AU305" s="7">
        <v>0</v>
      </c>
      <c r="AV305" s="7" t="e">
        <f>SUMIF([2]Nov!B:I,AVALUOS!E305,[2]Nov!I:I)</f>
        <v>#VALUE!</v>
      </c>
      <c r="AW305" s="7" t="e">
        <f t="shared" si="1750"/>
        <v>#VALUE!</v>
      </c>
      <c r="AX305" s="8">
        <f t="shared" si="1751"/>
        <v>0</v>
      </c>
      <c r="AY305" s="7">
        <v>0</v>
      </c>
      <c r="AZ305" s="7" t="e">
        <f>SUMIF([2]Dic!B:I,AVALUOS!E305,[2]Dic!I:I)</f>
        <v>#VALUE!</v>
      </c>
      <c r="BA305" s="7" t="e">
        <f t="shared" si="1752"/>
        <v>#VALUE!</v>
      </c>
      <c r="BB305" s="8">
        <f t="shared" si="1753"/>
        <v>0</v>
      </c>
      <c r="BC305" s="7">
        <v>0</v>
      </c>
      <c r="BD305" s="89">
        <f>+G305+K305+O305+S305+W305+AA305+AE305+AI305+AM305+AQ305+AU305</f>
        <v>0</v>
      </c>
      <c r="BE305" s="89" t="e">
        <f>+H305+L305+P305+T305+X305+AB305+AF305+AJ305+AN305+AR305+AV305+AZ305</f>
        <v>#VALUE!</v>
      </c>
      <c r="BF305" s="89" t="e">
        <f t="shared" si="1755"/>
        <v>#VALUE!</v>
      </c>
      <c r="BG305" s="24">
        <f t="shared" si="1756"/>
        <v>0</v>
      </c>
      <c r="BL305" s="7"/>
      <c r="BM305" s="7"/>
    </row>
    <row r="306" spans="1:65" ht="20.399999999999999" x14ac:dyDescent="0.3">
      <c r="A306" s="77"/>
      <c r="B306" s="77"/>
      <c r="C306" s="78">
        <v>5145</v>
      </c>
      <c r="D306" s="79"/>
      <c r="E306" s="80"/>
      <c r="F306" s="81" t="s">
        <v>217</v>
      </c>
      <c r="G306" s="82">
        <f t="shared" ref="G306:H306" si="1971">SUM(G307,G310,G313,G315,G317,G319)</f>
        <v>0</v>
      </c>
      <c r="H306" s="82" t="e">
        <f t="shared" si="1971"/>
        <v>#VALUE!</v>
      </c>
      <c r="I306" s="82" t="e">
        <f t="shared" si="1731"/>
        <v>#VALUE!</v>
      </c>
      <c r="J306" s="83">
        <f t="shared" si="1732"/>
        <v>0</v>
      </c>
      <c r="K306" s="82">
        <f t="shared" ref="K306:L306" si="1972">SUM(K307,K310,K313,K315,K317,K319)</f>
        <v>0</v>
      </c>
      <c r="L306" s="82" t="e">
        <f t="shared" si="1972"/>
        <v>#VALUE!</v>
      </c>
      <c r="M306" s="82" t="e">
        <f t="shared" si="1733"/>
        <v>#VALUE!</v>
      </c>
      <c r="N306" s="83">
        <f t="shared" si="1734"/>
        <v>0</v>
      </c>
      <c r="O306" s="82">
        <f t="shared" ref="O306:P306" si="1973">SUM(O307,O310,O313,O315,O317,O319)</f>
        <v>0</v>
      </c>
      <c r="P306" s="82" t="e">
        <f t="shared" si="1973"/>
        <v>#VALUE!</v>
      </c>
      <c r="Q306" s="82" t="e">
        <f t="shared" si="1735"/>
        <v>#VALUE!</v>
      </c>
      <c r="R306" s="83">
        <f t="shared" si="1704"/>
        <v>0</v>
      </c>
      <c r="S306" s="82">
        <f t="shared" ref="S306:T306" si="1974">SUM(S307,S310,S313,S315,S317,S319)</f>
        <v>0</v>
      </c>
      <c r="T306" s="82" t="e">
        <f t="shared" si="1974"/>
        <v>#VALUE!</v>
      </c>
      <c r="U306" s="82" t="e">
        <f t="shared" si="1736"/>
        <v>#VALUE!</v>
      </c>
      <c r="V306" s="83">
        <f t="shared" si="1737"/>
        <v>0</v>
      </c>
      <c r="W306" s="82">
        <f t="shared" ref="W306:X306" si="1975">SUM(W307,W310,W313,W315,W317,W319)</f>
        <v>0</v>
      </c>
      <c r="X306" s="82" t="e">
        <f t="shared" si="1975"/>
        <v>#VALUE!</v>
      </c>
      <c r="Y306" s="82" t="e">
        <f t="shared" si="1738"/>
        <v>#VALUE!</v>
      </c>
      <c r="Z306" s="83">
        <f t="shared" si="1739"/>
        <v>0</v>
      </c>
      <c r="AA306" s="82">
        <f t="shared" ref="AA306:AB306" si="1976">SUM(AA307,AA310,AA313,AA315,AA317,AA319)</f>
        <v>0</v>
      </c>
      <c r="AB306" s="82" t="e">
        <f t="shared" si="1976"/>
        <v>#VALUE!</v>
      </c>
      <c r="AC306" s="82" t="e">
        <f t="shared" si="1740"/>
        <v>#VALUE!</v>
      </c>
      <c r="AD306" s="83">
        <f t="shared" si="1741"/>
        <v>0</v>
      </c>
      <c r="AE306" s="82">
        <f t="shared" ref="AE306:AF306" si="1977">SUM(AE307,AE310,AE313,AE315,AE317,AE319)</f>
        <v>0</v>
      </c>
      <c r="AF306" s="82" t="e">
        <f t="shared" si="1977"/>
        <v>#VALUE!</v>
      </c>
      <c r="AG306" s="82" t="e">
        <f t="shared" si="1742"/>
        <v>#VALUE!</v>
      </c>
      <c r="AH306" s="83">
        <f t="shared" si="1743"/>
        <v>0</v>
      </c>
      <c r="AI306" s="82">
        <f t="shared" ref="AI306:AJ306" si="1978">SUM(AI307,AI310,AI313,AI315,AI317,AI319)</f>
        <v>0</v>
      </c>
      <c r="AJ306" s="82" t="e">
        <f t="shared" si="1978"/>
        <v>#VALUE!</v>
      </c>
      <c r="AK306" s="82" t="e">
        <f t="shared" si="1744"/>
        <v>#VALUE!</v>
      </c>
      <c r="AL306" s="83">
        <f t="shared" si="1745"/>
        <v>0</v>
      </c>
      <c r="AM306" s="82">
        <f t="shared" ref="AM306:AN306" si="1979">SUM(AM307,AM310,AM313,AM315,AM317,AM319)</f>
        <v>0</v>
      </c>
      <c r="AN306" s="82" t="e">
        <f t="shared" si="1979"/>
        <v>#VALUE!</v>
      </c>
      <c r="AO306" s="82" t="e">
        <f t="shared" si="1746"/>
        <v>#VALUE!</v>
      </c>
      <c r="AP306" s="83">
        <f t="shared" si="1747"/>
        <v>0</v>
      </c>
      <c r="AQ306" s="82">
        <f t="shared" ref="AQ306:AR306" si="1980">SUM(AQ307,AQ310,AQ313,AQ315,AQ317,AQ319)</f>
        <v>0</v>
      </c>
      <c r="AR306" s="82" t="e">
        <f t="shared" si="1980"/>
        <v>#VALUE!</v>
      </c>
      <c r="AS306" s="82" t="e">
        <f t="shared" si="1748"/>
        <v>#VALUE!</v>
      </c>
      <c r="AT306" s="83">
        <f t="shared" si="1749"/>
        <v>0</v>
      </c>
      <c r="AU306" s="82">
        <f t="shared" ref="AU306:AV306" si="1981">SUM(AU307,AU310,AU313,AU315,AU317,AU319)</f>
        <v>0</v>
      </c>
      <c r="AV306" s="82" t="e">
        <f t="shared" si="1981"/>
        <v>#VALUE!</v>
      </c>
      <c r="AW306" s="82" t="e">
        <f t="shared" si="1750"/>
        <v>#VALUE!</v>
      </c>
      <c r="AX306" s="83">
        <f t="shared" si="1751"/>
        <v>0</v>
      </c>
      <c r="AY306" s="82">
        <f t="shared" ref="AY306:BE306" si="1982">SUM(AY307,AY310,AY313,AY315,AY317,AY319)</f>
        <v>0</v>
      </c>
      <c r="AZ306" s="82" t="e">
        <f t="shared" si="1982"/>
        <v>#VALUE!</v>
      </c>
      <c r="BA306" s="82" t="e">
        <f t="shared" si="1752"/>
        <v>#VALUE!</v>
      </c>
      <c r="BB306" s="83">
        <f t="shared" si="1753"/>
        <v>0</v>
      </c>
      <c r="BC306" s="82">
        <f t="shared" si="1982"/>
        <v>0</v>
      </c>
      <c r="BD306" s="82">
        <f t="shared" si="1982"/>
        <v>0</v>
      </c>
      <c r="BE306" s="82" t="e">
        <f t="shared" si="1982"/>
        <v>#VALUE!</v>
      </c>
      <c r="BF306" s="82" t="e">
        <f t="shared" si="1755"/>
        <v>#VALUE!</v>
      </c>
      <c r="BG306" s="83">
        <f t="shared" si="1756"/>
        <v>0</v>
      </c>
      <c r="BL306" s="82">
        <f t="shared" ref="BL306:BM306" si="1983">SUM(BL307,BL310,BL313,BL315,BL317,BL319)</f>
        <v>0</v>
      </c>
      <c r="BM306" s="82">
        <f t="shared" si="1983"/>
        <v>0</v>
      </c>
    </row>
    <row r="307" spans="1:65" s="84" customFormat="1" ht="20.399999999999999" x14ac:dyDescent="0.3">
      <c r="A307" s="85"/>
      <c r="B307" s="85"/>
      <c r="C307" s="86"/>
      <c r="D307" s="90">
        <v>514510</v>
      </c>
      <c r="E307" s="91"/>
      <c r="F307" s="92" t="s">
        <v>218</v>
      </c>
      <c r="G307" s="93">
        <f t="shared" ref="G307:H307" si="1984">SUM(G308:G309)</f>
        <v>0</v>
      </c>
      <c r="H307" s="93" t="e">
        <f t="shared" si="1984"/>
        <v>#VALUE!</v>
      </c>
      <c r="I307" s="93" t="e">
        <f t="shared" si="1731"/>
        <v>#VALUE!</v>
      </c>
      <c r="J307" s="94">
        <f t="shared" si="1732"/>
        <v>0</v>
      </c>
      <c r="K307" s="93">
        <f t="shared" ref="K307:L307" si="1985">SUM(K308:K309)</f>
        <v>0</v>
      </c>
      <c r="L307" s="93" t="e">
        <f t="shared" si="1985"/>
        <v>#VALUE!</v>
      </c>
      <c r="M307" s="93" t="e">
        <f t="shared" si="1733"/>
        <v>#VALUE!</v>
      </c>
      <c r="N307" s="94">
        <f t="shared" si="1734"/>
        <v>0</v>
      </c>
      <c r="O307" s="93">
        <f t="shared" ref="O307:P307" si="1986">SUM(O308:O309)</f>
        <v>0</v>
      </c>
      <c r="P307" s="93" t="e">
        <f t="shared" si="1986"/>
        <v>#VALUE!</v>
      </c>
      <c r="Q307" s="93" t="e">
        <f t="shared" si="1735"/>
        <v>#VALUE!</v>
      </c>
      <c r="R307" s="94">
        <f t="shared" si="1704"/>
        <v>0</v>
      </c>
      <c r="S307" s="93">
        <f t="shared" ref="S307:T307" si="1987">SUM(S308:S309)</f>
        <v>0</v>
      </c>
      <c r="T307" s="93" t="e">
        <f t="shared" si="1987"/>
        <v>#VALUE!</v>
      </c>
      <c r="U307" s="93" t="e">
        <f t="shared" si="1736"/>
        <v>#VALUE!</v>
      </c>
      <c r="V307" s="94">
        <f t="shared" si="1737"/>
        <v>0</v>
      </c>
      <c r="W307" s="93">
        <f t="shared" ref="W307:X307" si="1988">SUM(W308:W309)</f>
        <v>0</v>
      </c>
      <c r="X307" s="93" t="e">
        <f t="shared" si="1988"/>
        <v>#VALUE!</v>
      </c>
      <c r="Y307" s="93" t="e">
        <f t="shared" si="1738"/>
        <v>#VALUE!</v>
      </c>
      <c r="Z307" s="94">
        <f t="shared" si="1739"/>
        <v>0</v>
      </c>
      <c r="AA307" s="93">
        <f t="shared" ref="AA307:AB307" si="1989">SUM(AA308:AA309)</f>
        <v>0</v>
      </c>
      <c r="AB307" s="93" t="e">
        <f t="shared" si="1989"/>
        <v>#VALUE!</v>
      </c>
      <c r="AC307" s="93" t="e">
        <f t="shared" si="1740"/>
        <v>#VALUE!</v>
      </c>
      <c r="AD307" s="94">
        <f t="shared" si="1741"/>
        <v>0</v>
      </c>
      <c r="AE307" s="93">
        <f t="shared" ref="AE307:AF307" si="1990">SUM(AE308:AE309)</f>
        <v>0</v>
      </c>
      <c r="AF307" s="93" t="e">
        <f t="shared" si="1990"/>
        <v>#VALUE!</v>
      </c>
      <c r="AG307" s="93" t="e">
        <f t="shared" si="1742"/>
        <v>#VALUE!</v>
      </c>
      <c r="AH307" s="94">
        <f t="shared" si="1743"/>
        <v>0</v>
      </c>
      <c r="AI307" s="93">
        <f t="shared" ref="AI307:AJ307" si="1991">SUM(AI308:AI309)</f>
        <v>0</v>
      </c>
      <c r="AJ307" s="93" t="e">
        <f t="shared" si="1991"/>
        <v>#VALUE!</v>
      </c>
      <c r="AK307" s="93" t="e">
        <f t="shared" si="1744"/>
        <v>#VALUE!</v>
      </c>
      <c r="AL307" s="94">
        <f t="shared" si="1745"/>
        <v>0</v>
      </c>
      <c r="AM307" s="93">
        <f t="shared" ref="AM307:AN307" si="1992">SUM(AM308:AM309)</f>
        <v>0</v>
      </c>
      <c r="AN307" s="93" t="e">
        <f t="shared" si="1992"/>
        <v>#VALUE!</v>
      </c>
      <c r="AO307" s="93" t="e">
        <f t="shared" si="1746"/>
        <v>#VALUE!</v>
      </c>
      <c r="AP307" s="94">
        <f t="shared" si="1747"/>
        <v>0</v>
      </c>
      <c r="AQ307" s="93">
        <f t="shared" ref="AQ307:AR307" si="1993">SUM(AQ308:AQ309)</f>
        <v>0</v>
      </c>
      <c r="AR307" s="93" t="e">
        <f t="shared" si="1993"/>
        <v>#VALUE!</v>
      </c>
      <c r="AS307" s="93" t="e">
        <f t="shared" si="1748"/>
        <v>#VALUE!</v>
      </c>
      <c r="AT307" s="94">
        <f t="shared" si="1749"/>
        <v>0</v>
      </c>
      <c r="AU307" s="93">
        <f t="shared" ref="AU307:AV307" si="1994">SUM(AU308:AU309)</f>
        <v>0</v>
      </c>
      <c r="AV307" s="93" t="e">
        <f t="shared" si="1994"/>
        <v>#VALUE!</v>
      </c>
      <c r="AW307" s="93" t="e">
        <f t="shared" si="1750"/>
        <v>#VALUE!</v>
      </c>
      <c r="AX307" s="94">
        <f t="shared" si="1751"/>
        <v>0</v>
      </c>
      <c r="AY307" s="93">
        <f t="shared" ref="AY307:BE307" si="1995">SUM(AY308:AY309)</f>
        <v>0</v>
      </c>
      <c r="AZ307" s="93" t="e">
        <f t="shared" si="1995"/>
        <v>#VALUE!</v>
      </c>
      <c r="BA307" s="93" t="e">
        <f t="shared" si="1752"/>
        <v>#VALUE!</v>
      </c>
      <c r="BB307" s="94">
        <f t="shared" si="1753"/>
        <v>0</v>
      </c>
      <c r="BC307" s="93">
        <f t="shared" si="1995"/>
        <v>0</v>
      </c>
      <c r="BD307" s="93">
        <f t="shared" si="1995"/>
        <v>0</v>
      </c>
      <c r="BE307" s="93" t="e">
        <f t="shared" si="1995"/>
        <v>#VALUE!</v>
      </c>
      <c r="BF307" s="93" t="e">
        <f t="shared" si="1755"/>
        <v>#VALUE!</v>
      </c>
      <c r="BG307" s="4">
        <f t="shared" si="1756"/>
        <v>0</v>
      </c>
      <c r="BL307" s="93">
        <f t="shared" ref="BL307:BM307" si="1996">SUM(BL308:BL309)</f>
        <v>0</v>
      </c>
      <c r="BM307" s="93">
        <f t="shared" si="1996"/>
        <v>0</v>
      </c>
    </row>
    <row r="308" spans="1:65" ht="20.399999999999999" x14ac:dyDescent="0.3">
      <c r="A308" s="87"/>
      <c r="B308" s="87"/>
      <c r="C308" s="88"/>
      <c r="D308" s="95"/>
      <c r="E308" s="96">
        <v>51451001</v>
      </c>
      <c r="F308" s="97" t="s">
        <v>218</v>
      </c>
      <c r="G308" s="7">
        <v>0</v>
      </c>
      <c r="H308" s="7" t="e">
        <f>SUMIF([2]Ene!B:I,AVALUOS!E308,[2]Ene!I:I)</f>
        <v>#VALUE!</v>
      </c>
      <c r="I308" s="7" t="e">
        <f t="shared" si="1731"/>
        <v>#VALUE!</v>
      </c>
      <c r="J308" s="8">
        <f t="shared" si="1732"/>
        <v>0</v>
      </c>
      <c r="K308" s="7">
        <v>0</v>
      </c>
      <c r="L308" s="7" t="e">
        <f>SUMIF([2]Feb!B:I,AVALUOS!E308,[2]Feb!I:I)</f>
        <v>#VALUE!</v>
      </c>
      <c r="M308" s="7" t="e">
        <f t="shared" si="1733"/>
        <v>#VALUE!</v>
      </c>
      <c r="N308" s="8">
        <f t="shared" si="1734"/>
        <v>0</v>
      </c>
      <c r="O308" s="7">
        <v>0</v>
      </c>
      <c r="P308" s="7" t="e">
        <f>SUMIF([2]mar!B:I,AVALUOS!E308,[2]mar!I:I)</f>
        <v>#VALUE!</v>
      </c>
      <c r="Q308" s="7" t="e">
        <f t="shared" si="1735"/>
        <v>#VALUE!</v>
      </c>
      <c r="R308" s="8">
        <f t="shared" si="1704"/>
        <v>0</v>
      </c>
      <c r="S308" s="7">
        <v>0</v>
      </c>
      <c r="T308" s="7" t="e">
        <f>SUMIF([2]Abr!B:I,AVALUOS!E308,[2]Abr!I:I)</f>
        <v>#VALUE!</v>
      </c>
      <c r="U308" s="7" t="e">
        <f t="shared" si="1736"/>
        <v>#VALUE!</v>
      </c>
      <c r="V308" s="8">
        <f t="shared" si="1737"/>
        <v>0</v>
      </c>
      <c r="W308" s="7">
        <v>0</v>
      </c>
      <c r="X308" s="7" t="e">
        <f>SUMIF([2]May!B:I,AVALUOS!E308,[2]May!I:I)</f>
        <v>#VALUE!</v>
      </c>
      <c r="Y308" s="7" t="e">
        <f t="shared" si="1738"/>
        <v>#VALUE!</v>
      </c>
      <c r="Z308" s="8">
        <f t="shared" si="1739"/>
        <v>0</v>
      </c>
      <c r="AA308" s="7">
        <v>0</v>
      </c>
      <c r="AB308" s="7" t="e">
        <f>SUMIF([2]Jun!B:I,AVALUOS!E308,[2]Jun!I:I)</f>
        <v>#VALUE!</v>
      </c>
      <c r="AC308" s="7" t="e">
        <f t="shared" si="1740"/>
        <v>#VALUE!</v>
      </c>
      <c r="AD308" s="8">
        <f t="shared" si="1741"/>
        <v>0</v>
      </c>
      <c r="AE308" s="7">
        <v>0</v>
      </c>
      <c r="AF308" s="7" t="e">
        <f>SUMIF([2]Jul!B:I,AVALUOS!E308,[2]Jul!I:I)</f>
        <v>#VALUE!</v>
      </c>
      <c r="AG308" s="7" t="e">
        <f t="shared" si="1742"/>
        <v>#VALUE!</v>
      </c>
      <c r="AH308" s="8">
        <f t="shared" si="1743"/>
        <v>0</v>
      </c>
      <c r="AI308" s="7">
        <v>0</v>
      </c>
      <c r="AJ308" s="7" t="e">
        <f>SUMIF([2]Agos!B:I,AVALUOS!E308,[2]Agos!I:I)</f>
        <v>#VALUE!</v>
      </c>
      <c r="AK308" s="7" t="e">
        <f t="shared" si="1744"/>
        <v>#VALUE!</v>
      </c>
      <c r="AL308" s="8">
        <f t="shared" si="1745"/>
        <v>0</v>
      </c>
      <c r="AM308" s="7">
        <v>0</v>
      </c>
      <c r="AN308" s="7" t="e">
        <f>SUMIF([2]Sep!B:I,AVALUOS!E308,[2]Sep!I:I)</f>
        <v>#VALUE!</v>
      </c>
      <c r="AO308" s="7" t="e">
        <f t="shared" si="1746"/>
        <v>#VALUE!</v>
      </c>
      <c r="AP308" s="8">
        <f t="shared" si="1747"/>
        <v>0</v>
      </c>
      <c r="AQ308" s="7">
        <v>0</v>
      </c>
      <c r="AR308" s="7" t="e">
        <f>SUMIF([2]Oct!B:I,AVALUOS!E308,[2]Oct!I:I)</f>
        <v>#VALUE!</v>
      </c>
      <c r="AS308" s="7" t="e">
        <f t="shared" si="1748"/>
        <v>#VALUE!</v>
      </c>
      <c r="AT308" s="8">
        <f t="shared" si="1749"/>
        <v>0</v>
      </c>
      <c r="AU308" s="7">
        <v>0</v>
      </c>
      <c r="AV308" s="7" t="e">
        <f>SUMIF([2]Nov!B:I,AVALUOS!E308,[2]Nov!I:I)</f>
        <v>#VALUE!</v>
      </c>
      <c r="AW308" s="7" t="e">
        <f t="shared" si="1750"/>
        <v>#VALUE!</v>
      </c>
      <c r="AX308" s="8">
        <f t="shared" si="1751"/>
        <v>0</v>
      </c>
      <c r="AY308" s="7">
        <v>0</v>
      </c>
      <c r="AZ308" s="7" t="e">
        <f>SUMIF([2]Dic!B:I,AVALUOS!E308,[2]Dic!I:I)</f>
        <v>#VALUE!</v>
      </c>
      <c r="BA308" s="7" t="e">
        <f t="shared" si="1752"/>
        <v>#VALUE!</v>
      </c>
      <c r="BB308" s="8">
        <f t="shared" si="1753"/>
        <v>0</v>
      </c>
      <c r="BC308" s="7">
        <v>0</v>
      </c>
      <c r="BD308" s="89">
        <f t="shared" ref="BD308:BD309" si="1997">+G308+K308+O308+S308+W308+AA308+AE308+AI308+AM308+AQ308+AU308</f>
        <v>0</v>
      </c>
      <c r="BE308" s="89" t="e">
        <f>+H308+L308+P308+T308+X308+AB308+AF308+AJ308+AN308+AR308+AV308+AZ308</f>
        <v>#VALUE!</v>
      </c>
      <c r="BF308" s="89" t="e">
        <f t="shared" si="1755"/>
        <v>#VALUE!</v>
      </c>
      <c r="BG308" s="24">
        <f t="shared" si="1756"/>
        <v>0</v>
      </c>
      <c r="BK308" s="84"/>
      <c r="BL308" s="7"/>
      <c r="BM308" s="7"/>
    </row>
    <row r="309" spans="1:65" s="84" customFormat="1" ht="12" x14ac:dyDescent="0.3">
      <c r="A309" s="87"/>
      <c r="B309" s="87"/>
      <c r="C309" s="88"/>
      <c r="D309" s="95"/>
      <c r="E309" s="96">
        <v>51451002</v>
      </c>
      <c r="F309" s="97" t="s">
        <v>219</v>
      </c>
      <c r="G309" s="7">
        <v>0</v>
      </c>
      <c r="H309" s="7" t="e">
        <f>SUMIF([2]Ene!B:I,AVALUOS!E309,[2]Ene!I:I)</f>
        <v>#VALUE!</v>
      </c>
      <c r="I309" s="7" t="e">
        <f t="shared" si="1731"/>
        <v>#VALUE!</v>
      </c>
      <c r="J309" s="8">
        <f t="shared" si="1732"/>
        <v>0</v>
      </c>
      <c r="K309" s="7">
        <v>0</v>
      </c>
      <c r="L309" s="7" t="e">
        <f>SUMIF([2]Feb!B:I,AVALUOS!E309,[2]Feb!I:I)</f>
        <v>#VALUE!</v>
      </c>
      <c r="M309" s="7" t="e">
        <f t="shared" si="1733"/>
        <v>#VALUE!</v>
      </c>
      <c r="N309" s="8">
        <f t="shared" si="1734"/>
        <v>0</v>
      </c>
      <c r="O309" s="7">
        <v>0</v>
      </c>
      <c r="P309" s="7" t="e">
        <f>SUMIF([2]mar!B:I,AVALUOS!E309,[2]mar!I:I)</f>
        <v>#VALUE!</v>
      </c>
      <c r="Q309" s="7" t="e">
        <f t="shared" si="1735"/>
        <v>#VALUE!</v>
      </c>
      <c r="R309" s="8">
        <f t="shared" si="1704"/>
        <v>0</v>
      </c>
      <c r="S309" s="7">
        <v>0</v>
      </c>
      <c r="T309" s="7" t="e">
        <f>SUMIF([2]Abr!B:I,AVALUOS!E309,[2]Abr!I:I)</f>
        <v>#VALUE!</v>
      </c>
      <c r="U309" s="7" t="e">
        <f t="shared" si="1736"/>
        <v>#VALUE!</v>
      </c>
      <c r="V309" s="8">
        <f t="shared" si="1737"/>
        <v>0</v>
      </c>
      <c r="W309" s="7">
        <v>0</v>
      </c>
      <c r="X309" s="7" t="e">
        <f>SUMIF([2]May!B:I,AVALUOS!E309,[2]May!I:I)</f>
        <v>#VALUE!</v>
      </c>
      <c r="Y309" s="7" t="e">
        <f t="shared" si="1738"/>
        <v>#VALUE!</v>
      </c>
      <c r="Z309" s="8">
        <f t="shared" si="1739"/>
        <v>0</v>
      </c>
      <c r="AA309" s="7">
        <v>0</v>
      </c>
      <c r="AB309" s="7" t="e">
        <f>SUMIF([2]Jun!B:I,AVALUOS!E309,[2]Jun!I:I)</f>
        <v>#VALUE!</v>
      </c>
      <c r="AC309" s="7" t="e">
        <f t="shared" si="1740"/>
        <v>#VALUE!</v>
      </c>
      <c r="AD309" s="8">
        <f t="shared" si="1741"/>
        <v>0</v>
      </c>
      <c r="AE309" s="7">
        <v>0</v>
      </c>
      <c r="AF309" s="7" t="e">
        <f>SUMIF([2]Jul!B:I,AVALUOS!E309,[2]Jul!I:I)</f>
        <v>#VALUE!</v>
      </c>
      <c r="AG309" s="7" t="e">
        <f t="shared" si="1742"/>
        <v>#VALUE!</v>
      </c>
      <c r="AH309" s="8">
        <f t="shared" si="1743"/>
        <v>0</v>
      </c>
      <c r="AI309" s="7">
        <v>0</v>
      </c>
      <c r="AJ309" s="7" t="e">
        <f>SUMIF([2]Agos!B:I,AVALUOS!E309,[2]Agos!I:I)</f>
        <v>#VALUE!</v>
      </c>
      <c r="AK309" s="7" t="e">
        <f t="shared" si="1744"/>
        <v>#VALUE!</v>
      </c>
      <c r="AL309" s="8">
        <f t="shared" si="1745"/>
        <v>0</v>
      </c>
      <c r="AM309" s="7">
        <v>0</v>
      </c>
      <c r="AN309" s="7" t="e">
        <f>SUMIF([2]Sep!B:I,AVALUOS!E309,[2]Sep!I:I)</f>
        <v>#VALUE!</v>
      </c>
      <c r="AO309" s="7" t="e">
        <f t="shared" si="1746"/>
        <v>#VALUE!</v>
      </c>
      <c r="AP309" s="8">
        <f t="shared" si="1747"/>
        <v>0</v>
      </c>
      <c r="AQ309" s="7">
        <v>0</v>
      </c>
      <c r="AR309" s="7" t="e">
        <f>SUMIF([2]Oct!B:I,AVALUOS!E309,[2]Oct!I:I)</f>
        <v>#VALUE!</v>
      </c>
      <c r="AS309" s="7" t="e">
        <f t="shared" si="1748"/>
        <v>#VALUE!</v>
      </c>
      <c r="AT309" s="8">
        <f t="shared" si="1749"/>
        <v>0</v>
      </c>
      <c r="AU309" s="7">
        <v>0</v>
      </c>
      <c r="AV309" s="7" t="e">
        <f>SUMIF([2]Nov!B:I,AVALUOS!E309,[2]Nov!I:I)</f>
        <v>#VALUE!</v>
      </c>
      <c r="AW309" s="7" t="e">
        <f t="shared" si="1750"/>
        <v>#VALUE!</v>
      </c>
      <c r="AX309" s="8">
        <f t="shared" si="1751"/>
        <v>0</v>
      </c>
      <c r="AY309" s="7">
        <v>0</v>
      </c>
      <c r="AZ309" s="7" t="e">
        <f>SUMIF([2]Dic!B:I,AVALUOS!E309,[2]Dic!I:I)</f>
        <v>#VALUE!</v>
      </c>
      <c r="BA309" s="7" t="e">
        <f t="shared" si="1752"/>
        <v>#VALUE!</v>
      </c>
      <c r="BB309" s="8">
        <f t="shared" si="1753"/>
        <v>0</v>
      </c>
      <c r="BC309" s="7">
        <v>0</v>
      </c>
      <c r="BD309" s="89">
        <f t="shared" si="1997"/>
        <v>0</v>
      </c>
      <c r="BE309" s="89" t="e">
        <f>+H309+L309+P309+T309+X309+AB309+AF309+AJ309+AN309+AR309+AV309+AZ309</f>
        <v>#VALUE!</v>
      </c>
      <c r="BF309" s="89" t="e">
        <f t="shared" si="1755"/>
        <v>#VALUE!</v>
      </c>
      <c r="BG309" s="24">
        <f t="shared" si="1756"/>
        <v>0</v>
      </c>
      <c r="BL309" s="7"/>
      <c r="BM309" s="7"/>
    </row>
    <row r="310" spans="1:65" s="84" customFormat="1" ht="12" x14ac:dyDescent="0.3">
      <c r="A310" s="85"/>
      <c r="B310" s="85"/>
      <c r="C310" s="86"/>
      <c r="D310" s="90">
        <v>514515</v>
      </c>
      <c r="E310" s="91"/>
      <c r="F310" s="92" t="s">
        <v>80</v>
      </c>
      <c r="G310" s="93">
        <f t="shared" ref="G310:H310" si="1998">SUM(G311:G312)</f>
        <v>0</v>
      </c>
      <c r="H310" s="93" t="e">
        <f t="shared" si="1998"/>
        <v>#VALUE!</v>
      </c>
      <c r="I310" s="93" t="e">
        <f t="shared" si="1731"/>
        <v>#VALUE!</v>
      </c>
      <c r="J310" s="94">
        <f t="shared" si="1732"/>
        <v>0</v>
      </c>
      <c r="K310" s="93">
        <f t="shared" ref="K310:L310" si="1999">SUM(K311:K312)</f>
        <v>0</v>
      </c>
      <c r="L310" s="93" t="e">
        <f t="shared" si="1999"/>
        <v>#VALUE!</v>
      </c>
      <c r="M310" s="93" t="e">
        <f t="shared" si="1733"/>
        <v>#VALUE!</v>
      </c>
      <c r="N310" s="94">
        <f t="shared" si="1734"/>
        <v>0</v>
      </c>
      <c r="O310" s="93">
        <f t="shared" ref="O310:P310" si="2000">SUM(O311:O312)</f>
        <v>0</v>
      </c>
      <c r="P310" s="93" t="e">
        <f t="shared" si="2000"/>
        <v>#VALUE!</v>
      </c>
      <c r="Q310" s="93" t="e">
        <f t="shared" si="1735"/>
        <v>#VALUE!</v>
      </c>
      <c r="R310" s="94">
        <f t="shared" si="1704"/>
        <v>0</v>
      </c>
      <c r="S310" s="93">
        <f t="shared" ref="S310:T310" si="2001">SUM(S311:S312)</f>
        <v>0</v>
      </c>
      <c r="T310" s="93" t="e">
        <f t="shared" si="2001"/>
        <v>#VALUE!</v>
      </c>
      <c r="U310" s="93" t="e">
        <f t="shared" si="1736"/>
        <v>#VALUE!</v>
      </c>
      <c r="V310" s="94">
        <f t="shared" si="1737"/>
        <v>0</v>
      </c>
      <c r="W310" s="93">
        <f t="shared" ref="W310:X310" si="2002">SUM(W311:W312)</f>
        <v>0</v>
      </c>
      <c r="X310" s="93" t="e">
        <f t="shared" si="2002"/>
        <v>#VALUE!</v>
      </c>
      <c r="Y310" s="93" t="e">
        <f t="shared" si="1738"/>
        <v>#VALUE!</v>
      </c>
      <c r="Z310" s="94">
        <f t="shared" si="1739"/>
        <v>0</v>
      </c>
      <c r="AA310" s="93">
        <f t="shared" ref="AA310:AB310" si="2003">SUM(AA311:AA312)</f>
        <v>0</v>
      </c>
      <c r="AB310" s="93" t="e">
        <f t="shared" si="2003"/>
        <v>#VALUE!</v>
      </c>
      <c r="AC310" s="93" t="e">
        <f t="shared" si="1740"/>
        <v>#VALUE!</v>
      </c>
      <c r="AD310" s="94">
        <f t="shared" si="1741"/>
        <v>0</v>
      </c>
      <c r="AE310" s="93">
        <f t="shared" ref="AE310:AF310" si="2004">SUM(AE311:AE312)</f>
        <v>0</v>
      </c>
      <c r="AF310" s="93" t="e">
        <f t="shared" si="2004"/>
        <v>#VALUE!</v>
      </c>
      <c r="AG310" s="93" t="e">
        <f t="shared" si="1742"/>
        <v>#VALUE!</v>
      </c>
      <c r="AH310" s="94">
        <f t="shared" si="1743"/>
        <v>0</v>
      </c>
      <c r="AI310" s="93">
        <f t="shared" ref="AI310:AJ310" si="2005">SUM(AI311:AI312)</f>
        <v>0</v>
      </c>
      <c r="AJ310" s="93" t="e">
        <f t="shared" si="2005"/>
        <v>#VALUE!</v>
      </c>
      <c r="AK310" s="93" t="e">
        <f t="shared" si="1744"/>
        <v>#VALUE!</v>
      </c>
      <c r="AL310" s="94">
        <f t="shared" si="1745"/>
        <v>0</v>
      </c>
      <c r="AM310" s="93">
        <f t="shared" ref="AM310:AN310" si="2006">SUM(AM311:AM312)</f>
        <v>0</v>
      </c>
      <c r="AN310" s="93" t="e">
        <f t="shared" si="2006"/>
        <v>#VALUE!</v>
      </c>
      <c r="AO310" s="93" t="e">
        <f t="shared" si="1746"/>
        <v>#VALUE!</v>
      </c>
      <c r="AP310" s="94">
        <f t="shared" si="1747"/>
        <v>0</v>
      </c>
      <c r="AQ310" s="93">
        <f t="shared" ref="AQ310:AR310" si="2007">SUM(AQ311:AQ312)</f>
        <v>0</v>
      </c>
      <c r="AR310" s="93" t="e">
        <f t="shared" si="2007"/>
        <v>#VALUE!</v>
      </c>
      <c r="AS310" s="93" t="e">
        <f t="shared" si="1748"/>
        <v>#VALUE!</v>
      </c>
      <c r="AT310" s="94">
        <f t="shared" si="1749"/>
        <v>0</v>
      </c>
      <c r="AU310" s="93">
        <f t="shared" ref="AU310:AV310" si="2008">SUM(AU311:AU312)</f>
        <v>0</v>
      </c>
      <c r="AV310" s="93" t="e">
        <f t="shared" si="2008"/>
        <v>#VALUE!</v>
      </c>
      <c r="AW310" s="93" t="e">
        <f t="shared" si="1750"/>
        <v>#VALUE!</v>
      </c>
      <c r="AX310" s="94">
        <f t="shared" si="1751"/>
        <v>0</v>
      </c>
      <c r="AY310" s="93">
        <f t="shared" ref="AY310:BE310" si="2009">SUM(AY311:AY312)</f>
        <v>0</v>
      </c>
      <c r="AZ310" s="93" t="e">
        <f t="shared" si="2009"/>
        <v>#VALUE!</v>
      </c>
      <c r="BA310" s="93" t="e">
        <f t="shared" si="1752"/>
        <v>#VALUE!</v>
      </c>
      <c r="BB310" s="94">
        <f t="shared" si="1753"/>
        <v>0</v>
      </c>
      <c r="BC310" s="93">
        <f t="shared" si="2009"/>
        <v>0</v>
      </c>
      <c r="BD310" s="93">
        <f t="shared" si="2009"/>
        <v>0</v>
      </c>
      <c r="BE310" s="93" t="e">
        <f t="shared" si="2009"/>
        <v>#VALUE!</v>
      </c>
      <c r="BF310" s="93" t="e">
        <f t="shared" si="1755"/>
        <v>#VALUE!</v>
      </c>
      <c r="BG310" s="4">
        <f t="shared" si="1756"/>
        <v>0</v>
      </c>
      <c r="BL310" s="93">
        <f t="shared" ref="BL310:BM310" si="2010">SUM(BL311:BL312)</f>
        <v>0</v>
      </c>
      <c r="BM310" s="93">
        <f t="shared" si="2010"/>
        <v>0</v>
      </c>
    </row>
    <row r="311" spans="1:65" ht="12" x14ac:dyDescent="0.3">
      <c r="A311" s="87"/>
      <c r="B311" s="87"/>
      <c r="C311" s="88"/>
      <c r="D311" s="95"/>
      <c r="E311" s="96">
        <v>51451501</v>
      </c>
      <c r="F311" s="97" t="s">
        <v>80</v>
      </c>
      <c r="G311" s="7">
        <v>0</v>
      </c>
      <c r="H311" s="7" t="e">
        <f>SUMIF([2]Ene!B:I,AVALUOS!E311,[2]Ene!I:I)</f>
        <v>#VALUE!</v>
      </c>
      <c r="I311" s="7" t="e">
        <f t="shared" si="1731"/>
        <v>#VALUE!</v>
      </c>
      <c r="J311" s="8">
        <f t="shared" si="1732"/>
        <v>0</v>
      </c>
      <c r="K311" s="7">
        <v>0</v>
      </c>
      <c r="L311" s="7" t="e">
        <f>SUMIF([2]Feb!B:I,AVALUOS!E311,[2]Feb!I:I)</f>
        <v>#VALUE!</v>
      </c>
      <c r="M311" s="7" t="e">
        <f t="shared" si="1733"/>
        <v>#VALUE!</v>
      </c>
      <c r="N311" s="8">
        <f t="shared" si="1734"/>
        <v>0</v>
      </c>
      <c r="O311" s="7">
        <v>0</v>
      </c>
      <c r="P311" s="7" t="e">
        <f>SUMIF([2]mar!B:I,AVALUOS!E311,[2]mar!I:I)</f>
        <v>#VALUE!</v>
      </c>
      <c r="Q311" s="7" t="e">
        <f t="shared" si="1735"/>
        <v>#VALUE!</v>
      </c>
      <c r="R311" s="8">
        <f t="shared" si="1704"/>
        <v>0</v>
      </c>
      <c r="S311" s="7">
        <v>0</v>
      </c>
      <c r="T311" s="7" t="e">
        <f>SUMIF([2]Abr!B:I,AVALUOS!E311,[2]Abr!I:I)</f>
        <v>#VALUE!</v>
      </c>
      <c r="U311" s="7" t="e">
        <f t="shared" si="1736"/>
        <v>#VALUE!</v>
      </c>
      <c r="V311" s="8">
        <f t="shared" si="1737"/>
        <v>0</v>
      </c>
      <c r="W311" s="7">
        <v>0</v>
      </c>
      <c r="X311" s="7" t="e">
        <f>SUMIF([2]May!B:I,AVALUOS!E311,[2]May!I:I)</f>
        <v>#VALUE!</v>
      </c>
      <c r="Y311" s="7" t="e">
        <f t="shared" si="1738"/>
        <v>#VALUE!</v>
      </c>
      <c r="Z311" s="8">
        <f t="shared" si="1739"/>
        <v>0</v>
      </c>
      <c r="AA311" s="7">
        <v>0</v>
      </c>
      <c r="AB311" s="7" t="e">
        <f>SUMIF([2]Jun!B:I,AVALUOS!E311,[2]Jun!I:I)</f>
        <v>#VALUE!</v>
      </c>
      <c r="AC311" s="7" t="e">
        <f t="shared" si="1740"/>
        <v>#VALUE!</v>
      </c>
      <c r="AD311" s="8">
        <f t="shared" si="1741"/>
        <v>0</v>
      </c>
      <c r="AE311" s="7">
        <v>0</v>
      </c>
      <c r="AF311" s="7" t="e">
        <f>SUMIF([2]Jul!B:I,AVALUOS!E311,[2]Jul!I:I)</f>
        <v>#VALUE!</v>
      </c>
      <c r="AG311" s="7" t="e">
        <f t="shared" si="1742"/>
        <v>#VALUE!</v>
      </c>
      <c r="AH311" s="8">
        <f t="shared" si="1743"/>
        <v>0</v>
      </c>
      <c r="AI311" s="7">
        <v>0</v>
      </c>
      <c r="AJ311" s="7" t="e">
        <f>SUMIF([2]Agos!B:I,AVALUOS!E311,[2]Agos!I:I)</f>
        <v>#VALUE!</v>
      </c>
      <c r="AK311" s="7" t="e">
        <f t="shared" si="1744"/>
        <v>#VALUE!</v>
      </c>
      <c r="AL311" s="8">
        <f t="shared" si="1745"/>
        <v>0</v>
      </c>
      <c r="AM311" s="7">
        <v>0</v>
      </c>
      <c r="AN311" s="7" t="e">
        <f>SUMIF([2]Sep!B:I,AVALUOS!E311,[2]Sep!I:I)</f>
        <v>#VALUE!</v>
      </c>
      <c r="AO311" s="7" t="e">
        <f t="shared" si="1746"/>
        <v>#VALUE!</v>
      </c>
      <c r="AP311" s="8">
        <f t="shared" si="1747"/>
        <v>0</v>
      </c>
      <c r="AQ311" s="7">
        <v>0</v>
      </c>
      <c r="AR311" s="7" t="e">
        <f>SUMIF([2]Oct!B:I,AVALUOS!E311,[2]Oct!I:I)</f>
        <v>#VALUE!</v>
      </c>
      <c r="AS311" s="7" t="e">
        <f t="shared" si="1748"/>
        <v>#VALUE!</v>
      </c>
      <c r="AT311" s="8">
        <f t="shared" si="1749"/>
        <v>0</v>
      </c>
      <c r="AU311" s="7">
        <v>0</v>
      </c>
      <c r="AV311" s="7" t="e">
        <f>SUMIF([2]Nov!B:I,AVALUOS!E311,[2]Nov!I:I)</f>
        <v>#VALUE!</v>
      </c>
      <c r="AW311" s="7" t="e">
        <f t="shared" si="1750"/>
        <v>#VALUE!</v>
      </c>
      <c r="AX311" s="8">
        <f t="shared" si="1751"/>
        <v>0</v>
      </c>
      <c r="AY311" s="7">
        <v>0</v>
      </c>
      <c r="AZ311" s="7" t="e">
        <f>SUMIF([2]Dic!B:I,AVALUOS!E311,[2]Dic!I:I)</f>
        <v>#VALUE!</v>
      </c>
      <c r="BA311" s="7" t="e">
        <f t="shared" si="1752"/>
        <v>#VALUE!</v>
      </c>
      <c r="BB311" s="8">
        <f t="shared" si="1753"/>
        <v>0</v>
      </c>
      <c r="BC311" s="7">
        <v>0</v>
      </c>
      <c r="BD311" s="89">
        <f t="shared" ref="BD311:BD312" si="2011">+G311+K311+O311+S311+W311+AA311+AE311+AI311+AM311+AQ311+AU311</f>
        <v>0</v>
      </c>
      <c r="BE311" s="89" t="e">
        <f>+H311+L311+P311+T311+X311+AB311+AF311+AJ311+AN311+AR311+AV311+AZ311</f>
        <v>#VALUE!</v>
      </c>
      <c r="BF311" s="89" t="e">
        <f t="shared" si="1755"/>
        <v>#VALUE!</v>
      </c>
      <c r="BG311" s="24">
        <f t="shared" si="1756"/>
        <v>0</v>
      </c>
      <c r="BK311" s="84"/>
      <c r="BL311" s="7"/>
      <c r="BM311" s="7"/>
    </row>
    <row r="312" spans="1:65" ht="12" x14ac:dyDescent="0.3">
      <c r="A312" s="87"/>
      <c r="B312" s="87"/>
      <c r="C312" s="88"/>
      <c r="D312" s="95"/>
      <c r="E312" s="96">
        <v>51451502</v>
      </c>
      <c r="F312" s="97" t="s">
        <v>220</v>
      </c>
      <c r="G312" s="7">
        <v>0</v>
      </c>
      <c r="H312" s="7" t="e">
        <f>SUMIF([2]Ene!B:I,AVALUOS!E312,[2]Ene!I:I)</f>
        <v>#VALUE!</v>
      </c>
      <c r="I312" s="7" t="e">
        <f t="shared" si="1731"/>
        <v>#VALUE!</v>
      </c>
      <c r="J312" s="8">
        <f t="shared" si="1732"/>
        <v>0</v>
      </c>
      <c r="K312" s="7">
        <v>0</v>
      </c>
      <c r="L312" s="7" t="e">
        <f>SUMIF([2]Feb!B:I,AVALUOS!E312,[2]Feb!I:I)</f>
        <v>#VALUE!</v>
      </c>
      <c r="M312" s="7" t="e">
        <f t="shared" si="1733"/>
        <v>#VALUE!</v>
      </c>
      <c r="N312" s="8">
        <f t="shared" si="1734"/>
        <v>0</v>
      </c>
      <c r="O312" s="7">
        <v>0</v>
      </c>
      <c r="P312" s="7" t="e">
        <f>SUMIF([2]mar!B:I,AVALUOS!E312,[2]mar!I:I)</f>
        <v>#VALUE!</v>
      </c>
      <c r="Q312" s="7" t="e">
        <f t="shared" si="1735"/>
        <v>#VALUE!</v>
      </c>
      <c r="R312" s="8">
        <f t="shared" si="1704"/>
        <v>0</v>
      </c>
      <c r="S312" s="7">
        <v>0</v>
      </c>
      <c r="T312" s="7" t="e">
        <f>SUMIF([2]Abr!B:I,AVALUOS!E312,[2]Abr!I:I)</f>
        <v>#VALUE!</v>
      </c>
      <c r="U312" s="7" t="e">
        <f t="shared" si="1736"/>
        <v>#VALUE!</v>
      </c>
      <c r="V312" s="8">
        <f t="shared" si="1737"/>
        <v>0</v>
      </c>
      <c r="W312" s="7">
        <v>0</v>
      </c>
      <c r="X312" s="7" t="e">
        <f>SUMIF([2]May!B:I,AVALUOS!E312,[2]May!I:I)</f>
        <v>#VALUE!</v>
      </c>
      <c r="Y312" s="7" t="e">
        <f t="shared" si="1738"/>
        <v>#VALUE!</v>
      </c>
      <c r="Z312" s="8">
        <f t="shared" si="1739"/>
        <v>0</v>
      </c>
      <c r="AA312" s="7">
        <v>0</v>
      </c>
      <c r="AB312" s="7" t="e">
        <f>SUMIF([2]Jun!B:I,AVALUOS!E312,[2]Jun!I:I)</f>
        <v>#VALUE!</v>
      </c>
      <c r="AC312" s="7" t="e">
        <f t="shared" si="1740"/>
        <v>#VALUE!</v>
      </c>
      <c r="AD312" s="8">
        <f t="shared" si="1741"/>
        <v>0</v>
      </c>
      <c r="AE312" s="7">
        <v>0</v>
      </c>
      <c r="AF312" s="7" t="e">
        <f>SUMIF([2]Jul!B:I,AVALUOS!E312,[2]Jul!I:I)</f>
        <v>#VALUE!</v>
      </c>
      <c r="AG312" s="7" t="e">
        <f t="shared" si="1742"/>
        <v>#VALUE!</v>
      </c>
      <c r="AH312" s="8">
        <f t="shared" si="1743"/>
        <v>0</v>
      </c>
      <c r="AI312" s="7">
        <v>0</v>
      </c>
      <c r="AJ312" s="7" t="e">
        <f>SUMIF([2]Agos!B:I,AVALUOS!E312,[2]Agos!I:I)</f>
        <v>#VALUE!</v>
      </c>
      <c r="AK312" s="7" t="e">
        <f t="shared" si="1744"/>
        <v>#VALUE!</v>
      </c>
      <c r="AL312" s="8">
        <f t="shared" si="1745"/>
        <v>0</v>
      </c>
      <c r="AM312" s="7">
        <v>0</v>
      </c>
      <c r="AN312" s="7" t="e">
        <f>SUMIF([2]Sep!B:I,AVALUOS!E312,[2]Sep!I:I)</f>
        <v>#VALUE!</v>
      </c>
      <c r="AO312" s="7" t="e">
        <f t="shared" si="1746"/>
        <v>#VALUE!</v>
      </c>
      <c r="AP312" s="8">
        <f t="shared" si="1747"/>
        <v>0</v>
      </c>
      <c r="AQ312" s="7">
        <v>0</v>
      </c>
      <c r="AR312" s="7" t="e">
        <f>SUMIF([2]Oct!B:I,AVALUOS!E312,[2]Oct!I:I)</f>
        <v>#VALUE!</v>
      </c>
      <c r="AS312" s="7" t="e">
        <f t="shared" si="1748"/>
        <v>#VALUE!</v>
      </c>
      <c r="AT312" s="8">
        <f t="shared" si="1749"/>
        <v>0</v>
      </c>
      <c r="AU312" s="7">
        <v>0</v>
      </c>
      <c r="AV312" s="7" t="e">
        <f>SUMIF([2]Nov!B:I,AVALUOS!E312,[2]Nov!I:I)</f>
        <v>#VALUE!</v>
      </c>
      <c r="AW312" s="7" t="e">
        <f t="shared" si="1750"/>
        <v>#VALUE!</v>
      </c>
      <c r="AX312" s="8">
        <f t="shared" si="1751"/>
        <v>0</v>
      </c>
      <c r="AY312" s="7">
        <v>0</v>
      </c>
      <c r="AZ312" s="7" t="e">
        <f>SUMIF([2]Dic!B:I,AVALUOS!E312,[2]Dic!I:I)</f>
        <v>#VALUE!</v>
      </c>
      <c r="BA312" s="7" t="e">
        <f t="shared" si="1752"/>
        <v>#VALUE!</v>
      </c>
      <c r="BB312" s="8">
        <f t="shared" si="1753"/>
        <v>0</v>
      </c>
      <c r="BC312" s="7">
        <v>0</v>
      </c>
      <c r="BD312" s="89">
        <f t="shared" si="2011"/>
        <v>0</v>
      </c>
      <c r="BE312" s="89" t="e">
        <f>+H312+L312+P312+T312+X312+AB312+AF312+AJ312+AN312+AR312+AV312+AZ312</f>
        <v>#VALUE!</v>
      </c>
      <c r="BF312" s="89" t="e">
        <f t="shared" si="1755"/>
        <v>#VALUE!</v>
      </c>
      <c r="BG312" s="24">
        <f t="shared" si="1756"/>
        <v>0</v>
      </c>
      <c r="BK312" s="84"/>
      <c r="BL312" s="7"/>
      <c r="BM312" s="7"/>
    </row>
    <row r="313" spans="1:65" s="84" customFormat="1" ht="12" x14ac:dyDescent="0.3">
      <c r="A313" s="85"/>
      <c r="B313" s="85"/>
      <c r="C313" s="86"/>
      <c r="D313" s="90">
        <v>514520</v>
      </c>
      <c r="E313" s="91"/>
      <c r="F313" s="92" t="s">
        <v>168</v>
      </c>
      <c r="G313" s="93">
        <f t="shared" ref="G313:H313" si="2012">+G314</f>
        <v>0</v>
      </c>
      <c r="H313" s="93" t="e">
        <f t="shared" si="2012"/>
        <v>#VALUE!</v>
      </c>
      <c r="I313" s="93" t="e">
        <f t="shared" si="1731"/>
        <v>#VALUE!</v>
      </c>
      <c r="J313" s="94">
        <f t="shared" si="1732"/>
        <v>0</v>
      </c>
      <c r="K313" s="93">
        <f t="shared" ref="K313:L313" si="2013">+K314</f>
        <v>0</v>
      </c>
      <c r="L313" s="93" t="e">
        <f t="shared" si="2013"/>
        <v>#VALUE!</v>
      </c>
      <c r="M313" s="93" t="e">
        <f t="shared" si="1733"/>
        <v>#VALUE!</v>
      </c>
      <c r="N313" s="94">
        <f t="shared" si="1734"/>
        <v>0</v>
      </c>
      <c r="O313" s="93">
        <f t="shared" ref="O313:P313" si="2014">+O314</f>
        <v>0</v>
      </c>
      <c r="P313" s="93" t="e">
        <f t="shared" si="2014"/>
        <v>#VALUE!</v>
      </c>
      <c r="Q313" s="93" t="e">
        <f t="shared" si="1735"/>
        <v>#VALUE!</v>
      </c>
      <c r="R313" s="94">
        <f t="shared" si="1704"/>
        <v>0</v>
      </c>
      <c r="S313" s="93">
        <f t="shared" ref="S313:BE313" si="2015">+S314</f>
        <v>0</v>
      </c>
      <c r="T313" s="93" t="e">
        <f t="shared" si="2015"/>
        <v>#VALUE!</v>
      </c>
      <c r="U313" s="93" t="e">
        <f t="shared" si="1736"/>
        <v>#VALUE!</v>
      </c>
      <c r="V313" s="94">
        <f t="shared" si="1737"/>
        <v>0</v>
      </c>
      <c r="W313" s="93">
        <f t="shared" ref="W313:X313" si="2016">+W314</f>
        <v>0</v>
      </c>
      <c r="X313" s="93" t="e">
        <f t="shared" si="2016"/>
        <v>#VALUE!</v>
      </c>
      <c r="Y313" s="93" t="e">
        <f t="shared" si="1738"/>
        <v>#VALUE!</v>
      </c>
      <c r="Z313" s="94">
        <f t="shared" si="1739"/>
        <v>0</v>
      </c>
      <c r="AA313" s="93">
        <f t="shared" ref="AA313" si="2017">+AA314</f>
        <v>0</v>
      </c>
      <c r="AB313" s="93" t="e">
        <f t="shared" si="2015"/>
        <v>#VALUE!</v>
      </c>
      <c r="AC313" s="93" t="e">
        <f t="shared" si="1740"/>
        <v>#VALUE!</v>
      </c>
      <c r="AD313" s="94">
        <f t="shared" si="1741"/>
        <v>0</v>
      </c>
      <c r="AE313" s="93">
        <f t="shared" ref="AE313" si="2018">+AE314</f>
        <v>0</v>
      </c>
      <c r="AF313" s="93" t="e">
        <f t="shared" si="2015"/>
        <v>#VALUE!</v>
      </c>
      <c r="AG313" s="93" t="e">
        <f t="shared" si="1742"/>
        <v>#VALUE!</v>
      </c>
      <c r="AH313" s="94">
        <f t="shared" si="1743"/>
        <v>0</v>
      </c>
      <c r="AI313" s="93">
        <f t="shared" ref="AI313" si="2019">+AI314</f>
        <v>0</v>
      </c>
      <c r="AJ313" s="93" t="e">
        <f t="shared" si="2015"/>
        <v>#VALUE!</v>
      </c>
      <c r="AK313" s="93" t="e">
        <f t="shared" si="1744"/>
        <v>#VALUE!</v>
      </c>
      <c r="AL313" s="94">
        <f t="shared" si="1745"/>
        <v>0</v>
      </c>
      <c r="AM313" s="93">
        <f t="shared" ref="AM313" si="2020">+AM314</f>
        <v>0</v>
      </c>
      <c r="AN313" s="93" t="e">
        <f t="shared" si="2015"/>
        <v>#VALUE!</v>
      </c>
      <c r="AO313" s="93" t="e">
        <f t="shared" si="1746"/>
        <v>#VALUE!</v>
      </c>
      <c r="AP313" s="94">
        <f t="shared" si="1747"/>
        <v>0</v>
      </c>
      <c r="AQ313" s="93">
        <f t="shared" ref="AQ313" si="2021">+AQ314</f>
        <v>0</v>
      </c>
      <c r="AR313" s="93" t="e">
        <f t="shared" si="2015"/>
        <v>#VALUE!</v>
      </c>
      <c r="AS313" s="93" t="e">
        <f t="shared" si="1748"/>
        <v>#VALUE!</v>
      </c>
      <c r="AT313" s="94">
        <f t="shared" si="1749"/>
        <v>0</v>
      </c>
      <c r="AU313" s="93">
        <f t="shared" ref="AU313" si="2022">+AU314</f>
        <v>0</v>
      </c>
      <c r="AV313" s="93" t="e">
        <f t="shared" si="2015"/>
        <v>#VALUE!</v>
      </c>
      <c r="AW313" s="93" t="e">
        <f t="shared" si="1750"/>
        <v>#VALUE!</v>
      </c>
      <c r="AX313" s="94">
        <f t="shared" si="1751"/>
        <v>0</v>
      </c>
      <c r="AY313" s="93">
        <f t="shared" ref="AY313" si="2023">+AY314</f>
        <v>0</v>
      </c>
      <c r="AZ313" s="93" t="e">
        <f t="shared" si="2015"/>
        <v>#VALUE!</v>
      </c>
      <c r="BA313" s="93" t="e">
        <f t="shared" si="1752"/>
        <v>#VALUE!</v>
      </c>
      <c r="BB313" s="94">
        <f t="shared" si="1753"/>
        <v>0</v>
      </c>
      <c r="BC313" s="93">
        <f t="shared" si="2015"/>
        <v>0</v>
      </c>
      <c r="BD313" s="93">
        <f t="shared" si="2015"/>
        <v>0</v>
      </c>
      <c r="BE313" s="93" t="e">
        <f t="shared" si="2015"/>
        <v>#VALUE!</v>
      </c>
      <c r="BF313" s="93" t="e">
        <f t="shared" si="1755"/>
        <v>#VALUE!</v>
      </c>
      <c r="BG313" s="4">
        <f t="shared" si="1756"/>
        <v>0</v>
      </c>
      <c r="BL313" s="93">
        <f t="shared" ref="BL313:BM313" si="2024">+BL314</f>
        <v>0</v>
      </c>
      <c r="BM313" s="93">
        <f t="shared" si="2024"/>
        <v>0</v>
      </c>
    </row>
    <row r="314" spans="1:65" ht="12" x14ac:dyDescent="0.3">
      <c r="A314" s="87"/>
      <c r="B314" s="87"/>
      <c r="C314" s="88"/>
      <c r="D314" s="95"/>
      <c r="E314" s="96">
        <v>51452001</v>
      </c>
      <c r="F314" s="97" t="s">
        <v>168</v>
      </c>
      <c r="G314" s="7">
        <v>0</v>
      </c>
      <c r="H314" s="7" t="e">
        <f>SUMIF([2]Ene!B:I,AVALUOS!E314,[2]Ene!I:I)</f>
        <v>#VALUE!</v>
      </c>
      <c r="I314" s="7" t="e">
        <f t="shared" si="1731"/>
        <v>#VALUE!</v>
      </c>
      <c r="J314" s="8">
        <f t="shared" si="1732"/>
        <v>0</v>
      </c>
      <c r="K314" s="7">
        <v>0</v>
      </c>
      <c r="L314" s="7" t="e">
        <f>SUMIF([2]Feb!B:I,AVALUOS!E314,[2]Feb!I:I)</f>
        <v>#VALUE!</v>
      </c>
      <c r="M314" s="7" t="e">
        <f t="shared" si="1733"/>
        <v>#VALUE!</v>
      </c>
      <c r="N314" s="8">
        <f t="shared" si="1734"/>
        <v>0</v>
      </c>
      <c r="O314" s="7">
        <v>0</v>
      </c>
      <c r="P314" s="7" t="e">
        <f>SUMIF([2]mar!B:I,AVALUOS!E314,[2]mar!I:I)</f>
        <v>#VALUE!</v>
      </c>
      <c r="Q314" s="7" t="e">
        <f t="shared" si="1735"/>
        <v>#VALUE!</v>
      </c>
      <c r="R314" s="8">
        <f t="shared" si="1704"/>
        <v>0</v>
      </c>
      <c r="S314" s="7">
        <v>0</v>
      </c>
      <c r="T314" s="7" t="e">
        <f>SUMIF([2]Abr!B:I,AVALUOS!E314,[2]Abr!I:I)</f>
        <v>#VALUE!</v>
      </c>
      <c r="U314" s="7" t="e">
        <f t="shared" si="1736"/>
        <v>#VALUE!</v>
      </c>
      <c r="V314" s="8">
        <f t="shared" si="1737"/>
        <v>0</v>
      </c>
      <c r="W314" s="7">
        <v>0</v>
      </c>
      <c r="X314" s="7" t="e">
        <f>SUMIF([2]May!B:I,AVALUOS!E314,[2]May!I:I)</f>
        <v>#VALUE!</v>
      </c>
      <c r="Y314" s="7" t="e">
        <f t="shared" si="1738"/>
        <v>#VALUE!</v>
      </c>
      <c r="Z314" s="8">
        <f t="shared" si="1739"/>
        <v>0</v>
      </c>
      <c r="AA314" s="7">
        <v>0</v>
      </c>
      <c r="AB314" s="7" t="e">
        <f>SUMIF([2]Jun!B:I,AVALUOS!E314,[2]Jun!I:I)</f>
        <v>#VALUE!</v>
      </c>
      <c r="AC314" s="7" t="e">
        <f t="shared" si="1740"/>
        <v>#VALUE!</v>
      </c>
      <c r="AD314" s="8">
        <f t="shared" si="1741"/>
        <v>0</v>
      </c>
      <c r="AE314" s="7">
        <v>0</v>
      </c>
      <c r="AF314" s="7" t="e">
        <f>SUMIF([2]Jul!B:I,AVALUOS!E314,[2]Jul!I:I)</f>
        <v>#VALUE!</v>
      </c>
      <c r="AG314" s="7" t="e">
        <f t="shared" si="1742"/>
        <v>#VALUE!</v>
      </c>
      <c r="AH314" s="8">
        <f t="shared" si="1743"/>
        <v>0</v>
      </c>
      <c r="AI314" s="7">
        <v>0</v>
      </c>
      <c r="AJ314" s="7" t="e">
        <f>SUMIF([2]Agos!B:I,AVALUOS!E314,[2]Agos!I:I)</f>
        <v>#VALUE!</v>
      </c>
      <c r="AK314" s="7" t="e">
        <f t="shared" si="1744"/>
        <v>#VALUE!</v>
      </c>
      <c r="AL314" s="8">
        <f t="shared" si="1745"/>
        <v>0</v>
      </c>
      <c r="AM314" s="7">
        <v>0</v>
      </c>
      <c r="AN314" s="7" t="e">
        <f>SUMIF([2]Sep!B:I,AVALUOS!E314,[2]Sep!I:I)</f>
        <v>#VALUE!</v>
      </c>
      <c r="AO314" s="7" t="e">
        <f t="shared" si="1746"/>
        <v>#VALUE!</v>
      </c>
      <c r="AP314" s="8">
        <f t="shared" si="1747"/>
        <v>0</v>
      </c>
      <c r="AQ314" s="7">
        <v>0</v>
      </c>
      <c r="AR314" s="7" t="e">
        <f>SUMIF([2]Oct!B:I,AVALUOS!E314,[2]Oct!I:I)</f>
        <v>#VALUE!</v>
      </c>
      <c r="AS314" s="7" t="e">
        <f t="shared" si="1748"/>
        <v>#VALUE!</v>
      </c>
      <c r="AT314" s="8">
        <f t="shared" si="1749"/>
        <v>0</v>
      </c>
      <c r="AU314" s="7">
        <v>0</v>
      </c>
      <c r="AV314" s="7" t="e">
        <f>SUMIF([2]Nov!B:I,AVALUOS!E314,[2]Nov!I:I)</f>
        <v>#VALUE!</v>
      </c>
      <c r="AW314" s="7" t="e">
        <f t="shared" si="1750"/>
        <v>#VALUE!</v>
      </c>
      <c r="AX314" s="8">
        <f t="shared" si="1751"/>
        <v>0</v>
      </c>
      <c r="AY314" s="7">
        <v>0</v>
      </c>
      <c r="AZ314" s="7" t="e">
        <f>SUMIF([2]Dic!B:I,AVALUOS!E314,[2]Dic!I:I)</f>
        <v>#VALUE!</v>
      </c>
      <c r="BA314" s="7" t="e">
        <f t="shared" si="1752"/>
        <v>#VALUE!</v>
      </c>
      <c r="BB314" s="8">
        <f t="shared" si="1753"/>
        <v>0</v>
      </c>
      <c r="BC314" s="7">
        <v>0</v>
      </c>
      <c r="BD314" s="89">
        <f>+G314+K314+O314+S314+W314+AA314+AE314+AI314+AM314+AQ314+AU314</f>
        <v>0</v>
      </c>
      <c r="BE314" s="89" t="e">
        <f>+H314+L314+P314+T314+X314+AB314+AF314+AJ314+AN314+AR314+AV314+AZ314</f>
        <v>#VALUE!</v>
      </c>
      <c r="BF314" s="89" t="e">
        <f t="shared" si="1755"/>
        <v>#VALUE!</v>
      </c>
      <c r="BG314" s="24">
        <f t="shared" si="1756"/>
        <v>0</v>
      </c>
      <c r="BK314" s="84"/>
      <c r="BL314" s="7"/>
      <c r="BM314" s="7"/>
    </row>
    <row r="315" spans="1:65" ht="12" x14ac:dyDescent="0.3">
      <c r="A315" s="85"/>
      <c r="B315" s="85"/>
      <c r="C315" s="86"/>
      <c r="D315" s="90">
        <v>514525</v>
      </c>
      <c r="E315" s="91"/>
      <c r="F315" s="92" t="s">
        <v>221</v>
      </c>
      <c r="G315" s="93">
        <f t="shared" ref="G315:H315" si="2025">+G316</f>
        <v>0</v>
      </c>
      <c r="H315" s="93" t="e">
        <f t="shared" si="2025"/>
        <v>#VALUE!</v>
      </c>
      <c r="I315" s="93" t="e">
        <f t="shared" si="1731"/>
        <v>#VALUE!</v>
      </c>
      <c r="J315" s="94">
        <f t="shared" si="1732"/>
        <v>0</v>
      </c>
      <c r="K315" s="93">
        <f t="shared" ref="K315:L315" si="2026">+K316</f>
        <v>0</v>
      </c>
      <c r="L315" s="93" t="e">
        <f t="shared" si="2026"/>
        <v>#VALUE!</v>
      </c>
      <c r="M315" s="93" t="e">
        <f t="shared" si="1733"/>
        <v>#VALUE!</v>
      </c>
      <c r="N315" s="94">
        <f t="shared" si="1734"/>
        <v>0</v>
      </c>
      <c r="O315" s="93">
        <f t="shared" ref="O315:P315" si="2027">+O316</f>
        <v>0</v>
      </c>
      <c r="P315" s="93" t="e">
        <f t="shared" si="2027"/>
        <v>#VALUE!</v>
      </c>
      <c r="Q315" s="93" t="e">
        <f t="shared" si="1735"/>
        <v>#VALUE!</v>
      </c>
      <c r="R315" s="94">
        <f t="shared" si="1704"/>
        <v>0</v>
      </c>
      <c r="S315" s="93">
        <f t="shared" ref="S315:BE315" si="2028">+S316</f>
        <v>0</v>
      </c>
      <c r="T315" s="93" t="e">
        <f t="shared" si="2028"/>
        <v>#VALUE!</v>
      </c>
      <c r="U315" s="93" t="e">
        <f t="shared" si="1736"/>
        <v>#VALUE!</v>
      </c>
      <c r="V315" s="94">
        <f t="shared" si="1737"/>
        <v>0</v>
      </c>
      <c r="W315" s="93">
        <f t="shared" ref="W315:X315" si="2029">+W316</f>
        <v>0</v>
      </c>
      <c r="X315" s="93" t="e">
        <f t="shared" si="2029"/>
        <v>#VALUE!</v>
      </c>
      <c r="Y315" s="93" t="e">
        <f t="shared" si="1738"/>
        <v>#VALUE!</v>
      </c>
      <c r="Z315" s="94">
        <f t="shared" si="1739"/>
        <v>0</v>
      </c>
      <c r="AA315" s="93">
        <f t="shared" ref="AA315" si="2030">+AA316</f>
        <v>0</v>
      </c>
      <c r="AB315" s="93" t="e">
        <f t="shared" si="2028"/>
        <v>#VALUE!</v>
      </c>
      <c r="AC315" s="93" t="e">
        <f t="shared" si="1740"/>
        <v>#VALUE!</v>
      </c>
      <c r="AD315" s="94">
        <f t="shared" si="1741"/>
        <v>0</v>
      </c>
      <c r="AE315" s="93">
        <f t="shared" ref="AE315" si="2031">+AE316</f>
        <v>0</v>
      </c>
      <c r="AF315" s="93" t="e">
        <f t="shared" si="2028"/>
        <v>#VALUE!</v>
      </c>
      <c r="AG315" s="93" t="e">
        <f t="shared" si="1742"/>
        <v>#VALUE!</v>
      </c>
      <c r="AH315" s="94">
        <f t="shared" si="1743"/>
        <v>0</v>
      </c>
      <c r="AI315" s="93">
        <f t="shared" ref="AI315" si="2032">+AI316</f>
        <v>0</v>
      </c>
      <c r="AJ315" s="93" t="e">
        <f t="shared" si="2028"/>
        <v>#VALUE!</v>
      </c>
      <c r="AK315" s="93" t="e">
        <f t="shared" si="1744"/>
        <v>#VALUE!</v>
      </c>
      <c r="AL315" s="94">
        <f t="shared" si="1745"/>
        <v>0</v>
      </c>
      <c r="AM315" s="93">
        <f t="shared" ref="AM315" si="2033">+AM316</f>
        <v>0</v>
      </c>
      <c r="AN315" s="93" t="e">
        <f t="shared" si="2028"/>
        <v>#VALUE!</v>
      </c>
      <c r="AO315" s="93" t="e">
        <f t="shared" si="1746"/>
        <v>#VALUE!</v>
      </c>
      <c r="AP315" s="94">
        <f t="shared" si="1747"/>
        <v>0</v>
      </c>
      <c r="AQ315" s="93">
        <f t="shared" ref="AQ315" si="2034">+AQ316</f>
        <v>0</v>
      </c>
      <c r="AR315" s="93" t="e">
        <f t="shared" si="2028"/>
        <v>#VALUE!</v>
      </c>
      <c r="AS315" s="93" t="e">
        <f t="shared" si="1748"/>
        <v>#VALUE!</v>
      </c>
      <c r="AT315" s="94">
        <f t="shared" si="1749"/>
        <v>0</v>
      </c>
      <c r="AU315" s="93">
        <f t="shared" ref="AU315" si="2035">+AU316</f>
        <v>0</v>
      </c>
      <c r="AV315" s="93" t="e">
        <f t="shared" si="2028"/>
        <v>#VALUE!</v>
      </c>
      <c r="AW315" s="93" t="e">
        <f t="shared" si="1750"/>
        <v>#VALUE!</v>
      </c>
      <c r="AX315" s="94">
        <f t="shared" si="1751"/>
        <v>0</v>
      </c>
      <c r="AY315" s="93">
        <f t="shared" ref="AY315" si="2036">+AY316</f>
        <v>0</v>
      </c>
      <c r="AZ315" s="93" t="e">
        <f t="shared" si="2028"/>
        <v>#VALUE!</v>
      </c>
      <c r="BA315" s="93" t="e">
        <f t="shared" si="1752"/>
        <v>#VALUE!</v>
      </c>
      <c r="BB315" s="94">
        <f t="shared" si="1753"/>
        <v>0</v>
      </c>
      <c r="BC315" s="93">
        <f t="shared" si="2028"/>
        <v>0</v>
      </c>
      <c r="BD315" s="93">
        <f t="shared" si="2028"/>
        <v>0</v>
      </c>
      <c r="BE315" s="93" t="e">
        <f t="shared" si="2028"/>
        <v>#VALUE!</v>
      </c>
      <c r="BF315" s="93" t="e">
        <f t="shared" si="1755"/>
        <v>#VALUE!</v>
      </c>
      <c r="BG315" s="4">
        <f t="shared" si="1756"/>
        <v>0</v>
      </c>
      <c r="BL315" s="93">
        <f t="shared" ref="BL315:BM315" si="2037">+BL316</f>
        <v>0</v>
      </c>
      <c r="BM315" s="93">
        <f t="shared" si="2037"/>
        <v>0</v>
      </c>
    </row>
    <row r="316" spans="1:65" s="84" customFormat="1" ht="12" x14ac:dyDescent="0.3">
      <c r="A316" s="87"/>
      <c r="B316" s="87"/>
      <c r="C316" s="88"/>
      <c r="D316" s="95"/>
      <c r="E316" s="96">
        <v>51452501</v>
      </c>
      <c r="F316" s="97" t="s">
        <v>221</v>
      </c>
      <c r="G316" s="7">
        <v>0</v>
      </c>
      <c r="H316" s="7" t="e">
        <f>SUMIF([2]Ene!B:I,AVALUOS!E316,[2]Ene!I:I)</f>
        <v>#VALUE!</v>
      </c>
      <c r="I316" s="7" t="e">
        <f t="shared" si="1731"/>
        <v>#VALUE!</v>
      </c>
      <c r="J316" s="8">
        <f t="shared" si="1732"/>
        <v>0</v>
      </c>
      <c r="K316" s="7">
        <v>0</v>
      </c>
      <c r="L316" s="7" t="e">
        <f>SUMIF([2]Feb!B:I,AVALUOS!E316,[2]Feb!I:I)</f>
        <v>#VALUE!</v>
      </c>
      <c r="M316" s="7" t="e">
        <f t="shared" si="1733"/>
        <v>#VALUE!</v>
      </c>
      <c r="N316" s="8">
        <f t="shared" si="1734"/>
        <v>0</v>
      </c>
      <c r="O316" s="7">
        <v>0</v>
      </c>
      <c r="P316" s="7" t="e">
        <f>SUMIF([2]mar!B:I,AVALUOS!E316,[2]mar!I:I)</f>
        <v>#VALUE!</v>
      </c>
      <c r="Q316" s="7" t="e">
        <f t="shared" si="1735"/>
        <v>#VALUE!</v>
      </c>
      <c r="R316" s="8">
        <f t="shared" si="1704"/>
        <v>0</v>
      </c>
      <c r="S316" s="7">
        <v>0</v>
      </c>
      <c r="T316" s="7" t="e">
        <f>SUMIF([2]Abr!B:I,AVALUOS!E316,[2]Abr!I:I)</f>
        <v>#VALUE!</v>
      </c>
      <c r="U316" s="7" t="e">
        <f t="shared" si="1736"/>
        <v>#VALUE!</v>
      </c>
      <c r="V316" s="8">
        <f t="shared" si="1737"/>
        <v>0</v>
      </c>
      <c r="W316" s="7">
        <v>0</v>
      </c>
      <c r="X316" s="7" t="e">
        <f>SUMIF([2]May!B:I,AVALUOS!E316,[2]May!I:I)</f>
        <v>#VALUE!</v>
      </c>
      <c r="Y316" s="7" t="e">
        <f t="shared" si="1738"/>
        <v>#VALUE!</v>
      </c>
      <c r="Z316" s="8">
        <f t="shared" si="1739"/>
        <v>0</v>
      </c>
      <c r="AA316" s="7">
        <v>0</v>
      </c>
      <c r="AB316" s="7" t="e">
        <f>SUMIF([2]Jun!B:I,AVALUOS!E316,[2]Jun!I:I)</f>
        <v>#VALUE!</v>
      </c>
      <c r="AC316" s="7" t="e">
        <f t="shared" si="1740"/>
        <v>#VALUE!</v>
      </c>
      <c r="AD316" s="8">
        <f t="shared" si="1741"/>
        <v>0</v>
      </c>
      <c r="AE316" s="7">
        <v>0</v>
      </c>
      <c r="AF316" s="7" t="e">
        <f>SUMIF([2]Jul!B:I,AVALUOS!E316,[2]Jul!I:I)</f>
        <v>#VALUE!</v>
      </c>
      <c r="AG316" s="7" t="e">
        <f t="shared" si="1742"/>
        <v>#VALUE!</v>
      </c>
      <c r="AH316" s="8">
        <f t="shared" si="1743"/>
        <v>0</v>
      </c>
      <c r="AI316" s="7">
        <v>0</v>
      </c>
      <c r="AJ316" s="7" t="e">
        <f>SUMIF([2]Agos!B:I,AVALUOS!E316,[2]Agos!I:I)</f>
        <v>#VALUE!</v>
      </c>
      <c r="AK316" s="7" t="e">
        <f t="shared" si="1744"/>
        <v>#VALUE!</v>
      </c>
      <c r="AL316" s="8">
        <f t="shared" si="1745"/>
        <v>0</v>
      </c>
      <c r="AM316" s="7">
        <v>0</v>
      </c>
      <c r="AN316" s="7" t="e">
        <f>SUMIF([2]Sep!B:I,AVALUOS!E316,[2]Sep!I:I)</f>
        <v>#VALUE!</v>
      </c>
      <c r="AO316" s="7" t="e">
        <f t="shared" si="1746"/>
        <v>#VALUE!</v>
      </c>
      <c r="AP316" s="8">
        <f t="shared" si="1747"/>
        <v>0</v>
      </c>
      <c r="AQ316" s="7">
        <v>0</v>
      </c>
      <c r="AR316" s="7" t="e">
        <f>SUMIF([2]Oct!B:I,AVALUOS!E316,[2]Oct!I:I)</f>
        <v>#VALUE!</v>
      </c>
      <c r="AS316" s="7" t="e">
        <f t="shared" si="1748"/>
        <v>#VALUE!</v>
      </c>
      <c r="AT316" s="8">
        <f t="shared" si="1749"/>
        <v>0</v>
      </c>
      <c r="AU316" s="7">
        <v>0</v>
      </c>
      <c r="AV316" s="7" t="e">
        <f>SUMIF([2]Nov!B:I,AVALUOS!E316,[2]Nov!I:I)</f>
        <v>#VALUE!</v>
      </c>
      <c r="AW316" s="7" t="e">
        <f t="shared" si="1750"/>
        <v>#VALUE!</v>
      </c>
      <c r="AX316" s="8">
        <f t="shared" si="1751"/>
        <v>0</v>
      </c>
      <c r="AY316" s="7">
        <v>0</v>
      </c>
      <c r="AZ316" s="7" t="e">
        <f>SUMIF([2]Dic!B:I,AVALUOS!E316,[2]Dic!I:I)</f>
        <v>#VALUE!</v>
      </c>
      <c r="BA316" s="7" t="e">
        <f t="shared" si="1752"/>
        <v>#VALUE!</v>
      </c>
      <c r="BB316" s="8">
        <f t="shared" si="1753"/>
        <v>0</v>
      </c>
      <c r="BC316" s="7">
        <v>0</v>
      </c>
      <c r="BD316" s="89">
        <f>+G316+K316+O316+S316+W316+AA316+AE316+AI316+AM316+AQ316+AU316</f>
        <v>0</v>
      </c>
      <c r="BE316" s="89" t="e">
        <f>+H316+L316+P316+T316+X316+AB316+AF316+AJ316+AN316+AR316+AV316+AZ316</f>
        <v>#VALUE!</v>
      </c>
      <c r="BF316" s="89" t="e">
        <f t="shared" si="1755"/>
        <v>#VALUE!</v>
      </c>
      <c r="BG316" s="24">
        <f t="shared" si="1756"/>
        <v>0</v>
      </c>
      <c r="BL316" s="7"/>
      <c r="BM316" s="7"/>
    </row>
    <row r="317" spans="1:65" ht="20.399999999999999" x14ac:dyDescent="0.3">
      <c r="A317" s="85"/>
      <c r="B317" s="85"/>
      <c r="C317" s="86"/>
      <c r="D317" s="90">
        <v>514540</v>
      </c>
      <c r="E317" s="91"/>
      <c r="F317" s="92" t="s">
        <v>222</v>
      </c>
      <c r="G317" s="93">
        <f t="shared" ref="G317:H317" si="2038">+G318</f>
        <v>0</v>
      </c>
      <c r="H317" s="93" t="e">
        <f t="shared" si="2038"/>
        <v>#VALUE!</v>
      </c>
      <c r="I317" s="93" t="e">
        <f t="shared" si="1731"/>
        <v>#VALUE!</v>
      </c>
      <c r="J317" s="94">
        <f t="shared" si="1732"/>
        <v>0</v>
      </c>
      <c r="K317" s="93">
        <f t="shared" ref="K317:L317" si="2039">+K318</f>
        <v>0</v>
      </c>
      <c r="L317" s="93" t="e">
        <f t="shared" si="2039"/>
        <v>#VALUE!</v>
      </c>
      <c r="M317" s="93" t="e">
        <f t="shared" si="1733"/>
        <v>#VALUE!</v>
      </c>
      <c r="N317" s="94">
        <f t="shared" si="1734"/>
        <v>0</v>
      </c>
      <c r="O317" s="93">
        <f t="shared" ref="O317:P317" si="2040">+O318</f>
        <v>0</v>
      </c>
      <c r="P317" s="93" t="e">
        <f t="shared" si="2040"/>
        <v>#VALUE!</v>
      </c>
      <c r="Q317" s="93" t="e">
        <f t="shared" si="1735"/>
        <v>#VALUE!</v>
      </c>
      <c r="R317" s="94">
        <f t="shared" si="1704"/>
        <v>0</v>
      </c>
      <c r="S317" s="93">
        <f t="shared" ref="S317:BE317" si="2041">+S318</f>
        <v>0</v>
      </c>
      <c r="T317" s="93" t="e">
        <f t="shared" si="2041"/>
        <v>#VALUE!</v>
      </c>
      <c r="U317" s="93" t="e">
        <f t="shared" si="1736"/>
        <v>#VALUE!</v>
      </c>
      <c r="V317" s="94">
        <f t="shared" si="1737"/>
        <v>0</v>
      </c>
      <c r="W317" s="93">
        <f t="shared" ref="W317:X317" si="2042">+W318</f>
        <v>0</v>
      </c>
      <c r="X317" s="93" t="e">
        <f t="shared" si="2042"/>
        <v>#VALUE!</v>
      </c>
      <c r="Y317" s="93" t="e">
        <f t="shared" si="1738"/>
        <v>#VALUE!</v>
      </c>
      <c r="Z317" s="94">
        <f t="shared" si="1739"/>
        <v>0</v>
      </c>
      <c r="AA317" s="93">
        <f t="shared" ref="AA317" si="2043">+AA318</f>
        <v>0</v>
      </c>
      <c r="AB317" s="93" t="e">
        <f t="shared" si="2041"/>
        <v>#VALUE!</v>
      </c>
      <c r="AC317" s="93" t="e">
        <f t="shared" si="1740"/>
        <v>#VALUE!</v>
      </c>
      <c r="AD317" s="94">
        <f t="shared" si="1741"/>
        <v>0</v>
      </c>
      <c r="AE317" s="93">
        <f t="shared" ref="AE317" si="2044">+AE318</f>
        <v>0</v>
      </c>
      <c r="AF317" s="93" t="e">
        <f t="shared" si="2041"/>
        <v>#VALUE!</v>
      </c>
      <c r="AG317" s="93" t="e">
        <f t="shared" si="1742"/>
        <v>#VALUE!</v>
      </c>
      <c r="AH317" s="94">
        <f t="shared" si="1743"/>
        <v>0</v>
      </c>
      <c r="AI317" s="93">
        <f t="shared" ref="AI317" si="2045">+AI318</f>
        <v>0</v>
      </c>
      <c r="AJ317" s="93" t="e">
        <f t="shared" si="2041"/>
        <v>#VALUE!</v>
      </c>
      <c r="AK317" s="93" t="e">
        <f t="shared" si="1744"/>
        <v>#VALUE!</v>
      </c>
      <c r="AL317" s="94">
        <f t="shared" si="1745"/>
        <v>0</v>
      </c>
      <c r="AM317" s="93">
        <f t="shared" ref="AM317" si="2046">+AM318</f>
        <v>0</v>
      </c>
      <c r="AN317" s="93" t="e">
        <f t="shared" si="2041"/>
        <v>#VALUE!</v>
      </c>
      <c r="AO317" s="93" t="e">
        <f t="shared" si="1746"/>
        <v>#VALUE!</v>
      </c>
      <c r="AP317" s="94">
        <f t="shared" si="1747"/>
        <v>0</v>
      </c>
      <c r="AQ317" s="93">
        <f t="shared" ref="AQ317" si="2047">+AQ318</f>
        <v>0</v>
      </c>
      <c r="AR317" s="93" t="e">
        <f t="shared" si="2041"/>
        <v>#VALUE!</v>
      </c>
      <c r="AS317" s="93" t="e">
        <f t="shared" si="1748"/>
        <v>#VALUE!</v>
      </c>
      <c r="AT317" s="94">
        <f t="shared" si="1749"/>
        <v>0</v>
      </c>
      <c r="AU317" s="93">
        <f t="shared" ref="AU317" si="2048">+AU318</f>
        <v>0</v>
      </c>
      <c r="AV317" s="93" t="e">
        <f t="shared" si="2041"/>
        <v>#VALUE!</v>
      </c>
      <c r="AW317" s="93" t="e">
        <f t="shared" si="1750"/>
        <v>#VALUE!</v>
      </c>
      <c r="AX317" s="94">
        <f t="shared" si="1751"/>
        <v>0</v>
      </c>
      <c r="AY317" s="93">
        <f t="shared" ref="AY317" si="2049">+AY318</f>
        <v>0</v>
      </c>
      <c r="AZ317" s="93" t="e">
        <f t="shared" si="2041"/>
        <v>#VALUE!</v>
      </c>
      <c r="BA317" s="93" t="e">
        <f t="shared" si="1752"/>
        <v>#VALUE!</v>
      </c>
      <c r="BB317" s="94">
        <f t="shared" si="1753"/>
        <v>0</v>
      </c>
      <c r="BC317" s="93">
        <f t="shared" si="2041"/>
        <v>0</v>
      </c>
      <c r="BD317" s="93">
        <f t="shared" si="2041"/>
        <v>0</v>
      </c>
      <c r="BE317" s="93" t="e">
        <f t="shared" si="2041"/>
        <v>#VALUE!</v>
      </c>
      <c r="BF317" s="93" t="e">
        <f t="shared" si="1755"/>
        <v>#VALUE!</v>
      </c>
      <c r="BG317" s="4">
        <f t="shared" si="1756"/>
        <v>0</v>
      </c>
      <c r="BL317" s="93">
        <f t="shared" ref="BL317:BM317" si="2050">+BL318</f>
        <v>0</v>
      </c>
      <c r="BM317" s="93">
        <f t="shared" si="2050"/>
        <v>0</v>
      </c>
    </row>
    <row r="318" spans="1:65" s="84" customFormat="1" ht="20.399999999999999" x14ac:dyDescent="0.3">
      <c r="A318" s="87"/>
      <c r="B318" s="87"/>
      <c r="C318" s="88"/>
      <c r="D318" s="95"/>
      <c r="E318" s="96">
        <v>51454001</v>
      </c>
      <c r="F318" s="97" t="s">
        <v>222</v>
      </c>
      <c r="G318" s="7">
        <v>0</v>
      </c>
      <c r="H318" s="7" t="e">
        <f>SUMIF([2]Ene!B:I,AVALUOS!E318,[2]Ene!I:I)</f>
        <v>#VALUE!</v>
      </c>
      <c r="I318" s="7" t="e">
        <f t="shared" si="1731"/>
        <v>#VALUE!</v>
      </c>
      <c r="J318" s="8">
        <f t="shared" si="1732"/>
        <v>0</v>
      </c>
      <c r="K318" s="7">
        <v>0</v>
      </c>
      <c r="L318" s="7" t="e">
        <f>SUMIF([2]Feb!B:I,AVALUOS!E318,[2]Feb!I:I)</f>
        <v>#VALUE!</v>
      </c>
      <c r="M318" s="7" t="e">
        <f t="shared" si="1733"/>
        <v>#VALUE!</v>
      </c>
      <c r="N318" s="8">
        <f t="shared" si="1734"/>
        <v>0</v>
      </c>
      <c r="O318" s="7">
        <v>0</v>
      </c>
      <c r="P318" s="7" t="e">
        <f>SUMIF([2]mar!B:I,AVALUOS!E318,[2]mar!I:I)</f>
        <v>#VALUE!</v>
      </c>
      <c r="Q318" s="7" t="e">
        <f t="shared" si="1735"/>
        <v>#VALUE!</v>
      </c>
      <c r="R318" s="8">
        <f t="shared" si="1704"/>
        <v>0</v>
      </c>
      <c r="S318" s="7">
        <v>0</v>
      </c>
      <c r="T318" s="7" t="e">
        <f>SUMIF([2]Abr!B:I,AVALUOS!E318,[2]Abr!I:I)</f>
        <v>#VALUE!</v>
      </c>
      <c r="U318" s="7" t="e">
        <f t="shared" si="1736"/>
        <v>#VALUE!</v>
      </c>
      <c r="V318" s="8">
        <f t="shared" si="1737"/>
        <v>0</v>
      </c>
      <c r="W318" s="7">
        <v>0</v>
      </c>
      <c r="X318" s="7" t="e">
        <f>SUMIF([2]May!B:I,AVALUOS!E318,[2]May!I:I)</f>
        <v>#VALUE!</v>
      </c>
      <c r="Y318" s="7" t="e">
        <f t="shared" si="1738"/>
        <v>#VALUE!</v>
      </c>
      <c r="Z318" s="8">
        <f t="shared" si="1739"/>
        <v>0</v>
      </c>
      <c r="AA318" s="7">
        <v>0</v>
      </c>
      <c r="AB318" s="7" t="e">
        <f>SUMIF([2]Jun!B:I,AVALUOS!E318,[2]Jun!I:I)</f>
        <v>#VALUE!</v>
      </c>
      <c r="AC318" s="7" t="e">
        <f t="shared" si="1740"/>
        <v>#VALUE!</v>
      </c>
      <c r="AD318" s="8">
        <f t="shared" si="1741"/>
        <v>0</v>
      </c>
      <c r="AE318" s="7">
        <v>0</v>
      </c>
      <c r="AF318" s="7" t="e">
        <f>SUMIF([2]Jul!B:I,AVALUOS!E318,[2]Jul!I:I)</f>
        <v>#VALUE!</v>
      </c>
      <c r="AG318" s="7" t="e">
        <f t="shared" si="1742"/>
        <v>#VALUE!</v>
      </c>
      <c r="AH318" s="8">
        <f t="shared" si="1743"/>
        <v>0</v>
      </c>
      <c r="AI318" s="7">
        <v>0</v>
      </c>
      <c r="AJ318" s="7" t="e">
        <f>SUMIF([2]Agos!B:I,AVALUOS!E318,[2]Agos!I:I)</f>
        <v>#VALUE!</v>
      </c>
      <c r="AK318" s="7" t="e">
        <f t="shared" si="1744"/>
        <v>#VALUE!</v>
      </c>
      <c r="AL318" s="8">
        <f t="shared" si="1745"/>
        <v>0</v>
      </c>
      <c r="AM318" s="7">
        <v>0</v>
      </c>
      <c r="AN318" s="7" t="e">
        <f>SUMIF([2]Sep!B:I,AVALUOS!E318,[2]Sep!I:I)</f>
        <v>#VALUE!</v>
      </c>
      <c r="AO318" s="7" t="e">
        <f t="shared" si="1746"/>
        <v>#VALUE!</v>
      </c>
      <c r="AP318" s="8">
        <f t="shared" si="1747"/>
        <v>0</v>
      </c>
      <c r="AQ318" s="7">
        <v>0</v>
      </c>
      <c r="AR318" s="7" t="e">
        <f>SUMIF([2]Oct!B:I,AVALUOS!E318,[2]Oct!I:I)</f>
        <v>#VALUE!</v>
      </c>
      <c r="AS318" s="7" t="e">
        <f t="shared" si="1748"/>
        <v>#VALUE!</v>
      </c>
      <c r="AT318" s="8">
        <f t="shared" si="1749"/>
        <v>0</v>
      </c>
      <c r="AU318" s="7">
        <v>0</v>
      </c>
      <c r="AV318" s="7" t="e">
        <f>SUMIF([2]Nov!B:I,AVALUOS!E318,[2]Nov!I:I)</f>
        <v>#VALUE!</v>
      </c>
      <c r="AW318" s="7" t="e">
        <f t="shared" si="1750"/>
        <v>#VALUE!</v>
      </c>
      <c r="AX318" s="8">
        <f t="shared" si="1751"/>
        <v>0</v>
      </c>
      <c r="AY318" s="7">
        <v>0</v>
      </c>
      <c r="AZ318" s="7" t="e">
        <f>SUMIF([2]Dic!B:I,AVALUOS!E318,[2]Dic!I:I)</f>
        <v>#VALUE!</v>
      </c>
      <c r="BA318" s="7" t="e">
        <f t="shared" si="1752"/>
        <v>#VALUE!</v>
      </c>
      <c r="BB318" s="8">
        <f t="shared" si="1753"/>
        <v>0</v>
      </c>
      <c r="BC318" s="7">
        <v>0</v>
      </c>
      <c r="BD318" s="89">
        <f>+G318+K318+O318+S318+W318+AA318+AE318+AI318+AM318+AQ318+AU318</f>
        <v>0</v>
      </c>
      <c r="BE318" s="89" t="e">
        <f>+H318+L318+P318+T318+X318+AB318+AF318+AJ318+AN318+AR318+AV318+AZ318</f>
        <v>#VALUE!</v>
      </c>
      <c r="BF318" s="89" t="e">
        <f t="shared" si="1755"/>
        <v>#VALUE!</v>
      </c>
      <c r="BG318" s="24">
        <f t="shared" si="1756"/>
        <v>0</v>
      </c>
      <c r="BL318" s="7"/>
      <c r="BM318" s="7"/>
    </row>
    <row r="319" spans="1:65" ht="12" x14ac:dyDescent="0.3">
      <c r="A319" s="85"/>
      <c r="B319" s="85"/>
      <c r="C319" s="86"/>
      <c r="D319" s="90">
        <v>514595</v>
      </c>
      <c r="E319" s="91"/>
      <c r="F319" s="92" t="s">
        <v>51</v>
      </c>
      <c r="G319" s="93">
        <f t="shared" ref="G319:H319" si="2051">+G320</f>
        <v>0</v>
      </c>
      <c r="H319" s="93" t="e">
        <f t="shared" si="2051"/>
        <v>#VALUE!</v>
      </c>
      <c r="I319" s="93" t="e">
        <f t="shared" si="1731"/>
        <v>#VALUE!</v>
      </c>
      <c r="J319" s="94">
        <f t="shared" si="1732"/>
        <v>0</v>
      </c>
      <c r="K319" s="93">
        <f t="shared" ref="K319:L319" si="2052">+K320</f>
        <v>0</v>
      </c>
      <c r="L319" s="93" t="e">
        <f t="shared" si="2052"/>
        <v>#VALUE!</v>
      </c>
      <c r="M319" s="93" t="e">
        <f t="shared" si="1733"/>
        <v>#VALUE!</v>
      </c>
      <c r="N319" s="94">
        <f t="shared" si="1734"/>
        <v>0</v>
      </c>
      <c r="O319" s="93">
        <f t="shared" ref="O319:P319" si="2053">+O320</f>
        <v>0</v>
      </c>
      <c r="P319" s="93" t="e">
        <f t="shared" si="2053"/>
        <v>#VALUE!</v>
      </c>
      <c r="Q319" s="93" t="e">
        <f t="shared" si="1735"/>
        <v>#VALUE!</v>
      </c>
      <c r="R319" s="94">
        <f t="shared" si="1704"/>
        <v>0</v>
      </c>
      <c r="S319" s="93">
        <f t="shared" ref="S319:BE319" si="2054">+S320</f>
        <v>0</v>
      </c>
      <c r="T319" s="93" t="e">
        <f t="shared" si="2054"/>
        <v>#VALUE!</v>
      </c>
      <c r="U319" s="93" t="e">
        <f t="shared" si="1736"/>
        <v>#VALUE!</v>
      </c>
      <c r="V319" s="94">
        <f t="shared" si="1737"/>
        <v>0</v>
      </c>
      <c r="W319" s="93">
        <f t="shared" ref="W319:X319" si="2055">+W320</f>
        <v>0</v>
      </c>
      <c r="X319" s="93" t="e">
        <f t="shared" si="2055"/>
        <v>#VALUE!</v>
      </c>
      <c r="Y319" s="93" t="e">
        <f t="shared" si="1738"/>
        <v>#VALUE!</v>
      </c>
      <c r="Z319" s="94">
        <f t="shared" si="1739"/>
        <v>0</v>
      </c>
      <c r="AA319" s="93">
        <f t="shared" ref="AA319" si="2056">+AA320</f>
        <v>0</v>
      </c>
      <c r="AB319" s="93" t="e">
        <f t="shared" si="2054"/>
        <v>#VALUE!</v>
      </c>
      <c r="AC319" s="93" t="e">
        <f t="shared" si="1740"/>
        <v>#VALUE!</v>
      </c>
      <c r="AD319" s="94">
        <f t="shared" si="1741"/>
        <v>0</v>
      </c>
      <c r="AE319" s="93">
        <f t="shared" ref="AE319" si="2057">+AE320</f>
        <v>0</v>
      </c>
      <c r="AF319" s="93" t="e">
        <f t="shared" si="2054"/>
        <v>#VALUE!</v>
      </c>
      <c r="AG319" s="93" t="e">
        <f t="shared" si="1742"/>
        <v>#VALUE!</v>
      </c>
      <c r="AH319" s="94">
        <f t="shared" si="1743"/>
        <v>0</v>
      </c>
      <c r="AI319" s="93">
        <f t="shared" ref="AI319" si="2058">+AI320</f>
        <v>0</v>
      </c>
      <c r="AJ319" s="93" t="e">
        <f t="shared" si="2054"/>
        <v>#VALUE!</v>
      </c>
      <c r="AK319" s="93" t="e">
        <f t="shared" si="1744"/>
        <v>#VALUE!</v>
      </c>
      <c r="AL319" s="94">
        <f t="shared" si="1745"/>
        <v>0</v>
      </c>
      <c r="AM319" s="93">
        <f t="shared" ref="AM319" si="2059">+AM320</f>
        <v>0</v>
      </c>
      <c r="AN319" s="93" t="e">
        <f t="shared" si="2054"/>
        <v>#VALUE!</v>
      </c>
      <c r="AO319" s="93" t="e">
        <f t="shared" si="1746"/>
        <v>#VALUE!</v>
      </c>
      <c r="AP319" s="94">
        <f t="shared" si="1747"/>
        <v>0</v>
      </c>
      <c r="AQ319" s="93">
        <f t="shared" ref="AQ319" si="2060">+AQ320</f>
        <v>0</v>
      </c>
      <c r="AR319" s="93" t="e">
        <f t="shared" si="2054"/>
        <v>#VALUE!</v>
      </c>
      <c r="AS319" s="93" t="e">
        <f t="shared" si="1748"/>
        <v>#VALUE!</v>
      </c>
      <c r="AT319" s="94">
        <f t="shared" si="1749"/>
        <v>0</v>
      </c>
      <c r="AU319" s="93">
        <f t="shared" ref="AU319" si="2061">+AU320</f>
        <v>0</v>
      </c>
      <c r="AV319" s="93" t="e">
        <f t="shared" si="2054"/>
        <v>#VALUE!</v>
      </c>
      <c r="AW319" s="93" t="e">
        <f t="shared" si="1750"/>
        <v>#VALUE!</v>
      </c>
      <c r="AX319" s="94">
        <f t="shared" si="1751"/>
        <v>0</v>
      </c>
      <c r="AY319" s="93">
        <f t="shared" ref="AY319" si="2062">+AY320</f>
        <v>0</v>
      </c>
      <c r="AZ319" s="93" t="e">
        <f t="shared" si="2054"/>
        <v>#VALUE!</v>
      </c>
      <c r="BA319" s="93" t="e">
        <f t="shared" si="1752"/>
        <v>#VALUE!</v>
      </c>
      <c r="BB319" s="94">
        <f t="shared" si="1753"/>
        <v>0</v>
      </c>
      <c r="BC319" s="93">
        <f t="shared" si="2054"/>
        <v>0</v>
      </c>
      <c r="BD319" s="93">
        <f t="shared" si="2054"/>
        <v>0</v>
      </c>
      <c r="BE319" s="93" t="e">
        <f t="shared" si="2054"/>
        <v>#VALUE!</v>
      </c>
      <c r="BF319" s="93" t="e">
        <f t="shared" si="1755"/>
        <v>#VALUE!</v>
      </c>
      <c r="BG319" s="4">
        <f t="shared" si="1756"/>
        <v>0</v>
      </c>
      <c r="BL319" s="93">
        <f t="shared" ref="BL319:BM319" si="2063">+BL320</f>
        <v>0</v>
      </c>
      <c r="BM319" s="93">
        <f t="shared" si="2063"/>
        <v>0</v>
      </c>
    </row>
    <row r="320" spans="1:65" s="84" customFormat="1" ht="12" x14ac:dyDescent="0.3">
      <c r="A320" s="87"/>
      <c r="B320" s="87"/>
      <c r="C320" s="88"/>
      <c r="D320" s="95"/>
      <c r="E320" s="96">
        <v>51459501</v>
      </c>
      <c r="F320" s="97" t="s">
        <v>51</v>
      </c>
      <c r="G320" s="7">
        <v>0</v>
      </c>
      <c r="H320" s="7" t="e">
        <f>SUMIF([2]Ene!B:I,AVALUOS!E320,[2]Ene!I:I)</f>
        <v>#VALUE!</v>
      </c>
      <c r="I320" s="7" t="e">
        <f t="shared" si="1731"/>
        <v>#VALUE!</v>
      </c>
      <c r="J320" s="8">
        <f t="shared" si="1732"/>
        <v>0</v>
      </c>
      <c r="K320" s="7">
        <v>0</v>
      </c>
      <c r="L320" s="7" t="e">
        <f>SUMIF([2]Feb!B:I,AVALUOS!E320,[2]Feb!I:I)</f>
        <v>#VALUE!</v>
      </c>
      <c r="M320" s="7" t="e">
        <f t="shared" si="1733"/>
        <v>#VALUE!</v>
      </c>
      <c r="N320" s="8">
        <f t="shared" si="1734"/>
        <v>0</v>
      </c>
      <c r="O320" s="7">
        <v>0</v>
      </c>
      <c r="P320" s="7" t="e">
        <f>SUMIF([2]mar!B:I,AVALUOS!E320,[2]mar!I:I)</f>
        <v>#VALUE!</v>
      </c>
      <c r="Q320" s="7" t="e">
        <f t="shared" si="1735"/>
        <v>#VALUE!</v>
      </c>
      <c r="R320" s="8">
        <f t="shared" si="1704"/>
        <v>0</v>
      </c>
      <c r="S320" s="7">
        <v>0</v>
      </c>
      <c r="T320" s="7" t="e">
        <f>SUMIF([2]Abr!B:I,AVALUOS!E320,[2]Abr!I:I)</f>
        <v>#VALUE!</v>
      </c>
      <c r="U320" s="7" t="e">
        <f t="shared" si="1736"/>
        <v>#VALUE!</v>
      </c>
      <c r="V320" s="8">
        <f t="shared" si="1737"/>
        <v>0</v>
      </c>
      <c r="W320" s="7">
        <v>0</v>
      </c>
      <c r="X320" s="7" t="e">
        <f>SUMIF([2]May!B:I,AVALUOS!E320,[2]May!I:I)</f>
        <v>#VALUE!</v>
      </c>
      <c r="Y320" s="7" t="e">
        <f t="shared" si="1738"/>
        <v>#VALUE!</v>
      </c>
      <c r="Z320" s="8">
        <f t="shared" si="1739"/>
        <v>0</v>
      </c>
      <c r="AA320" s="7">
        <v>0</v>
      </c>
      <c r="AB320" s="7" t="e">
        <f>SUMIF([2]Jun!B:I,AVALUOS!E320,[2]Jun!I:I)</f>
        <v>#VALUE!</v>
      </c>
      <c r="AC320" s="7" t="e">
        <f t="shared" si="1740"/>
        <v>#VALUE!</v>
      </c>
      <c r="AD320" s="8">
        <f t="shared" si="1741"/>
        <v>0</v>
      </c>
      <c r="AE320" s="7">
        <v>0</v>
      </c>
      <c r="AF320" s="7" t="e">
        <f>SUMIF([2]Jul!B:I,AVALUOS!E320,[2]Jul!I:I)</f>
        <v>#VALUE!</v>
      </c>
      <c r="AG320" s="7" t="e">
        <f t="shared" si="1742"/>
        <v>#VALUE!</v>
      </c>
      <c r="AH320" s="8">
        <f t="shared" si="1743"/>
        <v>0</v>
      </c>
      <c r="AI320" s="7">
        <v>0</v>
      </c>
      <c r="AJ320" s="7" t="e">
        <f>SUMIF([2]Agos!B:I,AVALUOS!E320,[2]Agos!I:I)</f>
        <v>#VALUE!</v>
      </c>
      <c r="AK320" s="7" t="e">
        <f t="shared" si="1744"/>
        <v>#VALUE!</v>
      </c>
      <c r="AL320" s="8">
        <f t="shared" si="1745"/>
        <v>0</v>
      </c>
      <c r="AM320" s="7">
        <v>0</v>
      </c>
      <c r="AN320" s="7" t="e">
        <f>SUMIF([2]Sep!B:I,AVALUOS!E320,[2]Sep!I:I)</f>
        <v>#VALUE!</v>
      </c>
      <c r="AO320" s="7" t="e">
        <f t="shared" si="1746"/>
        <v>#VALUE!</v>
      </c>
      <c r="AP320" s="8">
        <f t="shared" si="1747"/>
        <v>0</v>
      </c>
      <c r="AQ320" s="7">
        <v>0</v>
      </c>
      <c r="AR320" s="7" t="e">
        <f>SUMIF([2]Oct!B:I,AVALUOS!E320,[2]Oct!I:I)</f>
        <v>#VALUE!</v>
      </c>
      <c r="AS320" s="7" t="e">
        <f t="shared" si="1748"/>
        <v>#VALUE!</v>
      </c>
      <c r="AT320" s="8">
        <f t="shared" si="1749"/>
        <v>0</v>
      </c>
      <c r="AU320" s="7">
        <v>0</v>
      </c>
      <c r="AV320" s="7" t="e">
        <f>SUMIF([2]Nov!B:I,AVALUOS!E320,[2]Nov!I:I)</f>
        <v>#VALUE!</v>
      </c>
      <c r="AW320" s="7" t="e">
        <f t="shared" si="1750"/>
        <v>#VALUE!</v>
      </c>
      <c r="AX320" s="8">
        <f t="shared" si="1751"/>
        <v>0</v>
      </c>
      <c r="AY320" s="7">
        <v>0</v>
      </c>
      <c r="AZ320" s="7" t="e">
        <f>SUMIF([2]Dic!B:I,AVALUOS!E320,[2]Dic!I:I)</f>
        <v>#VALUE!</v>
      </c>
      <c r="BA320" s="7" t="e">
        <f t="shared" si="1752"/>
        <v>#VALUE!</v>
      </c>
      <c r="BB320" s="8">
        <f t="shared" si="1753"/>
        <v>0</v>
      </c>
      <c r="BC320" s="7">
        <v>0</v>
      </c>
      <c r="BD320" s="89">
        <f>+G320+K320+O320+S320+W320+AA320+AE320+AI320+AM320+AQ320+AU320</f>
        <v>0</v>
      </c>
      <c r="BE320" s="89" t="e">
        <f>+H320+L320+P320+T320+X320+AB320+AF320+AJ320+AN320+AR320+AV320+AZ320</f>
        <v>#VALUE!</v>
      </c>
      <c r="BF320" s="89" t="e">
        <f t="shared" si="1755"/>
        <v>#VALUE!</v>
      </c>
      <c r="BG320" s="24">
        <f t="shared" si="1756"/>
        <v>0</v>
      </c>
      <c r="BL320" s="7"/>
      <c r="BM320" s="7"/>
    </row>
    <row r="321" spans="1:65" ht="12" x14ac:dyDescent="0.3">
      <c r="A321" s="77"/>
      <c r="B321" s="77"/>
      <c r="C321" s="78">
        <v>5150</v>
      </c>
      <c r="D321" s="79"/>
      <c r="E321" s="80"/>
      <c r="F321" s="81" t="s">
        <v>223</v>
      </c>
      <c r="G321" s="82">
        <f t="shared" ref="G321:H321" si="2064">SUM(G322,G325,G327,G329)</f>
        <v>0</v>
      </c>
      <c r="H321" s="82" t="e">
        <f t="shared" si="2064"/>
        <v>#VALUE!</v>
      </c>
      <c r="I321" s="82" t="e">
        <f t="shared" si="1731"/>
        <v>#VALUE!</v>
      </c>
      <c r="J321" s="83">
        <f t="shared" si="1732"/>
        <v>0</v>
      </c>
      <c r="K321" s="82">
        <f t="shared" ref="K321:L321" si="2065">SUM(K322,K325,K327,K329)</f>
        <v>0</v>
      </c>
      <c r="L321" s="82" t="e">
        <f t="shared" si="2065"/>
        <v>#VALUE!</v>
      </c>
      <c r="M321" s="82" t="e">
        <f t="shared" si="1733"/>
        <v>#VALUE!</v>
      </c>
      <c r="N321" s="83">
        <f t="shared" si="1734"/>
        <v>0</v>
      </c>
      <c r="O321" s="82">
        <f t="shared" ref="O321:P321" si="2066">SUM(O322,O325,O327,O329)</f>
        <v>0</v>
      </c>
      <c r="P321" s="82" t="e">
        <f t="shared" si="2066"/>
        <v>#VALUE!</v>
      </c>
      <c r="Q321" s="82" t="e">
        <f t="shared" si="1735"/>
        <v>#VALUE!</v>
      </c>
      <c r="R321" s="83">
        <f t="shared" si="1704"/>
        <v>0</v>
      </c>
      <c r="S321" s="82">
        <f t="shared" ref="S321:T321" si="2067">SUM(S322,S325,S327,S329)</f>
        <v>0</v>
      </c>
      <c r="T321" s="82" t="e">
        <f t="shared" si="2067"/>
        <v>#VALUE!</v>
      </c>
      <c r="U321" s="82" t="e">
        <f t="shared" si="1736"/>
        <v>#VALUE!</v>
      </c>
      <c r="V321" s="83">
        <f t="shared" si="1737"/>
        <v>0</v>
      </c>
      <c r="W321" s="82">
        <f t="shared" ref="W321:X321" si="2068">SUM(W322,W325,W327,W329)</f>
        <v>0</v>
      </c>
      <c r="X321" s="82" t="e">
        <f t="shared" si="2068"/>
        <v>#VALUE!</v>
      </c>
      <c r="Y321" s="82" t="e">
        <f t="shared" si="1738"/>
        <v>#VALUE!</v>
      </c>
      <c r="Z321" s="83">
        <f t="shared" si="1739"/>
        <v>0</v>
      </c>
      <c r="AA321" s="82">
        <f t="shared" ref="AA321:AB321" si="2069">SUM(AA322,AA325,AA327,AA329)</f>
        <v>0</v>
      </c>
      <c r="AB321" s="82" t="e">
        <f t="shared" si="2069"/>
        <v>#VALUE!</v>
      </c>
      <c r="AC321" s="82" t="e">
        <f t="shared" si="1740"/>
        <v>#VALUE!</v>
      </c>
      <c r="AD321" s="83">
        <f t="shared" si="1741"/>
        <v>0</v>
      </c>
      <c r="AE321" s="82">
        <f t="shared" ref="AE321:AF321" si="2070">SUM(AE322,AE325,AE327,AE329)</f>
        <v>0</v>
      </c>
      <c r="AF321" s="82" t="e">
        <f t="shared" si="2070"/>
        <v>#VALUE!</v>
      </c>
      <c r="AG321" s="82" t="e">
        <f t="shared" si="1742"/>
        <v>#VALUE!</v>
      </c>
      <c r="AH321" s="83">
        <f t="shared" si="1743"/>
        <v>0</v>
      </c>
      <c r="AI321" s="82">
        <f t="shared" ref="AI321:AJ321" si="2071">SUM(AI322,AI325,AI327,AI329)</f>
        <v>0</v>
      </c>
      <c r="AJ321" s="82" t="e">
        <f t="shared" si="2071"/>
        <v>#VALUE!</v>
      </c>
      <c r="AK321" s="82" t="e">
        <f t="shared" si="1744"/>
        <v>#VALUE!</v>
      </c>
      <c r="AL321" s="83">
        <f t="shared" si="1745"/>
        <v>0</v>
      </c>
      <c r="AM321" s="82">
        <f t="shared" ref="AM321:AN321" si="2072">SUM(AM322,AM325,AM327,AM329)</f>
        <v>0</v>
      </c>
      <c r="AN321" s="82" t="e">
        <f t="shared" si="2072"/>
        <v>#VALUE!</v>
      </c>
      <c r="AO321" s="82" t="e">
        <f t="shared" si="1746"/>
        <v>#VALUE!</v>
      </c>
      <c r="AP321" s="83">
        <f t="shared" si="1747"/>
        <v>0</v>
      </c>
      <c r="AQ321" s="82">
        <f t="shared" ref="AQ321:AR321" si="2073">SUM(AQ322,AQ325,AQ327,AQ329)</f>
        <v>0</v>
      </c>
      <c r="AR321" s="82" t="e">
        <f t="shared" si="2073"/>
        <v>#VALUE!</v>
      </c>
      <c r="AS321" s="82" t="e">
        <f t="shared" si="1748"/>
        <v>#VALUE!</v>
      </c>
      <c r="AT321" s="83">
        <f t="shared" si="1749"/>
        <v>0</v>
      </c>
      <c r="AU321" s="82">
        <f t="shared" ref="AU321:AV321" si="2074">SUM(AU322,AU325,AU327,AU329)</f>
        <v>0</v>
      </c>
      <c r="AV321" s="82" t="e">
        <f t="shared" si="2074"/>
        <v>#VALUE!</v>
      </c>
      <c r="AW321" s="82" t="e">
        <f t="shared" si="1750"/>
        <v>#VALUE!</v>
      </c>
      <c r="AX321" s="83">
        <f t="shared" si="1751"/>
        <v>0</v>
      </c>
      <c r="AY321" s="82">
        <f t="shared" ref="AY321:BE321" si="2075">SUM(AY322,AY325,AY327,AY329)</f>
        <v>0</v>
      </c>
      <c r="AZ321" s="82" t="e">
        <f t="shared" si="2075"/>
        <v>#VALUE!</v>
      </c>
      <c r="BA321" s="82" t="e">
        <f t="shared" si="1752"/>
        <v>#VALUE!</v>
      </c>
      <c r="BB321" s="83">
        <f t="shared" si="1753"/>
        <v>0</v>
      </c>
      <c r="BC321" s="82">
        <f t="shared" si="2075"/>
        <v>0</v>
      </c>
      <c r="BD321" s="82">
        <f t="shared" si="2075"/>
        <v>0</v>
      </c>
      <c r="BE321" s="82" t="e">
        <f t="shared" si="2075"/>
        <v>#VALUE!</v>
      </c>
      <c r="BF321" s="82" t="e">
        <f t="shared" si="1755"/>
        <v>#VALUE!</v>
      </c>
      <c r="BG321" s="83">
        <f t="shared" si="1756"/>
        <v>0</v>
      </c>
      <c r="BL321" s="82">
        <f t="shared" ref="BL321:BM321" si="2076">SUM(BL322,BL325,BL327,BL329)</f>
        <v>0</v>
      </c>
      <c r="BM321" s="82">
        <f t="shared" si="2076"/>
        <v>0</v>
      </c>
    </row>
    <row r="322" spans="1:65" s="84" customFormat="1" ht="12" x14ac:dyDescent="0.3">
      <c r="A322" s="85"/>
      <c r="B322" s="85"/>
      <c r="C322" s="86"/>
      <c r="D322" s="90">
        <v>515005</v>
      </c>
      <c r="E322" s="91"/>
      <c r="F322" s="92" t="s">
        <v>224</v>
      </c>
      <c r="G322" s="93">
        <f t="shared" ref="G322:H322" si="2077">SUM(G323:G324)</f>
        <v>0</v>
      </c>
      <c r="H322" s="93" t="e">
        <f t="shared" si="2077"/>
        <v>#VALUE!</v>
      </c>
      <c r="I322" s="93" t="e">
        <f t="shared" si="1731"/>
        <v>#VALUE!</v>
      </c>
      <c r="J322" s="94">
        <f t="shared" si="1732"/>
        <v>0</v>
      </c>
      <c r="K322" s="93">
        <f t="shared" ref="K322:L322" si="2078">SUM(K323:K324)</f>
        <v>0</v>
      </c>
      <c r="L322" s="93" t="e">
        <f t="shared" si="2078"/>
        <v>#VALUE!</v>
      </c>
      <c r="M322" s="93" t="e">
        <f t="shared" si="1733"/>
        <v>#VALUE!</v>
      </c>
      <c r="N322" s="94">
        <f t="shared" si="1734"/>
        <v>0</v>
      </c>
      <c r="O322" s="93">
        <f t="shared" ref="O322:P322" si="2079">SUM(O323:O324)</f>
        <v>0</v>
      </c>
      <c r="P322" s="93" t="e">
        <f t="shared" si="2079"/>
        <v>#VALUE!</v>
      </c>
      <c r="Q322" s="93" t="e">
        <f t="shared" si="1735"/>
        <v>#VALUE!</v>
      </c>
      <c r="R322" s="94">
        <f t="shared" si="1704"/>
        <v>0</v>
      </c>
      <c r="S322" s="93">
        <f t="shared" ref="S322:T322" si="2080">SUM(S323:S324)</f>
        <v>0</v>
      </c>
      <c r="T322" s="93" t="e">
        <f t="shared" si="2080"/>
        <v>#VALUE!</v>
      </c>
      <c r="U322" s="93" t="e">
        <f t="shared" si="1736"/>
        <v>#VALUE!</v>
      </c>
      <c r="V322" s="94">
        <f t="shared" si="1737"/>
        <v>0</v>
      </c>
      <c r="W322" s="93">
        <f t="shared" ref="W322:X322" si="2081">SUM(W323:W324)</f>
        <v>0</v>
      </c>
      <c r="X322" s="93" t="e">
        <f t="shared" si="2081"/>
        <v>#VALUE!</v>
      </c>
      <c r="Y322" s="93" t="e">
        <f t="shared" si="1738"/>
        <v>#VALUE!</v>
      </c>
      <c r="Z322" s="94">
        <f t="shared" si="1739"/>
        <v>0</v>
      </c>
      <c r="AA322" s="93">
        <f t="shared" ref="AA322:AB322" si="2082">SUM(AA323:AA324)</f>
        <v>0</v>
      </c>
      <c r="AB322" s="93" t="e">
        <f t="shared" si="2082"/>
        <v>#VALUE!</v>
      </c>
      <c r="AC322" s="93" t="e">
        <f t="shared" si="1740"/>
        <v>#VALUE!</v>
      </c>
      <c r="AD322" s="94">
        <f t="shared" si="1741"/>
        <v>0</v>
      </c>
      <c r="AE322" s="93">
        <f t="shared" ref="AE322:AF322" si="2083">SUM(AE323:AE324)</f>
        <v>0</v>
      </c>
      <c r="AF322" s="93" t="e">
        <f t="shared" si="2083"/>
        <v>#VALUE!</v>
      </c>
      <c r="AG322" s="93" t="e">
        <f t="shared" si="1742"/>
        <v>#VALUE!</v>
      </c>
      <c r="AH322" s="94">
        <f t="shared" si="1743"/>
        <v>0</v>
      </c>
      <c r="AI322" s="93">
        <f t="shared" ref="AI322:AJ322" si="2084">SUM(AI323:AI324)</f>
        <v>0</v>
      </c>
      <c r="AJ322" s="93" t="e">
        <f t="shared" si="2084"/>
        <v>#VALUE!</v>
      </c>
      <c r="AK322" s="93" t="e">
        <f t="shared" si="1744"/>
        <v>#VALUE!</v>
      </c>
      <c r="AL322" s="94">
        <f t="shared" si="1745"/>
        <v>0</v>
      </c>
      <c r="AM322" s="93">
        <f t="shared" ref="AM322:AN322" si="2085">SUM(AM323:AM324)</f>
        <v>0</v>
      </c>
      <c r="AN322" s="93" t="e">
        <f t="shared" si="2085"/>
        <v>#VALUE!</v>
      </c>
      <c r="AO322" s="93" t="e">
        <f t="shared" si="1746"/>
        <v>#VALUE!</v>
      </c>
      <c r="AP322" s="94">
        <f t="shared" si="1747"/>
        <v>0</v>
      </c>
      <c r="AQ322" s="93">
        <f t="shared" ref="AQ322:AR322" si="2086">SUM(AQ323:AQ324)</f>
        <v>0</v>
      </c>
      <c r="AR322" s="93" t="e">
        <f t="shared" si="2086"/>
        <v>#VALUE!</v>
      </c>
      <c r="AS322" s="93" t="e">
        <f t="shared" si="1748"/>
        <v>#VALUE!</v>
      </c>
      <c r="AT322" s="94">
        <f t="shared" si="1749"/>
        <v>0</v>
      </c>
      <c r="AU322" s="93">
        <f t="shared" ref="AU322:AV322" si="2087">SUM(AU323:AU324)</f>
        <v>0</v>
      </c>
      <c r="AV322" s="93" t="e">
        <f t="shared" si="2087"/>
        <v>#VALUE!</v>
      </c>
      <c r="AW322" s="93" t="e">
        <f t="shared" si="1750"/>
        <v>#VALUE!</v>
      </c>
      <c r="AX322" s="94">
        <f t="shared" si="1751"/>
        <v>0</v>
      </c>
      <c r="AY322" s="93">
        <f t="shared" ref="AY322:BE322" si="2088">SUM(AY323:AY324)</f>
        <v>0</v>
      </c>
      <c r="AZ322" s="93" t="e">
        <f t="shared" si="2088"/>
        <v>#VALUE!</v>
      </c>
      <c r="BA322" s="93" t="e">
        <f t="shared" si="1752"/>
        <v>#VALUE!</v>
      </c>
      <c r="BB322" s="94">
        <f t="shared" si="1753"/>
        <v>0</v>
      </c>
      <c r="BC322" s="93">
        <f t="shared" si="2088"/>
        <v>0</v>
      </c>
      <c r="BD322" s="93">
        <f t="shared" si="2088"/>
        <v>0</v>
      </c>
      <c r="BE322" s="93" t="e">
        <f t="shared" si="2088"/>
        <v>#VALUE!</v>
      </c>
      <c r="BF322" s="93" t="e">
        <f t="shared" si="1755"/>
        <v>#VALUE!</v>
      </c>
      <c r="BG322" s="4">
        <f t="shared" si="1756"/>
        <v>0</v>
      </c>
      <c r="BL322" s="93">
        <f t="shared" ref="BL322:BM322" si="2089">SUM(BL323:BL324)</f>
        <v>0</v>
      </c>
      <c r="BM322" s="93">
        <f t="shared" si="2089"/>
        <v>0</v>
      </c>
    </row>
    <row r="323" spans="1:65" ht="12" x14ac:dyDescent="0.3">
      <c r="A323" s="87"/>
      <c r="B323" s="87"/>
      <c r="C323" s="88"/>
      <c r="D323" s="95"/>
      <c r="E323" s="96">
        <v>51500501</v>
      </c>
      <c r="F323" s="97" t="s">
        <v>224</v>
      </c>
      <c r="G323" s="7">
        <v>0</v>
      </c>
      <c r="H323" s="7" t="e">
        <f>SUMIF([2]Ene!B:I,AVALUOS!E323,[2]Ene!I:I)</f>
        <v>#VALUE!</v>
      </c>
      <c r="I323" s="7" t="e">
        <f t="shared" si="1731"/>
        <v>#VALUE!</v>
      </c>
      <c r="J323" s="8">
        <f t="shared" si="1732"/>
        <v>0</v>
      </c>
      <c r="K323" s="7">
        <v>0</v>
      </c>
      <c r="L323" s="7" t="e">
        <f>SUMIF([2]Feb!B:I,AVALUOS!E323,[2]Feb!I:I)</f>
        <v>#VALUE!</v>
      </c>
      <c r="M323" s="7" t="e">
        <f t="shared" si="1733"/>
        <v>#VALUE!</v>
      </c>
      <c r="N323" s="8">
        <f t="shared" si="1734"/>
        <v>0</v>
      </c>
      <c r="O323" s="7">
        <v>0</v>
      </c>
      <c r="P323" s="7" t="e">
        <f>SUMIF([2]mar!B:I,AVALUOS!E323,[2]mar!I:I)</f>
        <v>#VALUE!</v>
      </c>
      <c r="Q323" s="7" t="e">
        <f t="shared" si="1735"/>
        <v>#VALUE!</v>
      </c>
      <c r="R323" s="8">
        <f t="shared" si="1704"/>
        <v>0</v>
      </c>
      <c r="S323" s="7">
        <v>0</v>
      </c>
      <c r="T323" s="7" t="e">
        <f>SUMIF([2]Abr!B:I,AVALUOS!E323,[2]Abr!I:I)</f>
        <v>#VALUE!</v>
      </c>
      <c r="U323" s="7" t="e">
        <f t="shared" si="1736"/>
        <v>#VALUE!</v>
      </c>
      <c r="V323" s="8">
        <f t="shared" si="1737"/>
        <v>0</v>
      </c>
      <c r="W323" s="7">
        <v>0</v>
      </c>
      <c r="X323" s="7" t="e">
        <f>SUMIF([2]May!B:I,AVALUOS!E323,[2]May!I:I)</f>
        <v>#VALUE!</v>
      </c>
      <c r="Y323" s="7" t="e">
        <f t="shared" si="1738"/>
        <v>#VALUE!</v>
      </c>
      <c r="Z323" s="8">
        <f t="shared" si="1739"/>
        <v>0</v>
      </c>
      <c r="AA323" s="7">
        <v>0</v>
      </c>
      <c r="AB323" s="7" t="e">
        <f>SUMIF([2]Jun!B:I,AVALUOS!E323,[2]Jun!I:I)</f>
        <v>#VALUE!</v>
      </c>
      <c r="AC323" s="7" t="e">
        <f t="shared" si="1740"/>
        <v>#VALUE!</v>
      </c>
      <c r="AD323" s="8">
        <f t="shared" si="1741"/>
        <v>0</v>
      </c>
      <c r="AE323" s="7">
        <v>0</v>
      </c>
      <c r="AF323" s="7" t="e">
        <f>SUMIF([2]Jul!B:I,AVALUOS!E323,[2]Jul!I:I)</f>
        <v>#VALUE!</v>
      </c>
      <c r="AG323" s="7" t="e">
        <f t="shared" si="1742"/>
        <v>#VALUE!</v>
      </c>
      <c r="AH323" s="8">
        <f t="shared" si="1743"/>
        <v>0</v>
      </c>
      <c r="AI323" s="7">
        <v>0</v>
      </c>
      <c r="AJ323" s="7" t="e">
        <f>SUMIF([2]Agos!B:I,AVALUOS!E323,[2]Agos!I:I)</f>
        <v>#VALUE!</v>
      </c>
      <c r="AK323" s="7" t="e">
        <f t="shared" si="1744"/>
        <v>#VALUE!</v>
      </c>
      <c r="AL323" s="8">
        <f t="shared" si="1745"/>
        <v>0</v>
      </c>
      <c r="AM323" s="7">
        <v>0</v>
      </c>
      <c r="AN323" s="7" t="e">
        <f>SUMIF([2]Sep!B:I,AVALUOS!E323,[2]Sep!I:I)</f>
        <v>#VALUE!</v>
      </c>
      <c r="AO323" s="7" t="e">
        <f t="shared" si="1746"/>
        <v>#VALUE!</v>
      </c>
      <c r="AP323" s="8">
        <f t="shared" si="1747"/>
        <v>0</v>
      </c>
      <c r="AQ323" s="7">
        <v>0</v>
      </c>
      <c r="AR323" s="7" t="e">
        <f>SUMIF([2]Oct!B:I,AVALUOS!E323,[2]Oct!I:I)</f>
        <v>#VALUE!</v>
      </c>
      <c r="AS323" s="7" t="e">
        <f t="shared" si="1748"/>
        <v>#VALUE!</v>
      </c>
      <c r="AT323" s="8">
        <f t="shared" si="1749"/>
        <v>0</v>
      </c>
      <c r="AU323" s="7">
        <v>0</v>
      </c>
      <c r="AV323" s="7" t="e">
        <f>SUMIF([2]Nov!B:I,AVALUOS!E323,[2]Nov!I:I)</f>
        <v>#VALUE!</v>
      </c>
      <c r="AW323" s="7" t="e">
        <f t="shared" si="1750"/>
        <v>#VALUE!</v>
      </c>
      <c r="AX323" s="8">
        <f t="shared" si="1751"/>
        <v>0</v>
      </c>
      <c r="AY323" s="7">
        <v>0</v>
      </c>
      <c r="AZ323" s="7" t="e">
        <f>SUMIF([2]Dic!B:I,AVALUOS!E323,[2]Dic!I:I)</f>
        <v>#VALUE!</v>
      </c>
      <c r="BA323" s="7" t="e">
        <f t="shared" si="1752"/>
        <v>#VALUE!</v>
      </c>
      <c r="BB323" s="8">
        <f t="shared" si="1753"/>
        <v>0</v>
      </c>
      <c r="BC323" s="7">
        <v>0</v>
      </c>
      <c r="BD323" s="89">
        <f t="shared" ref="BD323:BD324" si="2090">+G323+K323+O323+S323+W323+AA323+AE323+AI323+AM323+AQ323+AU323</f>
        <v>0</v>
      </c>
      <c r="BE323" s="89" t="e">
        <f>+H323+L323+P323+T323+X323+AB323+AF323+AJ323+AN323+AR323+AV323+AZ323</f>
        <v>#VALUE!</v>
      </c>
      <c r="BF323" s="89" t="e">
        <f t="shared" si="1755"/>
        <v>#VALUE!</v>
      </c>
      <c r="BG323" s="24">
        <f t="shared" si="1756"/>
        <v>0</v>
      </c>
      <c r="BK323" s="84"/>
      <c r="BL323" s="7"/>
      <c r="BM323" s="7"/>
    </row>
    <row r="324" spans="1:65" s="84" customFormat="1" ht="12" x14ac:dyDescent="0.3">
      <c r="A324" s="87"/>
      <c r="B324" s="87"/>
      <c r="C324" s="88"/>
      <c r="D324" s="95"/>
      <c r="E324" s="96">
        <v>51500502</v>
      </c>
      <c r="F324" s="97" t="s">
        <v>225</v>
      </c>
      <c r="G324" s="7">
        <v>0</v>
      </c>
      <c r="H324" s="7" t="e">
        <f>SUMIF([2]Ene!B:I,AVALUOS!E324,[2]Ene!I:I)</f>
        <v>#VALUE!</v>
      </c>
      <c r="I324" s="7" t="e">
        <f t="shared" si="1731"/>
        <v>#VALUE!</v>
      </c>
      <c r="J324" s="8">
        <f t="shared" si="1732"/>
        <v>0</v>
      </c>
      <c r="K324" s="7">
        <v>0</v>
      </c>
      <c r="L324" s="7" t="e">
        <f>SUMIF([2]Feb!B:I,AVALUOS!E324,[2]Feb!I:I)</f>
        <v>#VALUE!</v>
      </c>
      <c r="M324" s="7" t="e">
        <f t="shared" si="1733"/>
        <v>#VALUE!</v>
      </c>
      <c r="N324" s="8">
        <f t="shared" si="1734"/>
        <v>0</v>
      </c>
      <c r="O324" s="7">
        <v>0</v>
      </c>
      <c r="P324" s="7" t="e">
        <f>SUMIF([2]mar!B:I,AVALUOS!E324,[2]mar!I:I)</f>
        <v>#VALUE!</v>
      </c>
      <c r="Q324" s="7" t="e">
        <f t="shared" si="1735"/>
        <v>#VALUE!</v>
      </c>
      <c r="R324" s="8">
        <f t="shared" si="1704"/>
        <v>0</v>
      </c>
      <c r="S324" s="7">
        <v>0</v>
      </c>
      <c r="T324" s="7" t="e">
        <f>SUMIF([2]Abr!B:I,AVALUOS!E324,[2]Abr!I:I)</f>
        <v>#VALUE!</v>
      </c>
      <c r="U324" s="7" t="e">
        <f t="shared" si="1736"/>
        <v>#VALUE!</v>
      </c>
      <c r="V324" s="8">
        <f t="shared" si="1737"/>
        <v>0</v>
      </c>
      <c r="W324" s="7">
        <v>0</v>
      </c>
      <c r="X324" s="7" t="e">
        <f>SUMIF([2]May!B:I,AVALUOS!E324,[2]May!I:I)</f>
        <v>#VALUE!</v>
      </c>
      <c r="Y324" s="7" t="e">
        <f t="shared" si="1738"/>
        <v>#VALUE!</v>
      </c>
      <c r="Z324" s="8">
        <f t="shared" si="1739"/>
        <v>0</v>
      </c>
      <c r="AA324" s="7">
        <v>0</v>
      </c>
      <c r="AB324" s="7" t="e">
        <f>SUMIF([2]Jun!B:I,AVALUOS!E324,[2]Jun!I:I)</f>
        <v>#VALUE!</v>
      </c>
      <c r="AC324" s="7" t="e">
        <f t="shared" si="1740"/>
        <v>#VALUE!</v>
      </c>
      <c r="AD324" s="8">
        <f t="shared" si="1741"/>
        <v>0</v>
      </c>
      <c r="AE324" s="7">
        <v>0</v>
      </c>
      <c r="AF324" s="7" t="e">
        <f>SUMIF([2]Jul!B:I,AVALUOS!E324,[2]Jul!I:I)</f>
        <v>#VALUE!</v>
      </c>
      <c r="AG324" s="7" t="e">
        <f t="shared" si="1742"/>
        <v>#VALUE!</v>
      </c>
      <c r="AH324" s="8">
        <f t="shared" si="1743"/>
        <v>0</v>
      </c>
      <c r="AI324" s="7">
        <v>0</v>
      </c>
      <c r="AJ324" s="7" t="e">
        <f>SUMIF([2]Agos!B:I,AVALUOS!E324,[2]Agos!I:I)</f>
        <v>#VALUE!</v>
      </c>
      <c r="AK324" s="7" t="e">
        <f t="shared" si="1744"/>
        <v>#VALUE!</v>
      </c>
      <c r="AL324" s="8">
        <f t="shared" si="1745"/>
        <v>0</v>
      </c>
      <c r="AM324" s="7">
        <v>0</v>
      </c>
      <c r="AN324" s="7" t="e">
        <f>SUMIF([2]Sep!B:I,AVALUOS!E324,[2]Sep!I:I)</f>
        <v>#VALUE!</v>
      </c>
      <c r="AO324" s="7" t="e">
        <f t="shared" si="1746"/>
        <v>#VALUE!</v>
      </c>
      <c r="AP324" s="8">
        <f t="shared" si="1747"/>
        <v>0</v>
      </c>
      <c r="AQ324" s="7">
        <v>0</v>
      </c>
      <c r="AR324" s="7" t="e">
        <f>SUMIF([2]Oct!B:I,AVALUOS!E324,[2]Oct!I:I)</f>
        <v>#VALUE!</v>
      </c>
      <c r="AS324" s="7" t="e">
        <f t="shared" si="1748"/>
        <v>#VALUE!</v>
      </c>
      <c r="AT324" s="8">
        <f t="shared" si="1749"/>
        <v>0</v>
      </c>
      <c r="AU324" s="7">
        <v>0</v>
      </c>
      <c r="AV324" s="7" t="e">
        <f>SUMIF([2]Nov!B:I,AVALUOS!E324,[2]Nov!I:I)</f>
        <v>#VALUE!</v>
      </c>
      <c r="AW324" s="7" t="e">
        <f t="shared" si="1750"/>
        <v>#VALUE!</v>
      </c>
      <c r="AX324" s="8">
        <f t="shared" si="1751"/>
        <v>0</v>
      </c>
      <c r="AY324" s="7">
        <v>0</v>
      </c>
      <c r="AZ324" s="7" t="e">
        <f>SUMIF([2]Dic!B:I,AVALUOS!E324,[2]Dic!I:I)</f>
        <v>#VALUE!</v>
      </c>
      <c r="BA324" s="7" t="e">
        <f t="shared" si="1752"/>
        <v>#VALUE!</v>
      </c>
      <c r="BB324" s="8">
        <f t="shared" si="1753"/>
        <v>0</v>
      </c>
      <c r="BC324" s="7">
        <v>0</v>
      </c>
      <c r="BD324" s="89">
        <f t="shared" si="2090"/>
        <v>0</v>
      </c>
      <c r="BE324" s="89" t="e">
        <f>+H324+L324+P324+T324+X324+AB324+AF324+AJ324+AN324+AR324+AV324+AZ324</f>
        <v>#VALUE!</v>
      </c>
      <c r="BF324" s="89" t="e">
        <f t="shared" si="1755"/>
        <v>#VALUE!</v>
      </c>
      <c r="BG324" s="24">
        <f t="shared" si="1756"/>
        <v>0</v>
      </c>
      <c r="BL324" s="7"/>
      <c r="BM324" s="7"/>
    </row>
    <row r="325" spans="1:65" s="84" customFormat="1" ht="12" x14ac:dyDescent="0.3">
      <c r="A325" s="85"/>
      <c r="B325" s="85"/>
      <c r="C325" s="86"/>
      <c r="D325" s="90">
        <v>515010</v>
      </c>
      <c r="E325" s="91"/>
      <c r="F325" s="92" t="s">
        <v>226</v>
      </c>
      <c r="G325" s="93">
        <f t="shared" ref="G325:H325" si="2091">+G326</f>
        <v>0</v>
      </c>
      <c r="H325" s="93" t="e">
        <f t="shared" si="2091"/>
        <v>#VALUE!</v>
      </c>
      <c r="I325" s="93" t="e">
        <f t="shared" si="1731"/>
        <v>#VALUE!</v>
      </c>
      <c r="J325" s="94">
        <f t="shared" si="1732"/>
        <v>0</v>
      </c>
      <c r="K325" s="93">
        <f t="shared" ref="K325:L325" si="2092">+K326</f>
        <v>0</v>
      </c>
      <c r="L325" s="93" t="e">
        <f t="shared" si="2092"/>
        <v>#VALUE!</v>
      </c>
      <c r="M325" s="93" t="e">
        <f t="shared" si="1733"/>
        <v>#VALUE!</v>
      </c>
      <c r="N325" s="94">
        <f t="shared" si="1734"/>
        <v>0</v>
      </c>
      <c r="O325" s="93">
        <f t="shared" ref="O325:P325" si="2093">+O326</f>
        <v>0</v>
      </c>
      <c r="P325" s="93" t="e">
        <f t="shared" si="2093"/>
        <v>#VALUE!</v>
      </c>
      <c r="Q325" s="93" t="e">
        <f t="shared" si="1735"/>
        <v>#VALUE!</v>
      </c>
      <c r="R325" s="94">
        <f t="shared" si="1704"/>
        <v>0</v>
      </c>
      <c r="S325" s="93">
        <f t="shared" ref="S325:BE325" si="2094">+S326</f>
        <v>0</v>
      </c>
      <c r="T325" s="93" t="e">
        <f t="shared" si="2094"/>
        <v>#VALUE!</v>
      </c>
      <c r="U325" s="93" t="e">
        <f t="shared" si="1736"/>
        <v>#VALUE!</v>
      </c>
      <c r="V325" s="94">
        <f t="shared" si="1737"/>
        <v>0</v>
      </c>
      <c r="W325" s="93">
        <f t="shared" ref="W325:X325" si="2095">+W326</f>
        <v>0</v>
      </c>
      <c r="X325" s="93" t="e">
        <f t="shared" si="2095"/>
        <v>#VALUE!</v>
      </c>
      <c r="Y325" s="93" t="e">
        <f t="shared" si="1738"/>
        <v>#VALUE!</v>
      </c>
      <c r="Z325" s="94">
        <f t="shared" si="1739"/>
        <v>0</v>
      </c>
      <c r="AA325" s="93">
        <f t="shared" ref="AA325" si="2096">+AA326</f>
        <v>0</v>
      </c>
      <c r="AB325" s="93" t="e">
        <f t="shared" si="2094"/>
        <v>#VALUE!</v>
      </c>
      <c r="AC325" s="93" t="e">
        <f t="shared" si="1740"/>
        <v>#VALUE!</v>
      </c>
      <c r="AD325" s="94">
        <f t="shared" si="1741"/>
        <v>0</v>
      </c>
      <c r="AE325" s="93">
        <f t="shared" ref="AE325" si="2097">+AE326</f>
        <v>0</v>
      </c>
      <c r="AF325" s="93" t="e">
        <f t="shared" si="2094"/>
        <v>#VALUE!</v>
      </c>
      <c r="AG325" s="93" t="e">
        <f t="shared" si="1742"/>
        <v>#VALUE!</v>
      </c>
      <c r="AH325" s="94">
        <f t="shared" si="1743"/>
        <v>0</v>
      </c>
      <c r="AI325" s="93">
        <f t="shared" ref="AI325" si="2098">+AI326</f>
        <v>0</v>
      </c>
      <c r="AJ325" s="93" t="e">
        <f t="shared" si="2094"/>
        <v>#VALUE!</v>
      </c>
      <c r="AK325" s="93" t="e">
        <f t="shared" si="1744"/>
        <v>#VALUE!</v>
      </c>
      <c r="AL325" s="94">
        <f t="shared" si="1745"/>
        <v>0</v>
      </c>
      <c r="AM325" s="93">
        <f t="shared" ref="AM325" si="2099">+AM326</f>
        <v>0</v>
      </c>
      <c r="AN325" s="93" t="e">
        <f t="shared" si="2094"/>
        <v>#VALUE!</v>
      </c>
      <c r="AO325" s="93" t="e">
        <f t="shared" si="1746"/>
        <v>#VALUE!</v>
      </c>
      <c r="AP325" s="94">
        <f t="shared" si="1747"/>
        <v>0</v>
      </c>
      <c r="AQ325" s="93">
        <f t="shared" ref="AQ325" si="2100">+AQ326</f>
        <v>0</v>
      </c>
      <c r="AR325" s="93" t="e">
        <f t="shared" si="2094"/>
        <v>#VALUE!</v>
      </c>
      <c r="AS325" s="93" t="e">
        <f t="shared" si="1748"/>
        <v>#VALUE!</v>
      </c>
      <c r="AT325" s="94">
        <f t="shared" si="1749"/>
        <v>0</v>
      </c>
      <c r="AU325" s="93">
        <f t="shared" ref="AU325" si="2101">+AU326</f>
        <v>0</v>
      </c>
      <c r="AV325" s="93" t="e">
        <f t="shared" si="2094"/>
        <v>#VALUE!</v>
      </c>
      <c r="AW325" s="93" t="e">
        <f t="shared" si="1750"/>
        <v>#VALUE!</v>
      </c>
      <c r="AX325" s="94">
        <f t="shared" si="1751"/>
        <v>0</v>
      </c>
      <c r="AY325" s="93">
        <f t="shared" ref="AY325" si="2102">+AY326</f>
        <v>0</v>
      </c>
      <c r="AZ325" s="93" t="e">
        <f t="shared" si="2094"/>
        <v>#VALUE!</v>
      </c>
      <c r="BA325" s="93" t="e">
        <f t="shared" si="1752"/>
        <v>#VALUE!</v>
      </c>
      <c r="BB325" s="94">
        <f t="shared" si="1753"/>
        <v>0</v>
      </c>
      <c r="BC325" s="93">
        <f t="shared" si="2094"/>
        <v>0</v>
      </c>
      <c r="BD325" s="93">
        <f t="shared" si="2094"/>
        <v>0</v>
      </c>
      <c r="BE325" s="93" t="e">
        <f t="shared" si="2094"/>
        <v>#VALUE!</v>
      </c>
      <c r="BF325" s="93" t="e">
        <f t="shared" si="1755"/>
        <v>#VALUE!</v>
      </c>
      <c r="BG325" s="4">
        <f t="shared" si="1756"/>
        <v>0</v>
      </c>
      <c r="BL325" s="93">
        <f t="shared" ref="BL325:BM325" si="2103">+BL326</f>
        <v>0</v>
      </c>
      <c r="BM325" s="93">
        <f t="shared" si="2103"/>
        <v>0</v>
      </c>
    </row>
    <row r="326" spans="1:65" ht="12" x14ac:dyDescent="0.3">
      <c r="A326" s="87"/>
      <c r="B326" s="87"/>
      <c r="C326" s="88"/>
      <c r="D326" s="95"/>
      <c r="E326" s="96">
        <v>51501001</v>
      </c>
      <c r="F326" s="97" t="s">
        <v>226</v>
      </c>
      <c r="G326" s="7">
        <v>0</v>
      </c>
      <c r="H326" s="7" t="e">
        <f>SUMIF([2]Ene!B:I,AVALUOS!E326,[2]Ene!I:I)</f>
        <v>#VALUE!</v>
      </c>
      <c r="I326" s="7" t="e">
        <f t="shared" si="1731"/>
        <v>#VALUE!</v>
      </c>
      <c r="J326" s="8">
        <f t="shared" si="1732"/>
        <v>0</v>
      </c>
      <c r="K326" s="7">
        <v>0</v>
      </c>
      <c r="L326" s="7" t="e">
        <f>SUMIF([2]Feb!B:I,AVALUOS!E326,[2]Feb!I:I)</f>
        <v>#VALUE!</v>
      </c>
      <c r="M326" s="7" t="e">
        <f t="shared" si="1733"/>
        <v>#VALUE!</v>
      </c>
      <c r="N326" s="8">
        <f t="shared" si="1734"/>
        <v>0</v>
      </c>
      <c r="O326" s="7">
        <v>0</v>
      </c>
      <c r="P326" s="7" t="e">
        <f>SUMIF([2]mar!B:I,AVALUOS!E326,[2]mar!I:I)</f>
        <v>#VALUE!</v>
      </c>
      <c r="Q326" s="7" t="e">
        <f t="shared" si="1735"/>
        <v>#VALUE!</v>
      </c>
      <c r="R326" s="8">
        <f t="shared" ref="R326:R389" si="2104">IF(O326=0,0,(P326/O326))</f>
        <v>0</v>
      </c>
      <c r="S326" s="7">
        <v>0</v>
      </c>
      <c r="T326" s="7" t="e">
        <f>SUMIF([2]Abr!B:I,AVALUOS!E326,[2]Abr!I:I)</f>
        <v>#VALUE!</v>
      </c>
      <c r="U326" s="7" t="e">
        <f t="shared" si="1736"/>
        <v>#VALUE!</v>
      </c>
      <c r="V326" s="8">
        <f t="shared" si="1737"/>
        <v>0</v>
      </c>
      <c r="W326" s="7">
        <v>0</v>
      </c>
      <c r="X326" s="7" t="e">
        <f>SUMIF([2]May!B:I,AVALUOS!E326,[2]May!I:I)</f>
        <v>#VALUE!</v>
      </c>
      <c r="Y326" s="7" t="e">
        <f t="shared" si="1738"/>
        <v>#VALUE!</v>
      </c>
      <c r="Z326" s="8">
        <f t="shared" si="1739"/>
        <v>0</v>
      </c>
      <c r="AA326" s="7">
        <v>0</v>
      </c>
      <c r="AB326" s="7" t="e">
        <f>SUMIF([2]Jun!B:I,AVALUOS!E326,[2]Jun!I:I)</f>
        <v>#VALUE!</v>
      </c>
      <c r="AC326" s="7" t="e">
        <f t="shared" si="1740"/>
        <v>#VALUE!</v>
      </c>
      <c r="AD326" s="8">
        <f t="shared" si="1741"/>
        <v>0</v>
      </c>
      <c r="AE326" s="7">
        <v>0</v>
      </c>
      <c r="AF326" s="7" t="e">
        <f>SUMIF([2]Jul!B:I,AVALUOS!E326,[2]Jul!I:I)</f>
        <v>#VALUE!</v>
      </c>
      <c r="AG326" s="7" t="e">
        <f t="shared" si="1742"/>
        <v>#VALUE!</v>
      </c>
      <c r="AH326" s="8">
        <f t="shared" si="1743"/>
        <v>0</v>
      </c>
      <c r="AI326" s="7">
        <v>0</v>
      </c>
      <c r="AJ326" s="7" t="e">
        <f>SUMIF([2]Agos!B:I,AVALUOS!E326,[2]Agos!I:I)</f>
        <v>#VALUE!</v>
      </c>
      <c r="AK326" s="7" t="e">
        <f t="shared" si="1744"/>
        <v>#VALUE!</v>
      </c>
      <c r="AL326" s="8">
        <f t="shared" si="1745"/>
        <v>0</v>
      </c>
      <c r="AM326" s="7">
        <v>0</v>
      </c>
      <c r="AN326" s="7" t="e">
        <f>SUMIF([2]Sep!B:I,AVALUOS!E326,[2]Sep!I:I)</f>
        <v>#VALUE!</v>
      </c>
      <c r="AO326" s="7" t="e">
        <f t="shared" si="1746"/>
        <v>#VALUE!</v>
      </c>
      <c r="AP326" s="8">
        <f t="shared" si="1747"/>
        <v>0</v>
      </c>
      <c r="AQ326" s="7">
        <v>0</v>
      </c>
      <c r="AR326" s="7" t="e">
        <f>SUMIF([2]Oct!B:I,AVALUOS!E326,[2]Oct!I:I)</f>
        <v>#VALUE!</v>
      </c>
      <c r="AS326" s="7" t="e">
        <f t="shared" si="1748"/>
        <v>#VALUE!</v>
      </c>
      <c r="AT326" s="8">
        <f t="shared" si="1749"/>
        <v>0</v>
      </c>
      <c r="AU326" s="7">
        <v>0</v>
      </c>
      <c r="AV326" s="7" t="e">
        <f>SUMIF([2]Nov!B:I,AVALUOS!E326,[2]Nov!I:I)</f>
        <v>#VALUE!</v>
      </c>
      <c r="AW326" s="7" t="e">
        <f t="shared" si="1750"/>
        <v>#VALUE!</v>
      </c>
      <c r="AX326" s="8">
        <f t="shared" si="1751"/>
        <v>0</v>
      </c>
      <c r="AY326" s="7">
        <v>0</v>
      </c>
      <c r="AZ326" s="7" t="e">
        <f>SUMIF([2]Dic!B:I,AVALUOS!E326,[2]Dic!I:I)</f>
        <v>#VALUE!</v>
      </c>
      <c r="BA326" s="7" t="e">
        <f t="shared" si="1752"/>
        <v>#VALUE!</v>
      </c>
      <c r="BB326" s="8">
        <f t="shared" si="1753"/>
        <v>0</v>
      </c>
      <c r="BC326" s="7">
        <v>0</v>
      </c>
      <c r="BD326" s="89">
        <f>+G326+K326+O326+S326+W326+AA326+AE326+AI326+AM326+AQ326+AU326</f>
        <v>0</v>
      </c>
      <c r="BE326" s="89" t="e">
        <f>+H326+L326+P326+T326+X326+AB326+AF326+AJ326+AN326+AR326+AV326+AZ326</f>
        <v>#VALUE!</v>
      </c>
      <c r="BF326" s="89" t="e">
        <f t="shared" si="1755"/>
        <v>#VALUE!</v>
      </c>
      <c r="BG326" s="24">
        <f t="shared" si="1756"/>
        <v>0</v>
      </c>
      <c r="BK326" s="84"/>
      <c r="BL326" s="7"/>
      <c r="BM326" s="7"/>
    </row>
    <row r="327" spans="1:65" ht="12" x14ac:dyDescent="0.3">
      <c r="A327" s="85"/>
      <c r="B327" s="85"/>
      <c r="C327" s="86"/>
      <c r="D327" s="90">
        <v>515015</v>
      </c>
      <c r="E327" s="91"/>
      <c r="F327" s="92" t="s">
        <v>227</v>
      </c>
      <c r="G327" s="93">
        <f t="shared" ref="G327:H327" si="2105">+G328</f>
        <v>0</v>
      </c>
      <c r="H327" s="93" t="e">
        <f t="shared" si="2105"/>
        <v>#VALUE!</v>
      </c>
      <c r="I327" s="93" t="e">
        <f t="shared" si="1731"/>
        <v>#VALUE!</v>
      </c>
      <c r="J327" s="94">
        <f t="shared" si="1732"/>
        <v>0</v>
      </c>
      <c r="K327" s="93">
        <f t="shared" ref="K327:L327" si="2106">+K328</f>
        <v>0</v>
      </c>
      <c r="L327" s="93" t="e">
        <f t="shared" si="2106"/>
        <v>#VALUE!</v>
      </c>
      <c r="M327" s="93" t="e">
        <f t="shared" si="1733"/>
        <v>#VALUE!</v>
      </c>
      <c r="N327" s="94">
        <f t="shared" si="1734"/>
        <v>0</v>
      </c>
      <c r="O327" s="93">
        <f t="shared" ref="O327:P327" si="2107">+O328</f>
        <v>0</v>
      </c>
      <c r="P327" s="93" t="e">
        <f t="shared" si="2107"/>
        <v>#VALUE!</v>
      </c>
      <c r="Q327" s="93" t="e">
        <f t="shared" si="1735"/>
        <v>#VALUE!</v>
      </c>
      <c r="R327" s="94">
        <f t="shared" si="2104"/>
        <v>0</v>
      </c>
      <c r="S327" s="93">
        <f t="shared" ref="S327:BE327" si="2108">+S328</f>
        <v>0</v>
      </c>
      <c r="T327" s="93" t="e">
        <f t="shared" si="2108"/>
        <v>#VALUE!</v>
      </c>
      <c r="U327" s="93" t="e">
        <f t="shared" si="1736"/>
        <v>#VALUE!</v>
      </c>
      <c r="V327" s="94">
        <f t="shared" si="1737"/>
        <v>0</v>
      </c>
      <c r="W327" s="93">
        <f t="shared" ref="W327:X327" si="2109">+W328</f>
        <v>0</v>
      </c>
      <c r="X327" s="93" t="e">
        <f t="shared" si="2109"/>
        <v>#VALUE!</v>
      </c>
      <c r="Y327" s="93" t="e">
        <f t="shared" si="1738"/>
        <v>#VALUE!</v>
      </c>
      <c r="Z327" s="94">
        <f t="shared" si="1739"/>
        <v>0</v>
      </c>
      <c r="AA327" s="93">
        <f t="shared" ref="AA327" si="2110">+AA328</f>
        <v>0</v>
      </c>
      <c r="AB327" s="93" t="e">
        <f t="shared" si="2108"/>
        <v>#VALUE!</v>
      </c>
      <c r="AC327" s="93" t="e">
        <f t="shared" si="1740"/>
        <v>#VALUE!</v>
      </c>
      <c r="AD327" s="94">
        <f t="shared" si="1741"/>
        <v>0</v>
      </c>
      <c r="AE327" s="93">
        <f t="shared" ref="AE327" si="2111">+AE328</f>
        <v>0</v>
      </c>
      <c r="AF327" s="93" t="e">
        <f t="shared" si="2108"/>
        <v>#VALUE!</v>
      </c>
      <c r="AG327" s="93" t="e">
        <f t="shared" si="1742"/>
        <v>#VALUE!</v>
      </c>
      <c r="AH327" s="94">
        <f t="shared" si="1743"/>
        <v>0</v>
      </c>
      <c r="AI327" s="93">
        <f t="shared" ref="AI327" si="2112">+AI328</f>
        <v>0</v>
      </c>
      <c r="AJ327" s="93" t="e">
        <f t="shared" si="2108"/>
        <v>#VALUE!</v>
      </c>
      <c r="AK327" s="93" t="e">
        <f t="shared" si="1744"/>
        <v>#VALUE!</v>
      </c>
      <c r="AL327" s="94">
        <f t="shared" si="1745"/>
        <v>0</v>
      </c>
      <c r="AM327" s="93">
        <f t="shared" ref="AM327" si="2113">+AM328</f>
        <v>0</v>
      </c>
      <c r="AN327" s="93" t="e">
        <f t="shared" si="2108"/>
        <v>#VALUE!</v>
      </c>
      <c r="AO327" s="93" t="e">
        <f t="shared" si="1746"/>
        <v>#VALUE!</v>
      </c>
      <c r="AP327" s="94">
        <f t="shared" si="1747"/>
        <v>0</v>
      </c>
      <c r="AQ327" s="93">
        <f t="shared" ref="AQ327" si="2114">+AQ328</f>
        <v>0</v>
      </c>
      <c r="AR327" s="93" t="e">
        <f t="shared" si="2108"/>
        <v>#VALUE!</v>
      </c>
      <c r="AS327" s="93" t="e">
        <f t="shared" si="1748"/>
        <v>#VALUE!</v>
      </c>
      <c r="AT327" s="94">
        <f t="shared" si="1749"/>
        <v>0</v>
      </c>
      <c r="AU327" s="93">
        <f t="shared" ref="AU327" si="2115">+AU328</f>
        <v>0</v>
      </c>
      <c r="AV327" s="93" t="e">
        <f t="shared" si="2108"/>
        <v>#VALUE!</v>
      </c>
      <c r="AW327" s="93" t="e">
        <f t="shared" si="1750"/>
        <v>#VALUE!</v>
      </c>
      <c r="AX327" s="94">
        <f t="shared" si="1751"/>
        <v>0</v>
      </c>
      <c r="AY327" s="93">
        <f t="shared" ref="AY327" si="2116">+AY328</f>
        <v>0</v>
      </c>
      <c r="AZ327" s="93" t="e">
        <f t="shared" si="2108"/>
        <v>#VALUE!</v>
      </c>
      <c r="BA327" s="93" t="e">
        <f t="shared" si="1752"/>
        <v>#VALUE!</v>
      </c>
      <c r="BB327" s="94">
        <f t="shared" si="1753"/>
        <v>0</v>
      </c>
      <c r="BC327" s="93">
        <f t="shared" si="2108"/>
        <v>0</v>
      </c>
      <c r="BD327" s="93">
        <f t="shared" si="2108"/>
        <v>0</v>
      </c>
      <c r="BE327" s="93" t="e">
        <f t="shared" si="2108"/>
        <v>#VALUE!</v>
      </c>
      <c r="BF327" s="93" t="e">
        <f t="shared" si="1755"/>
        <v>#VALUE!</v>
      </c>
      <c r="BG327" s="4">
        <f t="shared" si="1756"/>
        <v>0</v>
      </c>
      <c r="BL327" s="93">
        <f t="shared" ref="BL327:BM327" si="2117">+BL328</f>
        <v>0</v>
      </c>
      <c r="BM327" s="93">
        <f t="shared" si="2117"/>
        <v>0</v>
      </c>
    </row>
    <row r="328" spans="1:65" s="84" customFormat="1" ht="12" x14ac:dyDescent="0.3">
      <c r="A328" s="87"/>
      <c r="B328" s="87"/>
      <c r="C328" s="88"/>
      <c r="D328" s="95"/>
      <c r="E328" s="96">
        <v>51501501</v>
      </c>
      <c r="F328" s="97" t="s">
        <v>227</v>
      </c>
      <c r="G328" s="7">
        <v>0</v>
      </c>
      <c r="H328" s="7" t="e">
        <f>SUMIF([2]Ene!B:I,AVALUOS!E328,[2]Ene!I:I)</f>
        <v>#VALUE!</v>
      </c>
      <c r="I328" s="7" t="e">
        <f t="shared" si="1731"/>
        <v>#VALUE!</v>
      </c>
      <c r="J328" s="8">
        <f t="shared" si="1732"/>
        <v>0</v>
      </c>
      <c r="K328" s="7">
        <v>0</v>
      </c>
      <c r="L328" s="7" t="e">
        <f>SUMIF([2]Feb!B:I,AVALUOS!E328,[2]Feb!I:I)</f>
        <v>#VALUE!</v>
      </c>
      <c r="M328" s="7" t="e">
        <f t="shared" si="1733"/>
        <v>#VALUE!</v>
      </c>
      <c r="N328" s="8">
        <f t="shared" si="1734"/>
        <v>0</v>
      </c>
      <c r="O328" s="7">
        <v>0</v>
      </c>
      <c r="P328" s="7" t="e">
        <f>SUMIF([2]mar!B:I,AVALUOS!E328,[2]mar!I:I)</f>
        <v>#VALUE!</v>
      </c>
      <c r="Q328" s="7" t="e">
        <f t="shared" si="1735"/>
        <v>#VALUE!</v>
      </c>
      <c r="R328" s="8">
        <f t="shared" si="2104"/>
        <v>0</v>
      </c>
      <c r="S328" s="7">
        <v>0</v>
      </c>
      <c r="T328" s="7" t="e">
        <f>SUMIF([2]Abr!B:I,AVALUOS!E328,[2]Abr!I:I)</f>
        <v>#VALUE!</v>
      </c>
      <c r="U328" s="7" t="e">
        <f t="shared" si="1736"/>
        <v>#VALUE!</v>
      </c>
      <c r="V328" s="8">
        <f t="shared" si="1737"/>
        <v>0</v>
      </c>
      <c r="W328" s="7">
        <v>0</v>
      </c>
      <c r="X328" s="7" t="e">
        <f>SUMIF([2]May!B:I,AVALUOS!E328,[2]May!I:I)</f>
        <v>#VALUE!</v>
      </c>
      <c r="Y328" s="7" t="e">
        <f t="shared" si="1738"/>
        <v>#VALUE!</v>
      </c>
      <c r="Z328" s="8">
        <f t="shared" si="1739"/>
        <v>0</v>
      </c>
      <c r="AA328" s="7">
        <v>0</v>
      </c>
      <c r="AB328" s="7" t="e">
        <f>SUMIF([2]Jun!B:I,AVALUOS!E328,[2]Jun!I:I)</f>
        <v>#VALUE!</v>
      </c>
      <c r="AC328" s="7" t="e">
        <f t="shared" si="1740"/>
        <v>#VALUE!</v>
      </c>
      <c r="AD328" s="8">
        <f t="shared" si="1741"/>
        <v>0</v>
      </c>
      <c r="AE328" s="7">
        <v>0</v>
      </c>
      <c r="AF328" s="7" t="e">
        <f>SUMIF([2]Jul!B:I,AVALUOS!E328,[2]Jul!I:I)</f>
        <v>#VALUE!</v>
      </c>
      <c r="AG328" s="7" t="e">
        <f t="shared" si="1742"/>
        <v>#VALUE!</v>
      </c>
      <c r="AH328" s="8">
        <f t="shared" si="1743"/>
        <v>0</v>
      </c>
      <c r="AI328" s="7">
        <v>0</v>
      </c>
      <c r="AJ328" s="7" t="e">
        <f>SUMIF([2]Agos!B:I,AVALUOS!E328,[2]Agos!I:I)</f>
        <v>#VALUE!</v>
      </c>
      <c r="AK328" s="7" t="e">
        <f t="shared" si="1744"/>
        <v>#VALUE!</v>
      </c>
      <c r="AL328" s="8">
        <f t="shared" si="1745"/>
        <v>0</v>
      </c>
      <c r="AM328" s="7">
        <v>0</v>
      </c>
      <c r="AN328" s="7" t="e">
        <f>SUMIF([2]Sep!B:I,AVALUOS!E328,[2]Sep!I:I)</f>
        <v>#VALUE!</v>
      </c>
      <c r="AO328" s="7" t="e">
        <f t="shared" si="1746"/>
        <v>#VALUE!</v>
      </c>
      <c r="AP328" s="8">
        <f t="shared" si="1747"/>
        <v>0</v>
      </c>
      <c r="AQ328" s="7">
        <v>0</v>
      </c>
      <c r="AR328" s="7" t="e">
        <f>SUMIF([2]Oct!B:I,AVALUOS!E328,[2]Oct!I:I)</f>
        <v>#VALUE!</v>
      </c>
      <c r="AS328" s="7" t="e">
        <f t="shared" si="1748"/>
        <v>#VALUE!</v>
      </c>
      <c r="AT328" s="8">
        <f t="shared" si="1749"/>
        <v>0</v>
      </c>
      <c r="AU328" s="7">
        <v>0</v>
      </c>
      <c r="AV328" s="7" t="e">
        <f>SUMIF([2]Nov!B:I,AVALUOS!E328,[2]Nov!I:I)</f>
        <v>#VALUE!</v>
      </c>
      <c r="AW328" s="7" t="e">
        <f t="shared" si="1750"/>
        <v>#VALUE!</v>
      </c>
      <c r="AX328" s="8">
        <f t="shared" si="1751"/>
        <v>0</v>
      </c>
      <c r="AY328" s="7">
        <v>0</v>
      </c>
      <c r="AZ328" s="7" t="e">
        <f>SUMIF([2]Dic!B:I,AVALUOS!E328,[2]Dic!I:I)</f>
        <v>#VALUE!</v>
      </c>
      <c r="BA328" s="7" t="e">
        <f t="shared" si="1752"/>
        <v>#VALUE!</v>
      </c>
      <c r="BB328" s="8">
        <f t="shared" si="1753"/>
        <v>0</v>
      </c>
      <c r="BC328" s="7">
        <v>0</v>
      </c>
      <c r="BD328" s="89">
        <f>+G328+K328+O328+S328+W328+AA328+AE328+AI328+AM328+AQ328+AU328</f>
        <v>0</v>
      </c>
      <c r="BE328" s="89" t="e">
        <f>+H328+L328+P328+T328+X328+AB328+AF328+AJ328+AN328+AR328+AV328+AZ328</f>
        <v>#VALUE!</v>
      </c>
      <c r="BF328" s="89" t="e">
        <f t="shared" si="1755"/>
        <v>#VALUE!</v>
      </c>
      <c r="BG328" s="24">
        <f t="shared" si="1756"/>
        <v>0</v>
      </c>
      <c r="BL328" s="7"/>
      <c r="BM328" s="7"/>
    </row>
    <row r="329" spans="1:65" ht="12" x14ac:dyDescent="0.3">
      <c r="A329" s="85"/>
      <c r="B329" s="85"/>
      <c r="C329" s="86"/>
      <c r="D329" s="90">
        <v>515095</v>
      </c>
      <c r="E329" s="91"/>
      <c r="F329" s="92" t="s">
        <v>228</v>
      </c>
      <c r="G329" s="93">
        <f t="shared" ref="G329:H329" si="2118">+G330</f>
        <v>0</v>
      </c>
      <c r="H329" s="93" t="e">
        <f t="shared" si="2118"/>
        <v>#VALUE!</v>
      </c>
      <c r="I329" s="93" t="e">
        <f t="shared" ref="I329:I392" si="2119">+G329-H329</f>
        <v>#VALUE!</v>
      </c>
      <c r="J329" s="94">
        <f t="shared" ref="J329:J392" si="2120">IF(G329=0,0,(H329/G329))</f>
        <v>0</v>
      </c>
      <c r="K329" s="93">
        <f t="shared" ref="K329:L329" si="2121">+K330</f>
        <v>0</v>
      </c>
      <c r="L329" s="93" t="e">
        <f t="shared" si="2121"/>
        <v>#VALUE!</v>
      </c>
      <c r="M329" s="93" t="e">
        <f t="shared" ref="M329:M392" si="2122">+K329-L329</f>
        <v>#VALUE!</v>
      </c>
      <c r="N329" s="94">
        <f t="shared" ref="N329:N392" si="2123">IF(K329=0,0,(L329/K329))</f>
        <v>0</v>
      </c>
      <c r="O329" s="93">
        <f t="shared" ref="O329:P329" si="2124">+O330</f>
        <v>0</v>
      </c>
      <c r="P329" s="93" t="e">
        <f t="shared" si="2124"/>
        <v>#VALUE!</v>
      </c>
      <c r="Q329" s="93" t="e">
        <f t="shared" ref="Q329:Q392" si="2125">+O329-P329</f>
        <v>#VALUE!</v>
      </c>
      <c r="R329" s="94">
        <f t="shared" si="2104"/>
        <v>0</v>
      </c>
      <c r="S329" s="93">
        <f t="shared" ref="S329:BE329" si="2126">+S330</f>
        <v>0</v>
      </c>
      <c r="T329" s="93" t="e">
        <f t="shared" si="2126"/>
        <v>#VALUE!</v>
      </c>
      <c r="U329" s="93" t="e">
        <f t="shared" ref="U329:U392" si="2127">+S329-T329</f>
        <v>#VALUE!</v>
      </c>
      <c r="V329" s="94">
        <f t="shared" ref="V329:V392" si="2128">IF(S329=0,0,(T329/S329))</f>
        <v>0</v>
      </c>
      <c r="W329" s="93">
        <f t="shared" ref="W329:X329" si="2129">+W330</f>
        <v>0</v>
      </c>
      <c r="X329" s="93" t="e">
        <f t="shared" si="2129"/>
        <v>#VALUE!</v>
      </c>
      <c r="Y329" s="93" t="e">
        <f t="shared" ref="Y329:Y392" si="2130">+W329-X329</f>
        <v>#VALUE!</v>
      </c>
      <c r="Z329" s="94">
        <f t="shared" ref="Z329:Z392" si="2131">IF(W329=0,0,(X329/W329))</f>
        <v>0</v>
      </c>
      <c r="AA329" s="93">
        <f t="shared" ref="AA329" si="2132">+AA330</f>
        <v>0</v>
      </c>
      <c r="AB329" s="93" t="e">
        <f t="shared" si="2126"/>
        <v>#VALUE!</v>
      </c>
      <c r="AC329" s="93" t="e">
        <f t="shared" ref="AC329:AC392" si="2133">+AA329-AB329</f>
        <v>#VALUE!</v>
      </c>
      <c r="AD329" s="94">
        <f t="shared" ref="AD329:AD392" si="2134">IF(AA329=0,0,(AB329/AA329))</f>
        <v>0</v>
      </c>
      <c r="AE329" s="93">
        <f t="shared" ref="AE329" si="2135">+AE330</f>
        <v>0</v>
      </c>
      <c r="AF329" s="93" t="e">
        <f t="shared" si="2126"/>
        <v>#VALUE!</v>
      </c>
      <c r="AG329" s="93" t="e">
        <f t="shared" ref="AG329:AG392" si="2136">+AE329-AF329</f>
        <v>#VALUE!</v>
      </c>
      <c r="AH329" s="94">
        <f t="shared" ref="AH329:AH392" si="2137">IF(AE329=0,0,(AF329/AE329))</f>
        <v>0</v>
      </c>
      <c r="AI329" s="93">
        <f t="shared" ref="AI329" si="2138">+AI330</f>
        <v>0</v>
      </c>
      <c r="AJ329" s="93" t="e">
        <f t="shared" si="2126"/>
        <v>#VALUE!</v>
      </c>
      <c r="AK329" s="93" t="e">
        <f t="shared" ref="AK329:AK392" si="2139">+AI329-AJ329</f>
        <v>#VALUE!</v>
      </c>
      <c r="AL329" s="94">
        <f t="shared" ref="AL329:AL392" si="2140">IF(AI329=0,0,(AJ329/AI329))</f>
        <v>0</v>
      </c>
      <c r="AM329" s="93">
        <f t="shared" ref="AM329" si="2141">+AM330</f>
        <v>0</v>
      </c>
      <c r="AN329" s="93" t="e">
        <f t="shared" si="2126"/>
        <v>#VALUE!</v>
      </c>
      <c r="AO329" s="93" t="e">
        <f t="shared" ref="AO329:AO392" si="2142">+AM329-AN329</f>
        <v>#VALUE!</v>
      </c>
      <c r="AP329" s="94">
        <f t="shared" ref="AP329:AP392" si="2143">IF(AM329=0,0,(AN329/AM329))</f>
        <v>0</v>
      </c>
      <c r="AQ329" s="93">
        <f t="shared" ref="AQ329" si="2144">+AQ330</f>
        <v>0</v>
      </c>
      <c r="AR329" s="93" t="e">
        <f t="shared" si="2126"/>
        <v>#VALUE!</v>
      </c>
      <c r="AS329" s="93" t="e">
        <f t="shared" ref="AS329:AS392" si="2145">+AQ329-AR329</f>
        <v>#VALUE!</v>
      </c>
      <c r="AT329" s="94">
        <f t="shared" ref="AT329:AT392" si="2146">IF(AQ329=0,0,(AR329/AQ329))</f>
        <v>0</v>
      </c>
      <c r="AU329" s="93">
        <f t="shared" ref="AU329" si="2147">+AU330</f>
        <v>0</v>
      </c>
      <c r="AV329" s="93" t="e">
        <f t="shared" si="2126"/>
        <v>#VALUE!</v>
      </c>
      <c r="AW329" s="93" t="e">
        <f t="shared" ref="AW329:AW392" si="2148">+AU329-AV329</f>
        <v>#VALUE!</v>
      </c>
      <c r="AX329" s="94">
        <f t="shared" ref="AX329:AX392" si="2149">IF(AU329=0,0,(AV329/AU329))</f>
        <v>0</v>
      </c>
      <c r="AY329" s="93">
        <f t="shared" ref="AY329" si="2150">+AY330</f>
        <v>0</v>
      </c>
      <c r="AZ329" s="93" t="e">
        <f t="shared" si="2126"/>
        <v>#VALUE!</v>
      </c>
      <c r="BA329" s="93" t="e">
        <f t="shared" ref="BA329:BA392" si="2151">+AY329-AZ329</f>
        <v>#VALUE!</v>
      </c>
      <c r="BB329" s="94">
        <f t="shared" ref="BB329:BB392" si="2152">IF(AY329=0,0,(AZ329/AY329))</f>
        <v>0</v>
      </c>
      <c r="BC329" s="93">
        <f t="shared" si="2126"/>
        <v>0</v>
      </c>
      <c r="BD329" s="93">
        <f t="shared" si="2126"/>
        <v>0</v>
      </c>
      <c r="BE329" s="93" t="e">
        <f t="shared" si="2126"/>
        <v>#VALUE!</v>
      </c>
      <c r="BF329" s="93" t="e">
        <f t="shared" ref="BF329:BF392" si="2153">+BE329-BD329</f>
        <v>#VALUE!</v>
      </c>
      <c r="BG329" s="4">
        <f t="shared" ref="BG329:BG392" si="2154">IF(BD329=0,0,(BE329/BD329))</f>
        <v>0</v>
      </c>
      <c r="BL329" s="93">
        <f t="shared" ref="BL329:BM329" si="2155">+BL330</f>
        <v>0</v>
      </c>
      <c r="BM329" s="93">
        <f t="shared" si="2155"/>
        <v>0</v>
      </c>
    </row>
    <row r="330" spans="1:65" s="84" customFormat="1" ht="12" x14ac:dyDescent="0.3">
      <c r="A330" s="87"/>
      <c r="B330" s="87"/>
      <c r="C330" s="88"/>
      <c r="D330" s="95"/>
      <c r="E330" s="96">
        <v>51509501</v>
      </c>
      <c r="F330" s="97" t="s">
        <v>228</v>
      </c>
      <c r="G330" s="7">
        <v>0</v>
      </c>
      <c r="H330" s="7" t="e">
        <f>SUMIF([2]Ene!B:I,AVALUOS!E330,[2]Ene!I:I)</f>
        <v>#VALUE!</v>
      </c>
      <c r="I330" s="7" t="e">
        <f t="shared" si="2119"/>
        <v>#VALUE!</v>
      </c>
      <c r="J330" s="8">
        <f t="shared" si="2120"/>
        <v>0</v>
      </c>
      <c r="K330" s="7">
        <v>0</v>
      </c>
      <c r="L330" s="7" t="e">
        <f>SUMIF([2]Feb!B:I,AVALUOS!E330,[2]Feb!I:I)</f>
        <v>#VALUE!</v>
      </c>
      <c r="M330" s="7" t="e">
        <f t="shared" si="2122"/>
        <v>#VALUE!</v>
      </c>
      <c r="N330" s="8">
        <f t="shared" si="2123"/>
        <v>0</v>
      </c>
      <c r="O330" s="7">
        <v>0</v>
      </c>
      <c r="P330" s="7" t="e">
        <f>SUMIF([2]mar!B:I,AVALUOS!E330,[2]mar!I:I)</f>
        <v>#VALUE!</v>
      </c>
      <c r="Q330" s="7" t="e">
        <f t="shared" si="2125"/>
        <v>#VALUE!</v>
      </c>
      <c r="R330" s="8">
        <f t="shared" si="2104"/>
        <v>0</v>
      </c>
      <c r="S330" s="7">
        <v>0</v>
      </c>
      <c r="T330" s="7" t="e">
        <f>SUMIF([2]Abr!B:I,AVALUOS!E330,[2]Abr!I:I)</f>
        <v>#VALUE!</v>
      </c>
      <c r="U330" s="7" t="e">
        <f t="shared" si="2127"/>
        <v>#VALUE!</v>
      </c>
      <c r="V330" s="8">
        <f t="shared" si="2128"/>
        <v>0</v>
      </c>
      <c r="W330" s="7">
        <v>0</v>
      </c>
      <c r="X330" s="7" t="e">
        <f>SUMIF([2]May!B:I,AVALUOS!E330,[2]May!I:I)</f>
        <v>#VALUE!</v>
      </c>
      <c r="Y330" s="7" t="e">
        <f t="shared" si="2130"/>
        <v>#VALUE!</v>
      </c>
      <c r="Z330" s="8">
        <f t="shared" si="2131"/>
        <v>0</v>
      </c>
      <c r="AA330" s="7">
        <v>0</v>
      </c>
      <c r="AB330" s="7" t="e">
        <f>SUMIF([2]Jun!B:I,AVALUOS!E330,[2]Jun!I:I)</f>
        <v>#VALUE!</v>
      </c>
      <c r="AC330" s="7" t="e">
        <f t="shared" si="2133"/>
        <v>#VALUE!</v>
      </c>
      <c r="AD330" s="8">
        <f t="shared" si="2134"/>
        <v>0</v>
      </c>
      <c r="AE330" s="7">
        <v>0</v>
      </c>
      <c r="AF330" s="7" t="e">
        <f>SUMIF([2]Jul!B:I,AVALUOS!E330,[2]Jul!I:I)</f>
        <v>#VALUE!</v>
      </c>
      <c r="AG330" s="7" t="e">
        <f t="shared" si="2136"/>
        <v>#VALUE!</v>
      </c>
      <c r="AH330" s="8">
        <f t="shared" si="2137"/>
        <v>0</v>
      </c>
      <c r="AI330" s="7">
        <v>0</v>
      </c>
      <c r="AJ330" s="7" t="e">
        <f>SUMIF([2]Agos!B:I,AVALUOS!E330,[2]Agos!I:I)</f>
        <v>#VALUE!</v>
      </c>
      <c r="AK330" s="7" t="e">
        <f t="shared" si="2139"/>
        <v>#VALUE!</v>
      </c>
      <c r="AL330" s="8">
        <f t="shared" si="2140"/>
        <v>0</v>
      </c>
      <c r="AM330" s="7">
        <v>0</v>
      </c>
      <c r="AN330" s="7" t="e">
        <f>SUMIF([2]Sep!B:I,AVALUOS!E330,[2]Sep!I:I)</f>
        <v>#VALUE!</v>
      </c>
      <c r="AO330" s="7" t="e">
        <f t="shared" si="2142"/>
        <v>#VALUE!</v>
      </c>
      <c r="AP330" s="8">
        <f t="shared" si="2143"/>
        <v>0</v>
      </c>
      <c r="AQ330" s="7">
        <v>0</v>
      </c>
      <c r="AR330" s="7" t="e">
        <f>SUMIF([2]Oct!B:I,AVALUOS!E330,[2]Oct!I:I)</f>
        <v>#VALUE!</v>
      </c>
      <c r="AS330" s="7" t="e">
        <f t="shared" si="2145"/>
        <v>#VALUE!</v>
      </c>
      <c r="AT330" s="8">
        <f t="shared" si="2146"/>
        <v>0</v>
      </c>
      <c r="AU330" s="7">
        <v>0</v>
      </c>
      <c r="AV330" s="7" t="e">
        <f>SUMIF([2]Nov!B:I,AVALUOS!E330,[2]Nov!I:I)</f>
        <v>#VALUE!</v>
      </c>
      <c r="AW330" s="7" t="e">
        <f t="shared" si="2148"/>
        <v>#VALUE!</v>
      </c>
      <c r="AX330" s="8">
        <f t="shared" si="2149"/>
        <v>0</v>
      </c>
      <c r="AY330" s="7">
        <v>0</v>
      </c>
      <c r="AZ330" s="7" t="e">
        <f>SUMIF([2]Dic!B:I,AVALUOS!E330,[2]Dic!I:I)</f>
        <v>#VALUE!</v>
      </c>
      <c r="BA330" s="7" t="e">
        <f t="shared" si="2151"/>
        <v>#VALUE!</v>
      </c>
      <c r="BB330" s="8">
        <f t="shared" si="2152"/>
        <v>0</v>
      </c>
      <c r="BC330" s="7">
        <v>0</v>
      </c>
      <c r="BD330" s="89">
        <f>+G330+K330+O330+S330+W330+AA330+AE330+AI330+AM330+AQ330+AU330</f>
        <v>0</v>
      </c>
      <c r="BE330" s="89" t="e">
        <f>+H330+L330+P330+T330+X330+AB330+AF330+AJ330+AN330+AR330+AV330+AZ330</f>
        <v>#VALUE!</v>
      </c>
      <c r="BF330" s="89" t="e">
        <f t="shared" si="2153"/>
        <v>#VALUE!</v>
      </c>
      <c r="BG330" s="24">
        <f t="shared" si="2154"/>
        <v>0</v>
      </c>
      <c r="BL330" s="7"/>
      <c r="BM330" s="7"/>
    </row>
    <row r="331" spans="1:65" ht="12" x14ac:dyDescent="0.3">
      <c r="A331" s="77"/>
      <c r="B331" s="77"/>
      <c r="C331" s="78">
        <v>5155</v>
      </c>
      <c r="D331" s="79"/>
      <c r="E331" s="80"/>
      <c r="F331" s="81" t="s">
        <v>229</v>
      </c>
      <c r="G331" s="82">
        <f t="shared" ref="G331:H331" si="2156">SUM(G332,G334,G336,G338)</f>
        <v>0</v>
      </c>
      <c r="H331" s="82" t="e">
        <f t="shared" si="2156"/>
        <v>#VALUE!</v>
      </c>
      <c r="I331" s="82" t="e">
        <f t="shared" si="2119"/>
        <v>#VALUE!</v>
      </c>
      <c r="J331" s="83">
        <f t="shared" si="2120"/>
        <v>0</v>
      </c>
      <c r="K331" s="82">
        <f t="shared" ref="K331:L331" si="2157">SUM(K332,K334,K336,K338)</f>
        <v>0</v>
      </c>
      <c r="L331" s="82" t="e">
        <f t="shared" si="2157"/>
        <v>#VALUE!</v>
      </c>
      <c r="M331" s="82" t="e">
        <f t="shared" si="2122"/>
        <v>#VALUE!</v>
      </c>
      <c r="N331" s="83">
        <f t="shared" si="2123"/>
        <v>0</v>
      </c>
      <c r="O331" s="82">
        <f t="shared" ref="O331:P331" si="2158">SUM(O332,O334,O336,O338)</f>
        <v>0</v>
      </c>
      <c r="P331" s="82" t="e">
        <f t="shared" si="2158"/>
        <v>#VALUE!</v>
      </c>
      <c r="Q331" s="82" t="e">
        <f t="shared" si="2125"/>
        <v>#VALUE!</v>
      </c>
      <c r="R331" s="83">
        <f t="shared" si="2104"/>
        <v>0</v>
      </c>
      <c r="S331" s="82">
        <f t="shared" ref="S331:T331" si="2159">SUM(S332,S334,S336,S338)</f>
        <v>0</v>
      </c>
      <c r="T331" s="82" t="e">
        <f t="shared" si="2159"/>
        <v>#VALUE!</v>
      </c>
      <c r="U331" s="82" t="e">
        <f t="shared" si="2127"/>
        <v>#VALUE!</v>
      </c>
      <c r="V331" s="83">
        <f t="shared" si="2128"/>
        <v>0</v>
      </c>
      <c r="W331" s="82">
        <f t="shared" ref="W331:X331" si="2160">SUM(W332,W334,W336,W338)</f>
        <v>0</v>
      </c>
      <c r="X331" s="82" t="e">
        <f t="shared" si="2160"/>
        <v>#VALUE!</v>
      </c>
      <c r="Y331" s="82" t="e">
        <f t="shared" si="2130"/>
        <v>#VALUE!</v>
      </c>
      <c r="Z331" s="83">
        <f t="shared" si="2131"/>
        <v>0</v>
      </c>
      <c r="AA331" s="82">
        <f t="shared" ref="AA331:AB331" si="2161">SUM(AA332,AA334,AA336,AA338)</f>
        <v>0</v>
      </c>
      <c r="AB331" s="82" t="e">
        <f t="shared" si="2161"/>
        <v>#VALUE!</v>
      </c>
      <c r="AC331" s="82" t="e">
        <f t="shared" si="2133"/>
        <v>#VALUE!</v>
      </c>
      <c r="AD331" s="83">
        <f t="shared" si="2134"/>
        <v>0</v>
      </c>
      <c r="AE331" s="82">
        <f t="shared" ref="AE331:AF331" si="2162">SUM(AE332,AE334,AE336,AE338)</f>
        <v>0</v>
      </c>
      <c r="AF331" s="82" t="e">
        <f t="shared" si="2162"/>
        <v>#VALUE!</v>
      </c>
      <c r="AG331" s="82" t="e">
        <f t="shared" si="2136"/>
        <v>#VALUE!</v>
      </c>
      <c r="AH331" s="83">
        <f t="shared" si="2137"/>
        <v>0</v>
      </c>
      <c r="AI331" s="82">
        <f t="shared" ref="AI331:AJ331" si="2163">SUM(AI332,AI334,AI336,AI338)</f>
        <v>0</v>
      </c>
      <c r="AJ331" s="82" t="e">
        <f t="shared" si="2163"/>
        <v>#VALUE!</v>
      </c>
      <c r="AK331" s="82" t="e">
        <f t="shared" si="2139"/>
        <v>#VALUE!</v>
      </c>
      <c r="AL331" s="83">
        <f t="shared" si="2140"/>
        <v>0</v>
      </c>
      <c r="AM331" s="82">
        <f t="shared" ref="AM331:AN331" si="2164">SUM(AM332,AM334,AM336,AM338)</f>
        <v>0</v>
      </c>
      <c r="AN331" s="82" t="e">
        <f t="shared" si="2164"/>
        <v>#VALUE!</v>
      </c>
      <c r="AO331" s="82" t="e">
        <f t="shared" si="2142"/>
        <v>#VALUE!</v>
      </c>
      <c r="AP331" s="83">
        <f t="shared" si="2143"/>
        <v>0</v>
      </c>
      <c r="AQ331" s="82">
        <f t="shared" ref="AQ331:AR331" si="2165">SUM(AQ332,AQ334,AQ336,AQ338)</f>
        <v>0</v>
      </c>
      <c r="AR331" s="82" t="e">
        <f t="shared" si="2165"/>
        <v>#VALUE!</v>
      </c>
      <c r="AS331" s="82" t="e">
        <f t="shared" si="2145"/>
        <v>#VALUE!</v>
      </c>
      <c r="AT331" s="83">
        <f t="shared" si="2146"/>
        <v>0</v>
      </c>
      <c r="AU331" s="82">
        <f t="shared" ref="AU331:AV331" si="2166">SUM(AU332,AU334,AU336,AU338)</f>
        <v>0</v>
      </c>
      <c r="AV331" s="82" t="e">
        <f t="shared" si="2166"/>
        <v>#VALUE!</v>
      </c>
      <c r="AW331" s="82" t="e">
        <f t="shared" si="2148"/>
        <v>#VALUE!</v>
      </c>
      <c r="AX331" s="83">
        <f t="shared" si="2149"/>
        <v>0</v>
      </c>
      <c r="AY331" s="82">
        <f t="shared" ref="AY331:BE331" si="2167">SUM(AY332,AY334,AY336,AY338)</f>
        <v>0</v>
      </c>
      <c r="AZ331" s="82" t="e">
        <f t="shared" si="2167"/>
        <v>#VALUE!</v>
      </c>
      <c r="BA331" s="82" t="e">
        <f t="shared" si="2151"/>
        <v>#VALUE!</v>
      </c>
      <c r="BB331" s="83">
        <f t="shared" si="2152"/>
        <v>0</v>
      </c>
      <c r="BC331" s="82">
        <f t="shared" si="2167"/>
        <v>0</v>
      </c>
      <c r="BD331" s="82">
        <f t="shared" si="2167"/>
        <v>0</v>
      </c>
      <c r="BE331" s="82" t="e">
        <f t="shared" si="2167"/>
        <v>#VALUE!</v>
      </c>
      <c r="BF331" s="82" t="e">
        <f t="shared" si="2153"/>
        <v>#VALUE!</v>
      </c>
      <c r="BG331" s="83">
        <f t="shared" si="2154"/>
        <v>0</v>
      </c>
      <c r="BL331" s="82">
        <f t="shared" ref="BL331:BM331" si="2168">SUM(BL332,BL334,BL336,BL338)</f>
        <v>0</v>
      </c>
      <c r="BM331" s="82">
        <f t="shared" si="2168"/>
        <v>0</v>
      </c>
    </row>
    <row r="332" spans="1:65" s="84" customFormat="1" ht="20.399999999999999" x14ac:dyDescent="0.3">
      <c r="A332" s="85"/>
      <c r="B332" s="85"/>
      <c r="C332" s="86"/>
      <c r="D332" s="90">
        <v>515505</v>
      </c>
      <c r="E332" s="91"/>
      <c r="F332" s="92" t="s">
        <v>230</v>
      </c>
      <c r="G332" s="93">
        <f t="shared" ref="G332:H332" si="2169">+G333</f>
        <v>0</v>
      </c>
      <c r="H332" s="93" t="e">
        <f t="shared" si="2169"/>
        <v>#VALUE!</v>
      </c>
      <c r="I332" s="93" t="e">
        <f t="shared" si="2119"/>
        <v>#VALUE!</v>
      </c>
      <c r="J332" s="94">
        <f t="shared" si="2120"/>
        <v>0</v>
      </c>
      <c r="K332" s="93">
        <f t="shared" ref="K332:L332" si="2170">+K333</f>
        <v>0</v>
      </c>
      <c r="L332" s="93" t="e">
        <f t="shared" si="2170"/>
        <v>#VALUE!</v>
      </c>
      <c r="M332" s="93" t="e">
        <f t="shared" si="2122"/>
        <v>#VALUE!</v>
      </c>
      <c r="N332" s="94">
        <f t="shared" si="2123"/>
        <v>0</v>
      </c>
      <c r="O332" s="93">
        <f t="shared" ref="O332:P332" si="2171">+O333</f>
        <v>0</v>
      </c>
      <c r="P332" s="93" t="e">
        <f t="shared" si="2171"/>
        <v>#VALUE!</v>
      </c>
      <c r="Q332" s="93" t="e">
        <f t="shared" si="2125"/>
        <v>#VALUE!</v>
      </c>
      <c r="R332" s="94">
        <f t="shared" si="2104"/>
        <v>0</v>
      </c>
      <c r="S332" s="93">
        <f t="shared" ref="S332:BE332" si="2172">+S333</f>
        <v>0</v>
      </c>
      <c r="T332" s="93" t="e">
        <f t="shared" si="2172"/>
        <v>#VALUE!</v>
      </c>
      <c r="U332" s="93" t="e">
        <f t="shared" si="2127"/>
        <v>#VALUE!</v>
      </c>
      <c r="V332" s="94">
        <f t="shared" si="2128"/>
        <v>0</v>
      </c>
      <c r="W332" s="93">
        <f t="shared" ref="W332:X332" si="2173">+W333</f>
        <v>0</v>
      </c>
      <c r="X332" s="93" t="e">
        <f t="shared" si="2173"/>
        <v>#VALUE!</v>
      </c>
      <c r="Y332" s="93" t="e">
        <f t="shared" si="2130"/>
        <v>#VALUE!</v>
      </c>
      <c r="Z332" s="94">
        <f t="shared" si="2131"/>
        <v>0</v>
      </c>
      <c r="AA332" s="93">
        <f t="shared" ref="AA332" si="2174">+AA333</f>
        <v>0</v>
      </c>
      <c r="AB332" s="93" t="e">
        <f t="shared" si="2172"/>
        <v>#VALUE!</v>
      </c>
      <c r="AC332" s="93" t="e">
        <f t="shared" si="2133"/>
        <v>#VALUE!</v>
      </c>
      <c r="AD332" s="94">
        <f t="shared" si="2134"/>
        <v>0</v>
      </c>
      <c r="AE332" s="93">
        <f t="shared" ref="AE332" si="2175">+AE333</f>
        <v>0</v>
      </c>
      <c r="AF332" s="93" t="e">
        <f t="shared" si="2172"/>
        <v>#VALUE!</v>
      </c>
      <c r="AG332" s="93" t="e">
        <f t="shared" si="2136"/>
        <v>#VALUE!</v>
      </c>
      <c r="AH332" s="94">
        <f t="shared" si="2137"/>
        <v>0</v>
      </c>
      <c r="AI332" s="93">
        <f t="shared" ref="AI332" si="2176">+AI333</f>
        <v>0</v>
      </c>
      <c r="AJ332" s="93" t="e">
        <f t="shared" si="2172"/>
        <v>#VALUE!</v>
      </c>
      <c r="AK332" s="93" t="e">
        <f t="shared" si="2139"/>
        <v>#VALUE!</v>
      </c>
      <c r="AL332" s="94">
        <f t="shared" si="2140"/>
        <v>0</v>
      </c>
      <c r="AM332" s="93">
        <f t="shared" ref="AM332" si="2177">+AM333</f>
        <v>0</v>
      </c>
      <c r="AN332" s="93" t="e">
        <f t="shared" si="2172"/>
        <v>#VALUE!</v>
      </c>
      <c r="AO332" s="93" t="e">
        <f t="shared" si="2142"/>
        <v>#VALUE!</v>
      </c>
      <c r="AP332" s="94">
        <f t="shared" si="2143"/>
        <v>0</v>
      </c>
      <c r="AQ332" s="93">
        <f t="shared" ref="AQ332" si="2178">+AQ333</f>
        <v>0</v>
      </c>
      <c r="AR332" s="93" t="e">
        <f t="shared" si="2172"/>
        <v>#VALUE!</v>
      </c>
      <c r="AS332" s="93" t="e">
        <f t="shared" si="2145"/>
        <v>#VALUE!</v>
      </c>
      <c r="AT332" s="94">
        <f t="shared" si="2146"/>
        <v>0</v>
      </c>
      <c r="AU332" s="93">
        <f t="shared" ref="AU332" si="2179">+AU333</f>
        <v>0</v>
      </c>
      <c r="AV332" s="93" t="e">
        <f t="shared" si="2172"/>
        <v>#VALUE!</v>
      </c>
      <c r="AW332" s="93" t="e">
        <f t="shared" si="2148"/>
        <v>#VALUE!</v>
      </c>
      <c r="AX332" s="94">
        <f t="shared" si="2149"/>
        <v>0</v>
      </c>
      <c r="AY332" s="93">
        <f t="shared" ref="AY332" si="2180">+AY333</f>
        <v>0</v>
      </c>
      <c r="AZ332" s="93" t="e">
        <f t="shared" si="2172"/>
        <v>#VALUE!</v>
      </c>
      <c r="BA332" s="93" t="e">
        <f t="shared" si="2151"/>
        <v>#VALUE!</v>
      </c>
      <c r="BB332" s="94">
        <f t="shared" si="2152"/>
        <v>0</v>
      </c>
      <c r="BC332" s="93">
        <f t="shared" si="2172"/>
        <v>0</v>
      </c>
      <c r="BD332" s="93">
        <f t="shared" si="2172"/>
        <v>0</v>
      </c>
      <c r="BE332" s="93" t="e">
        <f t="shared" si="2172"/>
        <v>#VALUE!</v>
      </c>
      <c r="BF332" s="93" t="e">
        <f t="shared" si="2153"/>
        <v>#VALUE!</v>
      </c>
      <c r="BG332" s="4">
        <f t="shared" si="2154"/>
        <v>0</v>
      </c>
      <c r="BL332" s="93">
        <f t="shared" ref="BL332:BM332" si="2181">+BL333</f>
        <v>0</v>
      </c>
      <c r="BM332" s="93">
        <f t="shared" si="2181"/>
        <v>0</v>
      </c>
    </row>
    <row r="333" spans="1:65" ht="20.399999999999999" x14ac:dyDescent="0.3">
      <c r="A333" s="87"/>
      <c r="B333" s="87"/>
      <c r="C333" s="88"/>
      <c r="D333" s="95"/>
      <c r="E333" s="96">
        <v>51550501</v>
      </c>
      <c r="F333" s="97" t="s">
        <v>230</v>
      </c>
      <c r="G333" s="7">
        <v>0</v>
      </c>
      <c r="H333" s="7" t="e">
        <f>SUMIF([2]Ene!B:I,AVALUOS!E333,[2]Ene!I:I)</f>
        <v>#VALUE!</v>
      </c>
      <c r="I333" s="7" t="e">
        <f t="shared" si="2119"/>
        <v>#VALUE!</v>
      </c>
      <c r="J333" s="8">
        <f t="shared" si="2120"/>
        <v>0</v>
      </c>
      <c r="K333" s="7">
        <v>0</v>
      </c>
      <c r="L333" s="7" t="e">
        <f>SUMIF([2]Feb!B:I,AVALUOS!E333,[2]Feb!I:I)</f>
        <v>#VALUE!</v>
      </c>
      <c r="M333" s="7" t="e">
        <f t="shared" si="2122"/>
        <v>#VALUE!</v>
      </c>
      <c r="N333" s="8">
        <f t="shared" si="2123"/>
        <v>0</v>
      </c>
      <c r="O333" s="7">
        <v>0</v>
      </c>
      <c r="P333" s="7" t="e">
        <f>SUMIF([2]mar!B:I,AVALUOS!E333,[2]mar!I:I)</f>
        <v>#VALUE!</v>
      </c>
      <c r="Q333" s="7" t="e">
        <f t="shared" si="2125"/>
        <v>#VALUE!</v>
      </c>
      <c r="R333" s="8">
        <f t="shared" si="2104"/>
        <v>0</v>
      </c>
      <c r="S333" s="7">
        <v>0</v>
      </c>
      <c r="T333" s="7" t="e">
        <f>SUMIF([2]Abr!B:I,AVALUOS!E333,[2]Abr!I:I)</f>
        <v>#VALUE!</v>
      </c>
      <c r="U333" s="7" t="e">
        <f t="shared" si="2127"/>
        <v>#VALUE!</v>
      </c>
      <c r="V333" s="8">
        <f t="shared" si="2128"/>
        <v>0</v>
      </c>
      <c r="W333" s="7">
        <v>0</v>
      </c>
      <c r="X333" s="7" t="e">
        <f>SUMIF([2]May!B:I,AVALUOS!E333,[2]May!I:I)</f>
        <v>#VALUE!</v>
      </c>
      <c r="Y333" s="7" t="e">
        <f t="shared" si="2130"/>
        <v>#VALUE!</v>
      </c>
      <c r="Z333" s="8">
        <f t="shared" si="2131"/>
        <v>0</v>
      </c>
      <c r="AA333" s="7">
        <v>0</v>
      </c>
      <c r="AB333" s="7" t="e">
        <f>SUMIF([2]Jun!B:I,AVALUOS!E333,[2]Jun!I:I)</f>
        <v>#VALUE!</v>
      </c>
      <c r="AC333" s="7" t="e">
        <f t="shared" si="2133"/>
        <v>#VALUE!</v>
      </c>
      <c r="AD333" s="8">
        <f t="shared" si="2134"/>
        <v>0</v>
      </c>
      <c r="AE333" s="7">
        <v>0</v>
      </c>
      <c r="AF333" s="7" t="e">
        <f>SUMIF([2]Jul!B:I,AVALUOS!E333,[2]Jul!I:I)</f>
        <v>#VALUE!</v>
      </c>
      <c r="AG333" s="7" t="e">
        <f t="shared" si="2136"/>
        <v>#VALUE!</v>
      </c>
      <c r="AH333" s="8">
        <f t="shared" si="2137"/>
        <v>0</v>
      </c>
      <c r="AI333" s="7">
        <v>0</v>
      </c>
      <c r="AJ333" s="7" t="e">
        <f>SUMIF([2]Agos!B:I,AVALUOS!E333,[2]Agos!I:I)</f>
        <v>#VALUE!</v>
      </c>
      <c r="AK333" s="7" t="e">
        <f t="shared" si="2139"/>
        <v>#VALUE!</v>
      </c>
      <c r="AL333" s="8">
        <f t="shared" si="2140"/>
        <v>0</v>
      </c>
      <c r="AM333" s="7">
        <v>0</v>
      </c>
      <c r="AN333" s="7" t="e">
        <f>SUMIF([2]Sep!B:I,AVALUOS!E333,[2]Sep!I:I)</f>
        <v>#VALUE!</v>
      </c>
      <c r="AO333" s="7" t="e">
        <f t="shared" si="2142"/>
        <v>#VALUE!</v>
      </c>
      <c r="AP333" s="8">
        <f t="shared" si="2143"/>
        <v>0</v>
      </c>
      <c r="AQ333" s="7">
        <v>0</v>
      </c>
      <c r="AR333" s="7" t="e">
        <f>SUMIF([2]Oct!B:I,AVALUOS!E333,[2]Oct!I:I)</f>
        <v>#VALUE!</v>
      </c>
      <c r="AS333" s="7" t="e">
        <f t="shared" si="2145"/>
        <v>#VALUE!</v>
      </c>
      <c r="AT333" s="8">
        <f t="shared" si="2146"/>
        <v>0</v>
      </c>
      <c r="AU333" s="7">
        <v>0</v>
      </c>
      <c r="AV333" s="7" t="e">
        <f>SUMIF([2]Nov!B:I,AVALUOS!E333,[2]Nov!I:I)</f>
        <v>#VALUE!</v>
      </c>
      <c r="AW333" s="7" t="e">
        <f t="shared" si="2148"/>
        <v>#VALUE!</v>
      </c>
      <c r="AX333" s="8">
        <f t="shared" si="2149"/>
        <v>0</v>
      </c>
      <c r="AY333" s="7">
        <v>0</v>
      </c>
      <c r="AZ333" s="7" t="e">
        <f>SUMIF([2]Dic!B:I,AVALUOS!E333,[2]Dic!I:I)</f>
        <v>#VALUE!</v>
      </c>
      <c r="BA333" s="7" t="e">
        <f t="shared" si="2151"/>
        <v>#VALUE!</v>
      </c>
      <c r="BB333" s="8">
        <f t="shared" si="2152"/>
        <v>0</v>
      </c>
      <c r="BC333" s="7">
        <v>0</v>
      </c>
      <c r="BD333" s="89">
        <f>+G333+K333+O333+S333+W333+AA333+AE333+AI333+AM333+AQ333+AU333</f>
        <v>0</v>
      </c>
      <c r="BE333" s="89" t="e">
        <f>+H333+L333+P333+T333+X333+AB333+AF333+AJ333+AN333+AR333+AV333+AZ333</f>
        <v>#VALUE!</v>
      </c>
      <c r="BF333" s="89" t="e">
        <f t="shared" si="2153"/>
        <v>#VALUE!</v>
      </c>
      <c r="BG333" s="24">
        <f t="shared" si="2154"/>
        <v>0</v>
      </c>
      <c r="BK333" s="84"/>
      <c r="BL333" s="7"/>
      <c r="BM333" s="7"/>
    </row>
    <row r="334" spans="1:65" s="84" customFormat="1" ht="12" x14ac:dyDescent="0.3">
      <c r="A334" s="85"/>
      <c r="B334" s="85"/>
      <c r="C334" s="86"/>
      <c r="D334" s="90">
        <v>515515</v>
      </c>
      <c r="E334" s="91"/>
      <c r="F334" s="92" t="s">
        <v>231</v>
      </c>
      <c r="G334" s="93">
        <f t="shared" ref="G334:H334" si="2182">+G335</f>
        <v>0</v>
      </c>
      <c r="H334" s="93" t="e">
        <f t="shared" si="2182"/>
        <v>#VALUE!</v>
      </c>
      <c r="I334" s="93" t="e">
        <f t="shared" si="2119"/>
        <v>#VALUE!</v>
      </c>
      <c r="J334" s="94">
        <f t="shared" si="2120"/>
        <v>0</v>
      </c>
      <c r="K334" s="93">
        <f t="shared" ref="K334:L334" si="2183">+K335</f>
        <v>0</v>
      </c>
      <c r="L334" s="93" t="e">
        <f t="shared" si="2183"/>
        <v>#VALUE!</v>
      </c>
      <c r="M334" s="93" t="e">
        <f t="shared" si="2122"/>
        <v>#VALUE!</v>
      </c>
      <c r="N334" s="94">
        <f t="shared" si="2123"/>
        <v>0</v>
      </c>
      <c r="O334" s="93">
        <f t="shared" ref="O334:P334" si="2184">+O335</f>
        <v>0</v>
      </c>
      <c r="P334" s="93" t="e">
        <f t="shared" si="2184"/>
        <v>#VALUE!</v>
      </c>
      <c r="Q334" s="93" t="e">
        <f t="shared" si="2125"/>
        <v>#VALUE!</v>
      </c>
      <c r="R334" s="94">
        <f t="shared" si="2104"/>
        <v>0</v>
      </c>
      <c r="S334" s="93">
        <f t="shared" ref="S334:BE334" si="2185">+S335</f>
        <v>0</v>
      </c>
      <c r="T334" s="93" t="e">
        <f t="shared" si="2185"/>
        <v>#VALUE!</v>
      </c>
      <c r="U334" s="93" t="e">
        <f t="shared" si="2127"/>
        <v>#VALUE!</v>
      </c>
      <c r="V334" s="94">
        <f t="shared" si="2128"/>
        <v>0</v>
      </c>
      <c r="W334" s="93">
        <f t="shared" ref="W334:X334" si="2186">+W335</f>
        <v>0</v>
      </c>
      <c r="X334" s="93" t="e">
        <f t="shared" si="2186"/>
        <v>#VALUE!</v>
      </c>
      <c r="Y334" s="93" t="e">
        <f t="shared" si="2130"/>
        <v>#VALUE!</v>
      </c>
      <c r="Z334" s="94">
        <f t="shared" si="2131"/>
        <v>0</v>
      </c>
      <c r="AA334" s="93">
        <f t="shared" ref="AA334" si="2187">+AA335</f>
        <v>0</v>
      </c>
      <c r="AB334" s="93" t="e">
        <f t="shared" si="2185"/>
        <v>#VALUE!</v>
      </c>
      <c r="AC334" s="93" t="e">
        <f t="shared" si="2133"/>
        <v>#VALUE!</v>
      </c>
      <c r="AD334" s="94">
        <f t="shared" si="2134"/>
        <v>0</v>
      </c>
      <c r="AE334" s="93">
        <f t="shared" ref="AE334" si="2188">+AE335</f>
        <v>0</v>
      </c>
      <c r="AF334" s="93" t="e">
        <f t="shared" si="2185"/>
        <v>#VALUE!</v>
      </c>
      <c r="AG334" s="93" t="e">
        <f t="shared" si="2136"/>
        <v>#VALUE!</v>
      </c>
      <c r="AH334" s="94">
        <f t="shared" si="2137"/>
        <v>0</v>
      </c>
      <c r="AI334" s="93">
        <f t="shared" ref="AI334" si="2189">+AI335</f>
        <v>0</v>
      </c>
      <c r="AJ334" s="93" t="e">
        <f t="shared" si="2185"/>
        <v>#VALUE!</v>
      </c>
      <c r="AK334" s="93" t="e">
        <f t="shared" si="2139"/>
        <v>#VALUE!</v>
      </c>
      <c r="AL334" s="94">
        <f t="shared" si="2140"/>
        <v>0</v>
      </c>
      <c r="AM334" s="93">
        <f t="shared" ref="AM334" si="2190">+AM335</f>
        <v>0</v>
      </c>
      <c r="AN334" s="93" t="e">
        <f t="shared" si="2185"/>
        <v>#VALUE!</v>
      </c>
      <c r="AO334" s="93" t="e">
        <f t="shared" si="2142"/>
        <v>#VALUE!</v>
      </c>
      <c r="AP334" s="94">
        <f t="shared" si="2143"/>
        <v>0</v>
      </c>
      <c r="AQ334" s="93">
        <f t="shared" ref="AQ334" si="2191">+AQ335</f>
        <v>0</v>
      </c>
      <c r="AR334" s="93" t="e">
        <f t="shared" si="2185"/>
        <v>#VALUE!</v>
      </c>
      <c r="AS334" s="93" t="e">
        <f t="shared" si="2145"/>
        <v>#VALUE!</v>
      </c>
      <c r="AT334" s="94">
        <f t="shared" si="2146"/>
        <v>0</v>
      </c>
      <c r="AU334" s="93">
        <f t="shared" ref="AU334" si="2192">+AU335</f>
        <v>0</v>
      </c>
      <c r="AV334" s="93" t="e">
        <f t="shared" si="2185"/>
        <v>#VALUE!</v>
      </c>
      <c r="AW334" s="93" t="e">
        <f t="shared" si="2148"/>
        <v>#VALUE!</v>
      </c>
      <c r="AX334" s="94">
        <f t="shared" si="2149"/>
        <v>0</v>
      </c>
      <c r="AY334" s="93">
        <f t="shared" ref="AY334" si="2193">+AY335</f>
        <v>0</v>
      </c>
      <c r="AZ334" s="93" t="e">
        <f t="shared" si="2185"/>
        <v>#VALUE!</v>
      </c>
      <c r="BA334" s="93" t="e">
        <f t="shared" si="2151"/>
        <v>#VALUE!</v>
      </c>
      <c r="BB334" s="94">
        <f t="shared" si="2152"/>
        <v>0</v>
      </c>
      <c r="BC334" s="93">
        <f t="shared" si="2185"/>
        <v>0</v>
      </c>
      <c r="BD334" s="93">
        <f t="shared" si="2185"/>
        <v>0</v>
      </c>
      <c r="BE334" s="93" t="e">
        <f t="shared" si="2185"/>
        <v>#VALUE!</v>
      </c>
      <c r="BF334" s="93" t="e">
        <f t="shared" si="2153"/>
        <v>#VALUE!</v>
      </c>
      <c r="BG334" s="4">
        <f t="shared" si="2154"/>
        <v>0</v>
      </c>
      <c r="BL334" s="93">
        <f t="shared" ref="BL334:BM334" si="2194">+BL335</f>
        <v>0</v>
      </c>
      <c r="BM334" s="93">
        <f t="shared" si="2194"/>
        <v>0</v>
      </c>
    </row>
    <row r="335" spans="1:65" s="84" customFormat="1" ht="12" x14ac:dyDescent="0.3">
      <c r="A335" s="87"/>
      <c r="B335" s="87"/>
      <c r="C335" s="88"/>
      <c r="D335" s="95"/>
      <c r="E335" s="96">
        <v>51551501</v>
      </c>
      <c r="F335" s="97" t="s">
        <v>231</v>
      </c>
      <c r="G335" s="7">
        <v>0</v>
      </c>
      <c r="H335" s="7" t="e">
        <f>SUMIF([2]Ene!B:I,AVALUOS!E335,[2]Ene!I:I)</f>
        <v>#VALUE!</v>
      </c>
      <c r="I335" s="7" t="e">
        <f t="shared" si="2119"/>
        <v>#VALUE!</v>
      </c>
      <c r="J335" s="8">
        <f t="shared" si="2120"/>
        <v>0</v>
      </c>
      <c r="K335" s="7">
        <v>0</v>
      </c>
      <c r="L335" s="7" t="e">
        <f>SUMIF([2]Feb!B:I,AVALUOS!E335,[2]Feb!I:I)</f>
        <v>#VALUE!</v>
      </c>
      <c r="M335" s="7" t="e">
        <f t="shared" si="2122"/>
        <v>#VALUE!</v>
      </c>
      <c r="N335" s="8">
        <f t="shared" si="2123"/>
        <v>0</v>
      </c>
      <c r="O335" s="7">
        <v>0</v>
      </c>
      <c r="P335" s="7" t="e">
        <f>SUMIF([2]mar!B:I,AVALUOS!E335,[2]mar!I:I)</f>
        <v>#VALUE!</v>
      </c>
      <c r="Q335" s="7" t="e">
        <f t="shared" si="2125"/>
        <v>#VALUE!</v>
      </c>
      <c r="R335" s="8">
        <f t="shared" si="2104"/>
        <v>0</v>
      </c>
      <c r="S335" s="7">
        <v>0</v>
      </c>
      <c r="T335" s="7" t="e">
        <f>SUMIF([2]Abr!B:I,AVALUOS!E335,[2]Abr!I:I)</f>
        <v>#VALUE!</v>
      </c>
      <c r="U335" s="7" t="e">
        <f t="shared" si="2127"/>
        <v>#VALUE!</v>
      </c>
      <c r="V335" s="8">
        <f t="shared" si="2128"/>
        <v>0</v>
      </c>
      <c r="W335" s="7">
        <v>0</v>
      </c>
      <c r="X335" s="7" t="e">
        <f>SUMIF([2]May!B:I,AVALUOS!E335,[2]May!I:I)</f>
        <v>#VALUE!</v>
      </c>
      <c r="Y335" s="7" t="e">
        <f t="shared" si="2130"/>
        <v>#VALUE!</v>
      </c>
      <c r="Z335" s="8">
        <f t="shared" si="2131"/>
        <v>0</v>
      </c>
      <c r="AA335" s="7">
        <v>0</v>
      </c>
      <c r="AB335" s="7" t="e">
        <f>SUMIF([2]Jun!B:I,AVALUOS!E335,[2]Jun!I:I)</f>
        <v>#VALUE!</v>
      </c>
      <c r="AC335" s="7" t="e">
        <f t="shared" si="2133"/>
        <v>#VALUE!</v>
      </c>
      <c r="AD335" s="8">
        <f t="shared" si="2134"/>
        <v>0</v>
      </c>
      <c r="AE335" s="7">
        <v>0</v>
      </c>
      <c r="AF335" s="7" t="e">
        <f>SUMIF([2]Jul!B:I,AVALUOS!E335,[2]Jul!I:I)</f>
        <v>#VALUE!</v>
      </c>
      <c r="AG335" s="7" t="e">
        <f t="shared" si="2136"/>
        <v>#VALUE!</v>
      </c>
      <c r="AH335" s="8">
        <f t="shared" si="2137"/>
        <v>0</v>
      </c>
      <c r="AI335" s="7">
        <v>0</v>
      </c>
      <c r="AJ335" s="7" t="e">
        <f>SUMIF([2]Agos!B:I,AVALUOS!E335,[2]Agos!I:I)</f>
        <v>#VALUE!</v>
      </c>
      <c r="AK335" s="7" t="e">
        <f t="shared" si="2139"/>
        <v>#VALUE!</v>
      </c>
      <c r="AL335" s="8">
        <f t="shared" si="2140"/>
        <v>0</v>
      </c>
      <c r="AM335" s="7">
        <v>0</v>
      </c>
      <c r="AN335" s="7" t="e">
        <f>SUMIF([2]Sep!B:I,AVALUOS!E335,[2]Sep!I:I)</f>
        <v>#VALUE!</v>
      </c>
      <c r="AO335" s="7" t="e">
        <f t="shared" si="2142"/>
        <v>#VALUE!</v>
      </c>
      <c r="AP335" s="8">
        <f t="shared" si="2143"/>
        <v>0</v>
      </c>
      <c r="AQ335" s="7">
        <v>0</v>
      </c>
      <c r="AR335" s="7" t="e">
        <f>SUMIF([2]Oct!B:I,AVALUOS!E335,[2]Oct!I:I)</f>
        <v>#VALUE!</v>
      </c>
      <c r="AS335" s="7" t="e">
        <f t="shared" si="2145"/>
        <v>#VALUE!</v>
      </c>
      <c r="AT335" s="8">
        <f t="shared" si="2146"/>
        <v>0</v>
      </c>
      <c r="AU335" s="7">
        <v>0</v>
      </c>
      <c r="AV335" s="7" t="e">
        <f>SUMIF([2]Nov!B:I,AVALUOS!E335,[2]Nov!I:I)</f>
        <v>#VALUE!</v>
      </c>
      <c r="AW335" s="7" t="e">
        <f t="shared" si="2148"/>
        <v>#VALUE!</v>
      </c>
      <c r="AX335" s="8">
        <f t="shared" si="2149"/>
        <v>0</v>
      </c>
      <c r="AY335" s="7">
        <v>0</v>
      </c>
      <c r="AZ335" s="7" t="e">
        <f>SUMIF([2]Dic!B:I,AVALUOS!E335,[2]Dic!I:I)</f>
        <v>#VALUE!</v>
      </c>
      <c r="BA335" s="7" t="e">
        <f t="shared" si="2151"/>
        <v>#VALUE!</v>
      </c>
      <c r="BB335" s="8">
        <f t="shared" si="2152"/>
        <v>0</v>
      </c>
      <c r="BC335" s="7">
        <v>0</v>
      </c>
      <c r="BD335" s="89">
        <f>+G335+K335+O335+S335+W335+AA335+AE335+AI335+AM335+AQ335+AU335</f>
        <v>0</v>
      </c>
      <c r="BE335" s="89" t="e">
        <f>+H335+L335+P335+T335+X335+AB335+AF335+AJ335+AN335+AR335+AV335+AZ335</f>
        <v>#VALUE!</v>
      </c>
      <c r="BF335" s="89" t="e">
        <f t="shared" si="2153"/>
        <v>#VALUE!</v>
      </c>
      <c r="BG335" s="24">
        <f t="shared" si="2154"/>
        <v>0</v>
      </c>
      <c r="BL335" s="7"/>
      <c r="BM335" s="7"/>
    </row>
    <row r="336" spans="1:65" ht="12" x14ac:dyDescent="0.3">
      <c r="A336" s="85"/>
      <c r="B336" s="85"/>
      <c r="C336" s="86"/>
      <c r="D336" s="90">
        <v>515520</v>
      </c>
      <c r="E336" s="91"/>
      <c r="F336" s="92" t="s">
        <v>232</v>
      </c>
      <c r="G336" s="93">
        <f t="shared" ref="G336:H336" si="2195">+G337</f>
        <v>0</v>
      </c>
      <c r="H336" s="93" t="e">
        <f t="shared" si="2195"/>
        <v>#VALUE!</v>
      </c>
      <c r="I336" s="93" t="e">
        <f t="shared" si="2119"/>
        <v>#VALUE!</v>
      </c>
      <c r="J336" s="94">
        <f t="shared" si="2120"/>
        <v>0</v>
      </c>
      <c r="K336" s="93">
        <f t="shared" ref="K336:L336" si="2196">+K337</f>
        <v>0</v>
      </c>
      <c r="L336" s="93" t="e">
        <f t="shared" si="2196"/>
        <v>#VALUE!</v>
      </c>
      <c r="M336" s="93" t="e">
        <f t="shared" si="2122"/>
        <v>#VALUE!</v>
      </c>
      <c r="N336" s="94">
        <f t="shared" si="2123"/>
        <v>0</v>
      </c>
      <c r="O336" s="93">
        <f t="shared" ref="O336:P336" si="2197">+O337</f>
        <v>0</v>
      </c>
      <c r="P336" s="93" t="e">
        <f t="shared" si="2197"/>
        <v>#VALUE!</v>
      </c>
      <c r="Q336" s="93" t="e">
        <f t="shared" si="2125"/>
        <v>#VALUE!</v>
      </c>
      <c r="R336" s="94">
        <f t="shared" si="2104"/>
        <v>0</v>
      </c>
      <c r="S336" s="93">
        <f t="shared" ref="S336:BE336" si="2198">+S337</f>
        <v>0</v>
      </c>
      <c r="T336" s="93" t="e">
        <f t="shared" si="2198"/>
        <v>#VALUE!</v>
      </c>
      <c r="U336" s="93" t="e">
        <f t="shared" si="2127"/>
        <v>#VALUE!</v>
      </c>
      <c r="V336" s="94">
        <f t="shared" si="2128"/>
        <v>0</v>
      </c>
      <c r="W336" s="93">
        <f t="shared" ref="W336:X336" si="2199">+W337</f>
        <v>0</v>
      </c>
      <c r="X336" s="93" t="e">
        <f t="shared" si="2199"/>
        <v>#VALUE!</v>
      </c>
      <c r="Y336" s="93" t="e">
        <f t="shared" si="2130"/>
        <v>#VALUE!</v>
      </c>
      <c r="Z336" s="94">
        <f t="shared" si="2131"/>
        <v>0</v>
      </c>
      <c r="AA336" s="93">
        <f t="shared" ref="AA336" si="2200">+AA337</f>
        <v>0</v>
      </c>
      <c r="AB336" s="93" t="e">
        <f t="shared" si="2198"/>
        <v>#VALUE!</v>
      </c>
      <c r="AC336" s="93" t="e">
        <f t="shared" si="2133"/>
        <v>#VALUE!</v>
      </c>
      <c r="AD336" s="94">
        <f t="shared" si="2134"/>
        <v>0</v>
      </c>
      <c r="AE336" s="93">
        <f t="shared" ref="AE336" si="2201">+AE337</f>
        <v>0</v>
      </c>
      <c r="AF336" s="93" t="e">
        <f t="shared" si="2198"/>
        <v>#VALUE!</v>
      </c>
      <c r="AG336" s="93" t="e">
        <f t="shared" si="2136"/>
        <v>#VALUE!</v>
      </c>
      <c r="AH336" s="94">
        <f t="shared" si="2137"/>
        <v>0</v>
      </c>
      <c r="AI336" s="93">
        <f t="shared" ref="AI336" si="2202">+AI337</f>
        <v>0</v>
      </c>
      <c r="AJ336" s="93" t="e">
        <f t="shared" si="2198"/>
        <v>#VALUE!</v>
      </c>
      <c r="AK336" s="93" t="e">
        <f t="shared" si="2139"/>
        <v>#VALUE!</v>
      </c>
      <c r="AL336" s="94">
        <f t="shared" si="2140"/>
        <v>0</v>
      </c>
      <c r="AM336" s="93">
        <f t="shared" ref="AM336" si="2203">+AM337</f>
        <v>0</v>
      </c>
      <c r="AN336" s="93" t="e">
        <f t="shared" si="2198"/>
        <v>#VALUE!</v>
      </c>
      <c r="AO336" s="93" t="e">
        <f t="shared" si="2142"/>
        <v>#VALUE!</v>
      </c>
      <c r="AP336" s="94">
        <f t="shared" si="2143"/>
        <v>0</v>
      </c>
      <c r="AQ336" s="93">
        <f t="shared" ref="AQ336" si="2204">+AQ337</f>
        <v>0</v>
      </c>
      <c r="AR336" s="93" t="e">
        <f t="shared" si="2198"/>
        <v>#VALUE!</v>
      </c>
      <c r="AS336" s="93" t="e">
        <f t="shared" si="2145"/>
        <v>#VALUE!</v>
      </c>
      <c r="AT336" s="94">
        <f t="shared" si="2146"/>
        <v>0</v>
      </c>
      <c r="AU336" s="93">
        <f t="shared" ref="AU336" si="2205">+AU337</f>
        <v>0</v>
      </c>
      <c r="AV336" s="93" t="e">
        <f t="shared" si="2198"/>
        <v>#VALUE!</v>
      </c>
      <c r="AW336" s="93" t="e">
        <f t="shared" si="2148"/>
        <v>#VALUE!</v>
      </c>
      <c r="AX336" s="94">
        <f t="shared" si="2149"/>
        <v>0</v>
      </c>
      <c r="AY336" s="93">
        <f t="shared" ref="AY336" si="2206">+AY337</f>
        <v>0</v>
      </c>
      <c r="AZ336" s="93" t="e">
        <f t="shared" si="2198"/>
        <v>#VALUE!</v>
      </c>
      <c r="BA336" s="93" t="e">
        <f t="shared" si="2151"/>
        <v>#VALUE!</v>
      </c>
      <c r="BB336" s="94">
        <f t="shared" si="2152"/>
        <v>0</v>
      </c>
      <c r="BC336" s="93">
        <f t="shared" si="2198"/>
        <v>0</v>
      </c>
      <c r="BD336" s="93">
        <f t="shared" si="2198"/>
        <v>0</v>
      </c>
      <c r="BE336" s="93" t="e">
        <f t="shared" si="2198"/>
        <v>#VALUE!</v>
      </c>
      <c r="BF336" s="93" t="e">
        <f t="shared" si="2153"/>
        <v>#VALUE!</v>
      </c>
      <c r="BG336" s="4">
        <f t="shared" si="2154"/>
        <v>0</v>
      </c>
      <c r="BL336" s="93">
        <f t="shared" ref="BL336:BM336" si="2207">+BL337</f>
        <v>0</v>
      </c>
      <c r="BM336" s="93">
        <f t="shared" si="2207"/>
        <v>0</v>
      </c>
    </row>
    <row r="337" spans="1:65" s="84" customFormat="1" ht="12" x14ac:dyDescent="0.3">
      <c r="A337" s="87"/>
      <c r="B337" s="87"/>
      <c r="C337" s="88"/>
      <c r="D337" s="95"/>
      <c r="E337" s="96">
        <v>51552001</v>
      </c>
      <c r="F337" s="97" t="s">
        <v>232</v>
      </c>
      <c r="G337" s="7">
        <v>0</v>
      </c>
      <c r="H337" s="7" t="e">
        <f>SUMIF([2]Ene!B:I,AVALUOS!E337,[2]Ene!I:I)</f>
        <v>#VALUE!</v>
      </c>
      <c r="I337" s="7" t="e">
        <f t="shared" si="2119"/>
        <v>#VALUE!</v>
      </c>
      <c r="J337" s="8">
        <f t="shared" si="2120"/>
        <v>0</v>
      </c>
      <c r="K337" s="7">
        <v>0</v>
      </c>
      <c r="L337" s="7" t="e">
        <f>SUMIF([2]Feb!B:I,AVALUOS!E337,[2]Feb!I:I)</f>
        <v>#VALUE!</v>
      </c>
      <c r="M337" s="7" t="e">
        <f t="shared" si="2122"/>
        <v>#VALUE!</v>
      </c>
      <c r="N337" s="8">
        <f t="shared" si="2123"/>
        <v>0</v>
      </c>
      <c r="O337" s="7">
        <v>0</v>
      </c>
      <c r="P337" s="7" t="e">
        <f>SUMIF([2]mar!B:I,AVALUOS!E337,[2]mar!I:I)</f>
        <v>#VALUE!</v>
      </c>
      <c r="Q337" s="7" t="e">
        <f t="shared" si="2125"/>
        <v>#VALUE!</v>
      </c>
      <c r="R337" s="8">
        <f t="shared" si="2104"/>
        <v>0</v>
      </c>
      <c r="S337" s="7">
        <v>0</v>
      </c>
      <c r="T337" s="7" t="e">
        <f>SUMIF([2]Abr!B:I,AVALUOS!E337,[2]Abr!I:I)</f>
        <v>#VALUE!</v>
      </c>
      <c r="U337" s="7" t="e">
        <f t="shared" si="2127"/>
        <v>#VALUE!</v>
      </c>
      <c r="V337" s="8">
        <f t="shared" si="2128"/>
        <v>0</v>
      </c>
      <c r="W337" s="7">
        <v>0</v>
      </c>
      <c r="X337" s="7" t="e">
        <f>SUMIF([2]May!B:I,AVALUOS!E337,[2]May!I:I)</f>
        <v>#VALUE!</v>
      </c>
      <c r="Y337" s="7" t="e">
        <f t="shared" si="2130"/>
        <v>#VALUE!</v>
      </c>
      <c r="Z337" s="8">
        <f t="shared" si="2131"/>
        <v>0</v>
      </c>
      <c r="AA337" s="7">
        <v>0</v>
      </c>
      <c r="AB337" s="7" t="e">
        <f>SUMIF([2]Jun!B:I,AVALUOS!E337,[2]Jun!I:I)</f>
        <v>#VALUE!</v>
      </c>
      <c r="AC337" s="7" t="e">
        <f t="shared" si="2133"/>
        <v>#VALUE!</v>
      </c>
      <c r="AD337" s="8">
        <f t="shared" si="2134"/>
        <v>0</v>
      </c>
      <c r="AE337" s="7">
        <v>0</v>
      </c>
      <c r="AF337" s="7" t="e">
        <f>SUMIF([2]Jul!B:I,AVALUOS!E337,[2]Jul!I:I)</f>
        <v>#VALUE!</v>
      </c>
      <c r="AG337" s="7" t="e">
        <f t="shared" si="2136"/>
        <v>#VALUE!</v>
      </c>
      <c r="AH337" s="8">
        <f t="shared" si="2137"/>
        <v>0</v>
      </c>
      <c r="AI337" s="7">
        <v>0</v>
      </c>
      <c r="AJ337" s="7" t="e">
        <f>SUMIF([2]Agos!B:I,AVALUOS!E337,[2]Agos!I:I)</f>
        <v>#VALUE!</v>
      </c>
      <c r="AK337" s="7" t="e">
        <f t="shared" si="2139"/>
        <v>#VALUE!</v>
      </c>
      <c r="AL337" s="8">
        <f t="shared" si="2140"/>
        <v>0</v>
      </c>
      <c r="AM337" s="7">
        <v>0</v>
      </c>
      <c r="AN337" s="7" t="e">
        <f>SUMIF([2]Sep!B:I,AVALUOS!E337,[2]Sep!I:I)</f>
        <v>#VALUE!</v>
      </c>
      <c r="AO337" s="7" t="e">
        <f t="shared" si="2142"/>
        <v>#VALUE!</v>
      </c>
      <c r="AP337" s="8">
        <f t="shared" si="2143"/>
        <v>0</v>
      </c>
      <c r="AQ337" s="7">
        <v>0</v>
      </c>
      <c r="AR337" s="7" t="e">
        <f>SUMIF([2]Oct!B:I,AVALUOS!E337,[2]Oct!I:I)</f>
        <v>#VALUE!</v>
      </c>
      <c r="AS337" s="7" t="e">
        <f t="shared" si="2145"/>
        <v>#VALUE!</v>
      </c>
      <c r="AT337" s="8">
        <f t="shared" si="2146"/>
        <v>0</v>
      </c>
      <c r="AU337" s="7">
        <v>0</v>
      </c>
      <c r="AV337" s="7" t="e">
        <f>SUMIF([2]Nov!B:I,AVALUOS!E337,[2]Nov!I:I)</f>
        <v>#VALUE!</v>
      </c>
      <c r="AW337" s="7" t="e">
        <f t="shared" si="2148"/>
        <v>#VALUE!</v>
      </c>
      <c r="AX337" s="8">
        <f t="shared" si="2149"/>
        <v>0</v>
      </c>
      <c r="AY337" s="7">
        <v>0</v>
      </c>
      <c r="AZ337" s="7" t="e">
        <f>SUMIF([2]Dic!B:I,AVALUOS!E337,[2]Dic!I:I)</f>
        <v>#VALUE!</v>
      </c>
      <c r="BA337" s="7" t="e">
        <f t="shared" si="2151"/>
        <v>#VALUE!</v>
      </c>
      <c r="BB337" s="8">
        <f t="shared" si="2152"/>
        <v>0</v>
      </c>
      <c r="BC337" s="7">
        <v>0</v>
      </c>
      <c r="BD337" s="89">
        <f>+G337+K337+O337+S337+W337+AA337+AE337+AI337+AM337+AQ337+AU337</f>
        <v>0</v>
      </c>
      <c r="BE337" s="89" t="e">
        <f>+H337+L337+P337+T337+X337+AB337+AF337+AJ337+AN337+AR337+AV337+AZ337</f>
        <v>#VALUE!</v>
      </c>
      <c r="BF337" s="89" t="e">
        <f t="shared" si="2153"/>
        <v>#VALUE!</v>
      </c>
      <c r="BG337" s="24">
        <f t="shared" si="2154"/>
        <v>0</v>
      </c>
      <c r="BL337" s="7"/>
      <c r="BM337" s="7"/>
    </row>
    <row r="338" spans="1:65" ht="12" x14ac:dyDescent="0.3">
      <c r="A338" s="85"/>
      <c r="B338" s="85"/>
      <c r="C338" s="86"/>
      <c r="D338" s="90">
        <v>515595</v>
      </c>
      <c r="E338" s="91"/>
      <c r="F338" s="92" t="s">
        <v>51</v>
      </c>
      <c r="G338" s="93">
        <f t="shared" ref="G338:H338" si="2208">+G339</f>
        <v>0</v>
      </c>
      <c r="H338" s="93" t="e">
        <f t="shared" si="2208"/>
        <v>#VALUE!</v>
      </c>
      <c r="I338" s="93" t="e">
        <f t="shared" si="2119"/>
        <v>#VALUE!</v>
      </c>
      <c r="J338" s="94">
        <f t="shared" si="2120"/>
        <v>0</v>
      </c>
      <c r="K338" s="93">
        <f t="shared" ref="K338:L338" si="2209">+K339</f>
        <v>0</v>
      </c>
      <c r="L338" s="93" t="e">
        <f t="shared" si="2209"/>
        <v>#VALUE!</v>
      </c>
      <c r="M338" s="93" t="e">
        <f t="shared" si="2122"/>
        <v>#VALUE!</v>
      </c>
      <c r="N338" s="94">
        <f t="shared" si="2123"/>
        <v>0</v>
      </c>
      <c r="O338" s="93">
        <f t="shared" ref="O338:P338" si="2210">+O339</f>
        <v>0</v>
      </c>
      <c r="P338" s="93" t="e">
        <f t="shared" si="2210"/>
        <v>#VALUE!</v>
      </c>
      <c r="Q338" s="93" t="e">
        <f t="shared" si="2125"/>
        <v>#VALUE!</v>
      </c>
      <c r="R338" s="94">
        <f t="shared" si="2104"/>
        <v>0</v>
      </c>
      <c r="S338" s="93">
        <f t="shared" ref="S338:BE338" si="2211">+S339</f>
        <v>0</v>
      </c>
      <c r="T338" s="93" t="e">
        <f t="shared" si="2211"/>
        <v>#VALUE!</v>
      </c>
      <c r="U338" s="93" t="e">
        <f t="shared" si="2127"/>
        <v>#VALUE!</v>
      </c>
      <c r="V338" s="94">
        <f t="shared" si="2128"/>
        <v>0</v>
      </c>
      <c r="W338" s="93">
        <f t="shared" ref="W338:X338" si="2212">+W339</f>
        <v>0</v>
      </c>
      <c r="X338" s="93" t="e">
        <f t="shared" si="2212"/>
        <v>#VALUE!</v>
      </c>
      <c r="Y338" s="93" t="e">
        <f t="shared" si="2130"/>
        <v>#VALUE!</v>
      </c>
      <c r="Z338" s="94">
        <f t="shared" si="2131"/>
        <v>0</v>
      </c>
      <c r="AA338" s="93">
        <f t="shared" ref="AA338" si="2213">+AA339</f>
        <v>0</v>
      </c>
      <c r="AB338" s="93" t="e">
        <f t="shared" si="2211"/>
        <v>#VALUE!</v>
      </c>
      <c r="AC338" s="93" t="e">
        <f t="shared" si="2133"/>
        <v>#VALUE!</v>
      </c>
      <c r="AD338" s="94">
        <f t="shared" si="2134"/>
        <v>0</v>
      </c>
      <c r="AE338" s="93">
        <f t="shared" ref="AE338" si="2214">+AE339</f>
        <v>0</v>
      </c>
      <c r="AF338" s="93" t="e">
        <f t="shared" si="2211"/>
        <v>#VALUE!</v>
      </c>
      <c r="AG338" s="93" t="e">
        <f t="shared" si="2136"/>
        <v>#VALUE!</v>
      </c>
      <c r="AH338" s="94">
        <f t="shared" si="2137"/>
        <v>0</v>
      </c>
      <c r="AI338" s="93">
        <f t="shared" ref="AI338" si="2215">+AI339</f>
        <v>0</v>
      </c>
      <c r="AJ338" s="93" t="e">
        <f t="shared" si="2211"/>
        <v>#VALUE!</v>
      </c>
      <c r="AK338" s="93" t="e">
        <f t="shared" si="2139"/>
        <v>#VALUE!</v>
      </c>
      <c r="AL338" s="94">
        <f t="shared" si="2140"/>
        <v>0</v>
      </c>
      <c r="AM338" s="93">
        <f t="shared" ref="AM338" si="2216">+AM339</f>
        <v>0</v>
      </c>
      <c r="AN338" s="93" t="e">
        <f t="shared" si="2211"/>
        <v>#VALUE!</v>
      </c>
      <c r="AO338" s="93" t="e">
        <f t="shared" si="2142"/>
        <v>#VALUE!</v>
      </c>
      <c r="AP338" s="94">
        <f t="shared" si="2143"/>
        <v>0</v>
      </c>
      <c r="AQ338" s="93">
        <f t="shared" ref="AQ338" si="2217">+AQ339</f>
        <v>0</v>
      </c>
      <c r="AR338" s="93" t="e">
        <f t="shared" si="2211"/>
        <v>#VALUE!</v>
      </c>
      <c r="AS338" s="93" t="e">
        <f t="shared" si="2145"/>
        <v>#VALUE!</v>
      </c>
      <c r="AT338" s="94">
        <f t="shared" si="2146"/>
        <v>0</v>
      </c>
      <c r="AU338" s="93">
        <f t="shared" ref="AU338" si="2218">+AU339</f>
        <v>0</v>
      </c>
      <c r="AV338" s="93" t="e">
        <f t="shared" si="2211"/>
        <v>#VALUE!</v>
      </c>
      <c r="AW338" s="93" t="e">
        <f t="shared" si="2148"/>
        <v>#VALUE!</v>
      </c>
      <c r="AX338" s="94">
        <f t="shared" si="2149"/>
        <v>0</v>
      </c>
      <c r="AY338" s="93">
        <f t="shared" ref="AY338" si="2219">+AY339</f>
        <v>0</v>
      </c>
      <c r="AZ338" s="93" t="e">
        <f t="shared" si="2211"/>
        <v>#VALUE!</v>
      </c>
      <c r="BA338" s="93" t="e">
        <f t="shared" si="2151"/>
        <v>#VALUE!</v>
      </c>
      <c r="BB338" s="94">
        <f t="shared" si="2152"/>
        <v>0</v>
      </c>
      <c r="BC338" s="93">
        <f t="shared" si="2211"/>
        <v>0</v>
      </c>
      <c r="BD338" s="93">
        <f t="shared" si="2211"/>
        <v>0</v>
      </c>
      <c r="BE338" s="93" t="e">
        <f t="shared" si="2211"/>
        <v>#VALUE!</v>
      </c>
      <c r="BF338" s="93" t="e">
        <f t="shared" si="2153"/>
        <v>#VALUE!</v>
      </c>
      <c r="BG338" s="4">
        <f t="shared" si="2154"/>
        <v>0</v>
      </c>
      <c r="BL338" s="93">
        <f t="shared" ref="BL338:BM338" si="2220">+BL339</f>
        <v>0</v>
      </c>
      <c r="BM338" s="93">
        <f t="shared" si="2220"/>
        <v>0</v>
      </c>
    </row>
    <row r="339" spans="1:65" s="84" customFormat="1" ht="12" x14ac:dyDescent="0.3">
      <c r="A339" s="87"/>
      <c r="B339" s="87"/>
      <c r="C339" s="88"/>
      <c r="D339" s="95"/>
      <c r="E339" s="96">
        <v>51559501</v>
      </c>
      <c r="F339" s="97" t="s">
        <v>51</v>
      </c>
      <c r="G339" s="7">
        <v>0</v>
      </c>
      <c r="H339" s="7" t="e">
        <f>SUMIF([2]Ene!B:I,AVALUOS!E339,[2]Ene!I:I)</f>
        <v>#VALUE!</v>
      </c>
      <c r="I339" s="7" t="e">
        <f t="shared" si="2119"/>
        <v>#VALUE!</v>
      </c>
      <c r="J339" s="8">
        <f t="shared" si="2120"/>
        <v>0</v>
      </c>
      <c r="K339" s="7">
        <v>0</v>
      </c>
      <c r="L339" s="7" t="e">
        <f>SUMIF([2]Feb!B:I,AVALUOS!E339,[2]Feb!I:I)</f>
        <v>#VALUE!</v>
      </c>
      <c r="M339" s="7" t="e">
        <f t="shared" si="2122"/>
        <v>#VALUE!</v>
      </c>
      <c r="N339" s="8">
        <f t="shared" si="2123"/>
        <v>0</v>
      </c>
      <c r="O339" s="7">
        <v>0</v>
      </c>
      <c r="P339" s="7" t="e">
        <f>SUMIF([2]mar!B:I,AVALUOS!E339,[2]mar!I:I)</f>
        <v>#VALUE!</v>
      </c>
      <c r="Q339" s="7" t="e">
        <f t="shared" si="2125"/>
        <v>#VALUE!</v>
      </c>
      <c r="R339" s="8">
        <f t="shared" si="2104"/>
        <v>0</v>
      </c>
      <c r="S339" s="7">
        <v>0</v>
      </c>
      <c r="T339" s="7" t="e">
        <f>SUMIF([2]Abr!B:I,AVALUOS!E339,[2]Abr!I:I)</f>
        <v>#VALUE!</v>
      </c>
      <c r="U339" s="7" t="e">
        <f t="shared" si="2127"/>
        <v>#VALUE!</v>
      </c>
      <c r="V339" s="8">
        <f t="shared" si="2128"/>
        <v>0</v>
      </c>
      <c r="W339" s="7">
        <v>0</v>
      </c>
      <c r="X339" s="7" t="e">
        <f>SUMIF([2]May!B:I,AVALUOS!E339,[2]May!I:I)</f>
        <v>#VALUE!</v>
      </c>
      <c r="Y339" s="7" t="e">
        <f t="shared" si="2130"/>
        <v>#VALUE!</v>
      </c>
      <c r="Z339" s="8">
        <f t="shared" si="2131"/>
        <v>0</v>
      </c>
      <c r="AA339" s="7">
        <v>0</v>
      </c>
      <c r="AB339" s="7" t="e">
        <f>SUMIF([2]Jun!B:I,AVALUOS!E339,[2]Jun!I:I)</f>
        <v>#VALUE!</v>
      </c>
      <c r="AC339" s="7" t="e">
        <f t="shared" si="2133"/>
        <v>#VALUE!</v>
      </c>
      <c r="AD339" s="8">
        <f t="shared" si="2134"/>
        <v>0</v>
      </c>
      <c r="AE339" s="7">
        <v>0</v>
      </c>
      <c r="AF339" s="7" t="e">
        <f>SUMIF([2]Jul!B:I,AVALUOS!E339,[2]Jul!I:I)</f>
        <v>#VALUE!</v>
      </c>
      <c r="AG339" s="7" t="e">
        <f t="shared" si="2136"/>
        <v>#VALUE!</v>
      </c>
      <c r="AH339" s="8">
        <f t="shared" si="2137"/>
        <v>0</v>
      </c>
      <c r="AI339" s="7">
        <v>0</v>
      </c>
      <c r="AJ339" s="7" t="e">
        <f>SUMIF([2]Agos!B:I,AVALUOS!E339,[2]Agos!I:I)</f>
        <v>#VALUE!</v>
      </c>
      <c r="AK339" s="7" t="e">
        <f t="shared" si="2139"/>
        <v>#VALUE!</v>
      </c>
      <c r="AL339" s="8">
        <f t="shared" si="2140"/>
        <v>0</v>
      </c>
      <c r="AM339" s="7">
        <v>0</v>
      </c>
      <c r="AN339" s="7" t="e">
        <f>SUMIF([2]Sep!B:I,AVALUOS!E339,[2]Sep!I:I)</f>
        <v>#VALUE!</v>
      </c>
      <c r="AO339" s="7" t="e">
        <f t="shared" si="2142"/>
        <v>#VALUE!</v>
      </c>
      <c r="AP339" s="8">
        <f t="shared" si="2143"/>
        <v>0</v>
      </c>
      <c r="AQ339" s="7">
        <v>0</v>
      </c>
      <c r="AR339" s="7" t="e">
        <f>SUMIF([2]Oct!B:I,AVALUOS!E339,[2]Oct!I:I)</f>
        <v>#VALUE!</v>
      </c>
      <c r="AS339" s="7" t="e">
        <f t="shared" si="2145"/>
        <v>#VALUE!</v>
      </c>
      <c r="AT339" s="8">
        <f t="shared" si="2146"/>
        <v>0</v>
      </c>
      <c r="AU339" s="7">
        <v>0</v>
      </c>
      <c r="AV339" s="7" t="e">
        <f>SUMIF([2]Nov!B:I,AVALUOS!E339,[2]Nov!I:I)</f>
        <v>#VALUE!</v>
      </c>
      <c r="AW339" s="7" t="e">
        <f t="shared" si="2148"/>
        <v>#VALUE!</v>
      </c>
      <c r="AX339" s="8">
        <f t="shared" si="2149"/>
        <v>0</v>
      </c>
      <c r="AY339" s="7">
        <v>0</v>
      </c>
      <c r="AZ339" s="7" t="e">
        <f>SUMIF([2]Dic!B:I,AVALUOS!E339,[2]Dic!I:I)</f>
        <v>#VALUE!</v>
      </c>
      <c r="BA339" s="7" t="e">
        <f t="shared" si="2151"/>
        <v>#VALUE!</v>
      </c>
      <c r="BB339" s="8">
        <f t="shared" si="2152"/>
        <v>0</v>
      </c>
      <c r="BC339" s="7">
        <v>0</v>
      </c>
      <c r="BD339" s="89">
        <f>+G339+K339+O339+S339+W339+AA339+AE339+AI339+AM339+AQ339+AU339</f>
        <v>0</v>
      </c>
      <c r="BE339" s="89" t="e">
        <f>+H339+L339+P339+T339+X339+AB339+AF339+AJ339+AN339+AR339+AV339+AZ339</f>
        <v>#VALUE!</v>
      </c>
      <c r="BF339" s="89" t="e">
        <f t="shared" si="2153"/>
        <v>#VALUE!</v>
      </c>
      <c r="BG339" s="24">
        <f t="shared" si="2154"/>
        <v>0</v>
      </c>
      <c r="BL339" s="7"/>
      <c r="BM339" s="7"/>
    </row>
    <row r="340" spans="1:65" ht="12" x14ac:dyDescent="0.3">
      <c r="A340" s="77"/>
      <c r="B340" s="77"/>
      <c r="C340" s="78">
        <v>5160</v>
      </c>
      <c r="D340" s="79"/>
      <c r="E340" s="80"/>
      <c r="F340" s="81" t="s">
        <v>233</v>
      </c>
      <c r="G340" s="82">
        <f t="shared" ref="G340:H340" si="2221">SUM(G341,G343,G345,G347,G349)</f>
        <v>0</v>
      </c>
      <c r="H340" s="82" t="e">
        <f t="shared" si="2221"/>
        <v>#VALUE!</v>
      </c>
      <c r="I340" s="82" t="e">
        <f t="shared" si="2119"/>
        <v>#VALUE!</v>
      </c>
      <c r="J340" s="83">
        <f t="shared" si="2120"/>
        <v>0</v>
      </c>
      <c r="K340" s="82">
        <f t="shared" ref="K340:L340" si="2222">SUM(K341,K343,K345,K347,K349)</f>
        <v>0</v>
      </c>
      <c r="L340" s="82" t="e">
        <f t="shared" si="2222"/>
        <v>#VALUE!</v>
      </c>
      <c r="M340" s="82" t="e">
        <f t="shared" si="2122"/>
        <v>#VALUE!</v>
      </c>
      <c r="N340" s="83">
        <f t="shared" si="2123"/>
        <v>0</v>
      </c>
      <c r="O340" s="82">
        <f t="shared" ref="O340:P340" si="2223">SUM(O341,O343,O345,O347,O349)</f>
        <v>0</v>
      </c>
      <c r="P340" s="82" t="e">
        <f t="shared" si="2223"/>
        <v>#VALUE!</v>
      </c>
      <c r="Q340" s="82" t="e">
        <f t="shared" si="2125"/>
        <v>#VALUE!</v>
      </c>
      <c r="R340" s="83">
        <f t="shared" si="2104"/>
        <v>0</v>
      </c>
      <c r="S340" s="82">
        <f t="shared" ref="S340:T340" si="2224">SUM(S341,S343,S345,S347,S349)</f>
        <v>0</v>
      </c>
      <c r="T340" s="82" t="e">
        <f t="shared" si="2224"/>
        <v>#VALUE!</v>
      </c>
      <c r="U340" s="82" t="e">
        <f t="shared" si="2127"/>
        <v>#VALUE!</v>
      </c>
      <c r="V340" s="83">
        <f t="shared" si="2128"/>
        <v>0</v>
      </c>
      <c r="W340" s="82">
        <f t="shared" ref="W340:X340" si="2225">SUM(W341,W343,W345,W347,W349)</f>
        <v>0</v>
      </c>
      <c r="X340" s="82" t="e">
        <f t="shared" si="2225"/>
        <v>#VALUE!</v>
      </c>
      <c r="Y340" s="82" t="e">
        <f t="shared" si="2130"/>
        <v>#VALUE!</v>
      </c>
      <c r="Z340" s="83">
        <f t="shared" si="2131"/>
        <v>0</v>
      </c>
      <c r="AA340" s="82">
        <f t="shared" ref="AA340:AB340" si="2226">SUM(AA341,AA343,AA345,AA347,AA349)</f>
        <v>0</v>
      </c>
      <c r="AB340" s="82" t="e">
        <f t="shared" si="2226"/>
        <v>#VALUE!</v>
      </c>
      <c r="AC340" s="82" t="e">
        <f t="shared" si="2133"/>
        <v>#VALUE!</v>
      </c>
      <c r="AD340" s="83">
        <f t="shared" si="2134"/>
        <v>0</v>
      </c>
      <c r="AE340" s="82">
        <f t="shared" ref="AE340:AF340" si="2227">SUM(AE341,AE343,AE345,AE347,AE349)</f>
        <v>0</v>
      </c>
      <c r="AF340" s="82" t="e">
        <f t="shared" si="2227"/>
        <v>#VALUE!</v>
      </c>
      <c r="AG340" s="82" t="e">
        <f t="shared" si="2136"/>
        <v>#VALUE!</v>
      </c>
      <c r="AH340" s="83">
        <f t="shared" si="2137"/>
        <v>0</v>
      </c>
      <c r="AI340" s="82">
        <f t="shared" ref="AI340:AJ340" si="2228">SUM(AI341,AI343,AI345,AI347,AI349)</f>
        <v>0</v>
      </c>
      <c r="AJ340" s="82" t="e">
        <f t="shared" si="2228"/>
        <v>#VALUE!</v>
      </c>
      <c r="AK340" s="82" t="e">
        <f t="shared" si="2139"/>
        <v>#VALUE!</v>
      </c>
      <c r="AL340" s="83">
        <f t="shared" si="2140"/>
        <v>0</v>
      </c>
      <c r="AM340" s="82">
        <f t="shared" ref="AM340:AN340" si="2229">SUM(AM341,AM343,AM345,AM347,AM349)</f>
        <v>0</v>
      </c>
      <c r="AN340" s="82" t="e">
        <f t="shared" si="2229"/>
        <v>#VALUE!</v>
      </c>
      <c r="AO340" s="82" t="e">
        <f t="shared" si="2142"/>
        <v>#VALUE!</v>
      </c>
      <c r="AP340" s="83">
        <f t="shared" si="2143"/>
        <v>0</v>
      </c>
      <c r="AQ340" s="82">
        <f t="shared" ref="AQ340:AR340" si="2230">SUM(AQ341,AQ343,AQ345,AQ347,AQ349)</f>
        <v>0</v>
      </c>
      <c r="AR340" s="82" t="e">
        <f t="shared" si="2230"/>
        <v>#VALUE!</v>
      </c>
      <c r="AS340" s="82" t="e">
        <f t="shared" si="2145"/>
        <v>#VALUE!</v>
      </c>
      <c r="AT340" s="83">
        <f t="shared" si="2146"/>
        <v>0</v>
      </c>
      <c r="AU340" s="82">
        <f t="shared" ref="AU340:AV340" si="2231">SUM(AU341,AU343,AU345,AU347,AU349)</f>
        <v>0</v>
      </c>
      <c r="AV340" s="82" t="e">
        <f t="shared" si="2231"/>
        <v>#VALUE!</v>
      </c>
      <c r="AW340" s="82" t="e">
        <f t="shared" si="2148"/>
        <v>#VALUE!</v>
      </c>
      <c r="AX340" s="83">
        <f t="shared" si="2149"/>
        <v>0</v>
      </c>
      <c r="AY340" s="82">
        <f t="shared" ref="AY340:BE340" si="2232">SUM(AY341,AY343,AY345,AY347,AY349)</f>
        <v>0</v>
      </c>
      <c r="AZ340" s="82" t="e">
        <f t="shared" si="2232"/>
        <v>#VALUE!</v>
      </c>
      <c r="BA340" s="82" t="e">
        <f t="shared" si="2151"/>
        <v>#VALUE!</v>
      </c>
      <c r="BB340" s="83">
        <f t="shared" si="2152"/>
        <v>0</v>
      </c>
      <c r="BC340" s="82">
        <f t="shared" si="2232"/>
        <v>0</v>
      </c>
      <c r="BD340" s="82">
        <f t="shared" si="2232"/>
        <v>0</v>
      </c>
      <c r="BE340" s="82" t="e">
        <f t="shared" si="2232"/>
        <v>#VALUE!</v>
      </c>
      <c r="BF340" s="82" t="e">
        <f t="shared" si="2153"/>
        <v>#VALUE!</v>
      </c>
      <c r="BG340" s="83">
        <f t="shared" si="2154"/>
        <v>0</v>
      </c>
      <c r="BL340" s="82">
        <f t="shared" ref="BL340:BM340" si="2233">SUM(BL341,BL343,BL345,BL347,BL349)</f>
        <v>0</v>
      </c>
      <c r="BM340" s="82">
        <f t="shared" si="2233"/>
        <v>0</v>
      </c>
    </row>
    <row r="341" spans="1:65" s="84" customFormat="1" ht="20.399999999999999" x14ac:dyDescent="0.3">
      <c r="A341" s="85"/>
      <c r="B341" s="85"/>
      <c r="C341" s="86"/>
      <c r="D341" s="90">
        <v>516005</v>
      </c>
      <c r="E341" s="91"/>
      <c r="F341" s="92" t="s">
        <v>218</v>
      </c>
      <c r="G341" s="93">
        <f t="shared" ref="G341:H341" si="2234">+G342</f>
        <v>0</v>
      </c>
      <c r="H341" s="93" t="e">
        <f t="shared" si="2234"/>
        <v>#VALUE!</v>
      </c>
      <c r="I341" s="93" t="e">
        <f t="shared" si="2119"/>
        <v>#VALUE!</v>
      </c>
      <c r="J341" s="94">
        <f t="shared" si="2120"/>
        <v>0</v>
      </c>
      <c r="K341" s="93">
        <f t="shared" ref="K341:L341" si="2235">+K342</f>
        <v>0</v>
      </c>
      <c r="L341" s="93" t="e">
        <f t="shared" si="2235"/>
        <v>#VALUE!</v>
      </c>
      <c r="M341" s="93" t="e">
        <f t="shared" si="2122"/>
        <v>#VALUE!</v>
      </c>
      <c r="N341" s="94">
        <f t="shared" si="2123"/>
        <v>0</v>
      </c>
      <c r="O341" s="93">
        <f t="shared" ref="O341:P341" si="2236">+O342</f>
        <v>0</v>
      </c>
      <c r="P341" s="93" t="e">
        <f t="shared" si="2236"/>
        <v>#VALUE!</v>
      </c>
      <c r="Q341" s="93" t="e">
        <f t="shared" si="2125"/>
        <v>#VALUE!</v>
      </c>
      <c r="R341" s="94">
        <f t="shared" si="2104"/>
        <v>0</v>
      </c>
      <c r="S341" s="93">
        <f t="shared" ref="S341:BE341" si="2237">+S342</f>
        <v>0</v>
      </c>
      <c r="T341" s="93" t="e">
        <f t="shared" si="2237"/>
        <v>#VALUE!</v>
      </c>
      <c r="U341" s="93" t="e">
        <f t="shared" si="2127"/>
        <v>#VALUE!</v>
      </c>
      <c r="V341" s="94">
        <f t="shared" si="2128"/>
        <v>0</v>
      </c>
      <c r="W341" s="93">
        <f t="shared" ref="W341:X341" si="2238">+W342</f>
        <v>0</v>
      </c>
      <c r="X341" s="93" t="e">
        <f t="shared" si="2238"/>
        <v>#VALUE!</v>
      </c>
      <c r="Y341" s="93" t="e">
        <f t="shared" si="2130"/>
        <v>#VALUE!</v>
      </c>
      <c r="Z341" s="94">
        <f t="shared" si="2131"/>
        <v>0</v>
      </c>
      <c r="AA341" s="93">
        <f t="shared" ref="AA341" si="2239">+AA342</f>
        <v>0</v>
      </c>
      <c r="AB341" s="93" t="e">
        <f t="shared" si="2237"/>
        <v>#VALUE!</v>
      </c>
      <c r="AC341" s="93" t="e">
        <f t="shared" si="2133"/>
        <v>#VALUE!</v>
      </c>
      <c r="AD341" s="94">
        <f t="shared" si="2134"/>
        <v>0</v>
      </c>
      <c r="AE341" s="93">
        <f t="shared" ref="AE341" si="2240">+AE342</f>
        <v>0</v>
      </c>
      <c r="AF341" s="93" t="e">
        <f t="shared" si="2237"/>
        <v>#VALUE!</v>
      </c>
      <c r="AG341" s="93" t="e">
        <f t="shared" si="2136"/>
        <v>#VALUE!</v>
      </c>
      <c r="AH341" s="94">
        <f t="shared" si="2137"/>
        <v>0</v>
      </c>
      <c r="AI341" s="93">
        <f t="shared" ref="AI341" si="2241">+AI342</f>
        <v>0</v>
      </c>
      <c r="AJ341" s="93" t="e">
        <f t="shared" si="2237"/>
        <v>#VALUE!</v>
      </c>
      <c r="AK341" s="93" t="e">
        <f t="shared" si="2139"/>
        <v>#VALUE!</v>
      </c>
      <c r="AL341" s="94">
        <f t="shared" si="2140"/>
        <v>0</v>
      </c>
      <c r="AM341" s="93">
        <f t="shared" ref="AM341" si="2242">+AM342</f>
        <v>0</v>
      </c>
      <c r="AN341" s="93" t="e">
        <f t="shared" si="2237"/>
        <v>#VALUE!</v>
      </c>
      <c r="AO341" s="93" t="e">
        <f t="shared" si="2142"/>
        <v>#VALUE!</v>
      </c>
      <c r="AP341" s="94">
        <f t="shared" si="2143"/>
        <v>0</v>
      </c>
      <c r="AQ341" s="93">
        <f t="shared" ref="AQ341" si="2243">+AQ342</f>
        <v>0</v>
      </c>
      <c r="AR341" s="93" t="e">
        <f t="shared" si="2237"/>
        <v>#VALUE!</v>
      </c>
      <c r="AS341" s="93" t="e">
        <f t="shared" si="2145"/>
        <v>#VALUE!</v>
      </c>
      <c r="AT341" s="94">
        <f t="shared" si="2146"/>
        <v>0</v>
      </c>
      <c r="AU341" s="93">
        <f t="shared" ref="AU341" si="2244">+AU342</f>
        <v>0</v>
      </c>
      <c r="AV341" s="93" t="e">
        <f t="shared" si="2237"/>
        <v>#VALUE!</v>
      </c>
      <c r="AW341" s="93" t="e">
        <f t="shared" si="2148"/>
        <v>#VALUE!</v>
      </c>
      <c r="AX341" s="94">
        <f t="shared" si="2149"/>
        <v>0</v>
      </c>
      <c r="AY341" s="93">
        <f t="shared" ref="AY341" si="2245">+AY342</f>
        <v>0</v>
      </c>
      <c r="AZ341" s="93" t="e">
        <f t="shared" si="2237"/>
        <v>#VALUE!</v>
      </c>
      <c r="BA341" s="93" t="e">
        <f t="shared" si="2151"/>
        <v>#VALUE!</v>
      </c>
      <c r="BB341" s="94">
        <f t="shared" si="2152"/>
        <v>0</v>
      </c>
      <c r="BC341" s="93">
        <f t="shared" si="2237"/>
        <v>0</v>
      </c>
      <c r="BD341" s="93">
        <f t="shared" si="2237"/>
        <v>0</v>
      </c>
      <c r="BE341" s="93" t="e">
        <f t="shared" si="2237"/>
        <v>#VALUE!</v>
      </c>
      <c r="BF341" s="93" t="e">
        <f t="shared" si="2153"/>
        <v>#VALUE!</v>
      </c>
      <c r="BG341" s="4">
        <f t="shared" si="2154"/>
        <v>0</v>
      </c>
      <c r="BL341" s="93">
        <f t="shared" ref="BL341:BM341" si="2246">+BL342</f>
        <v>0</v>
      </c>
      <c r="BM341" s="93">
        <f t="shared" si="2246"/>
        <v>0</v>
      </c>
    </row>
    <row r="342" spans="1:65" ht="20.399999999999999" x14ac:dyDescent="0.3">
      <c r="A342" s="87"/>
      <c r="B342" s="87"/>
      <c r="C342" s="88"/>
      <c r="D342" s="95"/>
      <c r="E342" s="96">
        <v>51600501</v>
      </c>
      <c r="F342" s="97" t="s">
        <v>218</v>
      </c>
      <c r="G342" s="7">
        <v>0</v>
      </c>
      <c r="H342" s="7" t="e">
        <f>SUMIF([2]Ene!B:I,AVALUOS!E342,[2]Ene!I:I)</f>
        <v>#VALUE!</v>
      </c>
      <c r="I342" s="7" t="e">
        <f t="shared" si="2119"/>
        <v>#VALUE!</v>
      </c>
      <c r="J342" s="8">
        <f t="shared" si="2120"/>
        <v>0</v>
      </c>
      <c r="K342" s="7">
        <v>0</v>
      </c>
      <c r="L342" s="7" t="e">
        <f>SUMIF([2]Feb!B:I,AVALUOS!E342,[2]Feb!I:I)</f>
        <v>#VALUE!</v>
      </c>
      <c r="M342" s="7" t="e">
        <f t="shared" si="2122"/>
        <v>#VALUE!</v>
      </c>
      <c r="N342" s="8">
        <f t="shared" si="2123"/>
        <v>0</v>
      </c>
      <c r="O342" s="7">
        <v>0</v>
      </c>
      <c r="P342" s="7" t="e">
        <f>SUMIF([2]mar!B:I,AVALUOS!E342,[2]mar!I:I)</f>
        <v>#VALUE!</v>
      </c>
      <c r="Q342" s="7" t="e">
        <f t="shared" si="2125"/>
        <v>#VALUE!</v>
      </c>
      <c r="R342" s="8">
        <f t="shared" si="2104"/>
        <v>0</v>
      </c>
      <c r="S342" s="7">
        <v>0</v>
      </c>
      <c r="T342" s="7" t="e">
        <f>SUMIF([2]Abr!B:I,AVALUOS!E342,[2]Abr!I:I)</f>
        <v>#VALUE!</v>
      </c>
      <c r="U342" s="7" t="e">
        <f t="shared" si="2127"/>
        <v>#VALUE!</v>
      </c>
      <c r="V342" s="8">
        <f t="shared" si="2128"/>
        <v>0</v>
      </c>
      <c r="W342" s="7">
        <v>0</v>
      </c>
      <c r="X342" s="7" t="e">
        <f>SUMIF([2]May!B:I,AVALUOS!E342,[2]May!I:I)</f>
        <v>#VALUE!</v>
      </c>
      <c r="Y342" s="7" t="e">
        <f t="shared" si="2130"/>
        <v>#VALUE!</v>
      </c>
      <c r="Z342" s="8">
        <f t="shared" si="2131"/>
        <v>0</v>
      </c>
      <c r="AA342" s="7">
        <v>0</v>
      </c>
      <c r="AB342" s="7" t="e">
        <f>SUMIF([2]Jun!B:I,AVALUOS!E342,[2]Jun!I:I)</f>
        <v>#VALUE!</v>
      </c>
      <c r="AC342" s="7" t="e">
        <f t="shared" si="2133"/>
        <v>#VALUE!</v>
      </c>
      <c r="AD342" s="8">
        <f t="shared" si="2134"/>
        <v>0</v>
      </c>
      <c r="AE342" s="7">
        <v>0</v>
      </c>
      <c r="AF342" s="7" t="e">
        <f>SUMIF([2]Jul!B:I,AVALUOS!E342,[2]Jul!I:I)</f>
        <v>#VALUE!</v>
      </c>
      <c r="AG342" s="7" t="e">
        <f t="shared" si="2136"/>
        <v>#VALUE!</v>
      </c>
      <c r="AH342" s="8">
        <f t="shared" si="2137"/>
        <v>0</v>
      </c>
      <c r="AI342" s="7">
        <v>0</v>
      </c>
      <c r="AJ342" s="7" t="e">
        <f>SUMIF([2]Agos!B:I,AVALUOS!E342,[2]Agos!I:I)</f>
        <v>#VALUE!</v>
      </c>
      <c r="AK342" s="7" t="e">
        <f t="shared" si="2139"/>
        <v>#VALUE!</v>
      </c>
      <c r="AL342" s="8">
        <f t="shared" si="2140"/>
        <v>0</v>
      </c>
      <c r="AM342" s="7">
        <v>0</v>
      </c>
      <c r="AN342" s="7" t="e">
        <f>SUMIF([2]Sep!B:I,AVALUOS!E342,[2]Sep!I:I)</f>
        <v>#VALUE!</v>
      </c>
      <c r="AO342" s="7" t="e">
        <f t="shared" si="2142"/>
        <v>#VALUE!</v>
      </c>
      <c r="AP342" s="8">
        <f t="shared" si="2143"/>
        <v>0</v>
      </c>
      <c r="AQ342" s="7">
        <v>0</v>
      </c>
      <c r="AR342" s="7" t="e">
        <f>SUMIF([2]Oct!B:I,AVALUOS!E342,[2]Oct!I:I)</f>
        <v>#VALUE!</v>
      </c>
      <c r="AS342" s="7" t="e">
        <f t="shared" si="2145"/>
        <v>#VALUE!</v>
      </c>
      <c r="AT342" s="8">
        <f t="shared" si="2146"/>
        <v>0</v>
      </c>
      <c r="AU342" s="7">
        <v>0</v>
      </c>
      <c r="AV342" s="7" t="e">
        <f>SUMIF([2]Nov!B:I,AVALUOS!E342,[2]Nov!I:I)</f>
        <v>#VALUE!</v>
      </c>
      <c r="AW342" s="7" t="e">
        <f t="shared" si="2148"/>
        <v>#VALUE!</v>
      </c>
      <c r="AX342" s="8">
        <f t="shared" si="2149"/>
        <v>0</v>
      </c>
      <c r="AY342" s="7">
        <v>0</v>
      </c>
      <c r="AZ342" s="7" t="e">
        <f>SUMIF([2]Dic!B:I,AVALUOS!E342,[2]Dic!I:I)</f>
        <v>#VALUE!</v>
      </c>
      <c r="BA342" s="7" t="e">
        <f t="shared" si="2151"/>
        <v>#VALUE!</v>
      </c>
      <c r="BB342" s="8">
        <f t="shared" si="2152"/>
        <v>0</v>
      </c>
      <c r="BC342" s="7">
        <v>0</v>
      </c>
      <c r="BD342" s="89">
        <f>+G342+K342+O342+S342+W342+AA342+AE342+AI342+AM342+AQ342+AU342</f>
        <v>0</v>
      </c>
      <c r="BE342" s="89" t="e">
        <f>+H342+L342+P342+T342+X342+AB342+AF342+AJ342+AN342+AR342+AV342+AZ342</f>
        <v>#VALUE!</v>
      </c>
      <c r="BF342" s="89" t="e">
        <f t="shared" si="2153"/>
        <v>#VALUE!</v>
      </c>
      <c r="BG342" s="24">
        <f t="shared" si="2154"/>
        <v>0</v>
      </c>
      <c r="BK342" s="84"/>
      <c r="BL342" s="7"/>
      <c r="BM342" s="7"/>
    </row>
    <row r="343" spans="1:65" s="84" customFormat="1" ht="12" x14ac:dyDescent="0.3">
      <c r="A343" s="85"/>
      <c r="B343" s="85"/>
      <c r="C343" s="86"/>
      <c r="D343" s="90">
        <v>516010</v>
      </c>
      <c r="E343" s="91"/>
      <c r="F343" s="92" t="s">
        <v>80</v>
      </c>
      <c r="G343" s="93">
        <f t="shared" ref="G343:H343" si="2247">+G344</f>
        <v>0</v>
      </c>
      <c r="H343" s="93" t="e">
        <f t="shared" si="2247"/>
        <v>#VALUE!</v>
      </c>
      <c r="I343" s="93" t="e">
        <f t="shared" si="2119"/>
        <v>#VALUE!</v>
      </c>
      <c r="J343" s="94">
        <f t="shared" si="2120"/>
        <v>0</v>
      </c>
      <c r="K343" s="93">
        <f t="shared" ref="K343:L343" si="2248">+K344</f>
        <v>0</v>
      </c>
      <c r="L343" s="93" t="e">
        <f t="shared" si="2248"/>
        <v>#VALUE!</v>
      </c>
      <c r="M343" s="93" t="e">
        <f t="shared" si="2122"/>
        <v>#VALUE!</v>
      </c>
      <c r="N343" s="94">
        <f t="shared" si="2123"/>
        <v>0</v>
      </c>
      <c r="O343" s="93">
        <f t="shared" ref="O343:P343" si="2249">+O344</f>
        <v>0</v>
      </c>
      <c r="P343" s="93" t="e">
        <f t="shared" si="2249"/>
        <v>#VALUE!</v>
      </c>
      <c r="Q343" s="93" t="e">
        <f t="shared" si="2125"/>
        <v>#VALUE!</v>
      </c>
      <c r="R343" s="94">
        <f t="shared" si="2104"/>
        <v>0</v>
      </c>
      <c r="S343" s="93">
        <f t="shared" ref="S343:BE343" si="2250">+S344</f>
        <v>0</v>
      </c>
      <c r="T343" s="93" t="e">
        <f t="shared" si="2250"/>
        <v>#VALUE!</v>
      </c>
      <c r="U343" s="93" t="e">
        <f t="shared" si="2127"/>
        <v>#VALUE!</v>
      </c>
      <c r="V343" s="94">
        <f t="shared" si="2128"/>
        <v>0</v>
      </c>
      <c r="W343" s="93">
        <f t="shared" ref="W343:X343" si="2251">+W344</f>
        <v>0</v>
      </c>
      <c r="X343" s="93" t="e">
        <f t="shared" si="2251"/>
        <v>#VALUE!</v>
      </c>
      <c r="Y343" s="93" t="e">
        <f t="shared" si="2130"/>
        <v>#VALUE!</v>
      </c>
      <c r="Z343" s="94">
        <f t="shared" si="2131"/>
        <v>0</v>
      </c>
      <c r="AA343" s="93">
        <f t="shared" ref="AA343" si="2252">+AA344</f>
        <v>0</v>
      </c>
      <c r="AB343" s="93" t="e">
        <f t="shared" si="2250"/>
        <v>#VALUE!</v>
      </c>
      <c r="AC343" s="93" t="e">
        <f t="shared" si="2133"/>
        <v>#VALUE!</v>
      </c>
      <c r="AD343" s="94">
        <f t="shared" si="2134"/>
        <v>0</v>
      </c>
      <c r="AE343" s="93">
        <f t="shared" ref="AE343" si="2253">+AE344</f>
        <v>0</v>
      </c>
      <c r="AF343" s="93" t="e">
        <f t="shared" si="2250"/>
        <v>#VALUE!</v>
      </c>
      <c r="AG343" s="93" t="e">
        <f t="shared" si="2136"/>
        <v>#VALUE!</v>
      </c>
      <c r="AH343" s="94">
        <f t="shared" si="2137"/>
        <v>0</v>
      </c>
      <c r="AI343" s="93">
        <f t="shared" ref="AI343" si="2254">+AI344</f>
        <v>0</v>
      </c>
      <c r="AJ343" s="93" t="e">
        <f t="shared" si="2250"/>
        <v>#VALUE!</v>
      </c>
      <c r="AK343" s="93" t="e">
        <f t="shared" si="2139"/>
        <v>#VALUE!</v>
      </c>
      <c r="AL343" s="94">
        <f t="shared" si="2140"/>
        <v>0</v>
      </c>
      <c r="AM343" s="93">
        <f t="shared" ref="AM343" si="2255">+AM344</f>
        <v>0</v>
      </c>
      <c r="AN343" s="93" t="e">
        <f t="shared" si="2250"/>
        <v>#VALUE!</v>
      </c>
      <c r="AO343" s="93" t="e">
        <f t="shared" si="2142"/>
        <v>#VALUE!</v>
      </c>
      <c r="AP343" s="94">
        <f t="shared" si="2143"/>
        <v>0</v>
      </c>
      <c r="AQ343" s="93">
        <f t="shared" ref="AQ343" si="2256">+AQ344</f>
        <v>0</v>
      </c>
      <c r="AR343" s="93" t="e">
        <f t="shared" si="2250"/>
        <v>#VALUE!</v>
      </c>
      <c r="AS343" s="93" t="e">
        <f t="shared" si="2145"/>
        <v>#VALUE!</v>
      </c>
      <c r="AT343" s="94">
        <f t="shared" si="2146"/>
        <v>0</v>
      </c>
      <c r="AU343" s="93">
        <f t="shared" ref="AU343" si="2257">+AU344</f>
        <v>0</v>
      </c>
      <c r="AV343" s="93" t="e">
        <f t="shared" si="2250"/>
        <v>#VALUE!</v>
      </c>
      <c r="AW343" s="93" t="e">
        <f t="shared" si="2148"/>
        <v>#VALUE!</v>
      </c>
      <c r="AX343" s="94">
        <f t="shared" si="2149"/>
        <v>0</v>
      </c>
      <c r="AY343" s="93">
        <f t="shared" ref="AY343" si="2258">+AY344</f>
        <v>0</v>
      </c>
      <c r="AZ343" s="93" t="e">
        <f t="shared" si="2250"/>
        <v>#VALUE!</v>
      </c>
      <c r="BA343" s="93" t="e">
        <f t="shared" si="2151"/>
        <v>#VALUE!</v>
      </c>
      <c r="BB343" s="94">
        <f t="shared" si="2152"/>
        <v>0</v>
      </c>
      <c r="BC343" s="93">
        <f t="shared" si="2250"/>
        <v>0</v>
      </c>
      <c r="BD343" s="93">
        <f t="shared" si="2250"/>
        <v>0</v>
      </c>
      <c r="BE343" s="93" t="e">
        <f t="shared" si="2250"/>
        <v>#VALUE!</v>
      </c>
      <c r="BF343" s="93" t="e">
        <f t="shared" si="2153"/>
        <v>#VALUE!</v>
      </c>
      <c r="BG343" s="4">
        <f t="shared" si="2154"/>
        <v>0</v>
      </c>
      <c r="BL343" s="93">
        <f t="shared" ref="BL343:BM343" si="2259">+BL344</f>
        <v>0</v>
      </c>
      <c r="BM343" s="93">
        <f t="shared" si="2259"/>
        <v>0</v>
      </c>
    </row>
    <row r="344" spans="1:65" s="84" customFormat="1" ht="12" x14ac:dyDescent="0.3">
      <c r="A344" s="87"/>
      <c r="B344" s="87"/>
      <c r="C344" s="88"/>
      <c r="D344" s="95"/>
      <c r="E344" s="96">
        <v>51601001</v>
      </c>
      <c r="F344" s="97" t="s">
        <v>80</v>
      </c>
      <c r="G344" s="7">
        <v>0</v>
      </c>
      <c r="H344" s="7" t="e">
        <f>SUMIF([2]Ene!B:I,AVALUOS!E344,[2]Ene!I:I)</f>
        <v>#VALUE!</v>
      </c>
      <c r="I344" s="7" t="e">
        <f t="shared" si="2119"/>
        <v>#VALUE!</v>
      </c>
      <c r="J344" s="8">
        <f t="shared" si="2120"/>
        <v>0</v>
      </c>
      <c r="K344" s="7">
        <v>0</v>
      </c>
      <c r="L344" s="7" t="e">
        <f>SUMIF([2]Feb!B:I,AVALUOS!E344,[2]Feb!I:I)</f>
        <v>#VALUE!</v>
      </c>
      <c r="M344" s="7" t="e">
        <f t="shared" si="2122"/>
        <v>#VALUE!</v>
      </c>
      <c r="N344" s="8">
        <f t="shared" si="2123"/>
        <v>0</v>
      </c>
      <c r="O344" s="7">
        <v>0</v>
      </c>
      <c r="P344" s="7" t="e">
        <f>SUMIF([2]mar!B:I,AVALUOS!E344,[2]mar!I:I)</f>
        <v>#VALUE!</v>
      </c>
      <c r="Q344" s="7" t="e">
        <f t="shared" si="2125"/>
        <v>#VALUE!</v>
      </c>
      <c r="R344" s="8">
        <f t="shared" si="2104"/>
        <v>0</v>
      </c>
      <c r="S344" s="7">
        <v>0</v>
      </c>
      <c r="T344" s="7" t="e">
        <f>SUMIF([2]Abr!B:I,AVALUOS!E344,[2]Abr!I:I)</f>
        <v>#VALUE!</v>
      </c>
      <c r="U344" s="7" t="e">
        <f t="shared" si="2127"/>
        <v>#VALUE!</v>
      </c>
      <c r="V344" s="8">
        <f t="shared" si="2128"/>
        <v>0</v>
      </c>
      <c r="W344" s="7">
        <v>0</v>
      </c>
      <c r="X344" s="7" t="e">
        <f>SUMIF([2]May!B:I,AVALUOS!E344,[2]May!I:I)</f>
        <v>#VALUE!</v>
      </c>
      <c r="Y344" s="7" t="e">
        <f t="shared" si="2130"/>
        <v>#VALUE!</v>
      </c>
      <c r="Z344" s="8">
        <f t="shared" si="2131"/>
        <v>0</v>
      </c>
      <c r="AA344" s="7">
        <v>0</v>
      </c>
      <c r="AB344" s="7" t="e">
        <f>SUMIF([2]Jun!B:I,AVALUOS!E344,[2]Jun!I:I)</f>
        <v>#VALUE!</v>
      </c>
      <c r="AC344" s="7" t="e">
        <f t="shared" si="2133"/>
        <v>#VALUE!</v>
      </c>
      <c r="AD344" s="8">
        <f t="shared" si="2134"/>
        <v>0</v>
      </c>
      <c r="AE344" s="7">
        <v>0</v>
      </c>
      <c r="AF344" s="7" t="e">
        <f>SUMIF([2]Jul!B:I,AVALUOS!E344,[2]Jul!I:I)</f>
        <v>#VALUE!</v>
      </c>
      <c r="AG344" s="7" t="e">
        <f t="shared" si="2136"/>
        <v>#VALUE!</v>
      </c>
      <c r="AH344" s="8">
        <f t="shared" si="2137"/>
        <v>0</v>
      </c>
      <c r="AI344" s="7">
        <v>0</v>
      </c>
      <c r="AJ344" s="7" t="e">
        <f>SUMIF([2]Agos!B:I,AVALUOS!E344,[2]Agos!I:I)</f>
        <v>#VALUE!</v>
      </c>
      <c r="AK344" s="7" t="e">
        <f t="shared" si="2139"/>
        <v>#VALUE!</v>
      </c>
      <c r="AL344" s="8">
        <f t="shared" si="2140"/>
        <v>0</v>
      </c>
      <c r="AM344" s="7">
        <v>0</v>
      </c>
      <c r="AN344" s="7" t="e">
        <f>SUMIF([2]Sep!B:I,AVALUOS!E344,[2]Sep!I:I)</f>
        <v>#VALUE!</v>
      </c>
      <c r="AO344" s="7" t="e">
        <f t="shared" si="2142"/>
        <v>#VALUE!</v>
      </c>
      <c r="AP344" s="8">
        <f t="shared" si="2143"/>
        <v>0</v>
      </c>
      <c r="AQ344" s="7">
        <v>0</v>
      </c>
      <c r="AR344" s="7" t="e">
        <f>SUMIF([2]Oct!B:I,AVALUOS!E344,[2]Oct!I:I)</f>
        <v>#VALUE!</v>
      </c>
      <c r="AS344" s="7" t="e">
        <f t="shared" si="2145"/>
        <v>#VALUE!</v>
      </c>
      <c r="AT344" s="8">
        <f t="shared" si="2146"/>
        <v>0</v>
      </c>
      <c r="AU344" s="7">
        <v>0</v>
      </c>
      <c r="AV344" s="7" t="e">
        <f>SUMIF([2]Nov!B:I,AVALUOS!E344,[2]Nov!I:I)</f>
        <v>#VALUE!</v>
      </c>
      <c r="AW344" s="7" t="e">
        <f t="shared" si="2148"/>
        <v>#VALUE!</v>
      </c>
      <c r="AX344" s="8">
        <f t="shared" si="2149"/>
        <v>0</v>
      </c>
      <c r="AY344" s="7">
        <v>0</v>
      </c>
      <c r="AZ344" s="7" t="e">
        <f>SUMIF([2]Dic!B:I,AVALUOS!E344,[2]Dic!I:I)</f>
        <v>#VALUE!</v>
      </c>
      <c r="BA344" s="7" t="e">
        <f t="shared" si="2151"/>
        <v>#VALUE!</v>
      </c>
      <c r="BB344" s="8">
        <f t="shared" si="2152"/>
        <v>0</v>
      </c>
      <c r="BC344" s="7">
        <v>0</v>
      </c>
      <c r="BD344" s="89">
        <f>+G344+K344+O344+S344+W344+AA344+AE344+AI344+AM344+AQ344+AU344</f>
        <v>0</v>
      </c>
      <c r="BE344" s="89" t="e">
        <f>+H344+L344+P344+T344+X344+AB344+AF344+AJ344+AN344+AR344+AV344+AZ344</f>
        <v>#VALUE!</v>
      </c>
      <c r="BF344" s="89" t="e">
        <f t="shared" si="2153"/>
        <v>#VALUE!</v>
      </c>
      <c r="BG344" s="24">
        <f t="shared" si="2154"/>
        <v>0</v>
      </c>
      <c r="BL344" s="7"/>
      <c r="BM344" s="7"/>
    </row>
    <row r="345" spans="1:65" ht="12" x14ac:dyDescent="0.3">
      <c r="A345" s="85"/>
      <c r="B345" s="85"/>
      <c r="C345" s="86"/>
      <c r="D345" s="90">
        <v>516015</v>
      </c>
      <c r="E345" s="91"/>
      <c r="F345" s="92" t="s">
        <v>168</v>
      </c>
      <c r="G345" s="93">
        <f t="shared" ref="G345:H345" si="2260">+G346</f>
        <v>0</v>
      </c>
      <c r="H345" s="93" t="e">
        <f t="shared" si="2260"/>
        <v>#VALUE!</v>
      </c>
      <c r="I345" s="93" t="e">
        <f t="shared" si="2119"/>
        <v>#VALUE!</v>
      </c>
      <c r="J345" s="94">
        <f t="shared" si="2120"/>
        <v>0</v>
      </c>
      <c r="K345" s="93">
        <f t="shared" ref="K345:L345" si="2261">+K346</f>
        <v>0</v>
      </c>
      <c r="L345" s="93" t="e">
        <f t="shared" si="2261"/>
        <v>#VALUE!</v>
      </c>
      <c r="M345" s="93" t="e">
        <f t="shared" si="2122"/>
        <v>#VALUE!</v>
      </c>
      <c r="N345" s="94">
        <f t="shared" si="2123"/>
        <v>0</v>
      </c>
      <c r="O345" s="93">
        <f t="shared" ref="O345:P345" si="2262">+O346</f>
        <v>0</v>
      </c>
      <c r="P345" s="93" t="e">
        <f t="shared" si="2262"/>
        <v>#VALUE!</v>
      </c>
      <c r="Q345" s="93" t="e">
        <f t="shared" si="2125"/>
        <v>#VALUE!</v>
      </c>
      <c r="R345" s="94">
        <f t="shared" si="2104"/>
        <v>0</v>
      </c>
      <c r="S345" s="93">
        <f t="shared" ref="S345:BE345" si="2263">+S346</f>
        <v>0</v>
      </c>
      <c r="T345" s="93" t="e">
        <f t="shared" si="2263"/>
        <v>#VALUE!</v>
      </c>
      <c r="U345" s="93" t="e">
        <f t="shared" si="2127"/>
        <v>#VALUE!</v>
      </c>
      <c r="V345" s="94">
        <f t="shared" si="2128"/>
        <v>0</v>
      </c>
      <c r="W345" s="93">
        <f t="shared" ref="W345:X345" si="2264">+W346</f>
        <v>0</v>
      </c>
      <c r="X345" s="93" t="e">
        <f t="shared" si="2264"/>
        <v>#VALUE!</v>
      </c>
      <c r="Y345" s="93" t="e">
        <f t="shared" si="2130"/>
        <v>#VALUE!</v>
      </c>
      <c r="Z345" s="94">
        <f t="shared" si="2131"/>
        <v>0</v>
      </c>
      <c r="AA345" s="93">
        <f t="shared" ref="AA345" si="2265">+AA346</f>
        <v>0</v>
      </c>
      <c r="AB345" s="93" t="e">
        <f t="shared" si="2263"/>
        <v>#VALUE!</v>
      </c>
      <c r="AC345" s="93" t="e">
        <f t="shared" si="2133"/>
        <v>#VALUE!</v>
      </c>
      <c r="AD345" s="94">
        <f t="shared" si="2134"/>
        <v>0</v>
      </c>
      <c r="AE345" s="93">
        <f t="shared" ref="AE345" si="2266">+AE346</f>
        <v>0</v>
      </c>
      <c r="AF345" s="93" t="e">
        <f t="shared" si="2263"/>
        <v>#VALUE!</v>
      </c>
      <c r="AG345" s="93" t="e">
        <f t="shared" si="2136"/>
        <v>#VALUE!</v>
      </c>
      <c r="AH345" s="94">
        <f t="shared" si="2137"/>
        <v>0</v>
      </c>
      <c r="AI345" s="93">
        <f t="shared" ref="AI345" si="2267">+AI346</f>
        <v>0</v>
      </c>
      <c r="AJ345" s="93" t="e">
        <f t="shared" si="2263"/>
        <v>#VALUE!</v>
      </c>
      <c r="AK345" s="93" t="e">
        <f t="shared" si="2139"/>
        <v>#VALUE!</v>
      </c>
      <c r="AL345" s="94">
        <f t="shared" si="2140"/>
        <v>0</v>
      </c>
      <c r="AM345" s="93">
        <f t="shared" ref="AM345" si="2268">+AM346</f>
        <v>0</v>
      </c>
      <c r="AN345" s="93" t="e">
        <f t="shared" si="2263"/>
        <v>#VALUE!</v>
      </c>
      <c r="AO345" s="93" t="e">
        <f t="shared" si="2142"/>
        <v>#VALUE!</v>
      </c>
      <c r="AP345" s="94">
        <f t="shared" si="2143"/>
        <v>0</v>
      </c>
      <c r="AQ345" s="93">
        <f t="shared" ref="AQ345" si="2269">+AQ346</f>
        <v>0</v>
      </c>
      <c r="AR345" s="93" t="e">
        <f t="shared" si="2263"/>
        <v>#VALUE!</v>
      </c>
      <c r="AS345" s="93" t="e">
        <f t="shared" si="2145"/>
        <v>#VALUE!</v>
      </c>
      <c r="AT345" s="94">
        <f t="shared" si="2146"/>
        <v>0</v>
      </c>
      <c r="AU345" s="93">
        <f t="shared" ref="AU345" si="2270">+AU346</f>
        <v>0</v>
      </c>
      <c r="AV345" s="93" t="e">
        <f t="shared" si="2263"/>
        <v>#VALUE!</v>
      </c>
      <c r="AW345" s="93" t="e">
        <f t="shared" si="2148"/>
        <v>#VALUE!</v>
      </c>
      <c r="AX345" s="94">
        <f t="shared" si="2149"/>
        <v>0</v>
      </c>
      <c r="AY345" s="93">
        <f t="shared" ref="AY345" si="2271">+AY346</f>
        <v>0</v>
      </c>
      <c r="AZ345" s="93" t="e">
        <f t="shared" si="2263"/>
        <v>#VALUE!</v>
      </c>
      <c r="BA345" s="93" t="e">
        <f t="shared" si="2151"/>
        <v>#VALUE!</v>
      </c>
      <c r="BB345" s="94">
        <f t="shared" si="2152"/>
        <v>0</v>
      </c>
      <c r="BC345" s="93">
        <f t="shared" si="2263"/>
        <v>0</v>
      </c>
      <c r="BD345" s="93">
        <f t="shared" si="2263"/>
        <v>0</v>
      </c>
      <c r="BE345" s="93" t="e">
        <f t="shared" si="2263"/>
        <v>#VALUE!</v>
      </c>
      <c r="BF345" s="93" t="e">
        <f t="shared" si="2153"/>
        <v>#VALUE!</v>
      </c>
      <c r="BG345" s="4">
        <f t="shared" si="2154"/>
        <v>0</v>
      </c>
      <c r="BL345" s="93">
        <f t="shared" ref="BL345:BM345" si="2272">+BL346</f>
        <v>0</v>
      </c>
      <c r="BM345" s="93">
        <f t="shared" si="2272"/>
        <v>0</v>
      </c>
    </row>
    <row r="346" spans="1:65" s="84" customFormat="1" ht="12" x14ac:dyDescent="0.3">
      <c r="A346" s="87"/>
      <c r="B346" s="87"/>
      <c r="C346" s="88"/>
      <c r="D346" s="95"/>
      <c r="E346" s="96">
        <v>51601501</v>
      </c>
      <c r="F346" s="97" t="s">
        <v>168</v>
      </c>
      <c r="G346" s="7">
        <v>0</v>
      </c>
      <c r="H346" s="7" t="e">
        <f>SUMIF([2]Ene!B:I,AVALUOS!E346,[2]Ene!I:I)</f>
        <v>#VALUE!</v>
      </c>
      <c r="I346" s="7" t="e">
        <f t="shared" si="2119"/>
        <v>#VALUE!</v>
      </c>
      <c r="J346" s="8">
        <f t="shared" si="2120"/>
        <v>0</v>
      </c>
      <c r="K346" s="7">
        <v>0</v>
      </c>
      <c r="L346" s="7" t="e">
        <f>SUMIF([2]Feb!B:I,AVALUOS!E346,[2]Feb!I:I)</f>
        <v>#VALUE!</v>
      </c>
      <c r="M346" s="7" t="e">
        <f t="shared" si="2122"/>
        <v>#VALUE!</v>
      </c>
      <c r="N346" s="8">
        <f t="shared" si="2123"/>
        <v>0</v>
      </c>
      <c r="O346" s="7">
        <v>0</v>
      </c>
      <c r="P346" s="7" t="e">
        <f>SUMIF([2]mar!B:I,AVALUOS!E346,[2]mar!I:I)</f>
        <v>#VALUE!</v>
      </c>
      <c r="Q346" s="7" t="e">
        <f t="shared" si="2125"/>
        <v>#VALUE!</v>
      </c>
      <c r="R346" s="8">
        <f t="shared" si="2104"/>
        <v>0</v>
      </c>
      <c r="S346" s="7">
        <v>0</v>
      </c>
      <c r="T346" s="7" t="e">
        <f>SUMIF([2]Abr!B:I,AVALUOS!E346,[2]Abr!I:I)</f>
        <v>#VALUE!</v>
      </c>
      <c r="U346" s="7" t="e">
        <f t="shared" si="2127"/>
        <v>#VALUE!</v>
      </c>
      <c r="V346" s="8">
        <f t="shared" si="2128"/>
        <v>0</v>
      </c>
      <c r="W346" s="7">
        <v>0</v>
      </c>
      <c r="X346" s="7" t="e">
        <f>SUMIF([2]May!B:I,AVALUOS!E346,[2]May!I:I)</f>
        <v>#VALUE!</v>
      </c>
      <c r="Y346" s="7" t="e">
        <f t="shared" si="2130"/>
        <v>#VALUE!</v>
      </c>
      <c r="Z346" s="8">
        <f t="shared" si="2131"/>
        <v>0</v>
      </c>
      <c r="AA346" s="7">
        <v>0</v>
      </c>
      <c r="AB346" s="7" t="e">
        <f>SUMIF([2]Jun!B:I,AVALUOS!E346,[2]Jun!I:I)</f>
        <v>#VALUE!</v>
      </c>
      <c r="AC346" s="7" t="e">
        <f t="shared" si="2133"/>
        <v>#VALUE!</v>
      </c>
      <c r="AD346" s="8">
        <f t="shared" si="2134"/>
        <v>0</v>
      </c>
      <c r="AE346" s="7">
        <v>0</v>
      </c>
      <c r="AF346" s="7" t="e">
        <f>SUMIF([2]Jul!B:I,AVALUOS!E346,[2]Jul!I:I)</f>
        <v>#VALUE!</v>
      </c>
      <c r="AG346" s="7" t="e">
        <f t="shared" si="2136"/>
        <v>#VALUE!</v>
      </c>
      <c r="AH346" s="8">
        <f t="shared" si="2137"/>
        <v>0</v>
      </c>
      <c r="AI346" s="7">
        <v>0</v>
      </c>
      <c r="AJ346" s="7" t="e">
        <f>SUMIF([2]Agos!B:I,AVALUOS!E346,[2]Agos!I:I)</f>
        <v>#VALUE!</v>
      </c>
      <c r="AK346" s="7" t="e">
        <f t="shared" si="2139"/>
        <v>#VALUE!</v>
      </c>
      <c r="AL346" s="8">
        <f t="shared" si="2140"/>
        <v>0</v>
      </c>
      <c r="AM346" s="7">
        <v>0</v>
      </c>
      <c r="AN346" s="7" t="e">
        <f>SUMIF([2]Sep!B:I,AVALUOS!E346,[2]Sep!I:I)</f>
        <v>#VALUE!</v>
      </c>
      <c r="AO346" s="7" t="e">
        <f t="shared" si="2142"/>
        <v>#VALUE!</v>
      </c>
      <c r="AP346" s="8">
        <f t="shared" si="2143"/>
        <v>0</v>
      </c>
      <c r="AQ346" s="7">
        <v>0</v>
      </c>
      <c r="AR346" s="7" t="e">
        <f>SUMIF([2]Oct!B:I,AVALUOS!E346,[2]Oct!I:I)</f>
        <v>#VALUE!</v>
      </c>
      <c r="AS346" s="7" t="e">
        <f t="shared" si="2145"/>
        <v>#VALUE!</v>
      </c>
      <c r="AT346" s="8">
        <f t="shared" si="2146"/>
        <v>0</v>
      </c>
      <c r="AU346" s="7">
        <v>0</v>
      </c>
      <c r="AV346" s="7" t="e">
        <f>SUMIF([2]Nov!B:I,AVALUOS!E346,[2]Nov!I:I)</f>
        <v>#VALUE!</v>
      </c>
      <c r="AW346" s="7" t="e">
        <f t="shared" si="2148"/>
        <v>#VALUE!</v>
      </c>
      <c r="AX346" s="8">
        <f t="shared" si="2149"/>
        <v>0</v>
      </c>
      <c r="AY346" s="7">
        <v>0</v>
      </c>
      <c r="AZ346" s="7" t="e">
        <f>SUMIF([2]Dic!B:I,AVALUOS!E346,[2]Dic!I:I)</f>
        <v>#VALUE!</v>
      </c>
      <c r="BA346" s="7" t="e">
        <f t="shared" si="2151"/>
        <v>#VALUE!</v>
      </c>
      <c r="BB346" s="8">
        <f t="shared" si="2152"/>
        <v>0</v>
      </c>
      <c r="BC346" s="7">
        <v>0</v>
      </c>
      <c r="BD346" s="89">
        <f>+G346+K346+O346+S346+W346+AA346+AE346+AI346+AM346+AQ346+AU346</f>
        <v>0</v>
      </c>
      <c r="BE346" s="89" t="e">
        <f>+H346+L346+P346+T346+X346+AB346+AF346+AJ346+AN346+AR346+AV346+AZ346</f>
        <v>#VALUE!</v>
      </c>
      <c r="BF346" s="89" t="e">
        <f t="shared" si="2153"/>
        <v>#VALUE!</v>
      </c>
      <c r="BG346" s="24">
        <f t="shared" si="2154"/>
        <v>0</v>
      </c>
      <c r="BL346" s="7"/>
      <c r="BM346" s="7"/>
    </row>
    <row r="347" spans="1:65" ht="20.399999999999999" x14ac:dyDescent="0.3">
      <c r="A347" s="85"/>
      <c r="B347" s="85"/>
      <c r="C347" s="86"/>
      <c r="D347" s="90">
        <v>516020</v>
      </c>
      <c r="E347" s="91"/>
      <c r="F347" s="92" t="s">
        <v>234</v>
      </c>
      <c r="G347" s="93">
        <f t="shared" ref="G347:H347" si="2273">+G348</f>
        <v>0</v>
      </c>
      <c r="H347" s="93" t="e">
        <f t="shared" si="2273"/>
        <v>#VALUE!</v>
      </c>
      <c r="I347" s="93" t="e">
        <f t="shared" si="2119"/>
        <v>#VALUE!</v>
      </c>
      <c r="J347" s="94">
        <f t="shared" si="2120"/>
        <v>0</v>
      </c>
      <c r="K347" s="93">
        <f t="shared" ref="K347:L347" si="2274">+K348</f>
        <v>0</v>
      </c>
      <c r="L347" s="93" t="e">
        <f t="shared" si="2274"/>
        <v>#VALUE!</v>
      </c>
      <c r="M347" s="93" t="e">
        <f t="shared" si="2122"/>
        <v>#VALUE!</v>
      </c>
      <c r="N347" s="94">
        <f t="shared" si="2123"/>
        <v>0</v>
      </c>
      <c r="O347" s="93">
        <f t="shared" ref="O347:P347" si="2275">+O348</f>
        <v>0</v>
      </c>
      <c r="P347" s="93" t="e">
        <f t="shared" si="2275"/>
        <v>#VALUE!</v>
      </c>
      <c r="Q347" s="93" t="e">
        <f t="shared" si="2125"/>
        <v>#VALUE!</v>
      </c>
      <c r="R347" s="94">
        <f t="shared" si="2104"/>
        <v>0</v>
      </c>
      <c r="S347" s="93">
        <f t="shared" ref="S347:BE347" si="2276">+S348</f>
        <v>0</v>
      </c>
      <c r="T347" s="93" t="e">
        <f t="shared" si="2276"/>
        <v>#VALUE!</v>
      </c>
      <c r="U347" s="93" t="e">
        <f t="shared" si="2127"/>
        <v>#VALUE!</v>
      </c>
      <c r="V347" s="94">
        <f t="shared" si="2128"/>
        <v>0</v>
      </c>
      <c r="W347" s="93">
        <f t="shared" ref="W347:X347" si="2277">+W348</f>
        <v>0</v>
      </c>
      <c r="X347" s="93" t="e">
        <f t="shared" si="2277"/>
        <v>#VALUE!</v>
      </c>
      <c r="Y347" s="93" t="e">
        <f t="shared" si="2130"/>
        <v>#VALUE!</v>
      </c>
      <c r="Z347" s="94">
        <f t="shared" si="2131"/>
        <v>0</v>
      </c>
      <c r="AA347" s="93">
        <f t="shared" ref="AA347" si="2278">+AA348</f>
        <v>0</v>
      </c>
      <c r="AB347" s="93" t="e">
        <f t="shared" si="2276"/>
        <v>#VALUE!</v>
      </c>
      <c r="AC347" s="93" t="e">
        <f t="shared" si="2133"/>
        <v>#VALUE!</v>
      </c>
      <c r="AD347" s="94">
        <f t="shared" si="2134"/>
        <v>0</v>
      </c>
      <c r="AE347" s="93">
        <f t="shared" ref="AE347" si="2279">+AE348</f>
        <v>0</v>
      </c>
      <c r="AF347" s="93" t="e">
        <f t="shared" si="2276"/>
        <v>#VALUE!</v>
      </c>
      <c r="AG347" s="93" t="e">
        <f t="shared" si="2136"/>
        <v>#VALUE!</v>
      </c>
      <c r="AH347" s="94">
        <f t="shared" si="2137"/>
        <v>0</v>
      </c>
      <c r="AI347" s="93">
        <f t="shared" ref="AI347" si="2280">+AI348</f>
        <v>0</v>
      </c>
      <c r="AJ347" s="93" t="e">
        <f t="shared" si="2276"/>
        <v>#VALUE!</v>
      </c>
      <c r="AK347" s="93" t="e">
        <f t="shared" si="2139"/>
        <v>#VALUE!</v>
      </c>
      <c r="AL347" s="94">
        <f t="shared" si="2140"/>
        <v>0</v>
      </c>
      <c r="AM347" s="93">
        <f t="shared" ref="AM347" si="2281">+AM348</f>
        <v>0</v>
      </c>
      <c r="AN347" s="93" t="e">
        <f t="shared" si="2276"/>
        <v>#VALUE!</v>
      </c>
      <c r="AO347" s="93" t="e">
        <f t="shared" si="2142"/>
        <v>#VALUE!</v>
      </c>
      <c r="AP347" s="94">
        <f t="shared" si="2143"/>
        <v>0</v>
      </c>
      <c r="AQ347" s="93">
        <f t="shared" ref="AQ347" si="2282">+AQ348</f>
        <v>0</v>
      </c>
      <c r="AR347" s="93" t="e">
        <f t="shared" si="2276"/>
        <v>#VALUE!</v>
      </c>
      <c r="AS347" s="93" t="e">
        <f t="shared" si="2145"/>
        <v>#VALUE!</v>
      </c>
      <c r="AT347" s="94">
        <f t="shared" si="2146"/>
        <v>0</v>
      </c>
      <c r="AU347" s="93">
        <f t="shared" ref="AU347" si="2283">+AU348</f>
        <v>0</v>
      </c>
      <c r="AV347" s="93" t="e">
        <f t="shared" si="2276"/>
        <v>#VALUE!</v>
      </c>
      <c r="AW347" s="93" t="e">
        <f t="shared" si="2148"/>
        <v>#VALUE!</v>
      </c>
      <c r="AX347" s="94">
        <f t="shared" si="2149"/>
        <v>0</v>
      </c>
      <c r="AY347" s="93">
        <f t="shared" ref="AY347" si="2284">+AY348</f>
        <v>0</v>
      </c>
      <c r="AZ347" s="93" t="e">
        <f t="shared" si="2276"/>
        <v>#VALUE!</v>
      </c>
      <c r="BA347" s="93" t="e">
        <f t="shared" si="2151"/>
        <v>#VALUE!</v>
      </c>
      <c r="BB347" s="94">
        <f t="shared" si="2152"/>
        <v>0</v>
      </c>
      <c r="BC347" s="93">
        <f t="shared" si="2276"/>
        <v>0</v>
      </c>
      <c r="BD347" s="93">
        <f t="shared" si="2276"/>
        <v>0</v>
      </c>
      <c r="BE347" s="93" t="e">
        <f t="shared" si="2276"/>
        <v>#VALUE!</v>
      </c>
      <c r="BF347" s="93" t="e">
        <f t="shared" si="2153"/>
        <v>#VALUE!</v>
      </c>
      <c r="BG347" s="4">
        <f t="shared" si="2154"/>
        <v>0</v>
      </c>
      <c r="BL347" s="93">
        <f t="shared" ref="BL347:BM347" si="2285">+BL348</f>
        <v>0</v>
      </c>
      <c r="BM347" s="93">
        <f t="shared" si="2285"/>
        <v>0</v>
      </c>
    </row>
    <row r="348" spans="1:65" s="84" customFormat="1" ht="20.399999999999999" x14ac:dyDescent="0.3">
      <c r="A348" s="87"/>
      <c r="B348" s="87"/>
      <c r="C348" s="88"/>
      <c r="D348" s="95"/>
      <c r="E348" s="96">
        <v>51602001</v>
      </c>
      <c r="F348" s="97" t="s">
        <v>234</v>
      </c>
      <c r="G348" s="7">
        <v>0</v>
      </c>
      <c r="H348" s="7" t="e">
        <f>SUMIF([2]Ene!B:I,AVALUOS!E348,[2]Ene!I:I)</f>
        <v>#VALUE!</v>
      </c>
      <c r="I348" s="7" t="e">
        <f t="shared" si="2119"/>
        <v>#VALUE!</v>
      </c>
      <c r="J348" s="8">
        <f t="shared" si="2120"/>
        <v>0</v>
      </c>
      <c r="K348" s="7">
        <v>0</v>
      </c>
      <c r="L348" s="7" t="e">
        <f>SUMIF([2]Feb!B:I,AVALUOS!E348,[2]Feb!I:I)</f>
        <v>#VALUE!</v>
      </c>
      <c r="M348" s="7" t="e">
        <f t="shared" si="2122"/>
        <v>#VALUE!</v>
      </c>
      <c r="N348" s="8">
        <f t="shared" si="2123"/>
        <v>0</v>
      </c>
      <c r="O348" s="7">
        <v>0</v>
      </c>
      <c r="P348" s="7" t="e">
        <f>SUMIF([2]mar!B:I,AVALUOS!E348,[2]mar!I:I)</f>
        <v>#VALUE!</v>
      </c>
      <c r="Q348" s="7" t="e">
        <f t="shared" si="2125"/>
        <v>#VALUE!</v>
      </c>
      <c r="R348" s="8">
        <f t="shared" si="2104"/>
        <v>0</v>
      </c>
      <c r="S348" s="7">
        <v>0</v>
      </c>
      <c r="T348" s="7" t="e">
        <f>SUMIF([2]Abr!B:I,AVALUOS!E348,[2]Abr!I:I)</f>
        <v>#VALUE!</v>
      </c>
      <c r="U348" s="7" t="e">
        <f t="shared" si="2127"/>
        <v>#VALUE!</v>
      </c>
      <c r="V348" s="8">
        <f t="shared" si="2128"/>
        <v>0</v>
      </c>
      <c r="W348" s="7">
        <v>0</v>
      </c>
      <c r="X348" s="7" t="e">
        <f>SUMIF([2]May!B:I,AVALUOS!E348,[2]May!I:I)</f>
        <v>#VALUE!</v>
      </c>
      <c r="Y348" s="7" t="e">
        <f t="shared" si="2130"/>
        <v>#VALUE!</v>
      </c>
      <c r="Z348" s="8">
        <f t="shared" si="2131"/>
        <v>0</v>
      </c>
      <c r="AA348" s="7">
        <v>0</v>
      </c>
      <c r="AB348" s="7" t="e">
        <f>SUMIF([2]Jun!B:I,AVALUOS!E348,[2]Jun!I:I)</f>
        <v>#VALUE!</v>
      </c>
      <c r="AC348" s="7" t="e">
        <f t="shared" si="2133"/>
        <v>#VALUE!</v>
      </c>
      <c r="AD348" s="8">
        <f t="shared" si="2134"/>
        <v>0</v>
      </c>
      <c r="AE348" s="7">
        <v>0</v>
      </c>
      <c r="AF348" s="7" t="e">
        <f>SUMIF([2]Jul!B:I,AVALUOS!E348,[2]Jul!I:I)</f>
        <v>#VALUE!</v>
      </c>
      <c r="AG348" s="7" t="e">
        <f t="shared" si="2136"/>
        <v>#VALUE!</v>
      </c>
      <c r="AH348" s="8">
        <f t="shared" si="2137"/>
        <v>0</v>
      </c>
      <c r="AI348" s="7">
        <v>0</v>
      </c>
      <c r="AJ348" s="7" t="e">
        <f>SUMIF([2]Agos!B:I,AVALUOS!E348,[2]Agos!I:I)</f>
        <v>#VALUE!</v>
      </c>
      <c r="AK348" s="7" t="e">
        <f t="shared" si="2139"/>
        <v>#VALUE!</v>
      </c>
      <c r="AL348" s="8">
        <f t="shared" si="2140"/>
        <v>0</v>
      </c>
      <c r="AM348" s="7">
        <v>0</v>
      </c>
      <c r="AN348" s="7" t="e">
        <f>SUMIF([2]Sep!B:I,AVALUOS!E348,[2]Sep!I:I)</f>
        <v>#VALUE!</v>
      </c>
      <c r="AO348" s="7" t="e">
        <f t="shared" si="2142"/>
        <v>#VALUE!</v>
      </c>
      <c r="AP348" s="8">
        <f t="shared" si="2143"/>
        <v>0</v>
      </c>
      <c r="AQ348" s="7">
        <v>0</v>
      </c>
      <c r="AR348" s="7" t="e">
        <f>SUMIF([2]Oct!B:I,AVALUOS!E348,[2]Oct!I:I)</f>
        <v>#VALUE!</v>
      </c>
      <c r="AS348" s="7" t="e">
        <f t="shared" si="2145"/>
        <v>#VALUE!</v>
      </c>
      <c r="AT348" s="8">
        <f t="shared" si="2146"/>
        <v>0</v>
      </c>
      <c r="AU348" s="7">
        <v>0</v>
      </c>
      <c r="AV348" s="7" t="e">
        <f>SUMIF([2]Nov!B:I,AVALUOS!E348,[2]Nov!I:I)</f>
        <v>#VALUE!</v>
      </c>
      <c r="AW348" s="7" t="e">
        <f t="shared" si="2148"/>
        <v>#VALUE!</v>
      </c>
      <c r="AX348" s="8">
        <f t="shared" si="2149"/>
        <v>0</v>
      </c>
      <c r="AY348" s="7">
        <v>0</v>
      </c>
      <c r="AZ348" s="7" t="e">
        <f>SUMIF([2]Dic!B:I,AVALUOS!E348,[2]Dic!I:I)</f>
        <v>#VALUE!</v>
      </c>
      <c r="BA348" s="7" t="e">
        <f t="shared" si="2151"/>
        <v>#VALUE!</v>
      </c>
      <c r="BB348" s="8">
        <f t="shared" si="2152"/>
        <v>0</v>
      </c>
      <c r="BC348" s="7">
        <v>0</v>
      </c>
      <c r="BD348" s="89">
        <f>+G348+K348+O348+S348+W348+AA348+AE348+AI348+AM348+AQ348+AU348</f>
        <v>0</v>
      </c>
      <c r="BE348" s="89" t="e">
        <f>+H348+L348+P348+T348+X348+AB348+AF348+AJ348+AN348+AR348+AV348+AZ348</f>
        <v>#VALUE!</v>
      </c>
      <c r="BF348" s="89" t="e">
        <f t="shared" si="2153"/>
        <v>#VALUE!</v>
      </c>
      <c r="BG348" s="24">
        <f t="shared" si="2154"/>
        <v>0</v>
      </c>
      <c r="BL348" s="7"/>
      <c r="BM348" s="7"/>
    </row>
    <row r="349" spans="1:65" ht="20.399999999999999" x14ac:dyDescent="0.3">
      <c r="A349" s="85"/>
      <c r="B349" s="85"/>
      <c r="C349" s="86"/>
      <c r="D349" s="90">
        <v>516035</v>
      </c>
      <c r="E349" s="91"/>
      <c r="F349" s="92" t="s">
        <v>235</v>
      </c>
      <c r="G349" s="93">
        <f t="shared" ref="G349:H349" si="2286">+G350</f>
        <v>0</v>
      </c>
      <c r="H349" s="93" t="e">
        <f t="shared" si="2286"/>
        <v>#VALUE!</v>
      </c>
      <c r="I349" s="93" t="e">
        <f t="shared" si="2119"/>
        <v>#VALUE!</v>
      </c>
      <c r="J349" s="94">
        <f t="shared" si="2120"/>
        <v>0</v>
      </c>
      <c r="K349" s="93">
        <f t="shared" ref="K349:L349" si="2287">+K350</f>
        <v>0</v>
      </c>
      <c r="L349" s="93" t="e">
        <f t="shared" si="2287"/>
        <v>#VALUE!</v>
      </c>
      <c r="M349" s="93" t="e">
        <f t="shared" si="2122"/>
        <v>#VALUE!</v>
      </c>
      <c r="N349" s="94">
        <f t="shared" si="2123"/>
        <v>0</v>
      </c>
      <c r="O349" s="93">
        <f t="shared" ref="O349:P349" si="2288">+O350</f>
        <v>0</v>
      </c>
      <c r="P349" s="93" t="e">
        <f t="shared" si="2288"/>
        <v>#VALUE!</v>
      </c>
      <c r="Q349" s="93" t="e">
        <f t="shared" si="2125"/>
        <v>#VALUE!</v>
      </c>
      <c r="R349" s="94">
        <f t="shared" si="2104"/>
        <v>0</v>
      </c>
      <c r="S349" s="93">
        <f t="shared" ref="S349:BE349" si="2289">+S350</f>
        <v>0</v>
      </c>
      <c r="T349" s="93" t="e">
        <f t="shared" si="2289"/>
        <v>#VALUE!</v>
      </c>
      <c r="U349" s="93" t="e">
        <f t="shared" si="2127"/>
        <v>#VALUE!</v>
      </c>
      <c r="V349" s="94">
        <f t="shared" si="2128"/>
        <v>0</v>
      </c>
      <c r="W349" s="93">
        <f t="shared" ref="W349:X349" si="2290">+W350</f>
        <v>0</v>
      </c>
      <c r="X349" s="93" t="e">
        <f t="shared" si="2290"/>
        <v>#VALUE!</v>
      </c>
      <c r="Y349" s="93" t="e">
        <f t="shared" si="2130"/>
        <v>#VALUE!</v>
      </c>
      <c r="Z349" s="94">
        <f t="shared" si="2131"/>
        <v>0</v>
      </c>
      <c r="AA349" s="93">
        <f t="shared" ref="AA349" si="2291">+AA350</f>
        <v>0</v>
      </c>
      <c r="AB349" s="93" t="e">
        <f t="shared" si="2289"/>
        <v>#VALUE!</v>
      </c>
      <c r="AC349" s="93" t="e">
        <f t="shared" si="2133"/>
        <v>#VALUE!</v>
      </c>
      <c r="AD349" s="94">
        <f t="shared" si="2134"/>
        <v>0</v>
      </c>
      <c r="AE349" s="93">
        <f t="shared" ref="AE349" si="2292">+AE350</f>
        <v>0</v>
      </c>
      <c r="AF349" s="93" t="e">
        <f t="shared" si="2289"/>
        <v>#VALUE!</v>
      </c>
      <c r="AG349" s="93" t="e">
        <f t="shared" si="2136"/>
        <v>#VALUE!</v>
      </c>
      <c r="AH349" s="94">
        <f t="shared" si="2137"/>
        <v>0</v>
      </c>
      <c r="AI349" s="93">
        <f t="shared" ref="AI349" si="2293">+AI350</f>
        <v>0</v>
      </c>
      <c r="AJ349" s="93" t="e">
        <f t="shared" si="2289"/>
        <v>#VALUE!</v>
      </c>
      <c r="AK349" s="93" t="e">
        <f t="shared" si="2139"/>
        <v>#VALUE!</v>
      </c>
      <c r="AL349" s="94">
        <f t="shared" si="2140"/>
        <v>0</v>
      </c>
      <c r="AM349" s="93">
        <f t="shared" ref="AM349" si="2294">+AM350</f>
        <v>0</v>
      </c>
      <c r="AN349" s="93" t="e">
        <f t="shared" si="2289"/>
        <v>#VALUE!</v>
      </c>
      <c r="AO349" s="93" t="e">
        <f t="shared" si="2142"/>
        <v>#VALUE!</v>
      </c>
      <c r="AP349" s="94">
        <f t="shared" si="2143"/>
        <v>0</v>
      </c>
      <c r="AQ349" s="93">
        <f t="shared" ref="AQ349" si="2295">+AQ350</f>
        <v>0</v>
      </c>
      <c r="AR349" s="93" t="e">
        <f t="shared" si="2289"/>
        <v>#VALUE!</v>
      </c>
      <c r="AS349" s="93" t="e">
        <f t="shared" si="2145"/>
        <v>#VALUE!</v>
      </c>
      <c r="AT349" s="94">
        <f t="shared" si="2146"/>
        <v>0</v>
      </c>
      <c r="AU349" s="93">
        <f t="shared" ref="AU349" si="2296">+AU350</f>
        <v>0</v>
      </c>
      <c r="AV349" s="93" t="e">
        <f t="shared" si="2289"/>
        <v>#VALUE!</v>
      </c>
      <c r="AW349" s="93" t="e">
        <f t="shared" si="2148"/>
        <v>#VALUE!</v>
      </c>
      <c r="AX349" s="94">
        <f t="shared" si="2149"/>
        <v>0</v>
      </c>
      <c r="AY349" s="93">
        <f t="shared" ref="AY349" si="2297">+AY350</f>
        <v>0</v>
      </c>
      <c r="AZ349" s="93" t="e">
        <f t="shared" si="2289"/>
        <v>#VALUE!</v>
      </c>
      <c r="BA349" s="93" t="e">
        <f t="shared" si="2151"/>
        <v>#VALUE!</v>
      </c>
      <c r="BB349" s="94">
        <f t="shared" si="2152"/>
        <v>0</v>
      </c>
      <c r="BC349" s="93">
        <f t="shared" si="2289"/>
        <v>0</v>
      </c>
      <c r="BD349" s="93">
        <f t="shared" si="2289"/>
        <v>0</v>
      </c>
      <c r="BE349" s="93" t="e">
        <f t="shared" si="2289"/>
        <v>#VALUE!</v>
      </c>
      <c r="BF349" s="93" t="e">
        <f t="shared" si="2153"/>
        <v>#VALUE!</v>
      </c>
      <c r="BG349" s="4">
        <f t="shared" si="2154"/>
        <v>0</v>
      </c>
      <c r="BL349" s="93">
        <f t="shared" ref="BL349:BM349" si="2298">+BL350</f>
        <v>0</v>
      </c>
      <c r="BM349" s="93">
        <f t="shared" si="2298"/>
        <v>0</v>
      </c>
    </row>
    <row r="350" spans="1:65" s="84" customFormat="1" ht="20.399999999999999" x14ac:dyDescent="0.3">
      <c r="A350" s="87"/>
      <c r="B350" s="87"/>
      <c r="C350" s="88"/>
      <c r="D350" s="95"/>
      <c r="E350" s="96">
        <v>51603501</v>
      </c>
      <c r="F350" s="97" t="s">
        <v>235</v>
      </c>
      <c r="G350" s="7">
        <v>0</v>
      </c>
      <c r="H350" s="7" t="e">
        <f>SUMIF([2]Ene!B:I,AVALUOS!E350,[2]Ene!I:I)</f>
        <v>#VALUE!</v>
      </c>
      <c r="I350" s="7" t="e">
        <f t="shared" si="2119"/>
        <v>#VALUE!</v>
      </c>
      <c r="J350" s="8">
        <f t="shared" si="2120"/>
        <v>0</v>
      </c>
      <c r="K350" s="7">
        <v>0</v>
      </c>
      <c r="L350" s="7" t="e">
        <f>SUMIF([2]Feb!B:I,AVALUOS!E350,[2]Feb!I:I)</f>
        <v>#VALUE!</v>
      </c>
      <c r="M350" s="7" t="e">
        <f t="shared" si="2122"/>
        <v>#VALUE!</v>
      </c>
      <c r="N350" s="8">
        <f t="shared" si="2123"/>
        <v>0</v>
      </c>
      <c r="O350" s="7">
        <v>0</v>
      </c>
      <c r="P350" s="7" t="e">
        <f>SUMIF([2]mar!B:I,AVALUOS!E350,[2]mar!I:I)</f>
        <v>#VALUE!</v>
      </c>
      <c r="Q350" s="7" t="e">
        <f t="shared" si="2125"/>
        <v>#VALUE!</v>
      </c>
      <c r="R350" s="8">
        <f t="shared" si="2104"/>
        <v>0</v>
      </c>
      <c r="S350" s="7">
        <v>0</v>
      </c>
      <c r="T350" s="7" t="e">
        <f>SUMIF([2]Abr!B:I,AVALUOS!E350,[2]Abr!I:I)</f>
        <v>#VALUE!</v>
      </c>
      <c r="U350" s="7" t="e">
        <f t="shared" si="2127"/>
        <v>#VALUE!</v>
      </c>
      <c r="V350" s="8">
        <f t="shared" si="2128"/>
        <v>0</v>
      </c>
      <c r="W350" s="7">
        <v>0</v>
      </c>
      <c r="X350" s="7" t="e">
        <f>SUMIF([2]May!B:I,AVALUOS!E350,[2]May!I:I)</f>
        <v>#VALUE!</v>
      </c>
      <c r="Y350" s="7" t="e">
        <f t="shared" si="2130"/>
        <v>#VALUE!</v>
      </c>
      <c r="Z350" s="8">
        <f t="shared" si="2131"/>
        <v>0</v>
      </c>
      <c r="AA350" s="7">
        <v>0</v>
      </c>
      <c r="AB350" s="7" t="e">
        <f>SUMIF([2]Jun!B:I,AVALUOS!E350,[2]Jun!I:I)</f>
        <v>#VALUE!</v>
      </c>
      <c r="AC350" s="7" t="e">
        <f t="shared" si="2133"/>
        <v>#VALUE!</v>
      </c>
      <c r="AD350" s="8">
        <f t="shared" si="2134"/>
        <v>0</v>
      </c>
      <c r="AE350" s="7">
        <v>0</v>
      </c>
      <c r="AF350" s="7" t="e">
        <f>SUMIF([2]Jul!B:I,AVALUOS!E350,[2]Jul!I:I)</f>
        <v>#VALUE!</v>
      </c>
      <c r="AG350" s="7" t="e">
        <f t="shared" si="2136"/>
        <v>#VALUE!</v>
      </c>
      <c r="AH350" s="8">
        <f t="shared" si="2137"/>
        <v>0</v>
      </c>
      <c r="AI350" s="7">
        <v>0</v>
      </c>
      <c r="AJ350" s="7" t="e">
        <f>SUMIF([2]Agos!B:I,AVALUOS!E350,[2]Agos!I:I)</f>
        <v>#VALUE!</v>
      </c>
      <c r="AK350" s="7" t="e">
        <f t="shared" si="2139"/>
        <v>#VALUE!</v>
      </c>
      <c r="AL350" s="8">
        <f t="shared" si="2140"/>
        <v>0</v>
      </c>
      <c r="AM350" s="7">
        <v>0</v>
      </c>
      <c r="AN350" s="7" t="e">
        <f>SUMIF([2]Sep!B:I,AVALUOS!E350,[2]Sep!I:I)</f>
        <v>#VALUE!</v>
      </c>
      <c r="AO350" s="7" t="e">
        <f t="shared" si="2142"/>
        <v>#VALUE!</v>
      </c>
      <c r="AP350" s="8">
        <f t="shared" si="2143"/>
        <v>0</v>
      </c>
      <c r="AQ350" s="7">
        <v>0</v>
      </c>
      <c r="AR350" s="7" t="e">
        <f>SUMIF([2]Oct!B:I,AVALUOS!E350,[2]Oct!I:I)</f>
        <v>#VALUE!</v>
      </c>
      <c r="AS350" s="7" t="e">
        <f t="shared" si="2145"/>
        <v>#VALUE!</v>
      </c>
      <c r="AT350" s="8">
        <f t="shared" si="2146"/>
        <v>0</v>
      </c>
      <c r="AU350" s="7">
        <v>0</v>
      </c>
      <c r="AV350" s="7" t="e">
        <f>SUMIF([2]Nov!B:I,AVALUOS!E350,[2]Nov!I:I)</f>
        <v>#VALUE!</v>
      </c>
      <c r="AW350" s="7" t="e">
        <f t="shared" si="2148"/>
        <v>#VALUE!</v>
      </c>
      <c r="AX350" s="8">
        <f t="shared" si="2149"/>
        <v>0</v>
      </c>
      <c r="AY350" s="7">
        <v>0</v>
      </c>
      <c r="AZ350" s="7" t="e">
        <f>SUMIF([2]Dic!B:I,AVALUOS!E350,[2]Dic!I:I)</f>
        <v>#VALUE!</v>
      </c>
      <c r="BA350" s="7" t="e">
        <f t="shared" si="2151"/>
        <v>#VALUE!</v>
      </c>
      <c r="BB350" s="8">
        <f t="shared" si="2152"/>
        <v>0</v>
      </c>
      <c r="BC350" s="7">
        <v>0</v>
      </c>
      <c r="BD350" s="89">
        <f>+G350+K350+O350+S350+W350+AA350+AE350+AI350+AM350+AQ350+AU350</f>
        <v>0</v>
      </c>
      <c r="BE350" s="89" t="e">
        <f>+H350+L350+P350+T350+X350+AB350+AF350+AJ350+AN350+AR350+AV350+AZ350</f>
        <v>#VALUE!</v>
      </c>
      <c r="BF350" s="89" t="e">
        <f t="shared" si="2153"/>
        <v>#VALUE!</v>
      </c>
      <c r="BG350" s="24">
        <f t="shared" si="2154"/>
        <v>0</v>
      </c>
      <c r="BL350" s="7"/>
      <c r="BM350" s="7"/>
    </row>
    <row r="351" spans="1:65" ht="12" x14ac:dyDescent="0.3">
      <c r="A351" s="77"/>
      <c r="B351" s="77"/>
      <c r="C351" s="78">
        <v>5165</v>
      </c>
      <c r="D351" s="79"/>
      <c r="E351" s="80"/>
      <c r="F351" s="81" t="s">
        <v>236</v>
      </c>
      <c r="G351" s="82">
        <f t="shared" ref="G351:H351" si="2299">SUM(G352,G354,G356)</f>
        <v>0</v>
      </c>
      <c r="H351" s="82" t="e">
        <f t="shared" si="2299"/>
        <v>#VALUE!</v>
      </c>
      <c r="I351" s="82" t="e">
        <f t="shared" si="2119"/>
        <v>#VALUE!</v>
      </c>
      <c r="J351" s="83">
        <f t="shared" si="2120"/>
        <v>0</v>
      </c>
      <c r="K351" s="82">
        <f t="shared" ref="K351:L351" si="2300">SUM(K352,K354,K356)</f>
        <v>0</v>
      </c>
      <c r="L351" s="82" t="e">
        <f t="shared" si="2300"/>
        <v>#VALUE!</v>
      </c>
      <c r="M351" s="82" t="e">
        <f t="shared" si="2122"/>
        <v>#VALUE!</v>
      </c>
      <c r="N351" s="83">
        <f t="shared" si="2123"/>
        <v>0</v>
      </c>
      <c r="O351" s="82">
        <f t="shared" ref="O351:P351" si="2301">SUM(O352,O354,O356)</f>
        <v>0</v>
      </c>
      <c r="P351" s="82" t="e">
        <f t="shared" si="2301"/>
        <v>#VALUE!</v>
      </c>
      <c r="Q351" s="82" t="e">
        <f t="shared" si="2125"/>
        <v>#VALUE!</v>
      </c>
      <c r="R351" s="83">
        <f t="shared" si="2104"/>
        <v>0</v>
      </c>
      <c r="S351" s="82">
        <f t="shared" ref="S351:T351" si="2302">SUM(S352,S354,S356)</f>
        <v>0</v>
      </c>
      <c r="T351" s="82" t="e">
        <f t="shared" si="2302"/>
        <v>#VALUE!</v>
      </c>
      <c r="U351" s="82" t="e">
        <f t="shared" si="2127"/>
        <v>#VALUE!</v>
      </c>
      <c r="V351" s="83">
        <f t="shared" si="2128"/>
        <v>0</v>
      </c>
      <c r="W351" s="82">
        <f t="shared" ref="W351:X351" si="2303">SUM(W352,W354,W356)</f>
        <v>0</v>
      </c>
      <c r="X351" s="82" t="e">
        <f t="shared" si="2303"/>
        <v>#VALUE!</v>
      </c>
      <c r="Y351" s="82" t="e">
        <f t="shared" si="2130"/>
        <v>#VALUE!</v>
      </c>
      <c r="Z351" s="83">
        <f t="shared" si="2131"/>
        <v>0</v>
      </c>
      <c r="AA351" s="82">
        <f t="shared" ref="AA351:AB351" si="2304">SUM(AA352,AA354,AA356)</f>
        <v>0</v>
      </c>
      <c r="AB351" s="82" t="e">
        <f t="shared" si="2304"/>
        <v>#VALUE!</v>
      </c>
      <c r="AC351" s="82" t="e">
        <f t="shared" si="2133"/>
        <v>#VALUE!</v>
      </c>
      <c r="AD351" s="83">
        <f t="shared" si="2134"/>
        <v>0</v>
      </c>
      <c r="AE351" s="82">
        <f t="shared" ref="AE351:AF351" si="2305">SUM(AE352,AE354,AE356)</f>
        <v>0</v>
      </c>
      <c r="AF351" s="82" t="e">
        <f t="shared" si="2305"/>
        <v>#VALUE!</v>
      </c>
      <c r="AG351" s="82" t="e">
        <f t="shared" si="2136"/>
        <v>#VALUE!</v>
      </c>
      <c r="AH351" s="83">
        <f t="shared" si="2137"/>
        <v>0</v>
      </c>
      <c r="AI351" s="82">
        <f t="shared" ref="AI351:AJ351" si="2306">SUM(AI352,AI354,AI356)</f>
        <v>0</v>
      </c>
      <c r="AJ351" s="82" t="e">
        <f t="shared" si="2306"/>
        <v>#VALUE!</v>
      </c>
      <c r="AK351" s="82" t="e">
        <f t="shared" si="2139"/>
        <v>#VALUE!</v>
      </c>
      <c r="AL351" s="83">
        <f t="shared" si="2140"/>
        <v>0</v>
      </c>
      <c r="AM351" s="82">
        <f t="shared" ref="AM351:AN351" si="2307">SUM(AM352,AM354,AM356)</f>
        <v>0</v>
      </c>
      <c r="AN351" s="82" t="e">
        <f t="shared" si="2307"/>
        <v>#VALUE!</v>
      </c>
      <c r="AO351" s="82" t="e">
        <f t="shared" si="2142"/>
        <v>#VALUE!</v>
      </c>
      <c r="AP351" s="83">
        <f t="shared" si="2143"/>
        <v>0</v>
      </c>
      <c r="AQ351" s="82">
        <f t="shared" ref="AQ351:AR351" si="2308">SUM(AQ352,AQ354,AQ356)</f>
        <v>0</v>
      </c>
      <c r="AR351" s="82" t="e">
        <f t="shared" si="2308"/>
        <v>#VALUE!</v>
      </c>
      <c r="AS351" s="82" t="e">
        <f t="shared" si="2145"/>
        <v>#VALUE!</v>
      </c>
      <c r="AT351" s="83">
        <f t="shared" si="2146"/>
        <v>0</v>
      </c>
      <c r="AU351" s="82">
        <f t="shared" ref="AU351:AV351" si="2309">SUM(AU352,AU354,AU356)</f>
        <v>0</v>
      </c>
      <c r="AV351" s="82" t="e">
        <f t="shared" si="2309"/>
        <v>#VALUE!</v>
      </c>
      <c r="AW351" s="82" t="e">
        <f t="shared" si="2148"/>
        <v>#VALUE!</v>
      </c>
      <c r="AX351" s="83">
        <f t="shared" si="2149"/>
        <v>0</v>
      </c>
      <c r="AY351" s="82">
        <f t="shared" ref="AY351:BE351" si="2310">SUM(AY352,AY354,AY356)</f>
        <v>0</v>
      </c>
      <c r="AZ351" s="82" t="e">
        <f t="shared" si="2310"/>
        <v>#VALUE!</v>
      </c>
      <c r="BA351" s="82" t="e">
        <f t="shared" si="2151"/>
        <v>#VALUE!</v>
      </c>
      <c r="BB351" s="83">
        <f t="shared" si="2152"/>
        <v>0</v>
      </c>
      <c r="BC351" s="82">
        <f t="shared" si="2310"/>
        <v>0</v>
      </c>
      <c r="BD351" s="82">
        <f t="shared" si="2310"/>
        <v>0</v>
      </c>
      <c r="BE351" s="82" t="e">
        <f t="shared" si="2310"/>
        <v>#VALUE!</v>
      </c>
      <c r="BF351" s="82" t="e">
        <f t="shared" si="2153"/>
        <v>#VALUE!</v>
      </c>
      <c r="BG351" s="83">
        <f t="shared" si="2154"/>
        <v>0</v>
      </c>
      <c r="BL351" s="82">
        <f t="shared" ref="BL351:BM351" si="2311">SUM(BL352,BL354,BL356)</f>
        <v>0</v>
      </c>
      <c r="BM351" s="82">
        <f t="shared" si="2311"/>
        <v>0</v>
      </c>
    </row>
    <row r="352" spans="1:65" s="84" customFormat="1" ht="12" x14ac:dyDescent="0.3">
      <c r="A352" s="85"/>
      <c r="B352" s="85"/>
      <c r="C352" s="86"/>
      <c r="D352" s="90">
        <v>516510</v>
      </c>
      <c r="E352" s="91"/>
      <c r="F352" s="92" t="s">
        <v>237</v>
      </c>
      <c r="G352" s="93">
        <f t="shared" ref="G352:H352" si="2312">+G353</f>
        <v>0</v>
      </c>
      <c r="H352" s="93" t="e">
        <f t="shared" si="2312"/>
        <v>#VALUE!</v>
      </c>
      <c r="I352" s="93" t="e">
        <f t="shared" si="2119"/>
        <v>#VALUE!</v>
      </c>
      <c r="J352" s="94">
        <f t="shared" si="2120"/>
        <v>0</v>
      </c>
      <c r="K352" s="93">
        <f t="shared" ref="K352:L352" si="2313">+K353</f>
        <v>0</v>
      </c>
      <c r="L352" s="93" t="e">
        <f t="shared" si="2313"/>
        <v>#VALUE!</v>
      </c>
      <c r="M352" s="93" t="e">
        <f t="shared" si="2122"/>
        <v>#VALUE!</v>
      </c>
      <c r="N352" s="94">
        <f t="shared" si="2123"/>
        <v>0</v>
      </c>
      <c r="O352" s="93">
        <f t="shared" ref="O352:P352" si="2314">+O353</f>
        <v>0</v>
      </c>
      <c r="P352" s="93" t="e">
        <f t="shared" si="2314"/>
        <v>#VALUE!</v>
      </c>
      <c r="Q352" s="93" t="e">
        <f t="shared" si="2125"/>
        <v>#VALUE!</v>
      </c>
      <c r="R352" s="94">
        <f t="shared" si="2104"/>
        <v>0</v>
      </c>
      <c r="S352" s="93">
        <f t="shared" ref="S352:BE352" si="2315">+S353</f>
        <v>0</v>
      </c>
      <c r="T352" s="93" t="e">
        <f t="shared" si="2315"/>
        <v>#VALUE!</v>
      </c>
      <c r="U352" s="93" t="e">
        <f t="shared" si="2127"/>
        <v>#VALUE!</v>
      </c>
      <c r="V352" s="94">
        <f t="shared" si="2128"/>
        <v>0</v>
      </c>
      <c r="W352" s="93">
        <f t="shared" ref="W352:X352" si="2316">+W353</f>
        <v>0</v>
      </c>
      <c r="X352" s="93" t="e">
        <f t="shared" si="2316"/>
        <v>#VALUE!</v>
      </c>
      <c r="Y352" s="93" t="e">
        <f t="shared" si="2130"/>
        <v>#VALUE!</v>
      </c>
      <c r="Z352" s="94">
        <f t="shared" si="2131"/>
        <v>0</v>
      </c>
      <c r="AA352" s="93">
        <f t="shared" ref="AA352" si="2317">+AA353</f>
        <v>0</v>
      </c>
      <c r="AB352" s="93" t="e">
        <f t="shared" si="2315"/>
        <v>#VALUE!</v>
      </c>
      <c r="AC352" s="93" t="e">
        <f t="shared" si="2133"/>
        <v>#VALUE!</v>
      </c>
      <c r="AD352" s="94">
        <f t="shared" si="2134"/>
        <v>0</v>
      </c>
      <c r="AE352" s="93">
        <f t="shared" ref="AE352" si="2318">+AE353</f>
        <v>0</v>
      </c>
      <c r="AF352" s="93" t="e">
        <f t="shared" si="2315"/>
        <v>#VALUE!</v>
      </c>
      <c r="AG352" s="93" t="e">
        <f t="shared" si="2136"/>
        <v>#VALUE!</v>
      </c>
      <c r="AH352" s="94">
        <f t="shared" si="2137"/>
        <v>0</v>
      </c>
      <c r="AI352" s="93">
        <f t="shared" ref="AI352" si="2319">+AI353</f>
        <v>0</v>
      </c>
      <c r="AJ352" s="93" t="e">
        <f t="shared" si="2315"/>
        <v>#VALUE!</v>
      </c>
      <c r="AK352" s="93" t="e">
        <f t="shared" si="2139"/>
        <v>#VALUE!</v>
      </c>
      <c r="AL352" s="94">
        <f t="shared" si="2140"/>
        <v>0</v>
      </c>
      <c r="AM352" s="93">
        <f t="shared" ref="AM352" si="2320">+AM353</f>
        <v>0</v>
      </c>
      <c r="AN352" s="93" t="e">
        <f t="shared" si="2315"/>
        <v>#VALUE!</v>
      </c>
      <c r="AO352" s="93" t="e">
        <f t="shared" si="2142"/>
        <v>#VALUE!</v>
      </c>
      <c r="AP352" s="94">
        <f t="shared" si="2143"/>
        <v>0</v>
      </c>
      <c r="AQ352" s="93">
        <f t="shared" ref="AQ352" si="2321">+AQ353</f>
        <v>0</v>
      </c>
      <c r="AR352" s="93" t="e">
        <f t="shared" si="2315"/>
        <v>#VALUE!</v>
      </c>
      <c r="AS352" s="93" t="e">
        <f t="shared" si="2145"/>
        <v>#VALUE!</v>
      </c>
      <c r="AT352" s="94">
        <f t="shared" si="2146"/>
        <v>0</v>
      </c>
      <c r="AU352" s="93">
        <f t="shared" ref="AU352" si="2322">+AU353</f>
        <v>0</v>
      </c>
      <c r="AV352" s="93" t="e">
        <f t="shared" si="2315"/>
        <v>#VALUE!</v>
      </c>
      <c r="AW352" s="93" t="e">
        <f t="shared" si="2148"/>
        <v>#VALUE!</v>
      </c>
      <c r="AX352" s="94">
        <f t="shared" si="2149"/>
        <v>0</v>
      </c>
      <c r="AY352" s="93">
        <f t="shared" ref="AY352" si="2323">+AY353</f>
        <v>0</v>
      </c>
      <c r="AZ352" s="93" t="e">
        <f t="shared" si="2315"/>
        <v>#VALUE!</v>
      </c>
      <c r="BA352" s="93" t="e">
        <f t="shared" si="2151"/>
        <v>#VALUE!</v>
      </c>
      <c r="BB352" s="94">
        <f t="shared" si="2152"/>
        <v>0</v>
      </c>
      <c r="BC352" s="93">
        <f t="shared" si="2315"/>
        <v>0</v>
      </c>
      <c r="BD352" s="93">
        <f t="shared" si="2315"/>
        <v>0</v>
      </c>
      <c r="BE352" s="93" t="e">
        <f t="shared" si="2315"/>
        <v>#VALUE!</v>
      </c>
      <c r="BF352" s="93" t="e">
        <f t="shared" si="2153"/>
        <v>#VALUE!</v>
      </c>
      <c r="BG352" s="4">
        <f t="shared" si="2154"/>
        <v>0</v>
      </c>
      <c r="BL352" s="93">
        <f t="shared" ref="BL352:BM352" si="2324">+BL353</f>
        <v>0</v>
      </c>
      <c r="BM352" s="93">
        <f t="shared" si="2324"/>
        <v>0</v>
      </c>
    </row>
    <row r="353" spans="1:65" ht="12" x14ac:dyDescent="0.3">
      <c r="A353" s="87"/>
      <c r="B353" s="87"/>
      <c r="C353" s="88"/>
      <c r="D353" s="95"/>
      <c r="E353" s="96">
        <v>51651001</v>
      </c>
      <c r="F353" s="97" t="s">
        <v>237</v>
      </c>
      <c r="G353" s="7">
        <v>0</v>
      </c>
      <c r="H353" s="7" t="e">
        <f>SUMIF([2]Ene!B:I,AVALUOS!E353,[2]Ene!I:I)</f>
        <v>#VALUE!</v>
      </c>
      <c r="I353" s="7" t="e">
        <f t="shared" si="2119"/>
        <v>#VALUE!</v>
      </c>
      <c r="J353" s="8">
        <f t="shared" si="2120"/>
        <v>0</v>
      </c>
      <c r="K353" s="7">
        <v>0</v>
      </c>
      <c r="L353" s="7" t="e">
        <f>SUMIF([2]Feb!B:I,AVALUOS!E353,[2]Feb!I:I)</f>
        <v>#VALUE!</v>
      </c>
      <c r="M353" s="7" t="e">
        <f t="shared" si="2122"/>
        <v>#VALUE!</v>
      </c>
      <c r="N353" s="8">
        <f t="shared" si="2123"/>
        <v>0</v>
      </c>
      <c r="O353" s="7">
        <v>0</v>
      </c>
      <c r="P353" s="7" t="e">
        <f>SUMIF([2]mar!B:I,AVALUOS!E353,[2]mar!I:I)</f>
        <v>#VALUE!</v>
      </c>
      <c r="Q353" s="7" t="e">
        <f t="shared" si="2125"/>
        <v>#VALUE!</v>
      </c>
      <c r="R353" s="8">
        <f t="shared" si="2104"/>
        <v>0</v>
      </c>
      <c r="S353" s="7">
        <v>0</v>
      </c>
      <c r="T353" s="7" t="e">
        <f>SUMIF([2]Abr!B:I,AVALUOS!E353,[2]Abr!I:I)</f>
        <v>#VALUE!</v>
      </c>
      <c r="U353" s="7" t="e">
        <f t="shared" si="2127"/>
        <v>#VALUE!</v>
      </c>
      <c r="V353" s="8">
        <f t="shared" si="2128"/>
        <v>0</v>
      </c>
      <c r="W353" s="7">
        <v>0</v>
      </c>
      <c r="X353" s="7" t="e">
        <f>SUMIF([2]May!B:I,AVALUOS!E353,[2]May!I:I)</f>
        <v>#VALUE!</v>
      </c>
      <c r="Y353" s="7" t="e">
        <f t="shared" si="2130"/>
        <v>#VALUE!</v>
      </c>
      <c r="Z353" s="8">
        <f t="shared" si="2131"/>
        <v>0</v>
      </c>
      <c r="AA353" s="7">
        <v>0</v>
      </c>
      <c r="AB353" s="7" t="e">
        <f>SUMIF([2]Jun!B:I,AVALUOS!E353,[2]Jun!I:I)</f>
        <v>#VALUE!</v>
      </c>
      <c r="AC353" s="7" t="e">
        <f t="shared" si="2133"/>
        <v>#VALUE!</v>
      </c>
      <c r="AD353" s="8">
        <f t="shared" si="2134"/>
        <v>0</v>
      </c>
      <c r="AE353" s="7">
        <v>0</v>
      </c>
      <c r="AF353" s="7" t="e">
        <f>SUMIF([2]Jul!B:I,AVALUOS!E353,[2]Jul!I:I)</f>
        <v>#VALUE!</v>
      </c>
      <c r="AG353" s="7" t="e">
        <f t="shared" si="2136"/>
        <v>#VALUE!</v>
      </c>
      <c r="AH353" s="8">
        <f t="shared" si="2137"/>
        <v>0</v>
      </c>
      <c r="AI353" s="7">
        <v>0</v>
      </c>
      <c r="AJ353" s="7" t="e">
        <f>SUMIF([2]Agos!B:I,AVALUOS!E353,[2]Agos!I:I)</f>
        <v>#VALUE!</v>
      </c>
      <c r="AK353" s="7" t="e">
        <f t="shared" si="2139"/>
        <v>#VALUE!</v>
      </c>
      <c r="AL353" s="8">
        <f t="shared" si="2140"/>
        <v>0</v>
      </c>
      <c r="AM353" s="7">
        <v>0</v>
      </c>
      <c r="AN353" s="7" t="e">
        <f>SUMIF([2]Sep!B:I,AVALUOS!E353,[2]Sep!I:I)</f>
        <v>#VALUE!</v>
      </c>
      <c r="AO353" s="7" t="e">
        <f t="shared" si="2142"/>
        <v>#VALUE!</v>
      </c>
      <c r="AP353" s="8">
        <f t="shared" si="2143"/>
        <v>0</v>
      </c>
      <c r="AQ353" s="7">
        <v>0</v>
      </c>
      <c r="AR353" s="7" t="e">
        <f>SUMIF([2]Oct!B:I,AVALUOS!E353,[2]Oct!I:I)</f>
        <v>#VALUE!</v>
      </c>
      <c r="AS353" s="7" t="e">
        <f t="shared" si="2145"/>
        <v>#VALUE!</v>
      </c>
      <c r="AT353" s="8">
        <f t="shared" si="2146"/>
        <v>0</v>
      </c>
      <c r="AU353" s="7">
        <v>0</v>
      </c>
      <c r="AV353" s="7" t="e">
        <f>SUMIF([2]Nov!B:I,AVALUOS!E353,[2]Nov!I:I)</f>
        <v>#VALUE!</v>
      </c>
      <c r="AW353" s="7" t="e">
        <f t="shared" si="2148"/>
        <v>#VALUE!</v>
      </c>
      <c r="AX353" s="8">
        <f t="shared" si="2149"/>
        <v>0</v>
      </c>
      <c r="AY353" s="7">
        <v>0</v>
      </c>
      <c r="AZ353" s="7" t="e">
        <f>SUMIF([2]Dic!B:I,AVALUOS!E353,[2]Dic!I:I)</f>
        <v>#VALUE!</v>
      </c>
      <c r="BA353" s="7" t="e">
        <f t="shared" si="2151"/>
        <v>#VALUE!</v>
      </c>
      <c r="BB353" s="8">
        <f t="shared" si="2152"/>
        <v>0</v>
      </c>
      <c r="BC353" s="7">
        <v>0</v>
      </c>
      <c r="BD353" s="89">
        <f>+G353+K353+O353+S353+W353+AA353+AE353+AI353+AM353+AQ353+AU353</f>
        <v>0</v>
      </c>
      <c r="BE353" s="89" t="e">
        <f>+H353+L353+P353+T353+X353+AB353+AF353+AJ353+AN353+AR353+AV353+AZ353</f>
        <v>#VALUE!</v>
      </c>
      <c r="BF353" s="89" t="e">
        <f t="shared" si="2153"/>
        <v>#VALUE!</v>
      </c>
      <c r="BG353" s="24">
        <f t="shared" si="2154"/>
        <v>0</v>
      </c>
      <c r="BK353" s="84"/>
      <c r="BL353" s="7"/>
      <c r="BM353" s="7"/>
    </row>
    <row r="354" spans="1:65" s="84" customFormat="1" ht="12" x14ac:dyDescent="0.3">
      <c r="A354" s="85"/>
      <c r="B354" s="85"/>
      <c r="C354" s="86"/>
      <c r="D354" s="90">
        <v>516515</v>
      </c>
      <c r="E354" s="91"/>
      <c r="F354" s="92" t="s">
        <v>238</v>
      </c>
      <c r="G354" s="93">
        <f t="shared" ref="G354:H354" si="2325">+G355</f>
        <v>0</v>
      </c>
      <c r="H354" s="93" t="e">
        <f t="shared" si="2325"/>
        <v>#VALUE!</v>
      </c>
      <c r="I354" s="93" t="e">
        <f t="shared" si="2119"/>
        <v>#VALUE!</v>
      </c>
      <c r="J354" s="94">
        <f t="shared" si="2120"/>
        <v>0</v>
      </c>
      <c r="K354" s="93">
        <f t="shared" ref="K354:L354" si="2326">+K355</f>
        <v>0</v>
      </c>
      <c r="L354" s="93" t="e">
        <f t="shared" si="2326"/>
        <v>#VALUE!</v>
      </c>
      <c r="M354" s="93" t="e">
        <f t="shared" si="2122"/>
        <v>#VALUE!</v>
      </c>
      <c r="N354" s="94">
        <f t="shared" si="2123"/>
        <v>0</v>
      </c>
      <c r="O354" s="93">
        <f t="shared" ref="O354:P354" si="2327">+O355</f>
        <v>0</v>
      </c>
      <c r="P354" s="93" t="e">
        <f t="shared" si="2327"/>
        <v>#VALUE!</v>
      </c>
      <c r="Q354" s="93" t="e">
        <f t="shared" si="2125"/>
        <v>#VALUE!</v>
      </c>
      <c r="R354" s="94">
        <f t="shared" si="2104"/>
        <v>0</v>
      </c>
      <c r="S354" s="93">
        <f t="shared" ref="S354:BE354" si="2328">+S355</f>
        <v>0</v>
      </c>
      <c r="T354" s="93" t="e">
        <f t="shared" si="2328"/>
        <v>#VALUE!</v>
      </c>
      <c r="U354" s="93" t="e">
        <f t="shared" si="2127"/>
        <v>#VALUE!</v>
      </c>
      <c r="V354" s="94">
        <f t="shared" si="2128"/>
        <v>0</v>
      </c>
      <c r="W354" s="93">
        <f t="shared" ref="W354:X354" si="2329">+W355</f>
        <v>0</v>
      </c>
      <c r="X354" s="93" t="e">
        <f t="shared" si="2329"/>
        <v>#VALUE!</v>
      </c>
      <c r="Y354" s="93" t="e">
        <f t="shared" si="2130"/>
        <v>#VALUE!</v>
      </c>
      <c r="Z354" s="94">
        <f t="shared" si="2131"/>
        <v>0</v>
      </c>
      <c r="AA354" s="93">
        <f t="shared" ref="AA354" si="2330">+AA355</f>
        <v>0</v>
      </c>
      <c r="AB354" s="93" t="e">
        <f t="shared" si="2328"/>
        <v>#VALUE!</v>
      </c>
      <c r="AC354" s="93" t="e">
        <f t="shared" si="2133"/>
        <v>#VALUE!</v>
      </c>
      <c r="AD354" s="94">
        <f t="shared" si="2134"/>
        <v>0</v>
      </c>
      <c r="AE354" s="93">
        <f t="shared" ref="AE354" si="2331">+AE355</f>
        <v>0</v>
      </c>
      <c r="AF354" s="93" t="e">
        <f t="shared" si="2328"/>
        <v>#VALUE!</v>
      </c>
      <c r="AG354" s="93" t="e">
        <f t="shared" si="2136"/>
        <v>#VALUE!</v>
      </c>
      <c r="AH354" s="94">
        <f t="shared" si="2137"/>
        <v>0</v>
      </c>
      <c r="AI354" s="93">
        <f t="shared" ref="AI354" si="2332">+AI355</f>
        <v>0</v>
      </c>
      <c r="AJ354" s="93" t="e">
        <f t="shared" si="2328"/>
        <v>#VALUE!</v>
      </c>
      <c r="AK354" s="93" t="e">
        <f t="shared" si="2139"/>
        <v>#VALUE!</v>
      </c>
      <c r="AL354" s="94">
        <f t="shared" si="2140"/>
        <v>0</v>
      </c>
      <c r="AM354" s="93">
        <f t="shared" ref="AM354" si="2333">+AM355</f>
        <v>0</v>
      </c>
      <c r="AN354" s="93" t="e">
        <f t="shared" si="2328"/>
        <v>#VALUE!</v>
      </c>
      <c r="AO354" s="93" t="e">
        <f t="shared" si="2142"/>
        <v>#VALUE!</v>
      </c>
      <c r="AP354" s="94">
        <f t="shared" si="2143"/>
        <v>0</v>
      </c>
      <c r="AQ354" s="93">
        <f t="shared" ref="AQ354" si="2334">+AQ355</f>
        <v>0</v>
      </c>
      <c r="AR354" s="93" t="e">
        <f t="shared" si="2328"/>
        <v>#VALUE!</v>
      </c>
      <c r="AS354" s="93" t="e">
        <f t="shared" si="2145"/>
        <v>#VALUE!</v>
      </c>
      <c r="AT354" s="94">
        <f t="shared" si="2146"/>
        <v>0</v>
      </c>
      <c r="AU354" s="93">
        <f t="shared" ref="AU354" si="2335">+AU355</f>
        <v>0</v>
      </c>
      <c r="AV354" s="93" t="e">
        <f t="shared" si="2328"/>
        <v>#VALUE!</v>
      </c>
      <c r="AW354" s="93" t="e">
        <f t="shared" si="2148"/>
        <v>#VALUE!</v>
      </c>
      <c r="AX354" s="94">
        <f t="shared" si="2149"/>
        <v>0</v>
      </c>
      <c r="AY354" s="93">
        <f t="shared" ref="AY354" si="2336">+AY355</f>
        <v>0</v>
      </c>
      <c r="AZ354" s="93" t="e">
        <f t="shared" si="2328"/>
        <v>#VALUE!</v>
      </c>
      <c r="BA354" s="93" t="e">
        <f t="shared" si="2151"/>
        <v>#VALUE!</v>
      </c>
      <c r="BB354" s="94">
        <f t="shared" si="2152"/>
        <v>0</v>
      </c>
      <c r="BC354" s="93">
        <f t="shared" si="2328"/>
        <v>0</v>
      </c>
      <c r="BD354" s="93">
        <f t="shared" si="2328"/>
        <v>0</v>
      </c>
      <c r="BE354" s="93" t="e">
        <f t="shared" si="2328"/>
        <v>#VALUE!</v>
      </c>
      <c r="BF354" s="93" t="e">
        <f t="shared" si="2153"/>
        <v>#VALUE!</v>
      </c>
      <c r="BG354" s="4">
        <f t="shared" si="2154"/>
        <v>0</v>
      </c>
      <c r="BL354" s="93">
        <f t="shared" ref="BL354:BM354" si="2337">+BL355</f>
        <v>0</v>
      </c>
      <c r="BM354" s="93">
        <f t="shared" si="2337"/>
        <v>0</v>
      </c>
    </row>
    <row r="355" spans="1:65" s="84" customFormat="1" ht="12" x14ac:dyDescent="0.3">
      <c r="A355" s="87"/>
      <c r="B355" s="87"/>
      <c r="C355" s="88"/>
      <c r="D355" s="95"/>
      <c r="E355" s="96">
        <v>51651501</v>
      </c>
      <c r="F355" s="97" t="s">
        <v>238</v>
      </c>
      <c r="G355" s="7">
        <v>0</v>
      </c>
      <c r="H355" s="7" t="e">
        <f>SUMIF([2]Ene!B:I,AVALUOS!E355,[2]Ene!I:I)</f>
        <v>#VALUE!</v>
      </c>
      <c r="I355" s="7" t="e">
        <f t="shared" si="2119"/>
        <v>#VALUE!</v>
      </c>
      <c r="J355" s="8">
        <f t="shared" si="2120"/>
        <v>0</v>
      </c>
      <c r="K355" s="7">
        <v>0</v>
      </c>
      <c r="L355" s="7" t="e">
        <f>SUMIF([2]Feb!B:I,AVALUOS!E355,[2]Feb!I:I)</f>
        <v>#VALUE!</v>
      </c>
      <c r="M355" s="7" t="e">
        <f t="shared" si="2122"/>
        <v>#VALUE!</v>
      </c>
      <c r="N355" s="8">
        <f t="shared" si="2123"/>
        <v>0</v>
      </c>
      <c r="O355" s="7">
        <v>0</v>
      </c>
      <c r="P355" s="7" t="e">
        <f>SUMIF([2]mar!B:I,AVALUOS!E355,[2]mar!I:I)</f>
        <v>#VALUE!</v>
      </c>
      <c r="Q355" s="7" t="e">
        <f t="shared" si="2125"/>
        <v>#VALUE!</v>
      </c>
      <c r="R355" s="8">
        <f t="shared" si="2104"/>
        <v>0</v>
      </c>
      <c r="S355" s="7">
        <v>0</v>
      </c>
      <c r="T355" s="7" t="e">
        <f>SUMIF([2]Abr!B:I,AVALUOS!E355,[2]Abr!I:I)</f>
        <v>#VALUE!</v>
      </c>
      <c r="U355" s="7" t="e">
        <f t="shared" si="2127"/>
        <v>#VALUE!</v>
      </c>
      <c r="V355" s="8">
        <f t="shared" si="2128"/>
        <v>0</v>
      </c>
      <c r="W355" s="7">
        <v>0</v>
      </c>
      <c r="X355" s="7" t="e">
        <f>SUMIF([2]May!B:I,AVALUOS!E355,[2]May!I:I)</f>
        <v>#VALUE!</v>
      </c>
      <c r="Y355" s="7" t="e">
        <f t="shared" si="2130"/>
        <v>#VALUE!</v>
      </c>
      <c r="Z355" s="8">
        <f t="shared" si="2131"/>
        <v>0</v>
      </c>
      <c r="AA355" s="7">
        <v>0</v>
      </c>
      <c r="AB355" s="7" t="e">
        <f>SUMIF([2]Jun!B:I,AVALUOS!E355,[2]Jun!I:I)</f>
        <v>#VALUE!</v>
      </c>
      <c r="AC355" s="7" t="e">
        <f t="shared" si="2133"/>
        <v>#VALUE!</v>
      </c>
      <c r="AD355" s="8">
        <f t="shared" si="2134"/>
        <v>0</v>
      </c>
      <c r="AE355" s="7">
        <v>0</v>
      </c>
      <c r="AF355" s="7" t="e">
        <f>SUMIF([2]Jul!B:I,AVALUOS!E355,[2]Jul!I:I)</f>
        <v>#VALUE!</v>
      </c>
      <c r="AG355" s="7" t="e">
        <f t="shared" si="2136"/>
        <v>#VALUE!</v>
      </c>
      <c r="AH355" s="8">
        <f t="shared" si="2137"/>
        <v>0</v>
      </c>
      <c r="AI355" s="7">
        <v>0</v>
      </c>
      <c r="AJ355" s="7" t="e">
        <f>SUMIF([2]Agos!B:I,AVALUOS!E355,[2]Agos!I:I)</f>
        <v>#VALUE!</v>
      </c>
      <c r="AK355" s="7" t="e">
        <f t="shared" si="2139"/>
        <v>#VALUE!</v>
      </c>
      <c r="AL355" s="8">
        <f t="shared" si="2140"/>
        <v>0</v>
      </c>
      <c r="AM355" s="7">
        <v>0</v>
      </c>
      <c r="AN355" s="7" t="e">
        <f>SUMIF([2]Sep!B:I,AVALUOS!E355,[2]Sep!I:I)</f>
        <v>#VALUE!</v>
      </c>
      <c r="AO355" s="7" t="e">
        <f t="shared" si="2142"/>
        <v>#VALUE!</v>
      </c>
      <c r="AP355" s="8">
        <f t="shared" si="2143"/>
        <v>0</v>
      </c>
      <c r="AQ355" s="7">
        <v>0</v>
      </c>
      <c r="AR355" s="7" t="e">
        <f>SUMIF([2]Oct!B:I,AVALUOS!E355,[2]Oct!I:I)</f>
        <v>#VALUE!</v>
      </c>
      <c r="AS355" s="7" t="e">
        <f t="shared" si="2145"/>
        <v>#VALUE!</v>
      </c>
      <c r="AT355" s="8">
        <f t="shared" si="2146"/>
        <v>0</v>
      </c>
      <c r="AU355" s="7">
        <v>0</v>
      </c>
      <c r="AV355" s="7" t="e">
        <f>SUMIF([2]Nov!B:I,AVALUOS!E355,[2]Nov!I:I)</f>
        <v>#VALUE!</v>
      </c>
      <c r="AW355" s="7" t="e">
        <f t="shared" si="2148"/>
        <v>#VALUE!</v>
      </c>
      <c r="AX355" s="8">
        <f t="shared" si="2149"/>
        <v>0</v>
      </c>
      <c r="AY355" s="7">
        <v>0</v>
      </c>
      <c r="AZ355" s="7" t="e">
        <f>SUMIF([2]Dic!B:I,AVALUOS!E355,[2]Dic!I:I)</f>
        <v>#VALUE!</v>
      </c>
      <c r="BA355" s="7" t="e">
        <f t="shared" si="2151"/>
        <v>#VALUE!</v>
      </c>
      <c r="BB355" s="8">
        <f t="shared" si="2152"/>
        <v>0</v>
      </c>
      <c r="BC355" s="7">
        <v>0</v>
      </c>
      <c r="BD355" s="89">
        <f>+G355+K355+O355+S355+W355+AA355+AE355+AI355+AM355+AQ355+AU355</f>
        <v>0</v>
      </c>
      <c r="BE355" s="89" t="e">
        <f>+H355+L355+P355+T355+X355+AB355+AF355+AJ355+AN355+AR355+AV355+AZ355</f>
        <v>#VALUE!</v>
      </c>
      <c r="BF355" s="89" t="e">
        <f t="shared" si="2153"/>
        <v>#VALUE!</v>
      </c>
      <c r="BG355" s="24">
        <f t="shared" si="2154"/>
        <v>0</v>
      </c>
      <c r="BL355" s="7"/>
      <c r="BM355" s="7"/>
    </row>
    <row r="356" spans="1:65" ht="12" x14ac:dyDescent="0.3">
      <c r="A356" s="85"/>
      <c r="B356" s="85"/>
      <c r="C356" s="86"/>
      <c r="D356" s="90">
        <v>516595</v>
      </c>
      <c r="E356" s="91"/>
      <c r="F356" s="92" t="s">
        <v>228</v>
      </c>
      <c r="G356" s="93">
        <f t="shared" ref="G356:H356" si="2338">+G357</f>
        <v>0</v>
      </c>
      <c r="H356" s="93" t="e">
        <f t="shared" si="2338"/>
        <v>#VALUE!</v>
      </c>
      <c r="I356" s="93" t="e">
        <f t="shared" si="2119"/>
        <v>#VALUE!</v>
      </c>
      <c r="J356" s="94">
        <f t="shared" si="2120"/>
        <v>0</v>
      </c>
      <c r="K356" s="93">
        <f t="shared" ref="K356:L356" si="2339">+K357</f>
        <v>0</v>
      </c>
      <c r="L356" s="93" t="e">
        <f t="shared" si="2339"/>
        <v>#VALUE!</v>
      </c>
      <c r="M356" s="93" t="e">
        <f t="shared" si="2122"/>
        <v>#VALUE!</v>
      </c>
      <c r="N356" s="94">
        <f t="shared" si="2123"/>
        <v>0</v>
      </c>
      <c r="O356" s="93">
        <f t="shared" ref="O356:P356" si="2340">+O357</f>
        <v>0</v>
      </c>
      <c r="P356" s="93" t="e">
        <f t="shared" si="2340"/>
        <v>#VALUE!</v>
      </c>
      <c r="Q356" s="93" t="e">
        <f t="shared" si="2125"/>
        <v>#VALUE!</v>
      </c>
      <c r="R356" s="94">
        <f t="shared" si="2104"/>
        <v>0</v>
      </c>
      <c r="S356" s="93">
        <f t="shared" ref="S356:BE356" si="2341">+S357</f>
        <v>0</v>
      </c>
      <c r="T356" s="93" t="e">
        <f t="shared" si="2341"/>
        <v>#VALUE!</v>
      </c>
      <c r="U356" s="93" t="e">
        <f t="shared" si="2127"/>
        <v>#VALUE!</v>
      </c>
      <c r="V356" s="94">
        <f t="shared" si="2128"/>
        <v>0</v>
      </c>
      <c r="W356" s="93">
        <f t="shared" ref="W356:X356" si="2342">+W357</f>
        <v>0</v>
      </c>
      <c r="X356" s="93" t="e">
        <f t="shared" si="2342"/>
        <v>#VALUE!</v>
      </c>
      <c r="Y356" s="93" t="e">
        <f t="shared" si="2130"/>
        <v>#VALUE!</v>
      </c>
      <c r="Z356" s="94">
        <f t="shared" si="2131"/>
        <v>0</v>
      </c>
      <c r="AA356" s="93">
        <f t="shared" ref="AA356" si="2343">+AA357</f>
        <v>0</v>
      </c>
      <c r="AB356" s="93" t="e">
        <f t="shared" si="2341"/>
        <v>#VALUE!</v>
      </c>
      <c r="AC356" s="93" t="e">
        <f t="shared" si="2133"/>
        <v>#VALUE!</v>
      </c>
      <c r="AD356" s="94">
        <f t="shared" si="2134"/>
        <v>0</v>
      </c>
      <c r="AE356" s="93">
        <f t="shared" ref="AE356" si="2344">+AE357</f>
        <v>0</v>
      </c>
      <c r="AF356" s="93" t="e">
        <f t="shared" si="2341"/>
        <v>#VALUE!</v>
      </c>
      <c r="AG356" s="93" t="e">
        <f t="shared" si="2136"/>
        <v>#VALUE!</v>
      </c>
      <c r="AH356" s="94">
        <f t="shared" si="2137"/>
        <v>0</v>
      </c>
      <c r="AI356" s="93">
        <f t="shared" ref="AI356" si="2345">+AI357</f>
        <v>0</v>
      </c>
      <c r="AJ356" s="93" t="e">
        <f t="shared" si="2341"/>
        <v>#VALUE!</v>
      </c>
      <c r="AK356" s="93" t="e">
        <f t="shared" si="2139"/>
        <v>#VALUE!</v>
      </c>
      <c r="AL356" s="94">
        <f t="shared" si="2140"/>
        <v>0</v>
      </c>
      <c r="AM356" s="93">
        <f t="shared" ref="AM356" si="2346">+AM357</f>
        <v>0</v>
      </c>
      <c r="AN356" s="93" t="e">
        <f t="shared" si="2341"/>
        <v>#VALUE!</v>
      </c>
      <c r="AO356" s="93" t="e">
        <f t="shared" si="2142"/>
        <v>#VALUE!</v>
      </c>
      <c r="AP356" s="94">
        <f t="shared" si="2143"/>
        <v>0</v>
      </c>
      <c r="AQ356" s="93">
        <f t="shared" ref="AQ356" si="2347">+AQ357</f>
        <v>0</v>
      </c>
      <c r="AR356" s="93" t="e">
        <f t="shared" si="2341"/>
        <v>#VALUE!</v>
      </c>
      <c r="AS356" s="93" t="e">
        <f t="shared" si="2145"/>
        <v>#VALUE!</v>
      </c>
      <c r="AT356" s="94">
        <f t="shared" si="2146"/>
        <v>0</v>
      </c>
      <c r="AU356" s="93">
        <f t="shared" ref="AU356" si="2348">+AU357</f>
        <v>0</v>
      </c>
      <c r="AV356" s="93" t="e">
        <f t="shared" si="2341"/>
        <v>#VALUE!</v>
      </c>
      <c r="AW356" s="93" t="e">
        <f t="shared" si="2148"/>
        <v>#VALUE!</v>
      </c>
      <c r="AX356" s="94">
        <f t="shared" si="2149"/>
        <v>0</v>
      </c>
      <c r="AY356" s="93">
        <f t="shared" ref="AY356" si="2349">+AY357</f>
        <v>0</v>
      </c>
      <c r="AZ356" s="93" t="e">
        <f t="shared" si="2341"/>
        <v>#VALUE!</v>
      </c>
      <c r="BA356" s="93" t="e">
        <f t="shared" si="2151"/>
        <v>#VALUE!</v>
      </c>
      <c r="BB356" s="94">
        <f t="shared" si="2152"/>
        <v>0</v>
      </c>
      <c r="BC356" s="93">
        <f t="shared" si="2341"/>
        <v>0</v>
      </c>
      <c r="BD356" s="93">
        <f t="shared" si="2341"/>
        <v>0</v>
      </c>
      <c r="BE356" s="93" t="e">
        <f t="shared" si="2341"/>
        <v>#VALUE!</v>
      </c>
      <c r="BF356" s="93" t="e">
        <f t="shared" si="2153"/>
        <v>#VALUE!</v>
      </c>
      <c r="BG356" s="4">
        <f t="shared" si="2154"/>
        <v>0</v>
      </c>
      <c r="BL356" s="93">
        <f t="shared" ref="BL356:BM356" si="2350">+BL357</f>
        <v>0</v>
      </c>
      <c r="BM356" s="93">
        <f t="shared" si="2350"/>
        <v>0</v>
      </c>
    </row>
    <row r="357" spans="1:65" s="84" customFormat="1" ht="12" x14ac:dyDescent="0.3">
      <c r="A357" s="87"/>
      <c r="B357" s="87"/>
      <c r="C357" s="88"/>
      <c r="D357" s="95"/>
      <c r="E357" s="96">
        <v>51659501</v>
      </c>
      <c r="F357" s="97" t="s">
        <v>228</v>
      </c>
      <c r="G357" s="7">
        <v>0</v>
      </c>
      <c r="H357" s="7" t="e">
        <f>SUMIF([2]Ene!B:I,AVALUOS!E357,[2]Ene!I:I)</f>
        <v>#VALUE!</v>
      </c>
      <c r="I357" s="7" t="e">
        <f t="shared" si="2119"/>
        <v>#VALUE!</v>
      </c>
      <c r="J357" s="8">
        <f t="shared" si="2120"/>
        <v>0</v>
      </c>
      <c r="K357" s="7">
        <v>0</v>
      </c>
      <c r="L357" s="7" t="e">
        <f>SUMIF([2]Feb!B:I,AVALUOS!E357,[2]Feb!I:I)</f>
        <v>#VALUE!</v>
      </c>
      <c r="M357" s="7" t="e">
        <f t="shared" si="2122"/>
        <v>#VALUE!</v>
      </c>
      <c r="N357" s="8">
        <f t="shared" si="2123"/>
        <v>0</v>
      </c>
      <c r="O357" s="7">
        <v>0</v>
      </c>
      <c r="P357" s="7" t="e">
        <f>SUMIF([2]mar!B:I,AVALUOS!E357,[2]mar!I:I)</f>
        <v>#VALUE!</v>
      </c>
      <c r="Q357" s="7" t="e">
        <f t="shared" si="2125"/>
        <v>#VALUE!</v>
      </c>
      <c r="R357" s="8">
        <f t="shared" si="2104"/>
        <v>0</v>
      </c>
      <c r="S357" s="7">
        <v>0</v>
      </c>
      <c r="T357" s="7" t="e">
        <f>SUMIF([2]Abr!B:I,AVALUOS!E357,[2]Abr!I:I)</f>
        <v>#VALUE!</v>
      </c>
      <c r="U357" s="7" t="e">
        <f t="shared" si="2127"/>
        <v>#VALUE!</v>
      </c>
      <c r="V357" s="8">
        <f t="shared" si="2128"/>
        <v>0</v>
      </c>
      <c r="W357" s="7">
        <v>0</v>
      </c>
      <c r="X357" s="7" t="e">
        <f>SUMIF([2]May!B:I,AVALUOS!E357,[2]May!I:I)</f>
        <v>#VALUE!</v>
      </c>
      <c r="Y357" s="7" t="e">
        <f t="shared" si="2130"/>
        <v>#VALUE!</v>
      </c>
      <c r="Z357" s="8">
        <f t="shared" si="2131"/>
        <v>0</v>
      </c>
      <c r="AA357" s="7">
        <v>0</v>
      </c>
      <c r="AB357" s="7" t="e">
        <f>SUMIF([2]Jun!B:I,AVALUOS!E357,[2]Jun!I:I)</f>
        <v>#VALUE!</v>
      </c>
      <c r="AC357" s="7" t="e">
        <f t="shared" si="2133"/>
        <v>#VALUE!</v>
      </c>
      <c r="AD357" s="8">
        <f t="shared" si="2134"/>
        <v>0</v>
      </c>
      <c r="AE357" s="7">
        <v>0</v>
      </c>
      <c r="AF357" s="7" t="e">
        <f>SUMIF([2]Jul!B:I,AVALUOS!E357,[2]Jul!I:I)</f>
        <v>#VALUE!</v>
      </c>
      <c r="AG357" s="7" t="e">
        <f t="shared" si="2136"/>
        <v>#VALUE!</v>
      </c>
      <c r="AH357" s="8">
        <f t="shared" si="2137"/>
        <v>0</v>
      </c>
      <c r="AI357" s="7">
        <v>0</v>
      </c>
      <c r="AJ357" s="7" t="e">
        <f>SUMIF([2]Agos!B:I,AVALUOS!E357,[2]Agos!I:I)</f>
        <v>#VALUE!</v>
      </c>
      <c r="AK357" s="7" t="e">
        <f t="shared" si="2139"/>
        <v>#VALUE!</v>
      </c>
      <c r="AL357" s="8">
        <f t="shared" si="2140"/>
        <v>0</v>
      </c>
      <c r="AM357" s="7">
        <v>0</v>
      </c>
      <c r="AN357" s="7" t="e">
        <f>SUMIF([2]Sep!B:I,AVALUOS!E357,[2]Sep!I:I)</f>
        <v>#VALUE!</v>
      </c>
      <c r="AO357" s="7" t="e">
        <f t="shared" si="2142"/>
        <v>#VALUE!</v>
      </c>
      <c r="AP357" s="8">
        <f t="shared" si="2143"/>
        <v>0</v>
      </c>
      <c r="AQ357" s="7">
        <v>0</v>
      </c>
      <c r="AR357" s="7" t="e">
        <f>SUMIF([2]Oct!B:I,AVALUOS!E357,[2]Oct!I:I)</f>
        <v>#VALUE!</v>
      </c>
      <c r="AS357" s="7" t="e">
        <f t="shared" si="2145"/>
        <v>#VALUE!</v>
      </c>
      <c r="AT357" s="8">
        <f t="shared" si="2146"/>
        <v>0</v>
      </c>
      <c r="AU357" s="7">
        <v>0</v>
      </c>
      <c r="AV357" s="7" t="e">
        <f>SUMIF([2]Nov!B:I,AVALUOS!E357,[2]Nov!I:I)</f>
        <v>#VALUE!</v>
      </c>
      <c r="AW357" s="7" t="e">
        <f t="shared" si="2148"/>
        <v>#VALUE!</v>
      </c>
      <c r="AX357" s="8">
        <f t="shared" si="2149"/>
        <v>0</v>
      </c>
      <c r="AY357" s="7">
        <v>0</v>
      </c>
      <c r="AZ357" s="7" t="e">
        <f>SUMIF([2]Dic!B:I,AVALUOS!E357,[2]Dic!I:I)</f>
        <v>#VALUE!</v>
      </c>
      <c r="BA357" s="7" t="e">
        <f t="shared" si="2151"/>
        <v>#VALUE!</v>
      </c>
      <c r="BB357" s="8">
        <f t="shared" si="2152"/>
        <v>0</v>
      </c>
      <c r="BC357" s="7">
        <v>0</v>
      </c>
      <c r="BD357" s="89">
        <f>+G357+K357+O357+S357+W357+AA357+AE357+AI357+AM357+AQ357+AU357</f>
        <v>0</v>
      </c>
      <c r="BE357" s="89" t="e">
        <f>+H357+L357+P357+T357+X357+AB357+AF357+AJ357+AN357+AR357+AV357+AZ357</f>
        <v>#VALUE!</v>
      </c>
      <c r="BF357" s="89" t="e">
        <f t="shared" si="2153"/>
        <v>#VALUE!</v>
      </c>
      <c r="BG357" s="24">
        <f t="shared" si="2154"/>
        <v>0</v>
      </c>
      <c r="BL357" s="7"/>
      <c r="BM357" s="7"/>
    </row>
    <row r="358" spans="1:65" ht="12" x14ac:dyDescent="0.3">
      <c r="A358" s="77"/>
      <c r="B358" s="77"/>
      <c r="C358" s="78">
        <v>5195</v>
      </c>
      <c r="D358" s="79"/>
      <c r="E358" s="80"/>
      <c r="F358" s="81" t="s">
        <v>97</v>
      </c>
      <c r="G358" s="82">
        <f t="shared" ref="G358:H358" si="2351">SUM(G359,G361,G363,G365,G367,G370,G376,G378,G380,G384,G382,G386,G388,G390)</f>
        <v>0</v>
      </c>
      <c r="H358" s="82" t="e">
        <f t="shared" si="2351"/>
        <v>#VALUE!</v>
      </c>
      <c r="I358" s="82" t="e">
        <f t="shared" si="2119"/>
        <v>#VALUE!</v>
      </c>
      <c r="J358" s="83">
        <f t="shared" si="2120"/>
        <v>0</v>
      </c>
      <c r="K358" s="82">
        <f t="shared" ref="K358:L358" si="2352">SUM(K359,K361,K363,K365,K367,K370,K376,K378,K380,K384,K382,K386,K388,K390)</f>
        <v>0</v>
      </c>
      <c r="L358" s="82" t="e">
        <f t="shared" si="2352"/>
        <v>#VALUE!</v>
      </c>
      <c r="M358" s="82" t="e">
        <f t="shared" si="2122"/>
        <v>#VALUE!</v>
      </c>
      <c r="N358" s="83">
        <f t="shared" si="2123"/>
        <v>0</v>
      </c>
      <c r="O358" s="82">
        <f t="shared" ref="O358:P358" si="2353">SUM(O359,O361,O363,O365,O367,O370,O376,O378,O380,O384,O382,O386,O388,O390)</f>
        <v>0</v>
      </c>
      <c r="P358" s="82" t="e">
        <f t="shared" si="2353"/>
        <v>#VALUE!</v>
      </c>
      <c r="Q358" s="82" t="e">
        <f t="shared" si="2125"/>
        <v>#VALUE!</v>
      </c>
      <c r="R358" s="83">
        <f t="shared" si="2104"/>
        <v>0</v>
      </c>
      <c r="S358" s="82">
        <f t="shared" ref="S358:T358" si="2354">SUM(S359,S361,S363,S365,S367,S370,S376,S378,S380,S384,S382,S386,S388,S390)</f>
        <v>0</v>
      </c>
      <c r="T358" s="82" t="e">
        <f t="shared" si="2354"/>
        <v>#VALUE!</v>
      </c>
      <c r="U358" s="82" t="e">
        <f t="shared" si="2127"/>
        <v>#VALUE!</v>
      </c>
      <c r="V358" s="83">
        <f t="shared" si="2128"/>
        <v>0</v>
      </c>
      <c r="W358" s="82">
        <f t="shared" ref="W358:X358" si="2355">SUM(W359,W361,W363,W365,W367,W370,W376,W378,W380,W384,W382,W386,W388,W390)</f>
        <v>0</v>
      </c>
      <c r="X358" s="82" t="e">
        <f t="shared" si="2355"/>
        <v>#VALUE!</v>
      </c>
      <c r="Y358" s="82" t="e">
        <f t="shared" si="2130"/>
        <v>#VALUE!</v>
      </c>
      <c r="Z358" s="83">
        <f t="shared" si="2131"/>
        <v>0</v>
      </c>
      <c r="AA358" s="82">
        <f t="shared" ref="AA358:AB358" si="2356">SUM(AA359,AA361,AA363,AA365,AA367,AA370,AA376,AA378,AA380,AA384,AA382,AA386,AA388,AA390)</f>
        <v>0</v>
      </c>
      <c r="AB358" s="82" t="e">
        <f t="shared" si="2356"/>
        <v>#VALUE!</v>
      </c>
      <c r="AC358" s="82" t="e">
        <f t="shared" si="2133"/>
        <v>#VALUE!</v>
      </c>
      <c r="AD358" s="83">
        <f t="shared" si="2134"/>
        <v>0</v>
      </c>
      <c r="AE358" s="82">
        <f t="shared" ref="AE358:AF358" si="2357">SUM(AE359,AE361,AE363,AE365,AE367,AE370,AE376,AE378,AE380,AE384,AE382,AE386,AE388,AE390)</f>
        <v>0</v>
      </c>
      <c r="AF358" s="82" t="e">
        <f t="shared" si="2357"/>
        <v>#VALUE!</v>
      </c>
      <c r="AG358" s="82" t="e">
        <f t="shared" si="2136"/>
        <v>#VALUE!</v>
      </c>
      <c r="AH358" s="83">
        <f t="shared" si="2137"/>
        <v>0</v>
      </c>
      <c r="AI358" s="82">
        <f t="shared" ref="AI358:AJ358" si="2358">SUM(AI359,AI361,AI363,AI365,AI367,AI370,AI376,AI378,AI380,AI384,AI382,AI386,AI388,AI390)</f>
        <v>0</v>
      </c>
      <c r="AJ358" s="82" t="e">
        <f t="shared" si="2358"/>
        <v>#VALUE!</v>
      </c>
      <c r="AK358" s="82" t="e">
        <f t="shared" si="2139"/>
        <v>#VALUE!</v>
      </c>
      <c r="AL358" s="83">
        <f t="shared" si="2140"/>
        <v>0</v>
      </c>
      <c r="AM358" s="82">
        <f t="shared" ref="AM358:AN358" si="2359">SUM(AM359,AM361,AM363,AM365,AM367,AM370,AM376,AM378,AM380,AM384,AM382,AM386,AM388,AM390)</f>
        <v>0</v>
      </c>
      <c r="AN358" s="82" t="e">
        <f t="shared" si="2359"/>
        <v>#VALUE!</v>
      </c>
      <c r="AO358" s="82" t="e">
        <f t="shared" si="2142"/>
        <v>#VALUE!</v>
      </c>
      <c r="AP358" s="83">
        <f t="shared" si="2143"/>
        <v>0</v>
      </c>
      <c r="AQ358" s="82">
        <f t="shared" ref="AQ358:AR358" si="2360">SUM(AQ359,AQ361,AQ363,AQ365,AQ367,AQ370,AQ376,AQ378,AQ380,AQ384,AQ382,AQ386,AQ388,AQ390)</f>
        <v>0</v>
      </c>
      <c r="AR358" s="82" t="e">
        <f t="shared" si="2360"/>
        <v>#VALUE!</v>
      </c>
      <c r="AS358" s="82" t="e">
        <f t="shared" si="2145"/>
        <v>#VALUE!</v>
      </c>
      <c r="AT358" s="83">
        <f t="shared" si="2146"/>
        <v>0</v>
      </c>
      <c r="AU358" s="82">
        <f t="shared" ref="AU358:AV358" si="2361">SUM(AU359,AU361,AU363,AU365,AU367,AU370,AU376,AU378,AU380,AU384,AU382,AU386,AU388,AU390)</f>
        <v>0</v>
      </c>
      <c r="AV358" s="82" t="e">
        <f t="shared" si="2361"/>
        <v>#VALUE!</v>
      </c>
      <c r="AW358" s="82" t="e">
        <f t="shared" si="2148"/>
        <v>#VALUE!</v>
      </c>
      <c r="AX358" s="83">
        <f t="shared" si="2149"/>
        <v>0</v>
      </c>
      <c r="AY358" s="82">
        <f t="shared" ref="AY358:BE358" si="2362">SUM(AY359,AY361,AY363,AY365,AY367,AY370,AY376,AY378,AY380,AY384,AY382,AY386,AY388,AY390)</f>
        <v>0</v>
      </c>
      <c r="AZ358" s="82" t="e">
        <f t="shared" si="2362"/>
        <v>#VALUE!</v>
      </c>
      <c r="BA358" s="82" t="e">
        <f t="shared" si="2151"/>
        <v>#VALUE!</v>
      </c>
      <c r="BB358" s="83">
        <f t="shared" si="2152"/>
        <v>0</v>
      </c>
      <c r="BC358" s="82">
        <f t="shared" si="2362"/>
        <v>0</v>
      </c>
      <c r="BD358" s="82">
        <f t="shared" si="2362"/>
        <v>0</v>
      </c>
      <c r="BE358" s="82" t="e">
        <f t="shared" si="2362"/>
        <v>#VALUE!</v>
      </c>
      <c r="BF358" s="82" t="e">
        <f t="shared" si="2153"/>
        <v>#VALUE!</v>
      </c>
      <c r="BG358" s="83">
        <f t="shared" si="2154"/>
        <v>0</v>
      </c>
      <c r="BL358" s="82">
        <f t="shared" ref="BL358:BM358" si="2363">SUM(BL359,BL361,BL363,BL365,BL367,BL370,BL376,BL378,BL380,BL384,BL382,BL386,BL388,BL390)</f>
        <v>0</v>
      </c>
      <c r="BM358" s="82">
        <f t="shared" si="2363"/>
        <v>0</v>
      </c>
    </row>
    <row r="359" spans="1:65" s="84" customFormat="1" ht="12" x14ac:dyDescent="0.3">
      <c r="A359" s="85"/>
      <c r="B359" s="85"/>
      <c r="C359" s="86"/>
      <c r="D359" s="90">
        <v>519505</v>
      </c>
      <c r="E359" s="91"/>
      <c r="F359" s="92" t="s">
        <v>69</v>
      </c>
      <c r="G359" s="93">
        <f t="shared" ref="G359:H359" si="2364">+G360</f>
        <v>0</v>
      </c>
      <c r="H359" s="93" t="e">
        <f t="shared" si="2364"/>
        <v>#VALUE!</v>
      </c>
      <c r="I359" s="93" t="e">
        <f t="shared" si="2119"/>
        <v>#VALUE!</v>
      </c>
      <c r="J359" s="94">
        <f t="shared" si="2120"/>
        <v>0</v>
      </c>
      <c r="K359" s="93">
        <f t="shared" ref="K359:L359" si="2365">+K360</f>
        <v>0</v>
      </c>
      <c r="L359" s="93" t="e">
        <f t="shared" si="2365"/>
        <v>#VALUE!</v>
      </c>
      <c r="M359" s="93" t="e">
        <f t="shared" si="2122"/>
        <v>#VALUE!</v>
      </c>
      <c r="N359" s="94">
        <f t="shared" si="2123"/>
        <v>0</v>
      </c>
      <c r="O359" s="93">
        <f t="shared" ref="O359:P359" si="2366">+O360</f>
        <v>0</v>
      </c>
      <c r="P359" s="93" t="e">
        <f t="shared" si="2366"/>
        <v>#VALUE!</v>
      </c>
      <c r="Q359" s="93" t="e">
        <f t="shared" si="2125"/>
        <v>#VALUE!</v>
      </c>
      <c r="R359" s="94">
        <f t="shared" si="2104"/>
        <v>0</v>
      </c>
      <c r="S359" s="93">
        <f t="shared" ref="S359:BE359" si="2367">+S360</f>
        <v>0</v>
      </c>
      <c r="T359" s="93" t="e">
        <f t="shared" si="2367"/>
        <v>#VALUE!</v>
      </c>
      <c r="U359" s="93" t="e">
        <f t="shared" si="2127"/>
        <v>#VALUE!</v>
      </c>
      <c r="V359" s="94">
        <f t="shared" si="2128"/>
        <v>0</v>
      </c>
      <c r="W359" s="93">
        <f t="shared" ref="W359:X359" si="2368">+W360</f>
        <v>0</v>
      </c>
      <c r="X359" s="93" t="e">
        <f t="shared" si="2368"/>
        <v>#VALUE!</v>
      </c>
      <c r="Y359" s="93" t="e">
        <f t="shared" si="2130"/>
        <v>#VALUE!</v>
      </c>
      <c r="Z359" s="94">
        <f t="shared" si="2131"/>
        <v>0</v>
      </c>
      <c r="AA359" s="93">
        <f t="shared" ref="AA359" si="2369">+AA360</f>
        <v>0</v>
      </c>
      <c r="AB359" s="93" t="e">
        <f t="shared" si="2367"/>
        <v>#VALUE!</v>
      </c>
      <c r="AC359" s="93" t="e">
        <f t="shared" si="2133"/>
        <v>#VALUE!</v>
      </c>
      <c r="AD359" s="94">
        <f t="shared" si="2134"/>
        <v>0</v>
      </c>
      <c r="AE359" s="93">
        <f t="shared" ref="AE359" si="2370">+AE360</f>
        <v>0</v>
      </c>
      <c r="AF359" s="93" t="e">
        <f t="shared" si="2367"/>
        <v>#VALUE!</v>
      </c>
      <c r="AG359" s="93" t="e">
        <f t="shared" si="2136"/>
        <v>#VALUE!</v>
      </c>
      <c r="AH359" s="94">
        <f t="shared" si="2137"/>
        <v>0</v>
      </c>
      <c r="AI359" s="93">
        <f t="shared" ref="AI359" si="2371">+AI360</f>
        <v>0</v>
      </c>
      <c r="AJ359" s="93" t="e">
        <f t="shared" si="2367"/>
        <v>#VALUE!</v>
      </c>
      <c r="AK359" s="93" t="e">
        <f t="shared" si="2139"/>
        <v>#VALUE!</v>
      </c>
      <c r="AL359" s="94">
        <f t="shared" si="2140"/>
        <v>0</v>
      </c>
      <c r="AM359" s="93">
        <f t="shared" ref="AM359" si="2372">+AM360</f>
        <v>0</v>
      </c>
      <c r="AN359" s="93" t="e">
        <f t="shared" si="2367"/>
        <v>#VALUE!</v>
      </c>
      <c r="AO359" s="93" t="e">
        <f t="shared" si="2142"/>
        <v>#VALUE!</v>
      </c>
      <c r="AP359" s="94">
        <f t="shared" si="2143"/>
        <v>0</v>
      </c>
      <c r="AQ359" s="93">
        <f t="shared" ref="AQ359" si="2373">+AQ360</f>
        <v>0</v>
      </c>
      <c r="AR359" s="93" t="e">
        <f t="shared" si="2367"/>
        <v>#VALUE!</v>
      </c>
      <c r="AS359" s="93" t="e">
        <f t="shared" si="2145"/>
        <v>#VALUE!</v>
      </c>
      <c r="AT359" s="94">
        <f t="shared" si="2146"/>
        <v>0</v>
      </c>
      <c r="AU359" s="93">
        <f t="shared" ref="AU359" si="2374">+AU360</f>
        <v>0</v>
      </c>
      <c r="AV359" s="93" t="e">
        <f t="shared" si="2367"/>
        <v>#VALUE!</v>
      </c>
      <c r="AW359" s="93" t="e">
        <f t="shared" si="2148"/>
        <v>#VALUE!</v>
      </c>
      <c r="AX359" s="94">
        <f t="shared" si="2149"/>
        <v>0</v>
      </c>
      <c r="AY359" s="93">
        <f t="shared" ref="AY359" si="2375">+AY360</f>
        <v>0</v>
      </c>
      <c r="AZ359" s="93" t="e">
        <f t="shared" si="2367"/>
        <v>#VALUE!</v>
      </c>
      <c r="BA359" s="93" t="e">
        <f t="shared" si="2151"/>
        <v>#VALUE!</v>
      </c>
      <c r="BB359" s="94">
        <f t="shared" si="2152"/>
        <v>0</v>
      </c>
      <c r="BC359" s="93">
        <f t="shared" si="2367"/>
        <v>0</v>
      </c>
      <c r="BD359" s="93">
        <f t="shared" si="2367"/>
        <v>0</v>
      </c>
      <c r="BE359" s="93" t="e">
        <f t="shared" si="2367"/>
        <v>#VALUE!</v>
      </c>
      <c r="BF359" s="93" t="e">
        <f t="shared" si="2153"/>
        <v>#VALUE!</v>
      </c>
      <c r="BG359" s="4">
        <f t="shared" si="2154"/>
        <v>0</v>
      </c>
      <c r="BL359" s="93">
        <f t="shared" ref="BL359:BM359" si="2376">+BL360</f>
        <v>0</v>
      </c>
      <c r="BM359" s="93">
        <f t="shared" si="2376"/>
        <v>0</v>
      </c>
    </row>
    <row r="360" spans="1:65" ht="12" x14ac:dyDescent="0.3">
      <c r="A360" s="87"/>
      <c r="B360" s="87"/>
      <c r="C360" s="88"/>
      <c r="D360" s="95"/>
      <c r="E360" s="96">
        <v>51950501</v>
      </c>
      <c r="F360" s="97" t="s">
        <v>69</v>
      </c>
      <c r="G360" s="7">
        <v>0</v>
      </c>
      <c r="H360" s="7" t="e">
        <f>SUMIF([2]Ene!B:I,AVALUOS!E360,[2]Ene!I:I)</f>
        <v>#VALUE!</v>
      </c>
      <c r="I360" s="7" t="e">
        <f t="shared" si="2119"/>
        <v>#VALUE!</v>
      </c>
      <c r="J360" s="8">
        <f t="shared" si="2120"/>
        <v>0</v>
      </c>
      <c r="K360" s="7">
        <v>0</v>
      </c>
      <c r="L360" s="7" t="e">
        <f>SUMIF([2]Feb!B:I,AVALUOS!E360,[2]Feb!I:I)</f>
        <v>#VALUE!</v>
      </c>
      <c r="M360" s="7" t="e">
        <f t="shared" si="2122"/>
        <v>#VALUE!</v>
      </c>
      <c r="N360" s="8">
        <f t="shared" si="2123"/>
        <v>0</v>
      </c>
      <c r="O360" s="7">
        <v>0</v>
      </c>
      <c r="P360" s="7" t="e">
        <f>SUMIF([2]mar!B:I,AVALUOS!E360,[2]mar!I:I)</f>
        <v>#VALUE!</v>
      </c>
      <c r="Q360" s="7" t="e">
        <f t="shared" si="2125"/>
        <v>#VALUE!</v>
      </c>
      <c r="R360" s="8">
        <f t="shared" si="2104"/>
        <v>0</v>
      </c>
      <c r="S360" s="7">
        <v>0</v>
      </c>
      <c r="T360" s="7" t="e">
        <f>SUMIF([2]Abr!B:I,AVALUOS!E360,[2]Abr!I:I)</f>
        <v>#VALUE!</v>
      </c>
      <c r="U360" s="7" t="e">
        <f t="shared" si="2127"/>
        <v>#VALUE!</v>
      </c>
      <c r="V360" s="8">
        <f t="shared" si="2128"/>
        <v>0</v>
      </c>
      <c r="W360" s="7">
        <v>0</v>
      </c>
      <c r="X360" s="7" t="e">
        <f>SUMIF([2]May!B:I,AVALUOS!E360,[2]May!I:I)</f>
        <v>#VALUE!</v>
      </c>
      <c r="Y360" s="7" t="e">
        <f t="shared" si="2130"/>
        <v>#VALUE!</v>
      </c>
      <c r="Z360" s="8">
        <f t="shared" si="2131"/>
        <v>0</v>
      </c>
      <c r="AA360" s="7">
        <v>0</v>
      </c>
      <c r="AB360" s="7" t="e">
        <f>SUMIF([2]Jun!B:I,AVALUOS!E360,[2]Jun!I:I)</f>
        <v>#VALUE!</v>
      </c>
      <c r="AC360" s="7" t="e">
        <f t="shared" si="2133"/>
        <v>#VALUE!</v>
      </c>
      <c r="AD360" s="8">
        <f t="shared" si="2134"/>
        <v>0</v>
      </c>
      <c r="AE360" s="7">
        <v>0</v>
      </c>
      <c r="AF360" s="7" t="e">
        <f>SUMIF([2]Jul!B:I,AVALUOS!E360,[2]Jul!I:I)</f>
        <v>#VALUE!</v>
      </c>
      <c r="AG360" s="7" t="e">
        <f t="shared" si="2136"/>
        <v>#VALUE!</v>
      </c>
      <c r="AH360" s="8">
        <f t="shared" si="2137"/>
        <v>0</v>
      </c>
      <c r="AI360" s="7">
        <v>0</v>
      </c>
      <c r="AJ360" s="7" t="e">
        <f>SUMIF([2]Agos!B:I,AVALUOS!E360,[2]Agos!I:I)</f>
        <v>#VALUE!</v>
      </c>
      <c r="AK360" s="7" t="e">
        <f t="shared" si="2139"/>
        <v>#VALUE!</v>
      </c>
      <c r="AL360" s="8">
        <f t="shared" si="2140"/>
        <v>0</v>
      </c>
      <c r="AM360" s="7">
        <v>0</v>
      </c>
      <c r="AN360" s="7" t="e">
        <f>SUMIF([2]Sep!B:I,AVALUOS!E360,[2]Sep!I:I)</f>
        <v>#VALUE!</v>
      </c>
      <c r="AO360" s="7" t="e">
        <f t="shared" si="2142"/>
        <v>#VALUE!</v>
      </c>
      <c r="AP360" s="8">
        <f t="shared" si="2143"/>
        <v>0</v>
      </c>
      <c r="AQ360" s="7">
        <v>0</v>
      </c>
      <c r="AR360" s="7" t="e">
        <f>SUMIF([2]Oct!B:I,AVALUOS!E360,[2]Oct!I:I)</f>
        <v>#VALUE!</v>
      </c>
      <c r="AS360" s="7" t="e">
        <f t="shared" si="2145"/>
        <v>#VALUE!</v>
      </c>
      <c r="AT360" s="8">
        <f t="shared" si="2146"/>
        <v>0</v>
      </c>
      <c r="AU360" s="7">
        <v>0</v>
      </c>
      <c r="AV360" s="7" t="e">
        <f>SUMIF([2]Nov!B:I,AVALUOS!E360,[2]Nov!I:I)</f>
        <v>#VALUE!</v>
      </c>
      <c r="AW360" s="7" t="e">
        <f t="shared" si="2148"/>
        <v>#VALUE!</v>
      </c>
      <c r="AX360" s="8">
        <f t="shared" si="2149"/>
        <v>0</v>
      </c>
      <c r="AY360" s="7">
        <v>0</v>
      </c>
      <c r="AZ360" s="7" t="e">
        <f>SUMIF([2]Dic!B:I,AVALUOS!E360,[2]Dic!I:I)</f>
        <v>#VALUE!</v>
      </c>
      <c r="BA360" s="7" t="e">
        <f t="shared" si="2151"/>
        <v>#VALUE!</v>
      </c>
      <c r="BB360" s="8">
        <f t="shared" si="2152"/>
        <v>0</v>
      </c>
      <c r="BC360" s="7">
        <v>0</v>
      </c>
      <c r="BD360" s="89">
        <f>+G360+K360+O360+S360+W360+AA360+AE360+AI360+AM360+AQ360+AU360</f>
        <v>0</v>
      </c>
      <c r="BE360" s="89" t="e">
        <f>+H360+L360+P360+T360+X360+AB360+AF360+AJ360+AN360+AR360+AV360+AZ360</f>
        <v>#VALUE!</v>
      </c>
      <c r="BF360" s="89" t="e">
        <f t="shared" si="2153"/>
        <v>#VALUE!</v>
      </c>
      <c r="BG360" s="24">
        <f t="shared" si="2154"/>
        <v>0</v>
      </c>
      <c r="BK360" s="84"/>
      <c r="BL360" s="7"/>
      <c r="BM360" s="7"/>
    </row>
    <row r="361" spans="1:65" s="84" customFormat="1" ht="12" x14ac:dyDescent="0.3">
      <c r="A361" s="85"/>
      <c r="B361" s="85"/>
      <c r="C361" s="86"/>
      <c r="D361" s="90">
        <v>519510</v>
      </c>
      <c r="E361" s="91"/>
      <c r="F361" s="92" t="s">
        <v>239</v>
      </c>
      <c r="G361" s="93">
        <f t="shared" ref="G361:H361" si="2377">+G362</f>
        <v>0</v>
      </c>
      <c r="H361" s="93" t="e">
        <f t="shared" si="2377"/>
        <v>#VALUE!</v>
      </c>
      <c r="I361" s="93" t="e">
        <f t="shared" si="2119"/>
        <v>#VALUE!</v>
      </c>
      <c r="J361" s="94">
        <f t="shared" si="2120"/>
        <v>0</v>
      </c>
      <c r="K361" s="93">
        <f t="shared" ref="K361:L361" si="2378">+K362</f>
        <v>0</v>
      </c>
      <c r="L361" s="93" t="e">
        <f t="shared" si="2378"/>
        <v>#VALUE!</v>
      </c>
      <c r="M361" s="93" t="e">
        <f t="shared" si="2122"/>
        <v>#VALUE!</v>
      </c>
      <c r="N361" s="94">
        <f t="shared" si="2123"/>
        <v>0</v>
      </c>
      <c r="O361" s="93">
        <f t="shared" ref="O361:P361" si="2379">+O362</f>
        <v>0</v>
      </c>
      <c r="P361" s="93" t="e">
        <f t="shared" si="2379"/>
        <v>#VALUE!</v>
      </c>
      <c r="Q361" s="93" t="e">
        <f t="shared" si="2125"/>
        <v>#VALUE!</v>
      </c>
      <c r="R361" s="94">
        <f t="shared" si="2104"/>
        <v>0</v>
      </c>
      <c r="S361" s="93">
        <f t="shared" ref="S361:BE361" si="2380">+S362</f>
        <v>0</v>
      </c>
      <c r="T361" s="93" t="e">
        <f t="shared" si="2380"/>
        <v>#VALUE!</v>
      </c>
      <c r="U361" s="93" t="e">
        <f t="shared" si="2127"/>
        <v>#VALUE!</v>
      </c>
      <c r="V361" s="94">
        <f t="shared" si="2128"/>
        <v>0</v>
      </c>
      <c r="W361" s="93">
        <f t="shared" ref="W361:X361" si="2381">+W362</f>
        <v>0</v>
      </c>
      <c r="X361" s="93" t="e">
        <f t="shared" si="2381"/>
        <v>#VALUE!</v>
      </c>
      <c r="Y361" s="93" t="e">
        <f t="shared" si="2130"/>
        <v>#VALUE!</v>
      </c>
      <c r="Z361" s="94">
        <f t="shared" si="2131"/>
        <v>0</v>
      </c>
      <c r="AA361" s="93">
        <f t="shared" ref="AA361" si="2382">+AA362</f>
        <v>0</v>
      </c>
      <c r="AB361" s="93" t="e">
        <f t="shared" si="2380"/>
        <v>#VALUE!</v>
      </c>
      <c r="AC361" s="93" t="e">
        <f t="shared" si="2133"/>
        <v>#VALUE!</v>
      </c>
      <c r="AD361" s="94">
        <f t="shared" si="2134"/>
        <v>0</v>
      </c>
      <c r="AE361" s="93">
        <f t="shared" ref="AE361" si="2383">+AE362</f>
        <v>0</v>
      </c>
      <c r="AF361" s="93" t="e">
        <f t="shared" si="2380"/>
        <v>#VALUE!</v>
      </c>
      <c r="AG361" s="93" t="e">
        <f t="shared" si="2136"/>
        <v>#VALUE!</v>
      </c>
      <c r="AH361" s="94">
        <f t="shared" si="2137"/>
        <v>0</v>
      </c>
      <c r="AI361" s="93">
        <f t="shared" ref="AI361" si="2384">+AI362</f>
        <v>0</v>
      </c>
      <c r="AJ361" s="93" t="e">
        <f t="shared" si="2380"/>
        <v>#VALUE!</v>
      </c>
      <c r="AK361" s="93" t="e">
        <f t="shared" si="2139"/>
        <v>#VALUE!</v>
      </c>
      <c r="AL361" s="94">
        <f t="shared" si="2140"/>
        <v>0</v>
      </c>
      <c r="AM361" s="93">
        <f t="shared" ref="AM361" si="2385">+AM362</f>
        <v>0</v>
      </c>
      <c r="AN361" s="93" t="e">
        <f t="shared" si="2380"/>
        <v>#VALUE!</v>
      </c>
      <c r="AO361" s="93" t="e">
        <f t="shared" si="2142"/>
        <v>#VALUE!</v>
      </c>
      <c r="AP361" s="94">
        <f t="shared" si="2143"/>
        <v>0</v>
      </c>
      <c r="AQ361" s="93">
        <f t="shared" ref="AQ361" si="2386">+AQ362</f>
        <v>0</v>
      </c>
      <c r="AR361" s="93" t="e">
        <f t="shared" si="2380"/>
        <v>#VALUE!</v>
      </c>
      <c r="AS361" s="93" t="e">
        <f t="shared" si="2145"/>
        <v>#VALUE!</v>
      </c>
      <c r="AT361" s="94">
        <f t="shared" si="2146"/>
        <v>0</v>
      </c>
      <c r="AU361" s="93">
        <f t="shared" ref="AU361" si="2387">+AU362</f>
        <v>0</v>
      </c>
      <c r="AV361" s="93" t="e">
        <f t="shared" si="2380"/>
        <v>#VALUE!</v>
      </c>
      <c r="AW361" s="93" t="e">
        <f t="shared" si="2148"/>
        <v>#VALUE!</v>
      </c>
      <c r="AX361" s="94">
        <f t="shared" si="2149"/>
        <v>0</v>
      </c>
      <c r="AY361" s="93">
        <f t="shared" ref="AY361" si="2388">+AY362</f>
        <v>0</v>
      </c>
      <c r="AZ361" s="93" t="e">
        <f t="shared" si="2380"/>
        <v>#VALUE!</v>
      </c>
      <c r="BA361" s="93" t="e">
        <f t="shared" si="2151"/>
        <v>#VALUE!</v>
      </c>
      <c r="BB361" s="94">
        <f t="shared" si="2152"/>
        <v>0</v>
      </c>
      <c r="BC361" s="93">
        <f t="shared" si="2380"/>
        <v>0</v>
      </c>
      <c r="BD361" s="93">
        <f t="shared" si="2380"/>
        <v>0</v>
      </c>
      <c r="BE361" s="93" t="e">
        <f t="shared" si="2380"/>
        <v>#VALUE!</v>
      </c>
      <c r="BF361" s="93" t="e">
        <f t="shared" si="2153"/>
        <v>#VALUE!</v>
      </c>
      <c r="BG361" s="4">
        <f t="shared" si="2154"/>
        <v>0</v>
      </c>
      <c r="BL361" s="93">
        <f t="shared" ref="BL361:BM361" si="2389">+BL362</f>
        <v>0</v>
      </c>
      <c r="BM361" s="93">
        <f t="shared" si="2389"/>
        <v>0</v>
      </c>
    </row>
    <row r="362" spans="1:65" s="84" customFormat="1" ht="12" x14ac:dyDescent="0.3">
      <c r="A362" s="87"/>
      <c r="B362" s="87"/>
      <c r="C362" s="88"/>
      <c r="D362" s="95"/>
      <c r="E362" s="96">
        <v>51951001</v>
      </c>
      <c r="F362" s="97" t="s">
        <v>239</v>
      </c>
      <c r="G362" s="7">
        <v>0</v>
      </c>
      <c r="H362" s="7" t="e">
        <f>SUMIF([2]Ene!B:I,AVALUOS!E362,[2]Ene!I:I)</f>
        <v>#VALUE!</v>
      </c>
      <c r="I362" s="7" t="e">
        <f t="shared" si="2119"/>
        <v>#VALUE!</v>
      </c>
      <c r="J362" s="8">
        <f t="shared" si="2120"/>
        <v>0</v>
      </c>
      <c r="K362" s="7">
        <v>0</v>
      </c>
      <c r="L362" s="7" t="e">
        <f>SUMIF([2]Feb!B:I,AVALUOS!E362,[2]Feb!I:I)</f>
        <v>#VALUE!</v>
      </c>
      <c r="M362" s="7" t="e">
        <f t="shared" si="2122"/>
        <v>#VALUE!</v>
      </c>
      <c r="N362" s="8">
        <f t="shared" si="2123"/>
        <v>0</v>
      </c>
      <c r="O362" s="7">
        <v>0</v>
      </c>
      <c r="P362" s="7" t="e">
        <f>SUMIF([2]mar!B:I,AVALUOS!E362,[2]mar!I:I)</f>
        <v>#VALUE!</v>
      </c>
      <c r="Q362" s="7" t="e">
        <f t="shared" si="2125"/>
        <v>#VALUE!</v>
      </c>
      <c r="R362" s="8">
        <f t="shared" si="2104"/>
        <v>0</v>
      </c>
      <c r="S362" s="7">
        <v>0</v>
      </c>
      <c r="T362" s="7" t="e">
        <f>SUMIF([2]Abr!B:I,AVALUOS!E362,[2]Abr!I:I)</f>
        <v>#VALUE!</v>
      </c>
      <c r="U362" s="7" t="e">
        <f t="shared" si="2127"/>
        <v>#VALUE!</v>
      </c>
      <c r="V362" s="8">
        <f t="shared" si="2128"/>
        <v>0</v>
      </c>
      <c r="W362" s="7">
        <v>0</v>
      </c>
      <c r="X362" s="7" t="e">
        <f>SUMIF([2]May!B:I,AVALUOS!E362,[2]May!I:I)</f>
        <v>#VALUE!</v>
      </c>
      <c r="Y362" s="7" t="e">
        <f t="shared" si="2130"/>
        <v>#VALUE!</v>
      </c>
      <c r="Z362" s="8">
        <f t="shared" si="2131"/>
        <v>0</v>
      </c>
      <c r="AA362" s="7">
        <v>0</v>
      </c>
      <c r="AB362" s="7" t="e">
        <f>SUMIF([2]Jun!B:I,AVALUOS!E362,[2]Jun!I:I)</f>
        <v>#VALUE!</v>
      </c>
      <c r="AC362" s="7" t="e">
        <f t="shared" si="2133"/>
        <v>#VALUE!</v>
      </c>
      <c r="AD362" s="8">
        <f t="shared" si="2134"/>
        <v>0</v>
      </c>
      <c r="AE362" s="7">
        <v>0</v>
      </c>
      <c r="AF362" s="7" t="e">
        <f>SUMIF([2]Jul!B:I,AVALUOS!E362,[2]Jul!I:I)</f>
        <v>#VALUE!</v>
      </c>
      <c r="AG362" s="7" t="e">
        <f t="shared" si="2136"/>
        <v>#VALUE!</v>
      </c>
      <c r="AH362" s="8">
        <f t="shared" si="2137"/>
        <v>0</v>
      </c>
      <c r="AI362" s="7">
        <v>0</v>
      </c>
      <c r="AJ362" s="7" t="e">
        <f>SUMIF([2]Agos!B:I,AVALUOS!E362,[2]Agos!I:I)</f>
        <v>#VALUE!</v>
      </c>
      <c r="AK362" s="7" t="e">
        <f t="shared" si="2139"/>
        <v>#VALUE!</v>
      </c>
      <c r="AL362" s="8">
        <f t="shared" si="2140"/>
        <v>0</v>
      </c>
      <c r="AM362" s="7">
        <v>0</v>
      </c>
      <c r="AN362" s="7" t="e">
        <f>SUMIF([2]Sep!B:I,AVALUOS!E362,[2]Sep!I:I)</f>
        <v>#VALUE!</v>
      </c>
      <c r="AO362" s="7" t="e">
        <f t="shared" si="2142"/>
        <v>#VALUE!</v>
      </c>
      <c r="AP362" s="8">
        <f t="shared" si="2143"/>
        <v>0</v>
      </c>
      <c r="AQ362" s="7">
        <v>0</v>
      </c>
      <c r="AR362" s="7" t="e">
        <f>SUMIF([2]Oct!B:I,AVALUOS!E362,[2]Oct!I:I)</f>
        <v>#VALUE!</v>
      </c>
      <c r="AS362" s="7" t="e">
        <f t="shared" si="2145"/>
        <v>#VALUE!</v>
      </c>
      <c r="AT362" s="8">
        <f t="shared" si="2146"/>
        <v>0</v>
      </c>
      <c r="AU362" s="7">
        <v>0</v>
      </c>
      <c r="AV362" s="7" t="e">
        <f>SUMIF([2]Nov!B:I,AVALUOS!E362,[2]Nov!I:I)</f>
        <v>#VALUE!</v>
      </c>
      <c r="AW362" s="7" t="e">
        <f t="shared" si="2148"/>
        <v>#VALUE!</v>
      </c>
      <c r="AX362" s="8">
        <f t="shared" si="2149"/>
        <v>0</v>
      </c>
      <c r="AY362" s="7">
        <v>0</v>
      </c>
      <c r="AZ362" s="7" t="e">
        <f>SUMIF([2]Dic!B:I,AVALUOS!E362,[2]Dic!I:I)</f>
        <v>#VALUE!</v>
      </c>
      <c r="BA362" s="7" t="e">
        <f t="shared" si="2151"/>
        <v>#VALUE!</v>
      </c>
      <c r="BB362" s="8">
        <f t="shared" si="2152"/>
        <v>0</v>
      </c>
      <c r="BC362" s="7">
        <v>0</v>
      </c>
      <c r="BD362" s="89">
        <f>+G362+K362+O362+S362+W362+AA362+AE362+AI362+AM362+AQ362+AU362</f>
        <v>0</v>
      </c>
      <c r="BE362" s="89" t="e">
        <f>+H362+L362+P362+T362+X362+AB362+AF362+AJ362+AN362+AR362+AV362+AZ362</f>
        <v>#VALUE!</v>
      </c>
      <c r="BF362" s="89" t="e">
        <f t="shared" si="2153"/>
        <v>#VALUE!</v>
      </c>
      <c r="BG362" s="24">
        <f t="shared" si="2154"/>
        <v>0</v>
      </c>
      <c r="BL362" s="7"/>
      <c r="BM362" s="7"/>
    </row>
    <row r="363" spans="1:65" ht="12" x14ac:dyDescent="0.3">
      <c r="A363" s="85"/>
      <c r="B363" s="85"/>
      <c r="C363" s="86"/>
      <c r="D363" s="90">
        <v>519515</v>
      </c>
      <c r="E363" s="91"/>
      <c r="F363" s="92" t="s">
        <v>240</v>
      </c>
      <c r="G363" s="93">
        <f t="shared" ref="G363:H363" si="2390">+G364</f>
        <v>0</v>
      </c>
      <c r="H363" s="93" t="e">
        <f t="shared" si="2390"/>
        <v>#VALUE!</v>
      </c>
      <c r="I363" s="93" t="e">
        <f t="shared" si="2119"/>
        <v>#VALUE!</v>
      </c>
      <c r="J363" s="94">
        <f t="shared" si="2120"/>
        <v>0</v>
      </c>
      <c r="K363" s="93">
        <f t="shared" ref="K363:L363" si="2391">+K364</f>
        <v>0</v>
      </c>
      <c r="L363" s="93" t="e">
        <f t="shared" si="2391"/>
        <v>#VALUE!</v>
      </c>
      <c r="M363" s="93" t="e">
        <f t="shared" si="2122"/>
        <v>#VALUE!</v>
      </c>
      <c r="N363" s="94">
        <f t="shared" si="2123"/>
        <v>0</v>
      </c>
      <c r="O363" s="93">
        <f t="shared" ref="O363:P363" si="2392">+O364</f>
        <v>0</v>
      </c>
      <c r="P363" s="93" t="e">
        <f t="shared" si="2392"/>
        <v>#VALUE!</v>
      </c>
      <c r="Q363" s="93" t="e">
        <f t="shared" si="2125"/>
        <v>#VALUE!</v>
      </c>
      <c r="R363" s="94">
        <f t="shared" si="2104"/>
        <v>0</v>
      </c>
      <c r="S363" s="93">
        <f t="shared" ref="S363:BE363" si="2393">+S364</f>
        <v>0</v>
      </c>
      <c r="T363" s="93" t="e">
        <f t="shared" si="2393"/>
        <v>#VALUE!</v>
      </c>
      <c r="U363" s="93" t="e">
        <f t="shared" si="2127"/>
        <v>#VALUE!</v>
      </c>
      <c r="V363" s="94">
        <f t="shared" si="2128"/>
        <v>0</v>
      </c>
      <c r="W363" s="93">
        <f t="shared" ref="W363:X363" si="2394">+W364</f>
        <v>0</v>
      </c>
      <c r="X363" s="93" t="e">
        <f t="shared" si="2394"/>
        <v>#VALUE!</v>
      </c>
      <c r="Y363" s="93" t="e">
        <f t="shared" si="2130"/>
        <v>#VALUE!</v>
      </c>
      <c r="Z363" s="94">
        <f t="shared" si="2131"/>
        <v>0</v>
      </c>
      <c r="AA363" s="93">
        <f t="shared" ref="AA363" si="2395">+AA364</f>
        <v>0</v>
      </c>
      <c r="AB363" s="93" t="e">
        <f t="shared" si="2393"/>
        <v>#VALUE!</v>
      </c>
      <c r="AC363" s="93" t="e">
        <f t="shared" si="2133"/>
        <v>#VALUE!</v>
      </c>
      <c r="AD363" s="94">
        <f t="shared" si="2134"/>
        <v>0</v>
      </c>
      <c r="AE363" s="93">
        <f t="shared" ref="AE363" si="2396">+AE364</f>
        <v>0</v>
      </c>
      <c r="AF363" s="93" t="e">
        <f t="shared" si="2393"/>
        <v>#VALUE!</v>
      </c>
      <c r="AG363" s="93" t="e">
        <f t="shared" si="2136"/>
        <v>#VALUE!</v>
      </c>
      <c r="AH363" s="94">
        <f t="shared" si="2137"/>
        <v>0</v>
      </c>
      <c r="AI363" s="93">
        <f t="shared" ref="AI363" si="2397">+AI364</f>
        <v>0</v>
      </c>
      <c r="AJ363" s="93" t="e">
        <f t="shared" si="2393"/>
        <v>#VALUE!</v>
      </c>
      <c r="AK363" s="93" t="e">
        <f t="shared" si="2139"/>
        <v>#VALUE!</v>
      </c>
      <c r="AL363" s="94">
        <f t="shared" si="2140"/>
        <v>0</v>
      </c>
      <c r="AM363" s="93">
        <f t="shared" ref="AM363" si="2398">+AM364</f>
        <v>0</v>
      </c>
      <c r="AN363" s="93" t="e">
        <f t="shared" si="2393"/>
        <v>#VALUE!</v>
      </c>
      <c r="AO363" s="93" t="e">
        <f t="shared" si="2142"/>
        <v>#VALUE!</v>
      </c>
      <c r="AP363" s="94">
        <f t="shared" si="2143"/>
        <v>0</v>
      </c>
      <c r="AQ363" s="93">
        <f t="shared" ref="AQ363" si="2399">+AQ364</f>
        <v>0</v>
      </c>
      <c r="AR363" s="93" t="e">
        <f t="shared" si="2393"/>
        <v>#VALUE!</v>
      </c>
      <c r="AS363" s="93" t="e">
        <f t="shared" si="2145"/>
        <v>#VALUE!</v>
      </c>
      <c r="AT363" s="94">
        <f t="shared" si="2146"/>
        <v>0</v>
      </c>
      <c r="AU363" s="93">
        <f t="shared" ref="AU363" si="2400">+AU364</f>
        <v>0</v>
      </c>
      <c r="AV363" s="93" t="e">
        <f t="shared" si="2393"/>
        <v>#VALUE!</v>
      </c>
      <c r="AW363" s="93" t="e">
        <f t="shared" si="2148"/>
        <v>#VALUE!</v>
      </c>
      <c r="AX363" s="94">
        <f t="shared" si="2149"/>
        <v>0</v>
      </c>
      <c r="AY363" s="93">
        <f t="shared" ref="AY363" si="2401">+AY364</f>
        <v>0</v>
      </c>
      <c r="AZ363" s="93" t="e">
        <f t="shared" si="2393"/>
        <v>#VALUE!</v>
      </c>
      <c r="BA363" s="93" t="e">
        <f t="shared" si="2151"/>
        <v>#VALUE!</v>
      </c>
      <c r="BB363" s="94">
        <f t="shared" si="2152"/>
        <v>0</v>
      </c>
      <c r="BC363" s="93">
        <f t="shared" si="2393"/>
        <v>0</v>
      </c>
      <c r="BD363" s="93">
        <f t="shared" si="2393"/>
        <v>0</v>
      </c>
      <c r="BE363" s="93" t="e">
        <f t="shared" si="2393"/>
        <v>#VALUE!</v>
      </c>
      <c r="BF363" s="93" t="e">
        <f t="shared" si="2153"/>
        <v>#VALUE!</v>
      </c>
      <c r="BG363" s="4">
        <f t="shared" si="2154"/>
        <v>0</v>
      </c>
      <c r="BL363" s="93">
        <f t="shared" ref="BL363:BM363" si="2402">+BL364</f>
        <v>0</v>
      </c>
      <c r="BM363" s="93">
        <f t="shared" si="2402"/>
        <v>0</v>
      </c>
    </row>
    <row r="364" spans="1:65" s="84" customFormat="1" ht="12" x14ac:dyDescent="0.3">
      <c r="A364" s="87"/>
      <c r="B364" s="87"/>
      <c r="C364" s="88"/>
      <c r="D364" s="95"/>
      <c r="E364" s="96">
        <v>51951501</v>
      </c>
      <c r="F364" s="97" t="s">
        <v>240</v>
      </c>
      <c r="G364" s="7">
        <v>0</v>
      </c>
      <c r="H364" s="7" t="e">
        <f>SUMIF([2]Ene!B:I,AVALUOS!E364,[2]Ene!I:I)</f>
        <v>#VALUE!</v>
      </c>
      <c r="I364" s="7" t="e">
        <f t="shared" si="2119"/>
        <v>#VALUE!</v>
      </c>
      <c r="J364" s="8">
        <f t="shared" si="2120"/>
        <v>0</v>
      </c>
      <c r="K364" s="7">
        <v>0</v>
      </c>
      <c r="L364" s="7" t="e">
        <f>SUMIF([2]Feb!B:I,AVALUOS!E364,[2]Feb!I:I)</f>
        <v>#VALUE!</v>
      </c>
      <c r="M364" s="7" t="e">
        <f t="shared" si="2122"/>
        <v>#VALUE!</v>
      </c>
      <c r="N364" s="8">
        <f t="shared" si="2123"/>
        <v>0</v>
      </c>
      <c r="O364" s="7">
        <v>0</v>
      </c>
      <c r="P364" s="7" t="e">
        <f>SUMIF([2]mar!B:I,AVALUOS!E364,[2]mar!I:I)</f>
        <v>#VALUE!</v>
      </c>
      <c r="Q364" s="7" t="e">
        <f t="shared" si="2125"/>
        <v>#VALUE!</v>
      </c>
      <c r="R364" s="8">
        <f t="shared" si="2104"/>
        <v>0</v>
      </c>
      <c r="S364" s="7">
        <v>0</v>
      </c>
      <c r="T364" s="7" t="e">
        <f>SUMIF([2]Abr!B:I,AVALUOS!E364,[2]Abr!I:I)</f>
        <v>#VALUE!</v>
      </c>
      <c r="U364" s="7" t="e">
        <f t="shared" si="2127"/>
        <v>#VALUE!</v>
      </c>
      <c r="V364" s="8">
        <f t="shared" si="2128"/>
        <v>0</v>
      </c>
      <c r="W364" s="7">
        <v>0</v>
      </c>
      <c r="X364" s="7" t="e">
        <f>SUMIF([2]May!B:I,AVALUOS!E364,[2]May!I:I)</f>
        <v>#VALUE!</v>
      </c>
      <c r="Y364" s="7" t="e">
        <f t="shared" si="2130"/>
        <v>#VALUE!</v>
      </c>
      <c r="Z364" s="8">
        <f t="shared" si="2131"/>
        <v>0</v>
      </c>
      <c r="AA364" s="7">
        <v>0</v>
      </c>
      <c r="AB364" s="7" t="e">
        <f>SUMIF([2]Jun!B:I,AVALUOS!E364,[2]Jun!I:I)</f>
        <v>#VALUE!</v>
      </c>
      <c r="AC364" s="7" t="e">
        <f t="shared" si="2133"/>
        <v>#VALUE!</v>
      </c>
      <c r="AD364" s="8">
        <f t="shared" si="2134"/>
        <v>0</v>
      </c>
      <c r="AE364" s="7">
        <v>0</v>
      </c>
      <c r="AF364" s="7" t="e">
        <f>SUMIF([2]Jul!B:I,AVALUOS!E364,[2]Jul!I:I)</f>
        <v>#VALUE!</v>
      </c>
      <c r="AG364" s="7" t="e">
        <f t="shared" si="2136"/>
        <v>#VALUE!</v>
      </c>
      <c r="AH364" s="8">
        <f t="shared" si="2137"/>
        <v>0</v>
      </c>
      <c r="AI364" s="7">
        <v>0</v>
      </c>
      <c r="AJ364" s="7" t="e">
        <f>SUMIF([2]Agos!B:I,AVALUOS!E364,[2]Agos!I:I)</f>
        <v>#VALUE!</v>
      </c>
      <c r="AK364" s="7" t="e">
        <f t="shared" si="2139"/>
        <v>#VALUE!</v>
      </c>
      <c r="AL364" s="8">
        <f t="shared" si="2140"/>
        <v>0</v>
      </c>
      <c r="AM364" s="7">
        <v>0</v>
      </c>
      <c r="AN364" s="7" t="e">
        <f>SUMIF([2]Sep!B:I,AVALUOS!E364,[2]Sep!I:I)</f>
        <v>#VALUE!</v>
      </c>
      <c r="AO364" s="7" t="e">
        <f t="shared" si="2142"/>
        <v>#VALUE!</v>
      </c>
      <c r="AP364" s="8">
        <f t="shared" si="2143"/>
        <v>0</v>
      </c>
      <c r="AQ364" s="7">
        <v>0</v>
      </c>
      <c r="AR364" s="7" t="e">
        <f>SUMIF([2]Oct!B:I,AVALUOS!E364,[2]Oct!I:I)</f>
        <v>#VALUE!</v>
      </c>
      <c r="AS364" s="7" t="e">
        <f t="shared" si="2145"/>
        <v>#VALUE!</v>
      </c>
      <c r="AT364" s="8">
        <f t="shared" si="2146"/>
        <v>0</v>
      </c>
      <c r="AU364" s="7">
        <v>0</v>
      </c>
      <c r="AV364" s="7" t="e">
        <f>SUMIF([2]Nov!B:I,AVALUOS!E364,[2]Nov!I:I)</f>
        <v>#VALUE!</v>
      </c>
      <c r="AW364" s="7" t="e">
        <f t="shared" si="2148"/>
        <v>#VALUE!</v>
      </c>
      <c r="AX364" s="8">
        <f t="shared" si="2149"/>
        <v>0</v>
      </c>
      <c r="AY364" s="7">
        <v>0</v>
      </c>
      <c r="AZ364" s="7" t="e">
        <f>SUMIF([2]Dic!B:I,AVALUOS!E364,[2]Dic!I:I)</f>
        <v>#VALUE!</v>
      </c>
      <c r="BA364" s="7" t="e">
        <f t="shared" si="2151"/>
        <v>#VALUE!</v>
      </c>
      <c r="BB364" s="8">
        <f t="shared" si="2152"/>
        <v>0</v>
      </c>
      <c r="BC364" s="7">
        <v>0</v>
      </c>
      <c r="BD364" s="89">
        <f>+G364+K364+O364+S364+W364+AA364+AE364+AI364+AM364+AQ364+AU364</f>
        <v>0</v>
      </c>
      <c r="BE364" s="89" t="e">
        <f>+H364+L364+P364+T364+X364+AB364+AF364+AJ364+AN364+AR364+AV364+AZ364</f>
        <v>#VALUE!</v>
      </c>
      <c r="BF364" s="89" t="e">
        <f t="shared" si="2153"/>
        <v>#VALUE!</v>
      </c>
      <c r="BG364" s="24">
        <f t="shared" si="2154"/>
        <v>0</v>
      </c>
      <c r="BL364" s="7"/>
      <c r="BM364" s="7"/>
    </row>
    <row r="365" spans="1:65" ht="20.399999999999999" x14ac:dyDescent="0.3">
      <c r="A365" s="85"/>
      <c r="B365" s="85"/>
      <c r="C365" s="86"/>
      <c r="D365" s="90">
        <v>519520</v>
      </c>
      <c r="E365" s="91"/>
      <c r="F365" s="92" t="s">
        <v>241</v>
      </c>
      <c r="G365" s="93">
        <f t="shared" ref="G365:H365" si="2403">+G366</f>
        <v>0</v>
      </c>
      <c r="H365" s="93" t="e">
        <f t="shared" si="2403"/>
        <v>#VALUE!</v>
      </c>
      <c r="I365" s="93" t="e">
        <f t="shared" si="2119"/>
        <v>#VALUE!</v>
      </c>
      <c r="J365" s="94">
        <f t="shared" si="2120"/>
        <v>0</v>
      </c>
      <c r="K365" s="93">
        <f t="shared" ref="K365:L365" si="2404">+K366</f>
        <v>0</v>
      </c>
      <c r="L365" s="93" t="e">
        <f t="shared" si="2404"/>
        <v>#VALUE!</v>
      </c>
      <c r="M365" s="93" t="e">
        <f t="shared" si="2122"/>
        <v>#VALUE!</v>
      </c>
      <c r="N365" s="94">
        <f t="shared" si="2123"/>
        <v>0</v>
      </c>
      <c r="O365" s="93">
        <f t="shared" ref="O365:P365" si="2405">+O366</f>
        <v>0</v>
      </c>
      <c r="P365" s="93" t="e">
        <f t="shared" si="2405"/>
        <v>#VALUE!</v>
      </c>
      <c r="Q365" s="93" t="e">
        <f t="shared" si="2125"/>
        <v>#VALUE!</v>
      </c>
      <c r="R365" s="94">
        <f t="shared" si="2104"/>
        <v>0</v>
      </c>
      <c r="S365" s="93">
        <f t="shared" ref="S365:BE365" si="2406">+S366</f>
        <v>0</v>
      </c>
      <c r="T365" s="93" t="e">
        <f t="shared" si="2406"/>
        <v>#VALUE!</v>
      </c>
      <c r="U365" s="93" t="e">
        <f t="shared" si="2127"/>
        <v>#VALUE!</v>
      </c>
      <c r="V365" s="94">
        <f t="shared" si="2128"/>
        <v>0</v>
      </c>
      <c r="W365" s="93">
        <f t="shared" ref="W365:X365" si="2407">+W366</f>
        <v>0</v>
      </c>
      <c r="X365" s="93" t="e">
        <f t="shared" si="2407"/>
        <v>#VALUE!</v>
      </c>
      <c r="Y365" s="93" t="e">
        <f t="shared" si="2130"/>
        <v>#VALUE!</v>
      </c>
      <c r="Z365" s="94">
        <f t="shared" si="2131"/>
        <v>0</v>
      </c>
      <c r="AA365" s="93">
        <f t="shared" ref="AA365" si="2408">+AA366</f>
        <v>0</v>
      </c>
      <c r="AB365" s="93" t="e">
        <f t="shared" si="2406"/>
        <v>#VALUE!</v>
      </c>
      <c r="AC365" s="93" t="e">
        <f t="shared" si="2133"/>
        <v>#VALUE!</v>
      </c>
      <c r="AD365" s="94">
        <f t="shared" si="2134"/>
        <v>0</v>
      </c>
      <c r="AE365" s="93">
        <f t="shared" ref="AE365" si="2409">+AE366</f>
        <v>0</v>
      </c>
      <c r="AF365" s="93" t="e">
        <f t="shared" si="2406"/>
        <v>#VALUE!</v>
      </c>
      <c r="AG365" s="93" t="e">
        <f t="shared" si="2136"/>
        <v>#VALUE!</v>
      </c>
      <c r="AH365" s="94">
        <f t="shared" si="2137"/>
        <v>0</v>
      </c>
      <c r="AI365" s="93">
        <f t="shared" ref="AI365" si="2410">+AI366</f>
        <v>0</v>
      </c>
      <c r="AJ365" s="93" t="e">
        <f t="shared" si="2406"/>
        <v>#VALUE!</v>
      </c>
      <c r="AK365" s="93" t="e">
        <f t="shared" si="2139"/>
        <v>#VALUE!</v>
      </c>
      <c r="AL365" s="94">
        <f t="shared" si="2140"/>
        <v>0</v>
      </c>
      <c r="AM365" s="93">
        <f t="shared" ref="AM365" si="2411">+AM366</f>
        <v>0</v>
      </c>
      <c r="AN365" s="93" t="e">
        <f t="shared" si="2406"/>
        <v>#VALUE!</v>
      </c>
      <c r="AO365" s="93" t="e">
        <f t="shared" si="2142"/>
        <v>#VALUE!</v>
      </c>
      <c r="AP365" s="94">
        <f t="shared" si="2143"/>
        <v>0</v>
      </c>
      <c r="AQ365" s="93">
        <f t="shared" ref="AQ365" si="2412">+AQ366</f>
        <v>0</v>
      </c>
      <c r="AR365" s="93" t="e">
        <f t="shared" si="2406"/>
        <v>#VALUE!</v>
      </c>
      <c r="AS365" s="93" t="e">
        <f t="shared" si="2145"/>
        <v>#VALUE!</v>
      </c>
      <c r="AT365" s="94">
        <f t="shared" si="2146"/>
        <v>0</v>
      </c>
      <c r="AU365" s="93">
        <f t="shared" ref="AU365" si="2413">+AU366</f>
        <v>0</v>
      </c>
      <c r="AV365" s="93" t="e">
        <f t="shared" si="2406"/>
        <v>#VALUE!</v>
      </c>
      <c r="AW365" s="93" t="e">
        <f t="shared" si="2148"/>
        <v>#VALUE!</v>
      </c>
      <c r="AX365" s="94">
        <f t="shared" si="2149"/>
        <v>0</v>
      </c>
      <c r="AY365" s="93">
        <f t="shared" ref="AY365" si="2414">+AY366</f>
        <v>0</v>
      </c>
      <c r="AZ365" s="93" t="e">
        <f t="shared" si="2406"/>
        <v>#VALUE!</v>
      </c>
      <c r="BA365" s="93" t="e">
        <f t="shared" si="2151"/>
        <v>#VALUE!</v>
      </c>
      <c r="BB365" s="94">
        <f t="shared" si="2152"/>
        <v>0</v>
      </c>
      <c r="BC365" s="93">
        <f t="shared" si="2406"/>
        <v>0</v>
      </c>
      <c r="BD365" s="93">
        <f t="shared" si="2406"/>
        <v>0</v>
      </c>
      <c r="BE365" s="93" t="e">
        <f t="shared" si="2406"/>
        <v>#VALUE!</v>
      </c>
      <c r="BF365" s="93" t="e">
        <f t="shared" si="2153"/>
        <v>#VALUE!</v>
      </c>
      <c r="BG365" s="4">
        <f t="shared" si="2154"/>
        <v>0</v>
      </c>
      <c r="BL365" s="93">
        <f t="shared" ref="BL365:BM365" si="2415">+BL366</f>
        <v>0</v>
      </c>
      <c r="BM365" s="93">
        <f t="shared" si="2415"/>
        <v>0</v>
      </c>
    </row>
    <row r="366" spans="1:65" s="84" customFormat="1" ht="20.399999999999999" x14ac:dyDescent="0.3">
      <c r="A366" s="87"/>
      <c r="B366" s="87"/>
      <c r="C366" s="88"/>
      <c r="D366" s="95"/>
      <c r="E366" s="96">
        <v>51952001</v>
      </c>
      <c r="F366" s="97" t="s">
        <v>241</v>
      </c>
      <c r="G366" s="7">
        <v>0</v>
      </c>
      <c r="H366" s="7" t="e">
        <f>SUMIF([2]Ene!B:I,AVALUOS!E366,[2]Ene!I:I)</f>
        <v>#VALUE!</v>
      </c>
      <c r="I366" s="7" t="e">
        <f t="shared" si="2119"/>
        <v>#VALUE!</v>
      </c>
      <c r="J366" s="8">
        <f t="shared" si="2120"/>
        <v>0</v>
      </c>
      <c r="K366" s="7">
        <v>0</v>
      </c>
      <c r="L366" s="7" t="e">
        <f>SUMIF([2]Feb!B:I,AVALUOS!E366,[2]Feb!I:I)</f>
        <v>#VALUE!</v>
      </c>
      <c r="M366" s="7" t="e">
        <f t="shared" si="2122"/>
        <v>#VALUE!</v>
      </c>
      <c r="N366" s="8">
        <f t="shared" si="2123"/>
        <v>0</v>
      </c>
      <c r="O366" s="7">
        <v>0</v>
      </c>
      <c r="P366" s="7" t="e">
        <f>SUMIF([2]mar!B:I,AVALUOS!E366,[2]mar!I:I)</f>
        <v>#VALUE!</v>
      </c>
      <c r="Q366" s="7" t="e">
        <f t="shared" si="2125"/>
        <v>#VALUE!</v>
      </c>
      <c r="R366" s="8">
        <f t="shared" si="2104"/>
        <v>0</v>
      </c>
      <c r="S366" s="7">
        <v>0</v>
      </c>
      <c r="T366" s="7" t="e">
        <f>SUMIF([2]Abr!B:I,AVALUOS!E366,[2]Abr!I:I)</f>
        <v>#VALUE!</v>
      </c>
      <c r="U366" s="7" t="e">
        <f t="shared" si="2127"/>
        <v>#VALUE!</v>
      </c>
      <c r="V366" s="8">
        <f t="shared" si="2128"/>
        <v>0</v>
      </c>
      <c r="W366" s="7">
        <v>0</v>
      </c>
      <c r="X366" s="7" t="e">
        <f>SUMIF([2]May!B:I,AVALUOS!E366,[2]May!I:I)</f>
        <v>#VALUE!</v>
      </c>
      <c r="Y366" s="7" t="e">
        <f t="shared" si="2130"/>
        <v>#VALUE!</v>
      </c>
      <c r="Z366" s="8">
        <f t="shared" si="2131"/>
        <v>0</v>
      </c>
      <c r="AA366" s="7">
        <v>0</v>
      </c>
      <c r="AB366" s="7" t="e">
        <f>SUMIF([2]Jun!B:I,AVALUOS!E366,[2]Jun!I:I)</f>
        <v>#VALUE!</v>
      </c>
      <c r="AC366" s="7" t="e">
        <f t="shared" si="2133"/>
        <v>#VALUE!</v>
      </c>
      <c r="AD366" s="8">
        <f t="shared" si="2134"/>
        <v>0</v>
      </c>
      <c r="AE366" s="7">
        <v>0</v>
      </c>
      <c r="AF366" s="7" t="e">
        <f>SUMIF([2]Jul!B:I,AVALUOS!E366,[2]Jul!I:I)</f>
        <v>#VALUE!</v>
      </c>
      <c r="AG366" s="7" t="e">
        <f t="shared" si="2136"/>
        <v>#VALUE!</v>
      </c>
      <c r="AH366" s="8">
        <f t="shared" si="2137"/>
        <v>0</v>
      </c>
      <c r="AI366" s="7">
        <v>0</v>
      </c>
      <c r="AJ366" s="7" t="e">
        <f>SUMIF([2]Agos!B:I,AVALUOS!E366,[2]Agos!I:I)</f>
        <v>#VALUE!</v>
      </c>
      <c r="AK366" s="7" t="e">
        <f t="shared" si="2139"/>
        <v>#VALUE!</v>
      </c>
      <c r="AL366" s="8">
        <f t="shared" si="2140"/>
        <v>0</v>
      </c>
      <c r="AM366" s="7">
        <v>0</v>
      </c>
      <c r="AN366" s="7" t="e">
        <f>SUMIF([2]Sep!B:I,AVALUOS!E366,[2]Sep!I:I)</f>
        <v>#VALUE!</v>
      </c>
      <c r="AO366" s="7" t="e">
        <f t="shared" si="2142"/>
        <v>#VALUE!</v>
      </c>
      <c r="AP366" s="8">
        <f t="shared" si="2143"/>
        <v>0</v>
      </c>
      <c r="AQ366" s="7">
        <v>0</v>
      </c>
      <c r="AR366" s="7" t="e">
        <f>SUMIF([2]Oct!B:I,AVALUOS!E366,[2]Oct!I:I)</f>
        <v>#VALUE!</v>
      </c>
      <c r="AS366" s="7" t="e">
        <f t="shared" si="2145"/>
        <v>#VALUE!</v>
      </c>
      <c r="AT366" s="8">
        <f t="shared" si="2146"/>
        <v>0</v>
      </c>
      <c r="AU366" s="7">
        <v>0</v>
      </c>
      <c r="AV366" s="7" t="e">
        <f>SUMIF([2]Nov!B:I,AVALUOS!E366,[2]Nov!I:I)</f>
        <v>#VALUE!</v>
      </c>
      <c r="AW366" s="7" t="e">
        <f t="shared" si="2148"/>
        <v>#VALUE!</v>
      </c>
      <c r="AX366" s="8">
        <f t="shared" si="2149"/>
        <v>0</v>
      </c>
      <c r="AY366" s="7">
        <v>0</v>
      </c>
      <c r="AZ366" s="7" t="e">
        <f>SUMIF([2]Dic!B:I,AVALUOS!E366,[2]Dic!I:I)</f>
        <v>#VALUE!</v>
      </c>
      <c r="BA366" s="7" t="e">
        <f t="shared" si="2151"/>
        <v>#VALUE!</v>
      </c>
      <c r="BB366" s="8">
        <f t="shared" si="2152"/>
        <v>0</v>
      </c>
      <c r="BC366" s="7">
        <v>0</v>
      </c>
      <c r="BD366" s="89">
        <f>+G366+K366+O366+S366+W366+AA366+AE366+AI366+AM366+AQ366+AU366</f>
        <v>0</v>
      </c>
      <c r="BE366" s="89" t="e">
        <f>+H366+L366+P366+T366+X366+AB366+AF366+AJ366+AN366+AR366+AV366+AZ366</f>
        <v>#VALUE!</v>
      </c>
      <c r="BF366" s="89" t="e">
        <f t="shared" si="2153"/>
        <v>#VALUE!</v>
      </c>
      <c r="BG366" s="24">
        <f t="shared" si="2154"/>
        <v>0</v>
      </c>
      <c r="BL366" s="7"/>
      <c r="BM366" s="7"/>
    </row>
    <row r="367" spans="1:65" ht="12" x14ac:dyDescent="0.3">
      <c r="A367" s="85"/>
      <c r="B367" s="85"/>
      <c r="C367" s="86"/>
      <c r="D367" s="90">
        <v>519525</v>
      </c>
      <c r="E367" s="91"/>
      <c r="F367" s="92" t="s">
        <v>242</v>
      </c>
      <c r="G367" s="93">
        <f t="shared" ref="G367:H367" si="2416">SUM(G368:G369)</f>
        <v>0</v>
      </c>
      <c r="H367" s="93" t="e">
        <f t="shared" si="2416"/>
        <v>#VALUE!</v>
      </c>
      <c r="I367" s="93" t="e">
        <f t="shared" si="2119"/>
        <v>#VALUE!</v>
      </c>
      <c r="J367" s="94">
        <f t="shared" si="2120"/>
        <v>0</v>
      </c>
      <c r="K367" s="93">
        <f t="shared" ref="K367:L367" si="2417">SUM(K368:K369)</f>
        <v>0</v>
      </c>
      <c r="L367" s="93" t="e">
        <f t="shared" si="2417"/>
        <v>#VALUE!</v>
      </c>
      <c r="M367" s="93" t="e">
        <f t="shared" si="2122"/>
        <v>#VALUE!</v>
      </c>
      <c r="N367" s="94">
        <f t="shared" si="2123"/>
        <v>0</v>
      </c>
      <c r="O367" s="93">
        <f t="shared" ref="O367:P367" si="2418">SUM(O368:O369)</f>
        <v>0</v>
      </c>
      <c r="P367" s="93" t="e">
        <f t="shared" si="2418"/>
        <v>#VALUE!</v>
      </c>
      <c r="Q367" s="93" t="e">
        <f t="shared" si="2125"/>
        <v>#VALUE!</v>
      </c>
      <c r="R367" s="94">
        <f t="shared" si="2104"/>
        <v>0</v>
      </c>
      <c r="S367" s="93">
        <f t="shared" ref="S367:T367" si="2419">SUM(S368:S369)</f>
        <v>0</v>
      </c>
      <c r="T367" s="93" t="e">
        <f t="shared" si="2419"/>
        <v>#VALUE!</v>
      </c>
      <c r="U367" s="93" t="e">
        <f t="shared" si="2127"/>
        <v>#VALUE!</v>
      </c>
      <c r="V367" s="94">
        <f t="shared" si="2128"/>
        <v>0</v>
      </c>
      <c r="W367" s="93">
        <f t="shared" ref="W367:X367" si="2420">SUM(W368:W369)</f>
        <v>0</v>
      </c>
      <c r="X367" s="93" t="e">
        <f t="shared" si="2420"/>
        <v>#VALUE!</v>
      </c>
      <c r="Y367" s="93" t="e">
        <f t="shared" si="2130"/>
        <v>#VALUE!</v>
      </c>
      <c r="Z367" s="94">
        <f t="shared" si="2131"/>
        <v>0</v>
      </c>
      <c r="AA367" s="93">
        <f t="shared" ref="AA367:AB367" si="2421">SUM(AA368:AA369)</f>
        <v>0</v>
      </c>
      <c r="AB367" s="93" t="e">
        <f t="shared" si="2421"/>
        <v>#VALUE!</v>
      </c>
      <c r="AC367" s="93" t="e">
        <f t="shared" si="2133"/>
        <v>#VALUE!</v>
      </c>
      <c r="AD367" s="94">
        <f t="shared" si="2134"/>
        <v>0</v>
      </c>
      <c r="AE367" s="93">
        <f t="shared" ref="AE367:AF367" si="2422">SUM(AE368:AE369)</f>
        <v>0</v>
      </c>
      <c r="AF367" s="93" t="e">
        <f t="shared" si="2422"/>
        <v>#VALUE!</v>
      </c>
      <c r="AG367" s="93" t="e">
        <f t="shared" si="2136"/>
        <v>#VALUE!</v>
      </c>
      <c r="AH367" s="94">
        <f t="shared" si="2137"/>
        <v>0</v>
      </c>
      <c r="AI367" s="93">
        <f t="shared" ref="AI367:AJ367" si="2423">SUM(AI368:AI369)</f>
        <v>0</v>
      </c>
      <c r="AJ367" s="93" t="e">
        <f t="shared" si="2423"/>
        <v>#VALUE!</v>
      </c>
      <c r="AK367" s="93" t="e">
        <f t="shared" si="2139"/>
        <v>#VALUE!</v>
      </c>
      <c r="AL367" s="94">
        <f t="shared" si="2140"/>
        <v>0</v>
      </c>
      <c r="AM367" s="93">
        <f t="shared" ref="AM367:AN367" si="2424">SUM(AM368:AM369)</f>
        <v>0</v>
      </c>
      <c r="AN367" s="93" t="e">
        <f t="shared" si="2424"/>
        <v>#VALUE!</v>
      </c>
      <c r="AO367" s="93" t="e">
        <f t="shared" si="2142"/>
        <v>#VALUE!</v>
      </c>
      <c r="AP367" s="94">
        <f t="shared" si="2143"/>
        <v>0</v>
      </c>
      <c r="AQ367" s="93">
        <f t="shared" ref="AQ367:AR367" si="2425">SUM(AQ368:AQ369)</f>
        <v>0</v>
      </c>
      <c r="AR367" s="93" t="e">
        <f t="shared" si="2425"/>
        <v>#VALUE!</v>
      </c>
      <c r="AS367" s="93" t="e">
        <f t="shared" si="2145"/>
        <v>#VALUE!</v>
      </c>
      <c r="AT367" s="94">
        <f t="shared" si="2146"/>
        <v>0</v>
      </c>
      <c r="AU367" s="93">
        <f t="shared" ref="AU367:AV367" si="2426">SUM(AU368:AU369)</f>
        <v>0</v>
      </c>
      <c r="AV367" s="93" t="e">
        <f t="shared" si="2426"/>
        <v>#VALUE!</v>
      </c>
      <c r="AW367" s="93" t="e">
        <f t="shared" si="2148"/>
        <v>#VALUE!</v>
      </c>
      <c r="AX367" s="94">
        <f t="shared" si="2149"/>
        <v>0</v>
      </c>
      <c r="AY367" s="93">
        <f t="shared" ref="AY367:BE367" si="2427">SUM(AY368:AY369)</f>
        <v>0</v>
      </c>
      <c r="AZ367" s="93" t="e">
        <f t="shared" si="2427"/>
        <v>#VALUE!</v>
      </c>
      <c r="BA367" s="93" t="e">
        <f t="shared" si="2151"/>
        <v>#VALUE!</v>
      </c>
      <c r="BB367" s="94">
        <f t="shared" si="2152"/>
        <v>0</v>
      </c>
      <c r="BC367" s="93">
        <f t="shared" si="2427"/>
        <v>0</v>
      </c>
      <c r="BD367" s="93">
        <f t="shared" si="2427"/>
        <v>0</v>
      </c>
      <c r="BE367" s="93" t="e">
        <f t="shared" si="2427"/>
        <v>#VALUE!</v>
      </c>
      <c r="BF367" s="93" t="e">
        <f t="shared" si="2153"/>
        <v>#VALUE!</v>
      </c>
      <c r="BG367" s="4">
        <f t="shared" si="2154"/>
        <v>0</v>
      </c>
      <c r="BL367" s="93">
        <f t="shared" ref="BL367:BM367" si="2428">SUM(BL368:BL369)</f>
        <v>0</v>
      </c>
      <c r="BM367" s="93">
        <f t="shared" si="2428"/>
        <v>0</v>
      </c>
    </row>
    <row r="368" spans="1:65" s="84" customFormat="1" ht="12" x14ac:dyDescent="0.3">
      <c r="A368" s="87"/>
      <c r="B368" s="87"/>
      <c r="C368" s="88"/>
      <c r="D368" s="95"/>
      <c r="E368" s="96">
        <v>51952501</v>
      </c>
      <c r="F368" s="97" t="s">
        <v>243</v>
      </c>
      <c r="G368" s="7">
        <v>0</v>
      </c>
      <c r="H368" s="7" t="e">
        <f>SUMIF([2]Ene!B:I,AVALUOS!E368,[2]Ene!I:I)</f>
        <v>#VALUE!</v>
      </c>
      <c r="I368" s="7" t="e">
        <f t="shared" si="2119"/>
        <v>#VALUE!</v>
      </c>
      <c r="J368" s="8">
        <f t="shared" si="2120"/>
        <v>0</v>
      </c>
      <c r="K368" s="7">
        <v>0</v>
      </c>
      <c r="L368" s="7" t="e">
        <f>SUMIF([2]Feb!B:I,AVALUOS!E368,[2]Feb!I:I)</f>
        <v>#VALUE!</v>
      </c>
      <c r="M368" s="7" t="e">
        <f t="shared" si="2122"/>
        <v>#VALUE!</v>
      </c>
      <c r="N368" s="8">
        <f t="shared" si="2123"/>
        <v>0</v>
      </c>
      <c r="O368" s="7">
        <v>0</v>
      </c>
      <c r="P368" s="7" t="e">
        <f>SUMIF([2]mar!B:I,AVALUOS!E368,[2]mar!I:I)</f>
        <v>#VALUE!</v>
      </c>
      <c r="Q368" s="7" t="e">
        <f t="shared" si="2125"/>
        <v>#VALUE!</v>
      </c>
      <c r="R368" s="8">
        <f t="shared" si="2104"/>
        <v>0</v>
      </c>
      <c r="S368" s="7">
        <v>0</v>
      </c>
      <c r="T368" s="7" t="e">
        <f>SUMIF([2]Abr!B:I,AVALUOS!E368,[2]Abr!I:I)</f>
        <v>#VALUE!</v>
      </c>
      <c r="U368" s="7" t="e">
        <f t="shared" si="2127"/>
        <v>#VALUE!</v>
      </c>
      <c r="V368" s="8">
        <f t="shared" si="2128"/>
        <v>0</v>
      </c>
      <c r="W368" s="7">
        <v>0</v>
      </c>
      <c r="X368" s="7" t="e">
        <f>SUMIF([2]May!B:I,AVALUOS!E368,[2]May!I:I)</f>
        <v>#VALUE!</v>
      </c>
      <c r="Y368" s="7" t="e">
        <f t="shared" si="2130"/>
        <v>#VALUE!</v>
      </c>
      <c r="Z368" s="8">
        <f t="shared" si="2131"/>
        <v>0</v>
      </c>
      <c r="AA368" s="7">
        <v>0</v>
      </c>
      <c r="AB368" s="7" t="e">
        <f>SUMIF([2]Jun!B:I,AVALUOS!E368,[2]Jun!I:I)</f>
        <v>#VALUE!</v>
      </c>
      <c r="AC368" s="7" t="e">
        <f t="shared" si="2133"/>
        <v>#VALUE!</v>
      </c>
      <c r="AD368" s="8">
        <f t="shared" si="2134"/>
        <v>0</v>
      </c>
      <c r="AE368" s="7">
        <v>0</v>
      </c>
      <c r="AF368" s="7" t="e">
        <f>SUMIF([2]Jul!B:I,AVALUOS!E368,[2]Jul!I:I)</f>
        <v>#VALUE!</v>
      </c>
      <c r="AG368" s="7" t="e">
        <f t="shared" si="2136"/>
        <v>#VALUE!</v>
      </c>
      <c r="AH368" s="8">
        <f t="shared" si="2137"/>
        <v>0</v>
      </c>
      <c r="AI368" s="7">
        <v>0</v>
      </c>
      <c r="AJ368" s="7" t="e">
        <f>SUMIF([2]Agos!B:I,AVALUOS!E368,[2]Agos!I:I)</f>
        <v>#VALUE!</v>
      </c>
      <c r="AK368" s="7" t="e">
        <f t="shared" si="2139"/>
        <v>#VALUE!</v>
      </c>
      <c r="AL368" s="8">
        <f t="shared" si="2140"/>
        <v>0</v>
      </c>
      <c r="AM368" s="7">
        <v>0</v>
      </c>
      <c r="AN368" s="7" t="e">
        <f>SUMIF([2]Sep!B:I,AVALUOS!E368,[2]Sep!I:I)</f>
        <v>#VALUE!</v>
      </c>
      <c r="AO368" s="7" t="e">
        <f t="shared" si="2142"/>
        <v>#VALUE!</v>
      </c>
      <c r="AP368" s="8">
        <f t="shared" si="2143"/>
        <v>0</v>
      </c>
      <c r="AQ368" s="7">
        <v>0</v>
      </c>
      <c r="AR368" s="7" t="e">
        <f>SUMIF([2]Oct!B:I,AVALUOS!E368,[2]Oct!I:I)</f>
        <v>#VALUE!</v>
      </c>
      <c r="AS368" s="7" t="e">
        <f t="shared" si="2145"/>
        <v>#VALUE!</v>
      </c>
      <c r="AT368" s="8">
        <f t="shared" si="2146"/>
        <v>0</v>
      </c>
      <c r="AU368" s="7">
        <v>0</v>
      </c>
      <c r="AV368" s="7" t="e">
        <f>SUMIF([2]Nov!B:I,AVALUOS!E368,[2]Nov!I:I)</f>
        <v>#VALUE!</v>
      </c>
      <c r="AW368" s="7" t="e">
        <f t="shared" si="2148"/>
        <v>#VALUE!</v>
      </c>
      <c r="AX368" s="8">
        <f t="shared" si="2149"/>
        <v>0</v>
      </c>
      <c r="AY368" s="7">
        <v>0</v>
      </c>
      <c r="AZ368" s="7" t="e">
        <f>SUMIF([2]Dic!B:I,AVALUOS!E368,[2]Dic!I:I)</f>
        <v>#VALUE!</v>
      </c>
      <c r="BA368" s="7" t="e">
        <f t="shared" si="2151"/>
        <v>#VALUE!</v>
      </c>
      <c r="BB368" s="8">
        <f t="shared" si="2152"/>
        <v>0</v>
      </c>
      <c r="BC368" s="7">
        <v>0</v>
      </c>
      <c r="BD368" s="89">
        <f t="shared" ref="BD368:BD369" si="2429">+G368+K368+O368+S368+W368+AA368+AE368+AI368+AM368+AQ368+AU368</f>
        <v>0</v>
      </c>
      <c r="BE368" s="89" t="e">
        <f>+H368+L368+P368+T368+X368+AB368+AF368+AJ368+AN368+AR368+AV368+AZ368</f>
        <v>#VALUE!</v>
      </c>
      <c r="BF368" s="89" t="e">
        <f t="shared" si="2153"/>
        <v>#VALUE!</v>
      </c>
      <c r="BG368" s="24">
        <f t="shared" si="2154"/>
        <v>0</v>
      </c>
      <c r="BL368" s="7"/>
      <c r="BM368" s="7"/>
    </row>
    <row r="369" spans="1:65" ht="12" x14ac:dyDescent="0.3">
      <c r="A369" s="87"/>
      <c r="B369" s="87"/>
      <c r="C369" s="88"/>
      <c r="D369" s="95"/>
      <c r="E369" s="96">
        <v>51952502</v>
      </c>
      <c r="F369" s="97" t="s">
        <v>244</v>
      </c>
      <c r="G369" s="7">
        <v>0</v>
      </c>
      <c r="H369" s="7" t="e">
        <f>SUMIF([2]Ene!B:I,AVALUOS!E369,[2]Ene!I:I)</f>
        <v>#VALUE!</v>
      </c>
      <c r="I369" s="7" t="e">
        <f t="shared" si="2119"/>
        <v>#VALUE!</v>
      </c>
      <c r="J369" s="8">
        <f t="shared" si="2120"/>
        <v>0</v>
      </c>
      <c r="K369" s="7">
        <v>0</v>
      </c>
      <c r="L369" s="7" t="e">
        <f>SUMIF([2]Feb!B:I,AVALUOS!E369,[2]Feb!I:I)</f>
        <v>#VALUE!</v>
      </c>
      <c r="M369" s="7" t="e">
        <f t="shared" si="2122"/>
        <v>#VALUE!</v>
      </c>
      <c r="N369" s="8">
        <f t="shared" si="2123"/>
        <v>0</v>
      </c>
      <c r="O369" s="7">
        <v>0</v>
      </c>
      <c r="P369" s="7" t="e">
        <f>SUMIF([2]mar!B:I,AVALUOS!E369,[2]mar!I:I)</f>
        <v>#VALUE!</v>
      </c>
      <c r="Q369" s="7" t="e">
        <f t="shared" si="2125"/>
        <v>#VALUE!</v>
      </c>
      <c r="R369" s="8">
        <f t="shared" si="2104"/>
        <v>0</v>
      </c>
      <c r="S369" s="7">
        <v>0</v>
      </c>
      <c r="T369" s="7" t="e">
        <f>SUMIF([2]Abr!B:I,AVALUOS!E369,[2]Abr!I:I)</f>
        <v>#VALUE!</v>
      </c>
      <c r="U369" s="7" t="e">
        <f t="shared" si="2127"/>
        <v>#VALUE!</v>
      </c>
      <c r="V369" s="8">
        <f t="shared" si="2128"/>
        <v>0</v>
      </c>
      <c r="W369" s="7">
        <v>0</v>
      </c>
      <c r="X369" s="7" t="e">
        <f>SUMIF([2]May!B:I,AVALUOS!E369,[2]May!I:I)</f>
        <v>#VALUE!</v>
      </c>
      <c r="Y369" s="7" t="e">
        <f t="shared" si="2130"/>
        <v>#VALUE!</v>
      </c>
      <c r="Z369" s="8">
        <f t="shared" si="2131"/>
        <v>0</v>
      </c>
      <c r="AA369" s="7">
        <v>0</v>
      </c>
      <c r="AB369" s="7" t="e">
        <f>SUMIF([2]Jun!B:I,AVALUOS!E369,[2]Jun!I:I)</f>
        <v>#VALUE!</v>
      </c>
      <c r="AC369" s="7" t="e">
        <f t="shared" si="2133"/>
        <v>#VALUE!</v>
      </c>
      <c r="AD369" s="8">
        <f t="shared" si="2134"/>
        <v>0</v>
      </c>
      <c r="AE369" s="7">
        <v>0</v>
      </c>
      <c r="AF369" s="7" t="e">
        <f>SUMIF([2]Jul!B:I,AVALUOS!E369,[2]Jul!I:I)</f>
        <v>#VALUE!</v>
      </c>
      <c r="AG369" s="7" t="e">
        <f t="shared" si="2136"/>
        <v>#VALUE!</v>
      </c>
      <c r="AH369" s="8">
        <f t="shared" si="2137"/>
        <v>0</v>
      </c>
      <c r="AI369" s="7">
        <v>0</v>
      </c>
      <c r="AJ369" s="7" t="e">
        <f>SUMIF([2]Agos!B:I,AVALUOS!E369,[2]Agos!I:I)</f>
        <v>#VALUE!</v>
      </c>
      <c r="AK369" s="7" t="e">
        <f t="shared" si="2139"/>
        <v>#VALUE!</v>
      </c>
      <c r="AL369" s="8">
        <f t="shared" si="2140"/>
        <v>0</v>
      </c>
      <c r="AM369" s="7">
        <v>0</v>
      </c>
      <c r="AN369" s="7" t="e">
        <f>SUMIF([2]Sep!B:I,AVALUOS!E369,[2]Sep!I:I)</f>
        <v>#VALUE!</v>
      </c>
      <c r="AO369" s="7" t="e">
        <f t="shared" si="2142"/>
        <v>#VALUE!</v>
      </c>
      <c r="AP369" s="8">
        <f t="shared" si="2143"/>
        <v>0</v>
      </c>
      <c r="AQ369" s="7">
        <v>0</v>
      </c>
      <c r="AR369" s="7" t="e">
        <f>SUMIF([2]Oct!B:I,AVALUOS!E369,[2]Oct!I:I)</f>
        <v>#VALUE!</v>
      </c>
      <c r="AS369" s="7" t="e">
        <f t="shared" si="2145"/>
        <v>#VALUE!</v>
      </c>
      <c r="AT369" s="8">
        <f t="shared" si="2146"/>
        <v>0</v>
      </c>
      <c r="AU369" s="7">
        <v>0</v>
      </c>
      <c r="AV369" s="7" t="e">
        <f>SUMIF([2]Nov!B:I,AVALUOS!E369,[2]Nov!I:I)</f>
        <v>#VALUE!</v>
      </c>
      <c r="AW369" s="7" t="e">
        <f t="shared" si="2148"/>
        <v>#VALUE!</v>
      </c>
      <c r="AX369" s="8">
        <f t="shared" si="2149"/>
        <v>0</v>
      </c>
      <c r="AY369" s="7">
        <v>0</v>
      </c>
      <c r="AZ369" s="7" t="e">
        <f>SUMIF([2]Dic!B:I,AVALUOS!E369,[2]Dic!I:I)</f>
        <v>#VALUE!</v>
      </c>
      <c r="BA369" s="7" t="e">
        <f t="shared" si="2151"/>
        <v>#VALUE!</v>
      </c>
      <c r="BB369" s="8">
        <f t="shared" si="2152"/>
        <v>0</v>
      </c>
      <c r="BC369" s="7">
        <v>0</v>
      </c>
      <c r="BD369" s="89">
        <f t="shared" si="2429"/>
        <v>0</v>
      </c>
      <c r="BE369" s="89" t="e">
        <f>+H369+L369+P369+T369+X369+AB369+AF369+AJ369+AN369+AR369+AV369+AZ369</f>
        <v>#VALUE!</v>
      </c>
      <c r="BF369" s="89" t="e">
        <f t="shared" si="2153"/>
        <v>#VALUE!</v>
      </c>
      <c r="BG369" s="24">
        <f t="shared" si="2154"/>
        <v>0</v>
      </c>
      <c r="BK369" s="84"/>
      <c r="BL369" s="7"/>
      <c r="BM369" s="7"/>
    </row>
    <row r="370" spans="1:65" s="84" customFormat="1" ht="12" x14ac:dyDescent="0.3">
      <c r="A370" s="85"/>
      <c r="B370" s="85"/>
      <c r="C370" s="86"/>
      <c r="D370" s="90">
        <v>519530</v>
      </c>
      <c r="E370" s="91"/>
      <c r="F370" s="92" t="s">
        <v>245</v>
      </c>
      <c r="G370" s="93">
        <f t="shared" ref="G370:H370" si="2430">SUM(G371:G375)</f>
        <v>0</v>
      </c>
      <c r="H370" s="93" t="e">
        <f t="shared" si="2430"/>
        <v>#VALUE!</v>
      </c>
      <c r="I370" s="93" t="e">
        <f t="shared" si="2119"/>
        <v>#VALUE!</v>
      </c>
      <c r="J370" s="94">
        <f t="shared" si="2120"/>
        <v>0</v>
      </c>
      <c r="K370" s="93">
        <f t="shared" ref="K370:L370" si="2431">SUM(K371:K375)</f>
        <v>0</v>
      </c>
      <c r="L370" s="93" t="e">
        <f t="shared" si="2431"/>
        <v>#VALUE!</v>
      </c>
      <c r="M370" s="93" t="e">
        <f t="shared" si="2122"/>
        <v>#VALUE!</v>
      </c>
      <c r="N370" s="94">
        <f t="shared" si="2123"/>
        <v>0</v>
      </c>
      <c r="O370" s="93">
        <f t="shared" ref="O370:P370" si="2432">SUM(O371:O375)</f>
        <v>0</v>
      </c>
      <c r="P370" s="93" t="e">
        <f t="shared" si="2432"/>
        <v>#VALUE!</v>
      </c>
      <c r="Q370" s="93" t="e">
        <f t="shared" si="2125"/>
        <v>#VALUE!</v>
      </c>
      <c r="R370" s="94">
        <f t="shared" si="2104"/>
        <v>0</v>
      </c>
      <c r="S370" s="93">
        <f t="shared" ref="S370:T370" si="2433">SUM(S371:S375)</f>
        <v>0</v>
      </c>
      <c r="T370" s="93" t="e">
        <f t="shared" si="2433"/>
        <v>#VALUE!</v>
      </c>
      <c r="U370" s="93" t="e">
        <f t="shared" si="2127"/>
        <v>#VALUE!</v>
      </c>
      <c r="V370" s="94">
        <f t="shared" si="2128"/>
        <v>0</v>
      </c>
      <c r="W370" s="93">
        <f t="shared" ref="W370:X370" si="2434">SUM(W371:W375)</f>
        <v>0</v>
      </c>
      <c r="X370" s="93" t="e">
        <f t="shared" si="2434"/>
        <v>#VALUE!</v>
      </c>
      <c r="Y370" s="93" t="e">
        <f t="shared" si="2130"/>
        <v>#VALUE!</v>
      </c>
      <c r="Z370" s="94">
        <f t="shared" si="2131"/>
        <v>0</v>
      </c>
      <c r="AA370" s="93">
        <f t="shared" ref="AA370:AB370" si="2435">SUM(AA371:AA375)</f>
        <v>0</v>
      </c>
      <c r="AB370" s="93" t="e">
        <f t="shared" si="2435"/>
        <v>#VALUE!</v>
      </c>
      <c r="AC370" s="93" t="e">
        <f t="shared" si="2133"/>
        <v>#VALUE!</v>
      </c>
      <c r="AD370" s="94">
        <f t="shared" si="2134"/>
        <v>0</v>
      </c>
      <c r="AE370" s="93">
        <f t="shared" ref="AE370:AF370" si="2436">SUM(AE371:AE375)</f>
        <v>0</v>
      </c>
      <c r="AF370" s="93" t="e">
        <f t="shared" si="2436"/>
        <v>#VALUE!</v>
      </c>
      <c r="AG370" s="93" t="e">
        <f t="shared" si="2136"/>
        <v>#VALUE!</v>
      </c>
      <c r="AH370" s="94">
        <f t="shared" si="2137"/>
        <v>0</v>
      </c>
      <c r="AI370" s="93">
        <f t="shared" ref="AI370:AJ370" si="2437">SUM(AI371:AI375)</f>
        <v>0</v>
      </c>
      <c r="AJ370" s="93" t="e">
        <f t="shared" si="2437"/>
        <v>#VALUE!</v>
      </c>
      <c r="AK370" s="93" t="e">
        <f t="shared" si="2139"/>
        <v>#VALUE!</v>
      </c>
      <c r="AL370" s="94">
        <f t="shared" si="2140"/>
        <v>0</v>
      </c>
      <c r="AM370" s="93">
        <f t="shared" ref="AM370:AN370" si="2438">SUM(AM371:AM375)</f>
        <v>0</v>
      </c>
      <c r="AN370" s="93" t="e">
        <f t="shared" si="2438"/>
        <v>#VALUE!</v>
      </c>
      <c r="AO370" s="93" t="e">
        <f t="shared" si="2142"/>
        <v>#VALUE!</v>
      </c>
      <c r="AP370" s="94">
        <f t="shared" si="2143"/>
        <v>0</v>
      </c>
      <c r="AQ370" s="93">
        <f t="shared" ref="AQ370:AR370" si="2439">SUM(AQ371:AQ375)</f>
        <v>0</v>
      </c>
      <c r="AR370" s="93" t="e">
        <f t="shared" si="2439"/>
        <v>#VALUE!</v>
      </c>
      <c r="AS370" s="93" t="e">
        <f t="shared" si="2145"/>
        <v>#VALUE!</v>
      </c>
      <c r="AT370" s="94">
        <f t="shared" si="2146"/>
        <v>0</v>
      </c>
      <c r="AU370" s="93">
        <f t="shared" ref="AU370:AV370" si="2440">SUM(AU371:AU375)</f>
        <v>0</v>
      </c>
      <c r="AV370" s="93" t="e">
        <f t="shared" si="2440"/>
        <v>#VALUE!</v>
      </c>
      <c r="AW370" s="93" t="e">
        <f t="shared" si="2148"/>
        <v>#VALUE!</v>
      </c>
      <c r="AX370" s="94">
        <f t="shared" si="2149"/>
        <v>0</v>
      </c>
      <c r="AY370" s="93">
        <f t="shared" ref="AY370:BE370" si="2441">SUM(AY371:AY375)</f>
        <v>0</v>
      </c>
      <c r="AZ370" s="93" t="e">
        <f t="shared" si="2441"/>
        <v>#VALUE!</v>
      </c>
      <c r="BA370" s="93" t="e">
        <f t="shared" si="2151"/>
        <v>#VALUE!</v>
      </c>
      <c r="BB370" s="94">
        <f t="shared" si="2152"/>
        <v>0</v>
      </c>
      <c r="BC370" s="93">
        <f t="shared" si="2441"/>
        <v>0</v>
      </c>
      <c r="BD370" s="93">
        <f t="shared" si="2441"/>
        <v>0</v>
      </c>
      <c r="BE370" s="93" t="e">
        <f t="shared" si="2441"/>
        <v>#VALUE!</v>
      </c>
      <c r="BF370" s="93" t="e">
        <f t="shared" si="2153"/>
        <v>#VALUE!</v>
      </c>
      <c r="BG370" s="4">
        <f t="shared" si="2154"/>
        <v>0</v>
      </c>
      <c r="BL370" s="93">
        <f t="shared" ref="BL370:BM370" si="2442">SUM(BL371:BL375)</f>
        <v>0</v>
      </c>
      <c r="BM370" s="93">
        <f t="shared" si="2442"/>
        <v>0</v>
      </c>
    </row>
    <row r="371" spans="1:65" ht="12" x14ac:dyDescent="0.3">
      <c r="A371" s="87"/>
      <c r="B371" s="87"/>
      <c r="C371" s="88"/>
      <c r="D371" s="95"/>
      <c r="E371" s="96">
        <v>51953001</v>
      </c>
      <c r="F371" s="97" t="s">
        <v>246</v>
      </c>
      <c r="G371" s="7">
        <v>0</v>
      </c>
      <c r="H371" s="7" t="e">
        <f>SUMIF([2]Ene!B:I,AVALUOS!E371,[2]Ene!I:I)</f>
        <v>#VALUE!</v>
      </c>
      <c r="I371" s="7" t="e">
        <f t="shared" si="2119"/>
        <v>#VALUE!</v>
      </c>
      <c r="J371" s="8">
        <f t="shared" si="2120"/>
        <v>0</v>
      </c>
      <c r="K371" s="7">
        <v>0</v>
      </c>
      <c r="L371" s="7" t="e">
        <f>SUMIF([2]Feb!B:I,AVALUOS!E371,[2]Feb!I:I)</f>
        <v>#VALUE!</v>
      </c>
      <c r="M371" s="7" t="e">
        <f t="shared" si="2122"/>
        <v>#VALUE!</v>
      </c>
      <c r="N371" s="8">
        <f t="shared" si="2123"/>
        <v>0</v>
      </c>
      <c r="O371" s="7">
        <v>0</v>
      </c>
      <c r="P371" s="7" t="e">
        <f>SUMIF([2]mar!B:I,AVALUOS!E371,[2]mar!I:I)</f>
        <v>#VALUE!</v>
      </c>
      <c r="Q371" s="7" t="e">
        <f t="shared" si="2125"/>
        <v>#VALUE!</v>
      </c>
      <c r="R371" s="8">
        <f t="shared" si="2104"/>
        <v>0</v>
      </c>
      <c r="S371" s="7">
        <v>0</v>
      </c>
      <c r="T371" s="7" t="e">
        <f>SUMIF([2]Abr!B:I,AVALUOS!E371,[2]Abr!I:I)</f>
        <v>#VALUE!</v>
      </c>
      <c r="U371" s="7" t="e">
        <f t="shared" si="2127"/>
        <v>#VALUE!</v>
      </c>
      <c r="V371" s="8">
        <f t="shared" si="2128"/>
        <v>0</v>
      </c>
      <c r="W371" s="7">
        <v>0</v>
      </c>
      <c r="X371" s="7" t="e">
        <f>SUMIF([2]May!B:I,AVALUOS!E371,[2]May!I:I)</f>
        <v>#VALUE!</v>
      </c>
      <c r="Y371" s="7" t="e">
        <f t="shared" si="2130"/>
        <v>#VALUE!</v>
      </c>
      <c r="Z371" s="8">
        <f t="shared" si="2131"/>
        <v>0</v>
      </c>
      <c r="AA371" s="7">
        <v>0</v>
      </c>
      <c r="AB371" s="7" t="e">
        <f>SUMIF([2]Jun!B:I,AVALUOS!E371,[2]Jun!I:I)</f>
        <v>#VALUE!</v>
      </c>
      <c r="AC371" s="7" t="e">
        <f t="shared" si="2133"/>
        <v>#VALUE!</v>
      </c>
      <c r="AD371" s="8">
        <f t="shared" si="2134"/>
        <v>0</v>
      </c>
      <c r="AE371" s="7">
        <v>0</v>
      </c>
      <c r="AF371" s="7" t="e">
        <f>SUMIF([2]Jul!B:I,AVALUOS!E371,[2]Jul!I:I)</f>
        <v>#VALUE!</v>
      </c>
      <c r="AG371" s="7" t="e">
        <f t="shared" si="2136"/>
        <v>#VALUE!</v>
      </c>
      <c r="AH371" s="8">
        <f t="shared" si="2137"/>
        <v>0</v>
      </c>
      <c r="AI371" s="7">
        <v>0</v>
      </c>
      <c r="AJ371" s="7" t="e">
        <f>SUMIF([2]Agos!B:I,AVALUOS!E371,[2]Agos!I:I)</f>
        <v>#VALUE!</v>
      </c>
      <c r="AK371" s="7" t="e">
        <f t="shared" si="2139"/>
        <v>#VALUE!</v>
      </c>
      <c r="AL371" s="8">
        <f t="shared" si="2140"/>
        <v>0</v>
      </c>
      <c r="AM371" s="7">
        <v>0</v>
      </c>
      <c r="AN371" s="7" t="e">
        <f>SUMIF([2]Sep!B:I,AVALUOS!E371,[2]Sep!I:I)</f>
        <v>#VALUE!</v>
      </c>
      <c r="AO371" s="7" t="e">
        <f t="shared" si="2142"/>
        <v>#VALUE!</v>
      </c>
      <c r="AP371" s="8">
        <f t="shared" si="2143"/>
        <v>0</v>
      </c>
      <c r="AQ371" s="7">
        <v>0</v>
      </c>
      <c r="AR371" s="7" t="e">
        <f>SUMIF([2]Oct!B:I,AVALUOS!E371,[2]Oct!I:I)</f>
        <v>#VALUE!</v>
      </c>
      <c r="AS371" s="7" t="e">
        <f t="shared" si="2145"/>
        <v>#VALUE!</v>
      </c>
      <c r="AT371" s="8">
        <f t="shared" si="2146"/>
        <v>0</v>
      </c>
      <c r="AU371" s="7">
        <v>0</v>
      </c>
      <c r="AV371" s="7" t="e">
        <f>SUMIF([2]Nov!B:I,AVALUOS!E371,[2]Nov!I:I)</f>
        <v>#VALUE!</v>
      </c>
      <c r="AW371" s="7" t="e">
        <f t="shared" si="2148"/>
        <v>#VALUE!</v>
      </c>
      <c r="AX371" s="8">
        <f t="shared" si="2149"/>
        <v>0</v>
      </c>
      <c r="AY371" s="7">
        <v>0</v>
      </c>
      <c r="AZ371" s="7" t="e">
        <f>SUMIF([2]Dic!B:I,AVALUOS!E371,[2]Dic!I:I)</f>
        <v>#VALUE!</v>
      </c>
      <c r="BA371" s="7" t="e">
        <f t="shared" si="2151"/>
        <v>#VALUE!</v>
      </c>
      <c r="BB371" s="8">
        <f t="shared" si="2152"/>
        <v>0</v>
      </c>
      <c r="BC371" s="7">
        <v>0</v>
      </c>
      <c r="BD371" s="89">
        <f t="shared" ref="BD371:BD375" si="2443">+G371+K371+O371+S371+W371+AA371+AE371+AI371+AM371+AQ371+AU371</f>
        <v>0</v>
      </c>
      <c r="BE371" s="89" t="e">
        <f t="shared" ref="BE371:BE375" si="2444">+H371+L371+P371+T371+X371+AB371+AF371+AJ371+AN371+AR371+AV371+AZ371</f>
        <v>#VALUE!</v>
      </c>
      <c r="BF371" s="89" t="e">
        <f t="shared" si="2153"/>
        <v>#VALUE!</v>
      </c>
      <c r="BG371" s="24">
        <f t="shared" si="2154"/>
        <v>0</v>
      </c>
      <c r="BK371" s="84"/>
      <c r="BL371" s="7"/>
      <c r="BM371" s="7"/>
    </row>
    <row r="372" spans="1:65" ht="20.399999999999999" x14ac:dyDescent="0.3">
      <c r="A372" s="87"/>
      <c r="B372" s="87"/>
      <c r="C372" s="88"/>
      <c r="D372" s="95"/>
      <c r="E372" s="96">
        <v>51953002</v>
      </c>
      <c r="F372" s="97" t="s">
        <v>247</v>
      </c>
      <c r="G372" s="7">
        <v>0</v>
      </c>
      <c r="H372" s="7" t="e">
        <f>SUMIF([2]Ene!B:I,AVALUOS!E372,[2]Ene!I:I)</f>
        <v>#VALUE!</v>
      </c>
      <c r="I372" s="7" t="e">
        <f t="shared" si="2119"/>
        <v>#VALUE!</v>
      </c>
      <c r="J372" s="8">
        <f t="shared" si="2120"/>
        <v>0</v>
      </c>
      <c r="K372" s="7">
        <v>0</v>
      </c>
      <c r="L372" s="7" t="e">
        <f>SUMIF([2]Feb!B:I,AVALUOS!E372,[2]Feb!I:I)</f>
        <v>#VALUE!</v>
      </c>
      <c r="M372" s="7" t="e">
        <f t="shared" si="2122"/>
        <v>#VALUE!</v>
      </c>
      <c r="N372" s="8">
        <f t="shared" si="2123"/>
        <v>0</v>
      </c>
      <c r="O372" s="7">
        <v>0</v>
      </c>
      <c r="P372" s="7" t="e">
        <f>SUMIF([2]mar!B:I,AVALUOS!E372,[2]mar!I:I)</f>
        <v>#VALUE!</v>
      </c>
      <c r="Q372" s="7" t="e">
        <f t="shared" si="2125"/>
        <v>#VALUE!</v>
      </c>
      <c r="R372" s="8">
        <f t="shared" si="2104"/>
        <v>0</v>
      </c>
      <c r="S372" s="7">
        <v>0</v>
      </c>
      <c r="T372" s="7" t="e">
        <f>SUMIF([2]Abr!B:I,AVALUOS!E372,[2]Abr!I:I)</f>
        <v>#VALUE!</v>
      </c>
      <c r="U372" s="7" t="e">
        <f t="shared" si="2127"/>
        <v>#VALUE!</v>
      </c>
      <c r="V372" s="8">
        <f t="shared" si="2128"/>
        <v>0</v>
      </c>
      <c r="W372" s="7">
        <v>0</v>
      </c>
      <c r="X372" s="7" t="e">
        <f>SUMIF([2]May!B:I,AVALUOS!E372,[2]May!I:I)</f>
        <v>#VALUE!</v>
      </c>
      <c r="Y372" s="7" t="e">
        <f t="shared" si="2130"/>
        <v>#VALUE!</v>
      </c>
      <c r="Z372" s="8">
        <f t="shared" si="2131"/>
        <v>0</v>
      </c>
      <c r="AA372" s="7">
        <v>0</v>
      </c>
      <c r="AB372" s="7" t="e">
        <f>SUMIF([2]Jun!B:I,AVALUOS!E372,[2]Jun!I:I)</f>
        <v>#VALUE!</v>
      </c>
      <c r="AC372" s="7" t="e">
        <f t="shared" si="2133"/>
        <v>#VALUE!</v>
      </c>
      <c r="AD372" s="8">
        <f t="shared" si="2134"/>
        <v>0</v>
      </c>
      <c r="AE372" s="7">
        <v>0</v>
      </c>
      <c r="AF372" s="7" t="e">
        <f>SUMIF([2]Jul!B:I,AVALUOS!E372,[2]Jul!I:I)</f>
        <v>#VALUE!</v>
      </c>
      <c r="AG372" s="7" t="e">
        <f t="shared" si="2136"/>
        <v>#VALUE!</v>
      </c>
      <c r="AH372" s="8">
        <f t="shared" si="2137"/>
        <v>0</v>
      </c>
      <c r="AI372" s="7">
        <v>0</v>
      </c>
      <c r="AJ372" s="7" t="e">
        <f>SUMIF([2]Agos!B:I,AVALUOS!E372,[2]Agos!I:I)</f>
        <v>#VALUE!</v>
      </c>
      <c r="AK372" s="7" t="e">
        <f t="shared" si="2139"/>
        <v>#VALUE!</v>
      </c>
      <c r="AL372" s="8">
        <f t="shared" si="2140"/>
        <v>0</v>
      </c>
      <c r="AM372" s="7">
        <v>0</v>
      </c>
      <c r="AN372" s="7" t="e">
        <f>SUMIF([2]Sep!B:I,AVALUOS!E372,[2]Sep!I:I)</f>
        <v>#VALUE!</v>
      </c>
      <c r="AO372" s="7" t="e">
        <f t="shared" si="2142"/>
        <v>#VALUE!</v>
      </c>
      <c r="AP372" s="8">
        <f t="shared" si="2143"/>
        <v>0</v>
      </c>
      <c r="AQ372" s="7">
        <v>0</v>
      </c>
      <c r="AR372" s="7" t="e">
        <f>SUMIF([2]Oct!B:I,AVALUOS!E372,[2]Oct!I:I)</f>
        <v>#VALUE!</v>
      </c>
      <c r="AS372" s="7" t="e">
        <f t="shared" si="2145"/>
        <v>#VALUE!</v>
      </c>
      <c r="AT372" s="8">
        <f t="shared" si="2146"/>
        <v>0</v>
      </c>
      <c r="AU372" s="7">
        <v>0</v>
      </c>
      <c r="AV372" s="7" t="e">
        <f>SUMIF([2]Nov!B:I,AVALUOS!E372,[2]Nov!I:I)</f>
        <v>#VALUE!</v>
      </c>
      <c r="AW372" s="7" t="e">
        <f t="shared" si="2148"/>
        <v>#VALUE!</v>
      </c>
      <c r="AX372" s="8">
        <f t="shared" si="2149"/>
        <v>0</v>
      </c>
      <c r="AY372" s="7">
        <v>0</v>
      </c>
      <c r="AZ372" s="7" t="e">
        <f>SUMIF([2]Dic!B:I,AVALUOS!E372,[2]Dic!I:I)</f>
        <v>#VALUE!</v>
      </c>
      <c r="BA372" s="7" t="e">
        <f t="shared" si="2151"/>
        <v>#VALUE!</v>
      </c>
      <c r="BB372" s="8">
        <f t="shared" si="2152"/>
        <v>0</v>
      </c>
      <c r="BC372" s="7">
        <v>0</v>
      </c>
      <c r="BD372" s="89">
        <f t="shared" si="2443"/>
        <v>0</v>
      </c>
      <c r="BE372" s="89" t="e">
        <f t="shared" si="2444"/>
        <v>#VALUE!</v>
      </c>
      <c r="BF372" s="89" t="e">
        <f t="shared" si="2153"/>
        <v>#VALUE!</v>
      </c>
      <c r="BG372" s="24">
        <f t="shared" si="2154"/>
        <v>0</v>
      </c>
      <c r="BK372" s="84"/>
      <c r="BL372" s="7"/>
      <c r="BM372" s="7"/>
    </row>
    <row r="373" spans="1:65" s="84" customFormat="1" ht="12" x14ac:dyDescent="0.3">
      <c r="A373" s="87"/>
      <c r="B373" s="87"/>
      <c r="C373" s="88"/>
      <c r="D373" s="95"/>
      <c r="E373" s="96">
        <v>51953003</v>
      </c>
      <c r="F373" s="97" t="s">
        <v>248</v>
      </c>
      <c r="G373" s="7">
        <v>0</v>
      </c>
      <c r="H373" s="7" t="e">
        <f>SUMIF([2]Ene!B:I,AVALUOS!E373,[2]Ene!I:I)</f>
        <v>#VALUE!</v>
      </c>
      <c r="I373" s="7" t="e">
        <f t="shared" si="2119"/>
        <v>#VALUE!</v>
      </c>
      <c r="J373" s="8">
        <f t="shared" si="2120"/>
        <v>0</v>
      </c>
      <c r="K373" s="7">
        <v>0</v>
      </c>
      <c r="L373" s="7" t="e">
        <f>SUMIF([2]Feb!B:I,AVALUOS!E373,[2]Feb!I:I)</f>
        <v>#VALUE!</v>
      </c>
      <c r="M373" s="7" t="e">
        <f t="shared" si="2122"/>
        <v>#VALUE!</v>
      </c>
      <c r="N373" s="8">
        <f t="shared" si="2123"/>
        <v>0</v>
      </c>
      <c r="O373" s="7">
        <v>0</v>
      </c>
      <c r="P373" s="7" t="e">
        <f>SUMIF([2]mar!B:I,AVALUOS!E373,[2]mar!I:I)</f>
        <v>#VALUE!</v>
      </c>
      <c r="Q373" s="7" t="e">
        <f t="shared" si="2125"/>
        <v>#VALUE!</v>
      </c>
      <c r="R373" s="8">
        <f t="shared" si="2104"/>
        <v>0</v>
      </c>
      <c r="S373" s="7">
        <v>0</v>
      </c>
      <c r="T373" s="7" t="e">
        <f>SUMIF([2]Abr!B:I,AVALUOS!E373,[2]Abr!I:I)</f>
        <v>#VALUE!</v>
      </c>
      <c r="U373" s="7" t="e">
        <f t="shared" si="2127"/>
        <v>#VALUE!</v>
      </c>
      <c r="V373" s="8">
        <f t="shared" si="2128"/>
        <v>0</v>
      </c>
      <c r="W373" s="7">
        <v>0</v>
      </c>
      <c r="X373" s="7" t="e">
        <f>SUMIF([2]May!B:I,AVALUOS!E373,[2]May!I:I)</f>
        <v>#VALUE!</v>
      </c>
      <c r="Y373" s="7" t="e">
        <f t="shared" si="2130"/>
        <v>#VALUE!</v>
      </c>
      <c r="Z373" s="8">
        <f t="shared" si="2131"/>
        <v>0</v>
      </c>
      <c r="AA373" s="7">
        <v>0</v>
      </c>
      <c r="AB373" s="7" t="e">
        <f>SUMIF([2]Jun!B:I,AVALUOS!E373,[2]Jun!I:I)</f>
        <v>#VALUE!</v>
      </c>
      <c r="AC373" s="7" t="e">
        <f t="shared" si="2133"/>
        <v>#VALUE!</v>
      </c>
      <c r="AD373" s="8">
        <f t="shared" si="2134"/>
        <v>0</v>
      </c>
      <c r="AE373" s="7">
        <v>0</v>
      </c>
      <c r="AF373" s="7" t="e">
        <f>SUMIF([2]Jul!B:I,AVALUOS!E373,[2]Jul!I:I)</f>
        <v>#VALUE!</v>
      </c>
      <c r="AG373" s="7" t="e">
        <f t="shared" si="2136"/>
        <v>#VALUE!</v>
      </c>
      <c r="AH373" s="8">
        <f t="shared" si="2137"/>
        <v>0</v>
      </c>
      <c r="AI373" s="7">
        <v>0</v>
      </c>
      <c r="AJ373" s="7" t="e">
        <f>SUMIF([2]Agos!B:I,AVALUOS!E373,[2]Agos!I:I)</f>
        <v>#VALUE!</v>
      </c>
      <c r="AK373" s="7" t="e">
        <f t="shared" si="2139"/>
        <v>#VALUE!</v>
      </c>
      <c r="AL373" s="8">
        <f t="shared" si="2140"/>
        <v>0</v>
      </c>
      <c r="AM373" s="7">
        <v>0</v>
      </c>
      <c r="AN373" s="7" t="e">
        <f>SUMIF([2]Sep!B:I,AVALUOS!E373,[2]Sep!I:I)</f>
        <v>#VALUE!</v>
      </c>
      <c r="AO373" s="7" t="e">
        <f t="shared" si="2142"/>
        <v>#VALUE!</v>
      </c>
      <c r="AP373" s="8">
        <f t="shared" si="2143"/>
        <v>0</v>
      </c>
      <c r="AQ373" s="7">
        <v>0</v>
      </c>
      <c r="AR373" s="7" t="e">
        <f>SUMIF([2]Oct!B:I,AVALUOS!E373,[2]Oct!I:I)</f>
        <v>#VALUE!</v>
      </c>
      <c r="AS373" s="7" t="e">
        <f t="shared" si="2145"/>
        <v>#VALUE!</v>
      </c>
      <c r="AT373" s="8">
        <f t="shared" si="2146"/>
        <v>0</v>
      </c>
      <c r="AU373" s="7">
        <v>0</v>
      </c>
      <c r="AV373" s="7" t="e">
        <f>SUMIF([2]Nov!B:I,AVALUOS!E373,[2]Nov!I:I)</f>
        <v>#VALUE!</v>
      </c>
      <c r="AW373" s="7" t="e">
        <f t="shared" si="2148"/>
        <v>#VALUE!</v>
      </c>
      <c r="AX373" s="8">
        <f t="shared" si="2149"/>
        <v>0</v>
      </c>
      <c r="AY373" s="7">
        <v>0</v>
      </c>
      <c r="AZ373" s="7" t="e">
        <f>SUMIF([2]Dic!B:I,AVALUOS!E373,[2]Dic!I:I)</f>
        <v>#VALUE!</v>
      </c>
      <c r="BA373" s="7" t="e">
        <f t="shared" si="2151"/>
        <v>#VALUE!</v>
      </c>
      <c r="BB373" s="8">
        <f t="shared" si="2152"/>
        <v>0</v>
      </c>
      <c r="BC373" s="7">
        <v>0</v>
      </c>
      <c r="BD373" s="89">
        <f t="shared" si="2443"/>
        <v>0</v>
      </c>
      <c r="BE373" s="89" t="e">
        <f t="shared" si="2444"/>
        <v>#VALUE!</v>
      </c>
      <c r="BF373" s="89" t="e">
        <f t="shared" si="2153"/>
        <v>#VALUE!</v>
      </c>
      <c r="BG373" s="24">
        <f t="shared" si="2154"/>
        <v>0</v>
      </c>
      <c r="BL373" s="7"/>
      <c r="BM373" s="7"/>
    </row>
    <row r="374" spans="1:65" ht="12" x14ac:dyDescent="0.3">
      <c r="A374" s="87"/>
      <c r="B374" s="87"/>
      <c r="C374" s="88"/>
      <c r="D374" s="95"/>
      <c r="E374" s="96">
        <v>51953004</v>
      </c>
      <c r="F374" s="97" t="s">
        <v>249</v>
      </c>
      <c r="G374" s="7">
        <v>0</v>
      </c>
      <c r="H374" s="7" t="e">
        <f>SUMIF([2]Ene!B:I,AVALUOS!E374,[2]Ene!I:I)</f>
        <v>#VALUE!</v>
      </c>
      <c r="I374" s="7" t="e">
        <f t="shared" si="2119"/>
        <v>#VALUE!</v>
      </c>
      <c r="J374" s="8">
        <f t="shared" si="2120"/>
        <v>0</v>
      </c>
      <c r="K374" s="7">
        <v>0</v>
      </c>
      <c r="L374" s="7" t="e">
        <f>SUMIF([2]Feb!B:I,AVALUOS!E374,[2]Feb!I:I)</f>
        <v>#VALUE!</v>
      </c>
      <c r="M374" s="7" t="e">
        <f t="shared" si="2122"/>
        <v>#VALUE!</v>
      </c>
      <c r="N374" s="8">
        <f t="shared" si="2123"/>
        <v>0</v>
      </c>
      <c r="O374" s="7">
        <v>0</v>
      </c>
      <c r="P374" s="7" t="e">
        <f>SUMIF([2]mar!B:I,AVALUOS!E374,[2]mar!I:I)</f>
        <v>#VALUE!</v>
      </c>
      <c r="Q374" s="7" t="e">
        <f t="shared" si="2125"/>
        <v>#VALUE!</v>
      </c>
      <c r="R374" s="8">
        <f t="shared" si="2104"/>
        <v>0</v>
      </c>
      <c r="S374" s="7">
        <v>0</v>
      </c>
      <c r="T374" s="7" t="e">
        <f>SUMIF([2]Abr!B:I,AVALUOS!E374,[2]Abr!I:I)</f>
        <v>#VALUE!</v>
      </c>
      <c r="U374" s="7" t="e">
        <f t="shared" si="2127"/>
        <v>#VALUE!</v>
      </c>
      <c r="V374" s="8">
        <f t="shared" si="2128"/>
        <v>0</v>
      </c>
      <c r="W374" s="7">
        <v>0</v>
      </c>
      <c r="X374" s="7" t="e">
        <f>SUMIF([2]May!B:I,AVALUOS!E374,[2]May!I:I)</f>
        <v>#VALUE!</v>
      </c>
      <c r="Y374" s="7" t="e">
        <f t="shared" si="2130"/>
        <v>#VALUE!</v>
      </c>
      <c r="Z374" s="8">
        <f t="shared" si="2131"/>
        <v>0</v>
      </c>
      <c r="AA374" s="7">
        <v>0</v>
      </c>
      <c r="AB374" s="7" t="e">
        <f>SUMIF([2]Jun!B:I,AVALUOS!E374,[2]Jun!I:I)</f>
        <v>#VALUE!</v>
      </c>
      <c r="AC374" s="7" t="e">
        <f t="shared" si="2133"/>
        <v>#VALUE!</v>
      </c>
      <c r="AD374" s="8">
        <f t="shared" si="2134"/>
        <v>0</v>
      </c>
      <c r="AE374" s="7">
        <v>0</v>
      </c>
      <c r="AF374" s="7" t="e">
        <f>SUMIF([2]Jul!B:I,AVALUOS!E374,[2]Jul!I:I)</f>
        <v>#VALUE!</v>
      </c>
      <c r="AG374" s="7" t="e">
        <f t="shared" si="2136"/>
        <v>#VALUE!</v>
      </c>
      <c r="AH374" s="8">
        <f t="shared" si="2137"/>
        <v>0</v>
      </c>
      <c r="AI374" s="7">
        <v>0</v>
      </c>
      <c r="AJ374" s="7" t="e">
        <f>SUMIF([2]Agos!B:I,AVALUOS!E374,[2]Agos!I:I)</f>
        <v>#VALUE!</v>
      </c>
      <c r="AK374" s="7" t="e">
        <f t="shared" si="2139"/>
        <v>#VALUE!</v>
      </c>
      <c r="AL374" s="8">
        <f t="shared" si="2140"/>
        <v>0</v>
      </c>
      <c r="AM374" s="7">
        <v>0</v>
      </c>
      <c r="AN374" s="7" t="e">
        <f>SUMIF([2]Sep!B:I,AVALUOS!E374,[2]Sep!I:I)</f>
        <v>#VALUE!</v>
      </c>
      <c r="AO374" s="7" t="e">
        <f t="shared" si="2142"/>
        <v>#VALUE!</v>
      </c>
      <c r="AP374" s="8">
        <f t="shared" si="2143"/>
        <v>0</v>
      </c>
      <c r="AQ374" s="7">
        <v>0</v>
      </c>
      <c r="AR374" s="7" t="e">
        <f>SUMIF([2]Oct!B:I,AVALUOS!E374,[2]Oct!I:I)</f>
        <v>#VALUE!</v>
      </c>
      <c r="AS374" s="7" t="e">
        <f t="shared" si="2145"/>
        <v>#VALUE!</v>
      </c>
      <c r="AT374" s="8">
        <f t="shared" si="2146"/>
        <v>0</v>
      </c>
      <c r="AU374" s="7">
        <v>0</v>
      </c>
      <c r="AV374" s="7" t="e">
        <f>SUMIF([2]Nov!B:I,AVALUOS!E374,[2]Nov!I:I)</f>
        <v>#VALUE!</v>
      </c>
      <c r="AW374" s="7" t="e">
        <f t="shared" si="2148"/>
        <v>#VALUE!</v>
      </c>
      <c r="AX374" s="8">
        <f t="shared" si="2149"/>
        <v>0</v>
      </c>
      <c r="AY374" s="7">
        <v>0</v>
      </c>
      <c r="AZ374" s="7" t="e">
        <f>SUMIF([2]Dic!B:I,AVALUOS!E374,[2]Dic!I:I)</f>
        <v>#VALUE!</v>
      </c>
      <c r="BA374" s="7" t="e">
        <f t="shared" si="2151"/>
        <v>#VALUE!</v>
      </c>
      <c r="BB374" s="8">
        <f t="shared" si="2152"/>
        <v>0</v>
      </c>
      <c r="BC374" s="7">
        <v>0</v>
      </c>
      <c r="BD374" s="89">
        <f t="shared" si="2443"/>
        <v>0</v>
      </c>
      <c r="BE374" s="89" t="e">
        <f t="shared" si="2444"/>
        <v>#VALUE!</v>
      </c>
      <c r="BF374" s="89" t="e">
        <f t="shared" si="2153"/>
        <v>#VALUE!</v>
      </c>
      <c r="BG374" s="24">
        <f t="shared" si="2154"/>
        <v>0</v>
      </c>
      <c r="BK374" s="84"/>
      <c r="BL374" s="7"/>
      <c r="BM374" s="7"/>
    </row>
    <row r="375" spans="1:65" ht="12" x14ac:dyDescent="0.3">
      <c r="A375" s="87"/>
      <c r="B375" s="87"/>
      <c r="C375" s="88"/>
      <c r="D375" s="95"/>
      <c r="E375" s="96">
        <v>51953005</v>
      </c>
      <c r="F375" s="97" t="s">
        <v>250</v>
      </c>
      <c r="G375" s="7">
        <v>0</v>
      </c>
      <c r="H375" s="7" t="e">
        <f>SUMIF([2]Ene!B:I,AVALUOS!E375,[2]Ene!I:I)</f>
        <v>#VALUE!</v>
      </c>
      <c r="I375" s="7" t="e">
        <f t="shared" si="2119"/>
        <v>#VALUE!</v>
      </c>
      <c r="J375" s="8">
        <f t="shared" si="2120"/>
        <v>0</v>
      </c>
      <c r="K375" s="7">
        <v>0</v>
      </c>
      <c r="L375" s="7" t="e">
        <f>SUMIF([2]Feb!B:I,AVALUOS!E375,[2]Feb!I:I)</f>
        <v>#VALUE!</v>
      </c>
      <c r="M375" s="7" t="e">
        <f t="shared" si="2122"/>
        <v>#VALUE!</v>
      </c>
      <c r="N375" s="8">
        <f t="shared" si="2123"/>
        <v>0</v>
      </c>
      <c r="O375" s="7">
        <v>0</v>
      </c>
      <c r="P375" s="7" t="e">
        <f>SUMIF([2]mar!B:I,AVALUOS!E375,[2]mar!I:I)</f>
        <v>#VALUE!</v>
      </c>
      <c r="Q375" s="7" t="e">
        <f t="shared" si="2125"/>
        <v>#VALUE!</v>
      </c>
      <c r="R375" s="8">
        <f t="shared" si="2104"/>
        <v>0</v>
      </c>
      <c r="S375" s="7">
        <v>0</v>
      </c>
      <c r="T375" s="7" t="e">
        <f>SUMIF([2]Abr!B:I,AVALUOS!E375,[2]Abr!I:I)</f>
        <v>#VALUE!</v>
      </c>
      <c r="U375" s="7" t="e">
        <f t="shared" si="2127"/>
        <v>#VALUE!</v>
      </c>
      <c r="V375" s="8">
        <f t="shared" si="2128"/>
        <v>0</v>
      </c>
      <c r="W375" s="7">
        <v>0</v>
      </c>
      <c r="X375" s="7" t="e">
        <f>SUMIF([2]May!B:I,AVALUOS!E375,[2]May!I:I)</f>
        <v>#VALUE!</v>
      </c>
      <c r="Y375" s="7" t="e">
        <f t="shared" si="2130"/>
        <v>#VALUE!</v>
      </c>
      <c r="Z375" s="8">
        <f t="shared" si="2131"/>
        <v>0</v>
      </c>
      <c r="AA375" s="7">
        <v>0</v>
      </c>
      <c r="AB375" s="7" t="e">
        <f>SUMIF([2]Jun!B:I,AVALUOS!E375,[2]Jun!I:I)</f>
        <v>#VALUE!</v>
      </c>
      <c r="AC375" s="7" t="e">
        <f t="shared" si="2133"/>
        <v>#VALUE!</v>
      </c>
      <c r="AD375" s="8">
        <f t="shared" si="2134"/>
        <v>0</v>
      </c>
      <c r="AE375" s="7">
        <v>0</v>
      </c>
      <c r="AF375" s="7" t="e">
        <f>SUMIF([2]Jul!B:I,AVALUOS!E375,[2]Jul!I:I)</f>
        <v>#VALUE!</v>
      </c>
      <c r="AG375" s="7" t="e">
        <f t="shared" si="2136"/>
        <v>#VALUE!</v>
      </c>
      <c r="AH375" s="8">
        <f t="shared" si="2137"/>
        <v>0</v>
      </c>
      <c r="AI375" s="7">
        <v>0</v>
      </c>
      <c r="AJ375" s="7" t="e">
        <f>SUMIF([2]Agos!B:I,AVALUOS!E375,[2]Agos!I:I)</f>
        <v>#VALUE!</v>
      </c>
      <c r="AK375" s="7" t="e">
        <f t="shared" si="2139"/>
        <v>#VALUE!</v>
      </c>
      <c r="AL375" s="8">
        <f t="shared" si="2140"/>
        <v>0</v>
      </c>
      <c r="AM375" s="7">
        <v>0</v>
      </c>
      <c r="AN375" s="7" t="e">
        <f>SUMIF([2]Sep!B:I,AVALUOS!E375,[2]Sep!I:I)</f>
        <v>#VALUE!</v>
      </c>
      <c r="AO375" s="7" t="e">
        <f t="shared" si="2142"/>
        <v>#VALUE!</v>
      </c>
      <c r="AP375" s="8">
        <f t="shared" si="2143"/>
        <v>0</v>
      </c>
      <c r="AQ375" s="7">
        <v>0</v>
      </c>
      <c r="AR375" s="7" t="e">
        <f>SUMIF([2]Oct!B:I,AVALUOS!E375,[2]Oct!I:I)</f>
        <v>#VALUE!</v>
      </c>
      <c r="AS375" s="7" t="e">
        <f t="shared" si="2145"/>
        <v>#VALUE!</v>
      </c>
      <c r="AT375" s="8">
        <f t="shared" si="2146"/>
        <v>0</v>
      </c>
      <c r="AU375" s="7">
        <v>0</v>
      </c>
      <c r="AV375" s="7" t="e">
        <f>SUMIF([2]Nov!B:I,AVALUOS!E375,[2]Nov!I:I)</f>
        <v>#VALUE!</v>
      </c>
      <c r="AW375" s="7" t="e">
        <f t="shared" si="2148"/>
        <v>#VALUE!</v>
      </c>
      <c r="AX375" s="8">
        <f t="shared" si="2149"/>
        <v>0</v>
      </c>
      <c r="AY375" s="7">
        <v>0</v>
      </c>
      <c r="AZ375" s="7" t="e">
        <f>SUMIF([2]Dic!B:I,AVALUOS!E375,[2]Dic!I:I)</f>
        <v>#VALUE!</v>
      </c>
      <c r="BA375" s="7" t="e">
        <f t="shared" si="2151"/>
        <v>#VALUE!</v>
      </c>
      <c r="BB375" s="8">
        <f t="shared" si="2152"/>
        <v>0</v>
      </c>
      <c r="BC375" s="7">
        <v>0</v>
      </c>
      <c r="BD375" s="89">
        <f t="shared" si="2443"/>
        <v>0</v>
      </c>
      <c r="BE375" s="89" t="e">
        <f t="shared" si="2444"/>
        <v>#VALUE!</v>
      </c>
      <c r="BF375" s="89" t="e">
        <f t="shared" si="2153"/>
        <v>#VALUE!</v>
      </c>
      <c r="BG375" s="24">
        <f t="shared" si="2154"/>
        <v>0</v>
      </c>
      <c r="BK375" s="84"/>
      <c r="BL375" s="7"/>
      <c r="BM375" s="7"/>
    </row>
    <row r="376" spans="1:65" ht="20.399999999999999" x14ac:dyDescent="0.3">
      <c r="A376" s="85"/>
      <c r="B376" s="85"/>
      <c r="C376" s="86"/>
      <c r="D376" s="90">
        <v>519535</v>
      </c>
      <c r="E376" s="91"/>
      <c r="F376" s="92" t="s">
        <v>251</v>
      </c>
      <c r="G376" s="93">
        <f t="shared" ref="G376:H376" si="2445">+G377</f>
        <v>0</v>
      </c>
      <c r="H376" s="93" t="e">
        <f t="shared" si="2445"/>
        <v>#VALUE!</v>
      </c>
      <c r="I376" s="93" t="e">
        <f t="shared" si="2119"/>
        <v>#VALUE!</v>
      </c>
      <c r="J376" s="94">
        <f t="shared" si="2120"/>
        <v>0</v>
      </c>
      <c r="K376" s="93">
        <f t="shared" ref="K376:L376" si="2446">+K377</f>
        <v>0</v>
      </c>
      <c r="L376" s="93" t="e">
        <f t="shared" si="2446"/>
        <v>#VALUE!</v>
      </c>
      <c r="M376" s="93" t="e">
        <f t="shared" si="2122"/>
        <v>#VALUE!</v>
      </c>
      <c r="N376" s="94">
        <f t="shared" si="2123"/>
        <v>0</v>
      </c>
      <c r="O376" s="93">
        <f t="shared" ref="O376:P376" si="2447">+O377</f>
        <v>0</v>
      </c>
      <c r="P376" s="93" t="e">
        <f t="shared" si="2447"/>
        <v>#VALUE!</v>
      </c>
      <c r="Q376" s="93" t="e">
        <f t="shared" si="2125"/>
        <v>#VALUE!</v>
      </c>
      <c r="R376" s="94">
        <f t="shared" si="2104"/>
        <v>0</v>
      </c>
      <c r="S376" s="93">
        <f t="shared" ref="S376:BE376" si="2448">+S377</f>
        <v>0</v>
      </c>
      <c r="T376" s="93" t="e">
        <f t="shared" si="2448"/>
        <v>#VALUE!</v>
      </c>
      <c r="U376" s="93" t="e">
        <f t="shared" si="2127"/>
        <v>#VALUE!</v>
      </c>
      <c r="V376" s="94">
        <f t="shared" si="2128"/>
        <v>0</v>
      </c>
      <c r="W376" s="93">
        <f t="shared" ref="W376:X376" si="2449">+W377</f>
        <v>0</v>
      </c>
      <c r="X376" s="93" t="e">
        <f t="shared" si="2449"/>
        <v>#VALUE!</v>
      </c>
      <c r="Y376" s="93" t="e">
        <f t="shared" si="2130"/>
        <v>#VALUE!</v>
      </c>
      <c r="Z376" s="94">
        <f t="shared" si="2131"/>
        <v>0</v>
      </c>
      <c r="AA376" s="93">
        <f t="shared" ref="AA376" si="2450">+AA377</f>
        <v>0</v>
      </c>
      <c r="AB376" s="93" t="e">
        <f t="shared" si="2448"/>
        <v>#VALUE!</v>
      </c>
      <c r="AC376" s="93" t="e">
        <f t="shared" si="2133"/>
        <v>#VALUE!</v>
      </c>
      <c r="AD376" s="94">
        <f t="shared" si="2134"/>
        <v>0</v>
      </c>
      <c r="AE376" s="93">
        <f t="shared" ref="AE376" si="2451">+AE377</f>
        <v>0</v>
      </c>
      <c r="AF376" s="93" t="e">
        <f t="shared" si="2448"/>
        <v>#VALUE!</v>
      </c>
      <c r="AG376" s="93" t="e">
        <f t="shared" si="2136"/>
        <v>#VALUE!</v>
      </c>
      <c r="AH376" s="94">
        <f t="shared" si="2137"/>
        <v>0</v>
      </c>
      <c r="AI376" s="93">
        <f t="shared" ref="AI376" si="2452">+AI377</f>
        <v>0</v>
      </c>
      <c r="AJ376" s="93" t="e">
        <f t="shared" si="2448"/>
        <v>#VALUE!</v>
      </c>
      <c r="AK376" s="93" t="e">
        <f t="shared" si="2139"/>
        <v>#VALUE!</v>
      </c>
      <c r="AL376" s="94">
        <f t="shared" si="2140"/>
        <v>0</v>
      </c>
      <c r="AM376" s="93">
        <f t="shared" ref="AM376" si="2453">+AM377</f>
        <v>0</v>
      </c>
      <c r="AN376" s="93" t="e">
        <f t="shared" si="2448"/>
        <v>#VALUE!</v>
      </c>
      <c r="AO376" s="93" t="e">
        <f t="shared" si="2142"/>
        <v>#VALUE!</v>
      </c>
      <c r="AP376" s="94">
        <f t="shared" si="2143"/>
        <v>0</v>
      </c>
      <c r="AQ376" s="93">
        <f t="shared" ref="AQ376" si="2454">+AQ377</f>
        <v>0</v>
      </c>
      <c r="AR376" s="93" t="e">
        <f t="shared" si="2448"/>
        <v>#VALUE!</v>
      </c>
      <c r="AS376" s="93" t="e">
        <f t="shared" si="2145"/>
        <v>#VALUE!</v>
      </c>
      <c r="AT376" s="94">
        <f t="shared" si="2146"/>
        <v>0</v>
      </c>
      <c r="AU376" s="93">
        <f t="shared" ref="AU376" si="2455">+AU377</f>
        <v>0</v>
      </c>
      <c r="AV376" s="93" t="e">
        <f t="shared" si="2448"/>
        <v>#VALUE!</v>
      </c>
      <c r="AW376" s="93" t="e">
        <f t="shared" si="2148"/>
        <v>#VALUE!</v>
      </c>
      <c r="AX376" s="94">
        <f t="shared" si="2149"/>
        <v>0</v>
      </c>
      <c r="AY376" s="93">
        <f t="shared" ref="AY376" si="2456">+AY377</f>
        <v>0</v>
      </c>
      <c r="AZ376" s="93" t="e">
        <f t="shared" si="2448"/>
        <v>#VALUE!</v>
      </c>
      <c r="BA376" s="93" t="e">
        <f t="shared" si="2151"/>
        <v>#VALUE!</v>
      </c>
      <c r="BB376" s="94">
        <f t="shared" si="2152"/>
        <v>0</v>
      </c>
      <c r="BC376" s="93">
        <f t="shared" si="2448"/>
        <v>0</v>
      </c>
      <c r="BD376" s="93">
        <f t="shared" si="2448"/>
        <v>0</v>
      </c>
      <c r="BE376" s="93" t="e">
        <f t="shared" si="2448"/>
        <v>#VALUE!</v>
      </c>
      <c r="BF376" s="93" t="e">
        <f t="shared" si="2153"/>
        <v>#VALUE!</v>
      </c>
      <c r="BG376" s="4">
        <f t="shared" si="2154"/>
        <v>0</v>
      </c>
      <c r="BL376" s="93">
        <f t="shared" ref="BL376:BM376" si="2457">+BL377</f>
        <v>0</v>
      </c>
      <c r="BM376" s="93">
        <f t="shared" si="2457"/>
        <v>0</v>
      </c>
    </row>
    <row r="377" spans="1:65" ht="20.399999999999999" x14ac:dyDescent="0.3">
      <c r="A377" s="87"/>
      <c r="B377" s="87"/>
      <c r="C377" s="88"/>
      <c r="D377" s="95"/>
      <c r="E377" s="96">
        <v>51953501</v>
      </c>
      <c r="F377" s="97" t="s">
        <v>251</v>
      </c>
      <c r="G377" s="7">
        <v>0</v>
      </c>
      <c r="H377" s="7" t="e">
        <f>SUMIF([2]Ene!B:I,AVALUOS!E377,[2]Ene!I:I)</f>
        <v>#VALUE!</v>
      </c>
      <c r="I377" s="7" t="e">
        <f t="shared" si="2119"/>
        <v>#VALUE!</v>
      </c>
      <c r="J377" s="8">
        <f t="shared" si="2120"/>
        <v>0</v>
      </c>
      <c r="K377" s="7">
        <v>0</v>
      </c>
      <c r="L377" s="7" t="e">
        <f>SUMIF([2]Feb!B:I,AVALUOS!E377,[2]Feb!I:I)</f>
        <v>#VALUE!</v>
      </c>
      <c r="M377" s="7" t="e">
        <f t="shared" si="2122"/>
        <v>#VALUE!</v>
      </c>
      <c r="N377" s="8">
        <f t="shared" si="2123"/>
        <v>0</v>
      </c>
      <c r="O377" s="7">
        <v>0</v>
      </c>
      <c r="P377" s="7" t="e">
        <f>SUMIF([2]mar!B:I,AVALUOS!E377,[2]mar!I:I)</f>
        <v>#VALUE!</v>
      </c>
      <c r="Q377" s="7" t="e">
        <f t="shared" si="2125"/>
        <v>#VALUE!</v>
      </c>
      <c r="R377" s="8">
        <f t="shared" si="2104"/>
        <v>0</v>
      </c>
      <c r="S377" s="7">
        <v>0</v>
      </c>
      <c r="T377" s="7" t="e">
        <f>SUMIF([2]Abr!B:I,AVALUOS!E377,[2]Abr!I:I)</f>
        <v>#VALUE!</v>
      </c>
      <c r="U377" s="7" t="e">
        <f t="shared" si="2127"/>
        <v>#VALUE!</v>
      </c>
      <c r="V377" s="8">
        <f t="shared" si="2128"/>
        <v>0</v>
      </c>
      <c r="W377" s="7">
        <v>0</v>
      </c>
      <c r="X377" s="7" t="e">
        <f>SUMIF([2]May!B:I,AVALUOS!E377,[2]May!I:I)</f>
        <v>#VALUE!</v>
      </c>
      <c r="Y377" s="7" t="e">
        <f t="shared" si="2130"/>
        <v>#VALUE!</v>
      </c>
      <c r="Z377" s="8">
        <f t="shared" si="2131"/>
        <v>0</v>
      </c>
      <c r="AA377" s="7">
        <v>0</v>
      </c>
      <c r="AB377" s="7" t="e">
        <f>SUMIF([2]Jun!B:I,AVALUOS!E377,[2]Jun!I:I)</f>
        <v>#VALUE!</v>
      </c>
      <c r="AC377" s="7" t="e">
        <f t="shared" si="2133"/>
        <v>#VALUE!</v>
      </c>
      <c r="AD377" s="8">
        <f t="shared" si="2134"/>
        <v>0</v>
      </c>
      <c r="AE377" s="7">
        <v>0</v>
      </c>
      <c r="AF377" s="7" t="e">
        <f>SUMIF([2]Jul!B:I,AVALUOS!E377,[2]Jul!I:I)</f>
        <v>#VALUE!</v>
      </c>
      <c r="AG377" s="7" t="e">
        <f t="shared" si="2136"/>
        <v>#VALUE!</v>
      </c>
      <c r="AH377" s="8">
        <f t="shared" si="2137"/>
        <v>0</v>
      </c>
      <c r="AI377" s="7">
        <v>0</v>
      </c>
      <c r="AJ377" s="7" t="e">
        <f>SUMIF([2]Agos!B:I,AVALUOS!E377,[2]Agos!I:I)</f>
        <v>#VALUE!</v>
      </c>
      <c r="AK377" s="7" t="e">
        <f t="shared" si="2139"/>
        <v>#VALUE!</v>
      </c>
      <c r="AL377" s="8">
        <f t="shared" si="2140"/>
        <v>0</v>
      </c>
      <c r="AM377" s="7">
        <v>0</v>
      </c>
      <c r="AN377" s="7" t="e">
        <f>SUMIF([2]Sep!B:I,AVALUOS!E377,[2]Sep!I:I)</f>
        <v>#VALUE!</v>
      </c>
      <c r="AO377" s="7" t="e">
        <f t="shared" si="2142"/>
        <v>#VALUE!</v>
      </c>
      <c r="AP377" s="8">
        <f t="shared" si="2143"/>
        <v>0</v>
      </c>
      <c r="AQ377" s="7">
        <v>0</v>
      </c>
      <c r="AR377" s="7" t="e">
        <f>SUMIF([2]Oct!B:I,AVALUOS!E377,[2]Oct!I:I)</f>
        <v>#VALUE!</v>
      </c>
      <c r="AS377" s="7" t="e">
        <f t="shared" si="2145"/>
        <v>#VALUE!</v>
      </c>
      <c r="AT377" s="8">
        <f t="shared" si="2146"/>
        <v>0</v>
      </c>
      <c r="AU377" s="7">
        <v>0</v>
      </c>
      <c r="AV377" s="7" t="e">
        <f>SUMIF([2]Nov!B:I,AVALUOS!E377,[2]Nov!I:I)</f>
        <v>#VALUE!</v>
      </c>
      <c r="AW377" s="7" t="e">
        <f t="shared" si="2148"/>
        <v>#VALUE!</v>
      </c>
      <c r="AX377" s="8">
        <f t="shared" si="2149"/>
        <v>0</v>
      </c>
      <c r="AY377" s="7">
        <v>0</v>
      </c>
      <c r="AZ377" s="7" t="e">
        <f>SUMIF([2]Dic!B:I,AVALUOS!E377,[2]Dic!I:I)</f>
        <v>#VALUE!</v>
      </c>
      <c r="BA377" s="7" t="e">
        <f t="shared" si="2151"/>
        <v>#VALUE!</v>
      </c>
      <c r="BB377" s="8">
        <f t="shared" si="2152"/>
        <v>0</v>
      </c>
      <c r="BC377" s="7">
        <v>0</v>
      </c>
      <c r="BD377" s="89">
        <f>+G377+K377+O377+S377+W377+AA377+AE377+AI377+AM377+AQ377+AU377</f>
        <v>0</v>
      </c>
      <c r="BE377" s="89" t="e">
        <f>+H377+L377+P377+T377+X377+AB377+AF377+AJ377+AN377+AR377+AV377+AZ377</f>
        <v>#VALUE!</v>
      </c>
      <c r="BF377" s="89" t="e">
        <f t="shared" si="2153"/>
        <v>#VALUE!</v>
      </c>
      <c r="BG377" s="24">
        <f t="shared" si="2154"/>
        <v>0</v>
      </c>
      <c r="BK377" s="84"/>
      <c r="BL377" s="7"/>
      <c r="BM377" s="7"/>
    </row>
    <row r="378" spans="1:65" ht="12" x14ac:dyDescent="0.3">
      <c r="A378" s="85"/>
      <c r="B378" s="85"/>
      <c r="C378" s="86"/>
      <c r="D378" s="90">
        <v>519545</v>
      </c>
      <c r="E378" s="91"/>
      <c r="F378" s="92" t="s">
        <v>252</v>
      </c>
      <c r="G378" s="93">
        <f t="shared" ref="G378:H378" si="2458">+G379</f>
        <v>0</v>
      </c>
      <c r="H378" s="93" t="e">
        <f t="shared" si="2458"/>
        <v>#VALUE!</v>
      </c>
      <c r="I378" s="93" t="e">
        <f t="shared" si="2119"/>
        <v>#VALUE!</v>
      </c>
      <c r="J378" s="94">
        <f t="shared" si="2120"/>
        <v>0</v>
      </c>
      <c r="K378" s="93">
        <f t="shared" ref="K378:L378" si="2459">+K379</f>
        <v>0</v>
      </c>
      <c r="L378" s="93" t="e">
        <f t="shared" si="2459"/>
        <v>#VALUE!</v>
      </c>
      <c r="M378" s="93" t="e">
        <f t="shared" si="2122"/>
        <v>#VALUE!</v>
      </c>
      <c r="N378" s="94">
        <f t="shared" si="2123"/>
        <v>0</v>
      </c>
      <c r="O378" s="93">
        <f t="shared" ref="O378:P378" si="2460">+O379</f>
        <v>0</v>
      </c>
      <c r="P378" s="93" t="e">
        <f t="shared" si="2460"/>
        <v>#VALUE!</v>
      </c>
      <c r="Q378" s="93" t="e">
        <f t="shared" si="2125"/>
        <v>#VALUE!</v>
      </c>
      <c r="R378" s="94">
        <f t="shared" si="2104"/>
        <v>0</v>
      </c>
      <c r="S378" s="93">
        <f t="shared" ref="S378:BE378" si="2461">+S379</f>
        <v>0</v>
      </c>
      <c r="T378" s="93" t="e">
        <f t="shared" si="2461"/>
        <v>#VALUE!</v>
      </c>
      <c r="U378" s="93" t="e">
        <f t="shared" si="2127"/>
        <v>#VALUE!</v>
      </c>
      <c r="V378" s="94">
        <f t="shared" si="2128"/>
        <v>0</v>
      </c>
      <c r="W378" s="93">
        <f t="shared" ref="W378:X378" si="2462">+W379</f>
        <v>0</v>
      </c>
      <c r="X378" s="93" t="e">
        <f t="shared" si="2462"/>
        <v>#VALUE!</v>
      </c>
      <c r="Y378" s="93" t="e">
        <f t="shared" si="2130"/>
        <v>#VALUE!</v>
      </c>
      <c r="Z378" s="94">
        <f t="shared" si="2131"/>
        <v>0</v>
      </c>
      <c r="AA378" s="93">
        <f t="shared" ref="AA378" si="2463">+AA379</f>
        <v>0</v>
      </c>
      <c r="AB378" s="93" t="e">
        <f t="shared" si="2461"/>
        <v>#VALUE!</v>
      </c>
      <c r="AC378" s="93" t="e">
        <f t="shared" si="2133"/>
        <v>#VALUE!</v>
      </c>
      <c r="AD378" s="94">
        <f t="shared" si="2134"/>
        <v>0</v>
      </c>
      <c r="AE378" s="93">
        <f t="shared" ref="AE378" si="2464">+AE379</f>
        <v>0</v>
      </c>
      <c r="AF378" s="93" t="e">
        <f t="shared" si="2461"/>
        <v>#VALUE!</v>
      </c>
      <c r="AG378" s="93" t="e">
        <f t="shared" si="2136"/>
        <v>#VALUE!</v>
      </c>
      <c r="AH378" s="94">
        <f t="shared" si="2137"/>
        <v>0</v>
      </c>
      <c r="AI378" s="93">
        <f t="shared" ref="AI378" si="2465">+AI379</f>
        <v>0</v>
      </c>
      <c r="AJ378" s="93" t="e">
        <f t="shared" si="2461"/>
        <v>#VALUE!</v>
      </c>
      <c r="AK378" s="93" t="e">
        <f t="shared" si="2139"/>
        <v>#VALUE!</v>
      </c>
      <c r="AL378" s="94">
        <f t="shared" si="2140"/>
        <v>0</v>
      </c>
      <c r="AM378" s="93">
        <f t="shared" ref="AM378" si="2466">+AM379</f>
        <v>0</v>
      </c>
      <c r="AN378" s="93" t="e">
        <f t="shared" si="2461"/>
        <v>#VALUE!</v>
      </c>
      <c r="AO378" s="93" t="e">
        <f t="shared" si="2142"/>
        <v>#VALUE!</v>
      </c>
      <c r="AP378" s="94">
        <f t="shared" si="2143"/>
        <v>0</v>
      </c>
      <c r="AQ378" s="93">
        <f t="shared" ref="AQ378" si="2467">+AQ379</f>
        <v>0</v>
      </c>
      <c r="AR378" s="93" t="e">
        <f t="shared" si="2461"/>
        <v>#VALUE!</v>
      </c>
      <c r="AS378" s="93" t="e">
        <f t="shared" si="2145"/>
        <v>#VALUE!</v>
      </c>
      <c r="AT378" s="94">
        <f t="shared" si="2146"/>
        <v>0</v>
      </c>
      <c r="AU378" s="93">
        <f t="shared" ref="AU378" si="2468">+AU379</f>
        <v>0</v>
      </c>
      <c r="AV378" s="93" t="e">
        <f t="shared" si="2461"/>
        <v>#VALUE!</v>
      </c>
      <c r="AW378" s="93" t="e">
        <f t="shared" si="2148"/>
        <v>#VALUE!</v>
      </c>
      <c r="AX378" s="94">
        <f t="shared" si="2149"/>
        <v>0</v>
      </c>
      <c r="AY378" s="93">
        <f t="shared" ref="AY378" si="2469">+AY379</f>
        <v>0</v>
      </c>
      <c r="AZ378" s="93" t="e">
        <f t="shared" si="2461"/>
        <v>#VALUE!</v>
      </c>
      <c r="BA378" s="93" t="e">
        <f t="shared" si="2151"/>
        <v>#VALUE!</v>
      </c>
      <c r="BB378" s="94">
        <f t="shared" si="2152"/>
        <v>0</v>
      </c>
      <c r="BC378" s="93">
        <f t="shared" si="2461"/>
        <v>0</v>
      </c>
      <c r="BD378" s="93">
        <f t="shared" si="2461"/>
        <v>0</v>
      </c>
      <c r="BE378" s="93" t="e">
        <f t="shared" si="2461"/>
        <v>#VALUE!</v>
      </c>
      <c r="BF378" s="93" t="e">
        <f t="shared" si="2153"/>
        <v>#VALUE!</v>
      </c>
      <c r="BG378" s="4">
        <f t="shared" si="2154"/>
        <v>0</v>
      </c>
      <c r="BL378" s="93">
        <f t="shared" ref="BL378:BM378" si="2470">+BL379</f>
        <v>0</v>
      </c>
      <c r="BM378" s="93">
        <f t="shared" si="2470"/>
        <v>0</v>
      </c>
    </row>
    <row r="379" spans="1:65" s="84" customFormat="1" ht="12" x14ac:dyDescent="0.3">
      <c r="A379" s="87"/>
      <c r="B379" s="87"/>
      <c r="C379" s="88"/>
      <c r="D379" s="95"/>
      <c r="E379" s="96">
        <v>51954501</v>
      </c>
      <c r="F379" s="97" t="s">
        <v>252</v>
      </c>
      <c r="G379" s="7">
        <v>0</v>
      </c>
      <c r="H379" s="7" t="e">
        <f>SUMIF([2]Ene!B:I,AVALUOS!E379,[2]Ene!I:I)</f>
        <v>#VALUE!</v>
      </c>
      <c r="I379" s="7" t="e">
        <f t="shared" si="2119"/>
        <v>#VALUE!</v>
      </c>
      <c r="J379" s="8">
        <f t="shared" si="2120"/>
        <v>0</v>
      </c>
      <c r="K379" s="7">
        <v>0</v>
      </c>
      <c r="L379" s="7" t="e">
        <f>SUMIF([2]Feb!B:I,AVALUOS!E379,[2]Feb!I:I)</f>
        <v>#VALUE!</v>
      </c>
      <c r="M379" s="7" t="e">
        <f t="shared" si="2122"/>
        <v>#VALUE!</v>
      </c>
      <c r="N379" s="8">
        <f t="shared" si="2123"/>
        <v>0</v>
      </c>
      <c r="O379" s="7">
        <v>0</v>
      </c>
      <c r="P379" s="7" t="e">
        <f>SUMIF([2]mar!B:I,AVALUOS!E379,[2]mar!I:I)</f>
        <v>#VALUE!</v>
      </c>
      <c r="Q379" s="7" t="e">
        <f t="shared" si="2125"/>
        <v>#VALUE!</v>
      </c>
      <c r="R379" s="8">
        <f t="shared" si="2104"/>
        <v>0</v>
      </c>
      <c r="S379" s="7">
        <v>0</v>
      </c>
      <c r="T379" s="7" t="e">
        <f>SUMIF([2]Abr!B:I,AVALUOS!E379,[2]Abr!I:I)</f>
        <v>#VALUE!</v>
      </c>
      <c r="U379" s="7" t="e">
        <f t="shared" si="2127"/>
        <v>#VALUE!</v>
      </c>
      <c r="V379" s="8">
        <f t="shared" si="2128"/>
        <v>0</v>
      </c>
      <c r="W379" s="7">
        <v>0</v>
      </c>
      <c r="X379" s="7" t="e">
        <f>SUMIF([2]May!B:I,AVALUOS!E379,[2]May!I:I)</f>
        <v>#VALUE!</v>
      </c>
      <c r="Y379" s="7" t="e">
        <f t="shared" si="2130"/>
        <v>#VALUE!</v>
      </c>
      <c r="Z379" s="8">
        <f t="shared" si="2131"/>
        <v>0</v>
      </c>
      <c r="AA379" s="7">
        <v>0</v>
      </c>
      <c r="AB379" s="7" t="e">
        <f>SUMIF([2]Jun!B:I,AVALUOS!E379,[2]Jun!I:I)</f>
        <v>#VALUE!</v>
      </c>
      <c r="AC379" s="7" t="e">
        <f t="shared" si="2133"/>
        <v>#VALUE!</v>
      </c>
      <c r="AD379" s="8">
        <f t="shared" si="2134"/>
        <v>0</v>
      </c>
      <c r="AE379" s="7">
        <v>0</v>
      </c>
      <c r="AF379" s="7" t="e">
        <f>SUMIF([2]Jul!B:I,AVALUOS!E379,[2]Jul!I:I)</f>
        <v>#VALUE!</v>
      </c>
      <c r="AG379" s="7" t="e">
        <f t="shared" si="2136"/>
        <v>#VALUE!</v>
      </c>
      <c r="AH379" s="8">
        <f t="shared" si="2137"/>
        <v>0</v>
      </c>
      <c r="AI379" s="7">
        <v>0</v>
      </c>
      <c r="AJ379" s="7" t="e">
        <f>SUMIF([2]Agos!B:I,AVALUOS!E379,[2]Agos!I:I)</f>
        <v>#VALUE!</v>
      </c>
      <c r="AK379" s="7" t="e">
        <f t="shared" si="2139"/>
        <v>#VALUE!</v>
      </c>
      <c r="AL379" s="8">
        <f t="shared" si="2140"/>
        <v>0</v>
      </c>
      <c r="AM379" s="7">
        <v>0</v>
      </c>
      <c r="AN379" s="7" t="e">
        <f>SUMIF([2]Sep!B:I,AVALUOS!E379,[2]Sep!I:I)</f>
        <v>#VALUE!</v>
      </c>
      <c r="AO379" s="7" t="e">
        <f t="shared" si="2142"/>
        <v>#VALUE!</v>
      </c>
      <c r="AP379" s="8">
        <f t="shared" si="2143"/>
        <v>0</v>
      </c>
      <c r="AQ379" s="7">
        <v>0</v>
      </c>
      <c r="AR379" s="7" t="e">
        <f>SUMIF([2]Oct!B:I,AVALUOS!E379,[2]Oct!I:I)</f>
        <v>#VALUE!</v>
      </c>
      <c r="AS379" s="7" t="e">
        <f t="shared" si="2145"/>
        <v>#VALUE!</v>
      </c>
      <c r="AT379" s="8">
        <f t="shared" si="2146"/>
        <v>0</v>
      </c>
      <c r="AU379" s="7">
        <v>0</v>
      </c>
      <c r="AV379" s="7" t="e">
        <f>SUMIF([2]Nov!B:I,AVALUOS!E379,[2]Nov!I:I)</f>
        <v>#VALUE!</v>
      </c>
      <c r="AW379" s="7" t="e">
        <f t="shared" si="2148"/>
        <v>#VALUE!</v>
      </c>
      <c r="AX379" s="8">
        <f t="shared" si="2149"/>
        <v>0</v>
      </c>
      <c r="AY379" s="7">
        <v>0</v>
      </c>
      <c r="AZ379" s="7" t="e">
        <f>SUMIF([2]Dic!B:I,AVALUOS!E379,[2]Dic!I:I)</f>
        <v>#VALUE!</v>
      </c>
      <c r="BA379" s="7" t="e">
        <f t="shared" si="2151"/>
        <v>#VALUE!</v>
      </c>
      <c r="BB379" s="8">
        <f t="shared" si="2152"/>
        <v>0</v>
      </c>
      <c r="BC379" s="7">
        <v>0</v>
      </c>
      <c r="BD379" s="89">
        <f>+G379+K379+O379+S379+W379+AA379+AE379+AI379+AM379+AQ379+AU379</f>
        <v>0</v>
      </c>
      <c r="BE379" s="89" t="e">
        <f>+H379+L379+P379+T379+X379+AB379+AF379+AJ379+AN379+AR379+AV379+AZ379</f>
        <v>#VALUE!</v>
      </c>
      <c r="BF379" s="89" t="e">
        <f t="shared" si="2153"/>
        <v>#VALUE!</v>
      </c>
      <c r="BG379" s="24">
        <f t="shared" si="2154"/>
        <v>0</v>
      </c>
      <c r="BL379" s="7"/>
      <c r="BM379" s="7"/>
    </row>
    <row r="380" spans="1:65" ht="12" x14ac:dyDescent="0.3">
      <c r="A380" s="85"/>
      <c r="B380" s="85"/>
      <c r="C380" s="86"/>
      <c r="D380" s="90">
        <v>519550</v>
      </c>
      <c r="E380" s="91"/>
      <c r="F380" s="92" t="s">
        <v>253</v>
      </c>
      <c r="G380" s="93">
        <f t="shared" ref="G380:H380" si="2471">+G381</f>
        <v>0</v>
      </c>
      <c r="H380" s="93" t="e">
        <f t="shared" si="2471"/>
        <v>#VALUE!</v>
      </c>
      <c r="I380" s="93" t="e">
        <f t="shared" si="2119"/>
        <v>#VALUE!</v>
      </c>
      <c r="J380" s="94">
        <f t="shared" si="2120"/>
        <v>0</v>
      </c>
      <c r="K380" s="93">
        <f t="shared" ref="K380:L380" si="2472">+K381</f>
        <v>0</v>
      </c>
      <c r="L380" s="93" t="e">
        <f t="shared" si="2472"/>
        <v>#VALUE!</v>
      </c>
      <c r="M380" s="93" t="e">
        <f t="shared" si="2122"/>
        <v>#VALUE!</v>
      </c>
      <c r="N380" s="94">
        <f t="shared" si="2123"/>
        <v>0</v>
      </c>
      <c r="O380" s="93">
        <f t="shared" ref="O380:P380" si="2473">+O381</f>
        <v>0</v>
      </c>
      <c r="P380" s="93" t="e">
        <f t="shared" si="2473"/>
        <v>#VALUE!</v>
      </c>
      <c r="Q380" s="93" t="e">
        <f t="shared" si="2125"/>
        <v>#VALUE!</v>
      </c>
      <c r="R380" s="94">
        <f t="shared" si="2104"/>
        <v>0</v>
      </c>
      <c r="S380" s="93">
        <f t="shared" ref="S380:BE380" si="2474">+S381</f>
        <v>0</v>
      </c>
      <c r="T380" s="93" t="e">
        <f t="shared" si="2474"/>
        <v>#VALUE!</v>
      </c>
      <c r="U380" s="93" t="e">
        <f t="shared" si="2127"/>
        <v>#VALUE!</v>
      </c>
      <c r="V380" s="94">
        <f t="shared" si="2128"/>
        <v>0</v>
      </c>
      <c r="W380" s="93">
        <f t="shared" ref="W380:X380" si="2475">+W381</f>
        <v>0</v>
      </c>
      <c r="X380" s="93" t="e">
        <f t="shared" si="2475"/>
        <v>#VALUE!</v>
      </c>
      <c r="Y380" s="93" t="e">
        <f t="shared" si="2130"/>
        <v>#VALUE!</v>
      </c>
      <c r="Z380" s="94">
        <f t="shared" si="2131"/>
        <v>0</v>
      </c>
      <c r="AA380" s="93">
        <f t="shared" ref="AA380" si="2476">+AA381</f>
        <v>0</v>
      </c>
      <c r="AB380" s="93" t="e">
        <f t="shared" si="2474"/>
        <v>#VALUE!</v>
      </c>
      <c r="AC380" s="93" t="e">
        <f t="shared" si="2133"/>
        <v>#VALUE!</v>
      </c>
      <c r="AD380" s="94">
        <f t="shared" si="2134"/>
        <v>0</v>
      </c>
      <c r="AE380" s="93">
        <f t="shared" ref="AE380" si="2477">+AE381</f>
        <v>0</v>
      </c>
      <c r="AF380" s="93" t="e">
        <f t="shared" si="2474"/>
        <v>#VALUE!</v>
      </c>
      <c r="AG380" s="93" t="e">
        <f t="shared" si="2136"/>
        <v>#VALUE!</v>
      </c>
      <c r="AH380" s="94">
        <f t="shared" si="2137"/>
        <v>0</v>
      </c>
      <c r="AI380" s="93">
        <f t="shared" ref="AI380" si="2478">+AI381</f>
        <v>0</v>
      </c>
      <c r="AJ380" s="93" t="e">
        <f t="shared" si="2474"/>
        <v>#VALUE!</v>
      </c>
      <c r="AK380" s="93" t="e">
        <f t="shared" si="2139"/>
        <v>#VALUE!</v>
      </c>
      <c r="AL380" s="94">
        <f t="shared" si="2140"/>
        <v>0</v>
      </c>
      <c r="AM380" s="93">
        <f t="shared" ref="AM380" si="2479">+AM381</f>
        <v>0</v>
      </c>
      <c r="AN380" s="93" t="e">
        <f t="shared" si="2474"/>
        <v>#VALUE!</v>
      </c>
      <c r="AO380" s="93" t="e">
        <f t="shared" si="2142"/>
        <v>#VALUE!</v>
      </c>
      <c r="AP380" s="94">
        <f t="shared" si="2143"/>
        <v>0</v>
      </c>
      <c r="AQ380" s="93">
        <f t="shared" ref="AQ380" si="2480">+AQ381</f>
        <v>0</v>
      </c>
      <c r="AR380" s="93" t="e">
        <f t="shared" si="2474"/>
        <v>#VALUE!</v>
      </c>
      <c r="AS380" s="93" t="e">
        <f t="shared" si="2145"/>
        <v>#VALUE!</v>
      </c>
      <c r="AT380" s="94">
        <f t="shared" si="2146"/>
        <v>0</v>
      </c>
      <c r="AU380" s="93">
        <f t="shared" ref="AU380" si="2481">+AU381</f>
        <v>0</v>
      </c>
      <c r="AV380" s="93" t="e">
        <f t="shared" si="2474"/>
        <v>#VALUE!</v>
      </c>
      <c r="AW380" s="93" t="e">
        <f t="shared" si="2148"/>
        <v>#VALUE!</v>
      </c>
      <c r="AX380" s="94">
        <f t="shared" si="2149"/>
        <v>0</v>
      </c>
      <c r="AY380" s="93">
        <f t="shared" ref="AY380" si="2482">+AY381</f>
        <v>0</v>
      </c>
      <c r="AZ380" s="93" t="e">
        <f t="shared" si="2474"/>
        <v>#VALUE!</v>
      </c>
      <c r="BA380" s="93" t="e">
        <f t="shared" si="2151"/>
        <v>#VALUE!</v>
      </c>
      <c r="BB380" s="94">
        <f t="shared" si="2152"/>
        <v>0</v>
      </c>
      <c r="BC380" s="93">
        <f t="shared" si="2474"/>
        <v>0</v>
      </c>
      <c r="BD380" s="93">
        <f t="shared" si="2474"/>
        <v>0</v>
      </c>
      <c r="BE380" s="93" t="e">
        <f t="shared" si="2474"/>
        <v>#VALUE!</v>
      </c>
      <c r="BF380" s="93" t="e">
        <f t="shared" si="2153"/>
        <v>#VALUE!</v>
      </c>
      <c r="BG380" s="4">
        <f t="shared" si="2154"/>
        <v>0</v>
      </c>
      <c r="BL380" s="93">
        <f t="shared" ref="BL380:BM380" si="2483">+BL381</f>
        <v>0</v>
      </c>
      <c r="BM380" s="93">
        <f t="shared" si="2483"/>
        <v>0</v>
      </c>
    </row>
    <row r="381" spans="1:65" s="84" customFormat="1" ht="12" x14ac:dyDescent="0.3">
      <c r="A381" s="87"/>
      <c r="B381" s="87"/>
      <c r="C381" s="88"/>
      <c r="D381" s="95"/>
      <c r="E381" s="96">
        <v>51955001</v>
      </c>
      <c r="F381" s="97" t="s">
        <v>253</v>
      </c>
      <c r="G381" s="7">
        <v>0</v>
      </c>
      <c r="H381" s="7" t="e">
        <f>SUMIF([2]Ene!B:I,AVALUOS!E381,[2]Ene!I:I)</f>
        <v>#VALUE!</v>
      </c>
      <c r="I381" s="7" t="e">
        <f t="shared" si="2119"/>
        <v>#VALUE!</v>
      </c>
      <c r="J381" s="8">
        <f t="shared" si="2120"/>
        <v>0</v>
      </c>
      <c r="K381" s="7">
        <v>0</v>
      </c>
      <c r="L381" s="7" t="e">
        <f>SUMIF([2]Feb!B:I,AVALUOS!E381,[2]Feb!I:I)</f>
        <v>#VALUE!</v>
      </c>
      <c r="M381" s="7" t="e">
        <f t="shared" si="2122"/>
        <v>#VALUE!</v>
      </c>
      <c r="N381" s="8">
        <f t="shared" si="2123"/>
        <v>0</v>
      </c>
      <c r="O381" s="7">
        <v>0</v>
      </c>
      <c r="P381" s="7" t="e">
        <f>SUMIF([2]mar!B:I,AVALUOS!E381,[2]mar!I:I)</f>
        <v>#VALUE!</v>
      </c>
      <c r="Q381" s="7" t="e">
        <f t="shared" si="2125"/>
        <v>#VALUE!</v>
      </c>
      <c r="R381" s="8">
        <f t="shared" si="2104"/>
        <v>0</v>
      </c>
      <c r="S381" s="7">
        <v>0</v>
      </c>
      <c r="T381" s="7" t="e">
        <f>SUMIF([2]Abr!B:I,AVALUOS!E381,[2]Abr!I:I)</f>
        <v>#VALUE!</v>
      </c>
      <c r="U381" s="7" t="e">
        <f t="shared" si="2127"/>
        <v>#VALUE!</v>
      </c>
      <c r="V381" s="8">
        <f t="shared" si="2128"/>
        <v>0</v>
      </c>
      <c r="W381" s="7">
        <v>0</v>
      </c>
      <c r="X381" s="7" t="e">
        <f>SUMIF([2]May!B:I,AVALUOS!E381,[2]May!I:I)</f>
        <v>#VALUE!</v>
      </c>
      <c r="Y381" s="7" t="e">
        <f t="shared" si="2130"/>
        <v>#VALUE!</v>
      </c>
      <c r="Z381" s="8">
        <f t="shared" si="2131"/>
        <v>0</v>
      </c>
      <c r="AA381" s="7">
        <v>0</v>
      </c>
      <c r="AB381" s="7" t="e">
        <f>SUMIF([2]Jun!B:I,AVALUOS!E381,[2]Jun!I:I)</f>
        <v>#VALUE!</v>
      </c>
      <c r="AC381" s="7" t="e">
        <f t="shared" si="2133"/>
        <v>#VALUE!</v>
      </c>
      <c r="AD381" s="8">
        <f t="shared" si="2134"/>
        <v>0</v>
      </c>
      <c r="AE381" s="7">
        <v>0</v>
      </c>
      <c r="AF381" s="7" t="e">
        <f>SUMIF([2]Jul!B:I,AVALUOS!E381,[2]Jul!I:I)</f>
        <v>#VALUE!</v>
      </c>
      <c r="AG381" s="7" t="e">
        <f t="shared" si="2136"/>
        <v>#VALUE!</v>
      </c>
      <c r="AH381" s="8">
        <f t="shared" si="2137"/>
        <v>0</v>
      </c>
      <c r="AI381" s="7">
        <v>0</v>
      </c>
      <c r="AJ381" s="7" t="e">
        <f>SUMIF([2]Agos!B:I,AVALUOS!E381,[2]Agos!I:I)</f>
        <v>#VALUE!</v>
      </c>
      <c r="AK381" s="7" t="e">
        <f t="shared" si="2139"/>
        <v>#VALUE!</v>
      </c>
      <c r="AL381" s="8">
        <f t="shared" si="2140"/>
        <v>0</v>
      </c>
      <c r="AM381" s="7">
        <v>0</v>
      </c>
      <c r="AN381" s="7" t="e">
        <f>SUMIF([2]Sep!B:I,AVALUOS!E381,[2]Sep!I:I)</f>
        <v>#VALUE!</v>
      </c>
      <c r="AO381" s="7" t="e">
        <f t="shared" si="2142"/>
        <v>#VALUE!</v>
      </c>
      <c r="AP381" s="8">
        <f t="shared" si="2143"/>
        <v>0</v>
      </c>
      <c r="AQ381" s="7">
        <v>0</v>
      </c>
      <c r="AR381" s="7" t="e">
        <f>SUMIF([2]Oct!B:I,AVALUOS!E381,[2]Oct!I:I)</f>
        <v>#VALUE!</v>
      </c>
      <c r="AS381" s="7" t="e">
        <f t="shared" si="2145"/>
        <v>#VALUE!</v>
      </c>
      <c r="AT381" s="8">
        <f t="shared" si="2146"/>
        <v>0</v>
      </c>
      <c r="AU381" s="7">
        <v>0</v>
      </c>
      <c r="AV381" s="7" t="e">
        <f>SUMIF([2]Nov!B:I,AVALUOS!E381,[2]Nov!I:I)</f>
        <v>#VALUE!</v>
      </c>
      <c r="AW381" s="7" t="e">
        <f t="shared" si="2148"/>
        <v>#VALUE!</v>
      </c>
      <c r="AX381" s="8">
        <f t="shared" si="2149"/>
        <v>0</v>
      </c>
      <c r="AY381" s="7">
        <v>0</v>
      </c>
      <c r="AZ381" s="7" t="e">
        <f>SUMIF([2]Dic!B:I,AVALUOS!E381,[2]Dic!I:I)</f>
        <v>#VALUE!</v>
      </c>
      <c r="BA381" s="7" t="e">
        <f t="shared" si="2151"/>
        <v>#VALUE!</v>
      </c>
      <c r="BB381" s="8">
        <f t="shared" si="2152"/>
        <v>0</v>
      </c>
      <c r="BC381" s="7">
        <v>0</v>
      </c>
      <c r="BD381" s="89">
        <f>+G381+K381+O381+S381+W381+AA381+AE381+AI381+AM381+AQ381+AU381</f>
        <v>0</v>
      </c>
      <c r="BE381" s="89" t="e">
        <f>+H381+L381+P381+T381+X381+AB381+AF381+AJ381+AN381+AR381+AV381+AZ381</f>
        <v>#VALUE!</v>
      </c>
      <c r="BF381" s="89" t="e">
        <f t="shared" si="2153"/>
        <v>#VALUE!</v>
      </c>
      <c r="BG381" s="24">
        <f t="shared" si="2154"/>
        <v>0</v>
      </c>
      <c r="BL381" s="7"/>
      <c r="BM381" s="7"/>
    </row>
    <row r="382" spans="1:65" ht="12" x14ac:dyDescent="0.3">
      <c r="A382" s="85"/>
      <c r="B382" s="85"/>
      <c r="C382" s="86"/>
      <c r="D382" s="90">
        <v>519555</v>
      </c>
      <c r="E382" s="91"/>
      <c r="F382" s="92" t="s">
        <v>254</v>
      </c>
      <c r="G382" s="93">
        <f t="shared" ref="G382:H382" si="2484">+G383</f>
        <v>0</v>
      </c>
      <c r="H382" s="93" t="e">
        <f t="shared" si="2484"/>
        <v>#VALUE!</v>
      </c>
      <c r="I382" s="93" t="e">
        <f t="shared" si="2119"/>
        <v>#VALUE!</v>
      </c>
      <c r="J382" s="94">
        <f t="shared" si="2120"/>
        <v>0</v>
      </c>
      <c r="K382" s="93">
        <f t="shared" ref="K382:L382" si="2485">+K383</f>
        <v>0</v>
      </c>
      <c r="L382" s="93" t="e">
        <f t="shared" si="2485"/>
        <v>#VALUE!</v>
      </c>
      <c r="M382" s="93" t="e">
        <f t="shared" si="2122"/>
        <v>#VALUE!</v>
      </c>
      <c r="N382" s="94">
        <f t="shared" si="2123"/>
        <v>0</v>
      </c>
      <c r="O382" s="93">
        <f t="shared" ref="O382:P382" si="2486">+O383</f>
        <v>0</v>
      </c>
      <c r="P382" s="93" t="e">
        <f t="shared" si="2486"/>
        <v>#VALUE!</v>
      </c>
      <c r="Q382" s="93" t="e">
        <f t="shared" si="2125"/>
        <v>#VALUE!</v>
      </c>
      <c r="R382" s="94">
        <f t="shared" si="2104"/>
        <v>0</v>
      </c>
      <c r="S382" s="93">
        <f t="shared" ref="S382:BE382" si="2487">+S383</f>
        <v>0</v>
      </c>
      <c r="T382" s="93" t="e">
        <f t="shared" si="2487"/>
        <v>#VALUE!</v>
      </c>
      <c r="U382" s="93" t="e">
        <f t="shared" si="2127"/>
        <v>#VALUE!</v>
      </c>
      <c r="V382" s="94">
        <f t="shared" si="2128"/>
        <v>0</v>
      </c>
      <c r="W382" s="93">
        <f t="shared" ref="W382:X382" si="2488">+W383</f>
        <v>0</v>
      </c>
      <c r="X382" s="93" t="e">
        <f t="shared" si="2488"/>
        <v>#VALUE!</v>
      </c>
      <c r="Y382" s="93" t="e">
        <f t="shared" si="2130"/>
        <v>#VALUE!</v>
      </c>
      <c r="Z382" s="94">
        <f t="shared" si="2131"/>
        <v>0</v>
      </c>
      <c r="AA382" s="93">
        <f t="shared" ref="AA382" si="2489">+AA383</f>
        <v>0</v>
      </c>
      <c r="AB382" s="93" t="e">
        <f t="shared" si="2487"/>
        <v>#VALUE!</v>
      </c>
      <c r="AC382" s="93" t="e">
        <f t="shared" si="2133"/>
        <v>#VALUE!</v>
      </c>
      <c r="AD382" s="94">
        <f t="shared" si="2134"/>
        <v>0</v>
      </c>
      <c r="AE382" s="93">
        <f t="shared" ref="AE382" si="2490">+AE383</f>
        <v>0</v>
      </c>
      <c r="AF382" s="93" t="e">
        <f t="shared" si="2487"/>
        <v>#VALUE!</v>
      </c>
      <c r="AG382" s="93" t="e">
        <f t="shared" si="2136"/>
        <v>#VALUE!</v>
      </c>
      <c r="AH382" s="94">
        <f t="shared" si="2137"/>
        <v>0</v>
      </c>
      <c r="AI382" s="93">
        <f t="shared" ref="AI382" si="2491">+AI383</f>
        <v>0</v>
      </c>
      <c r="AJ382" s="93" t="e">
        <f t="shared" si="2487"/>
        <v>#VALUE!</v>
      </c>
      <c r="AK382" s="93" t="e">
        <f t="shared" si="2139"/>
        <v>#VALUE!</v>
      </c>
      <c r="AL382" s="94">
        <f t="shared" si="2140"/>
        <v>0</v>
      </c>
      <c r="AM382" s="93">
        <f t="shared" ref="AM382" si="2492">+AM383</f>
        <v>0</v>
      </c>
      <c r="AN382" s="93" t="e">
        <f t="shared" si="2487"/>
        <v>#VALUE!</v>
      </c>
      <c r="AO382" s="93" t="e">
        <f t="shared" si="2142"/>
        <v>#VALUE!</v>
      </c>
      <c r="AP382" s="94">
        <f t="shared" si="2143"/>
        <v>0</v>
      </c>
      <c r="AQ382" s="93">
        <f t="shared" ref="AQ382" si="2493">+AQ383</f>
        <v>0</v>
      </c>
      <c r="AR382" s="93" t="e">
        <f t="shared" si="2487"/>
        <v>#VALUE!</v>
      </c>
      <c r="AS382" s="93" t="e">
        <f t="shared" si="2145"/>
        <v>#VALUE!</v>
      </c>
      <c r="AT382" s="94">
        <f t="shared" si="2146"/>
        <v>0</v>
      </c>
      <c r="AU382" s="93">
        <f t="shared" ref="AU382" si="2494">+AU383</f>
        <v>0</v>
      </c>
      <c r="AV382" s="93" t="e">
        <f t="shared" si="2487"/>
        <v>#VALUE!</v>
      </c>
      <c r="AW382" s="93" t="e">
        <f t="shared" si="2148"/>
        <v>#VALUE!</v>
      </c>
      <c r="AX382" s="94">
        <f t="shared" si="2149"/>
        <v>0</v>
      </c>
      <c r="AY382" s="93">
        <f t="shared" ref="AY382" si="2495">+AY383</f>
        <v>0</v>
      </c>
      <c r="AZ382" s="93" t="e">
        <f t="shared" si="2487"/>
        <v>#VALUE!</v>
      </c>
      <c r="BA382" s="93" t="e">
        <f t="shared" si="2151"/>
        <v>#VALUE!</v>
      </c>
      <c r="BB382" s="94">
        <f t="shared" si="2152"/>
        <v>0</v>
      </c>
      <c r="BC382" s="93">
        <f t="shared" si="2487"/>
        <v>0</v>
      </c>
      <c r="BD382" s="93">
        <f t="shared" si="2487"/>
        <v>0</v>
      </c>
      <c r="BE382" s="93" t="e">
        <f t="shared" si="2487"/>
        <v>#VALUE!</v>
      </c>
      <c r="BF382" s="93" t="e">
        <f t="shared" si="2153"/>
        <v>#VALUE!</v>
      </c>
      <c r="BG382" s="4">
        <f t="shared" si="2154"/>
        <v>0</v>
      </c>
      <c r="BL382" s="93">
        <f t="shared" ref="BL382:BM382" si="2496">+BL383</f>
        <v>0</v>
      </c>
      <c r="BM382" s="93">
        <f t="shared" si="2496"/>
        <v>0</v>
      </c>
    </row>
    <row r="383" spans="1:65" s="84" customFormat="1" ht="12" x14ac:dyDescent="0.3">
      <c r="A383" s="87"/>
      <c r="B383" s="87"/>
      <c r="C383" s="88"/>
      <c r="D383" s="95"/>
      <c r="E383" s="96">
        <v>51955501</v>
      </c>
      <c r="F383" s="97" t="s">
        <v>254</v>
      </c>
      <c r="G383" s="7">
        <v>0</v>
      </c>
      <c r="H383" s="7" t="e">
        <f>SUMIF([2]Ene!B:I,AVALUOS!E383,[2]Ene!I:I)</f>
        <v>#VALUE!</v>
      </c>
      <c r="I383" s="7" t="e">
        <f t="shared" si="2119"/>
        <v>#VALUE!</v>
      </c>
      <c r="J383" s="8">
        <f t="shared" si="2120"/>
        <v>0</v>
      </c>
      <c r="K383" s="7">
        <v>0</v>
      </c>
      <c r="L383" s="7" t="e">
        <f>SUMIF([2]Feb!B:I,AVALUOS!E383,[2]Feb!I:I)</f>
        <v>#VALUE!</v>
      </c>
      <c r="M383" s="7" t="e">
        <f t="shared" si="2122"/>
        <v>#VALUE!</v>
      </c>
      <c r="N383" s="8">
        <f t="shared" si="2123"/>
        <v>0</v>
      </c>
      <c r="O383" s="7">
        <v>0</v>
      </c>
      <c r="P383" s="7" t="e">
        <f>SUMIF([2]mar!B:I,AVALUOS!E383,[2]mar!I:I)</f>
        <v>#VALUE!</v>
      </c>
      <c r="Q383" s="7" t="e">
        <f t="shared" si="2125"/>
        <v>#VALUE!</v>
      </c>
      <c r="R383" s="8">
        <f t="shared" si="2104"/>
        <v>0</v>
      </c>
      <c r="S383" s="7">
        <v>0</v>
      </c>
      <c r="T383" s="7" t="e">
        <f>SUMIF([2]Abr!B:I,AVALUOS!E383,[2]Abr!I:I)</f>
        <v>#VALUE!</v>
      </c>
      <c r="U383" s="7" t="e">
        <f t="shared" si="2127"/>
        <v>#VALUE!</v>
      </c>
      <c r="V383" s="8">
        <f t="shared" si="2128"/>
        <v>0</v>
      </c>
      <c r="W383" s="7">
        <v>0</v>
      </c>
      <c r="X383" s="7" t="e">
        <f>SUMIF([2]May!B:I,AVALUOS!E383,[2]May!I:I)</f>
        <v>#VALUE!</v>
      </c>
      <c r="Y383" s="7" t="e">
        <f t="shared" si="2130"/>
        <v>#VALUE!</v>
      </c>
      <c r="Z383" s="8">
        <f t="shared" si="2131"/>
        <v>0</v>
      </c>
      <c r="AA383" s="7">
        <v>0</v>
      </c>
      <c r="AB383" s="7" t="e">
        <f>SUMIF([2]Jun!B:I,AVALUOS!E383,[2]Jun!I:I)</f>
        <v>#VALUE!</v>
      </c>
      <c r="AC383" s="7" t="e">
        <f t="shared" si="2133"/>
        <v>#VALUE!</v>
      </c>
      <c r="AD383" s="8">
        <f t="shared" si="2134"/>
        <v>0</v>
      </c>
      <c r="AE383" s="7">
        <v>0</v>
      </c>
      <c r="AF383" s="7" t="e">
        <f>SUMIF([2]Jul!B:I,AVALUOS!E383,[2]Jul!I:I)</f>
        <v>#VALUE!</v>
      </c>
      <c r="AG383" s="7" t="e">
        <f t="shared" si="2136"/>
        <v>#VALUE!</v>
      </c>
      <c r="AH383" s="8">
        <f t="shared" si="2137"/>
        <v>0</v>
      </c>
      <c r="AI383" s="7">
        <v>0</v>
      </c>
      <c r="AJ383" s="7" t="e">
        <f>SUMIF([2]Agos!B:I,AVALUOS!E383,[2]Agos!I:I)</f>
        <v>#VALUE!</v>
      </c>
      <c r="AK383" s="7" t="e">
        <f t="shared" si="2139"/>
        <v>#VALUE!</v>
      </c>
      <c r="AL383" s="8">
        <f t="shared" si="2140"/>
        <v>0</v>
      </c>
      <c r="AM383" s="7">
        <v>0</v>
      </c>
      <c r="AN383" s="7" t="e">
        <f>SUMIF([2]Sep!B:I,AVALUOS!E383,[2]Sep!I:I)</f>
        <v>#VALUE!</v>
      </c>
      <c r="AO383" s="7" t="e">
        <f t="shared" si="2142"/>
        <v>#VALUE!</v>
      </c>
      <c r="AP383" s="8">
        <f t="shared" si="2143"/>
        <v>0</v>
      </c>
      <c r="AQ383" s="7">
        <v>0</v>
      </c>
      <c r="AR383" s="7" t="e">
        <f>SUMIF([2]Oct!B:I,AVALUOS!E383,[2]Oct!I:I)</f>
        <v>#VALUE!</v>
      </c>
      <c r="AS383" s="7" t="e">
        <f t="shared" si="2145"/>
        <v>#VALUE!</v>
      </c>
      <c r="AT383" s="8">
        <f t="shared" si="2146"/>
        <v>0</v>
      </c>
      <c r="AU383" s="7">
        <v>0</v>
      </c>
      <c r="AV383" s="7" t="e">
        <f>SUMIF([2]Nov!B:I,AVALUOS!E383,[2]Nov!I:I)</f>
        <v>#VALUE!</v>
      </c>
      <c r="AW383" s="7" t="e">
        <f t="shared" si="2148"/>
        <v>#VALUE!</v>
      </c>
      <c r="AX383" s="8">
        <f t="shared" si="2149"/>
        <v>0</v>
      </c>
      <c r="AY383" s="7">
        <v>0</v>
      </c>
      <c r="AZ383" s="7" t="e">
        <f>SUMIF([2]Dic!B:I,AVALUOS!E383,[2]Dic!I:I)</f>
        <v>#VALUE!</v>
      </c>
      <c r="BA383" s="7" t="e">
        <f t="shared" si="2151"/>
        <v>#VALUE!</v>
      </c>
      <c r="BB383" s="8">
        <f t="shared" si="2152"/>
        <v>0</v>
      </c>
      <c r="BC383" s="7">
        <v>0</v>
      </c>
      <c r="BD383" s="89">
        <f>+G383+K383+O383+S383+W383+AA383+AE383+AI383+AM383+AQ383+AU383</f>
        <v>0</v>
      </c>
      <c r="BE383" s="89" t="e">
        <f>+H383+L383+P383+T383+X383+AB383+AF383+AJ383+AN383+AR383+AV383+AZ383</f>
        <v>#VALUE!</v>
      </c>
      <c r="BF383" s="89" t="e">
        <f t="shared" si="2153"/>
        <v>#VALUE!</v>
      </c>
      <c r="BG383" s="24">
        <f t="shared" si="2154"/>
        <v>0</v>
      </c>
      <c r="BL383" s="7"/>
      <c r="BM383" s="7"/>
    </row>
    <row r="384" spans="1:65" ht="12" x14ac:dyDescent="0.3">
      <c r="A384" s="85"/>
      <c r="B384" s="85"/>
      <c r="C384" s="86"/>
      <c r="D384" s="90">
        <v>519560</v>
      </c>
      <c r="E384" s="91"/>
      <c r="F384" s="92" t="s">
        <v>255</v>
      </c>
      <c r="G384" s="93">
        <f t="shared" ref="G384:H384" si="2497">+G385</f>
        <v>0</v>
      </c>
      <c r="H384" s="93" t="e">
        <f t="shared" si="2497"/>
        <v>#VALUE!</v>
      </c>
      <c r="I384" s="93" t="e">
        <f t="shared" si="2119"/>
        <v>#VALUE!</v>
      </c>
      <c r="J384" s="94">
        <f t="shared" si="2120"/>
        <v>0</v>
      </c>
      <c r="K384" s="93">
        <f t="shared" ref="K384:L384" si="2498">+K385</f>
        <v>0</v>
      </c>
      <c r="L384" s="93" t="e">
        <f t="shared" si="2498"/>
        <v>#VALUE!</v>
      </c>
      <c r="M384" s="93" t="e">
        <f t="shared" si="2122"/>
        <v>#VALUE!</v>
      </c>
      <c r="N384" s="94">
        <f t="shared" si="2123"/>
        <v>0</v>
      </c>
      <c r="O384" s="93">
        <f t="shared" ref="O384:P384" si="2499">+O385</f>
        <v>0</v>
      </c>
      <c r="P384" s="93" t="e">
        <f t="shared" si="2499"/>
        <v>#VALUE!</v>
      </c>
      <c r="Q384" s="93" t="e">
        <f t="shared" si="2125"/>
        <v>#VALUE!</v>
      </c>
      <c r="R384" s="94">
        <f t="shared" si="2104"/>
        <v>0</v>
      </c>
      <c r="S384" s="93">
        <f t="shared" ref="S384:BE384" si="2500">+S385</f>
        <v>0</v>
      </c>
      <c r="T384" s="93" t="e">
        <f t="shared" si="2500"/>
        <v>#VALUE!</v>
      </c>
      <c r="U384" s="93" t="e">
        <f t="shared" si="2127"/>
        <v>#VALUE!</v>
      </c>
      <c r="V384" s="94">
        <f t="shared" si="2128"/>
        <v>0</v>
      </c>
      <c r="W384" s="93">
        <f t="shared" ref="W384:X384" si="2501">+W385</f>
        <v>0</v>
      </c>
      <c r="X384" s="93" t="e">
        <f t="shared" si="2501"/>
        <v>#VALUE!</v>
      </c>
      <c r="Y384" s="93" t="e">
        <f t="shared" si="2130"/>
        <v>#VALUE!</v>
      </c>
      <c r="Z384" s="94">
        <f t="shared" si="2131"/>
        <v>0</v>
      </c>
      <c r="AA384" s="93">
        <f t="shared" ref="AA384" si="2502">+AA385</f>
        <v>0</v>
      </c>
      <c r="AB384" s="93" t="e">
        <f t="shared" si="2500"/>
        <v>#VALUE!</v>
      </c>
      <c r="AC384" s="93" t="e">
        <f t="shared" si="2133"/>
        <v>#VALUE!</v>
      </c>
      <c r="AD384" s="94">
        <f t="shared" si="2134"/>
        <v>0</v>
      </c>
      <c r="AE384" s="93">
        <f t="shared" ref="AE384" si="2503">+AE385</f>
        <v>0</v>
      </c>
      <c r="AF384" s="93" t="e">
        <f t="shared" si="2500"/>
        <v>#VALUE!</v>
      </c>
      <c r="AG384" s="93" t="e">
        <f t="shared" si="2136"/>
        <v>#VALUE!</v>
      </c>
      <c r="AH384" s="94">
        <f t="shared" si="2137"/>
        <v>0</v>
      </c>
      <c r="AI384" s="93">
        <f t="shared" ref="AI384" si="2504">+AI385</f>
        <v>0</v>
      </c>
      <c r="AJ384" s="93" t="e">
        <f t="shared" si="2500"/>
        <v>#VALUE!</v>
      </c>
      <c r="AK384" s="93" t="e">
        <f t="shared" si="2139"/>
        <v>#VALUE!</v>
      </c>
      <c r="AL384" s="94">
        <f t="shared" si="2140"/>
        <v>0</v>
      </c>
      <c r="AM384" s="93">
        <f t="shared" ref="AM384" si="2505">+AM385</f>
        <v>0</v>
      </c>
      <c r="AN384" s="93" t="e">
        <f t="shared" si="2500"/>
        <v>#VALUE!</v>
      </c>
      <c r="AO384" s="93" t="e">
        <f t="shared" si="2142"/>
        <v>#VALUE!</v>
      </c>
      <c r="AP384" s="94">
        <f t="shared" si="2143"/>
        <v>0</v>
      </c>
      <c r="AQ384" s="93">
        <f t="shared" ref="AQ384" si="2506">+AQ385</f>
        <v>0</v>
      </c>
      <c r="AR384" s="93" t="e">
        <f t="shared" si="2500"/>
        <v>#VALUE!</v>
      </c>
      <c r="AS384" s="93" t="e">
        <f t="shared" si="2145"/>
        <v>#VALUE!</v>
      </c>
      <c r="AT384" s="94">
        <f t="shared" si="2146"/>
        <v>0</v>
      </c>
      <c r="AU384" s="93">
        <f t="shared" ref="AU384" si="2507">+AU385</f>
        <v>0</v>
      </c>
      <c r="AV384" s="93" t="e">
        <f t="shared" si="2500"/>
        <v>#VALUE!</v>
      </c>
      <c r="AW384" s="93" t="e">
        <f t="shared" si="2148"/>
        <v>#VALUE!</v>
      </c>
      <c r="AX384" s="94">
        <f t="shared" si="2149"/>
        <v>0</v>
      </c>
      <c r="AY384" s="93">
        <f t="shared" ref="AY384" si="2508">+AY385</f>
        <v>0</v>
      </c>
      <c r="AZ384" s="93" t="e">
        <f t="shared" si="2500"/>
        <v>#VALUE!</v>
      </c>
      <c r="BA384" s="93" t="e">
        <f t="shared" si="2151"/>
        <v>#VALUE!</v>
      </c>
      <c r="BB384" s="94">
        <f t="shared" si="2152"/>
        <v>0</v>
      </c>
      <c r="BC384" s="93">
        <f t="shared" si="2500"/>
        <v>0</v>
      </c>
      <c r="BD384" s="93">
        <f t="shared" si="2500"/>
        <v>0</v>
      </c>
      <c r="BE384" s="93" t="e">
        <f t="shared" si="2500"/>
        <v>#VALUE!</v>
      </c>
      <c r="BF384" s="93" t="e">
        <f t="shared" si="2153"/>
        <v>#VALUE!</v>
      </c>
      <c r="BG384" s="4">
        <f t="shared" si="2154"/>
        <v>0</v>
      </c>
      <c r="BL384" s="93">
        <f t="shared" ref="BL384:BM384" si="2509">+BL385</f>
        <v>0</v>
      </c>
      <c r="BM384" s="93">
        <f t="shared" si="2509"/>
        <v>0</v>
      </c>
    </row>
    <row r="385" spans="1:65" s="84" customFormat="1" ht="12" x14ac:dyDescent="0.3">
      <c r="A385" s="87"/>
      <c r="B385" s="87"/>
      <c r="C385" s="88"/>
      <c r="D385" s="95"/>
      <c r="E385" s="96">
        <v>51956001</v>
      </c>
      <c r="F385" s="97" t="s">
        <v>255</v>
      </c>
      <c r="G385" s="7">
        <v>0</v>
      </c>
      <c r="H385" s="7" t="e">
        <f>SUMIF([2]Ene!B:I,AVALUOS!E385,[2]Ene!I:I)</f>
        <v>#VALUE!</v>
      </c>
      <c r="I385" s="7" t="e">
        <f t="shared" si="2119"/>
        <v>#VALUE!</v>
      </c>
      <c r="J385" s="8">
        <f t="shared" si="2120"/>
        <v>0</v>
      </c>
      <c r="K385" s="7">
        <v>0</v>
      </c>
      <c r="L385" s="7" t="e">
        <f>SUMIF([2]Feb!B:I,AVALUOS!E385,[2]Feb!I:I)</f>
        <v>#VALUE!</v>
      </c>
      <c r="M385" s="7" t="e">
        <f t="shared" si="2122"/>
        <v>#VALUE!</v>
      </c>
      <c r="N385" s="8">
        <f t="shared" si="2123"/>
        <v>0</v>
      </c>
      <c r="O385" s="7">
        <v>0</v>
      </c>
      <c r="P385" s="7" t="e">
        <f>SUMIF([2]mar!B:I,AVALUOS!E385,[2]mar!I:I)</f>
        <v>#VALUE!</v>
      </c>
      <c r="Q385" s="7" t="e">
        <f t="shared" si="2125"/>
        <v>#VALUE!</v>
      </c>
      <c r="R385" s="8">
        <f t="shared" si="2104"/>
        <v>0</v>
      </c>
      <c r="S385" s="7">
        <v>0</v>
      </c>
      <c r="T385" s="7" t="e">
        <f>SUMIF([2]Abr!B:I,AVALUOS!E385,[2]Abr!I:I)</f>
        <v>#VALUE!</v>
      </c>
      <c r="U385" s="7" t="e">
        <f t="shared" si="2127"/>
        <v>#VALUE!</v>
      </c>
      <c r="V385" s="8">
        <f t="shared" si="2128"/>
        <v>0</v>
      </c>
      <c r="W385" s="7">
        <v>0</v>
      </c>
      <c r="X385" s="7" t="e">
        <f>SUMIF([2]May!B:I,AVALUOS!E385,[2]May!I:I)</f>
        <v>#VALUE!</v>
      </c>
      <c r="Y385" s="7" t="e">
        <f t="shared" si="2130"/>
        <v>#VALUE!</v>
      </c>
      <c r="Z385" s="8">
        <f t="shared" si="2131"/>
        <v>0</v>
      </c>
      <c r="AA385" s="7">
        <v>0</v>
      </c>
      <c r="AB385" s="7" t="e">
        <f>SUMIF([2]Jun!B:I,AVALUOS!E385,[2]Jun!I:I)</f>
        <v>#VALUE!</v>
      </c>
      <c r="AC385" s="7" t="e">
        <f t="shared" si="2133"/>
        <v>#VALUE!</v>
      </c>
      <c r="AD385" s="8">
        <f t="shared" si="2134"/>
        <v>0</v>
      </c>
      <c r="AE385" s="7">
        <v>0</v>
      </c>
      <c r="AF385" s="7" t="e">
        <f>SUMIF([2]Jul!B:I,AVALUOS!E385,[2]Jul!I:I)</f>
        <v>#VALUE!</v>
      </c>
      <c r="AG385" s="7" t="e">
        <f t="shared" si="2136"/>
        <v>#VALUE!</v>
      </c>
      <c r="AH385" s="8">
        <f t="shared" si="2137"/>
        <v>0</v>
      </c>
      <c r="AI385" s="7">
        <v>0</v>
      </c>
      <c r="AJ385" s="7" t="e">
        <f>SUMIF([2]Agos!B:I,AVALUOS!E385,[2]Agos!I:I)</f>
        <v>#VALUE!</v>
      </c>
      <c r="AK385" s="7" t="e">
        <f t="shared" si="2139"/>
        <v>#VALUE!</v>
      </c>
      <c r="AL385" s="8">
        <f t="shared" si="2140"/>
        <v>0</v>
      </c>
      <c r="AM385" s="7">
        <v>0</v>
      </c>
      <c r="AN385" s="7" t="e">
        <f>SUMIF([2]Sep!B:I,AVALUOS!E385,[2]Sep!I:I)</f>
        <v>#VALUE!</v>
      </c>
      <c r="AO385" s="7" t="e">
        <f t="shared" si="2142"/>
        <v>#VALUE!</v>
      </c>
      <c r="AP385" s="8">
        <f t="shared" si="2143"/>
        <v>0</v>
      </c>
      <c r="AQ385" s="7">
        <v>0</v>
      </c>
      <c r="AR385" s="7" t="e">
        <f>SUMIF([2]Oct!B:I,AVALUOS!E385,[2]Oct!I:I)</f>
        <v>#VALUE!</v>
      </c>
      <c r="AS385" s="7" t="e">
        <f t="shared" si="2145"/>
        <v>#VALUE!</v>
      </c>
      <c r="AT385" s="8">
        <f t="shared" si="2146"/>
        <v>0</v>
      </c>
      <c r="AU385" s="7">
        <v>0</v>
      </c>
      <c r="AV385" s="7" t="e">
        <f>SUMIF([2]Nov!B:I,AVALUOS!E385,[2]Nov!I:I)</f>
        <v>#VALUE!</v>
      </c>
      <c r="AW385" s="7" t="e">
        <f t="shared" si="2148"/>
        <v>#VALUE!</v>
      </c>
      <c r="AX385" s="8">
        <f t="shared" si="2149"/>
        <v>0</v>
      </c>
      <c r="AY385" s="7">
        <v>0</v>
      </c>
      <c r="AZ385" s="7" t="e">
        <f>SUMIF([2]Dic!B:I,AVALUOS!E385,[2]Dic!I:I)</f>
        <v>#VALUE!</v>
      </c>
      <c r="BA385" s="7" t="e">
        <f t="shared" si="2151"/>
        <v>#VALUE!</v>
      </c>
      <c r="BB385" s="8">
        <f t="shared" si="2152"/>
        <v>0</v>
      </c>
      <c r="BC385" s="7">
        <v>0</v>
      </c>
      <c r="BD385" s="89">
        <f>+G385+K385+O385+S385+W385+AA385+AE385+AI385+AM385+AQ385+AU385</f>
        <v>0</v>
      </c>
      <c r="BE385" s="89" t="e">
        <f>+H385+L385+P385+T385+X385+AB385+AF385+AJ385+AN385+AR385+AV385+AZ385</f>
        <v>#VALUE!</v>
      </c>
      <c r="BF385" s="89" t="e">
        <f t="shared" si="2153"/>
        <v>#VALUE!</v>
      </c>
      <c r="BG385" s="24">
        <f t="shared" si="2154"/>
        <v>0</v>
      </c>
      <c r="BL385" s="7"/>
      <c r="BM385" s="7"/>
    </row>
    <row r="386" spans="1:65" ht="12" x14ac:dyDescent="0.3">
      <c r="A386" s="85"/>
      <c r="B386" s="85"/>
      <c r="C386" s="86"/>
      <c r="D386" s="90">
        <v>519565</v>
      </c>
      <c r="E386" s="91"/>
      <c r="F386" s="92" t="s">
        <v>256</v>
      </c>
      <c r="G386" s="93">
        <f t="shared" ref="G386:H386" si="2510">+G387</f>
        <v>0</v>
      </c>
      <c r="H386" s="93" t="e">
        <f t="shared" si="2510"/>
        <v>#VALUE!</v>
      </c>
      <c r="I386" s="93" t="e">
        <f t="shared" si="2119"/>
        <v>#VALUE!</v>
      </c>
      <c r="J386" s="94">
        <f t="shared" si="2120"/>
        <v>0</v>
      </c>
      <c r="K386" s="93">
        <f t="shared" ref="K386:L386" si="2511">+K387</f>
        <v>0</v>
      </c>
      <c r="L386" s="93" t="e">
        <f t="shared" si="2511"/>
        <v>#VALUE!</v>
      </c>
      <c r="M386" s="93" t="e">
        <f t="shared" si="2122"/>
        <v>#VALUE!</v>
      </c>
      <c r="N386" s="94">
        <f t="shared" si="2123"/>
        <v>0</v>
      </c>
      <c r="O386" s="93">
        <f t="shared" ref="O386:P386" si="2512">+O387</f>
        <v>0</v>
      </c>
      <c r="P386" s="93" t="e">
        <f t="shared" si="2512"/>
        <v>#VALUE!</v>
      </c>
      <c r="Q386" s="93" t="e">
        <f t="shared" si="2125"/>
        <v>#VALUE!</v>
      </c>
      <c r="R386" s="94">
        <f t="shared" si="2104"/>
        <v>0</v>
      </c>
      <c r="S386" s="93">
        <f t="shared" ref="S386:BE386" si="2513">+S387</f>
        <v>0</v>
      </c>
      <c r="T386" s="93" t="e">
        <f t="shared" si="2513"/>
        <v>#VALUE!</v>
      </c>
      <c r="U386" s="93" t="e">
        <f t="shared" si="2127"/>
        <v>#VALUE!</v>
      </c>
      <c r="V386" s="94">
        <f t="shared" si="2128"/>
        <v>0</v>
      </c>
      <c r="W386" s="93">
        <f t="shared" ref="W386:X386" si="2514">+W387</f>
        <v>0</v>
      </c>
      <c r="X386" s="93" t="e">
        <f t="shared" si="2514"/>
        <v>#VALUE!</v>
      </c>
      <c r="Y386" s="93" t="e">
        <f t="shared" si="2130"/>
        <v>#VALUE!</v>
      </c>
      <c r="Z386" s="94">
        <f t="shared" si="2131"/>
        <v>0</v>
      </c>
      <c r="AA386" s="93">
        <f t="shared" ref="AA386" si="2515">+AA387</f>
        <v>0</v>
      </c>
      <c r="AB386" s="93" t="e">
        <f t="shared" si="2513"/>
        <v>#VALUE!</v>
      </c>
      <c r="AC386" s="93" t="e">
        <f t="shared" si="2133"/>
        <v>#VALUE!</v>
      </c>
      <c r="AD386" s="94">
        <f t="shared" si="2134"/>
        <v>0</v>
      </c>
      <c r="AE386" s="93">
        <f t="shared" ref="AE386" si="2516">+AE387</f>
        <v>0</v>
      </c>
      <c r="AF386" s="93" t="e">
        <f t="shared" si="2513"/>
        <v>#VALUE!</v>
      </c>
      <c r="AG386" s="93" t="e">
        <f t="shared" si="2136"/>
        <v>#VALUE!</v>
      </c>
      <c r="AH386" s="94">
        <f t="shared" si="2137"/>
        <v>0</v>
      </c>
      <c r="AI386" s="93">
        <f t="shared" ref="AI386" si="2517">+AI387</f>
        <v>0</v>
      </c>
      <c r="AJ386" s="93" t="e">
        <f t="shared" si="2513"/>
        <v>#VALUE!</v>
      </c>
      <c r="AK386" s="93" t="e">
        <f t="shared" si="2139"/>
        <v>#VALUE!</v>
      </c>
      <c r="AL386" s="94">
        <f t="shared" si="2140"/>
        <v>0</v>
      </c>
      <c r="AM386" s="93">
        <f t="shared" ref="AM386" si="2518">+AM387</f>
        <v>0</v>
      </c>
      <c r="AN386" s="93" t="e">
        <f t="shared" si="2513"/>
        <v>#VALUE!</v>
      </c>
      <c r="AO386" s="93" t="e">
        <f t="shared" si="2142"/>
        <v>#VALUE!</v>
      </c>
      <c r="AP386" s="94">
        <f t="shared" si="2143"/>
        <v>0</v>
      </c>
      <c r="AQ386" s="93">
        <f t="shared" ref="AQ386" si="2519">+AQ387</f>
        <v>0</v>
      </c>
      <c r="AR386" s="93" t="e">
        <f t="shared" si="2513"/>
        <v>#VALUE!</v>
      </c>
      <c r="AS386" s="93" t="e">
        <f t="shared" si="2145"/>
        <v>#VALUE!</v>
      </c>
      <c r="AT386" s="94">
        <f t="shared" si="2146"/>
        <v>0</v>
      </c>
      <c r="AU386" s="93">
        <f t="shared" ref="AU386" si="2520">+AU387</f>
        <v>0</v>
      </c>
      <c r="AV386" s="93" t="e">
        <f t="shared" si="2513"/>
        <v>#VALUE!</v>
      </c>
      <c r="AW386" s="93" t="e">
        <f t="shared" si="2148"/>
        <v>#VALUE!</v>
      </c>
      <c r="AX386" s="94">
        <f t="shared" si="2149"/>
        <v>0</v>
      </c>
      <c r="AY386" s="93">
        <f t="shared" ref="AY386" si="2521">+AY387</f>
        <v>0</v>
      </c>
      <c r="AZ386" s="93" t="e">
        <f t="shared" si="2513"/>
        <v>#VALUE!</v>
      </c>
      <c r="BA386" s="93" t="e">
        <f t="shared" si="2151"/>
        <v>#VALUE!</v>
      </c>
      <c r="BB386" s="94">
        <f t="shared" si="2152"/>
        <v>0</v>
      </c>
      <c r="BC386" s="93">
        <f t="shared" si="2513"/>
        <v>0</v>
      </c>
      <c r="BD386" s="93">
        <f t="shared" si="2513"/>
        <v>0</v>
      </c>
      <c r="BE386" s="93" t="e">
        <f t="shared" si="2513"/>
        <v>#VALUE!</v>
      </c>
      <c r="BF386" s="93" t="e">
        <f t="shared" si="2153"/>
        <v>#VALUE!</v>
      </c>
      <c r="BG386" s="4">
        <f t="shared" si="2154"/>
        <v>0</v>
      </c>
      <c r="BL386" s="93">
        <f t="shared" ref="BL386:BM386" si="2522">+BL387</f>
        <v>0</v>
      </c>
      <c r="BM386" s="93">
        <f t="shared" si="2522"/>
        <v>0</v>
      </c>
    </row>
    <row r="387" spans="1:65" s="84" customFormat="1" ht="12" x14ac:dyDescent="0.3">
      <c r="A387" s="87"/>
      <c r="B387" s="87"/>
      <c r="C387" s="88"/>
      <c r="D387" s="95"/>
      <c r="E387" s="96">
        <v>51956501</v>
      </c>
      <c r="F387" s="97" t="s">
        <v>256</v>
      </c>
      <c r="G387" s="7">
        <v>0</v>
      </c>
      <c r="H387" s="7" t="e">
        <f>SUMIF([2]Ene!B:I,AVALUOS!E387,[2]Ene!I:I)</f>
        <v>#VALUE!</v>
      </c>
      <c r="I387" s="7" t="e">
        <f t="shared" si="2119"/>
        <v>#VALUE!</v>
      </c>
      <c r="J387" s="8">
        <f t="shared" si="2120"/>
        <v>0</v>
      </c>
      <c r="K387" s="7">
        <v>0</v>
      </c>
      <c r="L387" s="7" t="e">
        <f>SUMIF([2]Feb!B:I,AVALUOS!E387,[2]Feb!I:I)</f>
        <v>#VALUE!</v>
      </c>
      <c r="M387" s="7" t="e">
        <f t="shared" si="2122"/>
        <v>#VALUE!</v>
      </c>
      <c r="N387" s="8">
        <f t="shared" si="2123"/>
        <v>0</v>
      </c>
      <c r="O387" s="7">
        <v>0</v>
      </c>
      <c r="P387" s="7" t="e">
        <f>SUMIF([2]mar!B:I,AVALUOS!E387,[2]mar!I:I)</f>
        <v>#VALUE!</v>
      </c>
      <c r="Q387" s="7" t="e">
        <f t="shared" si="2125"/>
        <v>#VALUE!</v>
      </c>
      <c r="R387" s="8">
        <f t="shared" si="2104"/>
        <v>0</v>
      </c>
      <c r="S387" s="7">
        <v>0</v>
      </c>
      <c r="T387" s="7" t="e">
        <f>SUMIF([2]Abr!B:I,AVALUOS!E387,[2]Abr!I:I)</f>
        <v>#VALUE!</v>
      </c>
      <c r="U387" s="7" t="e">
        <f t="shared" si="2127"/>
        <v>#VALUE!</v>
      </c>
      <c r="V387" s="8">
        <f t="shared" si="2128"/>
        <v>0</v>
      </c>
      <c r="W387" s="7">
        <v>0</v>
      </c>
      <c r="X387" s="7" t="e">
        <f>SUMIF([2]May!B:I,AVALUOS!E387,[2]May!I:I)</f>
        <v>#VALUE!</v>
      </c>
      <c r="Y387" s="7" t="e">
        <f t="shared" si="2130"/>
        <v>#VALUE!</v>
      </c>
      <c r="Z387" s="8">
        <f t="shared" si="2131"/>
        <v>0</v>
      </c>
      <c r="AA387" s="7">
        <v>0</v>
      </c>
      <c r="AB387" s="7" t="e">
        <f>SUMIF([2]Jun!B:I,AVALUOS!E387,[2]Jun!I:I)</f>
        <v>#VALUE!</v>
      </c>
      <c r="AC387" s="7" t="e">
        <f t="shared" si="2133"/>
        <v>#VALUE!</v>
      </c>
      <c r="AD387" s="8">
        <f t="shared" si="2134"/>
        <v>0</v>
      </c>
      <c r="AE387" s="7">
        <v>0</v>
      </c>
      <c r="AF387" s="7" t="e">
        <f>SUMIF([2]Jul!B:I,AVALUOS!E387,[2]Jul!I:I)</f>
        <v>#VALUE!</v>
      </c>
      <c r="AG387" s="7" t="e">
        <f t="shared" si="2136"/>
        <v>#VALUE!</v>
      </c>
      <c r="AH387" s="8">
        <f t="shared" si="2137"/>
        <v>0</v>
      </c>
      <c r="AI387" s="7">
        <v>0</v>
      </c>
      <c r="AJ387" s="7" t="e">
        <f>SUMIF([2]Agos!B:I,AVALUOS!E387,[2]Agos!I:I)</f>
        <v>#VALUE!</v>
      </c>
      <c r="AK387" s="7" t="e">
        <f t="shared" si="2139"/>
        <v>#VALUE!</v>
      </c>
      <c r="AL387" s="8">
        <f t="shared" si="2140"/>
        <v>0</v>
      </c>
      <c r="AM387" s="7">
        <v>0</v>
      </c>
      <c r="AN387" s="7" t="e">
        <f>SUMIF([2]Sep!B:I,AVALUOS!E387,[2]Sep!I:I)</f>
        <v>#VALUE!</v>
      </c>
      <c r="AO387" s="7" t="e">
        <f t="shared" si="2142"/>
        <v>#VALUE!</v>
      </c>
      <c r="AP387" s="8">
        <f t="shared" si="2143"/>
        <v>0</v>
      </c>
      <c r="AQ387" s="7">
        <v>0</v>
      </c>
      <c r="AR387" s="7" t="e">
        <f>SUMIF([2]Oct!B:I,AVALUOS!E387,[2]Oct!I:I)</f>
        <v>#VALUE!</v>
      </c>
      <c r="AS387" s="7" t="e">
        <f t="shared" si="2145"/>
        <v>#VALUE!</v>
      </c>
      <c r="AT387" s="8">
        <f t="shared" si="2146"/>
        <v>0</v>
      </c>
      <c r="AU387" s="7">
        <v>0</v>
      </c>
      <c r="AV387" s="7" t="e">
        <f>SUMIF([2]Nov!B:I,AVALUOS!E387,[2]Nov!I:I)</f>
        <v>#VALUE!</v>
      </c>
      <c r="AW387" s="7" t="e">
        <f t="shared" si="2148"/>
        <v>#VALUE!</v>
      </c>
      <c r="AX387" s="8">
        <f t="shared" si="2149"/>
        <v>0</v>
      </c>
      <c r="AY387" s="7">
        <v>0</v>
      </c>
      <c r="AZ387" s="7" t="e">
        <f>SUMIF([2]Dic!B:I,AVALUOS!E387,[2]Dic!I:I)</f>
        <v>#VALUE!</v>
      </c>
      <c r="BA387" s="7" t="e">
        <f t="shared" si="2151"/>
        <v>#VALUE!</v>
      </c>
      <c r="BB387" s="8">
        <f t="shared" si="2152"/>
        <v>0</v>
      </c>
      <c r="BC387" s="7">
        <v>0</v>
      </c>
      <c r="BD387" s="89">
        <f>+G387+K387+O387+S387+W387+AA387+AE387+AI387+AM387+AQ387+AU387</f>
        <v>0</v>
      </c>
      <c r="BE387" s="89" t="e">
        <f>+H387+L387+P387+T387+X387+AB387+AF387+AJ387+AN387+AR387+AV387+AZ387</f>
        <v>#VALUE!</v>
      </c>
      <c r="BF387" s="89" t="e">
        <f t="shared" si="2153"/>
        <v>#VALUE!</v>
      </c>
      <c r="BG387" s="24">
        <f t="shared" si="2154"/>
        <v>0</v>
      </c>
      <c r="BL387" s="7"/>
      <c r="BM387" s="7"/>
    </row>
    <row r="388" spans="1:65" ht="20.399999999999999" x14ac:dyDescent="0.3">
      <c r="A388" s="85"/>
      <c r="B388" s="85"/>
      <c r="C388" s="86"/>
      <c r="D388" s="90">
        <v>519570</v>
      </c>
      <c r="E388" s="91"/>
      <c r="F388" s="92" t="s">
        <v>257</v>
      </c>
      <c r="G388" s="93">
        <f t="shared" ref="G388:H388" si="2523">+G389</f>
        <v>0</v>
      </c>
      <c r="H388" s="93" t="e">
        <f t="shared" si="2523"/>
        <v>#VALUE!</v>
      </c>
      <c r="I388" s="93" t="e">
        <f t="shared" si="2119"/>
        <v>#VALUE!</v>
      </c>
      <c r="J388" s="94">
        <f t="shared" si="2120"/>
        <v>0</v>
      </c>
      <c r="K388" s="93">
        <f t="shared" ref="K388:L388" si="2524">+K389</f>
        <v>0</v>
      </c>
      <c r="L388" s="93" t="e">
        <f t="shared" si="2524"/>
        <v>#VALUE!</v>
      </c>
      <c r="M388" s="93" t="e">
        <f t="shared" si="2122"/>
        <v>#VALUE!</v>
      </c>
      <c r="N388" s="94">
        <f t="shared" si="2123"/>
        <v>0</v>
      </c>
      <c r="O388" s="93">
        <f t="shared" ref="O388:P388" si="2525">+O389</f>
        <v>0</v>
      </c>
      <c r="P388" s="93" t="e">
        <f t="shared" si="2525"/>
        <v>#VALUE!</v>
      </c>
      <c r="Q388" s="93" t="e">
        <f t="shared" si="2125"/>
        <v>#VALUE!</v>
      </c>
      <c r="R388" s="94">
        <f t="shared" si="2104"/>
        <v>0</v>
      </c>
      <c r="S388" s="93">
        <f t="shared" ref="S388:BE388" si="2526">+S389</f>
        <v>0</v>
      </c>
      <c r="T388" s="93" t="e">
        <f t="shared" si="2526"/>
        <v>#VALUE!</v>
      </c>
      <c r="U388" s="93" t="e">
        <f t="shared" si="2127"/>
        <v>#VALUE!</v>
      </c>
      <c r="V388" s="94">
        <f t="shared" si="2128"/>
        <v>0</v>
      </c>
      <c r="W388" s="93">
        <f t="shared" ref="W388:X388" si="2527">+W389</f>
        <v>0</v>
      </c>
      <c r="X388" s="93" t="e">
        <f t="shared" si="2527"/>
        <v>#VALUE!</v>
      </c>
      <c r="Y388" s="93" t="e">
        <f t="shared" si="2130"/>
        <v>#VALUE!</v>
      </c>
      <c r="Z388" s="94">
        <f t="shared" si="2131"/>
        <v>0</v>
      </c>
      <c r="AA388" s="93">
        <f t="shared" ref="AA388" si="2528">+AA389</f>
        <v>0</v>
      </c>
      <c r="AB388" s="93" t="e">
        <f t="shared" si="2526"/>
        <v>#VALUE!</v>
      </c>
      <c r="AC388" s="93" t="e">
        <f t="shared" si="2133"/>
        <v>#VALUE!</v>
      </c>
      <c r="AD388" s="94">
        <f t="shared" si="2134"/>
        <v>0</v>
      </c>
      <c r="AE388" s="93">
        <f t="shared" ref="AE388" si="2529">+AE389</f>
        <v>0</v>
      </c>
      <c r="AF388" s="93" t="e">
        <f t="shared" si="2526"/>
        <v>#VALUE!</v>
      </c>
      <c r="AG388" s="93" t="e">
        <f t="shared" si="2136"/>
        <v>#VALUE!</v>
      </c>
      <c r="AH388" s="94">
        <f t="shared" si="2137"/>
        <v>0</v>
      </c>
      <c r="AI388" s="93">
        <f t="shared" ref="AI388" si="2530">+AI389</f>
        <v>0</v>
      </c>
      <c r="AJ388" s="93" t="e">
        <f t="shared" si="2526"/>
        <v>#VALUE!</v>
      </c>
      <c r="AK388" s="93" t="e">
        <f t="shared" si="2139"/>
        <v>#VALUE!</v>
      </c>
      <c r="AL388" s="94">
        <f t="shared" si="2140"/>
        <v>0</v>
      </c>
      <c r="AM388" s="93">
        <f t="shared" ref="AM388" si="2531">+AM389</f>
        <v>0</v>
      </c>
      <c r="AN388" s="93" t="e">
        <f t="shared" si="2526"/>
        <v>#VALUE!</v>
      </c>
      <c r="AO388" s="93" t="e">
        <f t="shared" si="2142"/>
        <v>#VALUE!</v>
      </c>
      <c r="AP388" s="94">
        <f t="shared" si="2143"/>
        <v>0</v>
      </c>
      <c r="AQ388" s="93">
        <f t="shared" ref="AQ388" si="2532">+AQ389</f>
        <v>0</v>
      </c>
      <c r="AR388" s="93" t="e">
        <f t="shared" si="2526"/>
        <v>#VALUE!</v>
      </c>
      <c r="AS388" s="93" t="e">
        <f t="shared" si="2145"/>
        <v>#VALUE!</v>
      </c>
      <c r="AT388" s="94">
        <f t="shared" si="2146"/>
        <v>0</v>
      </c>
      <c r="AU388" s="93">
        <f t="shared" ref="AU388" si="2533">+AU389</f>
        <v>0</v>
      </c>
      <c r="AV388" s="93" t="e">
        <f t="shared" si="2526"/>
        <v>#VALUE!</v>
      </c>
      <c r="AW388" s="93" t="e">
        <f t="shared" si="2148"/>
        <v>#VALUE!</v>
      </c>
      <c r="AX388" s="94">
        <f t="shared" si="2149"/>
        <v>0</v>
      </c>
      <c r="AY388" s="93">
        <f t="shared" ref="AY388" si="2534">+AY389</f>
        <v>0</v>
      </c>
      <c r="AZ388" s="93" t="e">
        <f t="shared" si="2526"/>
        <v>#VALUE!</v>
      </c>
      <c r="BA388" s="93" t="e">
        <f t="shared" si="2151"/>
        <v>#VALUE!</v>
      </c>
      <c r="BB388" s="94">
        <f t="shared" si="2152"/>
        <v>0</v>
      </c>
      <c r="BC388" s="93">
        <f t="shared" si="2526"/>
        <v>0</v>
      </c>
      <c r="BD388" s="93">
        <f t="shared" si="2526"/>
        <v>0</v>
      </c>
      <c r="BE388" s="93" t="e">
        <f t="shared" si="2526"/>
        <v>#VALUE!</v>
      </c>
      <c r="BF388" s="93" t="e">
        <f t="shared" si="2153"/>
        <v>#VALUE!</v>
      </c>
      <c r="BG388" s="4">
        <f t="shared" si="2154"/>
        <v>0</v>
      </c>
      <c r="BL388" s="93">
        <f t="shared" ref="BL388:BM388" si="2535">+BL389</f>
        <v>0</v>
      </c>
      <c r="BM388" s="93">
        <f t="shared" si="2535"/>
        <v>0</v>
      </c>
    </row>
    <row r="389" spans="1:65" s="84" customFormat="1" ht="12" x14ac:dyDescent="0.3">
      <c r="A389" s="87"/>
      <c r="B389" s="87"/>
      <c r="C389" s="88"/>
      <c r="D389" s="95"/>
      <c r="E389" s="96">
        <v>51957001</v>
      </c>
      <c r="F389" s="97" t="s">
        <v>257</v>
      </c>
      <c r="G389" s="7">
        <v>0</v>
      </c>
      <c r="H389" s="7" t="e">
        <f>SUMIF([2]Ene!B:I,AVALUOS!E389,[2]Ene!I:I)</f>
        <v>#VALUE!</v>
      </c>
      <c r="I389" s="7" t="e">
        <f t="shared" si="2119"/>
        <v>#VALUE!</v>
      </c>
      <c r="J389" s="8">
        <f t="shared" si="2120"/>
        <v>0</v>
      </c>
      <c r="K389" s="7">
        <v>0</v>
      </c>
      <c r="L389" s="7" t="e">
        <f>SUMIF([2]Feb!B:I,AVALUOS!E389,[2]Feb!I:I)</f>
        <v>#VALUE!</v>
      </c>
      <c r="M389" s="7" t="e">
        <f t="shared" si="2122"/>
        <v>#VALUE!</v>
      </c>
      <c r="N389" s="8">
        <f t="shared" si="2123"/>
        <v>0</v>
      </c>
      <c r="O389" s="7">
        <v>0</v>
      </c>
      <c r="P389" s="7" t="e">
        <f>SUMIF([2]mar!B:I,AVALUOS!E389,[2]mar!I:I)</f>
        <v>#VALUE!</v>
      </c>
      <c r="Q389" s="7" t="e">
        <f t="shared" si="2125"/>
        <v>#VALUE!</v>
      </c>
      <c r="R389" s="8">
        <f t="shared" si="2104"/>
        <v>0</v>
      </c>
      <c r="S389" s="7">
        <v>0</v>
      </c>
      <c r="T389" s="7" t="e">
        <f>SUMIF([2]Abr!B:I,AVALUOS!E389,[2]Abr!I:I)</f>
        <v>#VALUE!</v>
      </c>
      <c r="U389" s="7" t="e">
        <f t="shared" si="2127"/>
        <v>#VALUE!</v>
      </c>
      <c r="V389" s="8">
        <f t="shared" si="2128"/>
        <v>0</v>
      </c>
      <c r="W389" s="7">
        <v>0</v>
      </c>
      <c r="X389" s="7" t="e">
        <f>SUMIF([2]May!B:I,AVALUOS!E389,[2]May!I:I)</f>
        <v>#VALUE!</v>
      </c>
      <c r="Y389" s="7" t="e">
        <f t="shared" si="2130"/>
        <v>#VALUE!</v>
      </c>
      <c r="Z389" s="8">
        <f t="shared" si="2131"/>
        <v>0</v>
      </c>
      <c r="AA389" s="7">
        <v>0</v>
      </c>
      <c r="AB389" s="7" t="e">
        <f>SUMIF([2]Jun!B:I,AVALUOS!E389,[2]Jun!I:I)</f>
        <v>#VALUE!</v>
      </c>
      <c r="AC389" s="7" t="e">
        <f t="shared" si="2133"/>
        <v>#VALUE!</v>
      </c>
      <c r="AD389" s="8">
        <f t="shared" si="2134"/>
        <v>0</v>
      </c>
      <c r="AE389" s="7">
        <v>0</v>
      </c>
      <c r="AF389" s="7" t="e">
        <f>SUMIF([2]Jul!B:I,AVALUOS!E389,[2]Jul!I:I)</f>
        <v>#VALUE!</v>
      </c>
      <c r="AG389" s="7" t="e">
        <f t="shared" si="2136"/>
        <v>#VALUE!</v>
      </c>
      <c r="AH389" s="8">
        <f t="shared" si="2137"/>
        <v>0</v>
      </c>
      <c r="AI389" s="7">
        <v>0</v>
      </c>
      <c r="AJ389" s="7" t="e">
        <f>SUMIF([2]Agos!B:I,AVALUOS!E389,[2]Agos!I:I)</f>
        <v>#VALUE!</v>
      </c>
      <c r="AK389" s="7" t="e">
        <f t="shared" si="2139"/>
        <v>#VALUE!</v>
      </c>
      <c r="AL389" s="8">
        <f t="shared" si="2140"/>
        <v>0</v>
      </c>
      <c r="AM389" s="7">
        <v>0</v>
      </c>
      <c r="AN389" s="7" t="e">
        <f>SUMIF([2]Sep!B:I,AVALUOS!E389,[2]Sep!I:I)</f>
        <v>#VALUE!</v>
      </c>
      <c r="AO389" s="7" t="e">
        <f t="shared" si="2142"/>
        <v>#VALUE!</v>
      </c>
      <c r="AP389" s="8">
        <f t="shared" si="2143"/>
        <v>0</v>
      </c>
      <c r="AQ389" s="7">
        <v>0</v>
      </c>
      <c r="AR389" s="7" t="e">
        <f>SUMIF([2]Oct!B:I,AVALUOS!E389,[2]Oct!I:I)</f>
        <v>#VALUE!</v>
      </c>
      <c r="AS389" s="7" t="e">
        <f t="shared" si="2145"/>
        <v>#VALUE!</v>
      </c>
      <c r="AT389" s="8">
        <f t="shared" si="2146"/>
        <v>0</v>
      </c>
      <c r="AU389" s="7">
        <v>0</v>
      </c>
      <c r="AV389" s="7" t="e">
        <f>SUMIF([2]Nov!B:I,AVALUOS!E389,[2]Nov!I:I)</f>
        <v>#VALUE!</v>
      </c>
      <c r="AW389" s="7" t="e">
        <f t="shared" si="2148"/>
        <v>#VALUE!</v>
      </c>
      <c r="AX389" s="8">
        <f t="shared" si="2149"/>
        <v>0</v>
      </c>
      <c r="AY389" s="7">
        <v>0</v>
      </c>
      <c r="AZ389" s="7" t="e">
        <f>SUMIF([2]Dic!B:I,AVALUOS!E389,[2]Dic!I:I)</f>
        <v>#VALUE!</v>
      </c>
      <c r="BA389" s="7" t="e">
        <f t="shared" si="2151"/>
        <v>#VALUE!</v>
      </c>
      <c r="BB389" s="8">
        <f t="shared" si="2152"/>
        <v>0</v>
      </c>
      <c r="BC389" s="7">
        <v>0</v>
      </c>
      <c r="BD389" s="89">
        <f>+G389+K389+O389+S389+W389+AA389+AE389+AI389+AM389+AQ389+AU389</f>
        <v>0</v>
      </c>
      <c r="BE389" s="89" t="e">
        <f>+H389+L389+P389+T389+X389+AB389+AF389+AJ389+AN389+AR389+AV389+AZ389</f>
        <v>#VALUE!</v>
      </c>
      <c r="BF389" s="89" t="e">
        <f t="shared" si="2153"/>
        <v>#VALUE!</v>
      </c>
      <c r="BG389" s="24">
        <f t="shared" si="2154"/>
        <v>0</v>
      </c>
      <c r="BL389" s="7"/>
      <c r="BM389" s="7"/>
    </row>
    <row r="390" spans="1:65" ht="12" x14ac:dyDescent="0.3">
      <c r="A390" s="85"/>
      <c r="B390" s="85"/>
      <c r="C390" s="86"/>
      <c r="D390" s="90">
        <v>519595</v>
      </c>
      <c r="E390" s="91"/>
      <c r="F390" s="92" t="s">
        <v>258</v>
      </c>
      <c r="G390" s="93">
        <f t="shared" ref="G390:H390" si="2536">SUM(G391:G401)</f>
        <v>0</v>
      </c>
      <c r="H390" s="93" t="e">
        <f t="shared" si="2536"/>
        <v>#VALUE!</v>
      </c>
      <c r="I390" s="93" t="e">
        <f t="shared" si="2119"/>
        <v>#VALUE!</v>
      </c>
      <c r="J390" s="94">
        <f t="shared" si="2120"/>
        <v>0</v>
      </c>
      <c r="K390" s="93">
        <f t="shared" ref="K390:L390" si="2537">SUM(K391:K401)</f>
        <v>0</v>
      </c>
      <c r="L390" s="93" t="e">
        <f t="shared" si="2537"/>
        <v>#VALUE!</v>
      </c>
      <c r="M390" s="93" t="e">
        <f t="shared" si="2122"/>
        <v>#VALUE!</v>
      </c>
      <c r="N390" s="94">
        <f t="shared" si="2123"/>
        <v>0</v>
      </c>
      <c r="O390" s="93">
        <f t="shared" ref="O390:P390" si="2538">SUM(O391:O401)</f>
        <v>0</v>
      </c>
      <c r="P390" s="93" t="e">
        <f t="shared" si="2538"/>
        <v>#VALUE!</v>
      </c>
      <c r="Q390" s="93" t="e">
        <f t="shared" si="2125"/>
        <v>#VALUE!</v>
      </c>
      <c r="R390" s="94">
        <f t="shared" ref="R390:R453" si="2539">IF(O390=0,0,(P390/O390))</f>
        <v>0</v>
      </c>
      <c r="S390" s="93">
        <f t="shared" ref="S390:T390" si="2540">SUM(S391:S401)</f>
        <v>0</v>
      </c>
      <c r="T390" s="93" t="e">
        <f t="shared" si="2540"/>
        <v>#VALUE!</v>
      </c>
      <c r="U390" s="93" t="e">
        <f t="shared" si="2127"/>
        <v>#VALUE!</v>
      </c>
      <c r="V390" s="94">
        <f t="shared" si="2128"/>
        <v>0</v>
      </c>
      <c r="W390" s="93">
        <f t="shared" ref="W390:X390" si="2541">SUM(W391:W401)</f>
        <v>0</v>
      </c>
      <c r="X390" s="93" t="e">
        <f t="shared" si="2541"/>
        <v>#VALUE!</v>
      </c>
      <c r="Y390" s="93" t="e">
        <f t="shared" si="2130"/>
        <v>#VALUE!</v>
      </c>
      <c r="Z390" s="94">
        <f t="shared" si="2131"/>
        <v>0</v>
      </c>
      <c r="AA390" s="93">
        <f t="shared" ref="AA390:AB390" si="2542">SUM(AA391:AA401)</f>
        <v>0</v>
      </c>
      <c r="AB390" s="93" t="e">
        <f t="shared" si="2542"/>
        <v>#VALUE!</v>
      </c>
      <c r="AC390" s="93" t="e">
        <f t="shared" si="2133"/>
        <v>#VALUE!</v>
      </c>
      <c r="AD390" s="94">
        <f t="shared" si="2134"/>
        <v>0</v>
      </c>
      <c r="AE390" s="93">
        <f t="shared" ref="AE390:AF390" si="2543">SUM(AE391:AE401)</f>
        <v>0</v>
      </c>
      <c r="AF390" s="93" t="e">
        <f t="shared" si="2543"/>
        <v>#VALUE!</v>
      </c>
      <c r="AG390" s="93" t="e">
        <f t="shared" si="2136"/>
        <v>#VALUE!</v>
      </c>
      <c r="AH390" s="94">
        <f t="shared" si="2137"/>
        <v>0</v>
      </c>
      <c r="AI390" s="93">
        <f t="shared" ref="AI390:AJ390" si="2544">SUM(AI391:AI401)</f>
        <v>0</v>
      </c>
      <c r="AJ390" s="93" t="e">
        <f t="shared" si="2544"/>
        <v>#VALUE!</v>
      </c>
      <c r="AK390" s="93" t="e">
        <f t="shared" si="2139"/>
        <v>#VALUE!</v>
      </c>
      <c r="AL390" s="94">
        <f t="shared" si="2140"/>
        <v>0</v>
      </c>
      <c r="AM390" s="93">
        <f t="shared" ref="AM390:AN390" si="2545">SUM(AM391:AM401)</f>
        <v>0</v>
      </c>
      <c r="AN390" s="93" t="e">
        <f t="shared" si="2545"/>
        <v>#VALUE!</v>
      </c>
      <c r="AO390" s="93" t="e">
        <f t="shared" si="2142"/>
        <v>#VALUE!</v>
      </c>
      <c r="AP390" s="94">
        <f t="shared" si="2143"/>
        <v>0</v>
      </c>
      <c r="AQ390" s="93">
        <f t="shared" ref="AQ390:AR390" si="2546">SUM(AQ391:AQ401)</f>
        <v>0</v>
      </c>
      <c r="AR390" s="93" t="e">
        <f t="shared" si="2546"/>
        <v>#VALUE!</v>
      </c>
      <c r="AS390" s="93" t="e">
        <f t="shared" si="2145"/>
        <v>#VALUE!</v>
      </c>
      <c r="AT390" s="94">
        <f t="shared" si="2146"/>
        <v>0</v>
      </c>
      <c r="AU390" s="93">
        <f t="shared" ref="AU390:AV390" si="2547">SUM(AU391:AU401)</f>
        <v>0</v>
      </c>
      <c r="AV390" s="93" t="e">
        <f t="shared" si="2547"/>
        <v>#VALUE!</v>
      </c>
      <c r="AW390" s="93" t="e">
        <f t="shared" si="2148"/>
        <v>#VALUE!</v>
      </c>
      <c r="AX390" s="94">
        <f t="shared" si="2149"/>
        <v>0</v>
      </c>
      <c r="AY390" s="93">
        <f t="shared" ref="AY390:BE390" si="2548">SUM(AY391:AY401)</f>
        <v>0</v>
      </c>
      <c r="AZ390" s="93" t="e">
        <f t="shared" si="2548"/>
        <v>#VALUE!</v>
      </c>
      <c r="BA390" s="93" t="e">
        <f t="shared" si="2151"/>
        <v>#VALUE!</v>
      </c>
      <c r="BB390" s="94">
        <f t="shared" si="2152"/>
        <v>0</v>
      </c>
      <c r="BC390" s="93">
        <f t="shared" si="2548"/>
        <v>0</v>
      </c>
      <c r="BD390" s="93">
        <f t="shared" si="2548"/>
        <v>0</v>
      </c>
      <c r="BE390" s="93" t="e">
        <f t="shared" si="2548"/>
        <v>#VALUE!</v>
      </c>
      <c r="BF390" s="93" t="e">
        <f t="shared" si="2153"/>
        <v>#VALUE!</v>
      </c>
      <c r="BG390" s="4">
        <f t="shared" si="2154"/>
        <v>0</v>
      </c>
      <c r="BL390" s="93">
        <f t="shared" ref="BL390:BM390" si="2549">SUM(BL391:BL401)</f>
        <v>0</v>
      </c>
      <c r="BM390" s="93">
        <f t="shared" si="2549"/>
        <v>0</v>
      </c>
    </row>
    <row r="391" spans="1:65" s="84" customFormat="1" ht="12" x14ac:dyDescent="0.3">
      <c r="A391" s="87"/>
      <c r="B391" s="87"/>
      <c r="C391" s="88"/>
      <c r="D391" s="95"/>
      <c r="E391" s="96">
        <v>51959501</v>
      </c>
      <c r="F391" s="97" t="s">
        <v>258</v>
      </c>
      <c r="G391" s="7">
        <v>0</v>
      </c>
      <c r="H391" s="7" t="e">
        <f>SUMIF([2]Ene!B:I,AVALUOS!E391,[2]Ene!I:I)</f>
        <v>#VALUE!</v>
      </c>
      <c r="I391" s="7" t="e">
        <f t="shared" si="2119"/>
        <v>#VALUE!</v>
      </c>
      <c r="J391" s="8">
        <f t="shared" si="2120"/>
        <v>0</v>
      </c>
      <c r="K391" s="7">
        <v>0</v>
      </c>
      <c r="L391" s="7" t="e">
        <f>SUMIF([2]Feb!B:I,AVALUOS!E391,[2]Feb!I:I)</f>
        <v>#VALUE!</v>
      </c>
      <c r="M391" s="7" t="e">
        <f t="shared" si="2122"/>
        <v>#VALUE!</v>
      </c>
      <c r="N391" s="8">
        <f t="shared" si="2123"/>
        <v>0</v>
      </c>
      <c r="O391" s="7">
        <v>0</v>
      </c>
      <c r="P391" s="7" t="e">
        <f>SUMIF([2]mar!B:I,AVALUOS!E391,[2]mar!I:I)</f>
        <v>#VALUE!</v>
      </c>
      <c r="Q391" s="7" t="e">
        <f t="shared" si="2125"/>
        <v>#VALUE!</v>
      </c>
      <c r="R391" s="8">
        <f t="shared" si="2539"/>
        <v>0</v>
      </c>
      <c r="S391" s="7">
        <v>0</v>
      </c>
      <c r="T391" s="7" t="e">
        <f>SUMIF([2]Abr!B:I,AVALUOS!E391,[2]Abr!I:I)</f>
        <v>#VALUE!</v>
      </c>
      <c r="U391" s="7" t="e">
        <f t="shared" si="2127"/>
        <v>#VALUE!</v>
      </c>
      <c r="V391" s="8">
        <f t="shared" si="2128"/>
        <v>0</v>
      </c>
      <c r="W391" s="7">
        <v>0</v>
      </c>
      <c r="X391" s="7" t="e">
        <f>SUMIF([2]May!B:I,AVALUOS!E391,[2]May!I:I)</f>
        <v>#VALUE!</v>
      </c>
      <c r="Y391" s="7" t="e">
        <f t="shared" si="2130"/>
        <v>#VALUE!</v>
      </c>
      <c r="Z391" s="8">
        <f t="shared" si="2131"/>
        <v>0</v>
      </c>
      <c r="AA391" s="7">
        <v>0</v>
      </c>
      <c r="AB391" s="7" t="e">
        <f>SUMIF([2]Jun!B:I,AVALUOS!E391,[2]Jun!I:I)</f>
        <v>#VALUE!</v>
      </c>
      <c r="AC391" s="7" t="e">
        <f t="shared" si="2133"/>
        <v>#VALUE!</v>
      </c>
      <c r="AD391" s="8">
        <f t="shared" si="2134"/>
        <v>0</v>
      </c>
      <c r="AE391" s="7">
        <v>0</v>
      </c>
      <c r="AF391" s="7" t="e">
        <f>SUMIF([2]Jul!B:I,AVALUOS!E391,[2]Jul!I:I)</f>
        <v>#VALUE!</v>
      </c>
      <c r="AG391" s="7" t="e">
        <f t="shared" si="2136"/>
        <v>#VALUE!</v>
      </c>
      <c r="AH391" s="8">
        <f t="shared" si="2137"/>
        <v>0</v>
      </c>
      <c r="AI391" s="7">
        <v>0</v>
      </c>
      <c r="AJ391" s="7" t="e">
        <f>SUMIF([2]Agos!B:I,AVALUOS!E391,[2]Agos!I:I)</f>
        <v>#VALUE!</v>
      </c>
      <c r="AK391" s="7" t="e">
        <f t="shared" si="2139"/>
        <v>#VALUE!</v>
      </c>
      <c r="AL391" s="8">
        <f t="shared" si="2140"/>
        <v>0</v>
      </c>
      <c r="AM391" s="7">
        <v>0</v>
      </c>
      <c r="AN391" s="7" t="e">
        <f>SUMIF([2]Sep!B:I,AVALUOS!E391,[2]Sep!I:I)</f>
        <v>#VALUE!</v>
      </c>
      <c r="AO391" s="7" t="e">
        <f t="shared" si="2142"/>
        <v>#VALUE!</v>
      </c>
      <c r="AP391" s="8">
        <f t="shared" si="2143"/>
        <v>0</v>
      </c>
      <c r="AQ391" s="7">
        <v>0</v>
      </c>
      <c r="AR391" s="7" t="e">
        <f>SUMIF([2]Oct!B:I,AVALUOS!E391,[2]Oct!I:I)</f>
        <v>#VALUE!</v>
      </c>
      <c r="AS391" s="7" t="e">
        <f t="shared" si="2145"/>
        <v>#VALUE!</v>
      </c>
      <c r="AT391" s="8">
        <f t="shared" si="2146"/>
        <v>0</v>
      </c>
      <c r="AU391" s="7">
        <v>0</v>
      </c>
      <c r="AV391" s="7" t="e">
        <f>SUMIF([2]Nov!B:I,AVALUOS!E391,[2]Nov!I:I)</f>
        <v>#VALUE!</v>
      </c>
      <c r="AW391" s="7" t="e">
        <f t="shared" si="2148"/>
        <v>#VALUE!</v>
      </c>
      <c r="AX391" s="8">
        <f t="shared" si="2149"/>
        <v>0</v>
      </c>
      <c r="AY391" s="7">
        <v>0</v>
      </c>
      <c r="AZ391" s="7" t="e">
        <f>SUMIF([2]Dic!B:I,AVALUOS!E391,[2]Dic!I:I)</f>
        <v>#VALUE!</v>
      </c>
      <c r="BA391" s="7" t="e">
        <f t="shared" si="2151"/>
        <v>#VALUE!</v>
      </c>
      <c r="BB391" s="8">
        <f t="shared" si="2152"/>
        <v>0</v>
      </c>
      <c r="BC391" s="7">
        <v>0</v>
      </c>
      <c r="BD391" s="89">
        <f t="shared" ref="BD391:BD401" si="2550">+G391+K391+O391+S391+W391+AA391+AE391+AI391+AM391+AQ391+AU391</f>
        <v>0</v>
      </c>
      <c r="BE391" s="89" t="e">
        <f t="shared" ref="BE391:BE401" si="2551">+H391+L391+P391+T391+X391+AB391+AF391+AJ391+AN391+AR391+AV391+AZ391</f>
        <v>#VALUE!</v>
      </c>
      <c r="BF391" s="89" t="e">
        <f t="shared" si="2153"/>
        <v>#VALUE!</v>
      </c>
      <c r="BG391" s="24">
        <f t="shared" si="2154"/>
        <v>0</v>
      </c>
      <c r="BL391" s="7"/>
      <c r="BM391" s="7"/>
    </row>
    <row r="392" spans="1:65" ht="12" x14ac:dyDescent="0.3">
      <c r="A392" s="87"/>
      <c r="B392" s="87"/>
      <c r="C392" s="88"/>
      <c r="D392" s="95"/>
      <c r="E392" s="96">
        <v>51959502</v>
      </c>
      <c r="F392" s="97" t="s">
        <v>259</v>
      </c>
      <c r="G392" s="7">
        <v>0</v>
      </c>
      <c r="H392" s="7" t="e">
        <f>SUMIF([2]Ene!B:I,AVALUOS!E392,[2]Ene!I:I)</f>
        <v>#VALUE!</v>
      </c>
      <c r="I392" s="7" t="e">
        <f t="shared" si="2119"/>
        <v>#VALUE!</v>
      </c>
      <c r="J392" s="8">
        <f t="shared" si="2120"/>
        <v>0</v>
      </c>
      <c r="K392" s="7">
        <v>0</v>
      </c>
      <c r="L392" s="7" t="e">
        <f>SUMIF([2]Feb!B:I,AVALUOS!E392,[2]Feb!I:I)</f>
        <v>#VALUE!</v>
      </c>
      <c r="M392" s="7" t="e">
        <f t="shared" si="2122"/>
        <v>#VALUE!</v>
      </c>
      <c r="N392" s="8">
        <f t="shared" si="2123"/>
        <v>0</v>
      </c>
      <c r="O392" s="7">
        <v>0</v>
      </c>
      <c r="P392" s="7" t="e">
        <f>SUMIF([2]mar!B:I,AVALUOS!E392,[2]mar!I:I)</f>
        <v>#VALUE!</v>
      </c>
      <c r="Q392" s="7" t="e">
        <f t="shared" si="2125"/>
        <v>#VALUE!</v>
      </c>
      <c r="R392" s="8">
        <f t="shared" si="2539"/>
        <v>0</v>
      </c>
      <c r="S392" s="7">
        <v>0</v>
      </c>
      <c r="T392" s="7" t="e">
        <f>SUMIF([2]Abr!B:I,AVALUOS!E392,[2]Abr!I:I)</f>
        <v>#VALUE!</v>
      </c>
      <c r="U392" s="7" t="e">
        <f t="shared" si="2127"/>
        <v>#VALUE!</v>
      </c>
      <c r="V392" s="8">
        <f t="shared" si="2128"/>
        <v>0</v>
      </c>
      <c r="W392" s="7">
        <v>0</v>
      </c>
      <c r="X392" s="7" t="e">
        <f>SUMIF([2]May!B:I,AVALUOS!E392,[2]May!I:I)</f>
        <v>#VALUE!</v>
      </c>
      <c r="Y392" s="7" t="e">
        <f t="shared" si="2130"/>
        <v>#VALUE!</v>
      </c>
      <c r="Z392" s="8">
        <f t="shared" si="2131"/>
        <v>0</v>
      </c>
      <c r="AA392" s="7">
        <v>0</v>
      </c>
      <c r="AB392" s="7" t="e">
        <f>SUMIF([2]Jun!B:I,AVALUOS!E392,[2]Jun!I:I)</f>
        <v>#VALUE!</v>
      </c>
      <c r="AC392" s="7" t="e">
        <f t="shared" si="2133"/>
        <v>#VALUE!</v>
      </c>
      <c r="AD392" s="8">
        <f t="shared" si="2134"/>
        <v>0</v>
      </c>
      <c r="AE392" s="7">
        <v>0</v>
      </c>
      <c r="AF392" s="7" t="e">
        <f>SUMIF([2]Jul!B:I,AVALUOS!E392,[2]Jul!I:I)</f>
        <v>#VALUE!</v>
      </c>
      <c r="AG392" s="7" t="e">
        <f t="shared" si="2136"/>
        <v>#VALUE!</v>
      </c>
      <c r="AH392" s="8">
        <f t="shared" si="2137"/>
        <v>0</v>
      </c>
      <c r="AI392" s="7">
        <v>0</v>
      </c>
      <c r="AJ392" s="7" t="e">
        <f>SUMIF([2]Agos!B:I,AVALUOS!E392,[2]Agos!I:I)</f>
        <v>#VALUE!</v>
      </c>
      <c r="AK392" s="7" t="e">
        <f t="shared" si="2139"/>
        <v>#VALUE!</v>
      </c>
      <c r="AL392" s="8">
        <f t="shared" si="2140"/>
        <v>0</v>
      </c>
      <c r="AM392" s="7">
        <v>0</v>
      </c>
      <c r="AN392" s="7" t="e">
        <f>SUMIF([2]Sep!B:I,AVALUOS!E392,[2]Sep!I:I)</f>
        <v>#VALUE!</v>
      </c>
      <c r="AO392" s="7" t="e">
        <f t="shared" si="2142"/>
        <v>#VALUE!</v>
      </c>
      <c r="AP392" s="8">
        <f t="shared" si="2143"/>
        <v>0</v>
      </c>
      <c r="AQ392" s="7">
        <v>0</v>
      </c>
      <c r="AR392" s="7" t="e">
        <f>SUMIF([2]Oct!B:I,AVALUOS!E392,[2]Oct!I:I)</f>
        <v>#VALUE!</v>
      </c>
      <c r="AS392" s="7" t="e">
        <f t="shared" si="2145"/>
        <v>#VALUE!</v>
      </c>
      <c r="AT392" s="8">
        <f t="shared" si="2146"/>
        <v>0</v>
      </c>
      <c r="AU392" s="7">
        <v>0</v>
      </c>
      <c r="AV392" s="7" t="e">
        <f>SUMIF([2]Nov!B:I,AVALUOS!E392,[2]Nov!I:I)</f>
        <v>#VALUE!</v>
      </c>
      <c r="AW392" s="7" t="e">
        <f t="shared" si="2148"/>
        <v>#VALUE!</v>
      </c>
      <c r="AX392" s="8">
        <f t="shared" si="2149"/>
        <v>0</v>
      </c>
      <c r="AY392" s="7">
        <v>0</v>
      </c>
      <c r="AZ392" s="7" t="e">
        <f>SUMIF([2]Dic!B:I,AVALUOS!E392,[2]Dic!I:I)</f>
        <v>#VALUE!</v>
      </c>
      <c r="BA392" s="7" t="e">
        <f t="shared" si="2151"/>
        <v>#VALUE!</v>
      </c>
      <c r="BB392" s="8">
        <f t="shared" si="2152"/>
        <v>0</v>
      </c>
      <c r="BC392" s="7">
        <v>0</v>
      </c>
      <c r="BD392" s="89">
        <f t="shared" si="2550"/>
        <v>0</v>
      </c>
      <c r="BE392" s="89" t="e">
        <f t="shared" si="2551"/>
        <v>#VALUE!</v>
      </c>
      <c r="BF392" s="89" t="e">
        <f t="shared" si="2153"/>
        <v>#VALUE!</v>
      </c>
      <c r="BG392" s="24">
        <f t="shared" si="2154"/>
        <v>0</v>
      </c>
      <c r="BK392" s="84"/>
      <c r="BL392" s="7"/>
      <c r="BM392" s="7"/>
    </row>
    <row r="393" spans="1:65" s="84" customFormat="1" ht="12" x14ac:dyDescent="0.3">
      <c r="A393" s="87"/>
      <c r="B393" s="87"/>
      <c r="C393" s="88"/>
      <c r="D393" s="95"/>
      <c r="E393" s="96">
        <v>51959503</v>
      </c>
      <c r="F393" s="97" t="s">
        <v>260</v>
      </c>
      <c r="G393" s="7">
        <v>0</v>
      </c>
      <c r="H393" s="7" t="e">
        <f>SUMIF([2]Ene!B:I,AVALUOS!E393,[2]Ene!I:I)</f>
        <v>#VALUE!</v>
      </c>
      <c r="I393" s="7" t="e">
        <f t="shared" ref="I393:I457" si="2552">+G393-H393</f>
        <v>#VALUE!</v>
      </c>
      <c r="J393" s="8">
        <f t="shared" ref="J393:J457" si="2553">IF(G393=0,0,(H393/G393))</f>
        <v>0</v>
      </c>
      <c r="K393" s="7">
        <v>0</v>
      </c>
      <c r="L393" s="7" t="e">
        <f>SUMIF([2]Feb!B:I,AVALUOS!E393,[2]Feb!I:I)</f>
        <v>#VALUE!</v>
      </c>
      <c r="M393" s="7" t="e">
        <f t="shared" ref="M393:M457" si="2554">+K393-L393</f>
        <v>#VALUE!</v>
      </c>
      <c r="N393" s="8">
        <f t="shared" ref="N393:N457" si="2555">IF(K393=0,0,(L393/K393))</f>
        <v>0</v>
      </c>
      <c r="O393" s="7">
        <v>0</v>
      </c>
      <c r="P393" s="7" t="e">
        <f>SUMIF([2]mar!B:I,AVALUOS!E393,[2]mar!I:I)</f>
        <v>#VALUE!</v>
      </c>
      <c r="Q393" s="7" t="e">
        <f t="shared" ref="Q393:Q457" si="2556">+O393-P393</f>
        <v>#VALUE!</v>
      </c>
      <c r="R393" s="8">
        <f t="shared" si="2539"/>
        <v>0</v>
      </c>
      <c r="S393" s="7">
        <v>0</v>
      </c>
      <c r="T393" s="7" t="e">
        <f>SUMIF([2]Abr!B:I,AVALUOS!E393,[2]Abr!I:I)</f>
        <v>#VALUE!</v>
      </c>
      <c r="U393" s="7" t="e">
        <f t="shared" ref="U393:U457" si="2557">+S393-T393</f>
        <v>#VALUE!</v>
      </c>
      <c r="V393" s="8">
        <f t="shared" ref="V393:V457" si="2558">IF(S393=0,0,(T393/S393))</f>
        <v>0</v>
      </c>
      <c r="W393" s="7">
        <v>0</v>
      </c>
      <c r="X393" s="7" t="e">
        <f>SUMIF([2]May!B:I,AVALUOS!E393,[2]May!I:I)</f>
        <v>#VALUE!</v>
      </c>
      <c r="Y393" s="7" t="e">
        <f t="shared" ref="Y393:Y457" si="2559">+W393-X393</f>
        <v>#VALUE!</v>
      </c>
      <c r="Z393" s="8">
        <f t="shared" ref="Z393:Z457" si="2560">IF(W393=0,0,(X393/W393))</f>
        <v>0</v>
      </c>
      <c r="AA393" s="7">
        <v>0</v>
      </c>
      <c r="AB393" s="7" t="e">
        <f>SUMIF([2]Jun!B:I,AVALUOS!E393,[2]Jun!I:I)</f>
        <v>#VALUE!</v>
      </c>
      <c r="AC393" s="7" t="e">
        <f t="shared" ref="AC393:AC457" si="2561">+AA393-AB393</f>
        <v>#VALUE!</v>
      </c>
      <c r="AD393" s="8">
        <f t="shared" ref="AD393:AD457" si="2562">IF(AA393=0,0,(AB393/AA393))</f>
        <v>0</v>
      </c>
      <c r="AE393" s="7">
        <v>0</v>
      </c>
      <c r="AF393" s="7" t="e">
        <f>SUMIF([2]Jul!B:I,AVALUOS!E393,[2]Jul!I:I)</f>
        <v>#VALUE!</v>
      </c>
      <c r="AG393" s="7" t="e">
        <f t="shared" ref="AG393:AG457" si="2563">+AE393-AF393</f>
        <v>#VALUE!</v>
      </c>
      <c r="AH393" s="8">
        <f t="shared" ref="AH393:AH457" si="2564">IF(AE393=0,0,(AF393/AE393))</f>
        <v>0</v>
      </c>
      <c r="AI393" s="7">
        <v>0</v>
      </c>
      <c r="AJ393" s="7" t="e">
        <f>SUMIF([2]Agos!B:I,AVALUOS!E393,[2]Agos!I:I)</f>
        <v>#VALUE!</v>
      </c>
      <c r="AK393" s="7" t="e">
        <f t="shared" ref="AK393:AK457" si="2565">+AI393-AJ393</f>
        <v>#VALUE!</v>
      </c>
      <c r="AL393" s="8">
        <f t="shared" ref="AL393:AL457" si="2566">IF(AI393=0,0,(AJ393/AI393))</f>
        <v>0</v>
      </c>
      <c r="AM393" s="7">
        <v>0</v>
      </c>
      <c r="AN393" s="7" t="e">
        <f>SUMIF([2]Sep!B:I,AVALUOS!E393,[2]Sep!I:I)</f>
        <v>#VALUE!</v>
      </c>
      <c r="AO393" s="7" t="e">
        <f t="shared" ref="AO393:AO457" si="2567">+AM393-AN393</f>
        <v>#VALUE!</v>
      </c>
      <c r="AP393" s="8">
        <f t="shared" ref="AP393:AP457" si="2568">IF(AM393=0,0,(AN393/AM393))</f>
        <v>0</v>
      </c>
      <c r="AQ393" s="7">
        <v>0</v>
      </c>
      <c r="AR393" s="7" t="e">
        <f>SUMIF([2]Oct!B:I,AVALUOS!E393,[2]Oct!I:I)</f>
        <v>#VALUE!</v>
      </c>
      <c r="AS393" s="7" t="e">
        <f t="shared" ref="AS393:AS457" si="2569">+AQ393-AR393</f>
        <v>#VALUE!</v>
      </c>
      <c r="AT393" s="8">
        <f t="shared" ref="AT393:AT457" si="2570">IF(AQ393=0,0,(AR393/AQ393))</f>
        <v>0</v>
      </c>
      <c r="AU393" s="7">
        <v>0</v>
      </c>
      <c r="AV393" s="7" t="e">
        <f>SUMIF([2]Nov!B:I,AVALUOS!E393,[2]Nov!I:I)</f>
        <v>#VALUE!</v>
      </c>
      <c r="AW393" s="7" t="e">
        <f t="shared" ref="AW393:AW457" si="2571">+AU393-AV393</f>
        <v>#VALUE!</v>
      </c>
      <c r="AX393" s="8">
        <f t="shared" ref="AX393:AX457" si="2572">IF(AU393=0,0,(AV393/AU393))</f>
        <v>0</v>
      </c>
      <c r="AY393" s="7">
        <v>0</v>
      </c>
      <c r="AZ393" s="7" t="e">
        <f>SUMIF([2]Dic!B:I,AVALUOS!E393,[2]Dic!I:I)</f>
        <v>#VALUE!</v>
      </c>
      <c r="BA393" s="7" t="e">
        <f t="shared" ref="BA393:BA457" si="2573">+AY393-AZ393</f>
        <v>#VALUE!</v>
      </c>
      <c r="BB393" s="8">
        <f t="shared" ref="BB393:BB457" si="2574">IF(AY393=0,0,(AZ393/AY393))</f>
        <v>0</v>
      </c>
      <c r="BC393" s="7">
        <v>0</v>
      </c>
      <c r="BD393" s="89">
        <f t="shared" si="2550"/>
        <v>0</v>
      </c>
      <c r="BE393" s="89" t="e">
        <f t="shared" si="2551"/>
        <v>#VALUE!</v>
      </c>
      <c r="BF393" s="89" t="e">
        <f t="shared" ref="BF393:BF457" si="2575">+BE393-BD393</f>
        <v>#VALUE!</v>
      </c>
      <c r="BG393" s="24">
        <f t="shared" ref="BG393:BG456" si="2576">IF(BD393=0,0,(BE393/BD393))</f>
        <v>0</v>
      </c>
      <c r="BL393" s="7"/>
      <c r="BM393" s="7"/>
    </row>
    <row r="394" spans="1:65" ht="12" x14ac:dyDescent="0.3">
      <c r="A394" s="87"/>
      <c r="B394" s="87"/>
      <c r="C394" s="88"/>
      <c r="D394" s="95"/>
      <c r="E394" s="96">
        <v>51959505</v>
      </c>
      <c r="F394" s="97" t="s">
        <v>261</v>
      </c>
      <c r="G394" s="7">
        <v>0</v>
      </c>
      <c r="H394" s="7" t="e">
        <f>SUMIF([2]Ene!B:I,AVALUOS!E394,[2]Ene!I:I)</f>
        <v>#VALUE!</v>
      </c>
      <c r="I394" s="7" t="e">
        <f t="shared" si="2552"/>
        <v>#VALUE!</v>
      </c>
      <c r="J394" s="8">
        <f t="shared" si="2553"/>
        <v>0</v>
      </c>
      <c r="K394" s="7">
        <v>0</v>
      </c>
      <c r="L394" s="7" t="e">
        <f>SUMIF([2]Feb!B:I,AVALUOS!E394,[2]Feb!I:I)</f>
        <v>#VALUE!</v>
      </c>
      <c r="M394" s="7" t="e">
        <f t="shared" si="2554"/>
        <v>#VALUE!</v>
      </c>
      <c r="N394" s="8">
        <f t="shared" si="2555"/>
        <v>0</v>
      </c>
      <c r="O394" s="7">
        <v>0</v>
      </c>
      <c r="P394" s="7" t="e">
        <f>SUMIF([2]mar!B:I,AVALUOS!E394,[2]mar!I:I)</f>
        <v>#VALUE!</v>
      </c>
      <c r="Q394" s="7" t="e">
        <f t="shared" si="2556"/>
        <v>#VALUE!</v>
      </c>
      <c r="R394" s="8">
        <f t="shared" si="2539"/>
        <v>0</v>
      </c>
      <c r="S394" s="7">
        <v>0</v>
      </c>
      <c r="T394" s="7" t="e">
        <f>SUMIF([2]Abr!B:I,AVALUOS!E394,[2]Abr!I:I)</f>
        <v>#VALUE!</v>
      </c>
      <c r="U394" s="7" t="e">
        <f t="shared" si="2557"/>
        <v>#VALUE!</v>
      </c>
      <c r="V394" s="8">
        <f t="shared" si="2558"/>
        <v>0</v>
      </c>
      <c r="W394" s="7">
        <v>0</v>
      </c>
      <c r="X394" s="7" t="e">
        <f>SUMIF([2]May!B:I,AVALUOS!E394,[2]May!I:I)</f>
        <v>#VALUE!</v>
      </c>
      <c r="Y394" s="7" t="e">
        <f t="shared" si="2559"/>
        <v>#VALUE!</v>
      </c>
      <c r="Z394" s="8">
        <f t="shared" si="2560"/>
        <v>0</v>
      </c>
      <c r="AA394" s="7">
        <v>0</v>
      </c>
      <c r="AB394" s="7" t="e">
        <f>SUMIF([2]Jun!B:I,AVALUOS!E394,[2]Jun!I:I)</f>
        <v>#VALUE!</v>
      </c>
      <c r="AC394" s="7" t="e">
        <f t="shared" si="2561"/>
        <v>#VALUE!</v>
      </c>
      <c r="AD394" s="8">
        <f t="shared" si="2562"/>
        <v>0</v>
      </c>
      <c r="AE394" s="7">
        <v>0</v>
      </c>
      <c r="AF394" s="7" t="e">
        <f>SUMIF([2]Jul!B:I,AVALUOS!E394,[2]Jul!I:I)</f>
        <v>#VALUE!</v>
      </c>
      <c r="AG394" s="7" t="e">
        <f t="shared" si="2563"/>
        <v>#VALUE!</v>
      </c>
      <c r="AH394" s="8">
        <f t="shared" si="2564"/>
        <v>0</v>
      </c>
      <c r="AI394" s="7">
        <v>0</v>
      </c>
      <c r="AJ394" s="7" t="e">
        <f>SUMIF([2]Agos!B:I,AVALUOS!E394,[2]Agos!I:I)</f>
        <v>#VALUE!</v>
      </c>
      <c r="AK394" s="7" t="e">
        <f t="shared" si="2565"/>
        <v>#VALUE!</v>
      </c>
      <c r="AL394" s="8">
        <f t="shared" si="2566"/>
        <v>0</v>
      </c>
      <c r="AM394" s="7">
        <v>0</v>
      </c>
      <c r="AN394" s="7" t="e">
        <f>SUMIF([2]Sep!B:I,AVALUOS!E394,[2]Sep!I:I)</f>
        <v>#VALUE!</v>
      </c>
      <c r="AO394" s="7" t="e">
        <f t="shared" si="2567"/>
        <v>#VALUE!</v>
      </c>
      <c r="AP394" s="8">
        <f t="shared" si="2568"/>
        <v>0</v>
      </c>
      <c r="AQ394" s="7">
        <v>0</v>
      </c>
      <c r="AR394" s="7" t="e">
        <f>SUMIF([2]Oct!B:I,AVALUOS!E394,[2]Oct!I:I)</f>
        <v>#VALUE!</v>
      </c>
      <c r="AS394" s="7" t="e">
        <f t="shared" si="2569"/>
        <v>#VALUE!</v>
      </c>
      <c r="AT394" s="8">
        <f t="shared" si="2570"/>
        <v>0</v>
      </c>
      <c r="AU394" s="7">
        <v>0</v>
      </c>
      <c r="AV394" s="7" t="e">
        <f>SUMIF([2]Nov!B:I,AVALUOS!E394,[2]Nov!I:I)</f>
        <v>#VALUE!</v>
      </c>
      <c r="AW394" s="7" t="e">
        <f t="shared" si="2571"/>
        <v>#VALUE!</v>
      </c>
      <c r="AX394" s="8">
        <f t="shared" si="2572"/>
        <v>0</v>
      </c>
      <c r="AY394" s="7">
        <v>0</v>
      </c>
      <c r="AZ394" s="7" t="e">
        <f>SUMIF([2]Dic!B:I,AVALUOS!E394,[2]Dic!I:I)</f>
        <v>#VALUE!</v>
      </c>
      <c r="BA394" s="7" t="e">
        <f t="shared" si="2573"/>
        <v>#VALUE!</v>
      </c>
      <c r="BB394" s="8">
        <f t="shared" si="2574"/>
        <v>0</v>
      </c>
      <c r="BC394" s="7">
        <v>0</v>
      </c>
      <c r="BD394" s="89">
        <f t="shared" si="2550"/>
        <v>0</v>
      </c>
      <c r="BE394" s="89" t="e">
        <f t="shared" si="2551"/>
        <v>#VALUE!</v>
      </c>
      <c r="BF394" s="89" t="e">
        <f t="shared" si="2575"/>
        <v>#VALUE!</v>
      </c>
      <c r="BG394" s="24">
        <f t="shared" si="2576"/>
        <v>0</v>
      </c>
      <c r="BK394" s="84"/>
      <c r="BL394" s="7"/>
      <c r="BM394" s="7"/>
    </row>
    <row r="395" spans="1:65" ht="20.399999999999999" x14ac:dyDescent="0.3">
      <c r="A395" s="87"/>
      <c r="B395" s="87"/>
      <c r="C395" s="88"/>
      <c r="D395" s="95"/>
      <c r="E395" s="96">
        <v>51959506</v>
      </c>
      <c r="F395" s="97" t="s">
        <v>262</v>
      </c>
      <c r="G395" s="7">
        <v>0</v>
      </c>
      <c r="H395" s="7" t="e">
        <f>SUMIF([2]Ene!B:I,AVALUOS!E395,[2]Ene!I:I)</f>
        <v>#VALUE!</v>
      </c>
      <c r="I395" s="7" t="e">
        <f t="shared" si="2552"/>
        <v>#VALUE!</v>
      </c>
      <c r="J395" s="8">
        <f t="shared" si="2553"/>
        <v>0</v>
      </c>
      <c r="K395" s="7">
        <v>0</v>
      </c>
      <c r="L395" s="7" t="e">
        <f>SUMIF([2]Feb!B:I,AVALUOS!E395,[2]Feb!I:I)</f>
        <v>#VALUE!</v>
      </c>
      <c r="M395" s="7" t="e">
        <f t="shared" si="2554"/>
        <v>#VALUE!</v>
      </c>
      <c r="N395" s="8">
        <f t="shared" si="2555"/>
        <v>0</v>
      </c>
      <c r="O395" s="7">
        <v>0</v>
      </c>
      <c r="P395" s="7" t="e">
        <f>SUMIF([2]mar!B:I,AVALUOS!E395,[2]mar!I:I)</f>
        <v>#VALUE!</v>
      </c>
      <c r="Q395" s="7" t="e">
        <f t="shared" si="2556"/>
        <v>#VALUE!</v>
      </c>
      <c r="R395" s="8">
        <f t="shared" si="2539"/>
        <v>0</v>
      </c>
      <c r="S395" s="7">
        <v>0</v>
      </c>
      <c r="T395" s="7" t="e">
        <f>SUMIF([2]Abr!B:I,AVALUOS!E395,[2]Abr!I:I)</f>
        <v>#VALUE!</v>
      </c>
      <c r="U395" s="7" t="e">
        <f t="shared" si="2557"/>
        <v>#VALUE!</v>
      </c>
      <c r="V395" s="8">
        <f t="shared" si="2558"/>
        <v>0</v>
      </c>
      <c r="W395" s="7">
        <v>0</v>
      </c>
      <c r="X395" s="7" t="e">
        <f>SUMIF([2]May!B:I,AVALUOS!E395,[2]May!I:I)</f>
        <v>#VALUE!</v>
      </c>
      <c r="Y395" s="7" t="e">
        <f t="shared" si="2559"/>
        <v>#VALUE!</v>
      </c>
      <c r="Z395" s="8">
        <f t="shared" si="2560"/>
        <v>0</v>
      </c>
      <c r="AA395" s="7">
        <v>0</v>
      </c>
      <c r="AB395" s="7" t="e">
        <f>SUMIF([2]Jun!B:I,AVALUOS!E395,[2]Jun!I:I)</f>
        <v>#VALUE!</v>
      </c>
      <c r="AC395" s="7" t="e">
        <f t="shared" si="2561"/>
        <v>#VALUE!</v>
      </c>
      <c r="AD395" s="8">
        <f t="shared" si="2562"/>
        <v>0</v>
      </c>
      <c r="AE395" s="7">
        <v>0</v>
      </c>
      <c r="AF395" s="7" t="e">
        <f>SUMIF([2]Jul!B:I,AVALUOS!E395,[2]Jul!I:I)</f>
        <v>#VALUE!</v>
      </c>
      <c r="AG395" s="7" t="e">
        <f t="shared" si="2563"/>
        <v>#VALUE!</v>
      </c>
      <c r="AH395" s="8">
        <f t="shared" si="2564"/>
        <v>0</v>
      </c>
      <c r="AI395" s="7">
        <v>0</v>
      </c>
      <c r="AJ395" s="7" t="e">
        <f>SUMIF([2]Agos!B:I,AVALUOS!E395,[2]Agos!I:I)</f>
        <v>#VALUE!</v>
      </c>
      <c r="AK395" s="7" t="e">
        <f t="shared" si="2565"/>
        <v>#VALUE!</v>
      </c>
      <c r="AL395" s="8">
        <f t="shared" si="2566"/>
        <v>0</v>
      </c>
      <c r="AM395" s="7">
        <v>0</v>
      </c>
      <c r="AN395" s="7" t="e">
        <f>SUMIF([2]Sep!B:I,AVALUOS!E395,[2]Sep!I:I)</f>
        <v>#VALUE!</v>
      </c>
      <c r="AO395" s="7" t="e">
        <f t="shared" si="2567"/>
        <v>#VALUE!</v>
      </c>
      <c r="AP395" s="8">
        <f t="shared" si="2568"/>
        <v>0</v>
      </c>
      <c r="AQ395" s="7">
        <v>0</v>
      </c>
      <c r="AR395" s="7" t="e">
        <f>SUMIF([2]Oct!B:I,AVALUOS!E395,[2]Oct!I:I)</f>
        <v>#VALUE!</v>
      </c>
      <c r="AS395" s="7" t="e">
        <f t="shared" si="2569"/>
        <v>#VALUE!</v>
      </c>
      <c r="AT395" s="8">
        <f t="shared" si="2570"/>
        <v>0</v>
      </c>
      <c r="AU395" s="7">
        <v>0</v>
      </c>
      <c r="AV395" s="7" t="e">
        <f>SUMIF([2]Nov!B:I,AVALUOS!E395,[2]Nov!I:I)</f>
        <v>#VALUE!</v>
      </c>
      <c r="AW395" s="7" t="e">
        <f t="shared" si="2571"/>
        <v>#VALUE!</v>
      </c>
      <c r="AX395" s="8">
        <f t="shared" si="2572"/>
        <v>0</v>
      </c>
      <c r="AY395" s="7">
        <v>0</v>
      </c>
      <c r="AZ395" s="7" t="e">
        <f>SUMIF([2]Dic!B:I,AVALUOS!E395,[2]Dic!I:I)</f>
        <v>#VALUE!</v>
      </c>
      <c r="BA395" s="7" t="e">
        <f t="shared" si="2573"/>
        <v>#VALUE!</v>
      </c>
      <c r="BB395" s="8">
        <f t="shared" si="2574"/>
        <v>0</v>
      </c>
      <c r="BC395" s="7">
        <v>0</v>
      </c>
      <c r="BD395" s="89">
        <f t="shared" si="2550"/>
        <v>0</v>
      </c>
      <c r="BE395" s="89" t="e">
        <f t="shared" si="2551"/>
        <v>#VALUE!</v>
      </c>
      <c r="BF395" s="89" t="e">
        <f t="shared" si="2575"/>
        <v>#VALUE!</v>
      </c>
      <c r="BG395" s="24">
        <f t="shared" si="2576"/>
        <v>0</v>
      </c>
      <c r="BK395" s="84"/>
      <c r="BL395" s="7"/>
      <c r="BM395" s="7"/>
    </row>
    <row r="396" spans="1:65" ht="20.399999999999999" x14ac:dyDescent="0.3">
      <c r="A396" s="87"/>
      <c r="B396" s="87"/>
      <c r="C396" s="88"/>
      <c r="D396" s="95"/>
      <c r="E396" s="96">
        <v>51959507</v>
      </c>
      <c r="F396" s="97" t="s">
        <v>263</v>
      </c>
      <c r="G396" s="7">
        <v>0</v>
      </c>
      <c r="H396" s="7" t="e">
        <f>SUMIF([2]Ene!B:I,AVALUOS!E396,[2]Ene!I:I)</f>
        <v>#VALUE!</v>
      </c>
      <c r="I396" s="7" t="e">
        <f t="shared" si="2552"/>
        <v>#VALUE!</v>
      </c>
      <c r="J396" s="8">
        <f t="shared" si="2553"/>
        <v>0</v>
      </c>
      <c r="K396" s="7">
        <v>0</v>
      </c>
      <c r="L396" s="7" t="e">
        <f>SUMIF([2]Feb!B:I,AVALUOS!E396,[2]Feb!I:I)</f>
        <v>#VALUE!</v>
      </c>
      <c r="M396" s="7" t="e">
        <f t="shared" si="2554"/>
        <v>#VALUE!</v>
      </c>
      <c r="N396" s="8">
        <f t="shared" si="2555"/>
        <v>0</v>
      </c>
      <c r="O396" s="7">
        <v>0</v>
      </c>
      <c r="P396" s="7" t="e">
        <f>SUMIF([2]mar!B:I,AVALUOS!E396,[2]mar!I:I)</f>
        <v>#VALUE!</v>
      </c>
      <c r="Q396" s="7" t="e">
        <f t="shared" si="2556"/>
        <v>#VALUE!</v>
      </c>
      <c r="R396" s="8">
        <f t="shared" si="2539"/>
        <v>0</v>
      </c>
      <c r="S396" s="7">
        <v>0</v>
      </c>
      <c r="T396" s="7" t="e">
        <f>SUMIF([2]Abr!B:I,AVALUOS!E396,[2]Abr!I:I)</f>
        <v>#VALUE!</v>
      </c>
      <c r="U396" s="7" t="e">
        <f t="shared" si="2557"/>
        <v>#VALUE!</v>
      </c>
      <c r="V396" s="8">
        <f t="shared" si="2558"/>
        <v>0</v>
      </c>
      <c r="W396" s="7">
        <v>0</v>
      </c>
      <c r="X396" s="7" t="e">
        <f>SUMIF([2]May!B:I,AVALUOS!E396,[2]May!I:I)</f>
        <v>#VALUE!</v>
      </c>
      <c r="Y396" s="7" t="e">
        <f t="shared" si="2559"/>
        <v>#VALUE!</v>
      </c>
      <c r="Z396" s="8">
        <f t="shared" si="2560"/>
        <v>0</v>
      </c>
      <c r="AA396" s="7">
        <v>0</v>
      </c>
      <c r="AB396" s="7" t="e">
        <f>SUMIF([2]Jun!B:I,AVALUOS!E396,[2]Jun!I:I)</f>
        <v>#VALUE!</v>
      </c>
      <c r="AC396" s="7" t="e">
        <f t="shared" si="2561"/>
        <v>#VALUE!</v>
      </c>
      <c r="AD396" s="8">
        <f t="shared" si="2562"/>
        <v>0</v>
      </c>
      <c r="AE396" s="7">
        <v>0</v>
      </c>
      <c r="AF396" s="7" t="e">
        <f>SUMIF([2]Jul!B:I,AVALUOS!E396,[2]Jul!I:I)</f>
        <v>#VALUE!</v>
      </c>
      <c r="AG396" s="7" t="e">
        <f t="shared" si="2563"/>
        <v>#VALUE!</v>
      </c>
      <c r="AH396" s="8">
        <f t="shared" si="2564"/>
        <v>0</v>
      </c>
      <c r="AI396" s="7">
        <v>0</v>
      </c>
      <c r="AJ396" s="7" t="e">
        <f>SUMIF([2]Agos!B:I,AVALUOS!E396,[2]Agos!I:I)</f>
        <v>#VALUE!</v>
      </c>
      <c r="AK396" s="7" t="e">
        <f t="shared" si="2565"/>
        <v>#VALUE!</v>
      </c>
      <c r="AL396" s="8">
        <f t="shared" si="2566"/>
        <v>0</v>
      </c>
      <c r="AM396" s="7">
        <v>0</v>
      </c>
      <c r="AN396" s="7" t="e">
        <f>SUMIF([2]Sep!B:I,AVALUOS!E396,[2]Sep!I:I)</f>
        <v>#VALUE!</v>
      </c>
      <c r="AO396" s="7" t="e">
        <f t="shared" si="2567"/>
        <v>#VALUE!</v>
      </c>
      <c r="AP396" s="8">
        <f t="shared" si="2568"/>
        <v>0</v>
      </c>
      <c r="AQ396" s="7">
        <v>0</v>
      </c>
      <c r="AR396" s="7" t="e">
        <f>SUMIF([2]Oct!B:I,AVALUOS!E396,[2]Oct!I:I)</f>
        <v>#VALUE!</v>
      </c>
      <c r="AS396" s="7" t="e">
        <f t="shared" si="2569"/>
        <v>#VALUE!</v>
      </c>
      <c r="AT396" s="8">
        <f t="shared" si="2570"/>
        <v>0</v>
      </c>
      <c r="AU396" s="7">
        <v>0</v>
      </c>
      <c r="AV396" s="7" t="e">
        <f>SUMIF([2]Nov!B:I,AVALUOS!E396,[2]Nov!I:I)</f>
        <v>#VALUE!</v>
      </c>
      <c r="AW396" s="7" t="e">
        <f t="shared" si="2571"/>
        <v>#VALUE!</v>
      </c>
      <c r="AX396" s="8">
        <f t="shared" si="2572"/>
        <v>0</v>
      </c>
      <c r="AY396" s="7">
        <v>0</v>
      </c>
      <c r="AZ396" s="7" t="e">
        <f>SUMIF([2]Dic!B:I,AVALUOS!E396,[2]Dic!I:I)</f>
        <v>#VALUE!</v>
      </c>
      <c r="BA396" s="7" t="e">
        <f t="shared" si="2573"/>
        <v>#VALUE!</v>
      </c>
      <c r="BB396" s="8">
        <f t="shared" si="2574"/>
        <v>0</v>
      </c>
      <c r="BC396" s="7">
        <v>0</v>
      </c>
      <c r="BD396" s="89">
        <f t="shared" si="2550"/>
        <v>0</v>
      </c>
      <c r="BE396" s="89" t="e">
        <f t="shared" si="2551"/>
        <v>#VALUE!</v>
      </c>
      <c r="BF396" s="89" t="e">
        <f t="shared" si="2575"/>
        <v>#VALUE!</v>
      </c>
      <c r="BG396" s="24">
        <f t="shared" si="2576"/>
        <v>0</v>
      </c>
      <c r="BK396" s="84"/>
      <c r="BL396" s="7"/>
      <c r="BM396" s="7"/>
    </row>
    <row r="397" spans="1:65" ht="20.399999999999999" x14ac:dyDescent="0.3">
      <c r="A397" s="87"/>
      <c r="B397" s="87"/>
      <c r="C397" s="88"/>
      <c r="D397" s="95"/>
      <c r="E397" s="96">
        <v>51959508</v>
      </c>
      <c r="F397" s="97" t="s">
        <v>264</v>
      </c>
      <c r="G397" s="7">
        <v>0</v>
      </c>
      <c r="H397" s="7" t="e">
        <f>SUMIF([2]Ene!B:I,AVALUOS!E397,[2]Ene!I:I)</f>
        <v>#VALUE!</v>
      </c>
      <c r="I397" s="7" t="e">
        <f t="shared" si="2552"/>
        <v>#VALUE!</v>
      </c>
      <c r="J397" s="8">
        <f t="shared" si="2553"/>
        <v>0</v>
      </c>
      <c r="K397" s="7">
        <v>0</v>
      </c>
      <c r="L397" s="7" t="e">
        <f>SUMIF([2]Feb!B:I,AVALUOS!E397,[2]Feb!I:I)</f>
        <v>#VALUE!</v>
      </c>
      <c r="M397" s="7" t="e">
        <f t="shared" si="2554"/>
        <v>#VALUE!</v>
      </c>
      <c r="N397" s="8">
        <f t="shared" si="2555"/>
        <v>0</v>
      </c>
      <c r="O397" s="7">
        <v>0</v>
      </c>
      <c r="P397" s="7" t="e">
        <f>SUMIF([2]mar!B:I,AVALUOS!E397,[2]mar!I:I)</f>
        <v>#VALUE!</v>
      </c>
      <c r="Q397" s="7" t="e">
        <f t="shared" si="2556"/>
        <v>#VALUE!</v>
      </c>
      <c r="R397" s="8">
        <f t="shared" si="2539"/>
        <v>0</v>
      </c>
      <c r="S397" s="7">
        <v>0</v>
      </c>
      <c r="T397" s="7" t="e">
        <f>SUMIF([2]Abr!B:I,AVALUOS!E397,[2]Abr!I:I)</f>
        <v>#VALUE!</v>
      </c>
      <c r="U397" s="7" t="e">
        <f t="shared" si="2557"/>
        <v>#VALUE!</v>
      </c>
      <c r="V397" s="8">
        <f t="shared" si="2558"/>
        <v>0</v>
      </c>
      <c r="W397" s="7">
        <v>0</v>
      </c>
      <c r="X397" s="7" t="e">
        <f>SUMIF([2]May!B:I,AVALUOS!E397,[2]May!I:I)</f>
        <v>#VALUE!</v>
      </c>
      <c r="Y397" s="7" t="e">
        <f t="shared" si="2559"/>
        <v>#VALUE!</v>
      </c>
      <c r="Z397" s="8">
        <f t="shared" si="2560"/>
        <v>0</v>
      </c>
      <c r="AA397" s="7">
        <v>0</v>
      </c>
      <c r="AB397" s="7" t="e">
        <f>SUMIF([2]Jun!B:I,AVALUOS!E397,[2]Jun!I:I)</f>
        <v>#VALUE!</v>
      </c>
      <c r="AC397" s="7" t="e">
        <f t="shared" si="2561"/>
        <v>#VALUE!</v>
      </c>
      <c r="AD397" s="8">
        <f t="shared" si="2562"/>
        <v>0</v>
      </c>
      <c r="AE397" s="7">
        <v>0</v>
      </c>
      <c r="AF397" s="7" t="e">
        <f>SUMIF([2]Jul!B:I,AVALUOS!E397,[2]Jul!I:I)</f>
        <v>#VALUE!</v>
      </c>
      <c r="AG397" s="7" t="e">
        <f t="shared" si="2563"/>
        <v>#VALUE!</v>
      </c>
      <c r="AH397" s="8">
        <f t="shared" si="2564"/>
        <v>0</v>
      </c>
      <c r="AI397" s="7">
        <v>0</v>
      </c>
      <c r="AJ397" s="7" t="e">
        <f>SUMIF([2]Agos!B:I,AVALUOS!E397,[2]Agos!I:I)</f>
        <v>#VALUE!</v>
      </c>
      <c r="AK397" s="7" t="e">
        <f t="shared" si="2565"/>
        <v>#VALUE!</v>
      </c>
      <c r="AL397" s="8">
        <f t="shared" si="2566"/>
        <v>0</v>
      </c>
      <c r="AM397" s="7">
        <v>0</v>
      </c>
      <c r="AN397" s="7" t="e">
        <f>SUMIF([2]Sep!B:I,AVALUOS!E397,[2]Sep!I:I)</f>
        <v>#VALUE!</v>
      </c>
      <c r="AO397" s="7" t="e">
        <f t="shared" si="2567"/>
        <v>#VALUE!</v>
      </c>
      <c r="AP397" s="8">
        <f t="shared" si="2568"/>
        <v>0</v>
      </c>
      <c r="AQ397" s="7">
        <v>0</v>
      </c>
      <c r="AR397" s="7" t="e">
        <f>SUMIF([2]Oct!B:I,AVALUOS!E397,[2]Oct!I:I)</f>
        <v>#VALUE!</v>
      </c>
      <c r="AS397" s="7" t="e">
        <f t="shared" si="2569"/>
        <v>#VALUE!</v>
      </c>
      <c r="AT397" s="8">
        <f t="shared" si="2570"/>
        <v>0</v>
      </c>
      <c r="AU397" s="7">
        <v>0</v>
      </c>
      <c r="AV397" s="7" t="e">
        <f>SUMIF([2]Nov!B:I,AVALUOS!E397,[2]Nov!I:I)</f>
        <v>#VALUE!</v>
      </c>
      <c r="AW397" s="7" t="e">
        <f t="shared" si="2571"/>
        <v>#VALUE!</v>
      </c>
      <c r="AX397" s="8">
        <f t="shared" si="2572"/>
        <v>0</v>
      </c>
      <c r="AY397" s="7">
        <v>0</v>
      </c>
      <c r="AZ397" s="7" t="e">
        <f>SUMIF([2]Dic!B:I,AVALUOS!E397,[2]Dic!I:I)</f>
        <v>#VALUE!</v>
      </c>
      <c r="BA397" s="7" t="e">
        <f t="shared" si="2573"/>
        <v>#VALUE!</v>
      </c>
      <c r="BB397" s="8">
        <f t="shared" si="2574"/>
        <v>0</v>
      </c>
      <c r="BC397" s="7">
        <v>0</v>
      </c>
      <c r="BD397" s="89">
        <f t="shared" si="2550"/>
        <v>0</v>
      </c>
      <c r="BE397" s="89" t="e">
        <f t="shared" si="2551"/>
        <v>#VALUE!</v>
      </c>
      <c r="BF397" s="89" t="e">
        <f t="shared" si="2575"/>
        <v>#VALUE!</v>
      </c>
      <c r="BG397" s="24">
        <f t="shared" si="2576"/>
        <v>0</v>
      </c>
      <c r="BK397" s="84"/>
      <c r="BL397" s="7"/>
      <c r="BM397" s="7"/>
    </row>
    <row r="398" spans="1:65" ht="30.6" x14ac:dyDescent="0.3">
      <c r="A398" s="87"/>
      <c r="B398" s="87"/>
      <c r="C398" s="88"/>
      <c r="D398" s="95"/>
      <c r="E398" s="96">
        <v>51959509</v>
      </c>
      <c r="F398" s="97" t="s">
        <v>265</v>
      </c>
      <c r="G398" s="7">
        <v>0</v>
      </c>
      <c r="H398" s="7" t="e">
        <f>SUMIF([2]Ene!B:I,AVALUOS!E398,[2]Ene!I:I)</f>
        <v>#VALUE!</v>
      </c>
      <c r="I398" s="7" t="e">
        <f t="shared" si="2552"/>
        <v>#VALUE!</v>
      </c>
      <c r="J398" s="8">
        <f t="shared" si="2553"/>
        <v>0</v>
      </c>
      <c r="K398" s="7">
        <v>0</v>
      </c>
      <c r="L398" s="7" t="e">
        <f>SUMIF([2]Feb!B:I,AVALUOS!E398,[2]Feb!I:I)</f>
        <v>#VALUE!</v>
      </c>
      <c r="M398" s="7" t="e">
        <f t="shared" si="2554"/>
        <v>#VALUE!</v>
      </c>
      <c r="N398" s="8">
        <f t="shared" si="2555"/>
        <v>0</v>
      </c>
      <c r="O398" s="7">
        <v>0</v>
      </c>
      <c r="P398" s="7" t="e">
        <f>SUMIF([2]mar!B:I,AVALUOS!E398,[2]mar!I:I)</f>
        <v>#VALUE!</v>
      </c>
      <c r="Q398" s="7" t="e">
        <f t="shared" si="2556"/>
        <v>#VALUE!</v>
      </c>
      <c r="R398" s="8">
        <f t="shared" si="2539"/>
        <v>0</v>
      </c>
      <c r="S398" s="7">
        <v>0</v>
      </c>
      <c r="T398" s="7" t="e">
        <f>SUMIF([2]Abr!B:I,AVALUOS!E398,[2]Abr!I:I)</f>
        <v>#VALUE!</v>
      </c>
      <c r="U398" s="7" t="e">
        <f t="shared" si="2557"/>
        <v>#VALUE!</v>
      </c>
      <c r="V398" s="8">
        <f t="shared" si="2558"/>
        <v>0</v>
      </c>
      <c r="W398" s="7">
        <v>0</v>
      </c>
      <c r="X398" s="7" t="e">
        <f>SUMIF([2]May!B:I,AVALUOS!E398,[2]May!I:I)</f>
        <v>#VALUE!</v>
      </c>
      <c r="Y398" s="7" t="e">
        <f t="shared" si="2559"/>
        <v>#VALUE!</v>
      </c>
      <c r="Z398" s="8">
        <f t="shared" si="2560"/>
        <v>0</v>
      </c>
      <c r="AA398" s="7">
        <v>0</v>
      </c>
      <c r="AB398" s="7" t="e">
        <f>SUMIF([2]Jun!B:I,AVALUOS!E398,[2]Jun!I:I)</f>
        <v>#VALUE!</v>
      </c>
      <c r="AC398" s="7" t="e">
        <f t="shared" si="2561"/>
        <v>#VALUE!</v>
      </c>
      <c r="AD398" s="8">
        <f t="shared" si="2562"/>
        <v>0</v>
      </c>
      <c r="AE398" s="7">
        <v>0</v>
      </c>
      <c r="AF398" s="7" t="e">
        <f>SUMIF([2]Jul!B:I,AVALUOS!E398,[2]Jul!I:I)</f>
        <v>#VALUE!</v>
      </c>
      <c r="AG398" s="7" t="e">
        <f t="shared" si="2563"/>
        <v>#VALUE!</v>
      </c>
      <c r="AH398" s="8">
        <f t="shared" si="2564"/>
        <v>0</v>
      </c>
      <c r="AI398" s="7">
        <v>0</v>
      </c>
      <c r="AJ398" s="7" t="e">
        <f>SUMIF([2]Agos!B:I,AVALUOS!E398,[2]Agos!I:I)</f>
        <v>#VALUE!</v>
      </c>
      <c r="AK398" s="7" t="e">
        <f t="shared" si="2565"/>
        <v>#VALUE!</v>
      </c>
      <c r="AL398" s="8">
        <f t="shared" si="2566"/>
        <v>0</v>
      </c>
      <c r="AM398" s="7">
        <v>0</v>
      </c>
      <c r="AN398" s="7" t="e">
        <f>SUMIF([2]Sep!B:I,AVALUOS!E398,[2]Sep!I:I)</f>
        <v>#VALUE!</v>
      </c>
      <c r="AO398" s="7" t="e">
        <f t="shared" si="2567"/>
        <v>#VALUE!</v>
      </c>
      <c r="AP398" s="8">
        <f t="shared" si="2568"/>
        <v>0</v>
      </c>
      <c r="AQ398" s="7">
        <v>0</v>
      </c>
      <c r="AR398" s="7" t="e">
        <f>SUMIF([2]Oct!B:I,AVALUOS!E398,[2]Oct!I:I)</f>
        <v>#VALUE!</v>
      </c>
      <c r="AS398" s="7" t="e">
        <f t="shared" si="2569"/>
        <v>#VALUE!</v>
      </c>
      <c r="AT398" s="8">
        <f t="shared" si="2570"/>
        <v>0</v>
      </c>
      <c r="AU398" s="7">
        <v>0</v>
      </c>
      <c r="AV398" s="7" t="e">
        <f>SUMIF([2]Nov!B:I,AVALUOS!E398,[2]Nov!I:I)</f>
        <v>#VALUE!</v>
      </c>
      <c r="AW398" s="7" t="e">
        <f t="shared" si="2571"/>
        <v>#VALUE!</v>
      </c>
      <c r="AX398" s="8">
        <f t="shared" si="2572"/>
        <v>0</v>
      </c>
      <c r="AY398" s="7">
        <v>0</v>
      </c>
      <c r="AZ398" s="7" t="e">
        <f>SUMIF([2]Dic!B:I,AVALUOS!E398,[2]Dic!I:I)</f>
        <v>#VALUE!</v>
      </c>
      <c r="BA398" s="7" t="e">
        <f t="shared" si="2573"/>
        <v>#VALUE!</v>
      </c>
      <c r="BB398" s="8">
        <f t="shared" si="2574"/>
        <v>0</v>
      </c>
      <c r="BC398" s="7">
        <v>0</v>
      </c>
      <c r="BD398" s="89">
        <f t="shared" si="2550"/>
        <v>0</v>
      </c>
      <c r="BE398" s="89" t="e">
        <f t="shared" si="2551"/>
        <v>#VALUE!</v>
      </c>
      <c r="BF398" s="89" t="e">
        <f t="shared" si="2575"/>
        <v>#VALUE!</v>
      </c>
      <c r="BG398" s="24">
        <f t="shared" si="2576"/>
        <v>0</v>
      </c>
      <c r="BK398" s="84"/>
      <c r="BL398" s="7"/>
      <c r="BM398" s="7"/>
    </row>
    <row r="399" spans="1:65" ht="20.399999999999999" x14ac:dyDescent="0.3">
      <c r="A399" s="87"/>
      <c r="B399" s="87"/>
      <c r="C399" s="88"/>
      <c r="D399" s="95"/>
      <c r="E399" s="96">
        <v>51959510</v>
      </c>
      <c r="F399" s="97" t="s">
        <v>266</v>
      </c>
      <c r="G399" s="7">
        <v>0</v>
      </c>
      <c r="H399" s="7" t="e">
        <f>SUMIF([2]Ene!B:I,AVALUOS!E399,[2]Ene!I:I)</f>
        <v>#VALUE!</v>
      </c>
      <c r="I399" s="7" t="e">
        <f t="shared" si="2552"/>
        <v>#VALUE!</v>
      </c>
      <c r="J399" s="8">
        <f t="shared" si="2553"/>
        <v>0</v>
      </c>
      <c r="K399" s="7">
        <v>0</v>
      </c>
      <c r="L399" s="7" t="e">
        <f>SUMIF([2]Feb!B:I,AVALUOS!E399,[2]Feb!I:I)</f>
        <v>#VALUE!</v>
      </c>
      <c r="M399" s="7" t="e">
        <f t="shared" si="2554"/>
        <v>#VALUE!</v>
      </c>
      <c r="N399" s="8">
        <f t="shared" si="2555"/>
        <v>0</v>
      </c>
      <c r="O399" s="7">
        <v>0</v>
      </c>
      <c r="P399" s="7" t="e">
        <f>SUMIF([2]mar!B:I,AVALUOS!E399,[2]mar!I:I)</f>
        <v>#VALUE!</v>
      </c>
      <c r="Q399" s="7" t="e">
        <f t="shared" si="2556"/>
        <v>#VALUE!</v>
      </c>
      <c r="R399" s="8">
        <f t="shared" si="2539"/>
        <v>0</v>
      </c>
      <c r="S399" s="7">
        <v>0</v>
      </c>
      <c r="T399" s="7" t="e">
        <f>SUMIF([2]Abr!B:I,AVALUOS!E399,[2]Abr!I:I)</f>
        <v>#VALUE!</v>
      </c>
      <c r="U399" s="7" t="e">
        <f t="shared" si="2557"/>
        <v>#VALUE!</v>
      </c>
      <c r="V399" s="8">
        <f t="shared" si="2558"/>
        <v>0</v>
      </c>
      <c r="W399" s="7">
        <v>0</v>
      </c>
      <c r="X399" s="7" t="e">
        <f>SUMIF([2]May!B:I,AVALUOS!E399,[2]May!I:I)</f>
        <v>#VALUE!</v>
      </c>
      <c r="Y399" s="7" t="e">
        <f t="shared" si="2559"/>
        <v>#VALUE!</v>
      </c>
      <c r="Z399" s="8">
        <f t="shared" si="2560"/>
        <v>0</v>
      </c>
      <c r="AA399" s="7">
        <v>0</v>
      </c>
      <c r="AB399" s="7" t="e">
        <f>SUMIF([2]Jun!B:I,AVALUOS!E399,[2]Jun!I:I)</f>
        <v>#VALUE!</v>
      </c>
      <c r="AC399" s="7" t="e">
        <f t="shared" si="2561"/>
        <v>#VALUE!</v>
      </c>
      <c r="AD399" s="8">
        <f t="shared" si="2562"/>
        <v>0</v>
      </c>
      <c r="AE399" s="7">
        <v>0</v>
      </c>
      <c r="AF399" s="7" t="e">
        <f>SUMIF([2]Jul!B:I,AVALUOS!E399,[2]Jul!I:I)</f>
        <v>#VALUE!</v>
      </c>
      <c r="AG399" s="7" t="e">
        <f t="shared" si="2563"/>
        <v>#VALUE!</v>
      </c>
      <c r="AH399" s="8">
        <f t="shared" si="2564"/>
        <v>0</v>
      </c>
      <c r="AI399" s="7">
        <v>0</v>
      </c>
      <c r="AJ399" s="7" t="e">
        <f>SUMIF([2]Agos!B:I,AVALUOS!E399,[2]Agos!I:I)</f>
        <v>#VALUE!</v>
      </c>
      <c r="AK399" s="7" t="e">
        <f t="shared" si="2565"/>
        <v>#VALUE!</v>
      </c>
      <c r="AL399" s="8">
        <f t="shared" si="2566"/>
        <v>0</v>
      </c>
      <c r="AM399" s="7">
        <v>0</v>
      </c>
      <c r="AN399" s="7" t="e">
        <f>SUMIF([2]Sep!B:I,AVALUOS!E399,[2]Sep!I:I)</f>
        <v>#VALUE!</v>
      </c>
      <c r="AO399" s="7" t="e">
        <f t="shared" si="2567"/>
        <v>#VALUE!</v>
      </c>
      <c r="AP399" s="8">
        <f t="shared" si="2568"/>
        <v>0</v>
      </c>
      <c r="AQ399" s="7">
        <v>0</v>
      </c>
      <c r="AR399" s="7" t="e">
        <f>SUMIF([2]Oct!B:I,AVALUOS!E399,[2]Oct!I:I)</f>
        <v>#VALUE!</v>
      </c>
      <c r="AS399" s="7" t="e">
        <f t="shared" si="2569"/>
        <v>#VALUE!</v>
      </c>
      <c r="AT399" s="8">
        <f t="shared" si="2570"/>
        <v>0</v>
      </c>
      <c r="AU399" s="7">
        <v>0</v>
      </c>
      <c r="AV399" s="7" t="e">
        <f>SUMIF([2]Nov!B:I,AVALUOS!E399,[2]Nov!I:I)</f>
        <v>#VALUE!</v>
      </c>
      <c r="AW399" s="7" t="e">
        <f t="shared" si="2571"/>
        <v>#VALUE!</v>
      </c>
      <c r="AX399" s="8">
        <f t="shared" si="2572"/>
        <v>0</v>
      </c>
      <c r="AY399" s="7">
        <v>0</v>
      </c>
      <c r="AZ399" s="7" t="e">
        <f>SUMIF([2]Dic!B:I,AVALUOS!E399,[2]Dic!I:I)</f>
        <v>#VALUE!</v>
      </c>
      <c r="BA399" s="7" t="e">
        <f t="shared" si="2573"/>
        <v>#VALUE!</v>
      </c>
      <c r="BB399" s="8">
        <f t="shared" si="2574"/>
        <v>0</v>
      </c>
      <c r="BC399" s="7">
        <v>0</v>
      </c>
      <c r="BD399" s="89">
        <f t="shared" si="2550"/>
        <v>0</v>
      </c>
      <c r="BE399" s="89" t="e">
        <f t="shared" si="2551"/>
        <v>#VALUE!</v>
      </c>
      <c r="BF399" s="89" t="e">
        <f t="shared" si="2575"/>
        <v>#VALUE!</v>
      </c>
      <c r="BG399" s="24">
        <f t="shared" si="2576"/>
        <v>0</v>
      </c>
      <c r="BK399" s="84"/>
      <c r="BL399" s="7"/>
      <c r="BM399" s="7"/>
    </row>
    <row r="400" spans="1:65" ht="30.6" x14ac:dyDescent="0.3">
      <c r="A400" s="87"/>
      <c r="B400" s="87"/>
      <c r="C400" s="88"/>
      <c r="D400" s="95"/>
      <c r="E400" s="96">
        <v>51959511</v>
      </c>
      <c r="F400" s="97" t="s">
        <v>267</v>
      </c>
      <c r="G400" s="7">
        <v>0</v>
      </c>
      <c r="H400" s="7" t="e">
        <f>SUMIF([2]Ene!B:I,AVALUOS!E400,[2]Ene!I:I)</f>
        <v>#VALUE!</v>
      </c>
      <c r="I400" s="7" t="e">
        <f t="shared" si="2552"/>
        <v>#VALUE!</v>
      </c>
      <c r="J400" s="8">
        <f t="shared" si="2553"/>
        <v>0</v>
      </c>
      <c r="K400" s="7">
        <v>0</v>
      </c>
      <c r="L400" s="7" t="e">
        <f>SUMIF([2]Feb!B:I,AVALUOS!E400,[2]Feb!I:I)</f>
        <v>#VALUE!</v>
      </c>
      <c r="M400" s="7" t="e">
        <f t="shared" si="2554"/>
        <v>#VALUE!</v>
      </c>
      <c r="N400" s="8">
        <f t="shared" si="2555"/>
        <v>0</v>
      </c>
      <c r="O400" s="7">
        <v>0</v>
      </c>
      <c r="P400" s="7" t="e">
        <f>SUMIF([2]mar!B:I,AVALUOS!E400,[2]mar!I:I)</f>
        <v>#VALUE!</v>
      </c>
      <c r="Q400" s="7" t="e">
        <f t="shared" si="2556"/>
        <v>#VALUE!</v>
      </c>
      <c r="R400" s="8">
        <f t="shared" si="2539"/>
        <v>0</v>
      </c>
      <c r="S400" s="7">
        <v>0</v>
      </c>
      <c r="T400" s="7" t="e">
        <f>SUMIF([2]Abr!B:I,AVALUOS!E400,[2]Abr!I:I)</f>
        <v>#VALUE!</v>
      </c>
      <c r="U400" s="7" t="e">
        <f t="shared" si="2557"/>
        <v>#VALUE!</v>
      </c>
      <c r="V400" s="8">
        <f t="shared" si="2558"/>
        <v>0</v>
      </c>
      <c r="W400" s="7">
        <v>0</v>
      </c>
      <c r="X400" s="7" t="e">
        <f>SUMIF([2]May!B:I,AVALUOS!E400,[2]May!I:I)</f>
        <v>#VALUE!</v>
      </c>
      <c r="Y400" s="7" t="e">
        <f t="shared" si="2559"/>
        <v>#VALUE!</v>
      </c>
      <c r="Z400" s="8">
        <f t="shared" si="2560"/>
        <v>0</v>
      </c>
      <c r="AA400" s="7">
        <v>0</v>
      </c>
      <c r="AB400" s="7" t="e">
        <f>SUMIF([2]Jun!B:I,AVALUOS!E400,[2]Jun!I:I)</f>
        <v>#VALUE!</v>
      </c>
      <c r="AC400" s="7" t="e">
        <f t="shared" si="2561"/>
        <v>#VALUE!</v>
      </c>
      <c r="AD400" s="8">
        <f t="shared" si="2562"/>
        <v>0</v>
      </c>
      <c r="AE400" s="7">
        <v>0</v>
      </c>
      <c r="AF400" s="7" t="e">
        <f>SUMIF([2]Jul!B:I,AVALUOS!E400,[2]Jul!I:I)</f>
        <v>#VALUE!</v>
      </c>
      <c r="AG400" s="7" t="e">
        <f t="shared" si="2563"/>
        <v>#VALUE!</v>
      </c>
      <c r="AH400" s="8">
        <f t="shared" si="2564"/>
        <v>0</v>
      </c>
      <c r="AI400" s="7">
        <v>0</v>
      </c>
      <c r="AJ400" s="7" t="e">
        <f>SUMIF([2]Agos!B:I,AVALUOS!E400,[2]Agos!I:I)</f>
        <v>#VALUE!</v>
      </c>
      <c r="AK400" s="7" t="e">
        <f t="shared" si="2565"/>
        <v>#VALUE!</v>
      </c>
      <c r="AL400" s="8">
        <f t="shared" si="2566"/>
        <v>0</v>
      </c>
      <c r="AM400" s="7">
        <v>0</v>
      </c>
      <c r="AN400" s="7" t="e">
        <f>SUMIF([2]Sep!B:I,AVALUOS!E400,[2]Sep!I:I)</f>
        <v>#VALUE!</v>
      </c>
      <c r="AO400" s="7" t="e">
        <f t="shared" si="2567"/>
        <v>#VALUE!</v>
      </c>
      <c r="AP400" s="8">
        <f t="shared" si="2568"/>
        <v>0</v>
      </c>
      <c r="AQ400" s="7">
        <v>0</v>
      </c>
      <c r="AR400" s="7" t="e">
        <f>SUMIF([2]Oct!B:I,AVALUOS!E400,[2]Oct!I:I)</f>
        <v>#VALUE!</v>
      </c>
      <c r="AS400" s="7" t="e">
        <f t="shared" si="2569"/>
        <v>#VALUE!</v>
      </c>
      <c r="AT400" s="8">
        <f t="shared" si="2570"/>
        <v>0</v>
      </c>
      <c r="AU400" s="7">
        <v>0</v>
      </c>
      <c r="AV400" s="7" t="e">
        <f>SUMIF([2]Nov!B:I,AVALUOS!E400,[2]Nov!I:I)</f>
        <v>#VALUE!</v>
      </c>
      <c r="AW400" s="7" t="e">
        <f t="shared" si="2571"/>
        <v>#VALUE!</v>
      </c>
      <c r="AX400" s="8">
        <f t="shared" si="2572"/>
        <v>0</v>
      </c>
      <c r="AY400" s="7">
        <v>0</v>
      </c>
      <c r="AZ400" s="7" t="e">
        <f>SUMIF([2]Dic!B:I,AVALUOS!E400,[2]Dic!I:I)</f>
        <v>#VALUE!</v>
      </c>
      <c r="BA400" s="7" t="e">
        <f t="shared" si="2573"/>
        <v>#VALUE!</v>
      </c>
      <c r="BB400" s="8">
        <f t="shared" si="2574"/>
        <v>0</v>
      </c>
      <c r="BC400" s="7">
        <v>0</v>
      </c>
      <c r="BD400" s="89">
        <f t="shared" si="2550"/>
        <v>0</v>
      </c>
      <c r="BE400" s="89" t="e">
        <f t="shared" si="2551"/>
        <v>#VALUE!</v>
      </c>
      <c r="BF400" s="89" t="e">
        <f t="shared" si="2575"/>
        <v>#VALUE!</v>
      </c>
      <c r="BG400" s="24">
        <f t="shared" si="2576"/>
        <v>0</v>
      </c>
      <c r="BK400" s="84"/>
      <c r="BL400" s="7"/>
      <c r="BM400" s="7"/>
    </row>
    <row r="401" spans="1:65" ht="20.399999999999999" x14ac:dyDescent="0.3">
      <c r="A401" s="87"/>
      <c r="B401" s="87"/>
      <c r="C401" s="88"/>
      <c r="D401" s="95"/>
      <c r="E401" s="96">
        <v>51959512</v>
      </c>
      <c r="F401" s="97" t="s">
        <v>268</v>
      </c>
      <c r="G401" s="7">
        <v>0</v>
      </c>
      <c r="H401" s="7" t="e">
        <f>SUMIF([2]Ene!B:I,AVALUOS!E401,[2]Ene!I:I)</f>
        <v>#VALUE!</v>
      </c>
      <c r="I401" s="7" t="e">
        <f t="shared" si="2552"/>
        <v>#VALUE!</v>
      </c>
      <c r="J401" s="8">
        <f t="shared" si="2553"/>
        <v>0</v>
      </c>
      <c r="K401" s="7">
        <v>0</v>
      </c>
      <c r="L401" s="7" t="e">
        <f>SUMIF([2]Feb!B:I,AVALUOS!E401,[2]Feb!I:I)</f>
        <v>#VALUE!</v>
      </c>
      <c r="M401" s="7" t="e">
        <f t="shared" si="2554"/>
        <v>#VALUE!</v>
      </c>
      <c r="N401" s="8">
        <f t="shared" si="2555"/>
        <v>0</v>
      </c>
      <c r="O401" s="7">
        <v>0</v>
      </c>
      <c r="P401" s="7" t="e">
        <f>SUMIF([2]mar!B:I,AVALUOS!E401,[2]mar!I:I)</f>
        <v>#VALUE!</v>
      </c>
      <c r="Q401" s="7" t="e">
        <f t="shared" si="2556"/>
        <v>#VALUE!</v>
      </c>
      <c r="R401" s="8">
        <f t="shared" si="2539"/>
        <v>0</v>
      </c>
      <c r="S401" s="7">
        <v>0</v>
      </c>
      <c r="T401" s="7" t="e">
        <f>SUMIF([2]Abr!B:I,AVALUOS!E401,[2]Abr!I:I)</f>
        <v>#VALUE!</v>
      </c>
      <c r="U401" s="7" t="e">
        <f t="shared" si="2557"/>
        <v>#VALUE!</v>
      </c>
      <c r="V401" s="8">
        <f t="shared" si="2558"/>
        <v>0</v>
      </c>
      <c r="W401" s="7">
        <v>0</v>
      </c>
      <c r="X401" s="7" t="e">
        <f>SUMIF([2]May!B:I,AVALUOS!E401,[2]May!I:I)</f>
        <v>#VALUE!</v>
      </c>
      <c r="Y401" s="7" t="e">
        <f t="shared" si="2559"/>
        <v>#VALUE!</v>
      </c>
      <c r="Z401" s="8">
        <f t="shared" si="2560"/>
        <v>0</v>
      </c>
      <c r="AA401" s="7">
        <v>0</v>
      </c>
      <c r="AB401" s="7" t="e">
        <f>SUMIF([2]Jun!B:I,AVALUOS!E401,[2]Jun!I:I)</f>
        <v>#VALUE!</v>
      </c>
      <c r="AC401" s="7" t="e">
        <f t="shared" si="2561"/>
        <v>#VALUE!</v>
      </c>
      <c r="AD401" s="8">
        <f t="shared" si="2562"/>
        <v>0</v>
      </c>
      <c r="AE401" s="7">
        <v>0</v>
      </c>
      <c r="AF401" s="7" t="e">
        <f>SUMIF([2]Jul!B:I,AVALUOS!E401,[2]Jul!I:I)</f>
        <v>#VALUE!</v>
      </c>
      <c r="AG401" s="7" t="e">
        <f t="shared" si="2563"/>
        <v>#VALUE!</v>
      </c>
      <c r="AH401" s="8">
        <f t="shared" si="2564"/>
        <v>0</v>
      </c>
      <c r="AI401" s="7">
        <v>0</v>
      </c>
      <c r="AJ401" s="7" t="e">
        <f>SUMIF([2]Agos!B:I,AVALUOS!E401,[2]Agos!I:I)</f>
        <v>#VALUE!</v>
      </c>
      <c r="AK401" s="7" t="e">
        <f t="shared" si="2565"/>
        <v>#VALUE!</v>
      </c>
      <c r="AL401" s="8">
        <f t="shared" si="2566"/>
        <v>0</v>
      </c>
      <c r="AM401" s="7">
        <v>0</v>
      </c>
      <c r="AN401" s="7" t="e">
        <f>SUMIF([2]Sep!B:I,AVALUOS!E401,[2]Sep!I:I)</f>
        <v>#VALUE!</v>
      </c>
      <c r="AO401" s="7" t="e">
        <f t="shared" si="2567"/>
        <v>#VALUE!</v>
      </c>
      <c r="AP401" s="8">
        <f t="shared" si="2568"/>
        <v>0</v>
      </c>
      <c r="AQ401" s="7">
        <v>0</v>
      </c>
      <c r="AR401" s="7" t="e">
        <f>SUMIF([2]Oct!B:I,AVALUOS!E401,[2]Oct!I:I)</f>
        <v>#VALUE!</v>
      </c>
      <c r="AS401" s="7" t="e">
        <f t="shared" si="2569"/>
        <v>#VALUE!</v>
      </c>
      <c r="AT401" s="8">
        <f t="shared" si="2570"/>
        <v>0</v>
      </c>
      <c r="AU401" s="7">
        <v>0</v>
      </c>
      <c r="AV401" s="7" t="e">
        <f>SUMIF([2]Nov!B:I,AVALUOS!E401,[2]Nov!I:I)</f>
        <v>#VALUE!</v>
      </c>
      <c r="AW401" s="7" t="e">
        <f t="shared" si="2571"/>
        <v>#VALUE!</v>
      </c>
      <c r="AX401" s="8">
        <f t="shared" si="2572"/>
        <v>0</v>
      </c>
      <c r="AY401" s="7">
        <v>0</v>
      </c>
      <c r="AZ401" s="7" t="e">
        <f>SUMIF([2]Dic!B:I,AVALUOS!E401,[2]Dic!I:I)</f>
        <v>#VALUE!</v>
      </c>
      <c r="BA401" s="7" t="e">
        <f t="shared" si="2573"/>
        <v>#VALUE!</v>
      </c>
      <c r="BB401" s="8">
        <f t="shared" si="2574"/>
        <v>0</v>
      </c>
      <c r="BC401" s="7">
        <v>0</v>
      </c>
      <c r="BD401" s="89">
        <f t="shared" si="2550"/>
        <v>0</v>
      </c>
      <c r="BE401" s="89" t="e">
        <f t="shared" si="2551"/>
        <v>#VALUE!</v>
      </c>
      <c r="BF401" s="89" t="e">
        <f t="shared" si="2575"/>
        <v>#VALUE!</v>
      </c>
      <c r="BG401" s="24">
        <f t="shared" si="2576"/>
        <v>0</v>
      </c>
      <c r="BK401" s="84"/>
      <c r="BL401" s="7"/>
      <c r="BM401" s="7"/>
    </row>
    <row r="402" spans="1:65" ht="12" x14ac:dyDescent="0.3">
      <c r="A402" s="77"/>
      <c r="B402" s="77"/>
      <c r="C402" s="78">
        <v>5199</v>
      </c>
      <c r="D402" s="79"/>
      <c r="E402" s="80"/>
      <c r="F402" s="81" t="s">
        <v>269</v>
      </c>
      <c r="G402" s="82">
        <f t="shared" ref="G402:H402" si="2577">SUM(G403,G405,G407,G409)</f>
        <v>0</v>
      </c>
      <c r="H402" s="82" t="e">
        <f t="shared" si="2577"/>
        <v>#VALUE!</v>
      </c>
      <c r="I402" s="82" t="e">
        <f t="shared" si="2552"/>
        <v>#VALUE!</v>
      </c>
      <c r="J402" s="83">
        <f t="shared" si="2553"/>
        <v>0</v>
      </c>
      <c r="K402" s="82">
        <f t="shared" ref="K402:L402" si="2578">SUM(K403,K405,K407,K409)</f>
        <v>0</v>
      </c>
      <c r="L402" s="82" t="e">
        <f t="shared" si="2578"/>
        <v>#VALUE!</v>
      </c>
      <c r="M402" s="82" t="e">
        <f t="shared" si="2554"/>
        <v>#VALUE!</v>
      </c>
      <c r="N402" s="83">
        <f t="shared" si="2555"/>
        <v>0</v>
      </c>
      <c r="O402" s="82">
        <f t="shared" ref="O402:P402" si="2579">SUM(O403,O405,O407,O409)</f>
        <v>0</v>
      </c>
      <c r="P402" s="82" t="e">
        <f t="shared" si="2579"/>
        <v>#VALUE!</v>
      </c>
      <c r="Q402" s="82" t="e">
        <f t="shared" si="2556"/>
        <v>#VALUE!</v>
      </c>
      <c r="R402" s="83">
        <f t="shared" si="2539"/>
        <v>0</v>
      </c>
      <c r="S402" s="82">
        <f t="shared" ref="S402:T402" si="2580">SUM(S403,S405,S407,S409)</f>
        <v>0</v>
      </c>
      <c r="T402" s="82" t="e">
        <f t="shared" si="2580"/>
        <v>#VALUE!</v>
      </c>
      <c r="U402" s="82" t="e">
        <f t="shared" si="2557"/>
        <v>#VALUE!</v>
      </c>
      <c r="V402" s="83">
        <f t="shared" si="2558"/>
        <v>0</v>
      </c>
      <c r="W402" s="82">
        <f t="shared" ref="W402:X402" si="2581">SUM(W403,W405,W407,W409)</f>
        <v>0</v>
      </c>
      <c r="X402" s="82" t="e">
        <f t="shared" si="2581"/>
        <v>#VALUE!</v>
      </c>
      <c r="Y402" s="82" t="e">
        <f t="shared" si="2559"/>
        <v>#VALUE!</v>
      </c>
      <c r="Z402" s="83">
        <f t="shared" si="2560"/>
        <v>0</v>
      </c>
      <c r="AA402" s="82">
        <f t="shared" ref="AA402:AB402" si="2582">SUM(AA403,AA405,AA407,AA409)</f>
        <v>0</v>
      </c>
      <c r="AB402" s="82" t="e">
        <f t="shared" si="2582"/>
        <v>#VALUE!</v>
      </c>
      <c r="AC402" s="82" t="e">
        <f t="shared" si="2561"/>
        <v>#VALUE!</v>
      </c>
      <c r="AD402" s="83">
        <f t="shared" si="2562"/>
        <v>0</v>
      </c>
      <c r="AE402" s="82">
        <f t="shared" ref="AE402:AF402" si="2583">SUM(AE403,AE405,AE407,AE409)</f>
        <v>0</v>
      </c>
      <c r="AF402" s="82" t="e">
        <f t="shared" si="2583"/>
        <v>#VALUE!</v>
      </c>
      <c r="AG402" s="82" t="e">
        <f t="shared" si="2563"/>
        <v>#VALUE!</v>
      </c>
      <c r="AH402" s="83">
        <f t="shared" si="2564"/>
        <v>0</v>
      </c>
      <c r="AI402" s="82">
        <f t="shared" ref="AI402:AJ402" si="2584">SUM(AI403,AI405,AI407,AI409)</f>
        <v>0</v>
      </c>
      <c r="AJ402" s="82" t="e">
        <f t="shared" si="2584"/>
        <v>#VALUE!</v>
      </c>
      <c r="AK402" s="82" t="e">
        <f t="shared" si="2565"/>
        <v>#VALUE!</v>
      </c>
      <c r="AL402" s="83">
        <f t="shared" si="2566"/>
        <v>0</v>
      </c>
      <c r="AM402" s="82">
        <f t="shared" ref="AM402:AN402" si="2585">SUM(AM403,AM405,AM407,AM409)</f>
        <v>0</v>
      </c>
      <c r="AN402" s="82" t="e">
        <f t="shared" si="2585"/>
        <v>#VALUE!</v>
      </c>
      <c r="AO402" s="82" t="e">
        <f t="shared" si="2567"/>
        <v>#VALUE!</v>
      </c>
      <c r="AP402" s="83">
        <f t="shared" si="2568"/>
        <v>0</v>
      </c>
      <c r="AQ402" s="82">
        <f t="shared" ref="AQ402:AR402" si="2586">SUM(AQ403,AQ405,AQ407,AQ409)</f>
        <v>0</v>
      </c>
      <c r="AR402" s="82" t="e">
        <f t="shared" si="2586"/>
        <v>#VALUE!</v>
      </c>
      <c r="AS402" s="82" t="e">
        <f t="shared" si="2569"/>
        <v>#VALUE!</v>
      </c>
      <c r="AT402" s="83">
        <f t="shared" si="2570"/>
        <v>0</v>
      </c>
      <c r="AU402" s="82">
        <f t="shared" ref="AU402:AV402" si="2587">SUM(AU403,AU405,AU407,AU409)</f>
        <v>0</v>
      </c>
      <c r="AV402" s="82" t="e">
        <f t="shared" si="2587"/>
        <v>#VALUE!</v>
      </c>
      <c r="AW402" s="82" t="e">
        <f t="shared" si="2571"/>
        <v>#VALUE!</v>
      </c>
      <c r="AX402" s="83">
        <f t="shared" si="2572"/>
        <v>0</v>
      </c>
      <c r="AY402" s="82">
        <f t="shared" ref="AY402:BE402" si="2588">SUM(AY403,AY405,AY407,AY409)</f>
        <v>0</v>
      </c>
      <c r="AZ402" s="82" t="e">
        <f t="shared" si="2588"/>
        <v>#VALUE!</v>
      </c>
      <c r="BA402" s="82" t="e">
        <f t="shared" si="2573"/>
        <v>#VALUE!</v>
      </c>
      <c r="BB402" s="83">
        <f t="shared" si="2574"/>
        <v>0</v>
      </c>
      <c r="BC402" s="82">
        <f t="shared" si="2588"/>
        <v>0</v>
      </c>
      <c r="BD402" s="82">
        <f t="shared" si="2588"/>
        <v>0</v>
      </c>
      <c r="BE402" s="82" t="e">
        <f t="shared" si="2588"/>
        <v>#VALUE!</v>
      </c>
      <c r="BF402" s="82" t="e">
        <f t="shared" si="2575"/>
        <v>#VALUE!</v>
      </c>
      <c r="BG402" s="83">
        <f t="shared" si="2576"/>
        <v>0</v>
      </c>
      <c r="BL402" s="82">
        <f t="shared" ref="BL402:BM402" si="2589">SUM(BL403,BL405,BL407,BL409)</f>
        <v>0</v>
      </c>
      <c r="BM402" s="82">
        <f t="shared" si="2589"/>
        <v>0</v>
      </c>
    </row>
    <row r="403" spans="1:65" ht="12" x14ac:dyDescent="0.3">
      <c r="A403" s="85"/>
      <c r="B403" s="85"/>
      <c r="C403" s="86"/>
      <c r="D403" s="90">
        <v>519905</v>
      </c>
      <c r="E403" s="91"/>
      <c r="F403" s="92" t="s">
        <v>270</v>
      </c>
      <c r="G403" s="93">
        <f t="shared" ref="G403:H403" si="2590">+G404</f>
        <v>0</v>
      </c>
      <c r="H403" s="93" t="e">
        <f t="shared" si="2590"/>
        <v>#VALUE!</v>
      </c>
      <c r="I403" s="93" t="e">
        <f t="shared" si="2552"/>
        <v>#VALUE!</v>
      </c>
      <c r="J403" s="94">
        <f t="shared" si="2553"/>
        <v>0</v>
      </c>
      <c r="K403" s="93">
        <f t="shared" ref="K403:L403" si="2591">+K404</f>
        <v>0</v>
      </c>
      <c r="L403" s="93" t="e">
        <f t="shared" si="2591"/>
        <v>#VALUE!</v>
      </c>
      <c r="M403" s="93" t="e">
        <f t="shared" si="2554"/>
        <v>#VALUE!</v>
      </c>
      <c r="N403" s="94">
        <f t="shared" si="2555"/>
        <v>0</v>
      </c>
      <c r="O403" s="93">
        <f t="shared" ref="O403:P403" si="2592">+O404</f>
        <v>0</v>
      </c>
      <c r="P403" s="93" t="e">
        <f t="shared" si="2592"/>
        <v>#VALUE!</v>
      </c>
      <c r="Q403" s="93" t="e">
        <f t="shared" si="2556"/>
        <v>#VALUE!</v>
      </c>
      <c r="R403" s="94">
        <f t="shared" si="2539"/>
        <v>0</v>
      </c>
      <c r="S403" s="93">
        <f t="shared" ref="S403:BE403" si="2593">+S404</f>
        <v>0</v>
      </c>
      <c r="T403" s="93" t="e">
        <f t="shared" si="2593"/>
        <v>#VALUE!</v>
      </c>
      <c r="U403" s="93" t="e">
        <f t="shared" si="2557"/>
        <v>#VALUE!</v>
      </c>
      <c r="V403" s="94">
        <f t="shared" si="2558"/>
        <v>0</v>
      </c>
      <c r="W403" s="93">
        <f t="shared" ref="W403:X403" si="2594">+W404</f>
        <v>0</v>
      </c>
      <c r="X403" s="93" t="e">
        <f t="shared" si="2594"/>
        <v>#VALUE!</v>
      </c>
      <c r="Y403" s="93" t="e">
        <f t="shared" si="2559"/>
        <v>#VALUE!</v>
      </c>
      <c r="Z403" s="94">
        <f t="shared" si="2560"/>
        <v>0</v>
      </c>
      <c r="AA403" s="93">
        <f t="shared" ref="AA403" si="2595">+AA404</f>
        <v>0</v>
      </c>
      <c r="AB403" s="93" t="e">
        <f t="shared" si="2593"/>
        <v>#VALUE!</v>
      </c>
      <c r="AC403" s="93" t="e">
        <f t="shared" si="2561"/>
        <v>#VALUE!</v>
      </c>
      <c r="AD403" s="94">
        <f t="shared" si="2562"/>
        <v>0</v>
      </c>
      <c r="AE403" s="93">
        <f t="shared" ref="AE403" si="2596">+AE404</f>
        <v>0</v>
      </c>
      <c r="AF403" s="93" t="e">
        <f t="shared" si="2593"/>
        <v>#VALUE!</v>
      </c>
      <c r="AG403" s="93" t="e">
        <f t="shared" si="2563"/>
        <v>#VALUE!</v>
      </c>
      <c r="AH403" s="94">
        <f t="shared" si="2564"/>
        <v>0</v>
      </c>
      <c r="AI403" s="93">
        <f t="shared" ref="AI403" si="2597">+AI404</f>
        <v>0</v>
      </c>
      <c r="AJ403" s="93" t="e">
        <f t="shared" si="2593"/>
        <v>#VALUE!</v>
      </c>
      <c r="AK403" s="93" t="e">
        <f t="shared" si="2565"/>
        <v>#VALUE!</v>
      </c>
      <c r="AL403" s="94">
        <f t="shared" si="2566"/>
        <v>0</v>
      </c>
      <c r="AM403" s="93">
        <f t="shared" ref="AM403" si="2598">+AM404</f>
        <v>0</v>
      </c>
      <c r="AN403" s="93" t="e">
        <f t="shared" si="2593"/>
        <v>#VALUE!</v>
      </c>
      <c r="AO403" s="93" t="e">
        <f t="shared" si="2567"/>
        <v>#VALUE!</v>
      </c>
      <c r="AP403" s="94">
        <f t="shared" si="2568"/>
        <v>0</v>
      </c>
      <c r="AQ403" s="93">
        <f t="shared" ref="AQ403" si="2599">+AQ404</f>
        <v>0</v>
      </c>
      <c r="AR403" s="93" t="e">
        <f t="shared" si="2593"/>
        <v>#VALUE!</v>
      </c>
      <c r="AS403" s="93" t="e">
        <f t="shared" si="2569"/>
        <v>#VALUE!</v>
      </c>
      <c r="AT403" s="94">
        <f t="shared" si="2570"/>
        <v>0</v>
      </c>
      <c r="AU403" s="93">
        <f t="shared" ref="AU403" si="2600">+AU404</f>
        <v>0</v>
      </c>
      <c r="AV403" s="93" t="e">
        <f t="shared" si="2593"/>
        <v>#VALUE!</v>
      </c>
      <c r="AW403" s="93" t="e">
        <f t="shared" si="2571"/>
        <v>#VALUE!</v>
      </c>
      <c r="AX403" s="94">
        <f t="shared" si="2572"/>
        <v>0</v>
      </c>
      <c r="AY403" s="93">
        <f t="shared" ref="AY403" si="2601">+AY404</f>
        <v>0</v>
      </c>
      <c r="AZ403" s="93" t="e">
        <f t="shared" si="2593"/>
        <v>#VALUE!</v>
      </c>
      <c r="BA403" s="93" t="e">
        <f t="shared" si="2573"/>
        <v>#VALUE!</v>
      </c>
      <c r="BB403" s="94">
        <f t="shared" si="2574"/>
        <v>0</v>
      </c>
      <c r="BC403" s="93">
        <f t="shared" si="2593"/>
        <v>0</v>
      </c>
      <c r="BD403" s="93">
        <f t="shared" si="2593"/>
        <v>0</v>
      </c>
      <c r="BE403" s="93" t="e">
        <f t="shared" si="2593"/>
        <v>#VALUE!</v>
      </c>
      <c r="BF403" s="93" t="e">
        <f t="shared" si="2575"/>
        <v>#VALUE!</v>
      </c>
      <c r="BG403" s="4">
        <f t="shared" si="2576"/>
        <v>0</v>
      </c>
      <c r="BL403" s="93">
        <f t="shared" ref="BL403:BM403" si="2602">+BL404</f>
        <v>0</v>
      </c>
      <c r="BM403" s="93">
        <f t="shared" si="2602"/>
        <v>0</v>
      </c>
    </row>
    <row r="404" spans="1:65" ht="12" x14ac:dyDescent="0.3">
      <c r="A404" s="87"/>
      <c r="B404" s="87"/>
      <c r="C404" s="88"/>
      <c r="D404" s="95"/>
      <c r="E404" s="96">
        <v>51990501</v>
      </c>
      <c r="F404" s="97" t="s">
        <v>270</v>
      </c>
      <c r="G404" s="7">
        <v>0</v>
      </c>
      <c r="H404" s="7" t="e">
        <f>SUMIF([2]Ene!B:I,AVALUOS!E404,[2]Ene!I:I)</f>
        <v>#VALUE!</v>
      </c>
      <c r="I404" s="7" t="e">
        <f t="shared" si="2552"/>
        <v>#VALUE!</v>
      </c>
      <c r="J404" s="8">
        <f t="shared" si="2553"/>
        <v>0</v>
      </c>
      <c r="K404" s="7">
        <v>0</v>
      </c>
      <c r="L404" s="7" t="e">
        <f>SUMIF([2]Feb!B:I,AVALUOS!E404,[2]Feb!I:I)</f>
        <v>#VALUE!</v>
      </c>
      <c r="M404" s="7" t="e">
        <f t="shared" si="2554"/>
        <v>#VALUE!</v>
      </c>
      <c r="N404" s="8">
        <f t="shared" si="2555"/>
        <v>0</v>
      </c>
      <c r="O404" s="7">
        <v>0</v>
      </c>
      <c r="P404" s="7" t="e">
        <f>SUMIF([2]mar!B:I,AVALUOS!E404,[2]mar!I:I)</f>
        <v>#VALUE!</v>
      </c>
      <c r="Q404" s="7" t="e">
        <f t="shared" si="2556"/>
        <v>#VALUE!</v>
      </c>
      <c r="R404" s="8">
        <f t="shared" si="2539"/>
        <v>0</v>
      </c>
      <c r="S404" s="7">
        <v>0</v>
      </c>
      <c r="T404" s="7" t="e">
        <f>SUMIF([2]Abr!B:I,AVALUOS!E404,[2]Abr!I:I)</f>
        <v>#VALUE!</v>
      </c>
      <c r="U404" s="7" t="e">
        <f t="shared" si="2557"/>
        <v>#VALUE!</v>
      </c>
      <c r="V404" s="8">
        <f t="shared" si="2558"/>
        <v>0</v>
      </c>
      <c r="W404" s="7">
        <v>0</v>
      </c>
      <c r="X404" s="7" t="e">
        <f>SUMIF([2]May!B:I,AVALUOS!E404,[2]May!I:I)</f>
        <v>#VALUE!</v>
      </c>
      <c r="Y404" s="7" t="e">
        <f t="shared" si="2559"/>
        <v>#VALUE!</v>
      </c>
      <c r="Z404" s="8">
        <f t="shared" si="2560"/>
        <v>0</v>
      </c>
      <c r="AA404" s="7">
        <v>0</v>
      </c>
      <c r="AB404" s="7" t="e">
        <f>SUMIF([2]Jun!B:I,AVALUOS!E404,[2]Jun!I:I)</f>
        <v>#VALUE!</v>
      </c>
      <c r="AC404" s="7" t="e">
        <f t="shared" si="2561"/>
        <v>#VALUE!</v>
      </c>
      <c r="AD404" s="8">
        <f t="shared" si="2562"/>
        <v>0</v>
      </c>
      <c r="AE404" s="7">
        <v>0</v>
      </c>
      <c r="AF404" s="7" t="e">
        <f>SUMIF([2]Jul!B:I,AVALUOS!E404,[2]Jul!I:I)</f>
        <v>#VALUE!</v>
      </c>
      <c r="AG404" s="7" t="e">
        <f t="shared" si="2563"/>
        <v>#VALUE!</v>
      </c>
      <c r="AH404" s="8">
        <f t="shared" si="2564"/>
        <v>0</v>
      </c>
      <c r="AI404" s="7">
        <v>0</v>
      </c>
      <c r="AJ404" s="7" t="e">
        <f>SUMIF([2]Agos!B:I,AVALUOS!E404,[2]Agos!I:I)</f>
        <v>#VALUE!</v>
      </c>
      <c r="AK404" s="7" t="e">
        <f t="shared" si="2565"/>
        <v>#VALUE!</v>
      </c>
      <c r="AL404" s="8">
        <f t="shared" si="2566"/>
        <v>0</v>
      </c>
      <c r="AM404" s="7">
        <v>0</v>
      </c>
      <c r="AN404" s="7" t="e">
        <f>SUMIF([2]Sep!B:I,AVALUOS!E404,[2]Sep!I:I)</f>
        <v>#VALUE!</v>
      </c>
      <c r="AO404" s="7" t="e">
        <f t="shared" si="2567"/>
        <v>#VALUE!</v>
      </c>
      <c r="AP404" s="8">
        <f t="shared" si="2568"/>
        <v>0</v>
      </c>
      <c r="AQ404" s="7">
        <v>0</v>
      </c>
      <c r="AR404" s="7" t="e">
        <f>SUMIF([2]Oct!B:I,AVALUOS!E404,[2]Oct!I:I)</f>
        <v>#VALUE!</v>
      </c>
      <c r="AS404" s="7" t="e">
        <f t="shared" si="2569"/>
        <v>#VALUE!</v>
      </c>
      <c r="AT404" s="8">
        <f t="shared" si="2570"/>
        <v>0</v>
      </c>
      <c r="AU404" s="7">
        <v>0</v>
      </c>
      <c r="AV404" s="7" t="e">
        <f>SUMIF([2]Nov!B:I,AVALUOS!E404,[2]Nov!I:I)</f>
        <v>#VALUE!</v>
      </c>
      <c r="AW404" s="7" t="e">
        <f t="shared" si="2571"/>
        <v>#VALUE!</v>
      </c>
      <c r="AX404" s="8">
        <f t="shared" si="2572"/>
        <v>0</v>
      </c>
      <c r="AY404" s="7">
        <v>0</v>
      </c>
      <c r="AZ404" s="7" t="e">
        <f>SUMIF([2]Dic!B:I,AVALUOS!E404,[2]Dic!I:I)</f>
        <v>#VALUE!</v>
      </c>
      <c r="BA404" s="7" t="e">
        <f t="shared" si="2573"/>
        <v>#VALUE!</v>
      </c>
      <c r="BB404" s="8">
        <f t="shared" si="2574"/>
        <v>0</v>
      </c>
      <c r="BC404" s="7">
        <v>0</v>
      </c>
      <c r="BD404" s="89">
        <f>+G404+K404+O404+S404+W404+AA404+AE404+AI404+AM404+AQ404+AU404</f>
        <v>0</v>
      </c>
      <c r="BE404" s="89" t="e">
        <f>+H404+L404+P404+T404+X404+AB404+AF404+AJ404+AN404+AR404+AV404+AZ404</f>
        <v>#VALUE!</v>
      </c>
      <c r="BF404" s="89" t="e">
        <f t="shared" si="2575"/>
        <v>#VALUE!</v>
      </c>
      <c r="BG404" s="24">
        <f t="shared" si="2576"/>
        <v>0</v>
      </c>
      <c r="BK404" s="84"/>
      <c r="BL404" s="7"/>
      <c r="BM404" s="7"/>
    </row>
    <row r="405" spans="1:65" s="84" customFormat="1" ht="12" x14ac:dyDescent="0.3">
      <c r="A405" s="85"/>
      <c r="B405" s="85"/>
      <c r="C405" s="86"/>
      <c r="D405" s="90">
        <v>519910</v>
      </c>
      <c r="E405" s="91"/>
      <c r="F405" s="92" t="s">
        <v>271</v>
      </c>
      <c r="G405" s="93">
        <f t="shared" ref="G405:H405" si="2603">+G406</f>
        <v>0</v>
      </c>
      <c r="H405" s="93" t="e">
        <f t="shared" si="2603"/>
        <v>#VALUE!</v>
      </c>
      <c r="I405" s="93" t="e">
        <f t="shared" si="2552"/>
        <v>#VALUE!</v>
      </c>
      <c r="J405" s="94">
        <f t="shared" si="2553"/>
        <v>0</v>
      </c>
      <c r="K405" s="93">
        <f t="shared" ref="K405:L405" si="2604">+K406</f>
        <v>0</v>
      </c>
      <c r="L405" s="93" t="e">
        <f t="shared" si="2604"/>
        <v>#VALUE!</v>
      </c>
      <c r="M405" s="93" t="e">
        <f t="shared" si="2554"/>
        <v>#VALUE!</v>
      </c>
      <c r="N405" s="94">
        <f t="shared" si="2555"/>
        <v>0</v>
      </c>
      <c r="O405" s="93">
        <f t="shared" ref="O405:P405" si="2605">+O406</f>
        <v>0</v>
      </c>
      <c r="P405" s="93" t="e">
        <f t="shared" si="2605"/>
        <v>#VALUE!</v>
      </c>
      <c r="Q405" s="93" t="e">
        <f t="shared" si="2556"/>
        <v>#VALUE!</v>
      </c>
      <c r="R405" s="94">
        <f t="shared" si="2539"/>
        <v>0</v>
      </c>
      <c r="S405" s="93">
        <f t="shared" ref="S405:BE405" si="2606">+S406</f>
        <v>0</v>
      </c>
      <c r="T405" s="93" t="e">
        <f t="shared" si="2606"/>
        <v>#VALUE!</v>
      </c>
      <c r="U405" s="93" t="e">
        <f t="shared" si="2557"/>
        <v>#VALUE!</v>
      </c>
      <c r="V405" s="94">
        <f t="shared" si="2558"/>
        <v>0</v>
      </c>
      <c r="W405" s="93">
        <f t="shared" ref="W405:X405" si="2607">+W406</f>
        <v>0</v>
      </c>
      <c r="X405" s="93" t="e">
        <f t="shared" si="2607"/>
        <v>#VALUE!</v>
      </c>
      <c r="Y405" s="93" t="e">
        <f t="shared" si="2559"/>
        <v>#VALUE!</v>
      </c>
      <c r="Z405" s="94">
        <f t="shared" si="2560"/>
        <v>0</v>
      </c>
      <c r="AA405" s="93">
        <f t="shared" ref="AA405" si="2608">+AA406</f>
        <v>0</v>
      </c>
      <c r="AB405" s="93" t="e">
        <f t="shared" si="2606"/>
        <v>#VALUE!</v>
      </c>
      <c r="AC405" s="93" t="e">
        <f t="shared" si="2561"/>
        <v>#VALUE!</v>
      </c>
      <c r="AD405" s="94">
        <f t="shared" si="2562"/>
        <v>0</v>
      </c>
      <c r="AE405" s="93">
        <f t="shared" ref="AE405" si="2609">+AE406</f>
        <v>0</v>
      </c>
      <c r="AF405" s="93" t="e">
        <f t="shared" si="2606"/>
        <v>#VALUE!</v>
      </c>
      <c r="AG405" s="93" t="e">
        <f t="shared" si="2563"/>
        <v>#VALUE!</v>
      </c>
      <c r="AH405" s="94">
        <f t="shared" si="2564"/>
        <v>0</v>
      </c>
      <c r="AI405" s="93">
        <f t="shared" ref="AI405" si="2610">+AI406</f>
        <v>0</v>
      </c>
      <c r="AJ405" s="93" t="e">
        <f t="shared" si="2606"/>
        <v>#VALUE!</v>
      </c>
      <c r="AK405" s="93" t="e">
        <f t="shared" si="2565"/>
        <v>#VALUE!</v>
      </c>
      <c r="AL405" s="94">
        <f t="shared" si="2566"/>
        <v>0</v>
      </c>
      <c r="AM405" s="93">
        <f t="shared" ref="AM405" si="2611">+AM406</f>
        <v>0</v>
      </c>
      <c r="AN405" s="93" t="e">
        <f t="shared" si="2606"/>
        <v>#VALUE!</v>
      </c>
      <c r="AO405" s="93" t="e">
        <f t="shared" si="2567"/>
        <v>#VALUE!</v>
      </c>
      <c r="AP405" s="94">
        <f t="shared" si="2568"/>
        <v>0</v>
      </c>
      <c r="AQ405" s="93">
        <f t="shared" ref="AQ405" si="2612">+AQ406</f>
        <v>0</v>
      </c>
      <c r="AR405" s="93" t="e">
        <f t="shared" si="2606"/>
        <v>#VALUE!</v>
      </c>
      <c r="AS405" s="93" t="e">
        <f t="shared" si="2569"/>
        <v>#VALUE!</v>
      </c>
      <c r="AT405" s="94">
        <f t="shared" si="2570"/>
        <v>0</v>
      </c>
      <c r="AU405" s="93">
        <f t="shared" ref="AU405" si="2613">+AU406</f>
        <v>0</v>
      </c>
      <c r="AV405" s="93" t="e">
        <f t="shared" si="2606"/>
        <v>#VALUE!</v>
      </c>
      <c r="AW405" s="93" t="e">
        <f t="shared" si="2571"/>
        <v>#VALUE!</v>
      </c>
      <c r="AX405" s="94">
        <f t="shared" si="2572"/>
        <v>0</v>
      </c>
      <c r="AY405" s="93">
        <f t="shared" ref="AY405" si="2614">+AY406</f>
        <v>0</v>
      </c>
      <c r="AZ405" s="93" t="e">
        <f t="shared" si="2606"/>
        <v>#VALUE!</v>
      </c>
      <c r="BA405" s="93" t="e">
        <f t="shared" si="2573"/>
        <v>#VALUE!</v>
      </c>
      <c r="BB405" s="94">
        <f t="shared" si="2574"/>
        <v>0</v>
      </c>
      <c r="BC405" s="93">
        <f t="shared" si="2606"/>
        <v>0</v>
      </c>
      <c r="BD405" s="93">
        <f t="shared" si="2606"/>
        <v>0</v>
      </c>
      <c r="BE405" s="93" t="e">
        <f t="shared" si="2606"/>
        <v>#VALUE!</v>
      </c>
      <c r="BF405" s="93" t="e">
        <f t="shared" si="2575"/>
        <v>#VALUE!</v>
      </c>
      <c r="BG405" s="4">
        <f t="shared" si="2576"/>
        <v>0</v>
      </c>
      <c r="BL405" s="93">
        <f t="shared" ref="BL405:BM405" si="2615">+BL406</f>
        <v>0</v>
      </c>
      <c r="BM405" s="93">
        <f t="shared" si="2615"/>
        <v>0</v>
      </c>
    </row>
    <row r="406" spans="1:65" s="84" customFormat="1" ht="12" x14ac:dyDescent="0.3">
      <c r="A406" s="87"/>
      <c r="B406" s="87"/>
      <c r="C406" s="88"/>
      <c r="D406" s="95"/>
      <c r="E406" s="96">
        <v>51991001</v>
      </c>
      <c r="F406" s="97" t="s">
        <v>271</v>
      </c>
      <c r="G406" s="7">
        <v>0</v>
      </c>
      <c r="H406" s="7" t="e">
        <f>SUMIF([2]Ene!B:I,AVALUOS!E406,[2]Ene!I:I)</f>
        <v>#VALUE!</v>
      </c>
      <c r="I406" s="7" t="e">
        <f t="shared" si="2552"/>
        <v>#VALUE!</v>
      </c>
      <c r="J406" s="8">
        <f t="shared" si="2553"/>
        <v>0</v>
      </c>
      <c r="K406" s="7">
        <v>0</v>
      </c>
      <c r="L406" s="7" t="e">
        <f>SUMIF([2]Feb!B:I,AVALUOS!E406,[2]Feb!I:I)</f>
        <v>#VALUE!</v>
      </c>
      <c r="M406" s="7" t="e">
        <f t="shared" si="2554"/>
        <v>#VALUE!</v>
      </c>
      <c r="N406" s="8">
        <f t="shared" si="2555"/>
        <v>0</v>
      </c>
      <c r="O406" s="7">
        <v>0</v>
      </c>
      <c r="P406" s="7" t="e">
        <f>SUMIF([2]mar!B:I,AVALUOS!E406,[2]mar!I:I)</f>
        <v>#VALUE!</v>
      </c>
      <c r="Q406" s="7" t="e">
        <f t="shared" si="2556"/>
        <v>#VALUE!</v>
      </c>
      <c r="R406" s="8">
        <f t="shared" si="2539"/>
        <v>0</v>
      </c>
      <c r="S406" s="7">
        <v>0</v>
      </c>
      <c r="T406" s="7" t="e">
        <f>SUMIF([2]Abr!B:I,AVALUOS!E406,[2]Abr!I:I)</f>
        <v>#VALUE!</v>
      </c>
      <c r="U406" s="7" t="e">
        <f t="shared" si="2557"/>
        <v>#VALUE!</v>
      </c>
      <c r="V406" s="8">
        <f t="shared" si="2558"/>
        <v>0</v>
      </c>
      <c r="W406" s="7">
        <v>0</v>
      </c>
      <c r="X406" s="7" t="e">
        <f>SUMIF([2]May!B:I,AVALUOS!E406,[2]May!I:I)</f>
        <v>#VALUE!</v>
      </c>
      <c r="Y406" s="7" t="e">
        <f t="shared" si="2559"/>
        <v>#VALUE!</v>
      </c>
      <c r="Z406" s="8">
        <f t="shared" si="2560"/>
        <v>0</v>
      </c>
      <c r="AA406" s="7">
        <v>0</v>
      </c>
      <c r="AB406" s="7" t="e">
        <f>SUMIF([2]Jun!B:I,AVALUOS!E406,[2]Jun!I:I)</f>
        <v>#VALUE!</v>
      </c>
      <c r="AC406" s="7" t="e">
        <f t="shared" si="2561"/>
        <v>#VALUE!</v>
      </c>
      <c r="AD406" s="8">
        <f t="shared" si="2562"/>
        <v>0</v>
      </c>
      <c r="AE406" s="7">
        <v>0</v>
      </c>
      <c r="AF406" s="7" t="e">
        <f>SUMIF([2]Jul!B:I,AVALUOS!E406,[2]Jul!I:I)</f>
        <v>#VALUE!</v>
      </c>
      <c r="AG406" s="7" t="e">
        <f t="shared" si="2563"/>
        <v>#VALUE!</v>
      </c>
      <c r="AH406" s="8">
        <f t="shared" si="2564"/>
        <v>0</v>
      </c>
      <c r="AI406" s="7">
        <v>0</v>
      </c>
      <c r="AJ406" s="7" t="e">
        <f>SUMIF([2]Agos!B:I,AVALUOS!E406,[2]Agos!I:I)</f>
        <v>#VALUE!</v>
      </c>
      <c r="AK406" s="7" t="e">
        <f t="shared" si="2565"/>
        <v>#VALUE!</v>
      </c>
      <c r="AL406" s="8">
        <f t="shared" si="2566"/>
        <v>0</v>
      </c>
      <c r="AM406" s="7">
        <v>0</v>
      </c>
      <c r="AN406" s="7" t="e">
        <f>SUMIF([2]Sep!B:I,AVALUOS!E406,[2]Sep!I:I)</f>
        <v>#VALUE!</v>
      </c>
      <c r="AO406" s="7" t="e">
        <f t="shared" si="2567"/>
        <v>#VALUE!</v>
      </c>
      <c r="AP406" s="8">
        <f t="shared" si="2568"/>
        <v>0</v>
      </c>
      <c r="AQ406" s="7">
        <v>0</v>
      </c>
      <c r="AR406" s="7" t="e">
        <f>SUMIF([2]Oct!B:I,AVALUOS!E406,[2]Oct!I:I)</f>
        <v>#VALUE!</v>
      </c>
      <c r="AS406" s="7" t="e">
        <f t="shared" si="2569"/>
        <v>#VALUE!</v>
      </c>
      <c r="AT406" s="8">
        <f t="shared" si="2570"/>
        <v>0</v>
      </c>
      <c r="AU406" s="7">
        <v>0</v>
      </c>
      <c r="AV406" s="7" t="e">
        <f>SUMIF([2]Nov!B:I,AVALUOS!E406,[2]Nov!I:I)</f>
        <v>#VALUE!</v>
      </c>
      <c r="AW406" s="7" t="e">
        <f t="shared" si="2571"/>
        <v>#VALUE!</v>
      </c>
      <c r="AX406" s="8">
        <f t="shared" si="2572"/>
        <v>0</v>
      </c>
      <c r="AY406" s="7">
        <v>0</v>
      </c>
      <c r="AZ406" s="7" t="e">
        <f>SUMIF([2]Dic!B:I,AVALUOS!E406,[2]Dic!I:I)</f>
        <v>#VALUE!</v>
      </c>
      <c r="BA406" s="7" t="e">
        <f t="shared" si="2573"/>
        <v>#VALUE!</v>
      </c>
      <c r="BB406" s="8">
        <f t="shared" si="2574"/>
        <v>0</v>
      </c>
      <c r="BC406" s="7">
        <v>0</v>
      </c>
      <c r="BD406" s="89">
        <f>+G406+K406+O406+S406+W406+AA406+AE406+AI406+AM406+AQ406+AU406</f>
        <v>0</v>
      </c>
      <c r="BE406" s="89" t="e">
        <f>+H406+L406+P406+T406+X406+AB406+AF406+AJ406+AN406+AR406+AV406+AZ406</f>
        <v>#VALUE!</v>
      </c>
      <c r="BF406" s="89" t="e">
        <f t="shared" si="2575"/>
        <v>#VALUE!</v>
      </c>
      <c r="BG406" s="24">
        <f t="shared" si="2576"/>
        <v>0</v>
      </c>
      <c r="BL406" s="7"/>
      <c r="BM406" s="7"/>
    </row>
    <row r="407" spans="1:65" ht="12" x14ac:dyDescent="0.3">
      <c r="A407" s="85"/>
      <c r="B407" s="85"/>
      <c r="C407" s="86"/>
      <c r="D407" s="90">
        <v>519915</v>
      </c>
      <c r="E407" s="91"/>
      <c r="F407" s="92" t="s">
        <v>272</v>
      </c>
      <c r="G407" s="93">
        <f t="shared" ref="G407:H407" si="2616">+G408</f>
        <v>0</v>
      </c>
      <c r="H407" s="93" t="e">
        <f t="shared" si="2616"/>
        <v>#VALUE!</v>
      </c>
      <c r="I407" s="93" t="e">
        <f t="shared" si="2552"/>
        <v>#VALUE!</v>
      </c>
      <c r="J407" s="94">
        <f t="shared" si="2553"/>
        <v>0</v>
      </c>
      <c r="K407" s="93">
        <f t="shared" ref="K407:L407" si="2617">+K408</f>
        <v>0</v>
      </c>
      <c r="L407" s="93" t="e">
        <f t="shared" si="2617"/>
        <v>#VALUE!</v>
      </c>
      <c r="M407" s="93" t="e">
        <f t="shared" si="2554"/>
        <v>#VALUE!</v>
      </c>
      <c r="N407" s="94">
        <f t="shared" si="2555"/>
        <v>0</v>
      </c>
      <c r="O407" s="93">
        <f t="shared" ref="O407:P407" si="2618">+O408</f>
        <v>0</v>
      </c>
      <c r="P407" s="93" t="e">
        <f t="shared" si="2618"/>
        <v>#VALUE!</v>
      </c>
      <c r="Q407" s="93" t="e">
        <f t="shared" si="2556"/>
        <v>#VALUE!</v>
      </c>
      <c r="R407" s="94">
        <f t="shared" si="2539"/>
        <v>0</v>
      </c>
      <c r="S407" s="93">
        <f t="shared" ref="S407:BE407" si="2619">+S408</f>
        <v>0</v>
      </c>
      <c r="T407" s="93" t="e">
        <f t="shared" si="2619"/>
        <v>#VALUE!</v>
      </c>
      <c r="U407" s="93" t="e">
        <f t="shared" si="2557"/>
        <v>#VALUE!</v>
      </c>
      <c r="V407" s="94">
        <f t="shared" si="2558"/>
        <v>0</v>
      </c>
      <c r="W407" s="93">
        <f t="shared" ref="W407:X407" si="2620">+W408</f>
        <v>0</v>
      </c>
      <c r="X407" s="93" t="e">
        <f t="shared" si="2620"/>
        <v>#VALUE!</v>
      </c>
      <c r="Y407" s="93" t="e">
        <f t="shared" si="2559"/>
        <v>#VALUE!</v>
      </c>
      <c r="Z407" s="94">
        <f t="shared" si="2560"/>
        <v>0</v>
      </c>
      <c r="AA407" s="93">
        <f t="shared" ref="AA407" si="2621">+AA408</f>
        <v>0</v>
      </c>
      <c r="AB407" s="93" t="e">
        <f t="shared" si="2619"/>
        <v>#VALUE!</v>
      </c>
      <c r="AC407" s="93" t="e">
        <f t="shared" si="2561"/>
        <v>#VALUE!</v>
      </c>
      <c r="AD407" s="94">
        <f t="shared" si="2562"/>
        <v>0</v>
      </c>
      <c r="AE407" s="93">
        <f t="shared" ref="AE407" si="2622">+AE408</f>
        <v>0</v>
      </c>
      <c r="AF407" s="93" t="e">
        <f t="shared" si="2619"/>
        <v>#VALUE!</v>
      </c>
      <c r="AG407" s="93" t="e">
        <f t="shared" si="2563"/>
        <v>#VALUE!</v>
      </c>
      <c r="AH407" s="94">
        <f t="shared" si="2564"/>
        <v>0</v>
      </c>
      <c r="AI407" s="93">
        <f t="shared" ref="AI407" si="2623">+AI408</f>
        <v>0</v>
      </c>
      <c r="AJ407" s="93" t="e">
        <f t="shared" si="2619"/>
        <v>#VALUE!</v>
      </c>
      <c r="AK407" s="93" t="e">
        <f t="shared" si="2565"/>
        <v>#VALUE!</v>
      </c>
      <c r="AL407" s="94">
        <f t="shared" si="2566"/>
        <v>0</v>
      </c>
      <c r="AM407" s="93">
        <f t="shared" ref="AM407" si="2624">+AM408</f>
        <v>0</v>
      </c>
      <c r="AN407" s="93" t="e">
        <f t="shared" si="2619"/>
        <v>#VALUE!</v>
      </c>
      <c r="AO407" s="93" t="e">
        <f t="shared" si="2567"/>
        <v>#VALUE!</v>
      </c>
      <c r="AP407" s="94">
        <f t="shared" si="2568"/>
        <v>0</v>
      </c>
      <c r="AQ407" s="93">
        <f t="shared" ref="AQ407" si="2625">+AQ408</f>
        <v>0</v>
      </c>
      <c r="AR407" s="93" t="e">
        <f t="shared" si="2619"/>
        <v>#VALUE!</v>
      </c>
      <c r="AS407" s="93" t="e">
        <f t="shared" si="2569"/>
        <v>#VALUE!</v>
      </c>
      <c r="AT407" s="94">
        <f t="shared" si="2570"/>
        <v>0</v>
      </c>
      <c r="AU407" s="93">
        <f t="shared" ref="AU407" si="2626">+AU408</f>
        <v>0</v>
      </c>
      <c r="AV407" s="93" t="e">
        <f t="shared" si="2619"/>
        <v>#VALUE!</v>
      </c>
      <c r="AW407" s="93" t="e">
        <f t="shared" si="2571"/>
        <v>#VALUE!</v>
      </c>
      <c r="AX407" s="94">
        <f t="shared" si="2572"/>
        <v>0</v>
      </c>
      <c r="AY407" s="93">
        <f t="shared" ref="AY407" si="2627">+AY408</f>
        <v>0</v>
      </c>
      <c r="AZ407" s="93" t="e">
        <f t="shared" si="2619"/>
        <v>#VALUE!</v>
      </c>
      <c r="BA407" s="93" t="e">
        <f t="shared" si="2573"/>
        <v>#VALUE!</v>
      </c>
      <c r="BB407" s="94">
        <f t="shared" si="2574"/>
        <v>0</v>
      </c>
      <c r="BC407" s="93">
        <f t="shared" si="2619"/>
        <v>0</v>
      </c>
      <c r="BD407" s="93">
        <f t="shared" si="2619"/>
        <v>0</v>
      </c>
      <c r="BE407" s="93" t="e">
        <f t="shared" si="2619"/>
        <v>#VALUE!</v>
      </c>
      <c r="BF407" s="93" t="e">
        <f t="shared" si="2575"/>
        <v>#VALUE!</v>
      </c>
      <c r="BG407" s="4">
        <f t="shared" si="2576"/>
        <v>0</v>
      </c>
      <c r="BL407" s="93">
        <f t="shared" ref="BL407:BM407" si="2628">+BL408</f>
        <v>0</v>
      </c>
      <c r="BM407" s="93">
        <f t="shared" si="2628"/>
        <v>0</v>
      </c>
    </row>
    <row r="408" spans="1:65" s="84" customFormat="1" ht="12" x14ac:dyDescent="0.3">
      <c r="A408" s="87"/>
      <c r="B408" s="87"/>
      <c r="C408" s="88"/>
      <c r="D408" s="95"/>
      <c r="E408" s="96">
        <v>51991501</v>
      </c>
      <c r="F408" s="97" t="s">
        <v>272</v>
      </c>
      <c r="G408" s="7">
        <v>0</v>
      </c>
      <c r="H408" s="7" t="e">
        <f>SUMIF([2]Ene!B:I,AVALUOS!E408,[2]Ene!I:I)</f>
        <v>#VALUE!</v>
      </c>
      <c r="I408" s="7" t="e">
        <f t="shared" si="2552"/>
        <v>#VALUE!</v>
      </c>
      <c r="J408" s="8">
        <f t="shared" si="2553"/>
        <v>0</v>
      </c>
      <c r="K408" s="7">
        <v>0</v>
      </c>
      <c r="L408" s="7" t="e">
        <f>SUMIF([2]Feb!B:I,AVALUOS!E408,[2]Feb!I:I)</f>
        <v>#VALUE!</v>
      </c>
      <c r="M408" s="7" t="e">
        <f t="shared" si="2554"/>
        <v>#VALUE!</v>
      </c>
      <c r="N408" s="8">
        <f t="shared" si="2555"/>
        <v>0</v>
      </c>
      <c r="O408" s="7">
        <v>0</v>
      </c>
      <c r="P408" s="7" t="e">
        <f>SUMIF([2]mar!B:I,AVALUOS!E408,[2]mar!I:I)</f>
        <v>#VALUE!</v>
      </c>
      <c r="Q408" s="7" t="e">
        <f t="shared" si="2556"/>
        <v>#VALUE!</v>
      </c>
      <c r="R408" s="8">
        <f t="shared" si="2539"/>
        <v>0</v>
      </c>
      <c r="S408" s="7">
        <v>0</v>
      </c>
      <c r="T408" s="7" t="e">
        <f>SUMIF([2]Abr!B:I,AVALUOS!E408,[2]Abr!I:I)</f>
        <v>#VALUE!</v>
      </c>
      <c r="U408" s="7" t="e">
        <f t="shared" si="2557"/>
        <v>#VALUE!</v>
      </c>
      <c r="V408" s="8">
        <f t="shared" si="2558"/>
        <v>0</v>
      </c>
      <c r="W408" s="7">
        <v>0</v>
      </c>
      <c r="X408" s="7" t="e">
        <f>SUMIF([2]May!B:I,AVALUOS!E408,[2]May!I:I)</f>
        <v>#VALUE!</v>
      </c>
      <c r="Y408" s="7" t="e">
        <f t="shared" si="2559"/>
        <v>#VALUE!</v>
      </c>
      <c r="Z408" s="8">
        <f t="shared" si="2560"/>
        <v>0</v>
      </c>
      <c r="AA408" s="7">
        <v>0</v>
      </c>
      <c r="AB408" s="7" t="e">
        <f>SUMIF([2]Jun!B:I,AVALUOS!E408,[2]Jun!I:I)</f>
        <v>#VALUE!</v>
      </c>
      <c r="AC408" s="7" t="e">
        <f t="shared" si="2561"/>
        <v>#VALUE!</v>
      </c>
      <c r="AD408" s="8">
        <f t="shared" si="2562"/>
        <v>0</v>
      </c>
      <c r="AE408" s="7">
        <v>0</v>
      </c>
      <c r="AF408" s="7" t="e">
        <f>SUMIF([2]Jul!B:I,AVALUOS!E408,[2]Jul!I:I)</f>
        <v>#VALUE!</v>
      </c>
      <c r="AG408" s="7" t="e">
        <f t="shared" si="2563"/>
        <v>#VALUE!</v>
      </c>
      <c r="AH408" s="8">
        <f t="shared" si="2564"/>
        <v>0</v>
      </c>
      <c r="AI408" s="7">
        <v>0</v>
      </c>
      <c r="AJ408" s="7" t="e">
        <f>SUMIF([2]Agos!B:I,AVALUOS!E408,[2]Agos!I:I)</f>
        <v>#VALUE!</v>
      </c>
      <c r="AK408" s="7" t="e">
        <f t="shared" si="2565"/>
        <v>#VALUE!</v>
      </c>
      <c r="AL408" s="8">
        <f t="shared" si="2566"/>
        <v>0</v>
      </c>
      <c r="AM408" s="7">
        <v>0</v>
      </c>
      <c r="AN408" s="7" t="e">
        <f>SUMIF([2]Sep!B:I,AVALUOS!E408,[2]Sep!I:I)</f>
        <v>#VALUE!</v>
      </c>
      <c r="AO408" s="7" t="e">
        <f t="shared" si="2567"/>
        <v>#VALUE!</v>
      </c>
      <c r="AP408" s="8">
        <f t="shared" si="2568"/>
        <v>0</v>
      </c>
      <c r="AQ408" s="7">
        <v>0</v>
      </c>
      <c r="AR408" s="7" t="e">
        <f>SUMIF([2]Oct!B:I,AVALUOS!E408,[2]Oct!I:I)</f>
        <v>#VALUE!</v>
      </c>
      <c r="AS408" s="7" t="e">
        <f t="shared" si="2569"/>
        <v>#VALUE!</v>
      </c>
      <c r="AT408" s="8">
        <f t="shared" si="2570"/>
        <v>0</v>
      </c>
      <c r="AU408" s="7">
        <v>0</v>
      </c>
      <c r="AV408" s="7" t="e">
        <f>SUMIF([2]Nov!B:I,AVALUOS!E408,[2]Nov!I:I)</f>
        <v>#VALUE!</v>
      </c>
      <c r="AW408" s="7" t="e">
        <f t="shared" si="2571"/>
        <v>#VALUE!</v>
      </c>
      <c r="AX408" s="8">
        <f t="shared" si="2572"/>
        <v>0</v>
      </c>
      <c r="AY408" s="7">
        <v>0</v>
      </c>
      <c r="AZ408" s="7" t="e">
        <f>SUMIF([2]Dic!B:I,AVALUOS!E408,[2]Dic!I:I)</f>
        <v>#VALUE!</v>
      </c>
      <c r="BA408" s="7" t="e">
        <f t="shared" si="2573"/>
        <v>#VALUE!</v>
      </c>
      <c r="BB408" s="8">
        <f t="shared" si="2574"/>
        <v>0</v>
      </c>
      <c r="BC408" s="7">
        <v>0</v>
      </c>
      <c r="BD408" s="89">
        <f>+G408+K408+O408+S408+W408+AA408+AE408+AI408+AM408+AQ408+AU408</f>
        <v>0</v>
      </c>
      <c r="BE408" s="89" t="e">
        <f>+H408+L408+P408+T408+X408+AB408+AF408+AJ408+AN408+AR408+AV408+AZ408</f>
        <v>#VALUE!</v>
      </c>
      <c r="BF408" s="89" t="e">
        <f t="shared" si="2575"/>
        <v>#VALUE!</v>
      </c>
      <c r="BG408" s="24">
        <f t="shared" si="2576"/>
        <v>0</v>
      </c>
      <c r="BL408" s="7"/>
      <c r="BM408" s="7"/>
    </row>
    <row r="409" spans="1:65" ht="12" x14ac:dyDescent="0.3">
      <c r="A409" s="85"/>
      <c r="B409" s="85"/>
      <c r="C409" s="86"/>
      <c r="D409" s="90">
        <v>519995</v>
      </c>
      <c r="E409" s="91"/>
      <c r="F409" s="92" t="s">
        <v>273</v>
      </c>
      <c r="G409" s="93">
        <f t="shared" ref="G409:H409" si="2629">+G410</f>
        <v>0</v>
      </c>
      <c r="H409" s="93" t="e">
        <f t="shared" si="2629"/>
        <v>#VALUE!</v>
      </c>
      <c r="I409" s="93" t="e">
        <f t="shared" si="2552"/>
        <v>#VALUE!</v>
      </c>
      <c r="J409" s="94">
        <f t="shared" si="2553"/>
        <v>0</v>
      </c>
      <c r="K409" s="93">
        <f t="shared" ref="K409:L409" si="2630">+K410</f>
        <v>0</v>
      </c>
      <c r="L409" s="93" t="e">
        <f t="shared" si="2630"/>
        <v>#VALUE!</v>
      </c>
      <c r="M409" s="93" t="e">
        <f t="shared" si="2554"/>
        <v>#VALUE!</v>
      </c>
      <c r="N409" s="94">
        <f t="shared" si="2555"/>
        <v>0</v>
      </c>
      <c r="O409" s="93">
        <f t="shared" ref="O409:P409" si="2631">+O410</f>
        <v>0</v>
      </c>
      <c r="P409" s="93" t="e">
        <f t="shared" si="2631"/>
        <v>#VALUE!</v>
      </c>
      <c r="Q409" s="93" t="e">
        <f t="shared" si="2556"/>
        <v>#VALUE!</v>
      </c>
      <c r="R409" s="94">
        <f t="shared" si="2539"/>
        <v>0</v>
      </c>
      <c r="S409" s="93">
        <f t="shared" ref="S409:BE409" si="2632">+S410</f>
        <v>0</v>
      </c>
      <c r="T409" s="93" t="e">
        <f t="shared" si="2632"/>
        <v>#VALUE!</v>
      </c>
      <c r="U409" s="93" t="e">
        <f t="shared" si="2557"/>
        <v>#VALUE!</v>
      </c>
      <c r="V409" s="94">
        <f t="shared" si="2558"/>
        <v>0</v>
      </c>
      <c r="W409" s="93">
        <f t="shared" ref="W409:X409" si="2633">+W410</f>
        <v>0</v>
      </c>
      <c r="X409" s="93" t="e">
        <f t="shared" si="2633"/>
        <v>#VALUE!</v>
      </c>
      <c r="Y409" s="93" t="e">
        <f t="shared" si="2559"/>
        <v>#VALUE!</v>
      </c>
      <c r="Z409" s="94">
        <f t="shared" si="2560"/>
        <v>0</v>
      </c>
      <c r="AA409" s="93">
        <f t="shared" ref="AA409" si="2634">+AA410</f>
        <v>0</v>
      </c>
      <c r="AB409" s="93" t="e">
        <f t="shared" si="2632"/>
        <v>#VALUE!</v>
      </c>
      <c r="AC409" s="93" t="e">
        <f t="shared" si="2561"/>
        <v>#VALUE!</v>
      </c>
      <c r="AD409" s="94">
        <f t="shared" si="2562"/>
        <v>0</v>
      </c>
      <c r="AE409" s="93">
        <f t="shared" ref="AE409" si="2635">+AE410</f>
        <v>0</v>
      </c>
      <c r="AF409" s="93" t="e">
        <f t="shared" si="2632"/>
        <v>#VALUE!</v>
      </c>
      <c r="AG409" s="93" t="e">
        <f t="shared" si="2563"/>
        <v>#VALUE!</v>
      </c>
      <c r="AH409" s="94">
        <f t="shared" si="2564"/>
        <v>0</v>
      </c>
      <c r="AI409" s="93">
        <f t="shared" ref="AI409" si="2636">+AI410</f>
        <v>0</v>
      </c>
      <c r="AJ409" s="93" t="e">
        <f t="shared" si="2632"/>
        <v>#VALUE!</v>
      </c>
      <c r="AK409" s="93" t="e">
        <f t="shared" si="2565"/>
        <v>#VALUE!</v>
      </c>
      <c r="AL409" s="94">
        <f t="shared" si="2566"/>
        <v>0</v>
      </c>
      <c r="AM409" s="93">
        <f t="shared" ref="AM409" si="2637">+AM410</f>
        <v>0</v>
      </c>
      <c r="AN409" s="93" t="e">
        <f t="shared" si="2632"/>
        <v>#VALUE!</v>
      </c>
      <c r="AO409" s="93" t="e">
        <f t="shared" si="2567"/>
        <v>#VALUE!</v>
      </c>
      <c r="AP409" s="94">
        <f t="shared" si="2568"/>
        <v>0</v>
      </c>
      <c r="AQ409" s="93">
        <f t="shared" ref="AQ409" si="2638">+AQ410</f>
        <v>0</v>
      </c>
      <c r="AR409" s="93" t="e">
        <f t="shared" si="2632"/>
        <v>#VALUE!</v>
      </c>
      <c r="AS409" s="93" t="e">
        <f t="shared" si="2569"/>
        <v>#VALUE!</v>
      </c>
      <c r="AT409" s="94">
        <f t="shared" si="2570"/>
        <v>0</v>
      </c>
      <c r="AU409" s="93">
        <f t="shared" ref="AU409" si="2639">+AU410</f>
        <v>0</v>
      </c>
      <c r="AV409" s="93" t="e">
        <f t="shared" si="2632"/>
        <v>#VALUE!</v>
      </c>
      <c r="AW409" s="93" t="e">
        <f t="shared" si="2571"/>
        <v>#VALUE!</v>
      </c>
      <c r="AX409" s="94">
        <f t="shared" si="2572"/>
        <v>0</v>
      </c>
      <c r="AY409" s="93">
        <f t="shared" ref="AY409" si="2640">+AY410</f>
        <v>0</v>
      </c>
      <c r="AZ409" s="93" t="e">
        <f t="shared" si="2632"/>
        <v>#VALUE!</v>
      </c>
      <c r="BA409" s="93" t="e">
        <f t="shared" si="2573"/>
        <v>#VALUE!</v>
      </c>
      <c r="BB409" s="94">
        <f t="shared" si="2574"/>
        <v>0</v>
      </c>
      <c r="BC409" s="93">
        <f t="shared" si="2632"/>
        <v>0</v>
      </c>
      <c r="BD409" s="93">
        <f t="shared" si="2632"/>
        <v>0</v>
      </c>
      <c r="BE409" s="93" t="e">
        <f t="shared" si="2632"/>
        <v>#VALUE!</v>
      </c>
      <c r="BF409" s="93" t="e">
        <f t="shared" si="2575"/>
        <v>#VALUE!</v>
      </c>
      <c r="BG409" s="4">
        <f t="shared" si="2576"/>
        <v>0</v>
      </c>
      <c r="BL409" s="93">
        <f t="shared" ref="BL409:BM409" si="2641">+BL410</f>
        <v>0</v>
      </c>
      <c r="BM409" s="93">
        <f t="shared" si="2641"/>
        <v>0</v>
      </c>
    </row>
    <row r="410" spans="1:65" s="84" customFormat="1" ht="12" x14ac:dyDescent="0.3">
      <c r="A410" s="87"/>
      <c r="B410" s="87"/>
      <c r="C410" s="88"/>
      <c r="D410" s="95"/>
      <c r="E410" s="96">
        <v>51999501</v>
      </c>
      <c r="F410" s="97" t="s">
        <v>273</v>
      </c>
      <c r="G410" s="7">
        <v>0</v>
      </c>
      <c r="H410" s="7" t="e">
        <f>SUMIF([2]Ene!B:I,AVALUOS!E410,[2]Ene!I:I)</f>
        <v>#VALUE!</v>
      </c>
      <c r="I410" s="7" t="e">
        <f t="shared" si="2552"/>
        <v>#VALUE!</v>
      </c>
      <c r="J410" s="8">
        <f t="shared" si="2553"/>
        <v>0</v>
      </c>
      <c r="K410" s="7">
        <v>0</v>
      </c>
      <c r="L410" s="7" t="e">
        <f>SUMIF([2]Feb!B:I,AVALUOS!E410,[2]Feb!I:I)</f>
        <v>#VALUE!</v>
      </c>
      <c r="M410" s="7" t="e">
        <f t="shared" si="2554"/>
        <v>#VALUE!</v>
      </c>
      <c r="N410" s="8">
        <f t="shared" si="2555"/>
        <v>0</v>
      </c>
      <c r="O410" s="7">
        <v>0</v>
      </c>
      <c r="P410" s="7" t="e">
        <f>SUMIF([2]mar!B:I,AVALUOS!E410,[2]mar!I:I)</f>
        <v>#VALUE!</v>
      </c>
      <c r="Q410" s="7" t="e">
        <f t="shared" si="2556"/>
        <v>#VALUE!</v>
      </c>
      <c r="R410" s="8">
        <f t="shared" si="2539"/>
        <v>0</v>
      </c>
      <c r="S410" s="7">
        <v>0</v>
      </c>
      <c r="T410" s="7" t="e">
        <f>SUMIF([2]Abr!B:I,AVALUOS!E410,[2]Abr!I:I)</f>
        <v>#VALUE!</v>
      </c>
      <c r="U410" s="7" t="e">
        <f t="shared" si="2557"/>
        <v>#VALUE!</v>
      </c>
      <c r="V410" s="8">
        <f t="shared" si="2558"/>
        <v>0</v>
      </c>
      <c r="W410" s="7">
        <v>0</v>
      </c>
      <c r="X410" s="7" t="e">
        <f>SUMIF([2]May!B:I,AVALUOS!E410,[2]May!I:I)</f>
        <v>#VALUE!</v>
      </c>
      <c r="Y410" s="7" t="e">
        <f t="shared" si="2559"/>
        <v>#VALUE!</v>
      </c>
      <c r="Z410" s="8">
        <f t="shared" si="2560"/>
        <v>0</v>
      </c>
      <c r="AA410" s="7">
        <v>0</v>
      </c>
      <c r="AB410" s="7" t="e">
        <f>SUMIF([2]Jun!B:I,AVALUOS!E410,[2]Jun!I:I)</f>
        <v>#VALUE!</v>
      </c>
      <c r="AC410" s="7" t="e">
        <f t="shared" si="2561"/>
        <v>#VALUE!</v>
      </c>
      <c r="AD410" s="8">
        <f t="shared" si="2562"/>
        <v>0</v>
      </c>
      <c r="AE410" s="7">
        <v>0</v>
      </c>
      <c r="AF410" s="7" t="e">
        <f>SUMIF([2]Jul!B:I,AVALUOS!E410,[2]Jul!I:I)</f>
        <v>#VALUE!</v>
      </c>
      <c r="AG410" s="7" t="e">
        <f t="shared" si="2563"/>
        <v>#VALUE!</v>
      </c>
      <c r="AH410" s="8">
        <f t="shared" si="2564"/>
        <v>0</v>
      </c>
      <c r="AI410" s="7">
        <v>0</v>
      </c>
      <c r="AJ410" s="7" t="e">
        <f>SUMIF([2]Agos!B:I,AVALUOS!E410,[2]Agos!I:I)</f>
        <v>#VALUE!</v>
      </c>
      <c r="AK410" s="7" t="e">
        <f t="shared" si="2565"/>
        <v>#VALUE!</v>
      </c>
      <c r="AL410" s="8">
        <f t="shared" si="2566"/>
        <v>0</v>
      </c>
      <c r="AM410" s="7">
        <v>0</v>
      </c>
      <c r="AN410" s="7" t="e">
        <f>SUMIF([2]Sep!B:I,AVALUOS!E410,[2]Sep!I:I)</f>
        <v>#VALUE!</v>
      </c>
      <c r="AO410" s="7" t="e">
        <f t="shared" si="2567"/>
        <v>#VALUE!</v>
      </c>
      <c r="AP410" s="8">
        <f t="shared" si="2568"/>
        <v>0</v>
      </c>
      <c r="AQ410" s="7">
        <v>0</v>
      </c>
      <c r="AR410" s="7" t="e">
        <f>SUMIF([2]Oct!B:I,AVALUOS!E410,[2]Oct!I:I)</f>
        <v>#VALUE!</v>
      </c>
      <c r="AS410" s="7" t="e">
        <f t="shared" si="2569"/>
        <v>#VALUE!</v>
      </c>
      <c r="AT410" s="8">
        <f t="shared" si="2570"/>
        <v>0</v>
      </c>
      <c r="AU410" s="7">
        <v>0</v>
      </c>
      <c r="AV410" s="7" t="e">
        <f>SUMIF([2]Nov!B:I,AVALUOS!E410,[2]Nov!I:I)</f>
        <v>#VALUE!</v>
      </c>
      <c r="AW410" s="7" t="e">
        <f t="shared" si="2571"/>
        <v>#VALUE!</v>
      </c>
      <c r="AX410" s="8">
        <f t="shared" si="2572"/>
        <v>0</v>
      </c>
      <c r="AY410" s="7">
        <v>0</v>
      </c>
      <c r="AZ410" s="7" t="e">
        <f>SUMIF([2]Dic!B:I,AVALUOS!E410,[2]Dic!I:I)</f>
        <v>#VALUE!</v>
      </c>
      <c r="BA410" s="7" t="e">
        <f t="shared" si="2573"/>
        <v>#VALUE!</v>
      </c>
      <c r="BB410" s="8">
        <f t="shared" si="2574"/>
        <v>0</v>
      </c>
      <c r="BC410" s="7">
        <v>0</v>
      </c>
      <c r="BD410" s="89">
        <f>+G410+K410+O410+S410+W410+AA410+AE410+AI410+AM410+AQ410+AU410</f>
        <v>0</v>
      </c>
      <c r="BE410" s="89" t="e">
        <f>+H410+L410+P410+T410+X410+AB410+AF410+AJ410+AN410+AR410+AV410+AZ410</f>
        <v>#VALUE!</v>
      </c>
      <c r="BF410" s="89" t="e">
        <f t="shared" si="2575"/>
        <v>#VALUE!</v>
      </c>
      <c r="BG410" s="24">
        <f t="shared" si="2576"/>
        <v>0</v>
      </c>
      <c r="BL410" s="7"/>
      <c r="BM410" s="7"/>
    </row>
    <row r="411" spans="1:65" ht="20.399999999999999" x14ac:dyDescent="0.3">
      <c r="A411" s="37"/>
      <c r="B411" s="37">
        <v>52</v>
      </c>
      <c r="C411" s="38"/>
      <c r="D411" s="39"/>
      <c r="E411" s="13"/>
      <c r="F411" s="14" t="s">
        <v>274</v>
      </c>
      <c r="G411" s="15">
        <f t="shared" ref="G411:H411" si="2642">SUM(G412,G458,G466,G476,G481,G484,G493,G521,G530,G541,G548,G557,G560,G600)</f>
        <v>9640000</v>
      </c>
      <c r="H411" s="15" t="e">
        <f t="shared" si="2642"/>
        <v>#VALUE!</v>
      </c>
      <c r="I411" s="15" t="e">
        <f t="shared" si="2552"/>
        <v>#VALUE!</v>
      </c>
      <c r="J411" s="16" t="e">
        <f t="shared" si="2553"/>
        <v>#VALUE!</v>
      </c>
      <c r="K411" s="15">
        <f t="shared" ref="K411:L411" si="2643">SUM(K412,K458,K466,K476,K481,K484,K493,K521,K530,K541,K548,K557,K560,K600)</f>
        <v>11140000</v>
      </c>
      <c r="L411" s="15" t="e">
        <f t="shared" si="2643"/>
        <v>#VALUE!</v>
      </c>
      <c r="M411" s="15" t="e">
        <f t="shared" si="2554"/>
        <v>#VALUE!</v>
      </c>
      <c r="N411" s="16" t="e">
        <f t="shared" si="2555"/>
        <v>#VALUE!</v>
      </c>
      <c r="O411" s="15">
        <f t="shared" ref="O411:P411" si="2644">SUM(O412,O458,O466,O476,O481,O484,O493,O521,O530,O541,O548,O557,O560,O600)</f>
        <v>12640000</v>
      </c>
      <c r="P411" s="15" t="e">
        <f t="shared" si="2644"/>
        <v>#VALUE!</v>
      </c>
      <c r="Q411" s="15" t="e">
        <f t="shared" si="2556"/>
        <v>#VALUE!</v>
      </c>
      <c r="R411" s="16" t="e">
        <f t="shared" si="2539"/>
        <v>#VALUE!</v>
      </c>
      <c r="S411" s="15">
        <f t="shared" ref="S411:T411" si="2645">SUM(S412,S458,S466,S476,S481,S484,S493,S521,S530,S541,S548,S557,S560,S600)</f>
        <v>11140000</v>
      </c>
      <c r="T411" s="15" t="e">
        <f t="shared" si="2645"/>
        <v>#VALUE!</v>
      </c>
      <c r="U411" s="15" t="e">
        <f t="shared" si="2557"/>
        <v>#VALUE!</v>
      </c>
      <c r="V411" s="16" t="e">
        <f t="shared" si="2558"/>
        <v>#VALUE!</v>
      </c>
      <c r="W411" s="15">
        <f t="shared" ref="W411:X411" si="2646">SUM(W412,W458,W466,W476,W481,W484,W493,W521,W530,W541,W548,W557,W560,W600)</f>
        <v>14140000</v>
      </c>
      <c r="X411" s="15" t="e">
        <f t="shared" si="2646"/>
        <v>#VALUE!</v>
      </c>
      <c r="Y411" s="15" t="e">
        <f t="shared" si="2559"/>
        <v>#VALUE!</v>
      </c>
      <c r="Z411" s="16" t="e">
        <f t="shared" si="2560"/>
        <v>#VALUE!</v>
      </c>
      <c r="AA411" s="15">
        <f t="shared" ref="AA411:AB411" si="2647">SUM(AA412,AA458,AA466,AA476,AA481,AA484,AA493,AA521,AA530,AA541,AA548,AA557,AA560,AA600)</f>
        <v>14140000</v>
      </c>
      <c r="AB411" s="15" t="e">
        <f t="shared" si="2647"/>
        <v>#VALUE!</v>
      </c>
      <c r="AC411" s="15" t="e">
        <f t="shared" si="2561"/>
        <v>#VALUE!</v>
      </c>
      <c r="AD411" s="16" t="e">
        <f t="shared" si="2562"/>
        <v>#VALUE!</v>
      </c>
      <c r="AE411" s="15">
        <f t="shared" ref="AE411:AF411" si="2648">SUM(AE412,AE458,AE466,AE476,AE481,AE484,AE493,AE521,AE530,AE541,AE548,AE557,AE560,AE600)</f>
        <v>15640000</v>
      </c>
      <c r="AF411" s="15" t="e">
        <f t="shared" si="2648"/>
        <v>#VALUE!</v>
      </c>
      <c r="AG411" s="15" t="e">
        <f t="shared" si="2563"/>
        <v>#VALUE!</v>
      </c>
      <c r="AH411" s="16" t="e">
        <f t="shared" si="2564"/>
        <v>#VALUE!</v>
      </c>
      <c r="AI411" s="15">
        <f t="shared" ref="AI411:AJ411" si="2649">SUM(AI412,AI458,AI466,AI476,AI481,AI484,AI493,AI521,AI530,AI541,AI548,AI557,AI560,AI600)</f>
        <v>17140000</v>
      </c>
      <c r="AJ411" s="15" t="e">
        <f t="shared" si="2649"/>
        <v>#VALUE!</v>
      </c>
      <c r="AK411" s="15" t="e">
        <f t="shared" si="2565"/>
        <v>#VALUE!</v>
      </c>
      <c r="AL411" s="16" t="e">
        <f t="shared" si="2566"/>
        <v>#VALUE!</v>
      </c>
      <c r="AM411" s="15">
        <f t="shared" ref="AM411:AN411" si="2650">SUM(AM412,AM458,AM466,AM476,AM481,AM484,AM493,AM521,AM530,AM541,AM548,AM557,AM560,AM600)</f>
        <v>20140000</v>
      </c>
      <c r="AN411" s="15" t="e">
        <f t="shared" si="2650"/>
        <v>#VALUE!</v>
      </c>
      <c r="AO411" s="15" t="e">
        <f t="shared" si="2567"/>
        <v>#VALUE!</v>
      </c>
      <c r="AP411" s="16" t="e">
        <f t="shared" si="2568"/>
        <v>#VALUE!</v>
      </c>
      <c r="AQ411" s="15">
        <f t="shared" ref="AQ411:AR411" si="2651">SUM(AQ412,AQ458,AQ466,AQ476,AQ481,AQ484,AQ493,AQ521,AQ530,AQ541,AQ548,AQ557,AQ560,AQ600)</f>
        <v>23140000</v>
      </c>
      <c r="AR411" s="15" t="e">
        <f t="shared" si="2651"/>
        <v>#VALUE!</v>
      </c>
      <c r="AS411" s="15" t="e">
        <f t="shared" si="2569"/>
        <v>#VALUE!</v>
      </c>
      <c r="AT411" s="16" t="e">
        <f t="shared" si="2570"/>
        <v>#VALUE!</v>
      </c>
      <c r="AU411" s="15">
        <f t="shared" ref="AU411:AV411" si="2652">SUM(AU412,AU458,AU466,AU476,AU481,AU484,AU493,AU521,AU530,AU541,AU548,AU557,AU560,AU600)</f>
        <v>25900000</v>
      </c>
      <c r="AV411" s="15" t="e">
        <f t="shared" si="2652"/>
        <v>#VALUE!</v>
      </c>
      <c r="AW411" s="15" t="e">
        <f t="shared" si="2571"/>
        <v>#VALUE!</v>
      </c>
      <c r="AX411" s="16" t="e">
        <f t="shared" si="2572"/>
        <v>#VALUE!</v>
      </c>
      <c r="AY411" s="15">
        <f t="shared" ref="AY411:AZ411" si="2653">SUM(AY412,AY458,AY466,AY476,AY481,AY484,AY493,AY521,AY530,AY541,AY548,AY557,AY560,AY600)</f>
        <v>27400000</v>
      </c>
      <c r="AZ411" s="15" t="e">
        <f t="shared" si="2653"/>
        <v>#VALUE!</v>
      </c>
      <c r="BA411" s="15" t="e">
        <f t="shared" si="2573"/>
        <v>#VALUE!</v>
      </c>
      <c r="BB411" s="16" t="e">
        <f t="shared" si="2574"/>
        <v>#VALUE!</v>
      </c>
      <c r="BC411" s="15">
        <f t="shared" ref="BC411:BE411" si="2654">SUM(BC412,BC458,BC466,BC476,BC481,BC484,BC493,BC521,BC530,BC541,BC548,BC557,BC560,BC600)</f>
        <v>0</v>
      </c>
      <c r="BD411" s="15">
        <f t="shared" si="2654"/>
        <v>174800000</v>
      </c>
      <c r="BE411" s="15" t="e">
        <f t="shared" si="2654"/>
        <v>#VALUE!</v>
      </c>
      <c r="BF411" s="15" t="e">
        <f t="shared" si="2575"/>
        <v>#VALUE!</v>
      </c>
      <c r="BG411" s="75" t="e">
        <f t="shared" si="2576"/>
        <v>#VALUE!</v>
      </c>
      <c r="BL411" s="15">
        <f t="shared" ref="BL411:BM411" si="2655">SUM(BL412,BL458,BL466,BL476,BL481,BL484,BL493,BL521,BL530,BL541,BL548,BL557,BL560,BL600)</f>
        <v>0</v>
      </c>
      <c r="BM411" s="15">
        <f t="shared" si="2655"/>
        <v>0</v>
      </c>
    </row>
    <row r="412" spans="1:65" s="84" customFormat="1" ht="20.399999999999999" x14ac:dyDescent="0.3">
      <c r="A412" s="31"/>
      <c r="B412" s="31"/>
      <c r="C412" s="32">
        <v>5205</v>
      </c>
      <c r="D412" s="33"/>
      <c r="E412" s="9"/>
      <c r="F412" s="10" t="s">
        <v>275</v>
      </c>
      <c r="G412" s="11">
        <f t="shared" ref="G412:H412" si="2656">SUM(G413,G415,G417,G419,G421,G423,G425,G427,G429,G436,G431,G434,G438,G440,G442,G444,G446,G448,G450,G452,G454,G456)</f>
        <v>90000</v>
      </c>
      <c r="H412" s="11" t="e">
        <f t="shared" si="2656"/>
        <v>#VALUE!</v>
      </c>
      <c r="I412" s="11" t="e">
        <f t="shared" si="2552"/>
        <v>#VALUE!</v>
      </c>
      <c r="J412" s="12" t="e">
        <f t="shared" si="2553"/>
        <v>#VALUE!</v>
      </c>
      <c r="K412" s="11">
        <f t="shared" ref="K412:L412" si="2657">SUM(K413,K415,K417,K419,K421,K423,K425,K427,K429,K436,K431,K434,K438,K440,K442,K444,K446,K448,K450,K452,K454,K456)</f>
        <v>90000</v>
      </c>
      <c r="L412" s="11" t="e">
        <f t="shared" si="2657"/>
        <v>#VALUE!</v>
      </c>
      <c r="M412" s="11" t="e">
        <f t="shared" si="2554"/>
        <v>#VALUE!</v>
      </c>
      <c r="N412" s="12" t="e">
        <f t="shared" si="2555"/>
        <v>#VALUE!</v>
      </c>
      <c r="O412" s="11">
        <f t="shared" ref="O412:P412" si="2658">SUM(O413,O415,O417,O419,O421,O423,O425,O427,O429,O436,O431,O434,O438,O440,O442,O444,O446,O448,O450,O452,O454,O456)</f>
        <v>90000</v>
      </c>
      <c r="P412" s="11" t="e">
        <f t="shared" si="2658"/>
        <v>#VALUE!</v>
      </c>
      <c r="Q412" s="11" t="e">
        <f t="shared" si="2556"/>
        <v>#VALUE!</v>
      </c>
      <c r="R412" s="12" t="e">
        <f t="shared" si="2539"/>
        <v>#VALUE!</v>
      </c>
      <c r="S412" s="11">
        <f t="shared" ref="S412:T412" si="2659">SUM(S413,S415,S417,S419,S421,S423,S425,S427,S429,S436,S431,S434,S438,S440,S442,S444,S446,S448,S450,S452,S454,S456)</f>
        <v>90000</v>
      </c>
      <c r="T412" s="11" t="e">
        <f t="shared" si="2659"/>
        <v>#VALUE!</v>
      </c>
      <c r="U412" s="11" t="e">
        <f t="shared" si="2557"/>
        <v>#VALUE!</v>
      </c>
      <c r="V412" s="12" t="e">
        <f t="shared" si="2558"/>
        <v>#VALUE!</v>
      </c>
      <c r="W412" s="11">
        <f t="shared" ref="W412:X412" si="2660">SUM(W413,W415,W417,W419,W421,W423,W425,W427,W429,W436,W431,W434,W438,W440,W442,W444,W446,W448,W450,W452,W454,W456)</f>
        <v>90000</v>
      </c>
      <c r="X412" s="11" t="e">
        <f t="shared" si="2660"/>
        <v>#VALUE!</v>
      </c>
      <c r="Y412" s="11" t="e">
        <f t="shared" si="2559"/>
        <v>#VALUE!</v>
      </c>
      <c r="Z412" s="12" t="e">
        <f t="shared" si="2560"/>
        <v>#VALUE!</v>
      </c>
      <c r="AA412" s="11">
        <f t="shared" ref="AA412:AB412" si="2661">SUM(AA413,AA415,AA417,AA419,AA421,AA423,AA425,AA427,AA429,AA436,AA431,AA434,AA438,AA440,AA442,AA444,AA446,AA448,AA450,AA452,AA454,AA456)</f>
        <v>90000</v>
      </c>
      <c r="AB412" s="11" t="e">
        <f t="shared" si="2661"/>
        <v>#VALUE!</v>
      </c>
      <c r="AC412" s="11" t="e">
        <f t="shared" si="2561"/>
        <v>#VALUE!</v>
      </c>
      <c r="AD412" s="12" t="e">
        <f t="shared" si="2562"/>
        <v>#VALUE!</v>
      </c>
      <c r="AE412" s="11">
        <f t="shared" ref="AE412:AF412" si="2662">SUM(AE413,AE415,AE417,AE419,AE421,AE423,AE425,AE427,AE429,AE436,AE431,AE434,AE438,AE440,AE442,AE444,AE446,AE448,AE450,AE452,AE454,AE456)</f>
        <v>90000</v>
      </c>
      <c r="AF412" s="11" t="e">
        <f t="shared" si="2662"/>
        <v>#VALUE!</v>
      </c>
      <c r="AG412" s="11" t="e">
        <f t="shared" si="2563"/>
        <v>#VALUE!</v>
      </c>
      <c r="AH412" s="12" t="e">
        <f t="shared" si="2564"/>
        <v>#VALUE!</v>
      </c>
      <c r="AI412" s="11">
        <f t="shared" ref="AI412:AJ412" si="2663">SUM(AI413,AI415,AI417,AI419,AI421,AI423,AI425,AI427,AI429,AI436,AI431,AI434,AI438,AI440,AI442,AI444,AI446,AI448,AI450,AI452,AI454,AI456)</f>
        <v>90000</v>
      </c>
      <c r="AJ412" s="11" t="e">
        <f t="shared" si="2663"/>
        <v>#VALUE!</v>
      </c>
      <c r="AK412" s="11" t="e">
        <f t="shared" si="2565"/>
        <v>#VALUE!</v>
      </c>
      <c r="AL412" s="12" t="e">
        <f t="shared" si="2566"/>
        <v>#VALUE!</v>
      </c>
      <c r="AM412" s="11">
        <f t="shared" ref="AM412:AN412" si="2664">SUM(AM413,AM415,AM417,AM419,AM421,AM423,AM425,AM427,AM429,AM436,AM431,AM434,AM438,AM440,AM442,AM444,AM446,AM448,AM450,AM452,AM454,AM456)</f>
        <v>90000</v>
      </c>
      <c r="AN412" s="11" t="e">
        <f t="shared" si="2664"/>
        <v>#VALUE!</v>
      </c>
      <c r="AO412" s="11" t="e">
        <f t="shared" si="2567"/>
        <v>#VALUE!</v>
      </c>
      <c r="AP412" s="12" t="e">
        <f t="shared" si="2568"/>
        <v>#VALUE!</v>
      </c>
      <c r="AQ412" s="11">
        <f t="shared" ref="AQ412:AR412" si="2665">SUM(AQ413,AQ415,AQ417,AQ419,AQ421,AQ423,AQ425,AQ427,AQ429,AQ436,AQ431,AQ434,AQ438,AQ440,AQ442,AQ444,AQ446,AQ448,AQ450,AQ452,AQ454,AQ456)</f>
        <v>90000</v>
      </c>
      <c r="AR412" s="11" t="e">
        <f t="shared" si="2665"/>
        <v>#VALUE!</v>
      </c>
      <c r="AS412" s="11" t="e">
        <f t="shared" si="2569"/>
        <v>#VALUE!</v>
      </c>
      <c r="AT412" s="12" t="e">
        <f t="shared" si="2570"/>
        <v>#VALUE!</v>
      </c>
      <c r="AU412" s="11">
        <f t="shared" ref="AU412:AV412" si="2666">SUM(AU413,AU415,AU417,AU419,AU421,AU423,AU425,AU427,AU429,AU436,AU431,AU434,AU438,AU440,AU442,AU444,AU446,AU448,AU450,AU452,AU454,AU456)</f>
        <v>0</v>
      </c>
      <c r="AV412" s="11" t="e">
        <f t="shared" si="2666"/>
        <v>#VALUE!</v>
      </c>
      <c r="AW412" s="11" t="e">
        <f t="shared" si="2571"/>
        <v>#VALUE!</v>
      </c>
      <c r="AX412" s="12">
        <f t="shared" si="2572"/>
        <v>0</v>
      </c>
      <c r="AY412" s="11">
        <f t="shared" ref="AY412:BE412" si="2667">SUM(AY413,AY415,AY417,AY419,AY421,AY423,AY425,AY427,AY429,AY436,AY431,AY434,AY438,AY440,AY442,AY444,AY446,AY448,AY450,AY452,AY454,AY456)</f>
        <v>0</v>
      </c>
      <c r="AZ412" s="11" t="e">
        <f t="shared" si="2667"/>
        <v>#VALUE!</v>
      </c>
      <c r="BA412" s="11" t="e">
        <f t="shared" si="2573"/>
        <v>#VALUE!</v>
      </c>
      <c r="BB412" s="12">
        <f t="shared" si="2574"/>
        <v>0</v>
      </c>
      <c r="BC412" s="11">
        <f t="shared" si="2667"/>
        <v>0</v>
      </c>
      <c r="BD412" s="11">
        <f t="shared" si="2667"/>
        <v>900000</v>
      </c>
      <c r="BE412" s="11" t="e">
        <f t="shared" si="2667"/>
        <v>#VALUE!</v>
      </c>
      <c r="BF412" s="11" t="e">
        <f t="shared" si="2575"/>
        <v>#VALUE!</v>
      </c>
      <c r="BG412" s="83" t="e">
        <f t="shared" si="2576"/>
        <v>#VALUE!</v>
      </c>
      <c r="BL412" s="11">
        <f t="shared" ref="BL412:BM412" si="2668">SUM(BL413,BL415,BL417,BL419,BL421,BL423,BL425,BL427,BL429,BL436,BL431,BL434,BL438,BL440,BL442,BL444,BL446,BL448,BL450,BL452,BL454,BL456)</f>
        <v>0</v>
      </c>
      <c r="BM412" s="11">
        <f t="shared" si="2668"/>
        <v>0</v>
      </c>
    </row>
    <row r="413" spans="1:65" x14ac:dyDescent="0.3">
      <c r="A413" s="27"/>
      <c r="B413" s="27"/>
      <c r="C413" s="28"/>
      <c r="D413" s="25">
        <v>520506</v>
      </c>
      <c r="E413" s="1"/>
      <c r="F413" s="2" t="s">
        <v>113</v>
      </c>
      <c r="G413" s="3">
        <f t="shared" ref="G413:H413" si="2669">+G414</f>
        <v>0</v>
      </c>
      <c r="H413" s="3" t="e">
        <f t="shared" si="2669"/>
        <v>#VALUE!</v>
      </c>
      <c r="I413" s="3" t="e">
        <f t="shared" si="2552"/>
        <v>#VALUE!</v>
      </c>
      <c r="J413" s="4">
        <f t="shared" si="2553"/>
        <v>0</v>
      </c>
      <c r="K413" s="3">
        <f t="shared" ref="K413:L413" si="2670">+K414</f>
        <v>0</v>
      </c>
      <c r="L413" s="3" t="e">
        <f t="shared" si="2670"/>
        <v>#VALUE!</v>
      </c>
      <c r="M413" s="3" t="e">
        <f t="shared" si="2554"/>
        <v>#VALUE!</v>
      </c>
      <c r="N413" s="4">
        <f t="shared" si="2555"/>
        <v>0</v>
      </c>
      <c r="O413" s="3">
        <f t="shared" ref="O413:P413" si="2671">+O414</f>
        <v>0</v>
      </c>
      <c r="P413" s="3" t="e">
        <f t="shared" si="2671"/>
        <v>#VALUE!</v>
      </c>
      <c r="Q413" s="3" t="e">
        <f t="shared" si="2556"/>
        <v>#VALUE!</v>
      </c>
      <c r="R413" s="4">
        <f t="shared" si="2539"/>
        <v>0</v>
      </c>
      <c r="S413" s="3">
        <f t="shared" ref="S413:BE413" si="2672">+S414</f>
        <v>0</v>
      </c>
      <c r="T413" s="3" t="e">
        <f t="shared" si="2672"/>
        <v>#VALUE!</v>
      </c>
      <c r="U413" s="3" t="e">
        <f t="shared" si="2557"/>
        <v>#VALUE!</v>
      </c>
      <c r="V413" s="4">
        <f t="shared" si="2558"/>
        <v>0</v>
      </c>
      <c r="W413" s="3">
        <f t="shared" ref="W413:X413" si="2673">+W414</f>
        <v>0</v>
      </c>
      <c r="X413" s="3" t="e">
        <f t="shared" si="2673"/>
        <v>#VALUE!</v>
      </c>
      <c r="Y413" s="3" t="e">
        <f t="shared" si="2559"/>
        <v>#VALUE!</v>
      </c>
      <c r="Z413" s="4">
        <f t="shared" si="2560"/>
        <v>0</v>
      </c>
      <c r="AA413" s="3">
        <f t="shared" ref="AA413" si="2674">+AA414</f>
        <v>0</v>
      </c>
      <c r="AB413" s="3" t="e">
        <f t="shared" si="2672"/>
        <v>#VALUE!</v>
      </c>
      <c r="AC413" s="3" t="e">
        <f t="shared" si="2561"/>
        <v>#VALUE!</v>
      </c>
      <c r="AD413" s="4">
        <f t="shared" si="2562"/>
        <v>0</v>
      </c>
      <c r="AE413" s="3">
        <f t="shared" ref="AE413" si="2675">+AE414</f>
        <v>0</v>
      </c>
      <c r="AF413" s="3" t="e">
        <f t="shared" si="2672"/>
        <v>#VALUE!</v>
      </c>
      <c r="AG413" s="3" t="e">
        <f t="shared" si="2563"/>
        <v>#VALUE!</v>
      </c>
      <c r="AH413" s="4">
        <f t="shared" si="2564"/>
        <v>0</v>
      </c>
      <c r="AI413" s="3">
        <f t="shared" ref="AI413" si="2676">+AI414</f>
        <v>0</v>
      </c>
      <c r="AJ413" s="3" t="e">
        <f t="shared" si="2672"/>
        <v>#VALUE!</v>
      </c>
      <c r="AK413" s="3" t="e">
        <f t="shared" si="2565"/>
        <v>#VALUE!</v>
      </c>
      <c r="AL413" s="4">
        <f t="shared" si="2566"/>
        <v>0</v>
      </c>
      <c r="AM413" s="3">
        <f t="shared" ref="AM413" si="2677">+AM414</f>
        <v>0</v>
      </c>
      <c r="AN413" s="3" t="e">
        <f t="shared" si="2672"/>
        <v>#VALUE!</v>
      </c>
      <c r="AO413" s="3" t="e">
        <f t="shared" si="2567"/>
        <v>#VALUE!</v>
      </c>
      <c r="AP413" s="4">
        <f t="shared" si="2568"/>
        <v>0</v>
      </c>
      <c r="AQ413" s="3">
        <f t="shared" ref="AQ413" si="2678">+AQ414</f>
        <v>0</v>
      </c>
      <c r="AR413" s="3" t="e">
        <f t="shared" si="2672"/>
        <v>#VALUE!</v>
      </c>
      <c r="AS413" s="3" t="e">
        <f t="shared" si="2569"/>
        <v>#VALUE!</v>
      </c>
      <c r="AT413" s="4">
        <f t="shared" si="2570"/>
        <v>0</v>
      </c>
      <c r="AU413" s="3">
        <f t="shared" ref="AU413" si="2679">+AU414</f>
        <v>0</v>
      </c>
      <c r="AV413" s="3" t="e">
        <f t="shared" si="2672"/>
        <v>#VALUE!</v>
      </c>
      <c r="AW413" s="3" t="e">
        <f t="shared" si="2571"/>
        <v>#VALUE!</v>
      </c>
      <c r="AX413" s="4">
        <f t="shared" si="2572"/>
        <v>0</v>
      </c>
      <c r="AY413" s="3">
        <f t="shared" ref="AY413" si="2680">+AY414</f>
        <v>0</v>
      </c>
      <c r="AZ413" s="3" t="e">
        <f t="shared" si="2672"/>
        <v>#VALUE!</v>
      </c>
      <c r="BA413" s="3" t="e">
        <f t="shared" si="2573"/>
        <v>#VALUE!</v>
      </c>
      <c r="BB413" s="4">
        <f t="shared" si="2574"/>
        <v>0</v>
      </c>
      <c r="BC413" s="3">
        <f t="shared" si="2672"/>
        <v>0</v>
      </c>
      <c r="BD413" s="3">
        <f t="shared" si="2672"/>
        <v>0</v>
      </c>
      <c r="BE413" s="3" t="e">
        <f t="shared" si="2672"/>
        <v>#VALUE!</v>
      </c>
      <c r="BF413" s="3" t="e">
        <f t="shared" si="2575"/>
        <v>#VALUE!</v>
      </c>
      <c r="BG413" s="4">
        <f t="shared" si="2576"/>
        <v>0</v>
      </c>
      <c r="BL413" s="3">
        <f t="shared" ref="BL413:BM413" si="2681">+BL414</f>
        <v>0</v>
      </c>
      <c r="BM413" s="3">
        <f t="shared" si="2681"/>
        <v>0</v>
      </c>
    </row>
    <row r="414" spans="1:65" s="84" customFormat="1" ht="12" x14ac:dyDescent="0.3">
      <c r="A414" s="29"/>
      <c r="B414" s="34"/>
      <c r="C414" s="35"/>
      <c r="D414" s="36"/>
      <c r="E414" s="5">
        <v>52050601</v>
      </c>
      <c r="F414" s="6" t="s">
        <v>113</v>
      </c>
      <c r="G414" s="7">
        <v>0</v>
      </c>
      <c r="H414" s="7" t="e">
        <f>SUMIF([2]Ene!B:I,AVALUOS!E414,[2]Ene!I:I)</f>
        <v>#VALUE!</v>
      </c>
      <c r="I414" s="7" t="e">
        <f t="shared" si="2552"/>
        <v>#VALUE!</v>
      </c>
      <c r="J414" s="8">
        <f t="shared" si="2553"/>
        <v>0</v>
      </c>
      <c r="K414" s="7">
        <v>0</v>
      </c>
      <c r="L414" s="7" t="e">
        <f>SUMIF([2]Feb!B:I,AVALUOS!E414,[2]Feb!I:I)</f>
        <v>#VALUE!</v>
      </c>
      <c r="M414" s="7" t="e">
        <f t="shared" si="2554"/>
        <v>#VALUE!</v>
      </c>
      <c r="N414" s="8">
        <f t="shared" si="2555"/>
        <v>0</v>
      </c>
      <c r="O414" s="7">
        <v>0</v>
      </c>
      <c r="P414" s="7" t="e">
        <f>SUMIF([2]mar!B:I,AVALUOS!E414,[2]mar!I:I)</f>
        <v>#VALUE!</v>
      </c>
      <c r="Q414" s="7" t="e">
        <f t="shared" si="2556"/>
        <v>#VALUE!</v>
      </c>
      <c r="R414" s="8">
        <f t="shared" si="2539"/>
        <v>0</v>
      </c>
      <c r="S414" s="7">
        <v>0</v>
      </c>
      <c r="T414" s="7" t="e">
        <f>SUMIF([2]Abr!B:I,AVALUOS!E414,[2]Abr!I:I)</f>
        <v>#VALUE!</v>
      </c>
      <c r="U414" s="7" t="e">
        <f t="shared" si="2557"/>
        <v>#VALUE!</v>
      </c>
      <c r="V414" s="8">
        <f t="shared" si="2558"/>
        <v>0</v>
      </c>
      <c r="W414" s="7">
        <v>0</v>
      </c>
      <c r="X414" s="7" t="e">
        <f>SUMIF([2]May!B:I,AVALUOS!E414,[2]May!I:I)</f>
        <v>#VALUE!</v>
      </c>
      <c r="Y414" s="7" t="e">
        <f t="shared" si="2559"/>
        <v>#VALUE!</v>
      </c>
      <c r="Z414" s="8">
        <f t="shared" si="2560"/>
        <v>0</v>
      </c>
      <c r="AA414" s="7">
        <v>0</v>
      </c>
      <c r="AB414" s="7" t="e">
        <f>SUMIF([2]Jun!B:I,AVALUOS!E414,[2]Jun!I:I)</f>
        <v>#VALUE!</v>
      </c>
      <c r="AC414" s="7" t="e">
        <f t="shared" si="2561"/>
        <v>#VALUE!</v>
      </c>
      <c r="AD414" s="8">
        <f t="shared" si="2562"/>
        <v>0</v>
      </c>
      <c r="AE414" s="7">
        <v>0</v>
      </c>
      <c r="AF414" s="7" t="e">
        <f>SUMIF([2]Jul!B:I,AVALUOS!E414,[2]Jul!I:I)</f>
        <v>#VALUE!</v>
      </c>
      <c r="AG414" s="7" t="e">
        <f t="shared" si="2563"/>
        <v>#VALUE!</v>
      </c>
      <c r="AH414" s="8">
        <f t="shared" si="2564"/>
        <v>0</v>
      </c>
      <c r="AI414" s="7">
        <v>0</v>
      </c>
      <c r="AJ414" s="7" t="e">
        <f>SUMIF([2]Agos!B:I,AVALUOS!E414,[2]Agos!I:I)</f>
        <v>#VALUE!</v>
      </c>
      <c r="AK414" s="7" t="e">
        <f t="shared" si="2565"/>
        <v>#VALUE!</v>
      </c>
      <c r="AL414" s="8">
        <f t="shared" si="2566"/>
        <v>0</v>
      </c>
      <c r="AM414" s="7">
        <v>0</v>
      </c>
      <c r="AN414" s="7" t="e">
        <f>SUMIF([2]Sep!B:I,AVALUOS!E414,[2]Sep!I:I)</f>
        <v>#VALUE!</v>
      </c>
      <c r="AO414" s="7" t="e">
        <f t="shared" si="2567"/>
        <v>#VALUE!</v>
      </c>
      <c r="AP414" s="8">
        <f t="shared" si="2568"/>
        <v>0</v>
      </c>
      <c r="AQ414" s="7">
        <v>0</v>
      </c>
      <c r="AR414" s="7" t="e">
        <f>SUMIF([2]Oct!B:I,AVALUOS!E414,[2]Oct!I:I)</f>
        <v>#VALUE!</v>
      </c>
      <c r="AS414" s="7" t="e">
        <f t="shared" si="2569"/>
        <v>#VALUE!</v>
      </c>
      <c r="AT414" s="8">
        <f t="shared" si="2570"/>
        <v>0</v>
      </c>
      <c r="AU414" s="7">
        <v>0</v>
      </c>
      <c r="AV414" s="7" t="e">
        <f>SUMIF([2]Nov!B:I,AVALUOS!E414,[2]Nov!I:I)</f>
        <v>#VALUE!</v>
      </c>
      <c r="AW414" s="7" t="e">
        <f t="shared" si="2571"/>
        <v>#VALUE!</v>
      </c>
      <c r="AX414" s="8">
        <f t="shared" si="2572"/>
        <v>0</v>
      </c>
      <c r="AY414" s="7">
        <v>0</v>
      </c>
      <c r="AZ414" s="7" t="e">
        <f>SUMIF([2]Dic!B:I,AVALUOS!E414,[2]Dic!I:I)</f>
        <v>#VALUE!</v>
      </c>
      <c r="BA414" s="7" t="e">
        <f t="shared" si="2573"/>
        <v>#VALUE!</v>
      </c>
      <c r="BB414" s="8">
        <f t="shared" si="2574"/>
        <v>0</v>
      </c>
      <c r="BC414" s="7">
        <v>0</v>
      </c>
      <c r="BD414" s="89">
        <f>+G414+K414+O414+S414+W414+AA414+AE414+AI414+AM414+AQ414+AU414</f>
        <v>0</v>
      </c>
      <c r="BE414" s="89" t="e">
        <f>+H414+L414+P414+T414+X414+AB414+AF414+AJ414+AN414+AR414+AV414+AZ414</f>
        <v>#VALUE!</v>
      </c>
      <c r="BF414" s="89" t="e">
        <f t="shared" si="2575"/>
        <v>#VALUE!</v>
      </c>
      <c r="BG414" s="24">
        <f t="shared" si="2576"/>
        <v>0</v>
      </c>
      <c r="BL414" s="7"/>
      <c r="BM414" s="7"/>
    </row>
    <row r="415" spans="1:65" s="84" customFormat="1" ht="20.399999999999999" x14ac:dyDescent="0.3">
      <c r="A415" s="27"/>
      <c r="B415" s="27"/>
      <c r="C415" s="28"/>
      <c r="D415" s="25">
        <v>520515</v>
      </c>
      <c r="E415" s="1"/>
      <c r="F415" s="2" t="s">
        <v>276</v>
      </c>
      <c r="G415" s="3">
        <f t="shared" ref="G415:H415" si="2682">+G416</f>
        <v>0</v>
      </c>
      <c r="H415" s="3" t="e">
        <f t="shared" si="2682"/>
        <v>#VALUE!</v>
      </c>
      <c r="I415" s="3" t="e">
        <f t="shared" si="2552"/>
        <v>#VALUE!</v>
      </c>
      <c r="J415" s="4">
        <f t="shared" si="2553"/>
        <v>0</v>
      </c>
      <c r="K415" s="3">
        <f t="shared" ref="K415:L415" si="2683">+K416</f>
        <v>0</v>
      </c>
      <c r="L415" s="3" t="e">
        <f t="shared" si="2683"/>
        <v>#VALUE!</v>
      </c>
      <c r="M415" s="3" t="e">
        <f t="shared" si="2554"/>
        <v>#VALUE!</v>
      </c>
      <c r="N415" s="4">
        <f t="shared" si="2555"/>
        <v>0</v>
      </c>
      <c r="O415" s="3">
        <f t="shared" ref="O415:P415" si="2684">+O416</f>
        <v>0</v>
      </c>
      <c r="P415" s="3" t="e">
        <f t="shared" si="2684"/>
        <v>#VALUE!</v>
      </c>
      <c r="Q415" s="3" t="e">
        <f t="shared" si="2556"/>
        <v>#VALUE!</v>
      </c>
      <c r="R415" s="4">
        <f t="shared" si="2539"/>
        <v>0</v>
      </c>
      <c r="S415" s="3">
        <f t="shared" ref="S415:BE415" si="2685">+S416</f>
        <v>0</v>
      </c>
      <c r="T415" s="3" t="e">
        <f t="shared" si="2685"/>
        <v>#VALUE!</v>
      </c>
      <c r="U415" s="3" t="e">
        <f t="shared" si="2557"/>
        <v>#VALUE!</v>
      </c>
      <c r="V415" s="4">
        <f t="shared" si="2558"/>
        <v>0</v>
      </c>
      <c r="W415" s="3">
        <f t="shared" ref="W415:X415" si="2686">+W416</f>
        <v>0</v>
      </c>
      <c r="X415" s="3" t="e">
        <f t="shared" si="2686"/>
        <v>#VALUE!</v>
      </c>
      <c r="Y415" s="3" t="e">
        <f t="shared" si="2559"/>
        <v>#VALUE!</v>
      </c>
      <c r="Z415" s="4">
        <f t="shared" si="2560"/>
        <v>0</v>
      </c>
      <c r="AA415" s="3">
        <f t="shared" ref="AA415" si="2687">+AA416</f>
        <v>0</v>
      </c>
      <c r="AB415" s="3" t="e">
        <f t="shared" si="2685"/>
        <v>#VALUE!</v>
      </c>
      <c r="AC415" s="3" t="e">
        <f t="shared" si="2561"/>
        <v>#VALUE!</v>
      </c>
      <c r="AD415" s="4">
        <f t="shared" si="2562"/>
        <v>0</v>
      </c>
      <c r="AE415" s="3">
        <f t="shared" ref="AE415" si="2688">+AE416</f>
        <v>0</v>
      </c>
      <c r="AF415" s="3" t="e">
        <f t="shared" si="2685"/>
        <v>#VALUE!</v>
      </c>
      <c r="AG415" s="3" t="e">
        <f t="shared" si="2563"/>
        <v>#VALUE!</v>
      </c>
      <c r="AH415" s="4">
        <f t="shared" si="2564"/>
        <v>0</v>
      </c>
      <c r="AI415" s="3">
        <f t="shared" ref="AI415" si="2689">+AI416</f>
        <v>0</v>
      </c>
      <c r="AJ415" s="3" t="e">
        <f t="shared" si="2685"/>
        <v>#VALUE!</v>
      </c>
      <c r="AK415" s="3" t="e">
        <f t="shared" si="2565"/>
        <v>#VALUE!</v>
      </c>
      <c r="AL415" s="4">
        <f t="shared" si="2566"/>
        <v>0</v>
      </c>
      <c r="AM415" s="3">
        <f t="shared" ref="AM415" si="2690">+AM416</f>
        <v>0</v>
      </c>
      <c r="AN415" s="3" t="e">
        <f t="shared" si="2685"/>
        <v>#VALUE!</v>
      </c>
      <c r="AO415" s="3" t="e">
        <f t="shared" si="2567"/>
        <v>#VALUE!</v>
      </c>
      <c r="AP415" s="4">
        <f t="shared" si="2568"/>
        <v>0</v>
      </c>
      <c r="AQ415" s="3">
        <f t="shared" ref="AQ415" si="2691">+AQ416</f>
        <v>0</v>
      </c>
      <c r="AR415" s="3" t="e">
        <f t="shared" si="2685"/>
        <v>#VALUE!</v>
      </c>
      <c r="AS415" s="3" t="e">
        <f t="shared" si="2569"/>
        <v>#VALUE!</v>
      </c>
      <c r="AT415" s="4">
        <f t="shared" si="2570"/>
        <v>0</v>
      </c>
      <c r="AU415" s="3">
        <f t="shared" ref="AU415" si="2692">+AU416</f>
        <v>0</v>
      </c>
      <c r="AV415" s="3" t="e">
        <f t="shared" si="2685"/>
        <v>#VALUE!</v>
      </c>
      <c r="AW415" s="3" t="e">
        <f t="shared" si="2571"/>
        <v>#VALUE!</v>
      </c>
      <c r="AX415" s="4">
        <f t="shared" si="2572"/>
        <v>0</v>
      </c>
      <c r="AY415" s="3">
        <f t="shared" ref="AY415" si="2693">+AY416</f>
        <v>0</v>
      </c>
      <c r="AZ415" s="3" t="e">
        <f t="shared" si="2685"/>
        <v>#VALUE!</v>
      </c>
      <c r="BA415" s="3" t="e">
        <f t="shared" si="2573"/>
        <v>#VALUE!</v>
      </c>
      <c r="BB415" s="4">
        <f t="shared" si="2574"/>
        <v>0</v>
      </c>
      <c r="BC415" s="3">
        <f t="shared" si="2685"/>
        <v>0</v>
      </c>
      <c r="BD415" s="3">
        <f t="shared" si="2685"/>
        <v>0</v>
      </c>
      <c r="BE415" s="3" t="e">
        <f t="shared" si="2685"/>
        <v>#VALUE!</v>
      </c>
      <c r="BF415" s="3" t="e">
        <f t="shared" si="2575"/>
        <v>#VALUE!</v>
      </c>
      <c r="BG415" s="4">
        <f t="shared" si="2576"/>
        <v>0</v>
      </c>
      <c r="BL415" s="3">
        <f t="shared" ref="BL415:BM415" si="2694">+BL416</f>
        <v>0</v>
      </c>
      <c r="BM415" s="3">
        <f t="shared" si="2694"/>
        <v>0</v>
      </c>
    </row>
    <row r="416" spans="1:65" s="84" customFormat="1" ht="12" x14ac:dyDescent="0.3">
      <c r="A416" s="29"/>
      <c r="B416" s="34"/>
      <c r="C416" s="35"/>
      <c r="D416" s="36"/>
      <c r="E416" s="5">
        <v>52051501</v>
      </c>
      <c r="F416" s="6" t="s">
        <v>116</v>
      </c>
      <c r="G416" s="7">
        <v>0</v>
      </c>
      <c r="H416" s="7" t="e">
        <f>SUMIF([2]Ene!B:I,AVALUOS!E416,[2]Ene!I:I)</f>
        <v>#VALUE!</v>
      </c>
      <c r="I416" s="7" t="e">
        <f t="shared" si="2552"/>
        <v>#VALUE!</v>
      </c>
      <c r="J416" s="8">
        <f t="shared" si="2553"/>
        <v>0</v>
      </c>
      <c r="K416" s="7">
        <v>0</v>
      </c>
      <c r="L416" s="7" t="e">
        <f>SUMIF([2]Feb!B:I,AVALUOS!E416,[2]Feb!I:I)</f>
        <v>#VALUE!</v>
      </c>
      <c r="M416" s="7" t="e">
        <f t="shared" si="2554"/>
        <v>#VALUE!</v>
      </c>
      <c r="N416" s="8">
        <f t="shared" si="2555"/>
        <v>0</v>
      </c>
      <c r="O416" s="7">
        <v>0</v>
      </c>
      <c r="P416" s="7" t="e">
        <f>SUMIF([2]mar!B:I,AVALUOS!E416,[2]mar!I:I)</f>
        <v>#VALUE!</v>
      </c>
      <c r="Q416" s="7" t="e">
        <f t="shared" si="2556"/>
        <v>#VALUE!</v>
      </c>
      <c r="R416" s="8">
        <f t="shared" si="2539"/>
        <v>0</v>
      </c>
      <c r="S416" s="7">
        <v>0</v>
      </c>
      <c r="T416" s="7" t="e">
        <f>SUMIF([2]Abr!B:I,AVALUOS!E416,[2]Abr!I:I)</f>
        <v>#VALUE!</v>
      </c>
      <c r="U416" s="7" t="e">
        <f t="shared" si="2557"/>
        <v>#VALUE!</v>
      </c>
      <c r="V416" s="8">
        <f t="shared" si="2558"/>
        <v>0</v>
      </c>
      <c r="W416" s="7">
        <v>0</v>
      </c>
      <c r="X416" s="7" t="e">
        <f>SUMIF([2]May!B:I,AVALUOS!E416,[2]May!I:I)</f>
        <v>#VALUE!</v>
      </c>
      <c r="Y416" s="7" t="e">
        <f t="shared" si="2559"/>
        <v>#VALUE!</v>
      </c>
      <c r="Z416" s="8">
        <f t="shared" si="2560"/>
        <v>0</v>
      </c>
      <c r="AA416" s="7">
        <v>0</v>
      </c>
      <c r="AB416" s="7" t="e">
        <f>SUMIF([2]Jun!B:I,AVALUOS!E416,[2]Jun!I:I)</f>
        <v>#VALUE!</v>
      </c>
      <c r="AC416" s="7" t="e">
        <f t="shared" si="2561"/>
        <v>#VALUE!</v>
      </c>
      <c r="AD416" s="8">
        <f t="shared" si="2562"/>
        <v>0</v>
      </c>
      <c r="AE416" s="7">
        <v>0</v>
      </c>
      <c r="AF416" s="7" t="e">
        <f>SUMIF([2]Jul!B:I,AVALUOS!E416,[2]Jul!I:I)</f>
        <v>#VALUE!</v>
      </c>
      <c r="AG416" s="7" t="e">
        <f t="shared" si="2563"/>
        <v>#VALUE!</v>
      </c>
      <c r="AH416" s="8">
        <f t="shared" si="2564"/>
        <v>0</v>
      </c>
      <c r="AI416" s="7">
        <v>0</v>
      </c>
      <c r="AJ416" s="7" t="e">
        <f>SUMIF([2]Agos!B:I,AVALUOS!E416,[2]Agos!I:I)</f>
        <v>#VALUE!</v>
      </c>
      <c r="AK416" s="7" t="e">
        <f t="shared" si="2565"/>
        <v>#VALUE!</v>
      </c>
      <c r="AL416" s="8">
        <f t="shared" si="2566"/>
        <v>0</v>
      </c>
      <c r="AM416" s="7">
        <v>0</v>
      </c>
      <c r="AN416" s="7" t="e">
        <f>SUMIF([2]Sep!B:I,AVALUOS!E416,[2]Sep!I:I)</f>
        <v>#VALUE!</v>
      </c>
      <c r="AO416" s="7" t="e">
        <f t="shared" si="2567"/>
        <v>#VALUE!</v>
      </c>
      <c r="AP416" s="8">
        <f t="shared" si="2568"/>
        <v>0</v>
      </c>
      <c r="AQ416" s="7">
        <v>0</v>
      </c>
      <c r="AR416" s="7" t="e">
        <f>SUMIF([2]Oct!B:I,AVALUOS!E416,[2]Oct!I:I)</f>
        <v>#VALUE!</v>
      </c>
      <c r="AS416" s="7" t="e">
        <f t="shared" si="2569"/>
        <v>#VALUE!</v>
      </c>
      <c r="AT416" s="8">
        <f t="shared" si="2570"/>
        <v>0</v>
      </c>
      <c r="AU416" s="7">
        <v>0</v>
      </c>
      <c r="AV416" s="7" t="e">
        <f>SUMIF([2]Nov!B:I,AVALUOS!E416,[2]Nov!I:I)</f>
        <v>#VALUE!</v>
      </c>
      <c r="AW416" s="7" t="e">
        <f t="shared" si="2571"/>
        <v>#VALUE!</v>
      </c>
      <c r="AX416" s="8">
        <f t="shared" si="2572"/>
        <v>0</v>
      </c>
      <c r="AY416" s="7">
        <v>0</v>
      </c>
      <c r="AZ416" s="7" t="e">
        <f>SUMIF([2]Dic!B:I,AVALUOS!E416,[2]Dic!I:I)</f>
        <v>#VALUE!</v>
      </c>
      <c r="BA416" s="7" t="e">
        <f t="shared" si="2573"/>
        <v>#VALUE!</v>
      </c>
      <c r="BB416" s="8">
        <f t="shared" si="2574"/>
        <v>0</v>
      </c>
      <c r="BC416" s="7">
        <v>0</v>
      </c>
      <c r="BD416" s="89">
        <f>+G416+K416+O416+S416+W416+AA416+AE416+AI416+AM416+AQ416+AU416</f>
        <v>0</v>
      </c>
      <c r="BE416" s="89" t="e">
        <f>+H416+L416+P416+T416+X416+AB416+AF416+AJ416+AN416+AR416+AV416+AZ416</f>
        <v>#VALUE!</v>
      </c>
      <c r="BF416" s="89" t="e">
        <f t="shared" si="2575"/>
        <v>#VALUE!</v>
      </c>
      <c r="BG416" s="24">
        <f t="shared" si="2576"/>
        <v>0</v>
      </c>
      <c r="BL416" s="7"/>
      <c r="BM416" s="7"/>
    </row>
    <row r="417" spans="1:65" x14ac:dyDescent="0.3">
      <c r="A417" s="27"/>
      <c r="B417" s="27"/>
      <c r="C417" s="28"/>
      <c r="D417" s="25">
        <v>520518</v>
      </c>
      <c r="E417" s="1"/>
      <c r="F417" s="2" t="s">
        <v>69</v>
      </c>
      <c r="G417" s="3">
        <f t="shared" ref="G417:H417" si="2695">+G418</f>
        <v>0</v>
      </c>
      <c r="H417" s="3" t="e">
        <f t="shared" si="2695"/>
        <v>#VALUE!</v>
      </c>
      <c r="I417" s="3" t="e">
        <f t="shared" si="2552"/>
        <v>#VALUE!</v>
      </c>
      <c r="J417" s="4">
        <f t="shared" si="2553"/>
        <v>0</v>
      </c>
      <c r="K417" s="3">
        <f t="shared" ref="K417:L417" si="2696">+K418</f>
        <v>0</v>
      </c>
      <c r="L417" s="3" t="e">
        <f t="shared" si="2696"/>
        <v>#VALUE!</v>
      </c>
      <c r="M417" s="3" t="e">
        <f t="shared" si="2554"/>
        <v>#VALUE!</v>
      </c>
      <c r="N417" s="4">
        <f t="shared" si="2555"/>
        <v>0</v>
      </c>
      <c r="O417" s="3">
        <f t="shared" ref="O417:P417" si="2697">+O418</f>
        <v>0</v>
      </c>
      <c r="P417" s="3" t="e">
        <f t="shared" si="2697"/>
        <v>#VALUE!</v>
      </c>
      <c r="Q417" s="3" t="e">
        <f t="shared" si="2556"/>
        <v>#VALUE!</v>
      </c>
      <c r="R417" s="4">
        <f t="shared" si="2539"/>
        <v>0</v>
      </c>
      <c r="S417" s="3">
        <f t="shared" ref="S417:BE417" si="2698">+S418</f>
        <v>0</v>
      </c>
      <c r="T417" s="3" t="e">
        <f t="shared" si="2698"/>
        <v>#VALUE!</v>
      </c>
      <c r="U417" s="3" t="e">
        <f t="shared" si="2557"/>
        <v>#VALUE!</v>
      </c>
      <c r="V417" s="4">
        <f t="shared" si="2558"/>
        <v>0</v>
      </c>
      <c r="W417" s="3">
        <f t="shared" ref="W417:X417" si="2699">+W418</f>
        <v>0</v>
      </c>
      <c r="X417" s="3" t="e">
        <f t="shared" si="2699"/>
        <v>#VALUE!</v>
      </c>
      <c r="Y417" s="3" t="e">
        <f t="shared" si="2559"/>
        <v>#VALUE!</v>
      </c>
      <c r="Z417" s="4">
        <f t="shared" si="2560"/>
        <v>0</v>
      </c>
      <c r="AA417" s="3">
        <f t="shared" ref="AA417" si="2700">+AA418</f>
        <v>0</v>
      </c>
      <c r="AB417" s="3" t="e">
        <f t="shared" si="2698"/>
        <v>#VALUE!</v>
      </c>
      <c r="AC417" s="3" t="e">
        <f t="shared" si="2561"/>
        <v>#VALUE!</v>
      </c>
      <c r="AD417" s="4">
        <f t="shared" si="2562"/>
        <v>0</v>
      </c>
      <c r="AE417" s="3">
        <f t="shared" ref="AE417" si="2701">+AE418</f>
        <v>0</v>
      </c>
      <c r="AF417" s="3" t="e">
        <f t="shared" si="2698"/>
        <v>#VALUE!</v>
      </c>
      <c r="AG417" s="3" t="e">
        <f t="shared" si="2563"/>
        <v>#VALUE!</v>
      </c>
      <c r="AH417" s="4">
        <f t="shared" si="2564"/>
        <v>0</v>
      </c>
      <c r="AI417" s="3">
        <f t="shared" ref="AI417" si="2702">+AI418</f>
        <v>0</v>
      </c>
      <c r="AJ417" s="3" t="e">
        <f t="shared" si="2698"/>
        <v>#VALUE!</v>
      </c>
      <c r="AK417" s="3" t="e">
        <f t="shared" si="2565"/>
        <v>#VALUE!</v>
      </c>
      <c r="AL417" s="4">
        <f t="shared" si="2566"/>
        <v>0</v>
      </c>
      <c r="AM417" s="3">
        <f t="shared" ref="AM417" si="2703">+AM418</f>
        <v>0</v>
      </c>
      <c r="AN417" s="3" t="e">
        <f t="shared" si="2698"/>
        <v>#VALUE!</v>
      </c>
      <c r="AO417" s="3" t="e">
        <f t="shared" si="2567"/>
        <v>#VALUE!</v>
      </c>
      <c r="AP417" s="4">
        <f t="shared" si="2568"/>
        <v>0</v>
      </c>
      <c r="AQ417" s="3">
        <f t="shared" ref="AQ417" si="2704">+AQ418</f>
        <v>0</v>
      </c>
      <c r="AR417" s="3" t="e">
        <f t="shared" si="2698"/>
        <v>#VALUE!</v>
      </c>
      <c r="AS417" s="3" t="e">
        <f t="shared" si="2569"/>
        <v>#VALUE!</v>
      </c>
      <c r="AT417" s="4">
        <f t="shared" si="2570"/>
        <v>0</v>
      </c>
      <c r="AU417" s="3">
        <f t="shared" ref="AU417" si="2705">+AU418</f>
        <v>0</v>
      </c>
      <c r="AV417" s="3" t="e">
        <f t="shared" si="2698"/>
        <v>#VALUE!</v>
      </c>
      <c r="AW417" s="3" t="e">
        <f t="shared" si="2571"/>
        <v>#VALUE!</v>
      </c>
      <c r="AX417" s="4">
        <f t="shared" si="2572"/>
        <v>0</v>
      </c>
      <c r="AY417" s="3">
        <f t="shared" ref="AY417" si="2706">+AY418</f>
        <v>0</v>
      </c>
      <c r="AZ417" s="3" t="e">
        <f t="shared" si="2698"/>
        <v>#VALUE!</v>
      </c>
      <c r="BA417" s="3" t="e">
        <f t="shared" si="2573"/>
        <v>#VALUE!</v>
      </c>
      <c r="BB417" s="4">
        <f t="shared" si="2574"/>
        <v>0</v>
      </c>
      <c r="BC417" s="3">
        <f t="shared" si="2698"/>
        <v>0</v>
      </c>
      <c r="BD417" s="3">
        <f t="shared" si="2698"/>
        <v>0</v>
      </c>
      <c r="BE417" s="3" t="e">
        <f t="shared" si="2698"/>
        <v>#VALUE!</v>
      </c>
      <c r="BF417" s="3" t="e">
        <f t="shared" si="2575"/>
        <v>#VALUE!</v>
      </c>
      <c r="BG417" s="4">
        <f t="shared" si="2576"/>
        <v>0</v>
      </c>
      <c r="BL417" s="3">
        <f t="shared" ref="BL417:BM417" si="2707">+BL418</f>
        <v>0</v>
      </c>
      <c r="BM417" s="3">
        <f t="shared" si="2707"/>
        <v>0</v>
      </c>
    </row>
    <row r="418" spans="1:65" s="84" customFormat="1" ht="12" x14ac:dyDescent="0.3">
      <c r="A418" s="34"/>
      <c r="B418" s="34"/>
      <c r="C418" s="35"/>
      <c r="D418" s="36"/>
      <c r="E418" s="5">
        <v>52051801</v>
      </c>
      <c r="F418" s="6" t="s">
        <v>69</v>
      </c>
      <c r="G418" s="7">
        <v>0</v>
      </c>
      <c r="H418" s="7" t="e">
        <f>SUMIF([2]Ene!B:I,AVALUOS!E418,[2]Ene!I:I)</f>
        <v>#VALUE!</v>
      </c>
      <c r="I418" s="7" t="e">
        <f t="shared" si="2552"/>
        <v>#VALUE!</v>
      </c>
      <c r="J418" s="8">
        <f t="shared" si="2553"/>
        <v>0</v>
      </c>
      <c r="K418" s="7">
        <v>0</v>
      </c>
      <c r="L418" s="7" t="e">
        <f>SUMIF([2]Feb!B:I,AVALUOS!E418,[2]Feb!I:I)</f>
        <v>#VALUE!</v>
      </c>
      <c r="M418" s="7" t="e">
        <f t="shared" si="2554"/>
        <v>#VALUE!</v>
      </c>
      <c r="N418" s="8">
        <f t="shared" si="2555"/>
        <v>0</v>
      </c>
      <c r="O418" s="7">
        <v>0</v>
      </c>
      <c r="P418" s="7" t="e">
        <f>SUMIF([2]mar!B:I,AVALUOS!E418,[2]mar!I:I)</f>
        <v>#VALUE!</v>
      </c>
      <c r="Q418" s="7" t="e">
        <f t="shared" si="2556"/>
        <v>#VALUE!</v>
      </c>
      <c r="R418" s="8">
        <f t="shared" si="2539"/>
        <v>0</v>
      </c>
      <c r="S418" s="7">
        <v>0</v>
      </c>
      <c r="T418" s="7" t="e">
        <f>SUMIF([2]Abr!B:I,AVALUOS!E418,[2]Abr!I:I)</f>
        <v>#VALUE!</v>
      </c>
      <c r="U418" s="7" t="e">
        <f t="shared" si="2557"/>
        <v>#VALUE!</v>
      </c>
      <c r="V418" s="8">
        <f t="shared" si="2558"/>
        <v>0</v>
      </c>
      <c r="W418" s="7">
        <v>0</v>
      </c>
      <c r="X418" s="7" t="e">
        <f>SUMIF([2]May!B:I,AVALUOS!E418,[2]May!I:I)</f>
        <v>#VALUE!</v>
      </c>
      <c r="Y418" s="7" t="e">
        <f t="shared" si="2559"/>
        <v>#VALUE!</v>
      </c>
      <c r="Z418" s="8">
        <f t="shared" si="2560"/>
        <v>0</v>
      </c>
      <c r="AA418" s="7">
        <v>0</v>
      </c>
      <c r="AB418" s="7" t="e">
        <f>SUMIF([2]Jun!B:I,AVALUOS!E418,[2]Jun!I:I)</f>
        <v>#VALUE!</v>
      </c>
      <c r="AC418" s="7" t="e">
        <f t="shared" si="2561"/>
        <v>#VALUE!</v>
      </c>
      <c r="AD418" s="8">
        <f t="shared" si="2562"/>
        <v>0</v>
      </c>
      <c r="AE418" s="7">
        <v>0</v>
      </c>
      <c r="AF418" s="7" t="e">
        <f>SUMIF([2]Jul!B:I,AVALUOS!E418,[2]Jul!I:I)</f>
        <v>#VALUE!</v>
      </c>
      <c r="AG418" s="7" t="e">
        <f t="shared" si="2563"/>
        <v>#VALUE!</v>
      </c>
      <c r="AH418" s="8">
        <f t="shared" si="2564"/>
        <v>0</v>
      </c>
      <c r="AI418" s="7">
        <v>0</v>
      </c>
      <c r="AJ418" s="7" t="e">
        <f>SUMIF([2]Agos!B:I,AVALUOS!E418,[2]Agos!I:I)</f>
        <v>#VALUE!</v>
      </c>
      <c r="AK418" s="7" t="e">
        <f t="shared" si="2565"/>
        <v>#VALUE!</v>
      </c>
      <c r="AL418" s="8">
        <f t="shared" si="2566"/>
        <v>0</v>
      </c>
      <c r="AM418" s="7">
        <v>0</v>
      </c>
      <c r="AN418" s="7" t="e">
        <f>SUMIF([2]Sep!B:I,AVALUOS!E418,[2]Sep!I:I)</f>
        <v>#VALUE!</v>
      </c>
      <c r="AO418" s="7" t="e">
        <f t="shared" si="2567"/>
        <v>#VALUE!</v>
      </c>
      <c r="AP418" s="8">
        <f t="shared" si="2568"/>
        <v>0</v>
      </c>
      <c r="AQ418" s="7">
        <v>0</v>
      </c>
      <c r="AR418" s="7" t="e">
        <f>SUMIF([2]Oct!B:I,AVALUOS!E418,[2]Oct!I:I)</f>
        <v>#VALUE!</v>
      </c>
      <c r="AS418" s="7" t="e">
        <f t="shared" si="2569"/>
        <v>#VALUE!</v>
      </c>
      <c r="AT418" s="8">
        <f t="shared" si="2570"/>
        <v>0</v>
      </c>
      <c r="AU418" s="7">
        <v>0</v>
      </c>
      <c r="AV418" s="7" t="e">
        <f>SUMIF([2]Nov!B:I,AVALUOS!E418,[2]Nov!I:I)</f>
        <v>#VALUE!</v>
      </c>
      <c r="AW418" s="7" t="e">
        <f t="shared" si="2571"/>
        <v>#VALUE!</v>
      </c>
      <c r="AX418" s="8">
        <f t="shared" si="2572"/>
        <v>0</v>
      </c>
      <c r="AY418" s="7">
        <v>0</v>
      </c>
      <c r="AZ418" s="7" t="e">
        <f>SUMIF([2]Dic!B:I,AVALUOS!E418,[2]Dic!I:I)</f>
        <v>#VALUE!</v>
      </c>
      <c r="BA418" s="7" t="e">
        <f t="shared" si="2573"/>
        <v>#VALUE!</v>
      </c>
      <c r="BB418" s="8">
        <f t="shared" si="2574"/>
        <v>0</v>
      </c>
      <c r="BC418" s="7">
        <v>0</v>
      </c>
      <c r="BD418" s="89">
        <f>+G418+K418+O418+S418+W418+AA418+AE418+AI418+AM418+AQ418+AU418</f>
        <v>0</v>
      </c>
      <c r="BE418" s="89" t="e">
        <f>+H418+L418+P418+T418+X418+AB418+AF418+AJ418+AN418+AR418+AV418+AZ418</f>
        <v>#VALUE!</v>
      </c>
      <c r="BF418" s="89" t="e">
        <f t="shared" si="2575"/>
        <v>#VALUE!</v>
      </c>
      <c r="BG418" s="24">
        <f t="shared" si="2576"/>
        <v>0</v>
      </c>
      <c r="BL418" s="7"/>
      <c r="BM418" s="7"/>
    </row>
    <row r="419" spans="1:65" x14ac:dyDescent="0.3">
      <c r="A419" s="27"/>
      <c r="B419" s="27"/>
      <c r="C419" s="28"/>
      <c r="D419" s="25">
        <v>520524</v>
      </c>
      <c r="E419" s="1"/>
      <c r="F419" s="2" t="s">
        <v>118</v>
      </c>
      <c r="G419" s="3">
        <f t="shared" ref="G419:H419" si="2708">+G420</f>
        <v>0</v>
      </c>
      <c r="H419" s="3" t="e">
        <f t="shared" si="2708"/>
        <v>#VALUE!</v>
      </c>
      <c r="I419" s="3" t="e">
        <f t="shared" si="2552"/>
        <v>#VALUE!</v>
      </c>
      <c r="J419" s="4">
        <f t="shared" si="2553"/>
        <v>0</v>
      </c>
      <c r="K419" s="3">
        <f t="shared" ref="K419:L419" si="2709">+K420</f>
        <v>0</v>
      </c>
      <c r="L419" s="3" t="e">
        <f t="shared" si="2709"/>
        <v>#VALUE!</v>
      </c>
      <c r="M419" s="3" t="e">
        <f t="shared" si="2554"/>
        <v>#VALUE!</v>
      </c>
      <c r="N419" s="4">
        <f t="shared" si="2555"/>
        <v>0</v>
      </c>
      <c r="O419" s="3">
        <f t="shared" ref="O419:P419" si="2710">+O420</f>
        <v>0</v>
      </c>
      <c r="P419" s="3" t="e">
        <f t="shared" si="2710"/>
        <v>#VALUE!</v>
      </c>
      <c r="Q419" s="3" t="e">
        <f t="shared" si="2556"/>
        <v>#VALUE!</v>
      </c>
      <c r="R419" s="4">
        <f t="shared" si="2539"/>
        <v>0</v>
      </c>
      <c r="S419" s="3">
        <f t="shared" ref="S419:BE419" si="2711">+S420</f>
        <v>0</v>
      </c>
      <c r="T419" s="3" t="e">
        <f t="shared" si="2711"/>
        <v>#VALUE!</v>
      </c>
      <c r="U419" s="3" t="e">
        <f t="shared" si="2557"/>
        <v>#VALUE!</v>
      </c>
      <c r="V419" s="4">
        <f t="shared" si="2558"/>
        <v>0</v>
      </c>
      <c r="W419" s="3">
        <f t="shared" ref="W419:X419" si="2712">+W420</f>
        <v>0</v>
      </c>
      <c r="X419" s="3" t="e">
        <f t="shared" si="2712"/>
        <v>#VALUE!</v>
      </c>
      <c r="Y419" s="3" t="e">
        <f t="shared" si="2559"/>
        <v>#VALUE!</v>
      </c>
      <c r="Z419" s="4">
        <f t="shared" si="2560"/>
        <v>0</v>
      </c>
      <c r="AA419" s="3">
        <f t="shared" ref="AA419" si="2713">+AA420</f>
        <v>0</v>
      </c>
      <c r="AB419" s="3" t="e">
        <f t="shared" si="2711"/>
        <v>#VALUE!</v>
      </c>
      <c r="AC419" s="3" t="e">
        <f t="shared" si="2561"/>
        <v>#VALUE!</v>
      </c>
      <c r="AD419" s="4">
        <f t="shared" si="2562"/>
        <v>0</v>
      </c>
      <c r="AE419" s="3">
        <f t="shared" ref="AE419" si="2714">+AE420</f>
        <v>0</v>
      </c>
      <c r="AF419" s="3" t="e">
        <f t="shared" si="2711"/>
        <v>#VALUE!</v>
      </c>
      <c r="AG419" s="3" t="e">
        <f t="shared" si="2563"/>
        <v>#VALUE!</v>
      </c>
      <c r="AH419" s="4">
        <f t="shared" si="2564"/>
        <v>0</v>
      </c>
      <c r="AI419" s="3">
        <f t="shared" ref="AI419" si="2715">+AI420</f>
        <v>0</v>
      </c>
      <c r="AJ419" s="3" t="e">
        <f t="shared" si="2711"/>
        <v>#VALUE!</v>
      </c>
      <c r="AK419" s="3" t="e">
        <f t="shared" si="2565"/>
        <v>#VALUE!</v>
      </c>
      <c r="AL419" s="4">
        <f t="shared" si="2566"/>
        <v>0</v>
      </c>
      <c r="AM419" s="3">
        <f t="shared" ref="AM419" si="2716">+AM420</f>
        <v>0</v>
      </c>
      <c r="AN419" s="3" t="e">
        <f t="shared" si="2711"/>
        <v>#VALUE!</v>
      </c>
      <c r="AO419" s="3" t="e">
        <f t="shared" si="2567"/>
        <v>#VALUE!</v>
      </c>
      <c r="AP419" s="4">
        <f t="shared" si="2568"/>
        <v>0</v>
      </c>
      <c r="AQ419" s="3">
        <f t="shared" ref="AQ419" si="2717">+AQ420</f>
        <v>0</v>
      </c>
      <c r="AR419" s="3" t="e">
        <f t="shared" si="2711"/>
        <v>#VALUE!</v>
      </c>
      <c r="AS419" s="3" t="e">
        <f t="shared" si="2569"/>
        <v>#VALUE!</v>
      </c>
      <c r="AT419" s="4">
        <f t="shared" si="2570"/>
        <v>0</v>
      </c>
      <c r="AU419" s="3">
        <f t="shared" ref="AU419" si="2718">+AU420</f>
        <v>0</v>
      </c>
      <c r="AV419" s="3" t="e">
        <f t="shared" si="2711"/>
        <v>#VALUE!</v>
      </c>
      <c r="AW419" s="3" t="e">
        <f t="shared" si="2571"/>
        <v>#VALUE!</v>
      </c>
      <c r="AX419" s="4">
        <f t="shared" si="2572"/>
        <v>0</v>
      </c>
      <c r="AY419" s="3">
        <f t="shared" ref="AY419" si="2719">+AY420</f>
        <v>0</v>
      </c>
      <c r="AZ419" s="3" t="e">
        <f t="shared" si="2711"/>
        <v>#VALUE!</v>
      </c>
      <c r="BA419" s="3" t="e">
        <f t="shared" si="2573"/>
        <v>#VALUE!</v>
      </c>
      <c r="BB419" s="4">
        <f t="shared" si="2574"/>
        <v>0</v>
      </c>
      <c r="BC419" s="3">
        <f t="shared" si="2711"/>
        <v>0</v>
      </c>
      <c r="BD419" s="3">
        <f t="shared" si="2711"/>
        <v>0</v>
      </c>
      <c r="BE419" s="3" t="e">
        <f t="shared" si="2711"/>
        <v>#VALUE!</v>
      </c>
      <c r="BF419" s="3" t="e">
        <f t="shared" si="2575"/>
        <v>#VALUE!</v>
      </c>
      <c r="BG419" s="4">
        <f t="shared" si="2576"/>
        <v>0</v>
      </c>
      <c r="BL419" s="3">
        <f t="shared" ref="BL419:BM419" si="2720">+BL420</f>
        <v>0</v>
      </c>
      <c r="BM419" s="3">
        <f t="shared" si="2720"/>
        <v>0</v>
      </c>
    </row>
    <row r="420" spans="1:65" s="84" customFormat="1" ht="12" x14ac:dyDescent="0.3">
      <c r="A420" s="34"/>
      <c r="B420" s="34"/>
      <c r="C420" s="35"/>
      <c r="D420" s="36"/>
      <c r="E420" s="5">
        <v>52052401</v>
      </c>
      <c r="F420" s="6" t="s">
        <v>118</v>
      </c>
      <c r="G420" s="7">
        <v>0</v>
      </c>
      <c r="H420" s="7" t="e">
        <f>SUMIF([2]Ene!B:I,AVALUOS!E420,[2]Ene!I:I)</f>
        <v>#VALUE!</v>
      </c>
      <c r="I420" s="7" t="e">
        <f t="shared" si="2552"/>
        <v>#VALUE!</v>
      </c>
      <c r="J420" s="8">
        <f t="shared" si="2553"/>
        <v>0</v>
      </c>
      <c r="K420" s="7">
        <v>0</v>
      </c>
      <c r="L420" s="7" t="e">
        <f>SUMIF([2]Feb!B:I,AVALUOS!E420,[2]Feb!I:I)</f>
        <v>#VALUE!</v>
      </c>
      <c r="M420" s="7" t="e">
        <f t="shared" si="2554"/>
        <v>#VALUE!</v>
      </c>
      <c r="N420" s="8">
        <f t="shared" si="2555"/>
        <v>0</v>
      </c>
      <c r="O420" s="7">
        <v>0</v>
      </c>
      <c r="P420" s="7" t="e">
        <f>SUMIF([2]mar!B:I,AVALUOS!E420,[2]mar!I:I)</f>
        <v>#VALUE!</v>
      </c>
      <c r="Q420" s="7" t="e">
        <f t="shared" si="2556"/>
        <v>#VALUE!</v>
      </c>
      <c r="R420" s="8">
        <f t="shared" si="2539"/>
        <v>0</v>
      </c>
      <c r="S420" s="7">
        <v>0</v>
      </c>
      <c r="T420" s="7" t="e">
        <f>SUMIF([2]Abr!B:I,AVALUOS!E420,[2]Abr!I:I)</f>
        <v>#VALUE!</v>
      </c>
      <c r="U420" s="7" t="e">
        <f t="shared" si="2557"/>
        <v>#VALUE!</v>
      </c>
      <c r="V420" s="8">
        <f t="shared" si="2558"/>
        <v>0</v>
      </c>
      <c r="W420" s="7">
        <v>0</v>
      </c>
      <c r="X420" s="7" t="e">
        <f>SUMIF([2]May!B:I,AVALUOS!E420,[2]May!I:I)</f>
        <v>#VALUE!</v>
      </c>
      <c r="Y420" s="7" t="e">
        <f t="shared" si="2559"/>
        <v>#VALUE!</v>
      </c>
      <c r="Z420" s="8">
        <f t="shared" si="2560"/>
        <v>0</v>
      </c>
      <c r="AA420" s="7">
        <v>0</v>
      </c>
      <c r="AB420" s="7" t="e">
        <f>SUMIF([2]Jun!B:I,AVALUOS!E420,[2]Jun!I:I)</f>
        <v>#VALUE!</v>
      </c>
      <c r="AC420" s="7" t="e">
        <f t="shared" si="2561"/>
        <v>#VALUE!</v>
      </c>
      <c r="AD420" s="8">
        <f t="shared" si="2562"/>
        <v>0</v>
      </c>
      <c r="AE420" s="7">
        <v>0</v>
      </c>
      <c r="AF420" s="7" t="e">
        <f>SUMIF([2]Jul!B:I,AVALUOS!E420,[2]Jul!I:I)</f>
        <v>#VALUE!</v>
      </c>
      <c r="AG420" s="7" t="e">
        <f t="shared" si="2563"/>
        <v>#VALUE!</v>
      </c>
      <c r="AH420" s="8">
        <f t="shared" si="2564"/>
        <v>0</v>
      </c>
      <c r="AI420" s="7">
        <v>0</v>
      </c>
      <c r="AJ420" s="7" t="e">
        <f>SUMIF([2]Agos!B:I,AVALUOS!E420,[2]Agos!I:I)</f>
        <v>#VALUE!</v>
      </c>
      <c r="AK420" s="7" t="e">
        <f t="shared" si="2565"/>
        <v>#VALUE!</v>
      </c>
      <c r="AL420" s="8">
        <f t="shared" si="2566"/>
        <v>0</v>
      </c>
      <c r="AM420" s="7">
        <v>0</v>
      </c>
      <c r="AN420" s="7" t="e">
        <f>SUMIF([2]Sep!B:I,AVALUOS!E420,[2]Sep!I:I)</f>
        <v>#VALUE!</v>
      </c>
      <c r="AO420" s="7" t="e">
        <f t="shared" si="2567"/>
        <v>#VALUE!</v>
      </c>
      <c r="AP420" s="8">
        <f t="shared" si="2568"/>
        <v>0</v>
      </c>
      <c r="AQ420" s="7">
        <v>0</v>
      </c>
      <c r="AR420" s="7" t="e">
        <f>SUMIF([2]Oct!B:I,AVALUOS!E420,[2]Oct!I:I)</f>
        <v>#VALUE!</v>
      </c>
      <c r="AS420" s="7" t="e">
        <f t="shared" si="2569"/>
        <v>#VALUE!</v>
      </c>
      <c r="AT420" s="8">
        <f t="shared" si="2570"/>
        <v>0</v>
      </c>
      <c r="AU420" s="7">
        <v>0</v>
      </c>
      <c r="AV420" s="7" t="e">
        <f>SUMIF([2]Nov!B:I,AVALUOS!E420,[2]Nov!I:I)</f>
        <v>#VALUE!</v>
      </c>
      <c r="AW420" s="7" t="e">
        <f t="shared" si="2571"/>
        <v>#VALUE!</v>
      </c>
      <c r="AX420" s="8">
        <f t="shared" si="2572"/>
        <v>0</v>
      </c>
      <c r="AY420" s="7">
        <v>0</v>
      </c>
      <c r="AZ420" s="7" t="e">
        <f>SUMIF([2]Dic!B:I,AVALUOS!E420,[2]Dic!I:I)</f>
        <v>#VALUE!</v>
      </c>
      <c r="BA420" s="7" t="e">
        <f t="shared" si="2573"/>
        <v>#VALUE!</v>
      </c>
      <c r="BB420" s="8">
        <f t="shared" si="2574"/>
        <v>0</v>
      </c>
      <c r="BC420" s="7">
        <v>0</v>
      </c>
      <c r="BD420" s="89">
        <f>+G420+K420+O420+S420+W420+AA420+AE420+AI420+AM420+AQ420+AU420</f>
        <v>0</v>
      </c>
      <c r="BE420" s="89" t="e">
        <f>+H420+L420+P420+T420+X420+AB420+AF420+AJ420+AN420+AR420+AV420+AZ420</f>
        <v>#VALUE!</v>
      </c>
      <c r="BF420" s="89" t="e">
        <f t="shared" si="2575"/>
        <v>#VALUE!</v>
      </c>
      <c r="BG420" s="24">
        <f t="shared" si="2576"/>
        <v>0</v>
      </c>
      <c r="BL420" s="7"/>
      <c r="BM420" s="7"/>
    </row>
    <row r="421" spans="1:65" x14ac:dyDescent="0.3">
      <c r="A421" s="27"/>
      <c r="B421" s="27"/>
      <c r="C421" s="28"/>
      <c r="D421" s="25">
        <v>520527</v>
      </c>
      <c r="E421" s="1"/>
      <c r="F421" s="2" t="s">
        <v>119</v>
      </c>
      <c r="G421" s="3">
        <f t="shared" ref="G421:H421" si="2721">+G422</f>
        <v>0</v>
      </c>
      <c r="H421" s="3" t="e">
        <f t="shared" si="2721"/>
        <v>#VALUE!</v>
      </c>
      <c r="I421" s="3" t="e">
        <f t="shared" si="2552"/>
        <v>#VALUE!</v>
      </c>
      <c r="J421" s="4">
        <f t="shared" si="2553"/>
        <v>0</v>
      </c>
      <c r="K421" s="3">
        <f t="shared" ref="K421:L421" si="2722">+K422</f>
        <v>0</v>
      </c>
      <c r="L421" s="3" t="e">
        <f t="shared" si="2722"/>
        <v>#VALUE!</v>
      </c>
      <c r="M421" s="3" t="e">
        <f t="shared" si="2554"/>
        <v>#VALUE!</v>
      </c>
      <c r="N421" s="4">
        <f t="shared" si="2555"/>
        <v>0</v>
      </c>
      <c r="O421" s="3">
        <f t="shared" ref="O421:P421" si="2723">+O422</f>
        <v>0</v>
      </c>
      <c r="P421" s="3" t="e">
        <f t="shared" si="2723"/>
        <v>#VALUE!</v>
      </c>
      <c r="Q421" s="3" t="e">
        <f t="shared" si="2556"/>
        <v>#VALUE!</v>
      </c>
      <c r="R421" s="4">
        <f t="shared" si="2539"/>
        <v>0</v>
      </c>
      <c r="S421" s="3">
        <f t="shared" ref="S421:BE421" si="2724">+S422</f>
        <v>0</v>
      </c>
      <c r="T421" s="3" t="e">
        <f t="shared" si="2724"/>
        <v>#VALUE!</v>
      </c>
      <c r="U421" s="3" t="e">
        <f t="shared" si="2557"/>
        <v>#VALUE!</v>
      </c>
      <c r="V421" s="4">
        <f t="shared" si="2558"/>
        <v>0</v>
      </c>
      <c r="W421" s="3">
        <f t="shared" ref="W421:X421" si="2725">+W422</f>
        <v>0</v>
      </c>
      <c r="X421" s="3" t="e">
        <f t="shared" si="2725"/>
        <v>#VALUE!</v>
      </c>
      <c r="Y421" s="3" t="e">
        <f t="shared" si="2559"/>
        <v>#VALUE!</v>
      </c>
      <c r="Z421" s="4">
        <f t="shared" si="2560"/>
        <v>0</v>
      </c>
      <c r="AA421" s="3">
        <f t="shared" ref="AA421" si="2726">+AA422</f>
        <v>0</v>
      </c>
      <c r="AB421" s="3" t="e">
        <f t="shared" si="2724"/>
        <v>#VALUE!</v>
      </c>
      <c r="AC421" s="3" t="e">
        <f t="shared" si="2561"/>
        <v>#VALUE!</v>
      </c>
      <c r="AD421" s="4">
        <f t="shared" si="2562"/>
        <v>0</v>
      </c>
      <c r="AE421" s="3">
        <f t="shared" ref="AE421" si="2727">+AE422</f>
        <v>0</v>
      </c>
      <c r="AF421" s="3" t="e">
        <f t="shared" si="2724"/>
        <v>#VALUE!</v>
      </c>
      <c r="AG421" s="3" t="e">
        <f t="shared" si="2563"/>
        <v>#VALUE!</v>
      </c>
      <c r="AH421" s="4">
        <f t="shared" si="2564"/>
        <v>0</v>
      </c>
      <c r="AI421" s="3">
        <f t="shared" ref="AI421" si="2728">+AI422</f>
        <v>0</v>
      </c>
      <c r="AJ421" s="3" t="e">
        <f t="shared" si="2724"/>
        <v>#VALUE!</v>
      </c>
      <c r="AK421" s="3" t="e">
        <f t="shared" si="2565"/>
        <v>#VALUE!</v>
      </c>
      <c r="AL421" s="4">
        <f t="shared" si="2566"/>
        <v>0</v>
      </c>
      <c r="AM421" s="3">
        <f t="shared" ref="AM421" si="2729">+AM422</f>
        <v>0</v>
      </c>
      <c r="AN421" s="3" t="e">
        <f t="shared" si="2724"/>
        <v>#VALUE!</v>
      </c>
      <c r="AO421" s="3" t="e">
        <f t="shared" si="2567"/>
        <v>#VALUE!</v>
      </c>
      <c r="AP421" s="4">
        <f t="shared" si="2568"/>
        <v>0</v>
      </c>
      <c r="AQ421" s="3">
        <f t="shared" ref="AQ421" si="2730">+AQ422</f>
        <v>0</v>
      </c>
      <c r="AR421" s="3" t="e">
        <f t="shared" si="2724"/>
        <v>#VALUE!</v>
      </c>
      <c r="AS421" s="3" t="e">
        <f t="shared" si="2569"/>
        <v>#VALUE!</v>
      </c>
      <c r="AT421" s="4">
        <f t="shared" si="2570"/>
        <v>0</v>
      </c>
      <c r="AU421" s="3">
        <f t="shared" ref="AU421" si="2731">+AU422</f>
        <v>0</v>
      </c>
      <c r="AV421" s="3" t="e">
        <f t="shared" si="2724"/>
        <v>#VALUE!</v>
      </c>
      <c r="AW421" s="3" t="e">
        <f t="shared" si="2571"/>
        <v>#VALUE!</v>
      </c>
      <c r="AX421" s="4">
        <f t="shared" si="2572"/>
        <v>0</v>
      </c>
      <c r="AY421" s="3">
        <f t="shared" ref="AY421" si="2732">+AY422</f>
        <v>0</v>
      </c>
      <c r="AZ421" s="3" t="e">
        <f t="shared" si="2724"/>
        <v>#VALUE!</v>
      </c>
      <c r="BA421" s="3" t="e">
        <f t="shared" si="2573"/>
        <v>#VALUE!</v>
      </c>
      <c r="BB421" s="4">
        <f t="shared" si="2574"/>
        <v>0</v>
      </c>
      <c r="BC421" s="3">
        <f t="shared" si="2724"/>
        <v>0</v>
      </c>
      <c r="BD421" s="3">
        <f t="shared" si="2724"/>
        <v>0</v>
      </c>
      <c r="BE421" s="3" t="e">
        <f t="shared" si="2724"/>
        <v>#VALUE!</v>
      </c>
      <c r="BF421" s="3" t="e">
        <f t="shared" si="2575"/>
        <v>#VALUE!</v>
      </c>
      <c r="BG421" s="4">
        <f t="shared" si="2576"/>
        <v>0</v>
      </c>
      <c r="BL421" s="3">
        <f t="shared" ref="BL421:BM421" si="2733">+BL422</f>
        <v>0</v>
      </c>
      <c r="BM421" s="3">
        <f t="shared" si="2733"/>
        <v>0</v>
      </c>
    </row>
    <row r="422" spans="1:65" s="84" customFormat="1" ht="12" x14ac:dyDescent="0.3">
      <c r="A422" s="29"/>
      <c r="B422" s="34"/>
      <c r="C422" s="35"/>
      <c r="D422" s="36"/>
      <c r="E422" s="5">
        <v>52052701</v>
      </c>
      <c r="F422" s="6" t="s">
        <v>119</v>
      </c>
      <c r="G422" s="7">
        <v>0</v>
      </c>
      <c r="H422" s="7" t="e">
        <f>SUMIF([2]Ene!B:I,AVALUOS!E422,[2]Ene!I:I)</f>
        <v>#VALUE!</v>
      </c>
      <c r="I422" s="7" t="e">
        <f t="shared" si="2552"/>
        <v>#VALUE!</v>
      </c>
      <c r="J422" s="8">
        <f t="shared" si="2553"/>
        <v>0</v>
      </c>
      <c r="K422" s="7">
        <v>0</v>
      </c>
      <c r="L422" s="7" t="e">
        <f>SUMIF([2]Feb!B:I,AVALUOS!E422,[2]Feb!I:I)</f>
        <v>#VALUE!</v>
      </c>
      <c r="M422" s="7" t="e">
        <f t="shared" si="2554"/>
        <v>#VALUE!</v>
      </c>
      <c r="N422" s="8">
        <f t="shared" si="2555"/>
        <v>0</v>
      </c>
      <c r="O422" s="7">
        <v>0</v>
      </c>
      <c r="P422" s="7" t="e">
        <f>SUMIF([2]mar!B:I,AVALUOS!E422,[2]mar!I:I)</f>
        <v>#VALUE!</v>
      </c>
      <c r="Q422" s="7" t="e">
        <f t="shared" si="2556"/>
        <v>#VALUE!</v>
      </c>
      <c r="R422" s="8">
        <f t="shared" si="2539"/>
        <v>0</v>
      </c>
      <c r="S422" s="7">
        <v>0</v>
      </c>
      <c r="T422" s="7" t="e">
        <f>SUMIF([2]Abr!B:I,AVALUOS!E422,[2]Abr!I:I)</f>
        <v>#VALUE!</v>
      </c>
      <c r="U422" s="7" t="e">
        <f t="shared" si="2557"/>
        <v>#VALUE!</v>
      </c>
      <c r="V422" s="8">
        <f t="shared" si="2558"/>
        <v>0</v>
      </c>
      <c r="W422" s="7">
        <v>0</v>
      </c>
      <c r="X422" s="7" t="e">
        <f>SUMIF([2]May!B:I,AVALUOS!E422,[2]May!I:I)</f>
        <v>#VALUE!</v>
      </c>
      <c r="Y422" s="7" t="e">
        <f t="shared" si="2559"/>
        <v>#VALUE!</v>
      </c>
      <c r="Z422" s="8">
        <f t="shared" si="2560"/>
        <v>0</v>
      </c>
      <c r="AA422" s="7">
        <v>0</v>
      </c>
      <c r="AB422" s="7" t="e">
        <f>SUMIF([2]Jun!B:I,AVALUOS!E422,[2]Jun!I:I)</f>
        <v>#VALUE!</v>
      </c>
      <c r="AC422" s="7" t="e">
        <f t="shared" si="2561"/>
        <v>#VALUE!</v>
      </c>
      <c r="AD422" s="8">
        <f t="shared" si="2562"/>
        <v>0</v>
      </c>
      <c r="AE422" s="7">
        <v>0</v>
      </c>
      <c r="AF422" s="7" t="e">
        <f>SUMIF([2]Jul!B:I,AVALUOS!E422,[2]Jul!I:I)</f>
        <v>#VALUE!</v>
      </c>
      <c r="AG422" s="7" t="e">
        <f t="shared" si="2563"/>
        <v>#VALUE!</v>
      </c>
      <c r="AH422" s="8">
        <f t="shared" si="2564"/>
        <v>0</v>
      </c>
      <c r="AI422" s="7">
        <v>0</v>
      </c>
      <c r="AJ422" s="7" t="e">
        <f>SUMIF([2]Agos!B:I,AVALUOS!E422,[2]Agos!I:I)</f>
        <v>#VALUE!</v>
      </c>
      <c r="AK422" s="7" t="e">
        <f t="shared" si="2565"/>
        <v>#VALUE!</v>
      </c>
      <c r="AL422" s="8">
        <f t="shared" si="2566"/>
        <v>0</v>
      </c>
      <c r="AM422" s="7">
        <v>0</v>
      </c>
      <c r="AN422" s="7" t="e">
        <f>SUMIF([2]Sep!B:I,AVALUOS!E422,[2]Sep!I:I)</f>
        <v>#VALUE!</v>
      </c>
      <c r="AO422" s="7" t="e">
        <f t="shared" si="2567"/>
        <v>#VALUE!</v>
      </c>
      <c r="AP422" s="8">
        <f t="shared" si="2568"/>
        <v>0</v>
      </c>
      <c r="AQ422" s="7">
        <v>0</v>
      </c>
      <c r="AR422" s="7" t="e">
        <f>SUMIF([2]Oct!B:I,AVALUOS!E422,[2]Oct!I:I)</f>
        <v>#VALUE!</v>
      </c>
      <c r="AS422" s="7" t="e">
        <f t="shared" si="2569"/>
        <v>#VALUE!</v>
      </c>
      <c r="AT422" s="8">
        <f t="shared" si="2570"/>
        <v>0</v>
      </c>
      <c r="AU422" s="7">
        <v>0</v>
      </c>
      <c r="AV422" s="7" t="e">
        <f>SUMIF([2]Nov!B:I,AVALUOS!E422,[2]Nov!I:I)</f>
        <v>#VALUE!</v>
      </c>
      <c r="AW422" s="7" t="e">
        <f t="shared" si="2571"/>
        <v>#VALUE!</v>
      </c>
      <c r="AX422" s="8">
        <f t="shared" si="2572"/>
        <v>0</v>
      </c>
      <c r="AY422" s="7">
        <v>0</v>
      </c>
      <c r="AZ422" s="7" t="e">
        <f>SUMIF([2]Dic!B:I,AVALUOS!E422,[2]Dic!I:I)</f>
        <v>#VALUE!</v>
      </c>
      <c r="BA422" s="7" t="e">
        <f t="shared" si="2573"/>
        <v>#VALUE!</v>
      </c>
      <c r="BB422" s="8">
        <f t="shared" si="2574"/>
        <v>0</v>
      </c>
      <c r="BC422" s="7">
        <v>0</v>
      </c>
      <c r="BD422" s="89">
        <f>+G422+K422+O422+S422+W422+AA422+AE422+AI422+AM422+AQ422+AU422</f>
        <v>0</v>
      </c>
      <c r="BE422" s="89" t="e">
        <f>+H422+L422+P422+T422+X422+AB422+AF422+AJ422+AN422+AR422+AV422+AZ422</f>
        <v>#VALUE!</v>
      </c>
      <c r="BF422" s="89" t="e">
        <f t="shared" si="2575"/>
        <v>#VALUE!</v>
      </c>
      <c r="BG422" s="24">
        <f t="shared" si="2576"/>
        <v>0</v>
      </c>
      <c r="BL422" s="7"/>
      <c r="BM422" s="7"/>
    </row>
    <row r="423" spans="1:65" x14ac:dyDescent="0.3">
      <c r="A423" s="27"/>
      <c r="B423" s="27"/>
      <c r="C423" s="28"/>
      <c r="D423" s="25">
        <v>520530</v>
      </c>
      <c r="E423" s="1"/>
      <c r="F423" s="2" t="s">
        <v>120</v>
      </c>
      <c r="G423" s="3">
        <f t="shared" ref="G423:H423" si="2734">+G424</f>
        <v>0</v>
      </c>
      <c r="H423" s="3" t="e">
        <f t="shared" si="2734"/>
        <v>#VALUE!</v>
      </c>
      <c r="I423" s="3" t="e">
        <f t="shared" si="2552"/>
        <v>#VALUE!</v>
      </c>
      <c r="J423" s="4">
        <f t="shared" si="2553"/>
        <v>0</v>
      </c>
      <c r="K423" s="3">
        <f t="shared" ref="K423:L423" si="2735">+K424</f>
        <v>0</v>
      </c>
      <c r="L423" s="3" t="e">
        <f t="shared" si="2735"/>
        <v>#VALUE!</v>
      </c>
      <c r="M423" s="3" t="e">
        <f t="shared" si="2554"/>
        <v>#VALUE!</v>
      </c>
      <c r="N423" s="4">
        <f t="shared" si="2555"/>
        <v>0</v>
      </c>
      <c r="O423" s="3">
        <f t="shared" ref="O423:P423" si="2736">+O424</f>
        <v>0</v>
      </c>
      <c r="P423" s="3" t="e">
        <f t="shared" si="2736"/>
        <v>#VALUE!</v>
      </c>
      <c r="Q423" s="3" t="e">
        <f t="shared" si="2556"/>
        <v>#VALUE!</v>
      </c>
      <c r="R423" s="4">
        <f t="shared" si="2539"/>
        <v>0</v>
      </c>
      <c r="S423" s="3">
        <f t="shared" ref="S423:BE423" si="2737">+S424</f>
        <v>0</v>
      </c>
      <c r="T423" s="3" t="e">
        <f t="shared" si="2737"/>
        <v>#VALUE!</v>
      </c>
      <c r="U423" s="3" t="e">
        <f t="shared" si="2557"/>
        <v>#VALUE!</v>
      </c>
      <c r="V423" s="4">
        <f t="shared" si="2558"/>
        <v>0</v>
      </c>
      <c r="W423" s="3">
        <f t="shared" ref="W423:X423" si="2738">+W424</f>
        <v>0</v>
      </c>
      <c r="X423" s="3" t="e">
        <f t="shared" si="2738"/>
        <v>#VALUE!</v>
      </c>
      <c r="Y423" s="3" t="e">
        <f t="shared" si="2559"/>
        <v>#VALUE!</v>
      </c>
      <c r="Z423" s="4">
        <f t="shared" si="2560"/>
        <v>0</v>
      </c>
      <c r="AA423" s="3">
        <f t="shared" ref="AA423" si="2739">+AA424</f>
        <v>0</v>
      </c>
      <c r="AB423" s="3" t="e">
        <f t="shared" si="2737"/>
        <v>#VALUE!</v>
      </c>
      <c r="AC423" s="3" t="e">
        <f t="shared" si="2561"/>
        <v>#VALUE!</v>
      </c>
      <c r="AD423" s="4">
        <f t="shared" si="2562"/>
        <v>0</v>
      </c>
      <c r="AE423" s="3">
        <f t="shared" ref="AE423" si="2740">+AE424</f>
        <v>0</v>
      </c>
      <c r="AF423" s="3" t="e">
        <f t="shared" si="2737"/>
        <v>#VALUE!</v>
      </c>
      <c r="AG423" s="3" t="e">
        <f t="shared" si="2563"/>
        <v>#VALUE!</v>
      </c>
      <c r="AH423" s="4">
        <f t="shared" si="2564"/>
        <v>0</v>
      </c>
      <c r="AI423" s="3">
        <f t="shared" ref="AI423" si="2741">+AI424</f>
        <v>0</v>
      </c>
      <c r="AJ423" s="3" t="e">
        <f t="shared" si="2737"/>
        <v>#VALUE!</v>
      </c>
      <c r="AK423" s="3" t="e">
        <f t="shared" si="2565"/>
        <v>#VALUE!</v>
      </c>
      <c r="AL423" s="4">
        <f t="shared" si="2566"/>
        <v>0</v>
      </c>
      <c r="AM423" s="3">
        <f t="shared" ref="AM423" si="2742">+AM424</f>
        <v>0</v>
      </c>
      <c r="AN423" s="3" t="e">
        <f t="shared" si="2737"/>
        <v>#VALUE!</v>
      </c>
      <c r="AO423" s="3" t="e">
        <f t="shared" si="2567"/>
        <v>#VALUE!</v>
      </c>
      <c r="AP423" s="4">
        <f t="shared" si="2568"/>
        <v>0</v>
      </c>
      <c r="AQ423" s="3">
        <f t="shared" ref="AQ423" si="2743">+AQ424</f>
        <v>0</v>
      </c>
      <c r="AR423" s="3" t="e">
        <f t="shared" si="2737"/>
        <v>#VALUE!</v>
      </c>
      <c r="AS423" s="3" t="e">
        <f t="shared" si="2569"/>
        <v>#VALUE!</v>
      </c>
      <c r="AT423" s="4">
        <f t="shared" si="2570"/>
        <v>0</v>
      </c>
      <c r="AU423" s="3">
        <f t="shared" ref="AU423" si="2744">+AU424</f>
        <v>0</v>
      </c>
      <c r="AV423" s="3" t="e">
        <f t="shared" si="2737"/>
        <v>#VALUE!</v>
      </c>
      <c r="AW423" s="3" t="e">
        <f t="shared" si="2571"/>
        <v>#VALUE!</v>
      </c>
      <c r="AX423" s="4">
        <f t="shared" si="2572"/>
        <v>0</v>
      </c>
      <c r="AY423" s="3">
        <f t="shared" ref="AY423" si="2745">+AY424</f>
        <v>0</v>
      </c>
      <c r="AZ423" s="3" t="e">
        <f t="shared" si="2737"/>
        <v>#VALUE!</v>
      </c>
      <c r="BA423" s="3" t="e">
        <f t="shared" si="2573"/>
        <v>#VALUE!</v>
      </c>
      <c r="BB423" s="4">
        <f t="shared" si="2574"/>
        <v>0</v>
      </c>
      <c r="BC423" s="3">
        <f t="shared" si="2737"/>
        <v>0</v>
      </c>
      <c r="BD423" s="3">
        <f t="shared" si="2737"/>
        <v>0</v>
      </c>
      <c r="BE423" s="3" t="e">
        <f t="shared" si="2737"/>
        <v>#VALUE!</v>
      </c>
      <c r="BF423" s="3" t="e">
        <f t="shared" si="2575"/>
        <v>#VALUE!</v>
      </c>
      <c r="BG423" s="4">
        <f t="shared" si="2576"/>
        <v>0</v>
      </c>
      <c r="BL423" s="3">
        <f t="shared" ref="BL423:BM423" si="2746">+BL424</f>
        <v>0</v>
      </c>
      <c r="BM423" s="3">
        <f t="shared" si="2746"/>
        <v>0</v>
      </c>
    </row>
    <row r="424" spans="1:65" s="84" customFormat="1" ht="12" x14ac:dyDescent="0.3">
      <c r="A424" s="29"/>
      <c r="B424" s="34"/>
      <c r="C424" s="35"/>
      <c r="D424" s="36"/>
      <c r="E424" s="5">
        <v>52053001</v>
      </c>
      <c r="F424" s="6" t="s">
        <v>120</v>
      </c>
      <c r="G424" s="7">
        <v>0</v>
      </c>
      <c r="H424" s="7" t="e">
        <f>SUMIF([2]Ene!B:I,AVALUOS!E424,[2]Ene!I:I)</f>
        <v>#VALUE!</v>
      </c>
      <c r="I424" s="7" t="e">
        <f t="shared" si="2552"/>
        <v>#VALUE!</v>
      </c>
      <c r="J424" s="8">
        <f t="shared" si="2553"/>
        <v>0</v>
      </c>
      <c r="K424" s="7">
        <v>0</v>
      </c>
      <c r="L424" s="7" t="e">
        <f>SUMIF([2]Feb!B:I,AVALUOS!E424,[2]Feb!I:I)</f>
        <v>#VALUE!</v>
      </c>
      <c r="M424" s="7" t="e">
        <f t="shared" si="2554"/>
        <v>#VALUE!</v>
      </c>
      <c r="N424" s="8">
        <f t="shared" si="2555"/>
        <v>0</v>
      </c>
      <c r="O424" s="7">
        <v>0</v>
      </c>
      <c r="P424" s="7" t="e">
        <f>SUMIF([2]mar!B:I,AVALUOS!E424,[2]mar!I:I)</f>
        <v>#VALUE!</v>
      </c>
      <c r="Q424" s="7" t="e">
        <f t="shared" si="2556"/>
        <v>#VALUE!</v>
      </c>
      <c r="R424" s="8">
        <f t="shared" si="2539"/>
        <v>0</v>
      </c>
      <c r="S424" s="7">
        <v>0</v>
      </c>
      <c r="T424" s="7" t="e">
        <f>SUMIF([2]Abr!B:I,AVALUOS!E424,[2]Abr!I:I)</f>
        <v>#VALUE!</v>
      </c>
      <c r="U424" s="7" t="e">
        <f t="shared" si="2557"/>
        <v>#VALUE!</v>
      </c>
      <c r="V424" s="8">
        <f t="shared" si="2558"/>
        <v>0</v>
      </c>
      <c r="W424" s="7">
        <v>0</v>
      </c>
      <c r="X424" s="7" t="e">
        <f>SUMIF([2]May!B:I,AVALUOS!E424,[2]May!I:I)</f>
        <v>#VALUE!</v>
      </c>
      <c r="Y424" s="7" t="e">
        <f t="shared" si="2559"/>
        <v>#VALUE!</v>
      </c>
      <c r="Z424" s="8">
        <f t="shared" si="2560"/>
        <v>0</v>
      </c>
      <c r="AA424" s="7">
        <v>0</v>
      </c>
      <c r="AB424" s="7" t="e">
        <f>SUMIF([2]Jun!B:I,AVALUOS!E424,[2]Jun!I:I)</f>
        <v>#VALUE!</v>
      </c>
      <c r="AC424" s="7" t="e">
        <f t="shared" si="2561"/>
        <v>#VALUE!</v>
      </c>
      <c r="AD424" s="8">
        <f t="shared" si="2562"/>
        <v>0</v>
      </c>
      <c r="AE424" s="7">
        <v>0</v>
      </c>
      <c r="AF424" s="7" t="e">
        <f>SUMIF([2]Jul!B:I,AVALUOS!E424,[2]Jul!I:I)</f>
        <v>#VALUE!</v>
      </c>
      <c r="AG424" s="7" t="e">
        <f t="shared" si="2563"/>
        <v>#VALUE!</v>
      </c>
      <c r="AH424" s="8">
        <f t="shared" si="2564"/>
        <v>0</v>
      </c>
      <c r="AI424" s="7">
        <v>0</v>
      </c>
      <c r="AJ424" s="7" t="e">
        <f>SUMIF([2]Agos!B:I,AVALUOS!E424,[2]Agos!I:I)</f>
        <v>#VALUE!</v>
      </c>
      <c r="AK424" s="7" t="e">
        <f t="shared" si="2565"/>
        <v>#VALUE!</v>
      </c>
      <c r="AL424" s="8">
        <f t="shared" si="2566"/>
        <v>0</v>
      </c>
      <c r="AM424" s="7">
        <v>0</v>
      </c>
      <c r="AN424" s="7" t="e">
        <f>SUMIF([2]Sep!B:I,AVALUOS!E424,[2]Sep!I:I)</f>
        <v>#VALUE!</v>
      </c>
      <c r="AO424" s="7" t="e">
        <f t="shared" si="2567"/>
        <v>#VALUE!</v>
      </c>
      <c r="AP424" s="8">
        <f t="shared" si="2568"/>
        <v>0</v>
      </c>
      <c r="AQ424" s="7">
        <v>0</v>
      </c>
      <c r="AR424" s="7" t="e">
        <f>SUMIF([2]Oct!B:I,AVALUOS!E424,[2]Oct!I:I)</f>
        <v>#VALUE!</v>
      </c>
      <c r="AS424" s="7" t="e">
        <f t="shared" si="2569"/>
        <v>#VALUE!</v>
      </c>
      <c r="AT424" s="8">
        <f t="shared" si="2570"/>
        <v>0</v>
      </c>
      <c r="AU424" s="7">
        <v>0</v>
      </c>
      <c r="AV424" s="7" t="e">
        <f>SUMIF([2]Nov!B:I,AVALUOS!E424,[2]Nov!I:I)</f>
        <v>#VALUE!</v>
      </c>
      <c r="AW424" s="7" t="e">
        <f t="shared" si="2571"/>
        <v>#VALUE!</v>
      </c>
      <c r="AX424" s="8">
        <f t="shared" si="2572"/>
        <v>0</v>
      </c>
      <c r="AY424" s="7">
        <v>0</v>
      </c>
      <c r="AZ424" s="7" t="e">
        <f>SUMIF([2]Dic!B:I,AVALUOS!E424,[2]Dic!I:I)</f>
        <v>#VALUE!</v>
      </c>
      <c r="BA424" s="7" t="e">
        <f t="shared" si="2573"/>
        <v>#VALUE!</v>
      </c>
      <c r="BB424" s="8">
        <f t="shared" si="2574"/>
        <v>0</v>
      </c>
      <c r="BC424" s="7">
        <v>0</v>
      </c>
      <c r="BD424" s="89">
        <f>+G424+K424+O424+S424+W424+AA424+AE424+AI424+AM424+AQ424+AU424</f>
        <v>0</v>
      </c>
      <c r="BE424" s="89" t="e">
        <f>+H424+L424+P424+T424+X424+AB424+AF424+AJ424+AN424+AR424+AV424+AZ424</f>
        <v>#VALUE!</v>
      </c>
      <c r="BF424" s="89" t="e">
        <f t="shared" si="2575"/>
        <v>#VALUE!</v>
      </c>
      <c r="BG424" s="24">
        <f t="shared" si="2576"/>
        <v>0</v>
      </c>
      <c r="BL424" s="7"/>
      <c r="BM424" s="7"/>
    </row>
    <row r="425" spans="1:65" ht="20.399999999999999" x14ac:dyDescent="0.3">
      <c r="A425" s="27"/>
      <c r="B425" s="27"/>
      <c r="C425" s="28"/>
      <c r="D425" s="25">
        <v>520533</v>
      </c>
      <c r="E425" s="1"/>
      <c r="F425" s="2" t="s">
        <v>121</v>
      </c>
      <c r="G425" s="3">
        <f t="shared" ref="G425:H425" si="2747">+G426</f>
        <v>0</v>
      </c>
      <c r="H425" s="3" t="e">
        <f t="shared" si="2747"/>
        <v>#VALUE!</v>
      </c>
      <c r="I425" s="3" t="e">
        <f t="shared" si="2552"/>
        <v>#VALUE!</v>
      </c>
      <c r="J425" s="4">
        <f t="shared" si="2553"/>
        <v>0</v>
      </c>
      <c r="K425" s="3">
        <f t="shared" ref="K425:L425" si="2748">+K426</f>
        <v>0</v>
      </c>
      <c r="L425" s="3" t="e">
        <f t="shared" si="2748"/>
        <v>#VALUE!</v>
      </c>
      <c r="M425" s="3" t="e">
        <f t="shared" si="2554"/>
        <v>#VALUE!</v>
      </c>
      <c r="N425" s="4">
        <f t="shared" si="2555"/>
        <v>0</v>
      </c>
      <c r="O425" s="3">
        <f t="shared" ref="O425:P425" si="2749">+O426</f>
        <v>0</v>
      </c>
      <c r="P425" s="3" t="e">
        <f t="shared" si="2749"/>
        <v>#VALUE!</v>
      </c>
      <c r="Q425" s="3" t="e">
        <f t="shared" si="2556"/>
        <v>#VALUE!</v>
      </c>
      <c r="R425" s="4">
        <f t="shared" si="2539"/>
        <v>0</v>
      </c>
      <c r="S425" s="3">
        <f t="shared" ref="S425:BE425" si="2750">+S426</f>
        <v>0</v>
      </c>
      <c r="T425" s="3" t="e">
        <f t="shared" si="2750"/>
        <v>#VALUE!</v>
      </c>
      <c r="U425" s="3" t="e">
        <f t="shared" si="2557"/>
        <v>#VALUE!</v>
      </c>
      <c r="V425" s="4">
        <f t="shared" si="2558"/>
        <v>0</v>
      </c>
      <c r="W425" s="3">
        <f t="shared" ref="W425:X425" si="2751">+W426</f>
        <v>0</v>
      </c>
      <c r="X425" s="3" t="e">
        <f t="shared" si="2751"/>
        <v>#VALUE!</v>
      </c>
      <c r="Y425" s="3" t="e">
        <f t="shared" si="2559"/>
        <v>#VALUE!</v>
      </c>
      <c r="Z425" s="4">
        <f t="shared" si="2560"/>
        <v>0</v>
      </c>
      <c r="AA425" s="3">
        <f t="shared" ref="AA425" si="2752">+AA426</f>
        <v>0</v>
      </c>
      <c r="AB425" s="3" t="e">
        <f t="shared" si="2750"/>
        <v>#VALUE!</v>
      </c>
      <c r="AC425" s="3" t="e">
        <f t="shared" si="2561"/>
        <v>#VALUE!</v>
      </c>
      <c r="AD425" s="4">
        <f t="shared" si="2562"/>
        <v>0</v>
      </c>
      <c r="AE425" s="3">
        <f t="shared" ref="AE425" si="2753">+AE426</f>
        <v>0</v>
      </c>
      <c r="AF425" s="3" t="e">
        <f t="shared" si="2750"/>
        <v>#VALUE!</v>
      </c>
      <c r="AG425" s="3" t="e">
        <f t="shared" si="2563"/>
        <v>#VALUE!</v>
      </c>
      <c r="AH425" s="4">
        <f t="shared" si="2564"/>
        <v>0</v>
      </c>
      <c r="AI425" s="3">
        <f t="shared" ref="AI425" si="2754">+AI426</f>
        <v>0</v>
      </c>
      <c r="AJ425" s="3" t="e">
        <f t="shared" si="2750"/>
        <v>#VALUE!</v>
      </c>
      <c r="AK425" s="3" t="e">
        <f t="shared" si="2565"/>
        <v>#VALUE!</v>
      </c>
      <c r="AL425" s="4">
        <f t="shared" si="2566"/>
        <v>0</v>
      </c>
      <c r="AM425" s="3">
        <f t="shared" ref="AM425" si="2755">+AM426</f>
        <v>0</v>
      </c>
      <c r="AN425" s="3" t="e">
        <f t="shared" si="2750"/>
        <v>#VALUE!</v>
      </c>
      <c r="AO425" s="3" t="e">
        <f t="shared" si="2567"/>
        <v>#VALUE!</v>
      </c>
      <c r="AP425" s="4">
        <f t="shared" si="2568"/>
        <v>0</v>
      </c>
      <c r="AQ425" s="3">
        <f t="shared" ref="AQ425" si="2756">+AQ426</f>
        <v>0</v>
      </c>
      <c r="AR425" s="3" t="e">
        <f t="shared" si="2750"/>
        <v>#VALUE!</v>
      </c>
      <c r="AS425" s="3" t="e">
        <f t="shared" si="2569"/>
        <v>#VALUE!</v>
      </c>
      <c r="AT425" s="4">
        <f t="shared" si="2570"/>
        <v>0</v>
      </c>
      <c r="AU425" s="3">
        <f t="shared" ref="AU425" si="2757">+AU426</f>
        <v>0</v>
      </c>
      <c r="AV425" s="3" t="e">
        <f t="shared" si="2750"/>
        <v>#VALUE!</v>
      </c>
      <c r="AW425" s="3" t="e">
        <f t="shared" si="2571"/>
        <v>#VALUE!</v>
      </c>
      <c r="AX425" s="4">
        <f t="shared" si="2572"/>
        <v>0</v>
      </c>
      <c r="AY425" s="3">
        <f t="shared" ref="AY425" si="2758">+AY426</f>
        <v>0</v>
      </c>
      <c r="AZ425" s="3" t="e">
        <f t="shared" si="2750"/>
        <v>#VALUE!</v>
      </c>
      <c r="BA425" s="3" t="e">
        <f t="shared" si="2573"/>
        <v>#VALUE!</v>
      </c>
      <c r="BB425" s="4">
        <f t="shared" si="2574"/>
        <v>0</v>
      </c>
      <c r="BC425" s="3">
        <f t="shared" si="2750"/>
        <v>0</v>
      </c>
      <c r="BD425" s="3">
        <f t="shared" si="2750"/>
        <v>0</v>
      </c>
      <c r="BE425" s="3" t="e">
        <f t="shared" si="2750"/>
        <v>#VALUE!</v>
      </c>
      <c r="BF425" s="3" t="e">
        <f t="shared" si="2575"/>
        <v>#VALUE!</v>
      </c>
      <c r="BG425" s="4">
        <f t="shared" si="2576"/>
        <v>0</v>
      </c>
      <c r="BL425" s="3">
        <f t="shared" ref="BL425:BM425" si="2759">+BL426</f>
        <v>0</v>
      </c>
      <c r="BM425" s="3">
        <f t="shared" si="2759"/>
        <v>0</v>
      </c>
    </row>
    <row r="426" spans="1:65" s="84" customFormat="1" ht="20.399999999999999" x14ac:dyDescent="0.3">
      <c r="A426" s="29"/>
      <c r="B426" s="34"/>
      <c r="C426" s="35"/>
      <c r="D426" s="36"/>
      <c r="E426" s="5">
        <v>52053301</v>
      </c>
      <c r="F426" s="6" t="s">
        <v>121</v>
      </c>
      <c r="G426" s="7">
        <v>0</v>
      </c>
      <c r="H426" s="7" t="e">
        <f>SUMIF([2]Ene!B:I,AVALUOS!E426,[2]Ene!I:I)</f>
        <v>#VALUE!</v>
      </c>
      <c r="I426" s="7" t="e">
        <f t="shared" si="2552"/>
        <v>#VALUE!</v>
      </c>
      <c r="J426" s="8">
        <f t="shared" si="2553"/>
        <v>0</v>
      </c>
      <c r="K426" s="7">
        <v>0</v>
      </c>
      <c r="L426" s="7" t="e">
        <f>SUMIF([2]Feb!B:I,AVALUOS!E426,[2]Feb!I:I)</f>
        <v>#VALUE!</v>
      </c>
      <c r="M426" s="7" t="e">
        <f t="shared" si="2554"/>
        <v>#VALUE!</v>
      </c>
      <c r="N426" s="8">
        <f t="shared" si="2555"/>
        <v>0</v>
      </c>
      <c r="O426" s="7">
        <v>0</v>
      </c>
      <c r="P426" s="7" t="e">
        <f>SUMIF([2]mar!B:I,AVALUOS!E426,[2]mar!I:I)</f>
        <v>#VALUE!</v>
      </c>
      <c r="Q426" s="7" t="e">
        <f t="shared" si="2556"/>
        <v>#VALUE!</v>
      </c>
      <c r="R426" s="8">
        <f t="shared" si="2539"/>
        <v>0</v>
      </c>
      <c r="S426" s="7">
        <v>0</v>
      </c>
      <c r="T426" s="7" t="e">
        <f>SUMIF([2]Abr!B:I,AVALUOS!E426,[2]Abr!I:I)</f>
        <v>#VALUE!</v>
      </c>
      <c r="U426" s="7" t="e">
        <f t="shared" si="2557"/>
        <v>#VALUE!</v>
      </c>
      <c r="V426" s="8">
        <f t="shared" si="2558"/>
        <v>0</v>
      </c>
      <c r="W426" s="7">
        <v>0</v>
      </c>
      <c r="X426" s="7" t="e">
        <f>SUMIF([2]May!B:I,AVALUOS!E426,[2]May!I:I)</f>
        <v>#VALUE!</v>
      </c>
      <c r="Y426" s="7" t="e">
        <f t="shared" si="2559"/>
        <v>#VALUE!</v>
      </c>
      <c r="Z426" s="8">
        <f t="shared" si="2560"/>
        <v>0</v>
      </c>
      <c r="AA426" s="7">
        <v>0</v>
      </c>
      <c r="AB426" s="7" t="e">
        <f>SUMIF([2]Jun!B:I,AVALUOS!E426,[2]Jun!I:I)</f>
        <v>#VALUE!</v>
      </c>
      <c r="AC426" s="7" t="e">
        <f t="shared" si="2561"/>
        <v>#VALUE!</v>
      </c>
      <c r="AD426" s="8">
        <f t="shared" si="2562"/>
        <v>0</v>
      </c>
      <c r="AE426" s="7">
        <v>0</v>
      </c>
      <c r="AF426" s="7" t="e">
        <f>SUMIF([2]Jul!B:I,AVALUOS!E426,[2]Jul!I:I)</f>
        <v>#VALUE!</v>
      </c>
      <c r="AG426" s="7" t="e">
        <f t="shared" si="2563"/>
        <v>#VALUE!</v>
      </c>
      <c r="AH426" s="8">
        <f t="shared" si="2564"/>
        <v>0</v>
      </c>
      <c r="AI426" s="7">
        <v>0</v>
      </c>
      <c r="AJ426" s="7" t="e">
        <f>SUMIF([2]Agos!B:I,AVALUOS!E426,[2]Agos!I:I)</f>
        <v>#VALUE!</v>
      </c>
      <c r="AK426" s="7" t="e">
        <f t="shared" si="2565"/>
        <v>#VALUE!</v>
      </c>
      <c r="AL426" s="8">
        <f t="shared" si="2566"/>
        <v>0</v>
      </c>
      <c r="AM426" s="7">
        <v>0</v>
      </c>
      <c r="AN426" s="7" t="e">
        <f>SUMIF([2]Sep!B:I,AVALUOS!E426,[2]Sep!I:I)</f>
        <v>#VALUE!</v>
      </c>
      <c r="AO426" s="7" t="e">
        <f t="shared" si="2567"/>
        <v>#VALUE!</v>
      </c>
      <c r="AP426" s="8">
        <f t="shared" si="2568"/>
        <v>0</v>
      </c>
      <c r="AQ426" s="7">
        <v>0</v>
      </c>
      <c r="AR426" s="7" t="e">
        <f>SUMIF([2]Oct!B:I,AVALUOS!E426,[2]Oct!I:I)</f>
        <v>#VALUE!</v>
      </c>
      <c r="AS426" s="7" t="e">
        <f t="shared" si="2569"/>
        <v>#VALUE!</v>
      </c>
      <c r="AT426" s="8">
        <f t="shared" si="2570"/>
        <v>0</v>
      </c>
      <c r="AU426" s="7">
        <v>0</v>
      </c>
      <c r="AV426" s="7" t="e">
        <f>SUMIF([2]Nov!B:I,AVALUOS!E426,[2]Nov!I:I)</f>
        <v>#VALUE!</v>
      </c>
      <c r="AW426" s="7" t="e">
        <f t="shared" si="2571"/>
        <v>#VALUE!</v>
      </c>
      <c r="AX426" s="8">
        <f t="shared" si="2572"/>
        <v>0</v>
      </c>
      <c r="AY426" s="7">
        <v>0</v>
      </c>
      <c r="AZ426" s="7" t="e">
        <f>SUMIF([2]Dic!B:I,AVALUOS!E426,[2]Dic!I:I)</f>
        <v>#VALUE!</v>
      </c>
      <c r="BA426" s="7" t="e">
        <f t="shared" si="2573"/>
        <v>#VALUE!</v>
      </c>
      <c r="BB426" s="8">
        <f t="shared" si="2574"/>
        <v>0</v>
      </c>
      <c r="BC426" s="7">
        <v>0</v>
      </c>
      <c r="BD426" s="89">
        <f>+G426+K426+O426+S426+W426+AA426+AE426+AI426+AM426+AQ426+AU426</f>
        <v>0</v>
      </c>
      <c r="BE426" s="89" t="e">
        <f>+H426+L426+P426+T426+X426+AB426+AF426+AJ426+AN426+AR426+AV426+AZ426</f>
        <v>#VALUE!</v>
      </c>
      <c r="BF426" s="89" t="e">
        <f t="shared" si="2575"/>
        <v>#VALUE!</v>
      </c>
      <c r="BG426" s="24">
        <f t="shared" si="2576"/>
        <v>0</v>
      </c>
      <c r="BL426" s="7"/>
      <c r="BM426" s="7"/>
    </row>
    <row r="427" spans="1:65" x14ac:dyDescent="0.3">
      <c r="A427" s="27"/>
      <c r="B427" s="27"/>
      <c r="C427" s="28"/>
      <c r="D427" s="25">
        <v>520536</v>
      </c>
      <c r="E427" s="1"/>
      <c r="F427" s="2" t="s">
        <v>122</v>
      </c>
      <c r="G427" s="3">
        <f t="shared" ref="G427:H427" si="2760">+G428</f>
        <v>0</v>
      </c>
      <c r="H427" s="3" t="e">
        <f t="shared" si="2760"/>
        <v>#VALUE!</v>
      </c>
      <c r="I427" s="3" t="e">
        <f t="shared" si="2552"/>
        <v>#VALUE!</v>
      </c>
      <c r="J427" s="4">
        <f t="shared" si="2553"/>
        <v>0</v>
      </c>
      <c r="K427" s="3">
        <f t="shared" ref="K427:L427" si="2761">+K428</f>
        <v>0</v>
      </c>
      <c r="L427" s="3" t="e">
        <f t="shared" si="2761"/>
        <v>#VALUE!</v>
      </c>
      <c r="M427" s="3" t="e">
        <f t="shared" si="2554"/>
        <v>#VALUE!</v>
      </c>
      <c r="N427" s="4">
        <f t="shared" si="2555"/>
        <v>0</v>
      </c>
      <c r="O427" s="3">
        <f t="shared" ref="O427:P427" si="2762">+O428</f>
        <v>0</v>
      </c>
      <c r="P427" s="3" t="e">
        <f t="shared" si="2762"/>
        <v>#VALUE!</v>
      </c>
      <c r="Q427" s="3" t="e">
        <f t="shared" si="2556"/>
        <v>#VALUE!</v>
      </c>
      <c r="R427" s="4">
        <f t="shared" si="2539"/>
        <v>0</v>
      </c>
      <c r="S427" s="3">
        <f t="shared" ref="S427:BE427" si="2763">+S428</f>
        <v>0</v>
      </c>
      <c r="T427" s="3" t="e">
        <f t="shared" si="2763"/>
        <v>#VALUE!</v>
      </c>
      <c r="U427" s="3" t="e">
        <f t="shared" si="2557"/>
        <v>#VALUE!</v>
      </c>
      <c r="V427" s="4">
        <f t="shared" si="2558"/>
        <v>0</v>
      </c>
      <c r="W427" s="3">
        <f t="shared" ref="W427:X427" si="2764">+W428</f>
        <v>0</v>
      </c>
      <c r="X427" s="3" t="e">
        <f t="shared" si="2764"/>
        <v>#VALUE!</v>
      </c>
      <c r="Y427" s="3" t="e">
        <f t="shared" si="2559"/>
        <v>#VALUE!</v>
      </c>
      <c r="Z427" s="4">
        <f t="shared" si="2560"/>
        <v>0</v>
      </c>
      <c r="AA427" s="3">
        <f t="shared" ref="AA427" si="2765">+AA428</f>
        <v>0</v>
      </c>
      <c r="AB427" s="3" t="e">
        <f t="shared" si="2763"/>
        <v>#VALUE!</v>
      </c>
      <c r="AC427" s="3" t="e">
        <f t="shared" si="2561"/>
        <v>#VALUE!</v>
      </c>
      <c r="AD427" s="4">
        <f t="shared" si="2562"/>
        <v>0</v>
      </c>
      <c r="AE427" s="3">
        <f t="shared" ref="AE427" si="2766">+AE428</f>
        <v>0</v>
      </c>
      <c r="AF427" s="3" t="e">
        <f t="shared" si="2763"/>
        <v>#VALUE!</v>
      </c>
      <c r="AG427" s="3" t="e">
        <f t="shared" si="2563"/>
        <v>#VALUE!</v>
      </c>
      <c r="AH427" s="4">
        <f t="shared" si="2564"/>
        <v>0</v>
      </c>
      <c r="AI427" s="3">
        <f t="shared" ref="AI427" si="2767">+AI428</f>
        <v>0</v>
      </c>
      <c r="AJ427" s="3" t="e">
        <f t="shared" si="2763"/>
        <v>#VALUE!</v>
      </c>
      <c r="AK427" s="3" t="e">
        <f t="shared" si="2565"/>
        <v>#VALUE!</v>
      </c>
      <c r="AL427" s="4">
        <f t="shared" si="2566"/>
        <v>0</v>
      </c>
      <c r="AM427" s="3">
        <f t="shared" ref="AM427" si="2768">+AM428</f>
        <v>0</v>
      </c>
      <c r="AN427" s="3" t="e">
        <f t="shared" si="2763"/>
        <v>#VALUE!</v>
      </c>
      <c r="AO427" s="3" t="e">
        <f t="shared" si="2567"/>
        <v>#VALUE!</v>
      </c>
      <c r="AP427" s="4">
        <f t="shared" si="2568"/>
        <v>0</v>
      </c>
      <c r="AQ427" s="3">
        <f t="shared" ref="AQ427" si="2769">+AQ428</f>
        <v>0</v>
      </c>
      <c r="AR427" s="3" t="e">
        <f t="shared" si="2763"/>
        <v>#VALUE!</v>
      </c>
      <c r="AS427" s="3" t="e">
        <f t="shared" si="2569"/>
        <v>#VALUE!</v>
      </c>
      <c r="AT427" s="4">
        <f t="shared" si="2570"/>
        <v>0</v>
      </c>
      <c r="AU427" s="3">
        <f t="shared" ref="AU427" si="2770">+AU428</f>
        <v>0</v>
      </c>
      <c r="AV427" s="3" t="e">
        <f t="shared" si="2763"/>
        <v>#VALUE!</v>
      </c>
      <c r="AW427" s="3" t="e">
        <f t="shared" si="2571"/>
        <v>#VALUE!</v>
      </c>
      <c r="AX427" s="4">
        <f t="shared" si="2572"/>
        <v>0</v>
      </c>
      <c r="AY427" s="3">
        <f t="shared" ref="AY427" si="2771">+AY428</f>
        <v>0</v>
      </c>
      <c r="AZ427" s="3" t="e">
        <f t="shared" si="2763"/>
        <v>#VALUE!</v>
      </c>
      <c r="BA427" s="3" t="e">
        <f t="shared" si="2573"/>
        <v>#VALUE!</v>
      </c>
      <c r="BB427" s="4">
        <f t="shared" si="2574"/>
        <v>0</v>
      </c>
      <c r="BC427" s="3">
        <f t="shared" si="2763"/>
        <v>0</v>
      </c>
      <c r="BD427" s="3">
        <f t="shared" si="2763"/>
        <v>0</v>
      </c>
      <c r="BE427" s="3" t="e">
        <f t="shared" si="2763"/>
        <v>#VALUE!</v>
      </c>
      <c r="BF427" s="3" t="e">
        <f t="shared" si="2575"/>
        <v>#VALUE!</v>
      </c>
      <c r="BG427" s="4">
        <f t="shared" si="2576"/>
        <v>0</v>
      </c>
      <c r="BL427" s="3">
        <f t="shared" ref="BL427:BM427" si="2772">+BL428</f>
        <v>0</v>
      </c>
      <c r="BM427" s="3">
        <f t="shared" si="2772"/>
        <v>0</v>
      </c>
    </row>
    <row r="428" spans="1:65" s="84" customFormat="1" ht="12" x14ac:dyDescent="0.3">
      <c r="A428" s="29"/>
      <c r="B428" s="34"/>
      <c r="C428" s="35"/>
      <c r="D428" s="36"/>
      <c r="E428" s="5">
        <v>52053601</v>
      </c>
      <c r="F428" s="6" t="s">
        <v>122</v>
      </c>
      <c r="G428" s="7">
        <v>0</v>
      </c>
      <c r="H428" s="7" t="e">
        <f>SUMIF([2]Ene!B:I,AVALUOS!E428,[2]Ene!I:I)</f>
        <v>#VALUE!</v>
      </c>
      <c r="I428" s="7" t="e">
        <f t="shared" si="2552"/>
        <v>#VALUE!</v>
      </c>
      <c r="J428" s="8">
        <f t="shared" si="2553"/>
        <v>0</v>
      </c>
      <c r="K428" s="7">
        <v>0</v>
      </c>
      <c r="L428" s="7" t="e">
        <f>SUMIF([2]Feb!B:I,AVALUOS!E428,[2]Feb!I:I)</f>
        <v>#VALUE!</v>
      </c>
      <c r="M428" s="7" t="e">
        <f t="shared" si="2554"/>
        <v>#VALUE!</v>
      </c>
      <c r="N428" s="8">
        <f t="shared" si="2555"/>
        <v>0</v>
      </c>
      <c r="O428" s="7">
        <v>0</v>
      </c>
      <c r="P428" s="7" t="e">
        <f>SUMIF([2]mar!B:I,AVALUOS!E428,[2]mar!I:I)</f>
        <v>#VALUE!</v>
      </c>
      <c r="Q428" s="7" t="e">
        <f t="shared" si="2556"/>
        <v>#VALUE!</v>
      </c>
      <c r="R428" s="8">
        <f t="shared" si="2539"/>
        <v>0</v>
      </c>
      <c r="S428" s="7">
        <v>0</v>
      </c>
      <c r="T428" s="7" t="e">
        <f>SUMIF([2]Abr!B:I,AVALUOS!E428,[2]Abr!I:I)</f>
        <v>#VALUE!</v>
      </c>
      <c r="U428" s="7" t="e">
        <f t="shared" si="2557"/>
        <v>#VALUE!</v>
      </c>
      <c r="V428" s="8">
        <f t="shared" si="2558"/>
        <v>0</v>
      </c>
      <c r="W428" s="7">
        <v>0</v>
      </c>
      <c r="X428" s="7" t="e">
        <f>SUMIF([2]May!B:I,AVALUOS!E428,[2]May!I:I)</f>
        <v>#VALUE!</v>
      </c>
      <c r="Y428" s="7" t="e">
        <f t="shared" si="2559"/>
        <v>#VALUE!</v>
      </c>
      <c r="Z428" s="8">
        <f t="shared" si="2560"/>
        <v>0</v>
      </c>
      <c r="AA428" s="7">
        <v>0</v>
      </c>
      <c r="AB428" s="7" t="e">
        <f>SUMIF([2]Jun!B:I,AVALUOS!E428,[2]Jun!I:I)</f>
        <v>#VALUE!</v>
      </c>
      <c r="AC428" s="7" t="e">
        <f t="shared" si="2561"/>
        <v>#VALUE!</v>
      </c>
      <c r="AD428" s="8">
        <f t="shared" si="2562"/>
        <v>0</v>
      </c>
      <c r="AE428" s="7">
        <v>0</v>
      </c>
      <c r="AF428" s="7" t="e">
        <f>SUMIF([2]Jul!B:I,AVALUOS!E428,[2]Jul!I:I)</f>
        <v>#VALUE!</v>
      </c>
      <c r="AG428" s="7" t="e">
        <f t="shared" si="2563"/>
        <v>#VALUE!</v>
      </c>
      <c r="AH428" s="8">
        <f t="shared" si="2564"/>
        <v>0</v>
      </c>
      <c r="AI428" s="7">
        <v>0</v>
      </c>
      <c r="AJ428" s="7" t="e">
        <f>SUMIF([2]Agos!B:I,AVALUOS!E428,[2]Agos!I:I)</f>
        <v>#VALUE!</v>
      </c>
      <c r="AK428" s="7" t="e">
        <f t="shared" si="2565"/>
        <v>#VALUE!</v>
      </c>
      <c r="AL428" s="8">
        <f t="shared" si="2566"/>
        <v>0</v>
      </c>
      <c r="AM428" s="7">
        <v>0</v>
      </c>
      <c r="AN428" s="7" t="e">
        <f>SUMIF([2]Sep!B:I,AVALUOS!E428,[2]Sep!I:I)</f>
        <v>#VALUE!</v>
      </c>
      <c r="AO428" s="7" t="e">
        <f t="shared" si="2567"/>
        <v>#VALUE!</v>
      </c>
      <c r="AP428" s="8">
        <f t="shared" si="2568"/>
        <v>0</v>
      </c>
      <c r="AQ428" s="7">
        <v>0</v>
      </c>
      <c r="AR428" s="7" t="e">
        <f>SUMIF([2]Oct!B:I,AVALUOS!E428,[2]Oct!I:I)</f>
        <v>#VALUE!</v>
      </c>
      <c r="AS428" s="7" t="e">
        <f t="shared" si="2569"/>
        <v>#VALUE!</v>
      </c>
      <c r="AT428" s="8">
        <f t="shared" si="2570"/>
        <v>0</v>
      </c>
      <c r="AU428" s="7">
        <v>0</v>
      </c>
      <c r="AV428" s="7" t="e">
        <f>SUMIF([2]Nov!B:I,AVALUOS!E428,[2]Nov!I:I)</f>
        <v>#VALUE!</v>
      </c>
      <c r="AW428" s="7" t="e">
        <f t="shared" si="2571"/>
        <v>#VALUE!</v>
      </c>
      <c r="AX428" s="8">
        <f t="shared" si="2572"/>
        <v>0</v>
      </c>
      <c r="AY428" s="7">
        <v>0</v>
      </c>
      <c r="AZ428" s="7" t="e">
        <f>SUMIF([2]Dic!B:I,AVALUOS!E428,[2]Dic!I:I)</f>
        <v>#VALUE!</v>
      </c>
      <c r="BA428" s="7" t="e">
        <f t="shared" si="2573"/>
        <v>#VALUE!</v>
      </c>
      <c r="BB428" s="8">
        <f t="shared" si="2574"/>
        <v>0</v>
      </c>
      <c r="BC428" s="7">
        <v>0</v>
      </c>
      <c r="BD428" s="89">
        <f>+G428+K428+O428+S428+W428+AA428+AE428+AI428+AM428+AQ428+AU428</f>
        <v>0</v>
      </c>
      <c r="BE428" s="89" t="e">
        <f>+H428+L428+P428+T428+X428+AB428+AF428+AJ428+AN428+AR428+AV428+AZ428</f>
        <v>#VALUE!</v>
      </c>
      <c r="BF428" s="89" t="e">
        <f t="shared" si="2575"/>
        <v>#VALUE!</v>
      </c>
      <c r="BG428" s="24">
        <f t="shared" si="2576"/>
        <v>0</v>
      </c>
      <c r="BL428" s="7"/>
      <c r="BM428" s="7"/>
    </row>
    <row r="429" spans="1:65" x14ac:dyDescent="0.3">
      <c r="A429" s="27"/>
      <c r="B429" s="27"/>
      <c r="C429" s="28"/>
      <c r="D429" s="25">
        <v>520539</v>
      </c>
      <c r="E429" s="1"/>
      <c r="F429" s="2" t="s">
        <v>123</v>
      </c>
      <c r="G429" s="3">
        <f t="shared" ref="G429:H429" si="2773">+G430</f>
        <v>0</v>
      </c>
      <c r="H429" s="3" t="e">
        <f t="shared" si="2773"/>
        <v>#VALUE!</v>
      </c>
      <c r="I429" s="3" t="e">
        <f t="shared" si="2552"/>
        <v>#VALUE!</v>
      </c>
      <c r="J429" s="4">
        <f t="shared" si="2553"/>
        <v>0</v>
      </c>
      <c r="K429" s="3">
        <f t="shared" ref="K429:L429" si="2774">+K430</f>
        <v>0</v>
      </c>
      <c r="L429" s="3" t="e">
        <f t="shared" si="2774"/>
        <v>#VALUE!</v>
      </c>
      <c r="M429" s="3" t="e">
        <f t="shared" si="2554"/>
        <v>#VALUE!</v>
      </c>
      <c r="N429" s="4">
        <f t="shared" si="2555"/>
        <v>0</v>
      </c>
      <c r="O429" s="3">
        <f t="shared" ref="O429:P429" si="2775">+O430</f>
        <v>0</v>
      </c>
      <c r="P429" s="3" t="e">
        <f t="shared" si="2775"/>
        <v>#VALUE!</v>
      </c>
      <c r="Q429" s="3" t="e">
        <f t="shared" si="2556"/>
        <v>#VALUE!</v>
      </c>
      <c r="R429" s="4">
        <f t="shared" si="2539"/>
        <v>0</v>
      </c>
      <c r="S429" s="3">
        <f t="shared" ref="S429:BE429" si="2776">+S430</f>
        <v>0</v>
      </c>
      <c r="T429" s="3" t="e">
        <f t="shared" si="2776"/>
        <v>#VALUE!</v>
      </c>
      <c r="U429" s="3" t="e">
        <f t="shared" si="2557"/>
        <v>#VALUE!</v>
      </c>
      <c r="V429" s="4">
        <f t="shared" si="2558"/>
        <v>0</v>
      </c>
      <c r="W429" s="3">
        <f t="shared" ref="W429:X429" si="2777">+W430</f>
        <v>0</v>
      </c>
      <c r="X429" s="3" t="e">
        <f t="shared" si="2777"/>
        <v>#VALUE!</v>
      </c>
      <c r="Y429" s="3" t="e">
        <f t="shared" si="2559"/>
        <v>#VALUE!</v>
      </c>
      <c r="Z429" s="4">
        <f t="shared" si="2560"/>
        <v>0</v>
      </c>
      <c r="AA429" s="3">
        <f t="shared" ref="AA429" si="2778">+AA430</f>
        <v>0</v>
      </c>
      <c r="AB429" s="3" t="e">
        <f t="shared" si="2776"/>
        <v>#VALUE!</v>
      </c>
      <c r="AC429" s="3" t="e">
        <f t="shared" si="2561"/>
        <v>#VALUE!</v>
      </c>
      <c r="AD429" s="4">
        <f t="shared" si="2562"/>
        <v>0</v>
      </c>
      <c r="AE429" s="3">
        <f t="shared" ref="AE429" si="2779">+AE430</f>
        <v>0</v>
      </c>
      <c r="AF429" s="3" t="e">
        <f t="shared" si="2776"/>
        <v>#VALUE!</v>
      </c>
      <c r="AG429" s="3" t="e">
        <f t="shared" si="2563"/>
        <v>#VALUE!</v>
      </c>
      <c r="AH429" s="4">
        <f t="shared" si="2564"/>
        <v>0</v>
      </c>
      <c r="AI429" s="3">
        <f t="shared" ref="AI429" si="2780">+AI430</f>
        <v>0</v>
      </c>
      <c r="AJ429" s="3" t="e">
        <f t="shared" si="2776"/>
        <v>#VALUE!</v>
      </c>
      <c r="AK429" s="3" t="e">
        <f t="shared" si="2565"/>
        <v>#VALUE!</v>
      </c>
      <c r="AL429" s="4">
        <f t="shared" si="2566"/>
        <v>0</v>
      </c>
      <c r="AM429" s="3">
        <f t="shared" ref="AM429" si="2781">+AM430</f>
        <v>0</v>
      </c>
      <c r="AN429" s="3" t="e">
        <f t="shared" si="2776"/>
        <v>#VALUE!</v>
      </c>
      <c r="AO429" s="3" t="e">
        <f t="shared" si="2567"/>
        <v>#VALUE!</v>
      </c>
      <c r="AP429" s="4">
        <f t="shared" si="2568"/>
        <v>0</v>
      </c>
      <c r="AQ429" s="3">
        <f t="shared" ref="AQ429" si="2782">+AQ430</f>
        <v>0</v>
      </c>
      <c r="AR429" s="3" t="e">
        <f t="shared" si="2776"/>
        <v>#VALUE!</v>
      </c>
      <c r="AS429" s="3" t="e">
        <f t="shared" si="2569"/>
        <v>#VALUE!</v>
      </c>
      <c r="AT429" s="4">
        <f t="shared" si="2570"/>
        <v>0</v>
      </c>
      <c r="AU429" s="3">
        <f t="shared" ref="AU429" si="2783">+AU430</f>
        <v>0</v>
      </c>
      <c r="AV429" s="3" t="e">
        <f t="shared" si="2776"/>
        <v>#VALUE!</v>
      </c>
      <c r="AW429" s="3" t="e">
        <f t="shared" si="2571"/>
        <v>#VALUE!</v>
      </c>
      <c r="AX429" s="4">
        <f t="shared" si="2572"/>
        <v>0</v>
      </c>
      <c r="AY429" s="3">
        <f t="shared" ref="AY429" si="2784">+AY430</f>
        <v>0</v>
      </c>
      <c r="AZ429" s="3" t="e">
        <f t="shared" si="2776"/>
        <v>#VALUE!</v>
      </c>
      <c r="BA429" s="3" t="e">
        <f t="shared" si="2573"/>
        <v>#VALUE!</v>
      </c>
      <c r="BB429" s="4">
        <f t="shared" si="2574"/>
        <v>0</v>
      </c>
      <c r="BC429" s="3">
        <f t="shared" si="2776"/>
        <v>0</v>
      </c>
      <c r="BD429" s="3">
        <f t="shared" si="2776"/>
        <v>0</v>
      </c>
      <c r="BE429" s="3" t="e">
        <f t="shared" si="2776"/>
        <v>#VALUE!</v>
      </c>
      <c r="BF429" s="3" t="e">
        <f t="shared" si="2575"/>
        <v>#VALUE!</v>
      </c>
      <c r="BG429" s="4">
        <f t="shared" si="2576"/>
        <v>0</v>
      </c>
      <c r="BL429" s="3">
        <f t="shared" ref="BL429:BM429" si="2785">+BL430</f>
        <v>0</v>
      </c>
      <c r="BM429" s="3">
        <f t="shared" si="2785"/>
        <v>0</v>
      </c>
    </row>
    <row r="430" spans="1:65" s="84" customFormat="1" ht="12" x14ac:dyDescent="0.3">
      <c r="A430" s="29"/>
      <c r="B430" s="34"/>
      <c r="C430" s="35"/>
      <c r="D430" s="36"/>
      <c r="E430" s="5">
        <v>52053901</v>
      </c>
      <c r="F430" s="6" t="s">
        <v>123</v>
      </c>
      <c r="G430" s="7">
        <v>0</v>
      </c>
      <c r="H430" s="7" t="e">
        <f>SUMIF([2]Ene!B:I,AVALUOS!E430,[2]Ene!I:I)</f>
        <v>#VALUE!</v>
      </c>
      <c r="I430" s="7" t="e">
        <f t="shared" si="2552"/>
        <v>#VALUE!</v>
      </c>
      <c r="J430" s="8">
        <f t="shared" si="2553"/>
        <v>0</v>
      </c>
      <c r="K430" s="7">
        <v>0</v>
      </c>
      <c r="L430" s="7" t="e">
        <f>SUMIF([2]Feb!B:I,AVALUOS!E430,[2]Feb!I:I)</f>
        <v>#VALUE!</v>
      </c>
      <c r="M430" s="7" t="e">
        <f t="shared" si="2554"/>
        <v>#VALUE!</v>
      </c>
      <c r="N430" s="8">
        <f t="shared" si="2555"/>
        <v>0</v>
      </c>
      <c r="O430" s="7">
        <v>0</v>
      </c>
      <c r="P430" s="7" t="e">
        <f>SUMIF([2]mar!B:I,AVALUOS!E430,[2]mar!I:I)</f>
        <v>#VALUE!</v>
      </c>
      <c r="Q430" s="7" t="e">
        <f t="shared" si="2556"/>
        <v>#VALUE!</v>
      </c>
      <c r="R430" s="8">
        <f t="shared" si="2539"/>
        <v>0</v>
      </c>
      <c r="S430" s="7">
        <v>0</v>
      </c>
      <c r="T430" s="7" t="e">
        <f>SUMIF([2]Abr!B:I,AVALUOS!E430,[2]Abr!I:I)</f>
        <v>#VALUE!</v>
      </c>
      <c r="U430" s="7" t="e">
        <f t="shared" si="2557"/>
        <v>#VALUE!</v>
      </c>
      <c r="V430" s="8">
        <f t="shared" si="2558"/>
        <v>0</v>
      </c>
      <c r="W430" s="7">
        <v>0</v>
      </c>
      <c r="X430" s="7" t="e">
        <f>SUMIF([2]May!B:I,AVALUOS!E430,[2]May!I:I)</f>
        <v>#VALUE!</v>
      </c>
      <c r="Y430" s="7" t="e">
        <f t="shared" si="2559"/>
        <v>#VALUE!</v>
      </c>
      <c r="Z430" s="8">
        <f t="shared" si="2560"/>
        <v>0</v>
      </c>
      <c r="AA430" s="7">
        <v>0</v>
      </c>
      <c r="AB430" s="7" t="e">
        <f>SUMIF([2]Jun!B:I,AVALUOS!E430,[2]Jun!I:I)</f>
        <v>#VALUE!</v>
      </c>
      <c r="AC430" s="7" t="e">
        <f t="shared" si="2561"/>
        <v>#VALUE!</v>
      </c>
      <c r="AD430" s="8">
        <f t="shared" si="2562"/>
        <v>0</v>
      </c>
      <c r="AE430" s="7">
        <v>0</v>
      </c>
      <c r="AF430" s="7" t="e">
        <f>SUMIF([2]Jul!B:I,AVALUOS!E430,[2]Jul!I:I)</f>
        <v>#VALUE!</v>
      </c>
      <c r="AG430" s="7" t="e">
        <f t="shared" si="2563"/>
        <v>#VALUE!</v>
      </c>
      <c r="AH430" s="8">
        <f t="shared" si="2564"/>
        <v>0</v>
      </c>
      <c r="AI430" s="7">
        <v>0</v>
      </c>
      <c r="AJ430" s="7" t="e">
        <f>SUMIF([2]Agos!B:I,AVALUOS!E430,[2]Agos!I:I)</f>
        <v>#VALUE!</v>
      </c>
      <c r="AK430" s="7" t="e">
        <f t="shared" si="2565"/>
        <v>#VALUE!</v>
      </c>
      <c r="AL430" s="8">
        <f t="shared" si="2566"/>
        <v>0</v>
      </c>
      <c r="AM430" s="7">
        <v>0</v>
      </c>
      <c r="AN430" s="7" t="e">
        <f>SUMIF([2]Sep!B:I,AVALUOS!E430,[2]Sep!I:I)</f>
        <v>#VALUE!</v>
      </c>
      <c r="AO430" s="7" t="e">
        <f t="shared" si="2567"/>
        <v>#VALUE!</v>
      </c>
      <c r="AP430" s="8">
        <f t="shared" si="2568"/>
        <v>0</v>
      </c>
      <c r="AQ430" s="7">
        <v>0</v>
      </c>
      <c r="AR430" s="7" t="e">
        <f>SUMIF([2]Oct!B:I,AVALUOS!E430,[2]Oct!I:I)</f>
        <v>#VALUE!</v>
      </c>
      <c r="AS430" s="7" t="e">
        <f t="shared" si="2569"/>
        <v>#VALUE!</v>
      </c>
      <c r="AT430" s="8">
        <f t="shared" si="2570"/>
        <v>0</v>
      </c>
      <c r="AU430" s="7">
        <v>0</v>
      </c>
      <c r="AV430" s="7" t="e">
        <f>SUMIF([2]Nov!B:I,AVALUOS!E430,[2]Nov!I:I)</f>
        <v>#VALUE!</v>
      </c>
      <c r="AW430" s="7" t="e">
        <f t="shared" si="2571"/>
        <v>#VALUE!</v>
      </c>
      <c r="AX430" s="8">
        <f t="shared" si="2572"/>
        <v>0</v>
      </c>
      <c r="AY430" s="7">
        <v>0</v>
      </c>
      <c r="AZ430" s="7" t="e">
        <f>SUMIF([2]Dic!B:I,AVALUOS!E430,[2]Dic!I:I)</f>
        <v>#VALUE!</v>
      </c>
      <c r="BA430" s="7" t="e">
        <f t="shared" si="2573"/>
        <v>#VALUE!</v>
      </c>
      <c r="BB430" s="8">
        <f t="shared" si="2574"/>
        <v>0</v>
      </c>
      <c r="BC430" s="7">
        <v>0</v>
      </c>
      <c r="BD430" s="89">
        <f>+G430+K430+O430+S430+W430+AA430+AE430+AI430+AM430+AQ430+AU430</f>
        <v>0</v>
      </c>
      <c r="BE430" s="89" t="e">
        <f>+H430+L430+P430+T430+X430+AB430+AF430+AJ430+AN430+AR430+AV430+AZ430</f>
        <v>#VALUE!</v>
      </c>
      <c r="BF430" s="89" t="e">
        <f t="shared" si="2575"/>
        <v>#VALUE!</v>
      </c>
      <c r="BG430" s="24">
        <f t="shared" si="2576"/>
        <v>0</v>
      </c>
      <c r="BL430" s="7"/>
      <c r="BM430" s="7"/>
    </row>
    <row r="431" spans="1:65" ht="12" x14ac:dyDescent="0.3">
      <c r="A431" s="27"/>
      <c r="B431" s="27"/>
      <c r="C431" s="28"/>
      <c r="D431" s="25">
        <v>520545</v>
      </c>
      <c r="E431" s="1"/>
      <c r="F431" s="2" t="s">
        <v>124</v>
      </c>
      <c r="G431" s="3">
        <f>SUM(G432:G433)</f>
        <v>0</v>
      </c>
      <c r="H431" s="3" t="e">
        <f>SUM(H432:H433)</f>
        <v>#VALUE!</v>
      </c>
      <c r="I431" s="3" t="e">
        <f>+H431-G431</f>
        <v>#VALUE!</v>
      </c>
      <c r="J431" s="94">
        <f t="shared" si="2553"/>
        <v>0</v>
      </c>
      <c r="K431" s="3">
        <f>SUM(K432:K433)</f>
        <v>0</v>
      </c>
      <c r="L431" s="3" t="e">
        <f>SUM(L432:L433)</f>
        <v>#VALUE!</v>
      </c>
      <c r="M431" s="3" t="e">
        <f>+L431-K431</f>
        <v>#VALUE!</v>
      </c>
      <c r="N431" s="94">
        <f t="shared" si="2555"/>
        <v>0</v>
      </c>
      <c r="O431" s="3">
        <f>SUM(O432:O433)</f>
        <v>0</v>
      </c>
      <c r="P431" s="3" t="e">
        <f>SUM(P432:P433)</f>
        <v>#VALUE!</v>
      </c>
      <c r="Q431" s="3" t="e">
        <f>+P431-O431</f>
        <v>#VALUE!</v>
      </c>
      <c r="R431" s="94">
        <f t="shared" si="2539"/>
        <v>0</v>
      </c>
      <c r="S431" s="3">
        <f>SUM(S432:S433)</f>
        <v>0</v>
      </c>
      <c r="T431" s="3" t="e">
        <f>SUM(T432:T433)</f>
        <v>#VALUE!</v>
      </c>
      <c r="U431" s="3" t="e">
        <f>+T431-S431</f>
        <v>#VALUE!</v>
      </c>
      <c r="V431" s="94">
        <f t="shared" si="2558"/>
        <v>0</v>
      </c>
      <c r="W431" s="3">
        <f>SUM(W432:W433)</f>
        <v>0</v>
      </c>
      <c r="X431" s="3" t="e">
        <f>SUM(X432:X433)</f>
        <v>#VALUE!</v>
      </c>
      <c r="Y431" s="3" t="e">
        <f>+X431-W431</f>
        <v>#VALUE!</v>
      </c>
      <c r="Z431" s="94">
        <f t="shared" si="2560"/>
        <v>0</v>
      </c>
      <c r="AA431" s="3">
        <f>SUM(AA432:AA433)</f>
        <v>0</v>
      </c>
      <c r="AB431" s="3" t="e">
        <f>SUM(AB432:AB433)</f>
        <v>#VALUE!</v>
      </c>
      <c r="AC431" s="3" t="e">
        <f>+AB431-AA431</f>
        <v>#VALUE!</v>
      </c>
      <c r="AD431" s="94">
        <f t="shared" si="2562"/>
        <v>0</v>
      </c>
      <c r="AE431" s="3">
        <f>SUM(AE432:AE433)</f>
        <v>0</v>
      </c>
      <c r="AF431" s="3" t="e">
        <f>SUM(AF432:AF433)</f>
        <v>#VALUE!</v>
      </c>
      <c r="AG431" s="3" t="e">
        <f>+AF431-AE431</f>
        <v>#VALUE!</v>
      </c>
      <c r="AH431" s="94">
        <f t="shared" si="2564"/>
        <v>0</v>
      </c>
      <c r="AI431" s="3">
        <f>SUM(AI432:AI433)</f>
        <v>0</v>
      </c>
      <c r="AJ431" s="3" t="e">
        <f>SUM(AJ432:AJ433)</f>
        <v>#VALUE!</v>
      </c>
      <c r="AK431" s="3" t="e">
        <f>+AJ431-AI431</f>
        <v>#VALUE!</v>
      </c>
      <c r="AL431" s="94">
        <f t="shared" si="2566"/>
        <v>0</v>
      </c>
      <c r="AM431" s="3">
        <f>SUM(AM432:AM433)</f>
        <v>0</v>
      </c>
      <c r="AN431" s="3" t="e">
        <f>SUM(AN432:AN433)</f>
        <v>#VALUE!</v>
      </c>
      <c r="AO431" s="3" t="e">
        <f>+AN431-AM431</f>
        <v>#VALUE!</v>
      </c>
      <c r="AP431" s="94">
        <f t="shared" si="2568"/>
        <v>0</v>
      </c>
      <c r="AQ431" s="3">
        <f>SUM(AQ432:AQ433)</f>
        <v>0</v>
      </c>
      <c r="AR431" s="3" t="e">
        <f>SUM(AR432:AR433)</f>
        <v>#VALUE!</v>
      </c>
      <c r="AS431" s="3" t="e">
        <f>+AR431-AQ431</f>
        <v>#VALUE!</v>
      </c>
      <c r="AT431" s="94">
        <f t="shared" si="2570"/>
        <v>0</v>
      </c>
      <c r="AU431" s="3">
        <f>SUM(AU432:AU433)</f>
        <v>0</v>
      </c>
      <c r="AV431" s="3" t="e">
        <f>SUM(AV432:AV433)</f>
        <v>#VALUE!</v>
      </c>
      <c r="AW431" s="3" t="e">
        <f>+AV431-AU431</f>
        <v>#VALUE!</v>
      </c>
      <c r="AX431" s="94">
        <f t="shared" si="2572"/>
        <v>0</v>
      </c>
      <c r="AY431" s="3">
        <f>SUM(AY432:AY433)</f>
        <v>0</v>
      </c>
      <c r="AZ431" s="3" t="e">
        <f>SUM(AZ432:AZ433)</f>
        <v>#VALUE!</v>
      </c>
      <c r="BA431" s="3" t="e">
        <f>+AZ431-AY431</f>
        <v>#VALUE!</v>
      </c>
      <c r="BB431" s="94">
        <f t="shared" si="2574"/>
        <v>0</v>
      </c>
      <c r="BC431" s="3">
        <f t="shared" ref="BC431:BE431" si="2786">+BC432</f>
        <v>0</v>
      </c>
      <c r="BD431" s="3">
        <f t="shared" si="2786"/>
        <v>0</v>
      </c>
      <c r="BE431" s="3" t="e">
        <f t="shared" si="2786"/>
        <v>#VALUE!</v>
      </c>
      <c r="BF431" s="3" t="e">
        <f t="shared" si="2575"/>
        <v>#VALUE!</v>
      </c>
      <c r="BG431" s="4">
        <f t="shared" si="2576"/>
        <v>0</v>
      </c>
      <c r="BL431" s="3">
        <f>SUM(BL432:BL433)</f>
        <v>0</v>
      </c>
      <c r="BM431" s="3">
        <f>SUM(BM432:BM433)</f>
        <v>0</v>
      </c>
    </row>
    <row r="432" spans="1:65" s="84" customFormat="1" ht="12" x14ac:dyDescent="0.3">
      <c r="A432" s="29"/>
      <c r="B432" s="34"/>
      <c r="C432" s="35"/>
      <c r="D432" s="36"/>
      <c r="E432" s="5">
        <v>52054501</v>
      </c>
      <c r="F432" s="6" t="s">
        <v>277</v>
      </c>
      <c r="G432" s="7">
        <v>0</v>
      </c>
      <c r="H432" s="7" t="e">
        <f>SUMIF([2]Ene!B:I,AVALUOS!E432,[2]Ene!I:I)</f>
        <v>#VALUE!</v>
      </c>
      <c r="I432" s="7" t="e">
        <f>H432-G432</f>
        <v>#VALUE!</v>
      </c>
      <c r="J432" s="107">
        <f t="shared" si="2553"/>
        <v>0</v>
      </c>
      <c r="K432" s="7">
        <v>0</v>
      </c>
      <c r="L432" s="7" t="e">
        <f>SUMIF([2]Feb!B:I,AVALUOS!E432,[2]Feb!I:I)</f>
        <v>#VALUE!</v>
      </c>
      <c r="M432" s="7" t="e">
        <f>L432-K432</f>
        <v>#VALUE!</v>
      </c>
      <c r="N432" s="107">
        <f t="shared" si="2555"/>
        <v>0</v>
      </c>
      <c r="O432" s="7">
        <v>0</v>
      </c>
      <c r="P432" s="7" t="e">
        <f>SUMIF([2]mar!B:I,AVALUOS!E432,[2]mar!I:I)</f>
        <v>#VALUE!</v>
      </c>
      <c r="Q432" s="7" t="e">
        <f>P432-O432</f>
        <v>#VALUE!</v>
      </c>
      <c r="R432" s="107">
        <f t="shared" si="2539"/>
        <v>0</v>
      </c>
      <c r="S432" s="7">
        <v>0</v>
      </c>
      <c r="T432" s="7" t="e">
        <f>SUMIF([2]Abr!B:I,AVALUOS!E432,[2]Abr!I:I)</f>
        <v>#VALUE!</v>
      </c>
      <c r="U432" s="7" t="e">
        <f>T432-S432</f>
        <v>#VALUE!</v>
      </c>
      <c r="V432" s="107">
        <f t="shared" si="2558"/>
        <v>0</v>
      </c>
      <c r="W432" s="7">
        <v>0</v>
      </c>
      <c r="X432" s="7" t="e">
        <f>SUMIF([2]May!B:I,AVALUOS!E432,[2]May!I:I)</f>
        <v>#VALUE!</v>
      </c>
      <c r="Y432" s="7" t="e">
        <f>X432-W432</f>
        <v>#VALUE!</v>
      </c>
      <c r="Z432" s="107">
        <f t="shared" si="2560"/>
        <v>0</v>
      </c>
      <c r="AA432" s="7">
        <v>0</v>
      </c>
      <c r="AB432" s="7" t="e">
        <f>SUMIF([2]Jun!B:I,AVALUOS!E432,[2]Jun!I:I)</f>
        <v>#VALUE!</v>
      </c>
      <c r="AC432" s="7" t="e">
        <f>AB432-AA432</f>
        <v>#VALUE!</v>
      </c>
      <c r="AD432" s="107">
        <f t="shared" si="2562"/>
        <v>0</v>
      </c>
      <c r="AE432" s="7">
        <v>0</v>
      </c>
      <c r="AF432" s="7" t="e">
        <f>SUMIF([2]Jul!B:I,AVALUOS!E432,[2]Jul!I:I)</f>
        <v>#VALUE!</v>
      </c>
      <c r="AG432" s="7" t="e">
        <f>AF432-AE432</f>
        <v>#VALUE!</v>
      </c>
      <c r="AH432" s="107">
        <f t="shared" si="2564"/>
        <v>0</v>
      </c>
      <c r="AI432" s="7">
        <v>0</v>
      </c>
      <c r="AJ432" s="7" t="e">
        <f>SUMIF([2]Agos!B:I,AVALUOS!E432,[2]Agos!I:I)</f>
        <v>#VALUE!</v>
      </c>
      <c r="AK432" s="7" t="e">
        <f>AJ432-AI432</f>
        <v>#VALUE!</v>
      </c>
      <c r="AL432" s="107">
        <f t="shared" si="2566"/>
        <v>0</v>
      </c>
      <c r="AM432" s="7">
        <v>0</v>
      </c>
      <c r="AN432" s="7" t="e">
        <f>SUMIF([2]Sep!B:I,AVALUOS!E432,[2]Sep!I:I)</f>
        <v>#VALUE!</v>
      </c>
      <c r="AO432" s="7" t="e">
        <f>AN432-AM432</f>
        <v>#VALUE!</v>
      </c>
      <c r="AP432" s="107">
        <f t="shared" si="2568"/>
        <v>0</v>
      </c>
      <c r="AQ432" s="7">
        <v>0</v>
      </c>
      <c r="AR432" s="7" t="e">
        <f>SUMIF([2]Oct!B:I,AVALUOS!E432,[2]Oct!I:I)</f>
        <v>#VALUE!</v>
      </c>
      <c r="AS432" s="7" t="e">
        <f>AR432-AQ432</f>
        <v>#VALUE!</v>
      </c>
      <c r="AT432" s="107">
        <f t="shared" si="2570"/>
        <v>0</v>
      </c>
      <c r="AU432" s="7">
        <v>0</v>
      </c>
      <c r="AV432" s="7" t="e">
        <f>SUMIF([2]Nov!B:I,AVALUOS!E432,[2]Nov!I:I)</f>
        <v>#VALUE!</v>
      </c>
      <c r="AW432" s="7" t="e">
        <f>AV432-AU432</f>
        <v>#VALUE!</v>
      </c>
      <c r="AX432" s="107">
        <f t="shared" si="2572"/>
        <v>0</v>
      </c>
      <c r="AY432" s="7">
        <v>0</v>
      </c>
      <c r="AZ432" s="7" t="e">
        <f>SUMIF([2]Dic!B:I,AVALUOS!E432,[2]Dic!I:I)</f>
        <v>#VALUE!</v>
      </c>
      <c r="BA432" s="7" t="e">
        <f>AZ432-AY432</f>
        <v>#VALUE!</v>
      </c>
      <c r="BB432" s="107">
        <f t="shared" si="2574"/>
        <v>0</v>
      </c>
      <c r="BC432" s="7">
        <v>0</v>
      </c>
      <c r="BD432" s="89">
        <f t="shared" ref="BD432:BD433" si="2787">+G432+K432+O432+S432+W432+AA432+AE432+AI432+AM432+AQ432+AU432</f>
        <v>0</v>
      </c>
      <c r="BE432" s="89" t="e">
        <f>+H432+L432+P432+T432+X432+AB432+AF432+AJ432+AN432+AR432+AV432+AZ432</f>
        <v>#VALUE!</v>
      </c>
      <c r="BF432" s="89" t="e">
        <f t="shared" si="2575"/>
        <v>#VALUE!</v>
      </c>
      <c r="BG432" s="24">
        <f t="shared" si="2576"/>
        <v>0</v>
      </c>
      <c r="BL432" s="7"/>
      <c r="BM432" s="7"/>
    </row>
    <row r="433" spans="1:65" ht="12" x14ac:dyDescent="0.3">
      <c r="A433" s="29"/>
      <c r="B433" s="34"/>
      <c r="C433" s="35"/>
      <c r="D433" s="36"/>
      <c r="E433" s="5">
        <v>52054502</v>
      </c>
      <c r="F433" s="6" t="s">
        <v>278</v>
      </c>
      <c r="G433" s="7">
        <v>0</v>
      </c>
      <c r="H433" s="7" t="e">
        <f>SUMIF([2]Ene!B:I,AVALUOS!E433,[2]Ene!I:I)</f>
        <v>#VALUE!</v>
      </c>
      <c r="I433" s="7" t="e">
        <f>H433-G433</f>
        <v>#VALUE!</v>
      </c>
      <c r="J433" s="107">
        <f t="shared" si="2553"/>
        <v>0</v>
      </c>
      <c r="K433" s="7">
        <v>0</v>
      </c>
      <c r="L433" s="7" t="e">
        <f>SUMIF([2]Feb!B:I,AVALUOS!E433,[2]Feb!I:I)</f>
        <v>#VALUE!</v>
      </c>
      <c r="M433" s="7" t="e">
        <f>L433-K433</f>
        <v>#VALUE!</v>
      </c>
      <c r="N433" s="107">
        <f t="shared" si="2555"/>
        <v>0</v>
      </c>
      <c r="O433" s="7">
        <v>0</v>
      </c>
      <c r="P433" s="7" t="e">
        <f>SUMIF([2]mar!B:I,AVALUOS!E433,[2]mar!I:I)</f>
        <v>#VALUE!</v>
      </c>
      <c r="Q433" s="7" t="e">
        <f>P433-O433</f>
        <v>#VALUE!</v>
      </c>
      <c r="R433" s="107">
        <f t="shared" si="2539"/>
        <v>0</v>
      </c>
      <c r="S433" s="7">
        <v>0</v>
      </c>
      <c r="T433" s="7" t="e">
        <f>SUMIF([2]Abr!B:I,AVALUOS!E433,[2]Abr!I:I)</f>
        <v>#VALUE!</v>
      </c>
      <c r="U433" s="7" t="e">
        <f>T433-S433</f>
        <v>#VALUE!</v>
      </c>
      <c r="V433" s="107">
        <f t="shared" si="2558"/>
        <v>0</v>
      </c>
      <c r="W433" s="7">
        <v>0</v>
      </c>
      <c r="X433" s="7" t="e">
        <f>SUMIF([2]May!B:I,AVALUOS!E433,[2]May!I:I)</f>
        <v>#VALUE!</v>
      </c>
      <c r="Y433" s="7" t="e">
        <f>X433-W433</f>
        <v>#VALUE!</v>
      </c>
      <c r="Z433" s="107">
        <f t="shared" si="2560"/>
        <v>0</v>
      </c>
      <c r="AA433" s="7">
        <v>0</v>
      </c>
      <c r="AB433" s="7" t="e">
        <f>SUMIF([2]Jun!B:I,AVALUOS!E433,[2]Jun!I:I)</f>
        <v>#VALUE!</v>
      </c>
      <c r="AC433" s="7" t="e">
        <f>AB433-AA433</f>
        <v>#VALUE!</v>
      </c>
      <c r="AD433" s="107">
        <f t="shared" si="2562"/>
        <v>0</v>
      </c>
      <c r="AE433" s="7">
        <v>0</v>
      </c>
      <c r="AF433" s="7" t="e">
        <f>SUMIF([2]Jul!B:I,AVALUOS!E433,[2]Jul!I:I)</f>
        <v>#VALUE!</v>
      </c>
      <c r="AG433" s="7" t="e">
        <f>AF433-AE433</f>
        <v>#VALUE!</v>
      </c>
      <c r="AH433" s="107">
        <f t="shared" si="2564"/>
        <v>0</v>
      </c>
      <c r="AI433" s="7">
        <v>0</v>
      </c>
      <c r="AJ433" s="7" t="e">
        <f>SUMIF([2]Agos!B:I,AVALUOS!E433,[2]Agos!I:I)</f>
        <v>#VALUE!</v>
      </c>
      <c r="AK433" s="7" t="e">
        <f>AJ433-AI433</f>
        <v>#VALUE!</v>
      </c>
      <c r="AL433" s="107">
        <f t="shared" si="2566"/>
        <v>0</v>
      </c>
      <c r="AM433" s="7">
        <v>0</v>
      </c>
      <c r="AN433" s="7" t="e">
        <f>SUMIF([2]Sep!B:I,AVALUOS!E433,[2]Sep!I:I)</f>
        <v>#VALUE!</v>
      </c>
      <c r="AO433" s="7" t="e">
        <f>AN433-AM433</f>
        <v>#VALUE!</v>
      </c>
      <c r="AP433" s="107">
        <f t="shared" si="2568"/>
        <v>0</v>
      </c>
      <c r="AQ433" s="7">
        <v>0</v>
      </c>
      <c r="AR433" s="7" t="e">
        <f>SUMIF([2]Oct!B:I,AVALUOS!E433,[2]Oct!I:I)</f>
        <v>#VALUE!</v>
      </c>
      <c r="AS433" s="7" t="e">
        <f>AR433-AQ433</f>
        <v>#VALUE!</v>
      </c>
      <c r="AT433" s="107">
        <f t="shared" si="2570"/>
        <v>0</v>
      </c>
      <c r="AU433" s="7">
        <v>0</v>
      </c>
      <c r="AV433" s="7" t="e">
        <f>SUMIF([2]Nov!B:I,AVALUOS!E433,[2]Nov!I:I)</f>
        <v>#VALUE!</v>
      </c>
      <c r="AW433" s="7" t="e">
        <f>AV433-AU433</f>
        <v>#VALUE!</v>
      </c>
      <c r="AX433" s="107">
        <f t="shared" si="2572"/>
        <v>0</v>
      </c>
      <c r="AY433" s="7">
        <v>0</v>
      </c>
      <c r="AZ433" s="7" t="e">
        <f>SUMIF([2]Dic!B:I,AVALUOS!E433,[2]Dic!I:I)</f>
        <v>#VALUE!</v>
      </c>
      <c r="BA433" s="7"/>
      <c r="BB433" s="107"/>
      <c r="BC433" s="7"/>
      <c r="BD433" s="89">
        <f t="shared" si="2787"/>
        <v>0</v>
      </c>
      <c r="BE433" s="89" t="e">
        <f>+H433+L433+P433+T433+X433+AB433+AF433+AJ433+AN433+AR433+AV433+AZ433</f>
        <v>#VALUE!</v>
      </c>
      <c r="BF433" s="89" t="e">
        <f t="shared" si="2575"/>
        <v>#VALUE!</v>
      </c>
      <c r="BG433" s="24">
        <f t="shared" si="2576"/>
        <v>0</v>
      </c>
      <c r="BK433" s="84"/>
      <c r="BL433" s="7"/>
      <c r="BM433" s="7"/>
    </row>
    <row r="434" spans="1:65" s="84" customFormat="1" ht="12" x14ac:dyDescent="0.3">
      <c r="A434" s="27"/>
      <c r="B434" s="27"/>
      <c r="C434" s="28"/>
      <c r="D434" s="25">
        <v>520548</v>
      </c>
      <c r="E434" s="1"/>
      <c r="F434" s="2" t="s">
        <v>102</v>
      </c>
      <c r="G434" s="3">
        <f t="shared" ref="G434:H434" si="2788">+G435</f>
        <v>0</v>
      </c>
      <c r="H434" s="3" t="e">
        <f t="shared" si="2788"/>
        <v>#VALUE!</v>
      </c>
      <c r="I434" s="3" t="e">
        <f t="shared" si="2552"/>
        <v>#VALUE!</v>
      </c>
      <c r="J434" s="4">
        <f t="shared" si="2553"/>
        <v>0</v>
      </c>
      <c r="K434" s="3">
        <f t="shared" ref="K434:L434" si="2789">+K435</f>
        <v>0</v>
      </c>
      <c r="L434" s="3" t="e">
        <f t="shared" si="2789"/>
        <v>#VALUE!</v>
      </c>
      <c r="M434" s="3" t="e">
        <f t="shared" si="2554"/>
        <v>#VALUE!</v>
      </c>
      <c r="N434" s="4">
        <f t="shared" si="2555"/>
        <v>0</v>
      </c>
      <c r="O434" s="3">
        <f t="shared" ref="O434:P434" si="2790">+O435</f>
        <v>0</v>
      </c>
      <c r="P434" s="3" t="e">
        <f t="shared" si="2790"/>
        <v>#VALUE!</v>
      </c>
      <c r="Q434" s="3" t="e">
        <f t="shared" si="2556"/>
        <v>#VALUE!</v>
      </c>
      <c r="R434" s="4">
        <f t="shared" si="2539"/>
        <v>0</v>
      </c>
      <c r="S434" s="3">
        <f t="shared" ref="S434:BE434" si="2791">+S435</f>
        <v>0</v>
      </c>
      <c r="T434" s="3" t="e">
        <f t="shared" si="2791"/>
        <v>#VALUE!</v>
      </c>
      <c r="U434" s="3" t="e">
        <f t="shared" si="2557"/>
        <v>#VALUE!</v>
      </c>
      <c r="V434" s="4">
        <f t="shared" si="2558"/>
        <v>0</v>
      </c>
      <c r="W434" s="3">
        <f t="shared" ref="W434:X434" si="2792">+W435</f>
        <v>0</v>
      </c>
      <c r="X434" s="3" t="e">
        <f t="shared" si="2792"/>
        <v>#VALUE!</v>
      </c>
      <c r="Y434" s="3" t="e">
        <f t="shared" si="2559"/>
        <v>#VALUE!</v>
      </c>
      <c r="Z434" s="4">
        <f t="shared" si="2560"/>
        <v>0</v>
      </c>
      <c r="AA434" s="3">
        <f t="shared" ref="AA434" si="2793">+AA435</f>
        <v>0</v>
      </c>
      <c r="AB434" s="3" t="e">
        <f t="shared" si="2791"/>
        <v>#VALUE!</v>
      </c>
      <c r="AC434" s="3" t="e">
        <f t="shared" si="2561"/>
        <v>#VALUE!</v>
      </c>
      <c r="AD434" s="4">
        <f t="shared" si="2562"/>
        <v>0</v>
      </c>
      <c r="AE434" s="3">
        <f t="shared" ref="AE434" si="2794">+AE435</f>
        <v>0</v>
      </c>
      <c r="AF434" s="3" t="e">
        <f t="shared" si="2791"/>
        <v>#VALUE!</v>
      </c>
      <c r="AG434" s="3" t="e">
        <f t="shared" si="2563"/>
        <v>#VALUE!</v>
      </c>
      <c r="AH434" s="4">
        <f t="shared" si="2564"/>
        <v>0</v>
      </c>
      <c r="AI434" s="3">
        <f t="shared" ref="AI434" si="2795">+AI435</f>
        <v>0</v>
      </c>
      <c r="AJ434" s="3" t="e">
        <f t="shared" si="2791"/>
        <v>#VALUE!</v>
      </c>
      <c r="AK434" s="3" t="e">
        <f t="shared" si="2565"/>
        <v>#VALUE!</v>
      </c>
      <c r="AL434" s="4">
        <f t="shared" si="2566"/>
        <v>0</v>
      </c>
      <c r="AM434" s="3">
        <f t="shared" ref="AM434" si="2796">+AM435</f>
        <v>0</v>
      </c>
      <c r="AN434" s="3" t="e">
        <f t="shared" si="2791"/>
        <v>#VALUE!</v>
      </c>
      <c r="AO434" s="3" t="e">
        <f t="shared" si="2567"/>
        <v>#VALUE!</v>
      </c>
      <c r="AP434" s="4">
        <f t="shared" si="2568"/>
        <v>0</v>
      </c>
      <c r="AQ434" s="3">
        <f t="shared" ref="AQ434" si="2797">+AQ435</f>
        <v>0</v>
      </c>
      <c r="AR434" s="3" t="e">
        <f t="shared" si="2791"/>
        <v>#VALUE!</v>
      </c>
      <c r="AS434" s="3" t="e">
        <f t="shared" si="2569"/>
        <v>#VALUE!</v>
      </c>
      <c r="AT434" s="4">
        <f t="shared" si="2570"/>
        <v>0</v>
      </c>
      <c r="AU434" s="3">
        <f t="shared" ref="AU434" si="2798">+AU435</f>
        <v>0</v>
      </c>
      <c r="AV434" s="3" t="e">
        <f t="shared" si="2791"/>
        <v>#VALUE!</v>
      </c>
      <c r="AW434" s="3" t="e">
        <f t="shared" si="2571"/>
        <v>#VALUE!</v>
      </c>
      <c r="AX434" s="4">
        <f t="shared" si="2572"/>
        <v>0</v>
      </c>
      <c r="AY434" s="3">
        <f t="shared" ref="AY434" si="2799">+AY435</f>
        <v>0</v>
      </c>
      <c r="AZ434" s="3" t="e">
        <f t="shared" si="2791"/>
        <v>#VALUE!</v>
      </c>
      <c r="BA434" s="3" t="e">
        <f t="shared" si="2573"/>
        <v>#VALUE!</v>
      </c>
      <c r="BB434" s="4">
        <f t="shared" si="2574"/>
        <v>0</v>
      </c>
      <c r="BC434" s="3">
        <f t="shared" si="2791"/>
        <v>0</v>
      </c>
      <c r="BD434" s="3">
        <f t="shared" si="2791"/>
        <v>0</v>
      </c>
      <c r="BE434" s="3" t="e">
        <f t="shared" si="2791"/>
        <v>#VALUE!</v>
      </c>
      <c r="BF434" s="3" t="e">
        <f t="shared" si="2575"/>
        <v>#VALUE!</v>
      </c>
      <c r="BG434" s="4">
        <f t="shared" si="2576"/>
        <v>0</v>
      </c>
      <c r="BL434" s="3">
        <f t="shared" ref="BL434:BM434" si="2800">+BL435</f>
        <v>0</v>
      </c>
      <c r="BM434" s="3">
        <f t="shared" si="2800"/>
        <v>0</v>
      </c>
    </row>
    <row r="435" spans="1:65" s="84" customFormat="1" ht="12" x14ac:dyDescent="0.3">
      <c r="A435" s="29"/>
      <c r="B435" s="34"/>
      <c r="C435" s="35"/>
      <c r="D435" s="36"/>
      <c r="E435" s="5">
        <v>52054801</v>
      </c>
      <c r="F435" s="6" t="s">
        <v>102</v>
      </c>
      <c r="G435" s="7">
        <v>0</v>
      </c>
      <c r="H435" s="7" t="e">
        <f>SUMIF([2]Ene!B:I,AVALUOS!E435,[2]Ene!I:I)</f>
        <v>#VALUE!</v>
      </c>
      <c r="I435" s="7" t="e">
        <f t="shared" si="2552"/>
        <v>#VALUE!</v>
      </c>
      <c r="J435" s="8">
        <f t="shared" si="2553"/>
        <v>0</v>
      </c>
      <c r="K435" s="7">
        <v>0</v>
      </c>
      <c r="L435" s="7" t="e">
        <f>SUMIF([2]Feb!B:I,AVALUOS!E435,[2]Feb!I:I)</f>
        <v>#VALUE!</v>
      </c>
      <c r="M435" s="7" t="e">
        <f t="shared" si="2554"/>
        <v>#VALUE!</v>
      </c>
      <c r="N435" s="8">
        <f t="shared" si="2555"/>
        <v>0</v>
      </c>
      <c r="O435" s="7">
        <v>0</v>
      </c>
      <c r="P435" s="7" t="e">
        <f>SUMIF([2]mar!B:I,AVALUOS!E435,[2]mar!I:I)</f>
        <v>#VALUE!</v>
      </c>
      <c r="Q435" s="7" t="e">
        <f t="shared" si="2556"/>
        <v>#VALUE!</v>
      </c>
      <c r="R435" s="8">
        <f t="shared" si="2539"/>
        <v>0</v>
      </c>
      <c r="S435" s="7">
        <v>0</v>
      </c>
      <c r="T435" s="7" t="e">
        <f>SUMIF([2]Abr!B:I,AVALUOS!E435,[2]Abr!I:I)</f>
        <v>#VALUE!</v>
      </c>
      <c r="U435" s="7" t="e">
        <f t="shared" si="2557"/>
        <v>#VALUE!</v>
      </c>
      <c r="V435" s="8">
        <f t="shared" si="2558"/>
        <v>0</v>
      </c>
      <c r="W435" s="7">
        <v>0</v>
      </c>
      <c r="X435" s="7" t="e">
        <f>SUMIF([2]May!B:I,AVALUOS!E435,[2]May!I:I)</f>
        <v>#VALUE!</v>
      </c>
      <c r="Y435" s="7" t="e">
        <f t="shared" si="2559"/>
        <v>#VALUE!</v>
      </c>
      <c r="Z435" s="8">
        <f t="shared" si="2560"/>
        <v>0</v>
      </c>
      <c r="AA435" s="7">
        <v>0</v>
      </c>
      <c r="AB435" s="7" t="e">
        <f>SUMIF([2]Jun!B:I,AVALUOS!E435,[2]Jun!I:I)</f>
        <v>#VALUE!</v>
      </c>
      <c r="AC435" s="7" t="e">
        <f t="shared" si="2561"/>
        <v>#VALUE!</v>
      </c>
      <c r="AD435" s="8">
        <f t="shared" si="2562"/>
        <v>0</v>
      </c>
      <c r="AE435" s="7">
        <v>0</v>
      </c>
      <c r="AF435" s="7" t="e">
        <f>SUMIF([2]Jul!B:I,AVALUOS!E435,[2]Jul!I:I)</f>
        <v>#VALUE!</v>
      </c>
      <c r="AG435" s="7" t="e">
        <f t="shared" si="2563"/>
        <v>#VALUE!</v>
      </c>
      <c r="AH435" s="8">
        <f t="shared" si="2564"/>
        <v>0</v>
      </c>
      <c r="AI435" s="7">
        <v>0</v>
      </c>
      <c r="AJ435" s="7" t="e">
        <f>SUMIF([2]Agos!B:I,AVALUOS!E435,[2]Agos!I:I)</f>
        <v>#VALUE!</v>
      </c>
      <c r="AK435" s="7" t="e">
        <f t="shared" si="2565"/>
        <v>#VALUE!</v>
      </c>
      <c r="AL435" s="8">
        <f t="shared" si="2566"/>
        <v>0</v>
      </c>
      <c r="AM435" s="7">
        <v>0</v>
      </c>
      <c r="AN435" s="7" t="e">
        <f>SUMIF([2]Sep!B:I,AVALUOS!E435,[2]Sep!I:I)</f>
        <v>#VALUE!</v>
      </c>
      <c r="AO435" s="7" t="e">
        <f t="shared" si="2567"/>
        <v>#VALUE!</v>
      </c>
      <c r="AP435" s="8">
        <f t="shared" si="2568"/>
        <v>0</v>
      </c>
      <c r="AQ435" s="7">
        <v>0</v>
      </c>
      <c r="AR435" s="7" t="e">
        <f>SUMIF([2]Oct!B:I,AVALUOS!E435,[2]Oct!I:I)</f>
        <v>#VALUE!</v>
      </c>
      <c r="AS435" s="7" t="e">
        <f t="shared" si="2569"/>
        <v>#VALUE!</v>
      </c>
      <c r="AT435" s="8">
        <f t="shared" si="2570"/>
        <v>0</v>
      </c>
      <c r="AU435" s="7">
        <v>0</v>
      </c>
      <c r="AV435" s="7" t="e">
        <f>SUMIF([2]Nov!B:I,AVALUOS!E435,[2]Nov!I:I)</f>
        <v>#VALUE!</v>
      </c>
      <c r="AW435" s="7" t="e">
        <f t="shared" si="2571"/>
        <v>#VALUE!</v>
      </c>
      <c r="AX435" s="8">
        <f t="shared" si="2572"/>
        <v>0</v>
      </c>
      <c r="AY435" s="7">
        <v>0</v>
      </c>
      <c r="AZ435" s="7" t="e">
        <f>SUMIF([2]Dic!B:I,AVALUOS!E435,[2]Dic!I:I)</f>
        <v>#VALUE!</v>
      </c>
      <c r="BA435" s="7" t="e">
        <f t="shared" si="2573"/>
        <v>#VALUE!</v>
      </c>
      <c r="BB435" s="8">
        <f t="shared" si="2574"/>
        <v>0</v>
      </c>
      <c r="BC435" s="7">
        <v>0</v>
      </c>
      <c r="BD435" s="89">
        <f>+G435+K435+O435+S435+W435+AA435+AE435+AI435+AM435+AQ435+AU435</f>
        <v>0</v>
      </c>
      <c r="BE435" s="89" t="e">
        <f>+H435+L435+P435+T435+X435+AB435+AF435+AJ435+AN435+AR435+AV435+AZ435</f>
        <v>#VALUE!</v>
      </c>
      <c r="BF435" s="89" t="e">
        <f t="shared" si="2575"/>
        <v>#VALUE!</v>
      </c>
      <c r="BG435" s="24">
        <f t="shared" si="2576"/>
        <v>0</v>
      </c>
      <c r="BL435" s="7"/>
      <c r="BM435" s="7"/>
    </row>
    <row r="436" spans="1:65" x14ac:dyDescent="0.3">
      <c r="A436" s="27"/>
      <c r="B436" s="27"/>
      <c r="C436" s="28"/>
      <c r="D436" s="25">
        <v>520551</v>
      </c>
      <c r="E436" s="1"/>
      <c r="F436" s="2" t="s">
        <v>127</v>
      </c>
      <c r="G436" s="3">
        <f t="shared" ref="G436:H436" si="2801">+G437</f>
        <v>0</v>
      </c>
      <c r="H436" s="3" t="e">
        <f t="shared" si="2801"/>
        <v>#VALUE!</v>
      </c>
      <c r="I436" s="3" t="e">
        <f t="shared" si="2552"/>
        <v>#VALUE!</v>
      </c>
      <c r="J436" s="4">
        <f t="shared" si="2553"/>
        <v>0</v>
      </c>
      <c r="K436" s="3">
        <f t="shared" ref="K436:L436" si="2802">+K437</f>
        <v>0</v>
      </c>
      <c r="L436" s="3" t="e">
        <f t="shared" si="2802"/>
        <v>#VALUE!</v>
      </c>
      <c r="M436" s="3" t="e">
        <f t="shared" si="2554"/>
        <v>#VALUE!</v>
      </c>
      <c r="N436" s="4">
        <f t="shared" si="2555"/>
        <v>0</v>
      </c>
      <c r="O436" s="3">
        <f t="shared" ref="O436:P436" si="2803">+O437</f>
        <v>0</v>
      </c>
      <c r="P436" s="3" t="e">
        <f t="shared" si="2803"/>
        <v>#VALUE!</v>
      </c>
      <c r="Q436" s="3" t="e">
        <f t="shared" si="2556"/>
        <v>#VALUE!</v>
      </c>
      <c r="R436" s="4">
        <f t="shared" si="2539"/>
        <v>0</v>
      </c>
      <c r="S436" s="3">
        <f t="shared" ref="S436:BE436" si="2804">+S437</f>
        <v>0</v>
      </c>
      <c r="T436" s="3" t="e">
        <f t="shared" si="2804"/>
        <v>#VALUE!</v>
      </c>
      <c r="U436" s="3" t="e">
        <f t="shared" si="2557"/>
        <v>#VALUE!</v>
      </c>
      <c r="V436" s="4">
        <f t="shared" si="2558"/>
        <v>0</v>
      </c>
      <c r="W436" s="3">
        <f t="shared" ref="W436:X436" si="2805">+W437</f>
        <v>0</v>
      </c>
      <c r="X436" s="3" t="e">
        <f t="shared" si="2805"/>
        <v>#VALUE!</v>
      </c>
      <c r="Y436" s="3" t="e">
        <f t="shared" si="2559"/>
        <v>#VALUE!</v>
      </c>
      <c r="Z436" s="4">
        <f t="shared" si="2560"/>
        <v>0</v>
      </c>
      <c r="AA436" s="3">
        <f t="shared" ref="AA436" si="2806">+AA437</f>
        <v>0</v>
      </c>
      <c r="AB436" s="3" t="e">
        <f t="shared" si="2804"/>
        <v>#VALUE!</v>
      </c>
      <c r="AC436" s="3" t="e">
        <f t="shared" si="2561"/>
        <v>#VALUE!</v>
      </c>
      <c r="AD436" s="4">
        <f t="shared" si="2562"/>
        <v>0</v>
      </c>
      <c r="AE436" s="3">
        <f t="shared" ref="AE436" si="2807">+AE437</f>
        <v>0</v>
      </c>
      <c r="AF436" s="3" t="e">
        <f t="shared" si="2804"/>
        <v>#VALUE!</v>
      </c>
      <c r="AG436" s="3" t="e">
        <f t="shared" si="2563"/>
        <v>#VALUE!</v>
      </c>
      <c r="AH436" s="4">
        <f t="shared" si="2564"/>
        <v>0</v>
      </c>
      <c r="AI436" s="3">
        <f t="shared" ref="AI436" si="2808">+AI437</f>
        <v>0</v>
      </c>
      <c r="AJ436" s="3" t="e">
        <f t="shared" si="2804"/>
        <v>#VALUE!</v>
      </c>
      <c r="AK436" s="3" t="e">
        <f t="shared" si="2565"/>
        <v>#VALUE!</v>
      </c>
      <c r="AL436" s="4">
        <f t="shared" si="2566"/>
        <v>0</v>
      </c>
      <c r="AM436" s="3">
        <f t="shared" ref="AM436" si="2809">+AM437</f>
        <v>0</v>
      </c>
      <c r="AN436" s="3" t="e">
        <f t="shared" si="2804"/>
        <v>#VALUE!</v>
      </c>
      <c r="AO436" s="3" t="e">
        <f t="shared" si="2567"/>
        <v>#VALUE!</v>
      </c>
      <c r="AP436" s="4">
        <f t="shared" si="2568"/>
        <v>0</v>
      </c>
      <c r="AQ436" s="3">
        <f t="shared" ref="AQ436" si="2810">+AQ437</f>
        <v>0</v>
      </c>
      <c r="AR436" s="3" t="e">
        <f t="shared" si="2804"/>
        <v>#VALUE!</v>
      </c>
      <c r="AS436" s="3" t="e">
        <f t="shared" si="2569"/>
        <v>#VALUE!</v>
      </c>
      <c r="AT436" s="4">
        <f t="shared" si="2570"/>
        <v>0</v>
      </c>
      <c r="AU436" s="3">
        <f t="shared" ref="AU436" si="2811">+AU437</f>
        <v>0</v>
      </c>
      <c r="AV436" s="3" t="e">
        <f t="shared" si="2804"/>
        <v>#VALUE!</v>
      </c>
      <c r="AW436" s="3" t="e">
        <f t="shared" si="2571"/>
        <v>#VALUE!</v>
      </c>
      <c r="AX436" s="4">
        <f t="shared" si="2572"/>
        <v>0</v>
      </c>
      <c r="AY436" s="3">
        <f t="shared" ref="AY436" si="2812">+AY437</f>
        <v>0</v>
      </c>
      <c r="AZ436" s="3" t="e">
        <f t="shared" si="2804"/>
        <v>#VALUE!</v>
      </c>
      <c r="BA436" s="3" t="e">
        <f t="shared" si="2573"/>
        <v>#VALUE!</v>
      </c>
      <c r="BB436" s="4">
        <f t="shared" si="2574"/>
        <v>0</v>
      </c>
      <c r="BC436" s="3">
        <f t="shared" si="2804"/>
        <v>0</v>
      </c>
      <c r="BD436" s="3">
        <f t="shared" si="2804"/>
        <v>0</v>
      </c>
      <c r="BE436" s="3" t="e">
        <f t="shared" si="2804"/>
        <v>#VALUE!</v>
      </c>
      <c r="BF436" s="3" t="e">
        <f t="shared" si="2575"/>
        <v>#VALUE!</v>
      </c>
      <c r="BG436" s="4">
        <f t="shared" si="2576"/>
        <v>0</v>
      </c>
      <c r="BL436" s="3">
        <f t="shared" ref="BL436:BM436" si="2813">+BL437</f>
        <v>0</v>
      </c>
      <c r="BM436" s="3">
        <f t="shared" si="2813"/>
        <v>0</v>
      </c>
    </row>
    <row r="437" spans="1:65" s="84" customFormat="1" ht="12" x14ac:dyDescent="0.3">
      <c r="A437" s="29"/>
      <c r="B437" s="34"/>
      <c r="C437" s="35"/>
      <c r="D437" s="36"/>
      <c r="E437" s="5">
        <v>52055101</v>
      </c>
      <c r="F437" s="6" t="s">
        <v>127</v>
      </c>
      <c r="G437" s="7">
        <v>0</v>
      </c>
      <c r="H437" s="7" t="e">
        <f>SUMIF([2]Ene!B:I,AVALUOS!E437,[2]Ene!I:I)</f>
        <v>#VALUE!</v>
      </c>
      <c r="I437" s="7" t="e">
        <f t="shared" si="2552"/>
        <v>#VALUE!</v>
      </c>
      <c r="J437" s="8">
        <f t="shared" si="2553"/>
        <v>0</v>
      </c>
      <c r="K437" s="7">
        <v>0</v>
      </c>
      <c r="L437" s="7" t="e">
        <f>SUMIF([2]Feb!B:I,AVALUOS!E437,[2]Feb!I:I)</f>
        <v>#VALUE!</v>
      </c>
      <c r="M437" s="7" t="e">
        <f t="shared" si="2554"/>
        <v>#VALUE!</v>
      </c>
      <c r="N437" s="8">
        <f t="shared" si="2555"/>
        <v>0</v>
      </c>
      <c r="O437" s="7">
        <v>0</v>
      </c>
      <c r="P437" s="7" t="e">
        <f>SUMIF([2]mar!B:I,AVALUOS!E437,[2]mar!I:I)</f>
        <v>#VALUE!</v>
      </c>
      <c r="Q437" s="7" t="e">
        <f t="shared" si="2556"/>
        <v>#VALUE!</v>
      </c>
      <c r="R437" s="8">
        <f t="shared" si="2539"/>
        <v>0</v>
      </c>
      <c r="S437" s="7">
        <v>0</v>
      </c>
      <c r="T437" s="7" t="e">
        <f>SUMIF([2]Abr!B:I,AVALUOS!E437,[2]Abr!I:I)</f>
        <v>#VALUE!</v>
      </c>
      <c r="U437" s="7" t="e">
        <f t="shared" si="2557"/>
        <v>#VALUE!</v>
      </c>
      <c r="V437" s="8">
        <f t="shared" si="2558"/>
        <v>0</v>
      </c>
      <c r="W437" s="7">
        <v>0</v>
      </c>
      <c r="X437" s="7" t="e">
        <f>SUMIF([2]May!B:I,AVALUOS!E437,[2]May!I:I)</f>
        <v>#VALUE!</v>
      </c>
      <c r="Y437" s="7" t="e">
        <f t="shared" si="2559"/>
        <v>#VALUE!</v>
      </c>
      <c r="Z437" s="8">
        <f t="shared" si="2560"/>
        <v>0</v>
      </c>
      <c r="AA437" s="7">
        <v>0</v>
      </c>
      <c r="AB437" s="7" t="e">
        <f>SUMIF([2]Jun!B:I,AVALUOS!E437,[2]Jun!I:I)</f>
        <v>#VALUE!</v>
      </c>
      <c r="AC437" s="7" t="e">
        <f t="shared" si="2561"/>
        <v>#VALUE!</v>
      </c>
      <c r="AD437" s="8">
        <f t="shared" si="2562"/>
        <v>0</v>
      </c>
      <c r="AE437" s="7">
        <v>0</v>
      </c>
      <c r="AF437" s="7" t="e">
        <f>SUMIF([2]Jul!B:I,AVALUOS!E437,[2]Jul!I:I)</f>
        <v>#VALUE!</v>
      </c>
      <c r="AG437" s="7" t="e">
        <f t="shared" si="2563"/>
        <v>#VALUE!</v>
      </c>
      <c r="AH437" s="8">
        <f t="shared" si="2564"/>
        <v>0</v>
      </c>
      <c r="AI437" s="7">
        <v>0</v>
      </c>
      <c r="AJ437" s="7" t="e">
        <f>SUMIF([2]Agos!B:I,AVALUOS!E437,[2]Agos!I:I)</f>
        <v>#VALUE!</v>
      </c>
      <c r="AK437" s="7" t="e">
        <f t="shared" si="2565"/>
        <v>#VALUE!</v>
      </c>
      <c r="AL437" s="8">
        <f t="shared" si="2566"/>
        <v>0</v>
      </c>
      <c r="AM437" s="7">
        <v>0</v>
      </c>
      <c r="AN437" s="7" t="e">
        <f>SUMIF([2]Sep!B:I,AVALUOS!E437,[2]Sep!I:I)</f>
        <v>#VALUE!</v>
      </c>
      <c r="AO437" s="7" t="e">
        <f t="shared" si="2567"/>
        <v>#VALUE!</v>
      </c>
      <c r="AP437" s="8">
        <f t="shared" si="2568"/>
        <v>0</v>
      </c>
      <c r="AQ437" s="7">
        <v>0</v>
      </c>
      <c r="AR437" s="7" t="e">
        <f>SUMIF([2]Oct!B:I,AVALUOS!E437,[2]Oct!I:I)</f>
        <v>#VALUE!</v>
      </c>
      <c r="AS437" s="7" t="e">
        <f t="shared" si="2569"/>
        <v>#VALUE!</v>
      </c>
      <c r="AT437" s="8">
        <f t="shared" si="2570"/>
        <v>0</v>
      </c>
      <c r="AU437" s="7">
        <v>0</v>
      </c>
      <c r="AV437" s="7" t="e">
        <f>SUMIF([2]Nov!B:I,AVALUOS!E437,[2]Nov!I:I)</f>
        <v>#VALUE!</v>
      </c>
      <c r="AW437" s="7" t="e">
        <f t="shared" si="2571"/>
        <v>#VALUE!</v>
      </c>
      <c r="AX437" s="8">
        <f t="shared" si="2572"/>
        <v>0</v>
      </c>
      <c r="AY437" s="7">
        <v>0</v>
      </c>
      <c r="AZ437" s="7" t="e">
        <f>SUMIF([2]Dic!B:I,AVALUOS!E437,[2]Dic!I:I)</f>
        <v>#VALUE!</v>
      </c>
      <c r="BA437" s="7" t="e">
        <f t="shared" si="2573"/>
        <v>#VALUE!</v>
      </c>
      <c r="BB437" s="8">
        <f t="shared" si="2574"/>
        <v>0</v>
      </c>
      <c r="BC437" s="7">
        <v>0</v>
      </c>
      <c r="BD437" s="89">
        <f>+G437+K437+O437+S437+W437+AA437+AE437+AI437+AM437+AQ437+AU437</f>
        <v>0</v>
      </c>
      <c r="BE437" s="89" t="e">
        <f>+H437+L437+P437+T437+X437+AB437+AF437+AJ437+AN437+AR437+AV437+AZ437</f>
        <v>#VALUE!</v>
      </c>
      <c r="BF437" s="89" t="e">
        <f t="shared" si="2575"/>
        <v>#VALUE!</v>
      </c>
      <c r="BG437" s="24">
        <f t="shared" si="2576"/>
        <v>0</v>
      </c>
      <c r="BL437" s="7"/>
      <c r="BM437" s="7"/>
    </row>
    <row r="438" spans="1:65" ht="20.399999999999999" x14ac:dyDescent="0.3">
      <c r="A438" s="27"/>
      <c r="B438" s="27"/>
      <c r="C438" s="28"/>
      <c r="D438" s="25">
        <v>520560</v>
      </c>
      <c r="E438" s="1"/>
      <c r="F438" s="2" t="s">
        <v>129</v>
      </c>
      <c r="G438" s="3">
        <f t="shared" ref="G438:H438" si="2814">+G439</f>
        <v>0</v>
      </c>
      <c r="H438" s="3" t="e">
        <f t="shared" si="2814"/>
        <v>#VALUE!</v>
      </c>
      <c r="I438" s="3" t="e">
        <f t="shared" si="2552"/>
        <v>#VALUE!</v>
      </c>
      <c r="J438" s="4">
        <f t="shared" si="2553"/>
        <v>0</v>
      </c>
      <c r="K438" s="3">
        <f t="shared" ref="K438:L438" si="2815">+K439</f>
        <v>0</v>
      </c>
      <c r="L438" s="3" t="e">
        <f t="shared" si="2815"/>
        <v>#VALUE!</v>
      </c>
      <c r="M438" s="3" t="e">
        <f t="shared" si="2554"/>
        <v>#VALUE!</v>
      </c>
      <c r="N438" s="4">
        <f t="shared" si="2555"/>
        <v>0</v>
      </c>
      <c r="O438" s="3">
        <f t="shared" ref="O438:P438" si="2816">+O439</f>
        <v>0</v>
      </c>
      <c r="P438" s="3" t="e">
        <f t="shared" si="2816"/>
        <v>#VALUE!</v>
      </c>
      <c r="Q438" s="3" t="e">
        <f t="shared" si="2556"/>
        <v>#VALUE!</v>
      </c>
      <c r="R438" s="4">
        <f t="shared" si="2539"/>
        <v>0</v>
      </c>
      <c r="S438" s="3">
        <f t="shared" ref="S438:BE438" si="2817">+S439</f>
        <v>0</v>
      </c>
      <c r="T438" s="3" t="e">
        <f t="shared" si="2817"/>
        <v>#VALUE!</v>
      </c>
      <c r="U438" s="3" t="e">
        <f t="shared" si="2557"/>
        <v>#VALUE!</v>
      </c>
      <c r="V438" s="4">
        <f t="shared" si="2558"/>
        <v>0</v>
      </c>
      <c r="W438" s="3">
        <f t="shared" ref="W438:X438" si="2818">+W439</f>
        <v>0</v>
      </c>
      <c r="X438" s="3" t="e">
        <f t="shared" si="2818"/>
        <v>#VALUE!</v>
      </c>
      <c r="Y438" s="3" t="e">
        <f t="shared" si="2559"/>
        <v>#VALUE!</v>
      </c>
      <c r="Z438" s="4">
        <f t="shared" si="2560"/>
        <v>0</v>
      </c>
      <c r="AA438" s="3">
        <f t="shared" ref="AA438" si="2819">+AA439</f>
        <v>0</v>
      </c>
      <c r="AB438" s="3" t="e">
        <f t="shared" si="2817"/>
        <v>#VALUE!</v>
      </c>
      <c r="AC438" s="3" t="e">
        <f t="shared" si="2561"/>
        <v>#VALUE!</v>
      </c>
      <c r="AD438" s="4">
        <f t="shared" si="2562"/>
        <v>0</v>
      </c>
      <c r="AE438" s="3">
        <f t="shared" ref="AE438" si="2820">+AE439</f>
        <v>0</v>
      </c>
      <c r="AF438" s="3" t="e">
        <f t="shared" si="2817"/>
        <v>#VALUE!</v>
      </c>
      <c r="AG438" s="3" t="e">
        <f t="shared" si="2563"/>
        <v>#VALUE!</v>
      </c>
      <c r="AH438" s="4">
        <f t="shared" si="2564"/>
        <v>0</v>
      </c>
      <c r="AI438" s="3">
        <f t="shared" ref="AI438" si="2821">+AI439</f>
        <v>0</v>
      </c>
      <c r="AJ438" s="3" t="e">
        <f t="shared" si="2817"/>
        <v>#VALUE!</v>
      </c>
      <c r="AK438" s="3" t="e">
        <f t="shared" si="2565"/>
        <v>#VALUE!</v>
      </c>
      <c r="AL438" s="4">
        <f t="shared" si="2566"/>
        <v>0</v>
      </c>
      <c r="AM438" s="3">
        <f t="shared" ref="AM438" si="2822">+AM439</f>
        <v>0</v>
      </c>
      <c r="AN438" s="3" t="e">
        <f t="shared" si="2817"/>
        <v>#VALUE!</v>
      </c>
      <c r="AO438" s="3" t="e">
        <f t="shared" si="2567"/>
        <v>#VALUE!</v>
      </c>
      <c r="AP438" s="4">
        <f t="shared" si="2568"/>
        <v>0</v>
      </c>
      <c r="AQ438" s="3">
        <f t="shared" ref="AQ438" si="2823">+AQ439</f>
        <v>0</v>
      </c>
      <c r="AR438" s="3" t="e">
        <f t="shared" si="2817"/>
        <v>#VALUE!</v>
      </c>
      <c r="AS438" s="3" t="e">
        <f t="shared" si="2569"/>
        <v>#VALUE!</v>
      </c>
      <c r="AT438" s="4">
        <f t="shared" si="2570"/>
        <v>0</v>
      </c>
      <c r="AU438" s="3">
        <f t="shared" ref="AU438" si="2824">+AU439</f>
        <v>0</v>
      </c>
      <c r="AV438" s="3" t="e">
        <f t="shared" si="2817"/>
        <v>#VALUE!</v>
      </c>
      <c r="AW438" s="3" t="e">
        <f t="shared" si="2571"/>
        <v>#VALUE!</v>
      </c>
      <c r="AX438" s="4">
        <f t="shared" si="2572"/>
        <v>0</v>
      </c>
      <c r="AY438" s="3">
        <f t="shared" ref="AY438" si="2825">+AY439</f>
        <v>0</v>
      </c>
      <c r="AZ438" s="3" t="e">
        <f t="shared" si="2817"/>
        <v>#VALUE!</v>
      </c>
      <c r="BA438" s="3" t="e">
        <f t="shared" si="2573"/>
        <v>#VALUE!</v>
      </c>
      <c r="BB438" s="4">
        <f t="shared" si="2574"/>
        <v>0</v>
      </c>
      <c r="BC438" s="3">
        <f t="shared" si="2817"/>
        <v>0</v>
      </c>
      <c r="BD438" s="3">
        <f t="shared" si="2817"/>
        <v>0</v>
      </c>
      <c r="BE438" s="3" t="e">
        <f t="shared" si="2817"/>
        <v>#VALUE!</v>
      </c>
      <c r="BF438" s="3" t="e">
        <f t="shared" si="2575"/>
        <v>#VALUE!</v>
      </c>
      <c r="BG438" s="4">
        <f t="shared" si="2576"/>
        <v>0</v>
      </c>
      <c r="BL438" s="3">
        <f t="shared" ref="BL438:BM438" si="2826">+BL439</f>
        <v>0</v>
      </c>
      <c r="BM438" s="3">
        <f t="shared" si="2826"/>
        <v>0</v>
      </c>
    </row>
    <row r="439" spans="1:65" s="84" customFormat="1" ht="20.399999999999999" x14ac:dyDescent="0.3">
      <c r="A439" s="29"/>
      <c r="B439" s="34"/>
      <c r="C439" s="35"/>
      <c r="D439" s="36"/>
      <c r="E439" s="5">
        <v>52056001</v>
      </c>
      <c r="F439" s="6" t="s">
        <v>129</v>
      </c>
      <c r="G439" s="7">
        <v>0</v>
      </c>
      <c r="H439" s="7" t="e">
        <f>SUMIF([2]Ene!B:I,AVALUOS!E439,[2]Ene!I:I)</f>
        <v>#VALUE!</v>
      </c>
      <c r="I439" s="7" t="e">
        <f t="shared" si="2552"/>
        <v>#VALUE!</v>
      </c>
      <c r="J439" s="8">
        <f t="shared" si="2553"/>
        <v>0</v>
      </c>
      <c r="K439" s="7">
        <v>0</v>
      </c>
      <c r="L439" s="7" t="e">
        <f>SUMIF([2]Feb!B:I,AVALUOS!E439,[2]Feb!I:I)</f>
        <v>#VALUE!</v>
      </c>
      <c r="M439" s="7" t="e">
        <f t="shared" si="2554"/>
        <v>#VALUE!</v>
      </c>
      <c r="N439" s="8">
        <f t="shared" si="2555"/>
        <v>0</v>
      </c>
      <c r="O439" s="7">
        <v>0</v>
      </c>
      <c r="P439" s="7" t="e">
        <f>SUMIF([2]mar!B:I,AVALUOS!E439,[2]mar!I:I)</f>
        <v>#VALUE!</v>
      </c>
      <c r="Q439" s="7" t="e">
        <f t="shared" si="2556"/>
        <v>#VALUE!</v>
      </c>
      <c r="R439" s="8">
        <f t="shared" si="2539"/>
        <v>0</v>
      </c>
      <c r="S439" s="7">
        <v>0</v>
      </c>
      <c r="T439" s="7" t="e">
        <f>SUMIF([2]Abr!B:I,AVALUOS!E439,[2]Abr!I:I)</f>
        <v>#VALUE!</v>
      </c>
      <c r="U439" s="7" t="e">
        <f t="shared" si="2557"/>
        <v>#VALUE!</v>
      </c>
      <c r="V439" s="8">
        <f t="shared" si="2558"/>
        <v>0</v>
      </c>
      <c r="W439" s="7">
        <v>0</v>
      </c>
      <c r="X439" s="7" t="e">
        <f>SUMIF([2]May!B:I,AVALUOS!E439,[2]May!I:I)</f>
        <v>#VALUE!</v>
      </c>
      <c r="Y439" s="7" t="e">
        <f t="shared" si="2559"/>
        <v>#VALUE!</v>
      </c>
      <c r="Z439" s="8">
        <f t="shared" si="2560"/>
        <v>0</v>
      </c>
      <c r="AA439" s="7">
        <v>0</v>
      </c>
      <c r="AB439" s="7" t="e">
        <f>SUMIF([2]Jun!B:I,AVALUOS!E439,[2]Jun!I:I)</f>
        <v>#VALUE!</v>
      </c>
      <c r="AC439" s="7" t="e">
        <f t="shared" si="2561"/>
        <v>#VALUE!</v>
      </c>
      <c r="AD439" s="8">
        <f t="shared" si="2562"/>
        <v>0</v>
      </c>
      <c r="AE439" s="7">
        <v>0</v>
      </c>
      <c r="AF439" s="7" t="e">
        <f>SUMIF([2]Jul!B:I,AVALUOS!E439,[2]Jul!I:I)</f>
        <v>#VALUE!</v>
      </c>
      <c r="AG439" s="7" t="e">
        <f t="shared" si="2563"/>
        <v>#VALUE!</v>
      </c>
      <c r="AH439" s="8">
        <f t="shared" si="2564"/>
        <v>0</v>
      </c>
      <c r="AI439" s="7">
        <v>0</v>
      </c>
      <c r="AJ439" s="7" t="e">
        <f>SUMIF([2]Agos!B:I,AVALUOS!E439,[2]Agos!I:I)</f>
        <v>#VALUE!</v>
      </c>
      <c r="AK439" s="7" t="e">
        <f t="shared" si="2565"/>
        <v>#VALUE!</v>
      </c>
      <c r="AL439" s="8">
        <f t="shared" si="2566"/>
        <v>0</v>
      </c>
      <c r="AM439" s="7">
        <v>0</v>
      </c>
      <c r="AN439" s="7" t="e">
        <f>SUMIF([2]Sep!B:I,AVALUOS!E439,[2]Sep!I:I)</f>
        <v>#VALUE!</v>
      </c>
      <c r="AO439" s="7" t="e">
        <f t="shared" si="2567"/>
        <v>#VALUE!</v>
      </c>
      <c r="AP439" s="8">
        <f t="shared" si="2568"/>
        <v>0</v>
      </c>
      <c r="AQ439" s="7">
        <v>0</v>
      </c>
      <c r="AR439" s="7" t="e">
        <f>SUMIF([2]Oct!B:I,AVALUOS!E439,[2]Oct!I:I)</f>
        <v>#VALUE!</v>
      </c>
      <c r="AS439" s="7" t="e">
        <f t="shared" si="2569"/>
        <v>#VALUE!</v>
      </c>
      <c r="AT439" s="8">
        <f t="shared" si="2570"/>
        <v>0</v>
      </c>
      <c r="AU439" s="7">
        <v>0</v>
      </c>
      <c r="AV439" s="7" t="e">
        <f>SUMIF([2]Nov!B:I,AVALUOS!E439,[2]Nov!I:I)</f>
        <v>#VALUE!</v>
      </c>
      <c r="AW439" s="7" t="e">
        <f t="shared" si="2571"/>
        <v>#VALUE!</v>
      </c>
      <c r="AX439" s="8">
        <f t="shared" si="2572"/>
        <v>0</v>
      </c>
      <c r="AY439" s="7">
        <v>0</v>
      </c>
      <c r="AZ439" s="7" t="e">
        <f>SUMIF([2]Dic!B:I,AVALUOS!E439,[2]Dic!I:I)</f>
        <v>#VALUE!</v>
      </c>
      <c r="BA439" s="7" t="e">
        <f t="shared" si="2573"/>
        <v>#VALUE!</v>
      </c>
      <c r="BB439" s="8">
        <f t="shared" si="2574"/>
        <v>0</v>
      </c>
      <c r="BC439" s="7">
        <v>0</v>
      </c>
      <c r="BD439" s="89">
        <f>+G439+K439+O439+S439+W439+AA439+AE439+AI439+AM439+AQ439+AU439</f>
        <v>0</v>
      </c>
      <c r="BE439" s="89" t="e">
        <f>+H439+L439+P439+T439+X439+AB439+AF439+AJ439+AN439+AR439+AV439+AZ439</f>
        <v>#VALUE!</v>
      </c>
      <c r="BF439" s="89" t="e">
        <f t="shared" si="2575"/>
        <v>#VALUE!</v>
      </c>
      <c r="BG439" s="24">
        <f t="shared" si="2576"/>
        <v>0</v>
      </c>
      <c r="BL439" s="7"/>
      <c r="BM439" s="7"/>
    </row>
    <row r="440" spans="1:65" ht="20.399999999999999" x14ac:dyDescent="0.3">
      <c r="A440" s="27"/>
      <c r="B440" s="27"/>
      <c r="C440" s="28"/>
      <c r="D440" s="25">
        <v>520563</v>
      </c>
      <c r="E440" s="1"/>
      <c r="F440" s="2" t="s">
        <v>130</v>
      </c>
      <c r="G440" s="3">
        <f t="shared" ref="G440:H440" si="2827">+G441</f>
        <v>0</v>
      </c>
      <c r="H440" s="3" t="e">
        <f t="shared" si="2827"/>
        <v>#VALUE!</v>
      </c>
      <c r="I440" s="3" t="e">
        <f t="shared" si="2552"/>
        <v>#VALUE!</v>
      </c>
      <c r="J440" s="4">
        <f t="shared" si="2553"/>
        <v>0</v>
      </c>
      <c r="K440" s="3">
        <f t="shared" ref="K440:L440" si="2828">+K441</f>
        <v>0</v>
      </c>
      <c r="L440" s="3" t="e">
        <f t="shared" si="2828"/>
        <v>#VALUE!</v>
      </c>
      <c r="M440" s="3" t="e">
        <f t="shared" si="2554"/>
        <v>#VALUE!</v>
      </c>
      <c r="N440" s="4">
        <f t="shared" si="2555"/>
        <v>0</v>
      </c>
      <c r="O440" s="3">
        <f t="shared" ref="O440:P440" si="2829">+O441</f>
        <v>0</v>
      </c>
      <c r="P440" s="3" t="e">
        <f t="shared" si="2829"/>
        <v>#VALUE!</v>
      </c>
      <c r="Q440" s="3" t="e">
        <f t="shared" si="2556"/>
        <v>#VALUE!</v>
      </c>
      <c r="R440" s="4">
        <f t="shared" si="2539"/>
        <v>0</v>
      </c>
      <c r="S440" s="3">
        <f t="shared" ref="S440:BE440" si="2830">+S441</f>
        <v>0</v>
      </c>
      <c r="T440" s="3" t="e">
        <f t="shared" si="2830"/>
        <v>#VALUE!</v>
      </c>
      <c r="U440" s="3" t="e">
        <f t="shared" si="2557"/>
        <v>#VALUE!</v>
      </c>
      <c r="V440" s="4">
        <f t="shared" si="2558"/>
        <v>0</v>
      </c>
      <c r="W440" s="3">
        <f t="shared" ref="W440:X440" si="2831">+W441</f>
        <v>0</v>
      </c>
      <c r="X440" s="3" t="e">
        <f t="shared" si="2831"/>
        <v>#VALUE!</v>
      </c>
      <c r="Y440" s="3" t="e">
        <f t="shared" si="2559"/>
        <v>#VALUE!</v>
      </c>
      <c r="Z440" s="4">
        <f t="shared" si="2560"/>
        <v>0</v>
      </c>
      <c r="AA440" s="3">
        <f t="shared" ref="AA440" si="2832">+AA441</f>
        <v>0</v>
      </c>
      <c r="AB440" s="3" t="e">
        <f t="shared" si="2830"/>
        <v>#VALUE!</v>
      </c>
      <c r="AC440" s="3" t="e">
        <f t="shared" si="2561"/>
        <v>#VALUE!</v>
      </c>
      <c r="AD440" s="4">
        <f t="shared" si="2562"/>
        <v>0</v>
      </c>
      <c r="AE440" s="3">
        <f t="shared" ref="AE440" si="2833">+AE441</f>
        <v>0</v>
      </c>
      <c r="AF440" s="3" t="e">
        <f t="shared" si="2830"/>
        <v>#VALUE!</v>
      </c>
      <c r="AG440" s="3" t="e">
        <f t="shared" si="2563"/>
        <v>#VALUE!</v>
      </c>
      <c r="AH440" s="4">
        <f t="shared" si="2564"/>
        <v>0</v>
      </c>
      <c r="AI440" s="3">
        <f t="shared" ref="AI440" si="2834">+AI441</f>
        <v>0</v>
      </c>
      <c r="AJ440" s="3" t="e">
        <f t="shared" si="2830"/>
        <v>#VALUE!</v>
      </c>
      <c r="AK440" s="3" t="e">
        <f t="shared" si="2565"/>
        <v>#VALUE!</v>
      </c>
      <c r="AL440" s="4">
        <f t="shared" si="2566"/>
        <v>0</v>
      </c>
      <c r="AM440" s="3">
        <f t="shared" ref="AM440" si="2835">+AM441</f>
        <v>0</v>
      </c>
      <c r="AN440" s="3" t="e">
        <f t="shared" si="2830"/>
        <v>#VALUE!</v>
      </c>
      <c r="AO440" s="3" t="e">
        <f t="shared" si="2567"/>
        <v>#VALUE!</v>
      </c>
      <c r="AP440" s="4">
        <f t="shared" si="2568"/>
        <v>0</v>
      </c>
      <c r="AQ440" s="3">
        <f t="shared" ref="AQ440" si="2836">+AQ441</f>
        <v>0</v>
      </c>
      <c r="AR440" s="3" t="e">
        <f t="shared" si="2830"/>
        <v>#VALUE!</v>
      </c>
      <c r="AS440" s="3" t="e">
        <f t="shared" si="2569"/>
        <v>#VALUE!</v>
      </c>
      <c r="AT440" s="4">
        <f t="shared" si="2570"/>
        <v>0</v>
      </c>
      <c r="AU440" s="3">
        <f t="shared" ref="AU440" si="2837">+AU441</f>
        <v>0</v>
      </c>
      <c r="AV440" s="3" t="e">
        <f t="shared" si="2830"/>
        <v>#VALUE!</v>
      </c>
      <c r="AW440" s="3" t="e">
        <f t="shared" si="2571"/>
        <v>#VALUE!</v>
      </c>
      <c r="AX440" s="4">
        <f t="shared" si="2572"/>
        <v>0</v>
      </c>
      <c r="AY440" s="3">
        <f t="shared" ref="AY440" si="2838">+AY441</f>
        <v>0</v>
      </c>
      <c r="AZ440" s="3" t="e">
        <f t="shared" si="2830"/>
        <v>#VALUE!</v>
      </c>
      <c r="BA440" s="3" t="e">
        <f t="shared" si="2573"/>
        <v>#VALUE!</v>
      </c>
      <c r="BB440" s="4">
        <f t="shared" si="2574"/>
        <v>0</v>
      </c>
      <c r="BC440" s="3">
        <f t="shared" si="2830"/>
        <v>0</v>
      </c>
      <c r="BD440" s="3">
        <f t="shared" si="2830"/>
        <v>0</v>
      </c>
      <c r="BE440" s="3" t="e">
        <f t="shared" si="2830"/>
        <v>#VALUE!</v>
      </c>
      <c r="BF440" s="3" t="e">
        <f t="shared" si="2575"/>
        <v>#VALUE!</v>
      </c>
      <c r="BG440" s="4">
        <f t="shared" si="2576"/>
        <v>0</v>
      </c>
      <c r="BL440" s="3">
        <f t="shared" ref="BL440:BM440" si="2839">+BL441</f>
        <v>0</v>
      </c>
      <c r="BM440" s="3">
        <f t="shared" si="2839"/>
        <v>0</v>
      </c>
    </row>
    <row r="441" spans="1:65" s="84" customFormat="1" ht="12" x14ac:dyDescent="0.3">
      <c r="A441" s="29"/>
      <c r="B441" s="34"/>
      <c r="C441" s="35"/>
      <c r="D441" s="36"/>
      <c r="E441" s="5">
        <v>52056301</v>
      </c>
      <c r="F441" s="6" t="s">
        <v>130</v>
      </c>
      <c r="G441" s="7">
        <v>0</v>
      </c>
      <c r="H441" s="7" t="e">
        <f>SUMIF([2]Ene!B:I,AVALUOS!E441,[2]Ene!I:I)</f>
        <v>#VALUE!</v>
      </c>
      <c r="I441" s="7" t="e">
        <f t="shared" si="2552"/>
        <v>#VALUE!</v>
      </c>
      <c r="J441" s="8">
        <f t="shared" si="2553"/>
        <v>0</v>
      </c>
      <c r="K441" s="7">
        <v>0</v>
      </c>
      <c r="L441" s="7" t="e">
        <f>SUMIF([2]Feb!B:I,AVALUOS!E441,[2]Feb!I:I)</f>
        <v>#VALUE!</v>
      </c>
      <c r="M441" s="7" t="e">
        <f t="shared" si="2554"/>
        <v>#VALUE!</v>
      </c>
      <c r="N441" s="8">
        <f t="shared" si="2555"/>
        <v>0</v>
      </c>
      <c r="O441" s="7">
        <v>0</v>
      </c>
      <c r="P441" s="7" t="e">
        <f>SUMIF([2]mar!B:I,AVALUOS!E441,[2]mar!I:I)</f>
        <v>#VALUE!</v>
      </c>
      <c r="Q441" s="7" t="e">
        <f t="shared" si="2556"/>
        <v>#VALUE!</v>
      </c>
      <c r="R441" s="8">
        <f t="shared" si="2539"/>
        <v>0</v>
      </c>
      <c r="S441" s="7">
        <v>0</v>
      </c>
      <c r="T441" s="7" t="e">
        <f>SUMIF([2]Abr!B:I,AVALUOS!E441,[2]Abr!I:I)</f>
        <v>#VALUE!</v>
      </c>
      <c r="U441" s="7" t="e">
        <f t="shared" si="2557"/>
        <v>#VALUE!</v>
      </c>
      <c r="V441" s="8">
        <f t="shared" si="2558"/>
        <v>0</v>
      </c>
      <c r="W441" s="7">
        <v>0</v>
      </c>
      <c r="X441" s="7" t="e">
        <f>SUMIF([2]May!B:I,AVALUOS!E441,[2]May!I:I)</f>
        <v>#VALUE!</v>
      </c>
      <c r="Y441" s="7" t="e">
        <f t="shared" si="2559"/>
        <v>#VALUE!</v>
      </c>
      <c r="Z441" s="8">
        <f t="shared" si="2560"/>
        <v>0</v>
      </c>
      <c r="AA441" s="7">
        <v>0</v>
      </c>
      <c r="AB441" s="7" t="e">
        <f>SUMIF([2]Jun!B:I,AVALUOS!E441,[2]Jun!I:I)</f>
        <v>#VALUE!</v>
      </c>
      <c r="AC441" s="7" t="e">
        <f t="shared" si="2561"/>
        <v>#VALUE!</v>
      </c>
      <c r="AD441" s="8">
        <f t="shared" si="2562"/>
        <v>0</v>
      </c>
      <c r="AE441" s="7">
        <v>0</v>
      </c>
      <c r="AF441" s="7" t="e">
        <f>SUMIF([2]Jul!B:I,AVALUOS!E441,[2]Jul!I:I)</f>
        <v>#VALUE!</v>
      </c>
      <c r="AG441" s="7" t="e">
        <f t="shared" si="2563"/>
        <v>#VALUE!</v>
      </c>
      <c r="AH441" s="8">
        <f t="shared" si="2564"/>
        <v>0</v>
      </c>
      <c r="AI441" s="7">
        <v>0</v>
      </c>
      <c r="AJ441" s="7" t="e">
        <f>SUMIF([2]Agos!B:I,AVALUOS!E441,[2]Agos!I:I)</f>
        <v>#VALUE!</v>
      </c>
      <c r="AK441" s="7" t="e">
        <f t="shared" si="2565"/>
        <v>#VALUE!</v>
      </c>
      <c r="AL441" s="8">
        <f t="shared" si="2566"/>
        <v>0</v>
      </c>
      <c r="AM441" s="7">
        <v>0</v>
      </c>
      <c r="AN441" s="7" t="e">
        <f>SUMIF([2]Sep!B:I,AVALUOS!E441,[2]Sep!I:I)</f>
        <v>#VALUE!</v>
      </c>
      <c r="AO441" s="7" t="e">
        <f t="shared" si="2567"/>
        <v>#VALUE!</v>
      </c>
      <c r="AP441" s="8">
        <f t="shared" si="2568"/>
        <v>0</v>
      </c>
      <c r="AQ441" s="7">
        <v>0</v>
      </c>
      <c r="AR441" s="7" t="e">
        <f>SUMIF([2]Oct!B:I,AVALUOS!E441,[2]Oct!I:I)</f>
        <v>#VALUE!</v>
      </c>
      <c r="AS441" s="7" t="e">
        <f t="shared" si="2569"/>
        <v>#VALUE!</v>
      </c>
      <c r="AT441" s="8">
        <f t="shared" si="2570"/>
        <v>0</v>
      </c>
      <c r="AU441" s="7">
        <v>0</v>
      </c>
      <c r="AV441" s="7" t="e">
        <f>SUMIF([2]Nov!B:I,AVALUOS!E441,[2]Nov!I:I)</f>
        <v>#VALUE!</v>
      </c>
      <c r="AW441" s="7" t="e">
        <f t="shared" si="2571"/>
        <v>#VALUE!</v>
      </c>
      <c r="AX441" s="8">
        <f t="shared" si="2572"/>
        <v>0</v>
      </c>
      <c r="AY441" s="7">
        <v>0</v>
      </c>
      <c r="AZ441" s="7" t="e">
        <f>SUMIF([2]Dic!B:I,AVALUOS!E441,[2]Dic!I:I)</f>
        <v>#VALUE!</v>
      </c>
      <c r="BA441" s="7" t="e">
        <f t="shared" si="2573"/>
        <v>#VALUE!</v>
      </c>
      <c r="BB441" s="8">
        <f t="shared" si="2574"/>
        <v>0</v>
      </c>
      <c r="BC441" s="7">
        <v>0</v>
      </c>
      <c r="BD441" s="89">
        <f>+G441+K441+O441+S441+W441+AA441+AE441+AI441+AM441+AQ441+AU441</f>
        <v>0</v>
      </c>
      <c r="BE441" s="89" t="e">
        <f>+H441+L441+P441+T441+X441+AB441+AF441+AJ441+AN441+AR441+AV441+AZ441</f>
        <v>#VALUE!</v>
      </c>
      <c r="BF441" s="89" t="e">
        <f t="shared" si="2575"/>
        <v>#VALUE!</v>
      </c>
      <c r="BG441" s="24">
        <f t="shared" si="2576"/>
        <v>0</v>
      </c>
      <c r="BL441" s="7"/>
      <c r="BM441" s="7"/>
    </row>
    <row r="442" spans="1:65" ht="20.399999999999999" x14ac:dyDescent="0.3">
      <c r="A442" s="27"/>
      <c r="B442" s="27"/>
      <c r="C442" s="28"/>
      <c r="D442" s="25">
        <v>520566</v>
      </c>
      <c r="E442" s="1"/>
      <c r="F442" s="2" t="s">
        <v>131</v>
      </c>
      <c r="G442" s="3">
        <f t="shared" ref="G442:H442" si="2840">+G443</f>
        <v>0</v>
      </c>
      <c r="H442" s="3" t="e">
        <f t="shared" si="2840"/>
        <v>#VALUE!</v>
      </c>
      <c r="I442" s="3" t="e">
        <f t="shared" si="2552"/>
        <v>#VALUE!</v>
      </c>
      <c r="J442" s="4">
        <f t="shared" si="2553"/>
        <v>0</v>
      </c>
      <c r="K442" s="3">
        <f t="shared" ref="K442:L442" si="2841">+K443</f>
        <v>0</v>
      </c>
      <c r="L442" s="3" t="e">
        <f t="shared" si="2841"/>
        <v>#VALUE!</v>
      </c>
      <c r="M442" s="3" t="e">
        <f t="shared" si="2554"/>
        <v>#VALUE!</v>
      </c>
      <c r="N442" s="4">
        <f t="shared" si="2555"/>
        <v>0</v>
      </c>
      <c r="O442" s="3">
        <f t="shared" ref="O442:P442" si="2842">+O443</f>
        <v>0</v>
      </c>
      <c r="P442" s="3" t="e">
        <f t="shared" si="2842"/>
        <v>#VALUE!</v>
      </c>
      <c r="Q442" s="3" t="e">
        <f t="shared" si="2556"/>
        <v>#VALUE!</v>
      </c>
      <c r="R442" s="4">
        <f t="shared" si="2539"/>
        <v>0</v>
      </c>
      <c r="S442" s="3">
        <f t="shared" ref="S442:BE442" si="2843">+S443</f>
        <v>0</v>
      </c>
      <c r="T442" s="3" t="e">
        <f t="shared" si="2843"/>
        <v>#VALUE!</v>
      </c>
      <c r="U442" s="3" t="e">
        <f t="shared" si="2557"/>
        <v>#VALUE!</v>
      </c>
      <c r="V442" s="4">
        <f t="shared" si="2558"/>
        <v>0</v>
      </c>
      <c r="W442" s="3">
        <f t="shared" ref="W442:X442" si="2844">+W443</f>
        <v>0</v>
      </c>
      <c r="X442" s="3" t="e">
        <f t="shared" si="2844"/>
        <v>#VALUE!</v>
      </c>
      <c r="Y442" s="3" t="e">
        <f t="shared" si="2559"/>
        <v>#VALUE!</v>
      </c>
      <c r="Z442" s="4">
        <f t="shared" si="2560"/>
        <v>0</v>
      </c>
      <c r="AA442" s="3">
        <f t="shared" ref="AA442" si="2845">+AA443</f>
        <v>0</v>
      </c>
      <c r="AB442" s="3" t="e">
        <f t="shared" si="2843"/>
        <v>#VALUE!</v>
      </c>
      <c r="AC442" s="3" t="e">
        <f t="shared" si="2561"/>
        <v>#VALUE!</v>
      </c>
      <c r="AD442" s="4">
        <f t="shared" si="2562"/>
        <v>0</v>
      </c>
      <c r="AE442" s="3">
        <f t="shared" ref="AE442" si="2846">+AE443</f>
        <v>0</v>
      </c>
      <c r="AF442" s="3" t="e">
        <f t="shared" si="2843"/>
        <v>#VALUE!</v>
      </c>
      <c r="AG442" s="3" t="e">
        <f t="shared" si="2563"/>
        <v>#VALUE!</v>
      </c>
      <c r="AH442" s="4">
        <f t="shared" si="2564"/>
        <v>0</v>
      </c>
      <c r="AI442" s="3">
        <f t="shared" ref="AI442" si="2847">+AI443</f>
        <v>0</v>
      </c>
      <c r="AJ442" s="3" t="e">
        <f t="shared" si="2843"/>
        <v>#VALUE!</v>
      </c>
      <c r="AK442" s="3" t="e">
        <f t="shared" si="2565"/>
        <v>#VALUE!</v>
      </c>
      <c r="AL442" s="4">
        <f t="shared" si="2566"/>
        <v>0</v>
      </c>
      <c r="AM442" s="3">
        <f t="shared" ref="AM442" si="2848">+AM443</f>
        <v>0</v>
      </c>
      <c r="AN442" s="3" t="e">
        <f t="shared" si="2843"/>
        <v>#VALUE!</v>
      </c>
      <c r="AO442" s="3" t="e">
        <f t="shared" si="2567"/>
        <v>#VALUE!</v>
      </c>
      <c r="AP442" s="4">
        <f t="shared" si="2568"/>
        <v>0</v>
      </c>
      <c r="AQ442" s="3">
        <f t="shared" ref="AQ442" si="2849">+AQ443</f>
        <v>0</v>
      </c>
      <c r="AR442" s="3" t="e">
        <f t="shared" si="2843"/>
        <v>#VALUE!</v>
      </c>
      <c r="AS442" s="3" t="e">
        <f t="shared" si="2569"/>
        <v>#VALUE!</v>
      </c>
      <c r="AT442" s="4">
        <f t="shared" si="2570"/>
        <v>0</v>
      </c>
      <c r="AU442" s="3">
        <f t="shared" ref="AU442" si="2850">+AU443</f>
        <v>0</v>
      </c>
      <c r="AV442" s="3" t="e">
        <f t="shared" si="2843"/>
        <v>#VALUE!</v>
      </c>
      <c r="AW442" s="3" t="e">
        <f t="shared" si="2571"/>
        <v>#VALUE!</v>
      </c>
      <c r="AX442" s="4">
        <f t="shared" si="2572"/>
        <v>0</v>
      </c>
      <c r="AY442" s="3">
        <f t="shared" ref="AY442" si="2851">+AY443</f>
        <v>0</v>
      </c>
      <c r="AZ442" s="3" t="e">
        <f t="shared" si="2843"/>
        <v>#VALUE!</v>
      </c>
      <c r="BA442" s="3" t="e">
        <f t="shared" si="2573"/>
        <v>#VALUE!</v>
      </c>
      <c r="BB442" s="4">
        <f t="shared" si="2574"/>
        <v>0</v>
      </c>
      <c r="BC442" s="3">
        <f t="shared" si="2843"/>
        <v>0</v>
      </c>
      <c r="BD442" s="3">
        <f t="shared" si="2843"/>
        <v>0</v>
      </c>
      <c r="BE442" s="3" t="e">
        <f t="shared" si="2843"/>
        <v>#VALUE!</v>
      </c>
      <c r="BF442" s="3" t="e">
        <f t="shared" si="2575"/>
        <v>#VALUE!</v>
      </c>
      <c r="BG442" s="4">
        <f t="shared" si="2576"/>
        <v>0</v>
      </c>
      <c r="BL442" s="3">
        <f t="shared" ref="BL442:BM442" si="2852">+BL443</f>
        <v>0</v>
      </c>
      <c r="BM442" s="3">
        <f t="shared" si="2852"/>
        <v>0</v>
      </c>
    </row>
    <row r="443" spans="1:65" s="84" customFormat="1" ht="20.399999999999999" x14ac:dyDescent="0.3">
      <c r="A443" s="29"/>
      <c r="B443" s="34"/>
      <c r="C443" s="35"/>
      <c r="D443" s="36"/>
      <c r="E443" s="5">
        <v>52056601</v>
      </c>
      <c r="F443" s="6" t="s">
        <v>131</v>
      </c>
      <c r="G443" s="7">
        <v>0</v>
      </c>
      <c r="H443" s="7" t="e">
        <f>SUMIF([2]Ene!B:I,AVALUOS!E443,[2]Ene!I:I)</f>
        <v>#VALUE!</v>
      </c>
      <c r="I443" s="7" t="e">
        <f t="shared" si="2552"/>
        <v>#VALUE!</v>
      </c>
      <c r="J443" s="8">
        <f t="shared" si="2553"/>
        <v>0</v>
      </c>
      <c r="K443" s="7">
        <v>0</v>
      </c>
      <c r="L443" s="7" t="e">
        <f>SUMIF([2]Feb!B:I,AVALUOS!E443,[2]Feb!I:I)</f>
        <v>#VALUE!</v>
      </c>
      <c r="M443" s="7" t="e">
        <f t="shared" si="2554"/>
        <v>#VALUE!</v>
      </c>
      <c r="N443" s="8">
        <f t="shared" si="2555"/>
        <v>0</v>
      </c>
      <c r="O443" s="7">
        <v>0</v>
      </c>
      <c r="P443" s="7" t="e">
        <f>SUMIF([2]mar!B:I,AVALUOS!E443,[2]mar!I:I)</f>
        <v>#VALUE!</v>
      </c>
      <c r="Q443" s="7" t="e">
        <f t="shared" si="2556"/>
        <v>#VALUE!</v>
      </c>
      <c r="R443" s="8">
        <f t="shared" si="2539"/>
        <v>0</v>
      </c>
      <c r="S443" s="7">
        <v>0</v>
      </c>
      <c r="T443" s="7" t="e">
        <f>SUMIF([2]Abr!B:I,AVALUOS!E443,[2]Abr!I:I)</f>
        <v>#VALUE!</v>
      </c>
      <c r="U443" s="7" t="e">
        <f t="shared" si="2557"/>
        <v>#VALUE!</v>
      </c>
      <c r="V443" s="8">
        <f t="shared" si="2558"/>
        <v>0</v>
      </c>
      <c r="W443" s="7">
        <v>0</v>
      </c>
      <c r="X443" s="7" t="e">
        <f>SUMIF([2]May!B:I,AVALUOS!E443,[2]May!I:I)</f>
        <v>#VALUE!</v>
      </c>
      <c r="Y443" s="7" t="e">
        <f t="shared" si="2559"/>
        <v>#VALUE!</v>
      </c>
      <c r="Z443" s="8">
        <f t="shared" si="2560"/>
        <v>0</v>
      </c>
      <c r="AA443" s="7">
        <v>0</v>
      </c>
      <c r="AB443" s="7" t="e">
        <f>SUMIF([2]Jun!B:I,AVALUOS!E443,[2]Jun!I:I)</f>
        <v>#VALUE!</v>
      </c>
      <c r="AC443" s="7" t="e">
        <f t="shared" si="2561"/>
        <v>#VALUE!</v>
      </c>
      <c r="AD443" s="8">
        <f t="shared" si="2562"/>
        <v>0</v>
      </c>
      <c r="AE443" s="7">
        <v>0</v>
      </c>
      <c r="AF443" s="7" t="e">
        <f>SUMIF([2]Jul!B:I,AVALUOS!E443,[2]Jul!I:I)</f>
        <v>#VALUE!</v>
      </c>
      <c r="AG443" s="7" t="e">
        <f t="shared" si="2563"/>
        <v>#VALUE!</v>
      </c>
      <c r="AH443" s="8">
        <f t="shared" si="2564"/>
        <v>0</v>
      </c>
      <c r="AI443" s="7">
        <v>0</v>
      </c>
      <c r="AJ443" s="7" t="e">
        <f>SUMIF([2]Agos!B:I,AVALUOS!E443,[2]Agos!I:I)</f>
        <v>#VALUE!</v>
      </c>
      <c r="AK443" s="7" t="e">
        <f t="shared" si="2565"/>
        <v>#VALUE!</v>
      </c>
      <c r="AL443" s="8">
        <f t="shared" si="2566"/>
        <v>0</v>
      </c>
      <c r="AM443" s="7">
        <v>0</v>
      </c>
      <c r="AN443" s="7" t="e">
        <f>SUMIF([2]Sep!B:I,AVALUOS!E443,[2]Sep!I:I)</f>
        <v>#VALUE!</v>
      </c>
      <c r="AO443" s="7" t="e">
        <f t="shared" si="2567"/>
        <v>#VALUE!</v>
      </c>
      <c r="AP443" s="8">
        <f t="shared" si="2568"/>
        <v>0</v>
      </c>
      <c r="AQ443" s="7">
        <v>0</v>
      </c>
      <c r="AR443" s="7" t="e">
        <f>SUMIF([2]Oct!B:I,AVALUOS!E443,[2]Oct!I:I)</f>
        <v>#VALUE!</v>
      </c>
      <c r="AS443" s="7" t="e">
        <f t="shared" si="2569"/>
        <v>#VALUE!</v>
      </c>
      <c r="AT443" s="8">
        <f t="shared" si="2570"/>
        <v>0</v>
      </c>
      <c r="AU443" s="7">
        <v>0</v>
      </c>
      <c r="AV443" s="7" t="e">
        <f>SUMIF([2]Nov!B:I,AVALUOS!E443,[2]Nov!I:I)</f>
        <v>#VALUE!</v>
      </c>
      <c r="AW443" s="7" t="e">
        <f t="shared" si="2571"/>
        <v>#VALUE!</v>
      </c>
      <c r="AX443" s="8">
        <f t="shared" si="2572"/>
        <v>0</v>
      </c>
      <c r="AY443" s="7">
        <v>0</v>
      </c>
      <c r="AZ443" s="7" t="e">
        <f>SUMIF([2]Dic!B:I,AVALUOS!E443,[2]Dic!I:I)</f>
        <v>#VALUE!</v>
      </c>
      <c r="BA443" s="7" t="e">
        <f t="shared" si="2573"/>
        <v>#VALUE!</v>
      </c>
      <c r="BB443" s="8">
        <f t="shared" si="2574"/>
        <v>0</v>
      </c>
      <c r="BC443" s="7">
        <v>0</v>
      </c>
      <c r="BD443" s="89">
        <f>+G443+K443+O443+S443+W443+AA443+AE443+AI443+AM443+AQ443+AU443</f>
        <v>0</v>
      </c>
      <c r="BE443" s="89" t="e">
        <f>+H443+L443+P443+T443+X443+AB443+AF443+AJ443+AN443+AR443+AV443+AZ443</f>
        <v>#VALUE!</v>
      </c>
      <c r="BF443" s="89" t="e">
        <f t="shared" si="2575"/>
        <v>#VALUE!</v>
      </c>
      <c r="BG443" s="24">
        <f t="shared" si="2576"/>
        <v>0</v>
      </c>
      <c r="BL443" s="7"/>
      <c r="BM443" s="7"/>
    </row>
    <row r="444" spans="1:65" x14ac:dyDescent="0.3">
      <c r="A444" s="27"/>
      <c r="B444" s="27"/>
      <c r="C444" s="28"/>
      <c r="D444" s="25">
        <v>520568</v>
      </c>
      <c r="E444" s="1"/>
      <c r="F444" s="2" t="s">
        <v>279</v>
      </c>
      <c r="G444" s="3">
        <f t="shared" ref="G444:H444" si="2853">+G445</f>
        <v>0</v>
      </c>
      <c r="H444" s="3" t="e">
        <f t="shared" si="2853"/>
        <v>#VALUE!</v>
      </c>
      <c r="I444" s="3" t="e">
        <f t="shared" si="2552"/>
        <v>#VALUE!</v>
      </c>
      <c r="J444" s="4">
        <f t="shared" si="2553"/>
        <v>0</v>
      </c>
      <c r="K444" s="3">
        <f t="shared" ref="K444:L444" si="2854">+K445</f>
        <v>0</v>
      </c>
      <c r="L444" s="3" t="e">
        <f t="shared" si="2854"/>
        <v>#VALUE!</v>
      </c>
      <c r="M444" s="3" t="e">
        <f t="shared" si="2554"/>
        <v>#VALUE!</v>
      </c>
      <c r="N444" s="4">
        <f t="shared" si="2555"/>
        <v>0</v>
      </c>
      <c r="O444" s="3">
        <f t="shared" ref="O444:P444" si="2855">+O445</f>
        <v>0</v>
      </c>
      <c r="P444" s="3" t="e">
        <f t="shared" si="2855"/>
        <v>#VALUE!</v>
      </c>
      <c r="Q444" s="3" t="e">
        <f t="shared" si="2556"/>
        <v>#VALUE!</v>
      </c>
      <c r="R444" s="4">
        <f t="shared" si="2539"/>
        <v>0</v>
      </c>
      <c r="S444" s="3">
        <f t="shared" ref="S444:BE444" si="2856">+S445</f>
        <v>0</v>
      </c>
      <c r="T444" s="3" t="e">
        <f t="shared" si="2856"/>
        <v>#VALUE!</v>
      </c>
      <c r="U444" s="3" t="e">
        <f t="shared" si="2557"/>
        <v>#VALUE!</v>
      </c>
      <c r="V444" s="4">
        <f t="shared" si="2558"/>
        <v>0</v>
      </c>
      <c r="W444" s="3">
        <f t="shared" ref="W444:X444" si="2857">+W445</f>
        <v>0</v>
      </c>
      <c r="X444" s="3" t="e">
        <f t="shared" si="2857"/>
        <v>#VALUE!</v>
      </c>
      <c r="Y444" s="3" t="e">
        <f t="shared" si="2559"/>
        <v>#VALUE!</v>
      </c>
      <c r="Z444" s="4">
        <f t="shared" si="2560"/>
        <v>0</v>
      </c>
      <c r="AA444" s="3">
        <f t="shared" ref="AA444" si="2858">+AA445</f>
        <v>0</v>
      </c>
      <c r="AB444" s="3" t="e">
        <f t="shared" si="2856"/>
        <v>#VALUE!</v>
      </c>
      <c r="AC444" s="3" t="e">
        <f t="shared" si="2561"/>
        <v>#VALUE!</v>
      </c>
      <c r="AD444" s="4">
        <f t="shared" si="2562"/>
        <v>0</v>
      </c>
      <c r="AE444" s="3">
        <f t="shared" ref="AE444" si="2859">+AE445</f>
        <v>0</v>
      </c>
      <c r="AF444" s="3" t="e">
        <f t="shared" si="2856"/>
        <v>#VALUE!</v>
      </c>
      <c r="AG444" s="3" t="e">
        <f t="shared" si="2563"/>
        <v>#VALUE!</v>
      </c>
      <c r="AH444" s="4">
        <f t="shared" si="2564"/>
        <v>0</v>
      </c>
      <c r="AI444" s="3">
        <f t="shared" ref="AI444" si="2860">+AI445</f>
        <v>0</v>
      </c>
      <c r="AJ444" s="3" t="e">
        <f t="shared" si="2856"/>
        <v>#VALUE!</v>
      </c>
      <c r="AK444" s="3" t="e">
        <f t="shared" si="2565"/>
        <v>#VALUE!</v>
      </c>
      <c r="AL444" s="4">
        <f t="shared" si="2566"/>
        <v>0</v>
      </c>
      <c r="AM444" s="3">
        <f t="shared" ref="AM444" si="2861">+AM445</f>
        <v>0</v>
      </c>
      <c r="AN444" s="3" t="e">
        <f t="shared" si="2856"/>
        <v>#VALUE!</v>
      </c>
      <c r="AO444" s="3" t="e">
        <f t="shared" si="2567"/>
        <v>#VALUE!</v>
      </c>
      <c r="AP444" s="4">
        <f t="shared" si="2568"/>
        <v>0</v>
      </c>
      <c r="AQ444" s="3">
        <f t="shared" ref="AQ444" si="2862">+AQ445</f>
        <v>0</v>
      </c>
      <c r="AR444" s="3" t="e">
        <f t="shared" si="2856"/>
        <v>#VALUE!</v>
      </c>
      <c r="AS444" s="3" t="e">
        <f t="shared" si="2569"/>
        <v>#VALUE!</v>
      </c>
      <c r="AT444" s="4">
        <f t="shared" si="2570"/>
        <v>0</v>
      </c>
      <c r="AU444" s="3">
        <f t="shared" ref="AU444" si="2863">+AU445</f>
        <v>0</v>
      </c>
      <c r="AV444" s="3" t="e">
        <f t="shared" si="2856"/>
        <v>#VALUE!</v>
      </c>
      <c r="AW444" s="3" t="e">
        <f t="shared" si="2571"/>
        <v>#VALUE!</v>
      </c>
      <c r="AX444" s="4">
        <f t="shared" si="2572"/>
        <v>0</v>
      </c>
      <c r="AY444" s="3">
        <f t="shared" ref="AY444" si="2864">+AY445</f>
        <v>0</v>
      </c>
      <c r="AZ444" s="3" t="e">
        <f t="shared" si="2856"/>
        <v>#VALUE!</v>
      </c>
      <c r="BA444" s="3" t="e">
        <f t="shared" si="2573"/>
        <v>#VALUE!</v>
      </c>
      <c r="BB444" s="4">
        <f t="shared" si="2574"/>
        <v>0</v>
      </c>
      <c r="BC444" s="3">
        <f t="shared" si="2856"/>
        <v>0</v>
      </c>
      <c r="BD444" s="3">
        <f t="shared" si="2856"/>
        <v>0</v>
      </c>
      <c r="BE444" s="3" t="e">
        <f t="shared" si="2856"/>
        <v>#VALUE!</v>
      </c>
      <c r="BF444" s="3" t="e">
        <f t="shared" si="2575"/>
        <v>#VALUE!</v>
      </c>
      <c r="BG444" s="4">
        <f t="shared" si="2576"/>
        <v>0</v>
      </c>
      <c r="BL444" s="3">
        <f t="shared" ref="BL444:BM444" si="2865">+BL445</f>
        <v>0</v>
      </c>
      <c r="BM444" s="3">
        <f t="shared" si="2865"/>
        <v>0</v>
      </c>
    </row>
    <row r="445" spans="1:65" s="84" customFormat="1" ht="12" x14ac:dyDescent="0.3">
      <c r="A445" s="29"/>
      <c r="B445" s="34"/>
      <c r="C445" s="35"/>
      <c r="D445" s="36"/>
      <c r="E445" s="5">
        <v>52056801</v>
      </c>
      <c r="F445" s="6" t="s">
        <v>280</v>
      </c>
      <c r="G445" s="7">
        <v>0</v>
      </c>
      <c r="H445" s="7" t="e">
        <f>SUMIF([2]Ene!B:I,AVALUOS!E445,[2]Ene!I:I)</f>
        <v>#VALUE!</v>
      </c>
      <c r="I445" s="7" t="e">
        <f t="shared" si="2552"/>
        <v>#VALUE!</v>
      </c>
      <c r="J445" s="8">
        <f t="shared" si="2553"/>
        <v>0</v>
      </c>
      <c r="K445" s="7">
        <v>0</v>
      </c>
      <c r="L445" s="7" t="e">
        <f>SUMIF([2]Feb!B:I,AVALUOS!E445,[2]Feb!I:I)</f>
        <v>#VALUE!</v>
      </c>
      <c r="M445" s="7" t="e">
        <f t="shared" si="2554"/>
        <v>#VALUE!</v>
      </c>
      <c r="N445" s="8">
        <f t="shared" si="2555"/>
        <v>0</v>
      </c>
      <c r="O445" s="7">
        <v>0</v>
      </c>
      <c r="P445" s="7" t="e">
        <f>SUMIF([2]mar!B:I,AVALUOS!E445,[2]mar!I:I)</f>
        <v>#VALUE!</v>
      </c>
      <c r="Q445" s="7" t="e">
        <f t="shared" si="2556"/>
        <v>#VALUE!</v>
      </c>
      <c r="R445" s="8">
        <f t="shared" si="2539"/>
        <v>0</v>
      </c>
      <c r="S445" s="7">
        <v>0</v>
      </c>
      <c r="T445" s="7" t="e">
        <f>SUMIF([2]Abr!B:I,AVALUOS!E445,[2]Abr!I:I)</f>
        <v>#VALUE!</v>
      </c>
      <c r="U445" s="7" t="e">
        <f t="shared" si="2557"/>
        <v>#VALUE!</v>
      </c>
      <c r="V445" s="8">
        <f t="shared" si="2558"/>
        <v>0</v>
      </c>
      <c r="W445" s="7">
        <v>0</v>
      </c>
      <c r="X445" s="7" t="e">
        <f>SUMIF([2]May!B:I,AVALUOS!E445,[2]May!I:I)</f>
        <v>#VALUE!</v>
      </c>
      <c r="Y445" s="7" t="e">
        <f t="shared" si="2559"/>
        <v>#VALUE!</v>
      </c>
      <c r="Z445" s="8">
        <f t="shared" si="2560"/>
        <v>0</v>
      </c>
      <c r="AA445" s="7">
        <v>0</v>
      </c>
      <c r="AB445" s="7" t="e">
        <f>SUMIF([2]Jun!B:I,AVALUOS!E445,[2]Jun!I:I)</f>
        <v>#VALUE!</v>
      </c>
      <c r="AC445" s="7" t="e">
        <f t="shared" si="2561"/>
        <v>#VALUE!</v>
      </c>
      <c r="AD445" s="8">
        <f t="shared" si="2562"/>
        <v>0</v>
      </c>
      <c r="AE445" s="7">
        <v>0</v>
      </c>
      <c r="AF445" s="7" t="e">
        <f>SUMIF([2]Jul!B:I,AVALUOS!E445,[2]Jul!I:I)</f>
        <v>#VALUE!</v>
      </c>
      <c r="AG445" s="7" t="e">
        <f t="shared" si="2563"/>
        <v>#VALUE!</v>
      </c>
      <c r="AH445" s="8">
        <f t="shared" si="2564"/>
        <v>0</v>
      </c>
      <c r="AI445" s="7">
        <v>0</v>
      </c>
      <c r="AJ445" s="7" t="e">
        <f>SUMIF([2]Agos!B:I,AVALUOS!E445,[2]Agos!I:I)</f>
        <v>#VALUE!</v>
      </c>
      <c r="AK445" s="7" t="e">
        <f t="shared" si="2565"/>
        <v>#VALUE!</v>
      </c>
      <c r="AL445" s="8">
        <f t="shared" si="2566"/>
        <v>0</v>
      </c>
      <c r="AM445" s="7">
        <v>0</v>
      </c>
      <c r="AN445" s="7" t="e">
        <f>SUMIF([2]Sep!B:I,AVALUOS!E445,[2]Sep!I:I)</f>
        <v>#VALUE!</v>
      </c>
      <c r="AO445" s="7" t="e">
        <f t="shared" si="2567"/>
        <v>#VALUE!</v>
      </c>
      <c r="AP445" s="8">
        <f t="shared" si="2568"/>
        <v>0</v>
      </c>
      <c r="AQ445" s="7">
        <v>0</v>
      </c>
      <c r="AR445" s="7" t="e">
        <f>SUMIF([2]Oct!B:I,AVALUOS!E445,[2]Oct!I:I)</f>
        <v>#VALUE!</v>
      </c>
      <c r="AS445" s="7" t="e">
        <f t="shared" si="2569"/>
        <v>#VALUE!</v>
      </c>
      <c r="AT445" s="8">
        <f t="shared" si="2570"/>
        <v>0</v>
      </c>
      <c r="AU445" s="7">
        <v>0</v>
      </c>
      <c r="AV445" s="7" t="e">
        <f>SUMIF([2]Nov!B:I,AVALUOS!E445,[2]Nov!I:I)</f>
        <v>#VALUE!</v>
      </c>
      <c r="AW445" s="7" t="e">
        <f t="shared" si="2571"/>
        <v>#VALUE!</v>
      </c>
      <c r="AX445" s="8">
        <f t="shared" si="2572"/>
        <v>0</v>
      </c>
      <c r="AY445" s="7">
        <v>0</v>
      </c>
      <c r="AZ445" s="7" t="e">
        <f>SUMIF([2]Dic!B:I,AVALUOS!E445,[2]Dic!I:I)</f>
        <v>#VALUE!</v>
      </c>
      <c r="BA445" s="7" t="e">
        <f t="shared" si="2573"/>
        <v>#VALUE!</v>
      </c>
      <c r="BB445" s="8">
        <f t="shared" si="2574"/>
        <v>0</v>
      </c>
      <c r="BC445" s="7">
        <v>0</v>
      </c>
      <c r="BD445" s="89">
        <f>+G445+K445+O445+S445+W445+AA445+AE445+AI445+AM445+AQ445+AU445</f>
        <v>0</v>
      </c>
      <c r="BE445" s="89" t="e">
        <f>+H445+L445+P445+T445+X445+AB445+AF445+AJ445+AN445+AR445+AV445+AZ445</f>
        <v>#VALUE!</v>
      </c>
      <c r="BF445" s="89" t="e">
        <f t="shared" si="2575"/>
        <v>#VALUE!</v>
      </c>
      <c r="BG445" s="24">
        <f t="shared" si="2576"/>
        <v>0</v>
      </c>
      <c r="BL445" s="7"/>
      <c r="BM445" s="7"/>
    </row>
    <row r="446" spans="1:65" x14ac:dyDescent="0.3">
      <c r="A446" s="27"/>
      <c r="B446" s="27"/>
      <c r="C446" s="28"/>
      <c r="D446" s="25">
        <v>520569</v>
      </c>
      <c r="E446" s="1"/>
      <c r="F446" s="2" t="s">
        <v>281</v>
      </c>
      <c r="G446" s="3">
        <f t="shared" ref="G446:H446" si="2866">+G447</f>
        <v>0</v>
      </c>
      <c r="H446" s="3" t="e">
        <f t="shared" si="2866"/>
        <v>#VALUE!</v>
      </c>
      <c r="I446" s="3" t="e">
        <f t="shared" si="2552"/>
        <v>#VALUE!</v>
      </c>
      <c r="J446" s="4">
        <f t="shared" si="2553"/>
        <v>0</v>
      </c>
      <c r="K446" s="3">
        <f t="shared" ref="K446:L446" si="2867">+K447</f>
        <v>0</v>
      </c>
      <c r="L446" s="3" t="e">
        <f t="shared" si="2867"/>
        <v>#VALUE!</v>
      </c>
      <c r="M446" s="3" t="e">
        <f t="shared" si="2554"/>
        <v>#VALUE!</v>
      </c>
      <c r="N446" s="4">
        <f t="shared" si="2555"/>
        <v>0</v>
      </c>
      <c r="O446" s="3">
        <f t="shared" ref="O446:P446" si="2868">+O447</f>
        <v>0</v>
      </c>
      <c r="P446" s="3" t="e">
        <f t="shared" si="2868"/>
        <v>#VALUE!</v>
      </c>
      <c r="Q446" s="3" t="e">
        <f t="shared" si="2556"/>
        <v>#VALUE!</v>
      </c>
      <c r="R446" s="4">
        <f t="shared" si="2539"/>
        <v>0</v>
      </c>
      <c r="S446" s="3">
        <f t="shared" ref="S446:BE446" si="2869">+S447</f>
        <v>0</v>
      </c>
      <c r="T446" s="3" t="e">
        <f t="shared" si="2869"/>
        <v>#VALUE!</v>
      </c>
      <c r="U446" s="3" t="e">
        <f t="shared" si="2557"/>
        <v>#VALUE!</v>
      </c>
      <c r="V446" s="4">
        <f t="shared" si="2558"/>
        <v>0</v>
      </c>
      <c r="W446" s="3">
        <f t="shared" ref="W446:X446" si="2870">+W447</f>
        <v>0</v>
      </c>
      <c r="X446" s="3" t="e">
        <f t="shared" si="2870"/>
        <v>#VALUE!</v>
      </c>
      <c r="Y446" s="3" t="e">
        <f t="shared" si="2559"/>
        <v>#VALUE!</v>
      </c>
      <c r="Z446" s="4">
        <f t="shared" si="2560"/>
        <v>0</v>
      </c>
      <c r="AA446" s="3">
        <f t="shared" ref="AA446" si="2871">+AA447</f>
        <v>0</v>
      </c>
      <c r="AB446" s="3" t="e">
        <f t="shared" si="2869"/>
        <v>#VALUE!</v>
      </c>
      <c r="AC446" s="3" t="e">
        <f t="shared" si="2561"/>
        <v>#VALUE!</v>
      </c>
      <c r="AD446" s="4">
        <f t="shared" si="2562"/>
        <v>0</v>
      </c>
      <c r="AE446" s="3">
        <f t="shared" ref="AE446" si="2872">+AE447</f>
        <v>0</v>
      </c>
      <c r="AF446" s="3" t="e">
        <f t="shared" si="2869"/>
        <v>#VALUE!</v>
      </c>
      <c r="AG446" s="3" t="e">
        <f t="shared" si="2563"/>
        <v>#VALUE!</v>
      </c>
      <c r="AH446" s="4">
        <f t="shared" si="2564"/>
        <v>0</v>
      </c>
      <c r="AI446" s="3">
        <f t="shared" ref="AI446" si="2873">+AI447</f>
        <v>0</v>
      </c>
      <c r="AJ446" s="3" t="e">
        <f t="shared" si="2869"/>
        <v>#VALUE!</v>
      </c>
      <c r="AK446" s="3" t="e">
        <f t="shared" si="2565"/>
        <v>#VALUE!</v>
      </c>
      <c r="AL446" s="4">
        <f t="shared" si="2566"/>
        <v>0</v>
      </c>
      <c r="AM446" s="3">
        <f t="shared" ref="AM446" si="2874">+AM447</f>
        <v>0</v>
      </c>
      <c r="AN446" s="3" t="e">
        <f t="shared" si="2869"/>
        <v>#VALUE!</v>
      </c>
      <c r="AO446" s="3" t="e">
        <f t="shared" si="2567"/>
        <v>#VALUE!</v>
      </c>
      <c r="AP446" s="4">
        <f t="shared" si="2568"/>
        <v>0</v>
      </c>
      <c r="AQ446" s="3">
        <f t="shared" ref="AQ446" si="2875">+AQ447</f>
        <v>0</v>
      </c>
      <c r="AR446" s="3" t="e">
        <f t="shared" si="2869"/>
        <v>#VALUE!</v>
      </c>
      <c r="AS446" s="3" t="e">
        <f t="shared" si="2569"/>
        <v>#VALUE!</v>
      </c>
      <c r="AT446" s="4">
        <f t="shared" si="2570"/>
        <v>0</v>
      </c>
      <c r="AU446" s="3">
        <f t="shared" ref="AU446" si="2876">+AU447</f>
        <v>0</v>
      </c>
      <c r="AV446" s="3" t="e">
        <f t="shared" si="2869"/>
        <v>#VALUE!</v>
      </c>
      <c r="AW446" s="3" t="e">
        <f t="shared" si="2571"/>
        <v>#VALUE!</v>
      </c>
      <c r="AX446" s="4">
        <f t="shared" si="2572"/>
        <v>0</v>
      </c>
      <c r="AY446" s="3">
        <f t="shared" ref="AY446" si="2877">+AY447</f>
        <v>0</v>
      </c>
      <c r="AZ446" s="3" t="e">
        <f t="shared" si="2869"/>
        <v>#VALUE!</v>
      </c>
      <c r="BA446" s="3" t="e">
        <f t="shared" si="2573"/>
        <v>#VALUE!</v>
      </c>
      <c r="BB446" s="4">
        <f t="shared" si="2574"/>
        <v>0</v>
      </c>
      <c r="BC446" s="3">
        <f t="shared" si="2869"/>
        <v>0</v>
      </c>
      <c r="BD446" s="3">
        <f t="shared" si="2869"/>
        <v>0</v>
      </c>
      <c r="BE446" s="3" t="e">
        <f t="shared" si="2869"/>
        <v>#VALUE!</v>
      </c>
      <c r="BF446" s="3" t="e">
        <f t="shared" si="2575"/>
        <v>#VALUE!</v>
      </c>
      <c r="BG446" s="4">
        <f t="shared" si="2576"/>
        <v>0</v>
      </c>
      <c r="BL446" s="3">
        <f t="shared" ref="BL446:BM446" si="2878">+BL447</f>
        <v>0</v>
      </c>
      <c r="BM446" s="3">
        <f t="shared" si="2878"/>
        <v>0</v>
      </c>
    </row>
    <row r="447" spans="1:65" s="84" customFormat="1" ht="12" x14ac:dyDescent="0.3">
      <c r="A447" s="29"/>
      <c r="B447" s="34"/>
      <c r="C447" s="35"/>
      <c r="D447" s="36"/>
      <c r="E447" s="5">
        <v>52056901</v>
      </c>
      <c r="F447" s="6" t="s">
        <v>281</v>
      </c>
      <c r="G447" s="7">
        <v>0</v>
      </c>
      <c r="H447" s="7" t="e">
        <f>SUMIF([2]Ene!B:I,AVALUOS!E447,[2]Ene!I:I)</f>
        <v>#VALUE!</v>
      </c>
      <c r="I447" s="7" t="e">
        <f t="shared" si="2552"/>
        <v>#VALUE!</v>
      </c>
      <c r="J447" s="8">
        <f t="shared" si="2553"/>
        <v>0</v>
      </c>
      <c r="K447" s="7">
        <v>0</v>
      </c>
      <c r="L447" s="7" t="e">
        <f>SUMIF([2]Feb!B:I,AVALUOS!E447,[2]Feb!I:I)</f>
        <v>#VALUE!</v>
      </c>
      <c r="M447" s="7" t="e">
        <f t="shared" si="2554"/>
        <v>#VALUE!</v>
      </c>
      <c r="N447" s="8">
        <f t="shared" si="2555"/>
        <v>0</v>
      </c>
      <c r="O447" s="7">
        <v>0</v>
      </c>
      <c r="P447" s="7" t="e">
        <f>SUMIF([2]mar!B:I,AVALUOS!E447,[2]mar!I:I)</f>
        <v>#VALUE!</v>
      </c>
      <c r="Q447" s="7" t="e">
        <f t="shared" si="2556"/>
        <v>#VALUE!</v>
      </c>
      <c r="R447" s="8">
        <f t="shared" si="2539"/>
        <v>0</v>
      </c>
      <c r="S447" s="7">
        <v>0</v>
      </c>
      <c r="T447" s="7" t="e">
        <f>SUMIF([2]Abr!B:I,AVALUOS!E447,[2]Abr!I:I)</f>
        <v>#VALUE!</v>
      </c>
      <c r="U447" s="7" t="e">
        <f t="shared" si="2557"/>
        <v>#VALUE!</v>
      </c>
      <c r="V447" s="8">
        <f t="shared" si="2558"/>
        <v>0</v>
      </c>
      <c r="W447" s="7">
        <v>0</v>
      </c>
      <c r="X447" s="7" t="e">
        <f>SUMIF([2]May!B:I,AVALUOS!E447,[2]May!I:I)</f>
        <v>#VALUE!</v>
      </c>
      <c r="Y447" s="7" t="e">
        <f t="shared" si="2559"/>
        <v>#VALUE!</v>
      </c>
      <c r="Z447" s="8">
        <f t="shared" si="2560"/>
        <v>0</v>
      </c>
      <c r="AA447" s="7">
        <v>0</v>
      </c>
      <c r="AB447" s="7" t="e">
        <f>SUMIF([2]Jun!B:I,AVALUOS!E447,[2]Jun!I:I)</f>
        <v>#VALUE!</v>
      </c>
      <c r="AC447" s="7" t="e">
        <f t="shared" si="2561"/>
        <v>#VALUE!</v>
      </c>
      <c r="AD447" s="8">
        <f t="shared" si="2562"/>
        <v>0</v>
      </c>
      <c r="AE447" s="7">
        <v>0</v>
      </c>
      <c r="AF447" s="7" t="e">
        <f>SUMIF([2]Jul!B:I,AVALUOS!E447,[2]Jul!I:I)</f>
        <v>#VALUE!</v>
      </c>
      <c r="AG447" s="7" t="e">
        <f t="shared" si="2563"/>
        <v>#VALUE!</v>
      </c>
      <c r="AH447" s="8">
        <f t="shared" si="2564"/>
        <v>0</v>
      </c>
      <c r="AI447" s="7">
        <v>0</v>
      </c>
      <c r="AJ447" s="7" t="e">
        <f>SUMIF([2]Agos!B:I,AVALUOS!E447,[2]Agos!I:I)</f>
        <v>#VALUE!</v>
      </c>
      <c r="AK447" s="7" t="e">
        <f t="shared" si="2565"/>
        <v>#VALUE!</v>
      </c>
      <c r="AL447" s="8">
        <f t="shared" si="2566"/>
        <v>0</v>
      </c>
      <c r="AM447" s="7">
        <v>0</v>
      </c>
      <c r="AN447" s="7" t="e">
        <f>SUMIF([2]Sep!B:I,AVALUOS!E447,[2]Sep!I:I)</f>
        <v>#VALUE!</v>
      </c>
      <c r="AO447" s="7" t="e">
        <f t="shared" si="2567"/>
        <v>#VALUE!</v>
      </c>
      <c r="AP447" s="8">
        <f t="shared" si="2568"/>
        <v>0</v>
      </c>
      <c r="AQ447" s="7">
        <v>0</v>
      </c>
      <c r="AR447" s="7" t="e">
        <f>SUMIF([2]Oct!B:I,AVALUOS!E447,[2]Oct!I:I)</f>
        <v>#VALUE!</v>
      </c>
      <c r="AS447" s="7" t="e">
        <f t="shared" si="2569"/>
        <v>#VALUE!</v>
      </c>
      <c r="AT447" s="8">
        <f t="shared" si="2570"/>
        <v>0</v>
      </c>
      <c r="AU447" s="7">
        <v>0</v>
      </c>
      <c r="AV447" s="7" t="e">
        <f>SUMIF([2]Nov!B:I,AVALUOS!E447,[2]Nov!I:I)</f>
        <v>#VALUE!</v>
      </c>
      <c r="AW447" s="7" t="e">
        <f t="shared" si="2571"/>
        <v>#VALUE!</v>
      </c>
      <c r="AX447" s="8">
        <f t="shared" si="2572"/>
        <v>0</v>
      </c>
      <c r="AY447" s="7">
        <v>0</v>
      </c>
      <c r="AZ447" s="7" t="e">
        <f>SUMIF([2]Dic!B:I,AVALUOS!E447,[2]Dic!I:I)</f>
        <v>#VALUE!</v>
      </c>
      <c r="BA447" s="7" t="e">
        <f t="shared" si="2573"/>
        <v>#VALUE!</v>
      </c>
      <c r="BB447" s="8">
        <f t="shared" si="2574"/>
        <v>0</v>
      </c>
      <c r="BC447" s="7">
        <v>0</v>
      </c>
      <c r="BD447" s="89">
        <f>+G447+K447+O447+S447+W447+AA447+AE447+AI447+AM447+AQ447+AU447</f>
        <v>0</v>
      </c>
      <c r="BE447" s="89" t="e">
        <f>+H447+L447+P447+T447+X447+AB447+AF447+AJ447+AN447+AR447+AV447+AZ447</f>
        <v>#VALUE!</v>
      </c>
      <c r="BF447" s="89" t="e">
        <f t="shared" si="2575"/>
        <v>#VALUE!</v>
      </c>
      <c r="BG447" s="24">
        <f t="shared" si="2576"/>
        <v>0</v>
      </c>
      <c r="BL447" s="7"/>
      <c r="BM447" s="7"/>
    </row>
    <row r="448" spans="1:65" ht="20.399999999999999" x14ac:dyDescent="0.3">
      <c r="A448" s="27"/>
      <c r="B448" s="27"/>
      <c r="C448" s="28"/>
      <c r="D448" s="25">
        <v>520570</v>
      </c>
      <c r="E448" s="1"/>
      <c r="F448" s="2" t="s">
        <v>282</v>
      </c>
      <c r="G448" s="3">
        <f t="shared" ref="G448:H448" si="2879">+G449</f>
        <v>0</v>
      </c>
      <c r="H448" s="3" t="e">
        <f t="shared" si="2879"/>
        <v>#VALUE!</v>
      </c>
      <c r="I448" s="3" t="e">
        <f t="shared" si="2552"/>
        <v>#VALUE!</v>
      </c>
      <c r="J448" s="4">
        <f t="shared" si="2553"/>
        <v>0</v>
      </c>
      <c r="K448" s="3">
        <f t="shared" ref="K448:L448" si="2880">+K449</f>
        <v>0</v>
      </c>
      <c r="L448" s="3" t="e">
        <f t="shared" si="2880"/>
        <v>#VALUE!</v>
      </c>
      <c r="M448" s="3" t="e">
        <f t="shared" si="2554"/>
        <v>#VALUE!</v>
      </c>
      <c r="N448" s="4">
        <f t="shared" si="2555"/>
        <v>0</v>
      </c>
      <c r="O448" s="3">
        <f t="shared" ref="O448:P448" si="2881">+O449</f>
        <v>0</v>
      </c>
      <c r="P448" s="3" t="e">
        <f t="shared" si="2881"/>
        <v>#VALUE!</v>
      </c>
      <c r="Q448" s="3" t="e">
        <f t="shared" si="2556"/>
        <v>#VALUE!</v>
      </c>
      <c r="R448" s="4">
        <f t="shared" si="2539"/>
        <v>0</v>
      </c>
      <c r="S448" s="3">
        <f t="shared" ref="S448:BE448" si="2882">+S449</f>
        <v>0</v>
      </c>
      <c r="T448" s="3" t="e">
        <f t="shared" si="2882"/>
        <v>#VALUE!</v>
      </c>
      <c r="U448" s="3" t="e">
        <f t="shared" si="2557"/>
        <v>#VALUE!</v>
      </c>
      <c r="V448" s="4">
        <f t="shared" si="2558"/>
        <v>0</v>
      </c>
      <c r="W448" s="3">
        <f t="shared" ref="W448:X448" si="2883">+W449</f>
        <v>0</v>
      </c>
      <c r="X448" s="3" t="e">
        <f t="shared" si="2883"/>
        <v>#VALUE!</v>
      </c>
      <c r="Y448" s="3" t="e">
        <f t="shared" si="2559"/>
        <v>#VALUE!</v>
      </c>
      <c r="Z448" s="4">
        <f t="shared" si="2560"/>
        <v>0</v>
      </c>
      <c r="AA448" s="3">
        <f t="shared" ref="AA448" si="2884">+AA449</f>
        <v>0</v>
      </c>
      <c r="AB448" s="3" t="e">
        <f t="shared" si="2882"/>
        <v>#VALUE!</v>
      </c>
      <c r="AC448" s="3" t="e">
        <f t="shared" si="2561"/>
        <v>#VALUE!</v>
      </c>
      <c r="AD448" s="4">
        <f t="shared" si="2562"/>
        <v>0</v>
      </c>
      <c r="AE448" s="3">
        <f t="shared" ref="AE448" si="2885">+AE449</f>
        <v>0</v>
      </c>
      <c r="AF448" s="3" t="e">
        <f t="shared" si="2882"/>
        <v>#VALUE!</v>
      </c>
      <c r="AG448" s="3" t="e">
        <f t="shared" si="2563"/>
        <v>#VALUE!</v>
      </c>
      <c r="AH448" s="4">
        <f t="shared" si="2564"/>
        <v>0</v>
      </c>
      <c r="AI448" s="3">
        <f t="shared" ref="AI448" si="2886">+AI449</f>
        <v>0</v>
      </c>
      <c r="AJ448" s="3" t="e">
        <f t="shared" si="2882"/>
        <v>#VALUE!</v>
      </c>
      <c r="AK448" s="3" t="e">
        <f t="shared" si="2565"/>
        <v>#VALUE!</v>
      </c>
      <c r="AL448" s="4">
        <f t="shared" si="2566"/>
        <v>0</v>
      </c>
      <c r="AM448" s="3">
        <f t="shared" ref="AM448" si="2887">+AM449</f>
        <v>0</v>
      </c>
      <c r="AN448" s="3" t="e">
        <f t="shared" si="2882"/>
        <v>#VALUE!</v>
      </c>
      <c r="AO448" s="3" t="e">
        <f t="shared" si="2567"/>
        <v>#VALUE!</v>
      </c>
      <c r="AP448" s="4">
        <f t="shared" si="2568"/>
        <v>0</v>
      </c>
      <c r="AQ448" s="3">
        <f t="shared" ref="AQ448" si="2888">+AQ449</f>
        <v>0</v>
      </c>
      <c r="AR448" s="3" t="e">
        <f t="shared" si="2882"/>
        <v>#VALUE!</v>
      </c>
      <c r="AS448" s="3" t="e">
        <f t="shared" si="2569"/>
        <v>#VALUE!</v>
      </c>
      <c r="AT448" s="4">
        <f t="shared" si="2570"/>
        <v>0</v>
      </c>
      <c r="AU448" s="3">
        <f t="shared" ref="AU448" si="2889">+AU449</f>
        <v>0</v>
      </c>
      <c r="AV448" s="3" t="e">
        <f t="shared" si="2882"/>
        <v>#VALUE!</v>
      </c>
      <c r="AW448" s="3" t="e">
        <f t="shared" si="2571"/>
        <v>#VALUE!</v>
      </c>
      <c r="AX448" s="4">
        <f t="shared" si="2572"/>
        <v>0</v>
      </c>
      <c r="AY448" s="3">
        <f t="shared" ref="AY448" si="2890">+AY449</f>
        <v>0</v>
      </c>
      <c r="AZ448" s="3" t="e">
        <f t="shared" si="2882"/>
        <v>#VALUE!</v>
      </c>
      <c r="BA448" s="3" t="e">
        <f t="shared" si="2573"/>
        <v>#VALUE!</v>
      </c>
      <c r="BB448" s="4">
        <f t="shared" si="2574"/>
        <v>0</v>
      </c>
      <c r="BC448" s="3">
        <f t="shared" si="2882"/>
        <v>0</v>
      </c>
      <c r="BD448" s="3">
        <f t="shared" si="2882"/>
        <v>0</v>
      </c>
      <c r="BE448" s="3" t="e">
        <f t="shared" si="2882"/>
        <v>#VALUE!</v>
      </c>
      <c r="BF448" s="3" t="e">
        <f t="shared" si="2575"/>
        <v>#VALUE!</v>
      </c>
      <c r="BG448" s="4">
        <f t="shared" si="2576"/>
        <v>0</v>
      </c>
      <c r="BL448" s="3">
        <f t="shared" ref="BL448:BM448" si="2891">+BL449</f>
        <v>0</v>
      </c>
      <c r="BM448" s="3">
        <f t="shared" si="2891"/>
        <v>0</v>
      </c>
    </row>
    <row r="449" spans="1:65" s="84" customFormat="1" ht="12" x14ac:dyDescent="0.3">
      <c r="A449" s="29"/>
      <c r="B449" s="34"/>
      <c r="C449" s="35"/>
      <c r="D449" s="36"/>
      <c r="E449" s="5">
        <v>52057001</v>
      </c>
      <c r="F449" s="6" t="s">
        <v>283</v>
      </c>
      <c r="G449" s="7">
        <v>0</v>
      </c>
      <c r="H449" s="7" t="e">
        <f>SUMIF([2]Ene!B:I,AVALUOS!E449,[2]Ene!I:I)</f>
        <v>#VALUE!</v>
      </c>
      <c r="I449" s="7" t="e">
        <f t="shared" si="2552"/>
        <v>#VALUE!</v>
      </c>
      <c r="J449" s="8">
        <f t="shared" si="2553"/>
        <v>0</v>
      </c>
      <c r="K449" s="7">
        <v>0</v>
      </c>
      <c r="L449" s="7" t="e">
        <f>SUMIF([2]Feb!B:I,AVALUOS!E449,[2]Feb!I:I)</f>
        <v>#VALUE!</v>
      </c>
      <c r="M449" s="7" t="e">
        <f t="shared" si="2554"/>
        <v>#VALUE!</v>
      </c>
      <c r="N449" s="8">
        <f t="shared" si="2555"/>
        <v>0</v>
      </c>
      <c r="O449" s="7">
        <v>0</v>
      </c>
      <c r="P449" s="7" t="e">
        <f>SUMIF([2]mar!B:I,AVALUOS!E449,[2]mar!I:I)</f>
        <v>#VALUE!</v>
      </c>
      <c r="Q449" s="7" t="e">
        <f t="shared" si="2556"/>
        <v>#VALUE!</v>
      </c>
      <c r="R449" s="8">
        <f t="shared" si="2539"/>
        <v>0</v>
      </c>
      <c r="S449" s="7">
        <v>0</v>
      </c>
      <c r="T449" s="7" t="e">
        <f>SUMIF([2]Abr!B:I,AVALUOS!E449,[2]Abr!I:I)</f>
        <v>#VALUE!</v>
      </c>
      <c r="U449" s="7" t="e">
        <f t="shared" si="2557"/>
        <v>#VALUE!</v>
      </c>
      <c r="V449" s="8">
        <f t="shared" si="2558"/>
        <v>0</v>
      </c>
      <c r="W449" s="7">
        <v>0</v>
      </c>
      <c r="X449" s="7" t="e">
        <f>SUMIF([2]May!B:I,AVALUOS!E449,[2]May!I:I)</f>
        <v>#VALUE!</v>
      </c>
      <c r="Y449" s="7" t="e">
        <f t="shared" si="2559"/>
        <v>#VALUE!</v>
      </c>
      <c r="Z449" s="8">
        <f t="shared" si="2560"/>
        <v>0</v>
      </c>
      <c r="AA449" s="7">
        <v>0</v>
      </c>
      <c r="AB449" s="7" t="e">
        <f>SUMIF([2]Jun!B:I,AVALUOS!E449,[2]Jun!I:I)</f>
        <v>#VALUE!</v>
      </c>
      <c r="AC449" s="7" t="e">
        <f t="shared" si="2561"/>
        <v>#VALUE!</v>
      </c>
      <c r="AD449" s="8">
        <f t="shared" si="2562"/>
        <v>0</v>
      </c>
      <c r="AE449" s="7">
        <v>0</v>
      </c>
      <c r="AF449" s="7" t="e">
        <f>SUMIF([2]Jul!B:I,AVALUOS!E449,[2]Jul!I:I)</f>
        <v>#VALUE!</v>
      </c>
      <c r="AG449" s="7" t="e">
        <f t="shared" si="2563"/>
        <v>#VALUE!</v>
      </c>
      <c r="AH449" s="8">
        <f t="shared" si="2564"/>
        <v>0</v>
      </c>
      <c r="AI449" s="7">
        <v>0</v>
      </c>
      <c r="AJ449" s="7" t="e">
        <f>SUMIF([2]Agos!B:I,AVALUOS!E449,[2]Agos!I:I)</f>
        <v>#VALUE!</v>
      </c>
      <c r="AK449" s="7" t="e">
        <f t="shared" si="2565"/>
        <v>#VALUE!</v>
      </c>
      <c r="AL449" s="8">
        <f t="shared" si="2566"/>
        <v>0</v>
      </c>
      <c r="AM449" s="7">
        <v>0</v>
      </c>
      <c r="AN449" s="7" t="e">
        <f>SUMIF([2]Sep!B:I,AVALUOS!E449,[2]Sep!I:I)</f>
        <v>#VALUE!</v>
      </c>
      <c r="AO449" s="7" t="e">
        <f t="shared" si="2567"/>
        <v>#VALUE!</v>
      </c>
      <c r="AP449" s="8">
        <f t="shared" si="2568"/>
        <v>0</v>
      </c>
      <c r="AQ449" s="7">
        <v>0</v>
      </c>
      <c r="AR449" s="7" t="e">
        <f>SUMIF([2]Oct!B:I,AVALUOS!E449,[2]Oct!I:I)</f>
        <v>#VALUE!</v>
      </c>
      <c r="AS449" s="7" t="e">
        <f t="shared" si="2569"/>
        <v>#VALUE!</v>
      </c>
      <c r="AT449" s="8">
        <f t="shared" si="2570"/>
        <v>0</v>
      </c>
      <c r="AU449" s="7">
        <v>0</v>
      </c>
      <c r="AV449" s="7" t="e">
        <f>SUMIF([2]Nov!B:I,AVALUOS!E449,[2]Nov!I:I)</f>
        <v>#VALUE!</v>
      </c>
      <c r="AW449" s="7" t="e">
        <f t="shared" si="2571"/>
        <v>#VALUE!</v>
      </c>
      <c r="AX449" s="8">
        <f t="shared" si="2572"/>
        <v>0</v>
      </c>
      <c r="AY449" s="7">
        <v>0</v>
      </c>
      <c r="AZ449" s="7" t="e">
        <f>SUMIF([2]Dic!B:I,AVALUOS!E449,[2]Dic!I:I)</f>
        <v>#VALUE!</v>
      </c>
      <c r="BA449" s="7" t="e">
        <f t="shared" si="2573"/>
        <v>#VALUE!</v>
      </c>
      <c r="BB449" s="8">
        <f t="shared" si="2574"/>
        <v>0</v>
      </c>
      <c r="BC449" s="7">
        <v>0</v>
      </c>
      <c r="BD449" s="89">
        <f>+G449+K449+O449+S449+W449+AA449+AE449+AI449+AM449+AQ449+AU449</f>
        <v>0</v>
      </c>
      <c r="BE449" s="89" t="e">
        <f>+H449+L449+P449+T449+X449+AB449+AF449+AJ449+AN449+AR449+AV449+AZ449</f>
        <v>#VALUE!</v>
      </c>
      <c r="BF449" s="89" t="e">
        <f t="shared" si="2575"/>
        <v>#VALUE!</v>
      </c>
      <c r="BG449" s="24">
        <f t="shared" si="2576"/>
        <v>0</v>
      </c>
      <c r="BL449" s="7"/>
      <c r="BM449" s="7"/>
    </row>
    <row r="450" spans="1:65" x14ac:dyDescent="0.3">
      <c r="A450" s="27"/>
      <c r="B450" s="27"/>
      <c r="C450" s="28"/>
      <c r="D450" s="25">
        <v>520572</v>
      </c>
      <c r="E450" s="1"/>
      <c r="F450" s="2" t="s">
        <v>284</v>
      </c>
      <c r="G450" s="3">
        <f t="shared" ref="G450:H450" si="2892">+G451</f>
        <v>0</v>
      </c>
      <c r="H450" s="3" t="e">
        <f t="shared" si="2892"/>
        <v>#VALUE!</v>
      </c>
      <c r="I450" s="3" t="e">
        <f t="shared" si="2552"/>
        <v>#VALUE!</v>
      </c>
      <c r="J450" s="4">
        <f t="shared" si="2553"/>
        <v>0</v>
      </c>
      <c r="K450" s="3">
        <f t="shared" ref="K450:L450" si="2893">+K451</f>
        <v>0</v>
      </c>
      <c r="L450" s="3" t="e">
        <f t="shared" si="2893"/>
        <v>#VALUE!</v>
      </c>
      <c r="M450" s="3" t="e">
        <f t="shared" si="2554"/>
        <v>#VALUE!</v>
      </c>
      <c r="N450" s="4">
        <f t="shared" si="2555"/>
        <v>0</v>
      </c>
      <c r="O450" s="3">
        <f t="shared" ref="O450:P450" si="2894">+O451</f>
        <v>0</v>
      </c>
      <c r="P450" s="3" t="e">
        <f t="shared" si="2894"/>
        <v>#VALUE!</v>
      </c>
      <c r="Q450" s="3" t="e">
        <f t="shared" si="2556"/>
        <v>#VALUE!</v>
      </c>
      <c r="R450" s="4">
        <f t="shared" si="2539"/>
        <v>0</v>
      </c>
      <c r="S450" s="3">
        <f t="shared" ref="S450:BE450" si="2895">+S451</f>
        <v>0</v>
      </c>
      <c r="T450" s="3" t="e">
        <f t="shared" si="2895"/>
        <v>#VALUE!</v>
      </c>
      <c r="U450" s="3" t="e">
        <f t="shared" si="2557"/>
        <v>#VALUE!</v>
      </c>
      <c r="V450" s="4">
        <f t="shared" si="2558"/>
        <v>0</v>
      </c>
      <c r="W450" s="3">
        <f t="shared" ref="W450:X450" si="2896">+W451</f>
        <v>0</v>
      </c>
      <c r="X450" s="3" t="e">
        <f t="shared" si="2896"/>
        <v>#VALUE!</v>
      </c>
      <c r="Y450" s="3" t="e">
        <f t="shared" si="2559"/>
        <v>#VALUE!</v>
      </c>
      <c r="Z450" s="4">
        <f t="shared" si="2560"/>
        <v>0</v>
      </c>
      <c r="AA450" s="3">
        <f t="shared" ref="AA450" si="2897">+AA451</f>
        <v>0</v>
      </c>
      <c r="AB450" s="3" t="e">
        <f t="shared" si="2895"/>
        <v>#VALUE!</v>
      </c>
      <c r="AC450" s="3" t="e">
        <f t="shared" si="2561"/>
        <v>#VALUE!</v>
      </c>
      <c r="AD450" s="4">
        <f t="shared" si="2562"/>
        <v>0</v>
      </c>
      <c r="AE450" s="3">
        <f t="shared" ref="AE450" si="2898">+AE451</f>
        <v>0</v>
      </c>
      <c r="AF450" s="3" t="e">
        <f t="shared" si="2895"/>
        <v>#VALUE!</v>
      </c>
      <c r="AG450" s="3" t="e">
        <f t="shared" si="2563"/>
        <v>#VALUE!</v>
      </c>
      <c r="AH450" s="4">
        <f t="shared" si="2564"/>
        <v>0</v>
      </c>
      <c r="AI450" s="3">
        <f t="shared" ref="AI450" si="2899">+AI451</f>
        <v>0</v>
      </c>
      <c r="AJ450" s="3" t="e">
        <f t="shared" si="2895"/>
        <v>#VALUE!</v>
      </c>
      <c r="AK450" s="3" t="e">
        <f t="shared" si="2565"/>
        <v>#VALUE!</v>
      </c>
      <c r="AL450" s="4">
        <f t="shared" si="2566"/>
        <v>0</v>
      </c>
      <c r="AM450" s="3">
        <f t="shared" ref="AM450" si="2900">+AM451</f>
        <v>0</v>
      </c>
      <c r="AN450" s="3" t="e">
        <f t="shared" si="2895"/>
        <v>#VALUE!</v>
      </c>
      <c r="AO450" s="3" t="e">
        <f t="shared" si="2567"/>
        <v>#VALUE!</v>
      </c>
      <c r="AP450" s="4">
        <f t="shared" si="2568"/>
        <v>0</v>
      </c>
      <c r="AQ450" s="3">
        <f t="shared" ref="AQ450" si="2901">+AQ451</f>
        <v>0</v>
      </c>
      <c r="AR450" s="3" t="e">
        <f t="shared" si="2895"/>
        <v>#VALUE!</v>
      </c>
      <c r="AS450" s="3" t="e">
        <f t="shared" si="2569"/>
        <v>#VALUE!</v>
      </c>
      <c r="AT450" s="4">
        <f t="shared" si="2570"/>
        <v>0</v>
      </c>
      <c r="AU450" s="3">
        <f t="shared" ref="AU450" si="2902">+AU451</f>
        <v>0</v>
      </c>
      <c r="AV450" s="3" t="e">
        <f t="shared" si="2895"/>
        <v>#VALUE!</v>
      </c>
      <c r="AW450" s="3" t="e">
        <f t="shared" si="2571"/>
        <v>#VALUE!</v>
      </c>
      <c r="AX450" s="4">
        <f t="shared" si="2572"/>
        <v>0</v>
      </c>
      <c r="AY450" s="3">
        <f t="shared" ref="AY450" si="2903">+AY451</f>
        <v>0</v>
      </c>
      <c r="AZ450" s="3" t="e">
        <f t="shared" si="2895"/>
        <v>#VALUE!</v>
      </c>
      <c r="BA450" s="3" t="e">
        <f t="shared" si="2573"/>
        <v>#VALUE!</v>
      </c>
      <c r="BB450" s="4">
        <f t="shared" si="2574"/>
        <v>0</v>
      </c>
      <c r="BC450" s="3">
        <f t="shared" si="2895"/>
        <v>0</v>
      </c>
      <c r="BD450" s="3">
        <f t="shared" si="2895"/>
        <v>0</v>
      </c>
      <c r="BE450" s="3" t="e">
        <f t="shared" si="2895"/>
        <v>#VALUE!</v>
      </c>
      <c r="BF450" s="3" t="e">
        <f t="shared" si="2575"/>
        <v>#VALUE!</v>
      </c>
      <c r="BG450" s="4">
        <f t="shared" si="2576"/>
        <v>0</v>
      </c>
      <c r="BL450" s="3">
        <f t="shared" ref="BL450:BM450" si="2904">+BL451</f>
        <v>0</v>
      </c>
      <c r="BM450" s="3">
        <f t="shared" si="2904"/>
        <v>0</v>
      </c>
    </row>
    <row r="451" spans="1:65" s="84" customFormat="1" ht="12" x14ac:dyDescent="0.3">
      <c r="A451" s="29"/>
      <c r="B451" s="34"/>
      <c r="C451" s="35"/>
      <c r="D451" s="36"/>
      <c r="E451" s="5">
        <v>52057201</v>
      </c>
      <c r="F451" s="6" t="s">
        <v>284</v>
      </c>
      <c r="G451" s="7">
        <v>0</v>
      </c>
      <c r="H451" s="7" t="e">
        <f>SUMIF([2]Ene!B:I,AVALUOS!E451,[2]Ene!I:I)</f>
        <v>#VALUE!</v>
      </c>
      <c r="I451" s="7" t="e">
        <f t="shared" si="2552"/>
        <v>#VALUE!</v>
      </c>
      <c r="J451" s="8">
        <f t="shared" si="2553"/>
        <v>0</v>
      </c>
      <c r="K451" s="7">
        <v>0</v>
      </c>
      <c r="L451" s="7" t="e">
        <f>SUMIF([2]Feb!B:I,AVALUOS!E451,[2]Feb!I:I)</f>
        <v>#VALUE!</v>
      </c>
      <c r="M451" s="7" t="e">
        <f t="shared" si="2554"/>
        <v>#VALUE!</v>
      </c>
      <c r="N451" s="8">
        <f t="shared" si="2555"/>
        <v>0</v>
      </c>
      <c r="O451" s="7">
        <v>0</v>
      </c>
      <c r="P451" s="7" t="e">
        <f>SUMIF([2]mar!B:I,AVALUOS!E451,[2]mar!I:I)</f>
        <v>#VALUE!</v>
      </c>
      <c r="Q451" s="7" t="e">
        <f t="shared" si="2556"/>
        <v>#VALUE!</v>
      </c>
      <c r="R451" s="8">
        <f t="shared" si="2539"/>
        <v>0</v>
      </c>
      <c r="S451" s="7">
        <v>0</v>
      </c>
      <c r="T451" s="7" t="e">
        <f>SUMIF([2]Abr!B:I,AVALUOS!E451,[2]Abr!I:I)</f>
        <v>#VALUE!</v>
      </c>
      <c r="U451" s="7" t="e">
        <f t="shared" si="2557"/>
        <v>#VALUE!</v>
      </c>
      <c r="V451" s="8">
        <f t="shared" si="2558"/>
        <v>0</v>
      </c>
      <c r="W451" s="7">
        <v>0</v>
      </c>
      <c r="X451" s="7" t="e">
        <f>SUMIF([2]May!B:I,AVALUOS!E451,[2]May!I:I)</f>
        <v>#VALUE!</v>
      </c>
      <c r="Y451" s="7" t="e">
        <f t="shared" si="2559"/>
        <v>#VALUE!</v>
      </c>
      <c r="Z451" s="8">
        <f t="shared" si="2560"/>
        <v>0</v>
      </c>
      <c r="AA451" s="7">
        <v>0</v>
      </c>
      <c r="AB451" s="7" t="e">
        <f>SUMIF([2]Jun!B:I,AVALUOS!E451,[2]Jun!I:I)</f>
        <v>#VALUE!</v>
      </c>
      <c r="AC451" s="7" t="e">
        <f t="shared" si="2561"/>
        <v>#VALUE!</v>
      </c>
      <c r="AD451" s="8">
        <f t="shared" si="2562"/>
        <v>0</v>
      </c>
      <c r="AE451" s="7">
        <v>0</v>
      </c>
      <c r="AF451" s="7" t="e">
        <f>SUMIF([2]Jul!B:I,AVALUOS!E451,[2]Jul!I:I)</f>
        <v>#VALUE!</v>
      </c>
      <c r="AG451" s="7" t="e">
        <f t="shared" si="2563"/>
        <v>#VALUE!</v>
      </c>
      <c r="AH451" s="8">
        <f t="shared" si="2564"/>
        <v>0</v>
      </c>
      <c r="AI451" s="7">
        <v>0</v>
      </c>
      <c r="AJ451" s="7" t="e">
        <f>SUMIF([2]Agos!B:I,AVALUOS!E451,[2]Agos!I:I)</f>
        <v>#VALUE!</v>
      </c>
      <c r="AK451" s="7" t="e">
        <f t="shared" si="2565"/>
        <v>#VALUE!</v>
      </c>
      <c r="AL451" s="8">
        <f t="shared" si="2566"/>
        <v>0</v>
      </c>
      <c r="AM451" s="7">
        <v>0</v>
      </c>
      <c r="AN451" s="7" t="e">
        <f>SUMIF([2]Sep!B:I,AVALUOS!E451,[2]Sep!I:I)</f>
        <v>#VALUE!</v>
      </c>
      <c r="AO451" s="7" t="e">
        <f t="shared" si="2567"/>
        <v>#VALUE!</v>
      </c>
      <c r="AP451" s="8">
        <f t="shared" si="2568"/>
        <v>0</v>
      </c>
      <c r="AQ451" s="7">
        <v>0</v>
      </c>
      <c r="AR451" s="7" t="e">
        <f>SUMIF([2]Oct!B:I,AVALUOS!E451,[2]Oct!I:I)</f>
        <v>#VALUE!</v>
      </c>
      <c r="AS451" s="7" t="e">
        <f t="shared" si="2569"/>
        <v>#VALUE!</v>
      </c>
      <c r="AT451" s="8">
        <f t="shared" si="2570"/>
        <v>0</v>
      </c>
      <c r="AU451" s="7">
        <v>0</v>
      </c>
      <c r="AV451" s="7" t="e">
        <f>SUMIF([2]Nov!B:I,AVALUOS!E451,[2]Nov!I:I)</f>
        <v>#VALUE!</v>
      </c>
      <c r="AW451" s="7" t="e">
        <f t="shared" si="2571"/>
        <v>#VALUE!</v>
      </c>
      <c r="AX451" s="8">
        <f t="shared" si="2572"/>
        <v>0</v>
      </c>
      <c r="AY451" s="7">
        <v>0</v>
      </c>
      <c r="AZ451" s="7" t="e">
        <f>SUMIF([2]Dic!B:I,AVALUOS!E451,[2]Dic!I:I)</f>
        <v>#VALUE!</v>
      </c>
      <c r="BA451" s="7" t="e">
        <f t="shared" si="2573"/>
        <v>#VALUE!</v>
      </c>
      <c r="BB451" s="8">
        <f t="shared" si="2574"/>
        <v>0</v>
      </c>
      <c r="BC451" s="7">
        <v>0</v>
      </c>
      <c r="BD451" s="89">
        <f>+G451+K451+O451+S451+W451+AA451+AE451+AI451+AM451+AQ451+AU451</f>
        <v>0</v>
      </c>
      <c r="BE451" s="89" t="e">
        <f>+H451+L451+P451+T451+X451+AB451+AF451+AJ451+AN451+AR451+AV451+AZ451</f>
        <v>#VALUE!</v>
      </c>
      <c r="BF451" s="89" t="e">
        <f t="shared" si="2575"/>
        <v>#VALUE!</v>
      </c>
      <c r="BG451" s="24">
        <f t="shared" si="2576"/>
        <v>0</v>
      </c>
      <c r="BL451" s="7"/>
      <c r="BM451" s="7"/>
    </row>
    <row r="452" spans="1:65" x14ac:dyDescent="0.3">
      <c r="A452" s="27"/>
      <c r="B452" s="27"/>
      <c r="C452" s="28"/>
      <c r="D452" s="25">
        <v>520575</v>
      </c>
      <c r="E452" s="1"/>
      <c r="F452" s="2" t="s">
        <v>285</v>
      </c>
      <c r="G452" s="3">
        <f t="shared" ref="G452:H452" si="2905">+G453</f>
        <v>0</v>
      </c>
      <c r="H452" s="3" t="e">
        <f t="shared" si="2905"/>
        <v>#VALUE!</v>
      </c>
      <c r="I452" s="3" t="e">
        <f t="shared" si="2552"/>
        <v>#VALUE!</v>
      </c>
      <c r="J452" s="4">
        <f t="shared" si="2553"/>
        <v>0</v>
      </c>
      <c r="K452" s="3">
        <f t="shared" ref="K452:L452" si="2906">+K453</f>
        <v>0</v>
      </c>
      <c r="L452" s="3" t="e">
        <f t="shared" si="2906"/>
        <v>#VALUE!</v>
      </c>
      <c r="M452" s="3" t="e">
        <f t="shared" si="2554"/>
        <v>#VALUE!</v>
      </c>
      <c r="N452" s="4">
        <f t="shared" si="2555"/>
        <v>0</v>
      </c>
      <c r="O452" s="3">
        <f t="shared" ref="O452:P452" si="2907">+O453</f>
        <v>0</v>
      </c>
      <c r="P452" s="3" t="e">
        <f t="shared" si="2907"/>
        <v>#VALUE!</v>
      </c>
      <c r="Q452" s="3" t="e">
        <f t="shared" si="2556"/>
        <v>#VALUE!</v>
      </c>
      <c r="R452" s="4">
        <f t="shared" si="2539"/>
        <v>0</v>
      </c>
      <c r="S452" s="3">
        <f t="shared" ref="S452:BE452" si="2908">+S453</f>
        <v>0</v>
      </c>
      <c r="T452" s="3" t="e">
        <f t="shared" si="2908"/>
        <v>#VALUE!</v>
      </c>
      <c r="U452" s="3" t="e">
        <f t="shared" si="2557"/>
        <v>#VALUE!</v>
      </c>
      <c r="V452" s="4">
        <f t="shared" si="2558"/>
        <v>0</v>
      </c>
      <c r="W452" s="3">
        <f t="shared" ref="W452:X452" si="2909">+W453</f>
        <v>0</v>
      </c>
      <c r="X452" s="3" t="e">
        <f t="shared" si="2909"/>
        <v>#VALUE!</v>
      </c>
      <c r="Y452" s="3" t="e">
        <f t="shared" si="2559"/>
        <v>#VALUE!</v>
      </c>
      <c r="Z452" s="4">
        <f t="shared" si="2560"/>
        <v>0</v>
      </c>
      <c r="AA452" s="3">
        <f t="shared" ref="AA452" si="2910">+AA453</f>
        <v>0</v>
      </c>
      <c r="AB452" s="3" t="e">
        <f t="shared" si="2908"/>
        <v>#VALUE!</v>
      </c>
      <c r="AC452" s="3" t="e">
        <f t="shared" si="2561"/>
        <v>#VALUE!</v>
      </c>
      <c r="AD452" s="4">
        <f t="shared" si="2562"/>
        <v>0</v>
      </c>
      <c r="AE452" s="3">
        <f t="shared" ref="AE452" si="2911">+AE453</f>
        <v>0</v>
      </c>
      <c r="AF452" s="3" t="e">
        <f t="shared" si="2908"/>
        <v>#VALUE!</v>
      </c>
      <c r="AG452" s="3" t="e">
        <f t="shared" si="2563"/>
        <v>#VALUE!</v>
      </c>
      <c r="AH452" s="4">
        <f t="shared" si="2564"/>
        <v>0</v>
      </c>
      <c r="AI452" s="3">
        <f t="shared" ref="AI452" si="2912">+AI453</f>
        <v>0</v>
      </c>
      <c r="AJ452" s="3" t="e">
        <f t="shared" si="2908"/>
        <v>#VALUE!</v>
      </c>
      <c r="AK452" s="3" t="e">
        <f t="shared" si="2565"/>
        <v>#VALUE!</v>
      </c>
      <c r="AL452" s="4">
        <f t="shared" si="2566"/>
        <v>0</v>
      </c>
      <c r="AM452" s="3">
        <f t="shared" ref="AM452" si="2913">+AM453</f>
        <v>0</v>
      </c>
      <c r="AN452" s="3" t="e">
        <f t="shared" si="2908"/>
        <v>#VALUE!</v>
      </c>
      <c r="AO452" s="3" t="e">
        <f t="shared" si="2567"/>
        <v>#VALUE!</v>
      </c>
      <c r="AP452" s="4">
        <f t="shared" si="2568"/>
        <v>0</v>
      </c>
      <c r="AQ452" s="3">
        <f t="shared" ref="AQ452" si="2914">+AQ453</f>
        <v>0</v>
      </c>
      <c r="AR452" s="3" t="e">
        <f t="shared" si="2908"/>
        <v>#VALUE!</v>
      </c>
      <c r="AS452" s="3" t="e">
        <f t="shared" si="2569"/>
        <v>#VALUE!</v>
      </c>
      <c r="AT452" s="4">
        <f t="shared" si="2570"/>
        <v>0</v>
      </c>
      <c r="AU452" s="3">
        <f t="shared" ref="AU452" si="2915">+AU453</f>
        <v>0</v>
      </c>
      <c r="AV452" s="3" t="e">
        <f t="shared" si="2908"/>
        <v>#VALUE!</v>
      </c>
      <c r="AW452" s="3" t="e">
        <f t="shared" si="2571"/>
        <v>#VALUE!</v>
      </c>
      <c r="AX452" s="4">
        <f t="shared" si="2572"/>
        <v>0</v>
      </c>
      <c r="AY452" s="3">
        <f t="shared" ref="AY452" si="2916">+AY453</f>
        <v>0</v>
      </c>
      <c r="AZ452" s="3" t="e">
        <f t="shared" si="2908"/>
        <v>#VALUE!</v>
      </c>
      <c r="BA452" s="3" t="e">
        <f t="shared" si="2573"/>
        <v>#VALUE!</v>
      </c>
      <c r="BB452" s="4">
        <f t="shared" si="2574"/>
        <v>0</v>
      </c>
      <c r="BC452" s="3">
        <f t="shared" si="2908"/>
        <v>0</v>
      </c>
      <c r="BD452" s="3">
        <f t="shared" si="2908"/>
        <v>0</v>
      </c>
      <c r="BE452" s="3" t="e">
        <f t="shared" si="2908"/>
        <v>#VALUE!</v>
      </c>
      <c r="BF452" s="3" t="e">
        <f t="shared" si="2575"/>
        <v>#VALUE!</v>
      </c>
      <c r="BG452" s="4">
        <f t="shared" si="2576"/>
        <v>0</v>
      </c>
      <c r="BL452" s="3">
        <f t="shared" ref="BL452:BM452" si="2917">+BL453</f>
        <v>0</v>
      </c>
      <c r="BM452" s="3">
        <f t="shared" si="2917"/>
        <v>0</v>
      </c>
    </row>
    <row r="453" spans="1:65" s="84" customFormat="1" ht="12" x14ac:dyDescent="0.3">
      <c r="A453" s="29"/>
      <c r="B453" s="34"/>
      <c r="C453" s="35"/>
      <c r="D453" s="36"/>
      <c r="E453" s="5">
        <v>52057501</v>
      </c>
      <c r="F453" s="6" t="s">
        <v>285</v>
      </c>
      <c r="G453" s="7">
        <v>0</v>
      </c>
      <c r="H453" s="7" t="e">
        <f>SUMIF([2]Ene!B:I,AVALUOS!E453,[2]Ene!I:I)</f>
        <v>#VALUE!</v>
      </c>
      <c r="I453" s="7" t="e">
        <f t="shared" si="2552"/>
        <v>#VALUE!</v>
      </c>
      <c r="J453" s="8">
        <f t="shared" si="2553"/>
        <v>0</v>
      </c>
      <c r="K453" s="7">
        <v>0</v>
      </c>
      <c r="L453" s="7" t="e">
        <f>SUMIF([2]Feb!B:I,AVALUOS!E453,[2]Feb!I:I)</f>
        <v>#VALUE!</v>
      </c>
      <c r="M453" s="7" t="e">
        <f t="shared" si="2554"/>
        <v>#VALUE!</v>
      </c>
      <c r="N453" s="8">
        <f t="shared" si="2555"/>
        <v>0</v>
      </c>
      <c r="O453" s="7">
        <v>0</v>
      </c>
      <c r="P453" s="7" t="e">
        <f>SUMIF([2]mar!B:I,AVALUOS!E453,[2]mar!I:I)</f>
        <v>#VALUE!</v>
      </c>
      <c r="Q453" s="7" t="e">
        <f t="shared" si="2556"/>
        <v>#VALUE!</v>
      </c>
      <c r="R453" s="8">
        <f t="shared" si="2539"/>
        <v>0</v>
      </c>
      <c r="S453" s="7">
        <v>0</v>
      </c>
      <c r="T453" s="7" t="e">
        <f>SUMIF([2]Abr!B:I,AVALUOS!E453,[2]Abr!I:I)</f>
        <v>#VALUE!</v>
      </c>
      <c r="U453" s="7" t="e">
        <f t="shared" si="2557"/>
        <v>#VALUE!</v>
      </c>
      <c r="V453" s="8">
        <f t="shared" si="2558"/>
        <v>0</v>
      </c>
      <c r="W453" s="7">
        <v>0</v>
      </c>
      <c r="X453" s="7" t="e">
        <f>SUMIF([2]May!B:I,AVALUOS!E453,[2]May!I:I)</f>
        <v>#VALUE!</v>
      </c>
      <c r="Y453" s="7" t="e">
        <f t="shared" si="2559"/>
        <v>#VALUE!</v>
      </c>
      <c r="Z453" s="8">
        <f t="shared" si="2560"/>
        <v>0</v>
      </c>
      <c r="AA453" s="7">
        <v>0</v>
      </c>
      <c r="AB453" s="7" t="e">
        <f>SUMIF([2]Jun!B:I,AVALUOS!E453,[2]Jun!I:I)</f>
        <v>#VALUE!</v>
      </c>
      <c r="AC453" s="7" t="e">
        <f t="shared" si="2561"/>
        <v>#VALUE!</v>
      </c>
      <c r="AD453" s="8">
        <f t="shared" si="2562"/>
        <v>0</v>
      </c>
      <c r="AE453" s="7">
        <v>0</v>
      </c>
      <c r="AF453" s="7" t="e">
        <f>SUMIF([2]Jul!B:I,AVALUOS!E453,[2]Jul!I:I)</f>
        <v>#VALUE!</v>
      </c>
      <c r="AG453" s="7" t="e">
        <f t="shared" si="2563"/>
        <v>#VALUE!</v>
      </c>
      <c r="AH453" s="8">
        <f t="shared" si="2564"/>
        <v>0</v>
      </c>
      <c r="AI453" s="7">
        <v>0</v>
      </c>
      <c r="AJ453" s="7" t="e">
        <f>SUMIF([2]Agos!B:I,AVALUOS!E453,[2]Agos!I:I)</f>
        <v>#VALUE!</v>
      </c>
      <c r="AK453" s="7" t="e">
        <f t="shared" si="2565"/>
        <v>#VALUE!</v>
      </c>
      <c r="AL453" s="8">
        <f t="shared" si="2566"/>
        <v>0</v>
      </c>
      <c r="AM453" s="7">
        <v>0</v>
      </c>
      <c r="AN453" s="7" t="e">
        <f>SUMIF([2]Sep!B:I,AVALUOS!E453,[2]Sep!I:I)</f>
        <v>#VALUE!</v>
      </c>
      <c r="AO453" s="7" t="e">
        <f t="shared" si="2567"/>
        <v>#VALUE!</v>
      </c>
      <c r="AP453" s="8">
        <f t="shared" si="2568"/>
        <v>0</v>
      </c>
      <c r="AQ453" s="7">
        <v>0</v>
      </c>
      <c r="AR453" s="7" t="e">
        <f>SUMIF([2]Oct!B:I,AVALUOS!E453,[2]Oct!I:I)</f>
        <v>#VALUE!</v>
      </c>
      <c r="AS453" s="7" t="e">
        <f t="shared" si="2569"/>
        <v>#VALUE!</v>
      </c>
      <c r="AT453" s="8">
        <f t="shared" si="2570"/>
        <v>0</v>
      </c>
      <c r="AU453" s="7">
        <v>0</v>
      </c>
      <c r="AV453" s="7" t="e">
        <f>SUMIF([2]Nov!B:I,AVALUOS!E453,[2]Nov!I:I)</f>
        <v>#VALUE!</v>
      </c>
      <c r="AW453" s="7" t="e">
        <f t="shared" si="2571"/>
        <v>#VALUE!</v>
      </c>
      <c r="AX453" s="8">
        <f t="shared" si="2572"/>
        <v>0</v>
      </c>
      <c r="AY453" s="7">
        <v>0</v>
      </c>
      <c r="AZ453" s="7" t="e">
        <f>SUMIF([2]Dic!B:I,AVALUOS!E453,[2]Dic!I:I)</f>
        <v>#VALUE!</v>
      </c>
      <c r="BA453" s="7" t="e">
        <f t="shared" si="2573"/>
        <v>#VALUE!</v>
      </c>
      <c r="BB453" s="8">
        <f t="shared" si="2574"/>
        <v>0</v>
      </c>
      <c r="BC453" s="7">
        <v>0</v>
      </c>
      <c r="BD453" s="89">
        <f>+G453+K453+O453+S453+W453+AA453+AE453+AI453+AM453+AQ453+AU453</f>
        <v>0</v>
      </c>
      <c r="BE453" s="89" t="e">
        <f>+H453+L453+P453+T453+X453+AB453+AF453+AJ453+AN453+AR453+AV453+AZ453</f>
        <v>#VALUE!</v>
      </c>
      <c r="BF453" s="89" t="e">
        <f t="shared" si="2575"/>
        <v>#VALUE!</v>
      </c>
      <c r="BG453" s="24">
        <f t="shared" si="2576"/>
        <v>0</v>
      </c>
      <c r="BL453" s="7"/>
      <c r="BM453" s="7"/>
    </row>
    <row r="454" spans="1:65" x14ac:dyDescent="0.3">
      <c r="A454" s="27"/>
      <c r="B454" s="27"/>
      <c r="C454" s="28"/>
      <c r="D454" s="25">
        <v>520578</v>
      </c>
      <c r="E454" s="1"/>
      <c r="F454" s="2" t="s">
        <v>286</v>
      </c>
      <c r="G454" s="3">
        <f t="shared" ref="G454:H454" si="2918">+G455</f>
        <v>0</v>
      </c>
      <c r="H454" s="3" t="e">
        <f t="shared" si="2918"/>
        <v>#VALUE!</v>
      </c>
      <c r="I454" s="3" t="e">
        <f t="shared" si="2552"/>
        <v>#VALUE!</v>
      </c>
      <c r="J454" s="4">
        <f t="shared" si="2553"/>
        <v>0</v>
      </c>
      <c r="K454" s="3">
        <f t="shared" ref="K454:L454" si="2919">+K455</f>
        <v>0</v>
      </c>
      <c r="L454" s="3" t="e">
        <f t="shared" si="2919"/>
        <v>#VALUE!</v>
      </c>
      <c r="M454" s="3" t="e">
        <f t="shared" si="2554"/>
        <v>#VALUE!</v>
      </c>
      <c r="N454" s="4">
        <f t="shared" si="2555"/>
        <v>0</v>
      </c>
      <c r="O454" s="3">
        <f t="shared" ref="O454:P454" si="2920">+O455</f>
        <v>0</v>
      </c>
      <c r="P454" s="3" t="e">
        <f t="shared" si="2920"/>
        <v>#VALUE!</v>
      </c>
      <c r="Q454" s="3" t="e">
        <f t="shared" si="2556"/>
        <v>#VALUE!</v>
      </c>
      <c r="R454" s="4">
        <f t="shared" ref="R454:R517" si="2921">IF(O454=0,0,(P454/O454))</f>
        <v>0</v>
      </c>
      <c r="S454" s="3">
        <f t="shared" ref="S454:BE454" si="2922">+S455</f>
        <v>0</v>
      </c>
      <c r="T454" s="3" t="e">
        <f t="shared" si="2922"/>
        <v>#VALUE!</v>
      </c>
      <c r="U454" s="3" t="e">
        <f t="shared" si="2557"/>
        <v>#VALUE!</v>
      </c>
      <c r="V454" s="4">
        <f t="shared" si="2558"/>
        <v>0</v>
      </c>
      <c r="W454" s="3">
        <f t="shared" ref="W454:X454" si="2923">+W455</f>
        <v>0</v>
      </c>
      <c r="X454" s="3" t="e">
        <f t="shared" si="2923"/>
        <v>#VALUE!</v>
      </c>
      <c r="Y454" s="3" t="e">
        <f t="shared" si="2559"/>
        <v>#VALUE!</v>
      </c>
      <c r="Z454" s="4">
        <f t="shared" si="2560"/>
        <v>0</v>
      </c>
      <c r="AA454" s="3">
        <f t="shared" ref="AA454" si="2924">+AA455</f>
        <v>0</v>
      </c>
      <c r="AB454" s="3" t="e">
        <f t="shared" si="2922"/>
        <v>#VALUE!</v>
      </c>
      <c r="AC454" s="3" t="e">
        <f t="shared" si="2561"/>
        <v>#VALUE!</v>
      </c>
      <c r="AD454" s="4">
        <f t="shared" si="2562"/>
        <v>0</v>
      </c>
      <c r="AE454" s="3">
        <f t="shared" ref="AE454" si="2925">+AE455</f>
        <v>0</v>
      </c>
      <c r="AF454" s="3" t="e">
        <f t="shared" si="2922"/>
        <v>#VALUE!</v>
      </c>
      <c r="AG454" s="3" t="e">
        <f t="shared" si="2563"/>
        <v>#VALUE!</v>
      </c>
      <c r="AH454" s="4">
        <f t="shared" si="2564"/>
        <v>0</v>
      </c>
      <c r="AI454" s="3">
        <f t="shared" ref="AI454" si="2926">+AI455</f>
        <v>0</v>
      </c>
      <c r="AJ454" s="3" t="e">
        <f t="shared" si="2922"/>
        <v>#VALUE!</v>
      </c>
      <c r="AK454" s="3" t="e">
        <f t="shared" si="2565"/>
        <v>#VALUE!</v>
      </c>
      <c r="AL454" s="4">
        <f t="shared" si="2566"/>
        <v>0</v>
      </c>
      <c r="AM454" s="3">
        <f t="shared" ref="AM454" si="2927">+AM455</f>
        <v>0</v>
      </c>
      <c r="AN454" s="3" t="e">
        <f t="shared" si="2922"/>
        <v>#VALUE!</v>
      </c>
      <c r="AO454" s="3" t="e">
        <f t="shared" si="2567"/>
        <v>#VALUE!</v>
      </c>
      <c r="AP454" s="4">
        <f t="shared" si="2568"/>
        <v>0</v>
      </c>
      <c r="AQ454" s="3">
        <f t="shared" ref="AQ454" si="2928">+AQ455</f>
        <v>0</v>
      </c>
      <c r="AR454" s="3" t="e">
        <f t="shared" si="2922"/>
        <v>#VALUE!</v>
      </c>
      <c r="AS454" s="3" t="e">
        <f t="shared" si="2569"/>
        <v>#VALUE!</v>
      </c>
      <c r="AT454" s="4">
        <f t="shared" si="2570"/>
        <v>0</v>
      </c>
      <c r="AU454" s="3">
        <f t="shared" ref="AU454" si="2929">+AU455</f>
        <v>0</v>
      </c>
      <c r="AV454" s="3" t="e">
        <f t="shared" si="2922"/>
        <v>#VALUE!</v>
      </c>
      <c r="AW454" s="3" t="e">
        <f t="shared" si="2571"/>
        <v>#VALUE!</v>
      </c>
      <c r="AX454" s="4">
        <f t="shared" si="2572"/>
        <v>0</v>
      </c>
      <c r="AY454" s="3">
        <f t="shared" ref="AY454" si="2930">+AY455</f>
        <v>0</v>
      </c>
      <c r="AZ454" s="3" t="e">
        <f t="shared" si="2922"/>
        <v>#VALUE!</v>
      </c>
      <c r="BA454" s="3" t="e">
        <f t="shared" si="2573"/>
        <v>#VALUE!</v>
      </c>
      <c r="BB454" s="4">
        <f t="shared" si="2574"/>
        <v>0</v>
      </c>
      <c r="BC454" s="3">
        <f t="shared" si="2922"/>
        <v>0</v>
      </c>
      <c r="BD454" s="3">
        <f t="shared" si="2922"/>
        <v>0</v>
      </c>
      <c r="BE454" s="3" t="e">
        <f t="shared" si="2922"/>
        <v>#VALUE!</v>
      </c>
      <c r="BF454" s="3" t="e">
        <f t="shared" si="2575"/>
        <v>#VALUE!</v>
      </c>
      <c r="BG454" s="4">
        <f t="shared" si="2576"/>
        <v>0</v>
      </c>
      <c r="BL454" s="3">
        <f t="shared" ref="BL454:BM454" si="2931">+BL455</f>
        <v>0</v>
      </c>
      <c r="BM454" s="3">
        <f t="shared" si="2931"/>
        <v>0</v>
      </c>
    </row>
    <row r="455" spans="1:65" s="84" customFormat="1" ht="12" x14ac:dyDescent="0.3">
      <c r="A455" s="29"/>
      <c r="B455" s="34"/>
      <c r="C455" s="35"/>
      <c r="D455" s="36"/>
      <c r="E455" s="5">
        <v>52057801</v>
      </c>
      <c r="F455" s="6" t="s">
        <v>286</v>
      </c>
      <c r="G455" s="7">
        <v>0</v>
      </c>
      <c r="H455" s="7" t="e">
        <f>SUMIF([2]Ene!B:I,AVALUOS!E455,[2]Ene!I:I)</f>
        <v>#VALUE!</v>
      </c>
      <c r="I455" s="7" t="e">
        <f t="shared" si="2552"/>
        <v>#VALUE!</v>
      </c>
      <c r="J455" s="8">
        <f t="shared" si="2553"/>
        <v>0</v>
      </c>
      <c r="K455" s="7">
        <v>0</v>
      </c>
      <c r="L455" s="7" t="e">
        <f>SUMIF([2]Feb!B:I,AVALUOS!E455,[2]Feb!I:I)</f>
        <v>#VALUE!</v>
      </c>
      <c r="M455" s="7" t="e">
        <f t="shared" si="2554"/>
        <v>#VALUE!</v>
      </c>
      <c r="N455" s="8">
        <f t="shared" si="2555"/>
        <v>0</v>
      </c>
      <c r="O455" s="7">
        <v>0</v>
      </c>
      <c r="P455" s="7" t="e">
        <f>SUMIF([2]mar!B:I,AVALUOS!E455,[2]mar!I:I)</f>
        <v>#VALUE!</v>
      </c>
      <c r="Q455" s="7" t="e">
        <f t="shared" si="2556"/>
        <v>#VALUE!</v>
      </c>
      <c r="R455" s="8">
        <f t="shared" si="2921"/>
        <v>0</v>
      </c>
      <c r="S455" s="7">
        <v>0</v>
      </c>
      <c r="T455" s="7" t="e">
        <f>SUMIF([2]Abr!B:I,AVALUOS!E455,[2]Abr!I:I)</f>
        <v>#VALUE!</v>
      </c>
      <c r="U455" s="7" t="e">
        <f t="shared" si="2557"/>
        <v>#VALUE!</v>
      </c>
      <c r="V455" s="8">
        <f t="shared" si="2558"/>
        <v>0</v>
      </c>
      <c r="W455" s="7">
        <v>0</v>
      </c>
      <c r="X455" s="7" t="e">
        <f>SUMIF([2]May!B:I,AVALUOS!E455,[2]May!I:I)</f>
        <v>#VALUE!</v>
      </c>
      <c r="Y455" s="7" t="e">
        <f t="shared" si="2559"/>
        <v>#VALUE!</v>
      </c>
      <c r="Z455" s="8">
        <f t="shared" si="2560"/>
        <v>0</v>
      </c>
      <c r="AA455" s="7">
        <v>0</v>
      </c>
      <c r="AB455" s="7" t="e">
        <f>SUMIF([2]Jun!B:I,AVALUOS!E455,[2]Jun!I:I)</f>
        <v>#VALUE!</v>
      </c>
      <c r="AC455" s="7" t="e">
        <f t="shared" si="2561"/>
        <v>#VALUE!</v>
      </c>
      <c r="AD455" s="8">
        <f t="shared" si="2562"/>
        <v>0</v>
      </c>
      <c r="AE455" s="7">
        <v>0</v>
      </c>
      <c r="AF455" s="7" t="e">
        <f>SUMIF([2]Jul!B:I,AVALUOS!E455,[2]Jul!I:I)</f>
        <v>#VALUE!</v>
      </c>
      <c r="AG455" s="7" t="e">
        <f t="shared" si="2563"/>
        <v>#VALUE!</v>
      </c>
      <c r="AH455" s="8">
        <f t="shared" si="2564"/>
        <v>0</v>
      </c>
      <c r="AI455" s="7">
        <v>0</v>
      </c>
      <c r="AJ455" s="7" t="e">
        <f>SUMIF([2]Agos!B:I,AVALUOS!E455,[2]Agos!I:I)</f>
        <v>#VALUE!</v>
      </c>
      <c r="AK455" s="7" t="e">
        <f t="shared" si="2565"/>
        <v>#VALUE!</v>
      </c>
      <c r="AL455" s="8">
        <f t="shared" si="2566"/>
        <v>0</v>
      </c>
      <c r="AM455" s="7">
        <v>0</v>
      </c>
      <c r="AN455" s="7" t="e">
        <f>SUMIF([2]Sep!B:I,AVALUOS!E455,[2]Sep!I:I)</f>
        <v>#VALUE!</v>
      </c>
      <c r="AO455" s="7" t="e">
        <f t="shared" si="2567"/>
        <v>#VALUE!</v>
      </c>
      <c r="AP455" s="8">
        <f t="shared" si="2568"/>
        <v>0</v>
      </c>
      <c r="AQ455" s="7">
        <v>0</v>
      </c>
      <c r="AR455" s="7" t="e">
        <f>SUMIF([2]Oct!B:I,AVALUOS!E455,[2]Oct!I:I)</f>
        <v>#VALUE!</v>
      </c>
      <c r="AS455" s="7" t="e">
        <f t="shared" si="2569"/>
        <v>#VALUE!</v>
      </c>
      <c r="AT455" s="8">
        <f t="shared" si="2570"/>
        <v>0</v>
      </c>
      <c r="AU455" s="7">
        <v>0</v>
      </c>
      <c r="AV455" s="7" t="e">
        <f>SUMIF([2]Nov!B:I,AVALUOS!E455,[2]Nov!I:I)</f>
        <v>#VALUE!</v>
      </c>
      <c r="AW455" s="7" t="e">
        <f t="shared" si="2571"/>
        <v>#VALUE!</v>
      </c>
      <c r="AX455" s="8">
        <f t="shared" si="2572"/>
        <v>0</v>
      </c>
      <c r="AY455" s="7">
        <v>0</v>
      </c>
      <c r="AZ455" s="7" t="e">
        <f>SUMIF([2]Dic!B:I,AVALUOS!E455,[2]Dic!I:I)</f>
        <v>#VALUE!</v>
      </c>
      <c r="BA455" s="7" t="e">
        <f t="shared" si="2573"/>
        <v>#VALUE!</v>
      </c>
      <c r="BB455" s="8">
        <f t="shared" si="2574"/>
        <v>0</v>
      </c>
      <c r="BC455" s="7">
        <v>0</v>
      </c>
      <c r="BD455" s="89">
        <f>+G455+K455+O455+S455+W455+AA455+AE455+AI455+AM455+AQ455+AU455</f>
        <v>0</v>
      </c>
      <c r="BE455" s="89" t="e">
        <f>+H455+L455+P455+T455+X455+AB455+AF455+AJ455+AN455+AR455+AV455+AZ455</f>
        <v>#VALUE!</v>
      </c>
      <c r="BF455" s="89" t="e">
        <f t="shared" si="2575"/>
        <v>#VALUE!</v>
      </c>
      <c r="BG455" s="24">
        <f t="shared" si="2576"/>
        <v>0</v>
      </c>
      <c r="BL455" s="7"/>
      <c r="BM455" s="7"/>
    </row>
    <row r="456" spans="1:65" x14ac:dyDescent="0.3">
      <c r="A456" s="108"/>
      <c r="B456" s="108"/>
      <c r="C456" s="109"/>
      <c r="D456" s="110">
        <v>520584</v>
      </c>
      <c r="E456" s="111"/>
      <c r="F456" s="112" t="s">
        <v>141</v>
      </c>
      <c r="G456" s="113">
        <f t="shared" ref="G456:H456" si="2932">+G457</f>
        <v>90000</v>
      </c>
      <c r="H456" s="113" t="e">
        <f t="shared" si="2932"/>
        <v>#VALUE!</v>
      </c>
      <c r="I456" s="113" t="e">
        <f t="shared" si="2552"/>
        <v>#VALUE!</v>
      </c>
      <c r="J456" s="114" t="e">
        <f t="shared" si="2553"/>
        <v>#VALUE!</v>
      </c>
      <c r="K456" s="113">
        <f t="shared" ref="K456:L456" si="2933">+K457</f>
        <v>90000</v>
      </c>
      <c r="L456" s="113" t="e">
        <f t="shared" si="2933"/>
        <v>#VALUE!</v>
      </c>
      <c r="M456" s="113" t="e">
        <f t="shared" si="2554"/>
        <v>#VALUE!</v>
      </c>
      <c r="N456" s="114" t="e">
        <f t="shared" si="2555"/>
        <v>#VALUE!</v>
      </c>
      <c r="O456" s="113">
        <f t="shared" ref="O456:P456" si="2934">+O457</f>
        <v>90000</v>
      </c>
      <c r="P456" s="113" t="e">
        <f t="shared" si="2934"/>
        <v>#VALUE!</v>
      </c>
      <c r="Q456" s="113" t="e">
        <f t="shared" si="2556"/>
        <v>#VALUE!</v>
      </c>
      <c r="R456" s="114" t="e">
        <f t="shared" si="2921"/>
        <v>#VALUE!</v>
      </c>
      <c r="S456" s="113">
        <f t="shared" ref="S456:BE456" si="2935">+S457</f>
        <v>90000</v>
      </c>
      <c r="T456" s="113" t="e">
        <f t="shared" si="2935"/>
        <v>#VALUE!</v>
      </c>
      <c r="U456" s="113" t="e">
        <f t="shared" si="2557"/>
        <v>#VALUE!</v>
      </c>
      <c r="V456" s="114" t="e">
        <f t="shared" si="2558"/>
        <v>#VALUE!</v>
      </c>
      <c r="W456" s="113">
        <f t="shared" ref="W456:X456" si="2936">+W457</f>
        <v>90000</v>
      </c>
      <c r="X456" s="113" t="e">
        <f t="shared" si="2936"/>
        <v>#VALUE!</v>
      </c>
      <c r="Y456" s="113" t="e">
        <f t="shared" si="2559"/>
        <v>#VALUE!</v>
      </c>
      <c r="Z456" s="114" t="e">
        <f t="shared" si="2560"/>
        <v>#VALUE!</v>
      </c>
      <c r="AA456" s="113">
        <f t="shared" ref="AA456" si="2937">+AA457</f>
        <v>90000</v>
      </c>
      <c r="AB456" s="113" t="e">
        <f t="shared" si="2935"/>
        <v>#VALUE!</v>
      </c>
      <c r="AC456" s="113" t="e">
        <f t="shared" si="2561"/>
        <v>#VALUE!</v>
      </c>
      <c r="AD456" s="114" t="e">
        <f t="shared" si="2562"/>
        <v>#VALUE!</v>
      </c>
      <c r="AE456" s="113">
        <f t="shared" ref="AE456" si="2938">+AE457</f>
        <v>90000</v>
      </c>
      <c r="AF456" s="113" t="e">
        <f t="shared" si="2935"/>
        <v>#VALUE!</v>
      </c>
      <c r="AG456" s="113" t="e">
        <f t="shared" si="2563"/>
        <v>#VALUE!</v>
      </c>
      <c r="AH456" s="114" t="e">
        <f t="shared" si="2564"/>
        <v>#VALUE!</v>
      </c>
      <c r="AI456" s="113">
        <f t="shared" ref="AI456" si="2939">+AI457</f>
        <v>90000</v>
      </c>
      <c r="AJ456" s="113" t="e">
        <f t="shared" si="2935"/>
        <v>#VALUE!</v>
      </c>
      <c r="AK456" s="113" t="e">
        <f t="shared" si="2565"/>
        <v>#VALUE!</v>
      </c>
      <c r="AL456" s="114" t="e">
        <f t="shared" si="2566"/>
        <v>#VALUE!</v>
      </c>
      <c r="AM456" s="113">
        <f t="shared" ref="AM456" si="2940">+AM457</f>
        <v>90000</v>
      </c>
      <c r="AN456" s="113" t="e">
        <f t="shared" si="2935"/>
        <v>#VALUE!</v>
      </c>
      <c r="AO456" s="113" t="e">
        <f t="shared" si="2567"/>
        <v>#VALUE!</v>
      </c>
      <c r="AP456" s="114" t="e">
        <f t="shared" si="2568"/>
        <v>#VALUE!</v>
      </c>
      <c r="AQ456" s="113">
        <f t="shared" ref="AQ456" si="2941">+AQ457</f>
        <v>90000</v>
      </c>
      <c r="AR456" s="113" t="e">
        <f t="shared" si="2935"/>
        <v>#VALUE!</v>
      </c>
      <c r="AS456" s="113" t="e">
        <f t="shared" si="2569"/>
        <v>#VALUE!</v>
      </c>
      <c r="AT456" s="114" t="e">
        <f t="shared" si="2570"/>
        <v>#VALUE!</v>
      </c>
      <c r="AU456" s="113">
        <f t="shared" ref="AU456" si="2942">+AU457</f>
        <v>0</v>
      </c>
      <c r="AV456" s="113" t="e">
        <f t="shared" si="2935"/>
        <v>#VALUE!</v>
      </c>
      <c r="AW456" s="113" t="e">
        <f t="shared" si="2571"/>
        <v>#VALUE!</v>
      </c>
      <c r="AX456" s="114">
        <f t="shared" si="2572"/>
        <v>0</v>
      </c>
      <c r="AY456" s="113">
        <f t="shared" ref="AY456" si="2943">+AY457</f>
        <v>0</v>
      </c>
      <c r="AZ456" s="113" t="e">
        <f t="shared" si="2935"/>
        <v>#VALUE!</v>
      </c>
      <c r="BA456" s="113" t="e">
        <f t="shared" si="2573"/>
        <v>#VALUE!</v>
      </c>
      <c r="BB456" s="114">
        <f t="shared" si="2574"/>
        <v>0</v>
      </c>
      <c r="BC456" s="113">
        <f t="shared" si="2935"/>
        <v>0</v>
      </c>
      <c r="BD456" s="113">
        <f t="shared" si="2935"/>
        <v>900000</v>
      </c>
      <c r="BE456" s="113" t="e">
        <f t="shared" si="2935"/>
        <v>#VALUE!</v>
      </c>
      <c r="BF456" s="113" t="e">
        <f t="shared" si="2575"/>
        <v>#VALUE!</v>
      </c>
      <c r="BG456" s="4" t="e">
        <f t="shared" si="2576"/>
        <v>#VALUE!</v>
      </c>
      <c r="BL456" s="113">
        <f t="shared" ref="BL456:BM456" si="2944">+BL457</f>
        <v>0</v>
      </c>
      <c r="BM456" s="113">
        <f t="shared" si="2944"/>
        <v>0</v>
      </c>
    </row>
    <row r="457" spans="1:65" ht="12" x14ac:dyDescent="0.3">
      <c r="A457" s="100"/>
      <c r="B457" s="101"/>
      <c r="C457" s="102"/>
      <c r="D457" s="103"/>
      <c r="E457" s="105">
        <v>52058401</v>
      </c>
      <c r="F457" s="104" t="s">
        <v>141</v>
      </c>
      <c r="G457" s="7">
        <v>90000</v>
      </c>
      <c r="H457" s="7" t="e">
        <f>SUMIF([2]Ene!B:I,AVALUOS!E457,[2]Ene!I:I)</f>
        <v>#VALUE!</v>
      </c>
      <c r="I457" s="7" t="e">
        <f t="shared" si="2552"/>
        <v>#VALUE!</v>
      </c>
      <c r="J457" s="8" t="e">
        <f t="shared" si="2553"/>
        <v>#VALUE!</v>
      </c>
      <c r="K457" s="7">
        <v>90000</v>
      </c>
      <c r="L457" s="7" t="e">
        <f>SUMIF([2]Feb!B:I,AVALUOS!E457,[2]Feb!I:I)</f>
        <v>#VALUE!</v>
      </c>
      <c r="M457" s="7" t="e">
        <f t="shared" si="2554"/>
        <v>#VALUE!</v>
      </c>
      <c r="N457" s="8" t="e">
        <f t="shared" si="2555"/>
        <v>#VALUE!</v>
      </c>
      <c r="O457" s="7">
        <v>90000</v>
      </c>
      <c r="P457" s="7" t="e">
        <f>SUMIF([2]mar!B:I,AVALUOS!E457,[2]mar!I:I)</f>
        <v>#VALUE!</v>
      </c>
      <c r="Q457" s="7" t="e">
        <f t="shared" si="2556"/>
        <v>#VALUE!</v>
      </c>
      <c r="R457" s="8" t="e">
        <f t="shared" si="2921"/>
        <v>#VALUE!</v>
      </c>
      <c r="S457" s="7">
        <v>90000</v>
      </c>
      <c r="T457" s="7" t="e">
        <f>SUMIF([2]Abr!B:I,AVALUOS!E457,[2]Abr!I:I)</f>
        <v>#VALUE!</v>
      </c>
      <c r="U457" s="7" t="e">
        <f t="shared" si="2557"/>
        <v>#VALUE!</v>
      </c>
      <c r="V457" s="8" t="e">
        <f t="shared" si="2558"/>
        <v>#VALUE!</v>
      </c>
      <c r="W457" s="7">
        <v>90000</v>
      </c>
      <c r="X457" s="7" t="e">
        <f>SUMIF([2]May!B:I,AVALUOS!E457,[2]May!I:I)</f>
        <v>#VALUE!</v>
      </c>
      <c r="Y457" s="7" t="e">
        <f t="shared" si="2559"/>
        <v>#VALUE!</v>
      </c>
      <c r="Z457" s="8" t="e">
        <f t="shared" si="2560"/>
        <v>#VALUE!</v>
      </c>
      <c r="AA457" s="7">
        <v>90000</v>
      </c>
      <c r="AB457" s="7" t="e">
        <f>SUMIF([2]Jun!B:I,AVALUOS!E457,[2]Jun!I:I)</f>
        <v>#VALUE!</v>
      </c>
      <c r="AC457" s="7" t="e">
        <f t="shared" si="2561"/>
        <v>#VALUE!</v>
      </c>
      <c r="AD457" s="8" t="e">
        <f t="shared" si="2562"/>
        <v>#VALUE!</v>
      </c>
      <c r="AE457" s="7">
        <v>90000</v>
      </c>
      <c r="AF457" s="7" t="e">
        <f>SUMIF([2]Jul!B:I,AVALUOS!E457,[2]Jul!I:I)</f>
        <v>#VALUE!</v>
      </c>
      <c r="AG457" s="7" t="e">
        <f t="shared" si="2563"/>
        <v>#VALUE!</v>
      </c>
      <c r="AH457" s="8" t="e">
        <f t="shared" si="2564"/>
        <v>#VALUE!</v>
      </c>
      <c r="AI457" s="7">
        <v>90000</v>
      </c>
      <c r="AJ457" s="7" t="e">
        <f>SUMIF([2]Agos!B:I,AVALUOS!E457,[2]Agos!I:I)</f>
        <v>#VALUE!</v>
      </c>
      <c r="AK457" s="7" t="e">
        <f t="shared" si="2565"/>
        <v>#VALUE!</v>
      </c>
      <c r="AL457" s="8" t="e">
        <f t="shared" si="2566"/>
        <v>#VALUE!</v>
      </c>
      <c r="AM457" s="7">
        <v>90000</v>
      </c>
      <c r="AN457" s="7" t="e">
        <f>SUMIF([2]Sep!B:I,AVALUOS!E457,[2]Sep!I:I)</f>
        <v>#VALUE!</v>
      </c>
      <c r="AO457" s="7" t="e">
        <f t="shared" si="2567"/>
        <v>#VALUE!</v>
      </c>
      <c r="AP457" s="8" t="e">
        <f t="shared" si="2568"/>
        <v>#VALUE!</v>
      </c>
      <c r="AQ457" s="7">
        <v>90000</v>
      </c>
      <c r="AR457" s="7" t="e">
        <f>SUMIF([2]Oct!B:I,AVALUOS!E457,[2]Oct!I:I)</f>
        <v>#VALUE!</v>
      </c>
      <c r="AS457" s="7" t="e">
        <f t="shared" si="2569"/>
        <v>#VALUE!</v>
      </c>
      <c r="AT457" s="8" t="e">
        <f t="shared" si="2570"/>
        <v>#VALUE!</v>
      </c>
      <c r="AU457" s="7">
        <v>0</v>
      </c>
      <c r="AV457" s="7" t="e">
        <f>SUMIF([2]Nov!B:I,AVALUOS!E457,[2]Nov!I:I)</f>
        <v>#VALUE!</v>
      </c>
      <c r="AW457" s="7" t="e">
        <f t="shared" si="2571"/>
        <v>#VALUE!</v>
      </c>
      <c r="AX457" s="8">
        <f t="shared" si="2572"/>
        <v>0</v>
      </c>
      <c r="AY457" s="7">
        <v>0</v>
      </c>
      <c r="AZ457" s="7" t="e">
        <f>SUMIF([2]Dic!B:I,AVALUOS!E457,[2]Dic!I:I)</f>
        <v>#VALUE!</v>
      </c>
      <c r="BA457" s="7" t="e">
        <f t="shared" si="2573"/>
        <v>#VALUE!</v>
      </c>
      <c r="BB457" s="8">
        <f t="shared" si="2574"/>
        <v>0</v>
      </c>
      <c r="BC457" s="7">
        <v>0</v>
      </c>
      <c r="BD457" s="89">
        <f>+G457+K457+O457+S457+W457+AA457+AE457+AI457+AM457+AQ457+AU457</f>
        <v>900000</v>
      </c>
      <c r="BE457" s="89" t="e">
        <f>+H457+L457+P457+T457+X457+AB457+AF457+AJ457+AN457+AR457+AV457+AZ457</f>
        <v>#VALUE!</v>
      </c>
      <c r="BF457" s="89" t="e">
        <f t="shared" si="2575"/>
        <v>#VALUE!</v>
      </c>
      <c r="BG457" s="24" t="e">
        <f t="shared" ref="BG457:BG521" si="2945">IF(BD457=0,0,(BE457/BD457))</f>
        <v>#VALUE!</v>
      </c>
      <c r="BK457" s="84"/>
      <c r="BL457" s="7"/>
      <c r="BM457" s="7"/>
    </row>
    <row r="458" spans="1:65" ht="12" x14ac:dyDescent="0.3">
      <c r="A458" s="77"/>
      <c r="B458" s="77"/>
      <c r="C458" s="78">
        <v>5210</v>
      </c>
      <c r="D458" s="79"/>
      <c r="E458" s="80"/>
      <c r="F458" s="81" t="s">
        <v>143</v>
      </c>
      <c r="G458" s="82">
        <f t="shared" ref="G458:H458" si="2946">SUM(G459,G463,G461)</f>
        <v>0</v>
      </c>
      <c r="H458" s="82" t="e">
        <f t="shared" si="2946"/>
        <v>#VALUE!</v>
      </c>
      <c r="I458" s="82" t="e">
        <f t="shared" ref="I458:I522" si="2947">+G458-H458</f>
        <v>#VALUE!</v>
      </c>
      <c r="J458" s="83">
        <f t="shared" ref="J458:J522" si="2948">IF(G458=0,0,(H458/G458))</f>
        <v>0</v>
      </c>
      <c r="K458" s="82">
        <f t="shared" ref="K458:L458" si="2949">SUM(K459,K463,K461)</f>
        <v>0</v>
      </c>
      <c r="L458" s="82" t="e">
        <f t="shared" si="2949"/>
        <v>#VALUE!</v>
      </c>
      <c r="M458" s="82" t="e">
        <f t="shared" ref="M458:M522" si="2950">+K458-L458</f>
        <v>#VALUE!</v>
      </c>
      <c r="N458" s="83">
        <f t="shared" ref="N458:N522" si="2951">IF(K458=0,0,(L458/K458))</f>
        <v>0</v>
      </c>
      <c r="O458" s="82">
        <f t="shared" ref="O458:P458" si="2952">SUM(O459,O463,O461)</f>
        <v>0</v>
      </c>
      <c r="P458" s="82" t="e">
        <f t="shared" si="2952"/>
        <v>#VALUE!</v>
      </c>
      <c r="Q458" s="82" t="e">
        <f t="shared" ref="Q458:Q522" si="2953">+O458-P458</f>
        <v>#VALUE!</v>
      </c>
      <c r="R458" s="83">
        <f t="shared" si="2921"/>
        <v>0</v>
      </c>
      <c r="S458" s="82">
        <f t="shared" ref="S458:T458" si="2954">SUM(S459,S463,S461)</f>
        <v>0</v>
      </c>
      <c r="T458" s="82" t="e">
        <f t="shared" si="2954"/>
        <v>#VALUE!</v>
      </c>
      <c r="U458" s="82" t="e">
        <f t="shared" ref="U458:U522" si="2955">+S458-T458</f>
        <v>#VALUE!</v>
      </c>
      <c r="V458" s="83">
        <f t="shared" ref="V458:V522" si="2956">IF(S458=0,0,(T458/S458))</f>
        <v>0</v>
      </c>
      <c r="W458" s="82">
        <f t="shared" ref="W458:X458" si="2957">SUM(W459,W463,W461)</f>
        <v>0</v>
      </c>
      <c r="X458" s="82" t="e">
        <f t="shared" si="2957"/>
        <v>#VALUE!</v>
      </c>
      <c r="Y458" s="82" t="e">
        <f t="shared" ref="Y458:Y522" si="2958">+W458-X458</f>
        <v>#VALUE!</v>
      </c>
      <c r="Z458" s="83">
        <f t="shared" ref="Z458:Z522" si="2959">IF(W458=0,0,(X458/W458))</f>
        <v>0</v>
      </c>
      <c r="AA458" s="82">
        <f t="shared" ref="AA458:AB458" si="2960">SUM(AA459,AA463,AA461)</f>
        <v>0</v>
      </c>
      <c r="AB458" s="82" t="e">
        <f t="shared" si="2960"/>
        <v>#VALUE!</v>
      </c>
      <c r="AC458" s="82" t="e">
        <f t="shared" ref="AC458:AC522" si="2961">+AA458-AB458</f>
        <v>#VALUE!</v>
      </c>
      <c r="AD458" s="83">
        <f t="shared" ref="AD458:AD522" si="2962">IF(AA458=0,0,(AB458/AA458))</f>
        <v>0</v>
      </c>
      <c r="AE458" s="82">
        <f t="shared" ref="AE458:AF458" si="2963">SUM(AE459,AE463,AE461)</f>
        <v>0</v>
      </c>
      <c r="AF458" s="82" t="e">
        <f t="shared" si="2963"/>
        <v>#VALUE!</v>
      </c>
      <c r="AG458" s="82" t="e">
        <f t="shared" ref="AG458:AG522" si="2964">+AE458-AF458</f>
        <v>#VALUE!</v>
      </c>
      <c r="AH458" s="83">
        <f t="shared" ref="AH458:AH522" si="2965">IF(AE458=0,0,(AF458/AE458))</f>
        <v>0</v>
      </c>
      <c r="AI458" s="82">
        <f t="shared" ref="AI458:AJ458" si="2966">SUM(AI459,AI463,AI461)</f>
        <v>0</v>
      </c>
      <c r="AJ458" s="82" t="e">
        <f t="shared" si="2966"/>
        <v>#VALUE!</v>
      </c>
      <c r="AK458" s="82" t="e">
        <f t="shared" ref="AK458:AK522" si="2967">+AI458-AJ458</f>
        <v>#VALUE!</v>
      </c>
      <c r="AL458" s="83">
        <f t="shared" ref="AL458:AL522" si="2968">IF(AI458=0,0,(AJ458/AI458))</f>
        <v>0</v>
      </c>
      <c r="AM458" s="82">
        <f t="shared" ref="AM458:AN458" si="2969">SUM(AM459,AM463,AM461)</f>
        <v>0</v>
      </c>
      <c r="AN458" s="82" t="e">
        <f t="shared" si="2969"/>
        <v>#VALUE!</v>
      </c>
      <c r="AO458" s="82" t="e">
        <f t="shared" ref="AO458:AO522" si="2970">+AM458-AN458</f>
        <v>#VALUE!</v>
      </c>
      <c r="AP458" s="83">
        <f t="shared" ref="AP458:AP522" si="2971">IF(AM458=0,0,(AN458/AM458))</f>
        <v>0</v>
      </c>
      <c r="AQ458" s="82">
        <f t="shared" ref="AQ458:AR458" si="2972">SUM(AQ459,AQ463,AQ461)</f>
        <v>0</v>
      </c>
      <c r="AR458" s="82" t="e">
        <f t="shared" si="2972"/>
        <v>#VALUE!</v>
      </c>
      <c r="AS458" s="82" t="e">
        <f t="shared" ref="AS458:AS522" si="2973">+AQ458-AR458</f>
        <v>#VALUE!</v>
      </c>
      <c r="AT458" s="83">
        <f t="shared" ref="AT458:AT522" si="2974">IF(AQ458=0,0,(AR458/AQ458))</f>
        <v>0</v>
      </c>
      <c r="AU458" s="82">
        <f t="shared" ref="AU458:AV458" si="2975">SUM(AU459,AU463,AU461)</f>
        <v>0</v>
      </c>
      <c r="AV458" s="82" t="e">
        <f t="shared" si="2975"/>
        <v>#VALUE!</v>
      </c>
      <c r="AW458" s="82" t="e">
        <f t="shared" ref="AW458:AW522" si="2976">+AU458-AV458</f>
        <v>#VALUE!</v>
      </c>
      <c r="AX458" s="83">
        <f t="shared" ref="AX458:AX522" si="2977">IF(AU458=0,0,(AV458/AU458))</f>
        <v>0</v>
      </c>
      <c r="AY458" s="82">
        <f t="shared" ref="AY458:BE458" si="2978">SUM(AY459,AY463,AY461)</f>
        <v>0</v>
      </c>
      <c r="AZ458" s="82" t="e">
        <f t="shared" si="2978"/>
        <v>#VALUE!</v>
      </c>
      <c r="BA458" s="82" t="e">
        <f t="shared" ref="BA458:BA522" si="2979">+AY458-AZ458</f>
        <v>#VALUE!</v>
      </c>
      <c r="BB458" s="83">
        <f t="shared" ref="BB458:BB522" si="2980">IF(AY458=0,0,(AZ458/AY458))</f>
        <v>0</v>
      </c>
      <c r="BC458" s="82">
        <f t="shared" si="2978"/>
        <v>0</v>
      </c>
      <c r="BD458" s="82">
        <f t="shared" si="2978"/>
        <v>0</v>
      </c>
      <c r="BE458" s="82" t="e">
        <f t="shared" si="2978"/>
        <v>#VALUE!</v>
      </c>
      <c r="BF458" s="82" t="e">
        <f t="shared" ref="BF458:BF522" si="2981">+BE458-BD458</f>
        <v>#VALUE!</v>
      </c>
      <c r="BG458" s="83">
        <f t="shared" si="2945"/>
        <v>0</v>
      </c>
      <c r="BL458" s="82">
        <f t="shared" ref="BL458:BM458" si="2982">SUM(BL459,BL463,BL461)</f>
        <v>0</v>
      </c>
      <c r="BM458" s="82">
        <f t="shared" si="2982"/>
        <v>0</v>
      </c>
    </row>
    <row r="459" spans="1:65" s="84" customFormat="1" ht="12" x14ac:dyDescent="0.3">
      <c r="A459" s="85"/>
      <c r="B459" s="85"/>
      <c r="C459" s="86"/>
      <c r="D459" s="90">
        <v>521020</v>
      </c>
      <c r="E459" s="91"/>
      <c r="F459" s="92" t="s">
        <v>147</v>
      </c>
      <c r="G459" s="93">
        <f t="shared" ref="G459:H459" si="2983">+G460</f>
        <v>0</v>
      </c>
      <c r="H459" s="93" t="e">
        <f t="shared" si="2983"/>
        <v>#VALUE!</v>
      </c>
      <c r="I459" s="93" t="e">
        <f t="shared" si="2947"/>
        <v>#VALUE!</v>
      </c>
      <c r="J459" s="94">
        <f t="shared" si="2948"/>
        <v>0</v>
      </c>
      <c r="K459" s="93">
        <f t="shared" ref="K459:L459" si="2984">+K460</f>
        <v>0</v>
      </c>
      <c r="L459" s="93" t="e">
        <f t="shared" si="2984"/>
        <v>#VALUE!</v>
      </c>
      <c r="M459" s="93" t="e">
        <f t="shared" si="2950"/>
        <v>#VALUE!</v>
      </c>
      <c r="N459" s="94">
        <f t="shared" si="2951"/>
        <v>0</v>
      </c>
      <c r="O459" s="93">
        <f t="shared" ref="O459:P459" si="2985">+O460</f>
        <v>0</v>
      </c>
      <c r="P459" s="93" t="e">
        <f t="shared" si="2985"/>
        <v>#VALUE!</v>
      </c>
      <c r="Q459" s="93" t="e">
        <f t="shared" si="2953"/>
        <v>#VALUE!</v>
      </c>
      <c r="R459" s="94">
        <f t="shared" si="2921"/>
        <v>0</v>
      </c>
      <c r="S459" s="93">
        <f t="shared" ref="S459:BE459" si="2986">+S460</f>
        <v>0</v>
      </c>
      <c r="T459" s="93" t="e">
        <f t="shared" si="2986"/>
        <v>#VALUE!</v>
      </c>
      <c r="U459" s="93" t="e">
        <f t="shared" si="2955"/>
        <v>#VALUE!</v>
      </c>
      <c r="V459" s="94">
        <f t="shared" si="2956"/>
        <v>0</v>
      </c>
      <c r="W459" s="93">
        <f t="shared" ref="W459:X459" si="2987">+W460</f>
        <v>0</v>
      </c>
      <c r="X459" s="93" t="e">
        <f t="shared" si="2987"/>
        <v>#VALUE!</v>
      </c>
      <c r="Y459" s="93" t="e">
        <f t="shared" si="2958"/>
        <v>#VALUE!</v>
      </c>
      <c r="Z459" s="94">
        <f t="shared" si="2959"/>
        <v>0</v>
      </c>
      <c r="AA459" s="93">
        <f t="shared" ref="AA459" si="2988">+AA460</f>
        <v>0</v>
      </c>
      <c r="AB459" s="93" t="e">
        <f t="shared" si="2986"/>
        <v>#VALUE!</v>
      </c>
      <c r="AC459" s="93" t="e">
        <f t="shared" si="2961"/>
        <v>#VALUE!</v>
      </c>
      <c r="AD459" s="94">
        <f t="shared" si="2962"/>
        <v>0</v>
      </c>
      <c r="AE459" s="93">
        <f t="shared" ref="AE459" si="2989">+AE460</f>
        <v>0</v>
      </c>
      <c r="AF459" s="93" t="e">
        <f t="shared" si="2986"/>
        <v>#VALUE!</v>
      </c>
      <c r="AG459" s="93" t="e">
        <f t="shared" si="2964"/>
        <v>#VALUE!</v>
      </c>
      <c r="AH459" s="94">
        <f t="shared" si="2965"/>
        <v>0</v>
      </c>
      <c r="AI459" s="93">
        <f t="shared" ref="AI459" si="2990">+AI460</f>
        <v>0</v>
      </c>
      <c r="AJ459" s="93" t="e">
        <f t="shared" si="2986"/>
        <v>#VALUE!</v>
      </c>
      <c r="AK459" s="93" t="e">
        <f t="shared" si="2967"/>
        <v>#VALUE!</v>
      </c>
      <c r="AL459" s="94">
        <f t="shared" si="2968"/>
        <v>0</v>
      </c>
      <c r="AM459" s="93">
        <f t="shared" ref="AM459" si="2991">+AM460</f>
        <v>0</v>
      </c>
      <c r="AN459" s="93" t="e">
        <f t="shared" si="2986"/>
        <v>#VALUE!</v>
      </c>
      <c r="AO459" s="93" t="e">
        <f t="shared" si="2970"/>
        <v>#VALUE!</v>
      </c>
      <c r="AP459" s="94">
        <f t="shared" si="2971"/>
        <v>0</v>
      </c>
      <c r="AQ459" s="93">
        <f t="shared" ref="AQ459" si="2992">+AQ460</f>
        <v>0</v>
      </c>
      <c r="AR459" s="93" t="e">
        <f t="shared" si="2986"/>
        <v>#VALUE!</v>
      </c>
      <c r="AS459" s="93" t="e">
        <f t="shared" si="2973"/>
        <v>#VALUE!</v>
      </c>
      <c r="AT459" s="94">
        <f t="shared" si="2974"/>
        <v>0</v>
      </c>
      <c r="AU459" s="93">
        <f t="shared" ref="AU459" si="2993">+AU460</f>
        <v>0</v>
      </c>
      <c r="AV459" s="93" t="e">
        <f t="shared" si="2986"/>
        <v>#VALUE!</v>
      </c>
      <c r="AW459" s="93" t="e">
        <f t="shared" si="2976"/>
        <v>#VALUE!</v>
      </c>
      <c r="AX459" s="94">
        <f t="shared" si="2977"/>
        <v>0</v>
      </c>
      <c r="AY459" s="93">
        <f t="shared" ref="AY459" si="2994">+AY460</f>
        <v>0</v>
      </c>
      <c r="AZ459" s="93" t="e">
        <f t="shared" si="2986"/>
        <v>#VALUE!</v>
      </c>
      <c r="BA459" s="93" t="e">
        <f t="shared" si="2979"/>
        <v>#VALUE!</v>
      </c>
      <c r="BB459" s="94">
        <f t="shared" si="2980"/>
        <v>0</v>
      </c>
      <c r="BC459" s="93">
        <f t="shared" si="2986"/>
        <v>0</v>
      </c>
      <c r="BD459" s="93">
        <f t="shared" si="2986"/>
        <v>0</v>
      </c>
      <c r="BE459" s="93" t="e">
        <f t="shared" si="2986"/>
        <v>#VALUE!</v>
      </c>
      <c r="BF459" s="93" t="e">
        <f t="shared" si="2981"/>
        <v>#VALUE!</v>
      </c>
      <c r="BG459" s="4">
        <f t="shared" si="2945"/>
        <v>0</v>
      </c>
      <c r="BL459" s="93">
        <f t="shared" ref="BL459:BM459" si="2995">+BL460</f>
        <v>0</v>
      </c>
      <c r="BM459" s="93">
        <f t="shared" si="2995"/>
        <v>0</v>
      </c>
    </row>
    <row r="460" spans="1:65" ht="12" x14ac:dyDescent="0.3">
      <c r="A460" s="87"/>
      <c r="B460" s="87"/>
      <c r="C460" s="88"/>
      <c r="D460" s="95"/>
      <c r="E460" s="96">
        <v>52102001</v>
      </c>
      <c r="F460" s="97" t="s">
        <v>287</v>
      </c>
      <c r="G460" s="7">
        <v>0</v>
      </c>
      <c r="H460" s="7" t="e">
        <f>SUMIF([2]Ene!B:I,AVALUOS!E460,[2]Ene!I:I)</f>
        <v>#VALUE!</v>
      </c>
      <c r="I460" s="7" t="e">
        <f t="shared" si="2947"/>
        <v>#VALUE!</v>
      </c>
      <c r="J460" s="8">
        <f t="shared" si="2948"/>
        <v>0</v>
      </c>
      <c r="K460" s="7">
        <v>0</v>
      </c>
      <c r="L460" s="7" t="e">
        <f>SUMIF([2]Feb!B:I,AVALUOS!E460,[2]Feb!I:I)</f>
        <v>#VALUE!</v>
      </c>
      <c r="M460" s="7" t="e">
        <f t="shared" si="2950"/>
        <v>#VALUE!</v>
      </c>
      <c r="N460" s="8">
        <f t="shared" si="2951"/>
        <v>0</v>
      </c>
      <c r="O460" s="7">
        <v>0</v>
      </c>
      <c r="P460" s="7" t="e">
        <f>SUMIF([2]mar!B:I,AVALUOS!E460,[2]mar!I:I)</f>
        <v>#VALUE!</v>
      </c>
      <c r="Q460" s="7" t="e">
        <f t="shared" si="2953"/>
        <v>#VALUE!</v>
      </c>
      <c r="R460" s="8">
        <f t="shared" si="2921"/>
        <v>0</v>
      </c>
      <c r="S460" s="7">
        <v>0</v>
      </c>
      <c r="T460" s="7" t="e">
        <f>SUMIF([2]Abr!B:I,AVALUOS!E460,[2]Abr!I:I)</f>
        <v>#VALUE!</v>
      </c>
      <c r="U460" s="7" t="e">
        <f t="shared" si="2955"/>
        <v>#VALUE!</v>
      </c>
      <c r="V460" s="8">
        <f t="shared" si="2956"/>
        <v>0</v>
      </c>
      <c r="W460" s="7">
        <v>0</v>
      </c>
      <c r="X460" s="7" t="e">
        <f>SUMIF([2]May!B:I,AVALUOS!E460,[2]May!I:I)</f>
        <v>#VALUE!</v>
      </c>
      <c r="Y460" s="7" t="e">
        <f t="shared" si="2958"/>
        <v>#VALUE!</v>
      </c>
      <c r="Z460" s="8">
        <f t="shared" si="2959"/>
        <v>0</v>
      </c>
      <c r="AA460" s="7">
        <v>0</v>
      </c>
      <c r="AB460" s="7" t="e">
        <f>SUMIF([2]Jun!B:I,AVALUOS!E460,[2]Jun!I:I)</f>
        <v>#VALUE!</v>
      </c>
      <c r="AC460" s="7" t="e">
        <f t="shared" si="2961"/>
        <v>#VALUE!</v>
      </c>
      <c r="AD460" s="8">
        <f t="shared" si="2962"/>
        <v>0</v>
      </c>
      <c r="AE460" s="7">
        <v>0</v>
      </c>
      <c r="AF460" s="7" t="e">
        <f>SUMIF([2]Jul!B:I,AVALUOS!E460,[2]Jul!I:I)</f>
        <v>#VALUE!</v>
      </c>
      <c r="AG460" s="7" t="e">
        <f t="shared" si="2964"/>
        <v>#VALUE!</v>
      </c>
      <c r="AH460" s="8">
        <f t="shared" si="2965"/>
        <v>0</v>
      </c>
      <c r="AI460" s="7">
        <v>0</v>
      </c>
      <c r="AJ460" s="7" t="e">
        <f>SUMIF([2]Agos!B:I,AVALUOS!E460,[2]Agos!I:I)</f>
        <v>#VALUE!</v>
      </c>
      <c r="AK460" s="7" t="e">
        <f t="shared" si="2967"/>
        <v>#VALUE!</v>
      </c>
      <c r="AL460" s="8">
        <f t="shared" si="2968"/>
        <v>0</v>
      </c>
      <c r="AM460" s="7">
        <v>0</v>
      </c>
      <c r="AN460" s="7" t="e">
        <f>SUMIF([2]Sep!B:I,AVALUOS!E460,[2]Sep!I:I)</f>
        <v>#VALUE!</v>
      </c>
      <c r="AO460" s="7" t="e">
        <f t="shared" si="2970"/>
        <v>#VALUE!</v>
      </c>
      <c r="AP460" s="8">
        <f t="shared" si="2971"/>
        <v>0</v>
      </c>
      <c r="AQ460" s="7">
        <v>0</v>
      </c>
      <c r="AR460" s="7" t="e">
        <f>SUMIF([2]Oct!B:I,AVALUOS!E460,[2]Oct!I:I)</f>
        <v>#VALUE!</v>
      </c>
      <c r="AS460" s="7" t="e">
        <f t="shared" si="2973"/>
        <v>#VALUE!</v>
      </c>
      <c r="AT460" s="8">
        <f t="shared" si="2974"/>
        <v>0</v>
      </c>
      <c r="AU460" s="7">
        <v>0</v>
      </c>
      <c r="AV460" s="7" t="e">
        <f>SUMIF([2]Nov!B:I,AVALUOS!E460,[2]Nov!I:I)</f>
        <v>#VALUE!</v>
      </c>
      <c r="AW460" s="7" t="e">
        <f t="shared" si="2976"/>
        <v>#VALUE!</v>
      </c>
      <c r="AX460" s="8">
        <f t="shared" si="2977"/>
        <v>0</v>
      </c>
      <c r="AY460" s="7">
        <v>0</v>
      </c>
      <c r="AZ460" s="7" t="e">
        <f>SUMIF([2]Dic!B:I,AVALUOS!E460,[2]Dic!I:I)</f>
        <v>#VALUE!</v>
      </c>
      <c r="BA460" s="7" t="e">
        <f t="shared" si="2979"/>
        <v>#VALUE!</v>
      </c>
      <c r="BB460" s="8">
        <f t="shared" si="2980"/>
        <v>0</v>
      </c>
      <c r="BC460" s="7">
        <v>0</v>
      </c>
      <c r="BD460" s="89">
        <f>+G460+K460+O460+S460+W460+AA460+AE460+AI460+AM460+AQ460+AU460</f>
        <v>0</v>
      </c>
      <c r="BE460" s="89" t="e">
        <f>+H460+L460+P460+T460+X460+AB460+AF460+AJ460+AN460+AR460+AV460+AZ460</f>
        <v>#VALUE!</v>
      </c>
      <c r="BF460" s="89" t="e">
        <f t="shared" si="2981"/>
        <v>#VALUE!</v>
      </c>
      <c r="BG460" s="24">
        <f t="shared" si="2945"/>
        <v>0</v>
      </c>
      <c r="BK460" s="84"/>
      <c r="BL460" s="7"/>
      <c r="BM460" s="7"/>
    </row>
    <row r="461" spans="1:65" s="84" customFormat="1" ht="12" x14ac:dyDescent="0.3">
      <c r="A461" s="85"/>
      <c r="B461" s="85"/>
      <c r="C461" s="86"/>
      <c r="D461" s="90"/>
      <c r="E461" s="91"/>
      <c r="F461" s="99" t="s">
        <v>288</v>
      </c>
      <c r="G461" s="93">
        <f t="shared" ref="G461:H461" si="2996">+G462</f>
        <v>0</v>
      </c>
      <c r="H461" s="93" t="e">
        <f t="shared" si="2996"/>
        <v>#VALUE!</v>
      </c>
      <c r="I461" s="93" t="e">
        <f t="shared" si="2947"/>
        <v>#VALUE!</v>
      </c>
      <c r="J461" s="94">
        <f t="shared" si="2948"/>
        <v>0</v>
      </c>
      <c r="K461" s="93">
        <f t="shared" ref="K461:L461" si="2997">+K462</f>
        <v>0</v>
      </c>
      <c r="L461" s="93" t="e">
        <f t="shared" si="2997"/>
        <v>#VALUE!</v>
      </c>
      <c r="M461" s="93" t="e">
        <f t="shared" si="2950"/>
        <v>#VALUE!</v>
      </c>
      <c r="N461" s="94">
        <f t="shared" si="2951"/>
        <v>0</v>
      </c>
      <c r="O461" s="93">
        <f t="shared" ref="O461:P461" si="2998">+O462</f>
        <v>0</v>
      </c>
      <c r="P461" s="93" t="e">
        <f t="shared" si="2998"/>
        <v>#VALUE!</v>
      </c>
      <c r="Q461" s="93" t="e">
        <f t="shared" si="2953"/>
        <v>#VALUE!</v>
      </c>
      <c r="R461" s="94">
        <f t="shared" si="2921"/>
        <v>0</v>
      </c>
      <c r="S461" s="93">
        <f t="shared" ref="S461:BE461" si="2999">+S462</f>
        <v>0</v>
      </c>
      <c r="T461" s="93" t="e">
        <f t="shared" si="2999"/>
        <v>#VALUE!</v>
      </c>
      <c r="U461" s="93" t="e">
        <f t="shared" si="2955"/>
        <v>#VALUE!</v>
      </c>
      <c r="V461" s="94">
        <f t="shared" si="2956"/>
        <v>0</v>
      </c>
      <c r="W461" s="93">
        <f t="shared" ref="W461:X461" si="3000">+W462</f>
        <v>0</v>
      </c>
      <c r="X461" s="93" t="e">
        <f t="shared" si="3000"/>
        <v>#VALUE!</v>
      </c>
      <c r="Y461" s="93" t="e">
        <f t="shared" si="2958"/>
        <v>#VALUE!</v>
      </c>
      <c r="Z461" s="94">
        <f t="shared" si="2959"/>
        <v>0</v>
      </c>
      <c r="AA461" s="93">
        <f t="shared" ref="AA461" si="3001">+AA462</f>
        <v>0</v>
      </c>
      <c r="AB461" s="93" t="e">
        <f t="shared" si="2999"/>
        <v>#VALUE!</v>
      </c>
      <c r="AC461" s="93" t="e">
        <f t="shared" si="2961"/>
        <v>#VALUE!</v>
      </c>
      <c r="AD461" s="94">
        <f t="shared" si="2962"/>
        <v>0</v>
      </c>
      <c r="AE461" s="93">
        <f t="shared" ref="AE461" si="3002">+AE462</f>
        <v>0</v>
      </c>
      <c r="AF461" s="93" t="e">
        <f t="shared" si="2999"/>
        <v>#VALUE!</v>
      </c>
      <c r="AG461" s="93" t="e">
        <f t="shared" si="2964"/>
        <v>#VALUE!</v>
      </c>
      <c r="AH461" s="94">
        <f t="shared" si="2965"/>
        <v>0</v>
      </c>
      <c r="AI461" s="93">
        <f t="shared" ref="AI461" si="3003">+AI462</f>
        <v>0</v>
      </c>
      <c r="AJ461" s="93" t="e">
        <f t="shared" si="2999"/>
        <v>#VALUE!</v>
      </c>
      <c r="AK461" s="93" t="e">
        <f t="shared" si="2967"/>
        <v>#VALUE!</v>
      </c>
      <c r="AL461" s="94">
        <f t="shared" si="2968"/>
        <v>0</v>
      </c>
      <c r="AM461" s="93">
        <f t="shared" ref="AM461" si="3004">+AM462</f>
        <v>0</v>
      </c>
      <c r="AN461" s="93" t="e">
        <f t="shared" si="2999"/>
        <v>#VALUE!</v>
      </c>
      <c r="AO461" s="93" t="e">
        <f t="shared" si="2970"/>
        <v>#VALUE!</v>
      </c>
      <c r="AP461" s="94">
        <f t="shared" si="2971"/>
        <v>0</v>
      </c>
      <c r="AQ461" s="93">
        <f t="shared" ref="AQ461" si="3005">+AQ462</f>
        <v>0</v>
      </c>
      <c r="AR461" s="93" t="e">
        <f t="shared" si="2999"/>
        <v>#VALUE!</v>
      </c>
      <c r="AS461" s="93" t="e">
        <f t="shared" si="2973"/>
        <v>#VALUE!</v>
      </c>
      <c r="AT461" s="94">
        <f t="shared" si="2974"/>
        <v>0</v>
      </c>
      <c r="AU461" s="93">
        <f t="shared" ref="AU461" si="3006">+AU462</f>
        <v>0</v>
      </c>
      <c r="AV461" s="93" t="e">
        <f t="shared" si="2999"/>
        <v>#VALUE!</v>
      </c>
      <c r="AW461" s="93" t="e">
        <f t="shared" si="2976"/>
        <v>#VALUE!</v>
      </c>
      <c r="AX461" s="94">
        <f t="shared" si="2977"/>
        <v>0</v>
      </c>
      <c r="AY461" s="93">
        <f t="shared" ref="AY461" si="3007">+AY462</f>
        <v>0</v>
      </c>
      <c r="AZ461" s="93" t="e">
        <f t="shared" si="2999"/>
        <v>#VALUE!</v>
      </c>
      <c r="BA461" s="93" t="e">
        <f t="shared" si="2979"/>
        <v>#VALUE!</v>
      </c>
      <c r="BB461" s="94">
        <f t="shared" si="2980"/>
        <v>0</v>
      </c>
      <c r="BC461" s="93">
        <f t="shared" si="2999"/>
        <v>0</v>
      </c>
      <c r="BD461" s="93">
        <f t="shared" si="2999"/>
        <v>0</v>
      </c>
      <c r="BE461" s="93" t="e">
        <f t="shared" si="2999"/>
        <v>#VALUE!</v>
      </c>
      <c r="BF461" s="93" t="e">
        <f t="shared" si="2981"/>
        <v>#VALUE!</v>
      </c>
      <c r="BG461" s="4">
        <f t="shared" si="2945"/>
        <v>0</v>
      </c>
      <c r="BL461" s="93">
        <f t="shared" ref="BL461:BM461" si="3008">+BL462</f>
        <v>0</v>
      </c>
      <c r="BM461" s="93">
        <f t="shared" si="3008"/>
        <v>0</v>
      </c>
    </row>
    <row r="462" spans="1:65" s="84" customFormat="1" ht="12" x14ac:dyDescent="0.3">
      <c r="A462" s="87"/>
      <c r="B462" s="87"/>
      <c r="C462" s="88"/>
      <c r="D462" s="95"/>
      <c r="E462" s="96">
        <v>52102501</v>
      </c>
      <c r="F462" s="97" t="s">
        <v>288</v>
      </c>
      <c r="G462" s="7">
        <v>0</v>
      </c>
      <c r="H462" s="7" t="e">
        <f>SUMIF([2]Ene!B:I,AVALUOS!E462,[2]Ene!I:I)</f>
        <v>#VALUE!</v>
      </c>
      <c r="I462" s="7" t="e">
        <f t="shared" si="2947"/>
        <v>#VALUE!</v>
      </c>
      <c r="J462" s="8">
        <f t="shared" si="2948"/>
        <v>0</v>
      </c>
      <c r="K462" s="7">
        <v>0</v>
      </c>
      <c r="L462" s="7" t="e">
        <f>SUMIF([2]Feb!B:I,AVALUOS!E462,[2]Feb!I:I)</f>
        <v>#VALUE!</v>
      </c>
      <c r="M462" s="7" t="e">
        <f t="shared" si="2950"/>
        <v>#VALUE!</v>
      </c>
      <c r="N462" s="8">
        <f t="shared" si="2951"/>
        <v>0</v>
      </c>
      <c r="O462" s="7">
        <v>0</v>
      </c>
      <c r="P462" s="7" t="e">
        <f>SUMIF([2]mar!B:I,AVALUOS!E462,[2]mar!I:I)</f>
        <v>#VALUE!</v>
      </c>
      <c r="Q462" s="7" t="e">
        <f t="shared" si="2953"/>
        <v>#VALUE!</v>
      </c>
      <c r="R462" s="8">
        <f t="shared" si="2921"/>
        <v>0</v>
      </c>
      <c r="S462" s="7">
        <v>0</v>
      </c>
      <c r="T462" s="7" t="e">
        <f>SUMIF([2]Abr!B:I,AVALUOS!E462,[2]Abr!I:I)</f>
        <v>#VALUE!</v>
      </c>
      <c r="U462" s="7" t="e">
        <f t="shared" si="2955"/>
        <v>#VALUE!</v>
      </c>
      <c r="V462" s="8">
        <f t="shared" si="2956"/>
        <v>0</v>
      </c>
      <c r="W462" s="7">
        <v>0</v>
      </c>
      <c r="X462" s="7" t="e">
        <f>SUMIF([2]May!B:I,AVALUOS!E462,[2]May!I:I)</f>
        <v>#VALUE!</v>
      </c>
      <c r="Y462" s="7" t="e">
        <f t="shared" si="2958"/>
        <v>#VALUE!</v>
      </c>
      <c r="Z462" s="8">
        <f t="shared" si="2959"/>
        <v>0</v>
      </c>
      <c r="AA462" s="7">
        <v>0</v>
      </c>
      <c r="AB462" s="7" t="e">
        <f>SUMIF([2]Jun!B:I,AVALUOS!E462,[2]Jun!I:I)</f>
        <v>#VALUE!</v>
      </c>
      <c r="AC462" s="7" t="e">
        <f t="shared" si="2961"/>
        <v>#VALUE!</v>
      </c>
      <c r="AD462" s="8">
        <f t="shared" si="2962"/>
        <v>0</v>
      </c>
      <c r="AE462" s="7">
        <v>0</v>
      </c>
      <c r="AF462" s="7" t="e">
        <f>SUMIF([2]Jul!B:I,AVALUOS!E462,[2]Jul!I:I)</f>
        <v>#VALUE!</v>
      </c>
      <c r="AG462" s="7" t="e">
        <f t="shared" si="2964"/>
        <v>#VALUE!</v>
      </c>
      <c r="AH462" s="8">
        <f t="shared" si="2965"/>
        <v>0</v>
      </c>
      <c r="AI462" s="7">
        <v>0</v>
      </c>
      <c r="AJ462" s="7" t="e">
        <f>SUMIF([2]Agos!B:I,AVALUOS!E462,[2]Agos!I:I)</f>
        <v>#VALUE!</v>
      </c>
      <c r="AK462" s="7" t="e">
        <f t="shared" si="2967"/>
        <v>#VALUE!</v>
      </c>
      <c r="AL462" s="8">
        <f t="shared" si="2968"/>
        <v>0</v>
      </c>
      <c r="AM462" s="7">
        <v>0</v>
      </c>
      <c r="AN462" s="7" t="e">
        <f>SUMIF([2]Sep!B:I,AVALUOS!E462,[2]Sep!I:I)</f>
        <v>#VALUE!</v>
      </c>
      <c r="AO462" s="7" t="e">
        <f t="shared" si="2970"/>
        <v>#VALUE!</v>
      </c>
      <c r="AP462" s="8">
        <f t="shared" si="2971"/>
        <v>0</v>
      </c>
      <c r="AQ462" s="7">
        <v>0</v>
      </c>
      <c r="AR462" s="7" t="e">
        <f>SUMIF([2]Oct!B:I,AVALUOS!E462,[2]Oct!I:I)</f>
        <v>#VALUE!</v>
      </c>
      <c r="AS462" s="7" t="e">
        <f t="shared" si="2973"/>
        <v>#VALUE!</v>
      </c>
      <c r="AT462" s="8">
        <f t="shared" si="2974"/>
        <v>0</v>
      </c>
      <c r="AU462" s="7">
        <v>0</v>
      </c>
      <c r="AV462" s="7" t="e">
        <f>SUMIF([2]Nov!B:I,AVALUOS!E462,[2]Nov!I:I)</f>
        <v>#VALUE!</v>
      </c>
      <c r="AW462" s="7" t="e">
        <f t="shared" si="2976"/>
        <v>#VALUE!</v>
      </c>
      <c r="AX462" s="8">
        <f t="shared" si="2977"/>
        <v>0</v>
      </c>
      <c r="AY462" s="7">
        <v>0</v>
      </c>
      <c r="AZ462" s="7" t="e">
        <f>SUMIF([2]Dic!B:I,AVALUOS!E462,[2]Dic!I:I)</f>
        <v>#VALUE!</v>
      </c>
      <c r="BA462" s="7" t="e">
        <f t="shared" si="2979"/>
        <v>#VALUE!</v>
      </c>
      <c r="BB462" s="8">
        <f t="shared" si="2980"/>
        <v>0</v>
      </c>
      <c r="BC462" s="7">
        <v>0</v>
      </c>
      <c r="BD462" s="89">
        <f>+G462+K462+O462+S462+W462+AA462+AE462+AI462+AM462+AQ462+AU462</f>
        <v>0</v>
      </c>
      <c r="BE462" s="89" t="e">
        <f>+H462+L462+P462+T462+X462+AB462+AF462+AJ462+AN462+AR462+AV462+AZ462</f>
        <v>#VALUE!</v>
      </c>
      <c r="BF462" s="89" t="e">
        <f t="shared" si="2981"/>
        <v>#VALUE!</v>
      </c>
      <c r="BG462" s="24">
        <f t="shared" si="2945"/>
        <v>0</v>
      </c>
      <c r="BL462" s="7"/>
      <c r="BM462" s="7"/>
    </row>
    <row r="463" spans="1:65" s="84" customFormat="1" ht="12" x14ac:dyDescent="0.3">
      <c r="A463" s="85"/>
      <c r="B463" s="85"/>
      <c r="C463" s="86"/>
      <c r="D463" s="90">
        <v>521095</v>
      </c>
      <c r="E463" s="91"/>
      <c r="F463" s="92" t="s">
        <v>51</v>
      </c>
      <c r="G463" s="93">
        <f t="shared" ref="G463:H463" si="3009">SUM(G464:G465)</f>
        <v>0</v>
      </c>
      <c r="H463" s="93" t="e">
        <f t="shared" si="3009"/>
        <v>#VALUE!</v>
      </c>
      <c r="I463" s="93" t="e">
        <f t="shared" si="2947"/>
        <v>#VALUE!</v>
      </c>
      <c r="J463" s="94">
        <f t="shared" si="2948"/>
        <v>0</v>
      </c>
      <c r="K463" s="93">
        <f t="shared" ref="K463:L463" si="3010">SUM(K464:K465)</f>
        <v>0</v>
      </c>
      <c r="L463" s="93" t="e">
        <f t="shared" si="3010"/>
        <v>#VALUE!</v>
      </c>
      <c r="M463" s="93" t="e">
        <f t="shared" si="2950"/>
        <v>#VALUE!</v>
      </c>
      <c r="N463" s="94">
        <f t="shared" si="2951"/>
        <v>0</v>
      </c>
      <c r="O463" s="93">
        <f t="shared" ref="O463:P463" si="3011">SUM(O464:O465)</f>
        <v>0</v>
      </c>
      <c r="P463" s="93" t="e">
        <f t="shared" si="3011"/>
        <v>#VALUE!</v>
      </c>
      <c r="Q463" s="93" t="e">
        <f t="shared" si="2953"/>
        <v>#VALUE!</v>
      </c>
      <c r="R463" s="94">
        <f t="shared" si="2921"/>
        <v>0</v>
      </c>
      <c r="S463" s="93">
        <f t="shared" ref="S463:T463" si="3012">SUM(S464:S465)</f>
        <v>0</v>
      </c>
      <c r="T463" s="93" t="e">
        <f t="shared" si="3012"/>
        <v>#VALUE!</v>
      </c>
      <c r="U463" s="93" t="e">
        <f t="shared" si="2955"/>
        <v>#VALUE!</v>
      </c>
      <c r="V463" s="94">
        <f t="shared" si="2956"/>
        <v>0</v>
      </c>
      <c r="W463" s="93">
        <f t="shared" ref="W463:X463" si="3013">SUM(W464:W465)</f>
        <v>0</v>
      </c>
      <c r="X463" s="93" t="e">
        <f t="shared" si="3013"/>
        <v>#VALUE!</v>
      </c>
      <c r="Y463" s="93" t="e">
        <f t="shared" si="2958"/>
        <v>#VALUE!</v>
      </c>
      <c r="Z463" s="94">
        <f t="shared" si="2959"/>
        <v>0</v>
      </c>
      <c r="AA463" s="93">
        <f t="shared" ref="AA463:AB463" si="3014">SUM(AA464:AA465)</f>
        <v>0</v>
      </c>
      <c r="AB463" s="93" t="e">
        <f t="shared" si="3014"/>
        <v>#VALUE!</v>
      </c>
      <c r="AC463" s="93" t="e">
        <f t="shared" si="2961"/>
        <v>#VALUE!</v>
      </c>
      <c r="AD463" s="94">
        <f t="shared" si="2962"/>
        <v>0</v>
      </c>
      <c r="AE463" s="93">
        <f t="shared" ref="AE463:AF463" si="3015">SUM(AE464:AE465)</f>
        <v>0</v>
      </c>
      <c r="AF463" s="93" t="e">
        <f t="shared" si="3015"/>
        <v>#VALUE!</v>
      </c>
      <c r="AG463" s="93" t="e">
        <f t="shared" si="2964"/>
        <v>#VALUE!</v>
      </c>
      <c r="AH463" s="94">
        <f t="shared" si="2965"/>
        <v>0</v>
      </c>
      <c r="AI463" s="93">
        <f t="shared" ref="AI463:AJ463" si="3016">SUM(AI464:AI465)</f>
        <v>0</v>
      </c>
      <c r="AJ463" s="93" t="e">
        <f t="shared" si="3016"/>
        <v>#VALUE!</v>
      </c>
      <c r="AK463" s="93" t="e">
        <f t="shared" si="2967"/>
        <v>#VALUE!</v>
      </c>
      <c r="AL463" s="94">
        <f t="shared" si="2968"/>
        <v>0</v>
      </c>
      <c r="AM463" s="93">
        <f t="shared" ref="AM463:AN463" si="3017">SUM(AM464:AM465)</f>
        <v>0</v>
      </c>
      <c r="AN463" s="93" t="e">
        <f t="shared" si="3017"/>
        <v>#VALUE!</v>
      </c>
      <c r="AO463" s="93" t="e">
        <f t="shared" si="2970"/>
        <v>#VALUE!</v>
      </c>
      <c r="AP463" s="94">
        <f t="shared" si="2971"/>
        <v>0</v>
      </c>
      <c r="AQ463" s="93">
        <f t="shared" ref="AQ463:AR463" si="3018">SUM(AQ464:AQ465)</f>
        <v>0</v>
      </c>
      <c r="AR463" s="93" t="e">
        <f t="shared" si="3018"/>
        <v>#VALUE!</v>
      </c>
      <c r="AS463" s="93" t="e">
        <f t="shared" si="2973"/>
        <v>#VALUE!</v>
      </c>
      <c r="AT463" s="94">
        <f t="shared" si="2974"/>
        <v>0</v>
      </c>
      <c r="AU463" s="93">
        <f t="shared" ref="AU463:AV463" si="3019">SUM(AU464:AU465)</f>
        <v>0</v>
      </c>
      <c r="AV463" s="93" t="e">
        <f t="shared" si="3019"/>
        <v>#VALUE!</v>
      </c>
      <c r="AW463" s="93" t="e">
        <f t="shared" si="2976"/>
        <v>#VALUE!</v>
      </c>
      <c r="AX463" s="94">
        <f t="shared" si="2977"/>
        <v>0</v>
      </c>
      <c r="AY463" s="93">
        <f t="shared" ref="AY463:BE463" si="3020">SUM(AY464:AY465)</f>
        <v>0</v>
      </c>
      <c r="AZ463" s="93" t="e">
        <f t="shared" si="3020"/>
        <v>#VALUE!</v>
      </c>
      <c r="BA463" s="93" t="e">
        <f t="shared" si="2979"/>
        <v>#VALUE!</v>
      </c>
      <c r="BB463" s="94">
        <f t="shared" si="2980"/>
        <v>0</v>
      </c>
      <c r="BC463" s="93">
        <f t="shared" si="3020"/>
        <v>0</v>
      </c>
      <c r="BD463" s="93">
        <f t="shared" si="3020"/>
        <v>0</v>
      </c>
      <c r="BE463" s="93" t="e">
        <f t="shared" si="3020"/>
        <v>#VALUE!</v>
      </c>
      <c r="BF463" s="93" t="e">
        <f t="shared" si="2981"/>
        <v>#VALUE!</v>
      </c>
      <c r="BG463" s="4">
        <f t="shared" si="2945"/>
        <v>0</v>
      </c>
      <c r="BL463" s="93">
        <f t="shared" ref="BL463:BM463" si="3021">SUM(BL464:BL465)</f>
        <v>0</v>
      </c>
      <c r="BM463" s="93">
        <f t="shared" si="3021"/>
        <v>0</v>
      </c>
    </row>
    <row r="464" spans="1:65" s="84" customFormat="1" ht="12" x14ac:dyDescent="0.3">
      <c r="A464" s="87"/>
      <c r="B464" s="87"/>
      <c r="C464" s="88"/>
      <c r="D464" s="95"/>
      <c r="E464" s="96">
        <v>52109501</v>
      </c>
      <c r="F464" s="97" t="s">
        <v>51</v>
      </c>
      <c r="G464" s="7">
        <v>0</v>
      </c>
      <c r="H464" s="7" t="e">
        <f>SUMIF([2]Ene!B:I,AVALUOS!E464,[2]Ene!I:I)</f>
        <v>#VALUE!</v>
      </c>
      <c r="I464" s="7" t="e">
        <f t="shared" si="2947"/>
        <v>#VALUE!</v>
      </c>
      <c r="J464" s="8">
        <f t="shared" si="2948"/>
        <v>0</v>
      </c>
      <c r="K464" s="7">
        <v>0</v>
      </c>
      <c r="L464" s="7" t="e">
        <f>SUMIF([2]Feb!B:I,AVALUOS!E464,[2]Feb!I:I)</f>
        <v>#VALUE!</v>
      </c>
      <c r="M464" s="7" t="e">
        <f t="shared" si="2950"/>
        <v>#VALUE!</v>
      </c>
      <c r="N464" s="8">
        <f t="shared" si="2951"/>
        <v>0</v>
      </c>
      <c r="O464" s="7">
        <v>0</v>
      </c>
      <c r="P464" s="7" t="e">
        <f>SUMIF([2]mar!B:I,AVALUOS!E464,[2]mar!I:I)</f>
        <v>#VALUE!</v>
      </c>
      <c r="Q464" s="7" t="e">
        <f t="shared" si="2953"/>
        <v>#VALUE!</v>
      </c>
      <c r="R464" s="8">
        <f t="shared" si="2921"/>
        <v>0</v>
      </c>
      <c r="S464" s="7">
        <v>0</v>
      </c>
      <c r="T464" s="7" t="e">
        <f>SUMIF([2]Abr!B:I,AVALUOS!E464,[2]Abr!I:I)</f>
        <v>#VALUE!</v>
      </c>
      <c r="U464" s="7" t="e">
        <f t="shared" si="2955"/>
        <v>#VALUE!</v>
      </c>
      <c r="V464" s="8">
        <f t="shared" si="2956"/>
        <v>0</v>
      </c>
      <c r="W464" s="7">
        <v>0</v>
      </c>
      <c r="X464" s="7" t="e">
        <f>SUMIF([2]May!B:I,AVALUOS!E464,[2]May!I:I)</f>
        <v>#VALUE!</v>
      </c>
      <c r="Y464" s="7" t="e">
        <f t="shared" si="2958"/>
        <v>#VALUE!</v>
      </c>
      <c r="Z464" s="8">
        <f t="shared" si="2959"/>
        <v>0</v>
      </c>
      <c r="AA464" s="7">
        <v>0</v>
      </c>
      <c r="AB464" s="7" t="e">
        <f>SUMIF([2]Jun!B:I,AVALUOS!E464,[2]Jun!I:I)</f>
        <v>#VALUE!</v>
      </c>
      <c r="AC464" s="7" t="e">
        <f t="shared" si="2961"/>
        <v>#VALUE!</v>
      </c>
      <c r="AD464" s="8">
        <f t="shared" si="2962"/>
        <v>0</v>
      </c>
      <c r="AE464" s="7">
        <v>0</v>
      </c>
      <c r="AF464" s="7" t="e">
        <f>SUMIF([2]Jul!B:I,AVALUOS!E464,[2]Jul!I:I)</f>
        <v>#VALUE!</v>
      </c>
      <c r="AG464" s="7" t="e">
        <f t="shared" si="2964"/>
        <v>#VALUE!</v>
      </c>
      <c r="AH464" s="8">
        <f t="shared" si="2965"/>
        <v>0</v>
      </c>
      <c r="AI464" s="7">
        <v>0</v>
      </c>
      <c r="AJ464" s="7" t="e">
        <f>SUMIF([2]Agos!B:I,AVALUOS!E464,[2]Agos!I:I)</f>
        <v>#VALUE!</v>
      </c>
      <c r="AK464" s="7" t="e">
        <f t="shared" si="2967"/>
        <v>#VALUE!</v>
      </c>
      <c r="AL464" s="8">
        <f t="shared" si="2968"/>
        <v>0</v>
      </c>
      <c r="AM464" s="7">
        <v>0</v>
      </c>
      <c r="AN464" s="7" t="e">
        <f>SUMIF([2]Sep!B:I,AVALUOS!E464,[2]Sep!I:I)</f>
        <v>#VALUE!</v>
      </c>
      <c r="AO464" s="7" t="e">
        <f t="shared" si="2970"/>
        <v>#VALUE!</v>
      </c>
      <c r="AP464" s="8">
        <f t="shared" si="2971"/>
        <v>0</v>
      </c>
      <c r="AQ464" s="7">
        <v>0</v>
      </c>
      <c r="AR464" s="7" t="e">
        <f>SUMIF([2]Oct!B:I,AVALUOS!E464,[2]Oct!I:I)</f>
        <v>#VALUE!</v>
      </c>
      <c r="AS464" s="7" t="e">
        <f t="shared" si="2973"/>
        <v>#VALUE!</v>
      </c>
      <c r="AT464" s="8">
        <f t="shared" si="2974"/>
        <v>0</v>
      </c>
      <c r="AU464" s="7">
        <v>0</v>
      </c>
      <c r="AV464" s="7" t="e">
        <f>SUMIF([2]Nov!B:I,AVALUOS!E464,[2]Nov!I:I)</f>
        <v>#VALUE!</v>
      </c>
      <c r="AW464" s="7" t="e">
        <f t="shared" si="2976"/>
        <v>#VALUE!</v>
      </c>
      <c r="AX464" s="8">
        <f t="shared" si="2977"/>
        <v>0</v>
      </c>
      <c r="AY464" s="7">
        <v>0</v>
      </c>
      <c r="AZ464" s="7" t="e">
        <f>SUMIF([2]Dic!B:I,AVALUOS!E464,[2]Dic!I:I)</f>
        <v>#VALUE!</v>
      </c>
      <c r="BA464" s="7" t="e">
        <f t="shared" si="2979"/>
        <v>#VALUE!</v>
      </c>
      <c r="BB464" s="8">
        <f t="shared" si="2980"/>
        <v>0</v>
      </c>
      <c r="BC464" s="7">
        <v>0</v>
      </c>
      <c r="BD464" s="89">
        <f t="shared" ref="BD464:BD465" si="3022">+G464+K464+O464+S464+W464+AA464+AE464+AI464+AM464+AQ464+AU464</f>
        <v>0</v>
      </c>
      <c r="BE464" s="89" t="e">
        <f>+H464+L464+P464+T464+X464+AB464+AF464+AJ464+AN464+AR464+AV464+AZ464</f>
        <v>#VALUE!</v>
      </c>
      <c r="BF464" s="89" t="e">
        <f t="shared" si="2981"/>
        <v>#VALUE!</v>
      </c>
      <c r="BG464" s="24">
        <f t="shared" si="2945"/>
        <v>0</v>
      </c>
      <c r="BL464" s="7"/>
      <c r="BM464" s="7"/>
    </row>
    <row r="465" spans="1:65" ht="12" x14ac:dyDescent="0.3">
      <c r="A465" s="87"/>
      <c r="B465" s="87"/>
      <c r="C465" s="88"/>
      <c r="D465" s="95"/>
      <c r="E465" s="96">
        <v>52109502</v>
      </c>
      <c r="F465" s="97" t="s">
        <v>51</v>
      </c>
      <c r="G465" s="7">
        <v>0</v>
      </c>
      <c r="H465" s="7" t="e">
        <f>SUMIF([2]Ene!B:I,AVALUOS!E465,[2]Ene!I:I)</f>
        <v>#VALUE!</v>
      </c>
      <c r="I465" s="7" t="e">
        <f t="shared" si="2947"/>
        <v>#VALUE!</v>
      </c>
      <c r="J465" s="8">
        <f t="shared" si="2948"/>
        <v>0</v>
      </c>
      <c r="K465" s="7">
        <v>0</v>
      </c>
      <c r="L465" s="7" t="e">
        <f>SUMIF([2]Feb!B:I,AVALUOS!E465,[2]Feb!I:I)</f>
        <v>#VALUE!</v>
      </c>
      <c r="M465" s="7" t="e">
        <f t="shared" si="2950"/>
        <v>#VALUE!</v>
      </c>
      <c r="N465" s="8">
        <f t="shared" si="2951"/>
        <v>0</v>
      </c>
      <c r="O465" s="7">
        <v>0</v>
      </c>
      <c r="P465" s="7" t="e">
        <f>SUMIF([2]mar!B:I,AVALUOS!E465,[2]mar!I:I)</f>
        <v>#VALUE!</v>
      </c>
      <c r="Q465" s="7" t="e">
        <f t="shared" si="2953"/>
        <v>#VALUE!</v>
      </c>
      <c r="R465" s="8">
        <f t="shared" si="2921"/>
        <v>0</v>
      </c>
      <c r="S465" s="7">
        <v>0</v>
      </c>
      <c r="T465" s="7" t="e">
        <f>SUMIF([2]Abr!B:I,AVALUOS!E465,[2]Abr!I:I)</f>
        <v>#VALUE!</v>
      </c>
      <c r="U465" s="7" t="e">
        <f t="shared" si="2955"/>
        <v>#VALUE!</v>
      </c>
      <c r="V465" s="8">
        <f t="shared" si="2956"/>
        <v>0</v>
      </c>
      <c r="W465" s="7">
        <v>0</v>
      </c>
      <c r="X465" s="7" t="e">
        <f>SUMIF([2]May!B:I,AVALUOS!E465,[2]May!I:I)</f>
        <v>#VALUE!</v>
      </c>
      <c r="Y465" s="7" t="e">
        <f t="shared" si="2958"/>
        <v>#VALUE!</v>
      </c>
      <c r="Z465" s="8">
        <f t="shared" si="2959"/>
        <v>0</v>
      </c>
      <c r="AA465" s="7">
        <v>0</v>
      </c>
      <c r="AB465" s="7" t="e">
        <f>SUMIF([2]Jun!B:I,AVALUOS!E465,[2]Jun!I:I)</f>
        <v>#VALUE!</v>
      </c>
      <c r="AC465" s="7" t="e">
        <f t="shared" si="2961"/>
        <v>#VALUE!</v>
      </c>
      <c r="AD465" s="8">
        <f t="shared" si="2962"/>
        <v>0</v>
      </c>
      <c r="AE465" s="7">
        <v>0</v>
      </c>
      <c r="AF465" s="7" t="e">
        <f>SUMIF([2]Jul!B:I,AVALUOS!E465,[2]Jul!I:I)</f>
        <v>#VALUE!</v>
      </c>
      <c r="AG465" s="7" t="e">
        <f t="shared" si="2964"/>
        <v>#VALUE!</v>
      </c>
      <c r="AH465" s="8">
        <f t="shared" si="2965"/>
        <v>0</v>
      </c>
      <c r="AI465" s="7">
        <v>0</v>
      </c>
      <c r="AJ465" s="7" t="e">
        <f>SUMIF([2]Agos!B:I,AVALUOS!E465,[2]Agos!I:I)</f>
        <v>#VALUE!</v>
      </c>
      <c r="AK465" s="7" t="e">
        <f t="shared" si="2967"/>
        <v>#VALUE!</v>
      </c>
      <c r="AL465" s="8">
        <f t="shared" si="2968"/>
        <v>0</v>
      </c>
      <c r="AM465" s="7">
        <v>0</v>
      </c>
      <c r="AN465" s="7" t="e">
        <f>SUMIF([2]Sep!B:I,AVALUOS!E465,[2]Sep!I:I)</f>
        <v>#VALUE!</v>
      </c>
      <c r="AO465" s="7" t="e">
        <f t="shared" si="2970"/>
        <v>#VALUE!</v>
      </c>
      <c r="AP465" s="8">
        <f t="shared" si="2971"/>
        <v>0</v>
      </c>
      <c r="AQ465" s="7">
        <v>0</v>
      </c>
      <c r="AR465" s="7" t="e">
        <f>SUMIF([2]Oct!B:I,AVALUOS!E465,[2]Oct!I:I)</f>
        <v>#VALUE!</v>
      </c>
      <c r="AS465" s="7" t="e">
        <f t="shared" si="2973"/>
        <v>#VALUE!</v>
      </c>
      <c r="AT465" s="8">
        <f t="shared" si="2974"/>
        <v>0</v>
      </c>
      <c r="AU465" s="7">
        <v>0</v>
      </c>
      <c r="AV465" s="7" t="e">
        <f>SUMIF([2]Nov!B:I,AVALUOS!E465,[2]Nov!I:I)</f>
        <v>#VALUE!</v>
      </c>
      <c r="AW465" s="7" t="e">
        <f t="shared" si="2976"/>
        <v>#VALUE!</v>
      </c>
      <c r="AX465" s="8">
        <f t="shared" si="2977"/>
        <v>0</v>
      </c>
      <c r="AY465" s="7">
        <v>0</v>
      </c>
      <c r="AZ465" s="7" t="e">
        <f>SUMIF([2]Dic!B:I,AVALUOS!E465,[2]Dic!I:I)</f>
        <v>#VALUE!</v>
      </c>
      <c r="BA465" s="7" t="e">
        <f t="shared" si="2979"/>
        <v>#VALUE!</v>
      </c>
      <c r="BB465" s="8">
        <f t="shared" si="2980"/>
        <v>0</v>
      </c>
      <c r="BC465" s="7">
        <v>0</v>
      </c>
      <c r="BD465" s="89">
        <f t="shared" si="3022"/>
        <v>0</v>
      </c>
      <c r="BE465" s="89" t="e">
        <f>+H465+L465+P465+T465+X465+AB465+AF465+AJ465+AN465+AR465+AV465+AZ465</f>
        <v>#VALUE!</v>
      </c>
      <c r="BF465" s="89" t="e">
        <f t="shared" si="2981"/>
        <v>#VALUE!</v>
      </c>
      <c r="BG465" s="24">
        <f t="shared" si="2945"/>
        <v>0</v>
      </c>
      <c r="BK465" s="84"/>
      <c r="BL465" s="7"/>
      <c r="BM465" s="7"/>
    </row>
    <row r="466" spans="1:65" s="84" customFormat="1" ht="12" x14ac:dyDescent="0.3">
      <c r="A466" s="77"/>
      <c r="B466" s="77"/>
      <c r="C466" s="78">
        <v>5215</v>
      </c>
      <c r="D466" s="79"/>
      <c r="E466" s="80"/>
      <c r="F466" s="81" t="s">
        <v>154</v>
      </c>
      <c r="G466" s="82">
        <f t="shared" ref="G466:H466" si="3023">SUM(G467,G469,G471)</f>
        <v>0</v>
      </c>
      <c r="H466" s="82" t="e">
        <f t="shared" si="3023"/>
        <v>#VALUE!</v>
      </c>
      <c r="I466" s="82" t="e">
        <f t="shared" si="2947"/>
        <v>#VALUE!</v>
      </c>
      <c r="J466" s="83">
        <f t="shared" si="2948"/>
        <v>0</v>
      </c>
      <c r="K466" s="82">
        <f t="shared" ref="K466:L466" si="3024">SUM(K467,K469,K471)</f>
        <v>0</v>
      </c>
      <c r="L466" s="82" t="e">
        <f t="shared" si="3024"/>
        <v>#VALUE!</v>
      </c>
      <c r="M466" s="82" t="e">
        <f t="shared" si="2950"/>
        <v>#VALUE!</v>
      </c>
      <c r="N466" s="83">
        <f t="shared" si="2951"/>
        <v>0</v>
      </c>
      <c r="O466" s="82">
        <f t="shared" ref="O466:P466" si="3025">SUM(O467,O469,O471)</f>
        <v>0</v>
      </c>
      <c r="P466" s="82" t="e">
        <f t="shared" si="3025"/>
        <v>#VALUE!</v>
      </c>
      <c r="Q466" s="82" t="e">
        <f t="shared" si="2953"/>
        <v>#VALUE!</v>
      </c>
      <c r="R466" s="83">
        <f t="shared" si="2921"/>
        <v>0</v>
      </c>
      <c r="S466" s="82">
        <f t="shared" ref="S466:T466" si="3026">SUM(S467,S469,S471)</f>
        <v>0</v>
      </c>
      <c r="T466" s="82" t="e">
        <f t="shared" si="3026"/>
        <v>#VALUE!</v>
      </c>
      <c r="U466" s="82" t="e">
        <f t="shared" si="2955"/>
        <v>#VALUE!</v>
      </c>
      <c r="V466" s="83">
        <f t="shared" si="2956"/>
        <v>0</v>
      </c>
      <c r="W466" s="82">
        <f t="shared" ref="W466:X466" si="3027">SUM(W467,W469,W471)</f>
        <v>0</v>
      </c>
      <c r="X466" s="82" t="e">
        <f t="shared" si="3027"/>
        <v>#VALUE!</v>
      </c>
      <c r="Y466" s="82" t="e">
        <f t="shared" si="2958"/>
        <v>#VALUE!</v>
      </c>
      <c r="Z466" s="83">
        <f t="shared" si="2959"/>
        <v>0</v>
      </c>
      <c r="AA466" s="82">
        <f t="shared" ref="AA466:AB466" si="3028">SUM(AA467,AA469,AA471)</f>
        <v>0</v>
      </c>
      <c r="AB466" s="82" t="e">
        <f t="shared" si="3028"/>
        <v>#VALUE!</v>
      </c>
      <c r="AC466" s="82" t="e">
        <f t="shared" si="2961"/>
        <v>#VALUE!</v>
      </c>
      <c r="AD466" s="83">
        <f t="shared" si="2962"/>
        <v>0</v>
      </c>
      <c r="AE466" s="82">
        <f t="shared" ref="AE466:AF466" si="3029">SUM(AE467,AE469,AE471)</f>
        <v>0</v>
      </c>
      <c r="AF466" s="82" t="e">
        <f t="shared" si="3029"/>
        <v>#VALUE!</v>
      </c>
      <c r="AG466" s="82" t="e">
        <f t="shared" si="2964"/>
        <v>#VALUE!</v>
      </c>
      <c r="AH466" s="83">
        <f t="shared" si="2965"/>
        <v>0</v>
      </c>
      <c r="AI466" s="82">
        <f t="shared" ref="AI466:AJ466" si="3030">SUM(AI467,AI469,AI471)</f>
        <v>0</v>
      </c>
      <c r="AJ466" s="82" t="e">
        <f t="shared" si="3030"/>
        <v>#VALUE!</v>
      </c>
      <c r="AK466" s="82" t="e">
        <f t="shared" si="2967"/>
        <v>#VALUE!</v>
      </c>
      <c r="AL466" s="83">
        <f t="shared" si="2968"/>
        <v>0</v>
      </c>
      <c r="AM466" s="82">
        <f t="shared" ref="AM466:AN466" si="3031">SUM(AM467,AM469,AM471)</f>
        <v>0</v>
      </c>
      <c r="AN466" s="82" t="e">
        <f t="shared" si="3031"/>
        <v>#VALUE!</v>
      </c>
      <c r="AO466" s="82" t="e">
        <f t="shared" si="2970"/>
        <v>#VALUE!</v>
      </c>
      <c r="AP466" s="83">
        <f t="shared" si="2971"/>
        <v>0</v>
      </c>
      <c r="AQ466" s="82">
        <f t="shared" ref="AQ466:AR466" si="3032">SUM(AQ467,AQ469,AQ471)</f>
        <v>0</v>
      </c>
      <c r="AR466" s="82" t="e">
        <f t="shared" si="3032"/>
        <v>#VALUE!</v>
      </c>
      <c r="AS466" s="82" t="e">
        <f t="shared" si="2973"/>
        <v>#VALUE!</v>
      </c>
      <c r="AT466" s="83">
        <f t="shared" si="2974"/>
        <v>0</v>
      </c>
      <c r="AU466" s="82">
        <f t="shared" ref="AU466:AV466" si="3033">SUM(AU467,AU469,AU471)</f>
        <v>0</v>
      </c>
      <c r="AV466" s="82" t="e">
        <f t="shared" si="3033"/>
        <v>#VALUE!</v>
      </c>
      <c r="AW466" s="82" t="e">
        <f t="shared" si="2976"/>
        <v>#VALUE!</v>
      </c>
      <c r="AX466" s="83">
        <f t="shared" si="2977"/>
        <v>0</v>
      </c>
      <c r="AY466" s="82">
        <f t="shared" ref="AY466:BE466" si="3034">SUM(AY467,AY469,AY471)</f>
        <v>0</v>
      </c>
      <c r="AZ466" s="82" t="e">
        <f t="shared" si="3034"/>
        <v>#VALUE!</v>
      </c>
      <c r="BA466" s="82" t="e">
        <f t="shared" si="2979"/>
        <v>#VALUE!</v>
      </c>
      <c r="BB466" s="83">
        <f t="shared" si="2980"/>
        <v>0</v>
      </c>
      <c r="BC466" s="82">
        <f t="shared" si="3034"/>
        <v>0</v>
      </c>
      <c r="BD466" s="82">
        <f t="shared" si="3034"/>
        <v>0</v>
      </c>
      <c r="BE466" s="82" t="e">
        <f t="shared" si="3034"/>
        <v>#VALUE!</v>
      </c>
      <c r="BF466" s="82" t="e">
        <f t="shared" si="2981"/>
        <v>#VALUE!</v>
      </c>
      <c r="BG466" s="83">
        <f t="shared" si="2945"/>
        <v>0</v>
      </c>
      <c r="BL466" s="82">
        <f t="shared" ref="BL466:BM466" si="3035">SUM(BL467,BL469,BL471)</f>
        <v>0</v>
      </c>
      <c r="BM466" s="82">
        <f t="shared" si="3035"/>
        <v>0</v>
      </c>
    </row>
    <row r="467" spans="1:65" s="84" customFormat="1" ht="12" x14ac:dyDescent="0.3">
      <c r="A467" s="85"/>
      <c r="B467" s="85"/>
      <c r="C467" s="86"/>
      <c r="D467" s="90">
        <v>521505</v>
      </c>
      <c r="E467" s="91"/>
      <c r="F467" s="92" t="s">
        <v>155</v>
      </c>
      <c r="G467" s="93">
        <f t="shared" ref="G467:H467" si="3036">+G468</f>
        <v>0</v>
      </c>
      <c r="H467" s="93" t="e">
        <f t="shared" si="3036"/>
        <v>#VALUE!</v>
      </c>
      <c r="I467" s="93" t="e">
        <f t="shared" si="2947"/>
        <v>#VALUE!</v>
      </c>
      <c r="J467" s="94">
        <f t="shared" si="2948"/>
        <v>0</v>
      </c>
      <c r="K467" s="93">
        <f t="shared" ref="K467:L467" si="3037">+K468</f>
        <v>0</v>
      </c>
      <c r="L467" s="93" t="e">
        <f t="shared" si="3037"/>
        <v>#VALUE!</v>
      </c>
      <c r="M467" s="93" t="e">
        <f t="shared" si="2950"/>
        <v>#VALUE!</v>
      </c>
      <c r="N467" s="94">
        <f t="shared" si="2951"/>
        <v>0</v>
      </c>
      <c r="O467" s="93">
        <f t="shared" ref="O467:P467" si="3038">+O468</f>
        <v>0</v>
      </c>
      <c r="P467" s="93" t="e">
        <f t="shared" si="3038"/>
        <v>#VALUE!</v>
      </c>
      <c r="Q467" s="93" t="e">
        <f t="shared" si="2953"/>
        <v>#VALUE!</v>
      </c>
      <c r="R467" s="94">
        <f t="shared" si="2921"/>
        <v>0</v>
      </c>
      <c r="S467" s="93">
        <f t="shared" ref="S467:BE467" si="3039">+S468</f>
        <v>0</v>
      </c>
      <c r="T467" s="93" t="e">
        <f t="shared" si="3039"/>
        <v>#VALUE!</v>
      </c>
      <c r="U467" s="93" t="e">
        <f t="shared" si="2955"/>
        <v>#VALUE!</v>
      </c>
      <c r="V467" s="94">
        <f t="shared" si="2956"/>
        <v>0</v>
      </c>
      <c r="W467" s="93">
        <f t="shared" ref="W467:X467" si="3040">+W468</f>
        <v>0</v>
      </c>
      <c r="X467" s="93" t="e">
        <f t="shared" si="3040"/>
        <v>#VALUE!</v>
      </c>
      <c r="Y467" s="93" t="e">
        <f t="shared" si="2958"/>
        <v>#VALUE!</v>
      </c>
      <c r="Z467" s="94">
        <f t="shared" si="2959"/>
        <v>0</v>
      </c>
      <c r="AA467" s="93">
        <f t="shared" ref="AA467" si="3041">+AA468</f>
        <v>0</v>
      </c>
      <c r="AB467" s="93" t="e">
        <f t="shared" si="3039"/>
        <v>#VALUE!</v>
      </c>
      <c r="AC467" s="93" t="e">
        <f t="shared" si="2961"/>
        <v>#VALUE!</v>
      </c>
      <c r="AD467" s="94">
        <f t="shared" si="2962"/>
        <v>0</v>
      </c>
      <c r="AE467" s="93">
        <f t="shared" ref="AE467" si="3042">+AE468</f>
        <v>0</v>
      </c>
      <c r="AF467" s="93" t="e">
        <f t="shared" si="3039"/>
        <v>#VALUE!</v>
      </c>
      <c r="AG467" s="93" t="e">
        <f t="shared" si="2964"/>
        <v>#VALUE!</v>
      </c>
      <c r="AH467" s="94">
        <f t="shared" si="2965"/>
        <v>0</v>
      </c>
      <c r="AI467" s="93">
        <f t="shared" ref="AI467" si="3043">+AI468</f>
        <v>0</v>
      </c>
      <c r="AJ467" s="93" t="e">
        <f t="shared" si="3039"/>
        <v>#VALUE!</v>
      </c>
      <c r="AK467" s="93" t="e">
        <f t="shared" si="2967"/>
        <v>#VALUE!</v>
      </c>
      <c r="AL467" s="94">
        <f t="shared" si="2968"/>
        <v>0</v>
      </c>
      <c r="AM467" s="93">
        <f t="shared" ref="AM467" si="3044">+AM468</f>
        <v>0</v>
      </c>
      <c r="AN467" s="93" t="e">
        <f t="shared" si="3039"/>
        <v>#VALUE!</v>
      </c>
      <c r="AO467" s="93" t="e">
        <f t="shared" si="2970"/>
        <v>#VALUE!</v>
      </c>
      <c r="AP467" s="94">
        <f t="shared" si="2971"/>
        <v>0</v>
      </c>
      <c r="AQ467" s="93">
        <f t="shared" ref="AQ467" si="3045">+AQ468</f>
        <v>0</v>
      </c>
      <c r="AR467" s="93" t="e">
        <f t="shared" si="3039"/>
        <v>#VALUE!</v>
      </c>
      <c r="AS467" s="93" t="e">
        <f t="shared" si="2973"/>
        <v>#VALUE!</v>
      </c>
      <c r="AT467" s="94">
        <f t="shared" si="2974"/>
        <v>0</v>
      </c>
      <c r="AU467" s="93">
        <f t="shared" ref="AU467" si="3046">+AU468</f>
        <v>0</v>
      </c>
      <c r="AV467" s="93" t="e">
        <f t="shared" si="3039"/>
        <v>#VALUE!</v>
      </c>
      <c r="AW467" s="93" t="e">
        <f t="shared" si="2976"/>
        <v>#VALUE!</v>
      </c>
      <c r="AX467" s="94">
        <f t="shared" si="2977"/>
        <v>0</v>
      </c>
      <c r="AY467" s="93">
        <f t="shared" ref="AY467" si="3047">+AY468</f>
        <v>0</v>
      </c>
      <c r="AZ467" s="93" t="e">
        <f t="shared" si="3039"/>
        <v>#VALUE!</v>
      </c>
      <c r="BA467" s="93" t="e">
        <f t="shared" si="2979"/>
        <v>#VALUE!</v>
      </c>
      <c r="BB467" s="94">
        <f t="shared" si="2980"/>
        <v>0</v>
      </c>
      <c r="BC467" s="93">
        <f t="shared" si="3039"/>
        <v>0</v>
      </c>
      <c r="BD467" s="93">
        <f t="shared" si="3039"/>
        <v>0</v>
      </c>
      <c r="BE467" s="93" t="e">
        <f t="shared" si="3039"/>
        <v>#VALUE!</v>
      </c>
      <c r="BF467" s="93" t="e">
        <f t="shared" si="2981"/>
        <v>#VALUE!</v>
      </c>
      <c r="BG467" s="4">
        <f t="shared" si="2945"/>
        <v>0</v>
      </c>
      <c r="BL467" s="93">
        <f t="shared" ref="BL467:BM467" si="3048">+BL468</f>
        <v>0</v>
      </c>
      <c r="BM467" s="93">
        <f t="shared" si="3048"/>
        <v>0</v>
      </c>
    </row>
    <row r="468" spans="1:65" ht="12" x14ac:dyDescent="0.3">
      <c r="A468" s="87"/>
      <c r="B468" s="87"/>
      <c r="C468" s="88"/>
      <c r="D468" s="95"/>
      <c r="E468" s="96">
        <v>52150501</v>
      </c>
      <c r="F468" s="97" t="s">
        <v>155</v>
      </c>
      <c r="G468" s="7">
        <v>0</v>
      </c>
      <c r="H468" s="7" t="e">
        <f>SUMIF([2]Ene!B:I,AVALUOS!E468,[2]Ene!I:I)</f>
        <v>#VALUE!</v>
      </c>
      <c r="I468" s="7" t="e">
        <f t="shared" si="2947"/>
        <v>#VALUE!</v>
      </c>
      <c r="J468" s="8">
        <f t="shared" si="2948"/>
        <v>0</v>
      </c>
      <c r="K468" s="7">
        <v>0</v>
      </c>
      <c r="L468" s="7" t="e">
        <f>SUMIF([2]Feb!B:I,AVALUOS!E468,[2]Feb!I:I)</f>
        <v>#VALUE!</v>
      </c>
      <c r="M468" s="7" t="e">
        <f t="shared" si="2950"/>
        <v>#VALUE!</v>
      </c>
      <c r="N468" s="8">
        <f t="shared" si="2951"/>
        <v>0</v>
      </c>
      <c r="O468" s="7">
        <v>0</v>
      </c>
      <c r="P468" s="7" t="e">
        <f>SUMIF([2]mar!B:I,AVALUOS!E468,[2]mar!I:I)</f>
        <v>#VALUE!</v>
      </c>
      <c r="Q468" s="7" t="e">
        <f t="shared" si="2953"/>
        <v>#VALUE!</v>
      </c>
      <c r="R468" s="8">
        <f t="shared" si="2921"/>
        <v>0</v>
      </c>
      <c r="S468" s="7">
        <v>0</v>
      </c>
      <c r="T468" s="7" t="e">
        <f>SUMIF([2]Abr!B:I,AVALUOS!E468,[2]Abr!I:I)</f>
        <v>#VALUE!</v>
      </c>
      <c r="U468" s="7" t="e">
        <f t="shared" si="2955"/>
        <v>#VALUE!</v>
      </c>
      <c r="V468" s="8">
        <f t="shared" si="2956"/>
        <v>0</v>
      </c>
      <c r="W468" s="7">
        <v>0</v>
      </c>
      <c r="X468" s="7" t="e">
        <f>SUMIF([2]May!B:I,AVALUOS!E468,[2]May!I:I)</f>
        <v>#VALUE!</v>
      </c>
      <c r="Y468" s="7" t="e">
        <f t="shared" si="2958"/>
        <v>#VALUE!</v>
      </c>
      <c r="Z468" s="8">
        <f t="shared" si="2959"/>
        <v>0</v>
      </c>
      <c r="AA468" s="7">
        <v>0</v>
      </c>
      <c r="AB468" s="7" t="e">
        <f>SUMIF([2]Jun!B:I,AVALUOS!E468,[2]Jun!I:I)</f>
        <v>#VALUE!</v>
      </c>
      <c r="AC468" s="7" t="e">
        <f t="shared" si="2961"/>
        <v>#VALUE!</v>
      </c>
      <c r="AD468" s="8">
        <f t="shared" si="2962"/>
        <v>0</v>
      </c>
      <c r="AE468" s="7">
        <v>0</v>
      </c>
      <c r="AF468" s="7" t="e">
        <f>SUMIF([2]Jul!B:I,AVALUOS!E468,[2]Jul!I:I)</f>
        <v>#VALUE!</v>
      </c>
      <c r="AG468" s="7" t="e">
        <f t="shared" si="2964"/>
        <v>#VALUE!</v>
      </c>
      <c r="AH468" s="8">
        <f t="shared" si="2965"/>
        <v>0</v>
      </c>
      <c r="AI468" s="7">
        <v>0</v>
      </c>
      <c r="AJ468" s="7" t="e">
        <f>SUMIF([2]Agos!B:I,AVALUOS!E468,[2]Agos!I:I)</f>
        <v>#VALUE!</v>
      </c>
      <c r="AK468" s="7" t="e">
        <f t="shared" si="2967"/>
        <v>#VALUE!</v>
      </c>
      <c r="AL468" s="8">
        <f t="shared" si="2968"/>
        <v>0</v>
      </c>
      <c r="AM468" s="7">
        <v>0</v>
      </c>
      <c r="AN468" s="7" t="e">
        <f>SUMIF([2]Sep!B:I,AVALUOS!E468,[2]Sep!I:I)</f>
        <v>#VALUE!</v>
      </c>
      <c r="AO468" s="7" t="e">
        <f t="shared" si="2970"/>
        <v>#VALUE!</v>
      </c>
      <c r="AP468" s="8">
        <f t="shared" si="2971"/>
        <v>0</v>
      </c>
      <c r="AQ468" s="7">
        <v>0</v>
      </c>
      <c r="AR468" s="7" t="e">
        <f>SUMIF([2]Oct!B:I,AVALUOS!E468,[2]Oct!I:I)</f>
        <v>#VALUE!</v>
      </c>
      <c r="AS468" s="7" t="e">
        <f t="shared" si="2973"/>
        <v>#VALUE!</v>
      </c>
      <c r="AT468" s="8">
        <f t="shared" si="2974"/>
        <v>0</v>
      </c>
      <c r="AU468" s="7">
        <v>0</v>
      </c>
      <c r="AV468" s="7" t="e">
        <f>SUMIF([2]Nov!B:I,AVALUOS!E468,[2]Nov!I:I)</f>
        <v>#VALUE!</v>
      </c>
      <c r="AW468" s="7" t="e">
        <f t="shared" si="2976"/>
        <v>#VALUE!</v>
      </c>
      <c r="AX468" s="8">
        <f t="shared" si="2977"/>
        <v>0</v>
      </c>
      <c r="AY468" s="7">
        <v>0</v>
      </c>
      <c r="AZ468" s="7" t="e">
        <f>SUMIF([2]Dic!B:I,AVALUOS!E468,[2]Dic!I:I)</f>
        <v>#VALUE!</v>
      </c>
      <c r="BA468" s="7" t="e">
        <f t="shared" si="2979"/>
        <v>#VALUE!</v>
      </c>
      <c r="BB468" s="8">
        <f t="shared" si="2980"/>
        <v>0</v>
      </c>
      <c r="BC468" s="7">
        <v>0</v>
      </c>
      <c r="BD468" s="89">
        <f>+G468+K468+O468+S468+W468+AA468+AE468+AI468+AM468+AQ468+AU468</f>
        <v>0</v>
      </c>
      <c r="BE468" s="89" t="e">
        <f>+H468+L468+P468+T468+X468+AB468+AF468+AJ468+AN468+AR468+AV468+AZ468</f>
        <v>#VALUE!</v>
      </c>
      <c r="BF468" s="89" t="e">
        <f t="shared" si="2981"/>
        <v>#VALUE!</v>
      </c>
      <c r="BG468" s="24">
        <f t="shared" si="2945"/>
        <v>0</v>
      </c>
      <c r="BK468" s="84"/>
      <c r="BL468" s="7"/>
      <c r="BM468" s="7"/>
    </row>
    <row r="469" spans="1:65" s="84" customFormat="1" ht="12" x14ac:dyDescent="0.3">
      <c r="A469" s="85"/>
      <c r="B469" s="85"/>
      <c r="C469" s="86"/>
      <c r="D469" s="90">
        <v>521570</v>
      </c>
      <c r="E469" s="91"/>
      <c r="F469" s="92" t="s">
        <v>161</v>
      </c>
      <c r="G469" s="93">
        <f t="shared" ref="G469:H469" si="3049">+G470</f>
        <v>0</v>
      </c>
      <c r="H469" s="93" t="e">
        <f t="shared" si="3049"/>
        <v>#VALUE!</v>
      </c>
      <c r="I469" s="93" t="e">
        <f t="shared" si="2947"/>
        <v>#VALUE!</v>
      </c>
      <c r="J469" s="94">
        <f t="shared" si="2948"/>
        <v>0</v>
      </c>
      <c r="K469" s="93">
        <f t="shared" ref="K469:L469" si="3050">+K470</f>
        <v>0</v>
      </c>
      <c r="L469" s="93" t="e">
        <f t="shared" si="3050"/>
        <v>#VALUE!</v>
      </c>
      <c r="M469" s="93" t="e">
        <f t="shared" si="2950"/>
        <v>#VALUE!</v>
      </c>
      <c r="N469" s="94">
        <f t="shared" si="2951"/>
        <v>0</v>
      </c>
      <c r="O469" s="93">
        <f t="shared" ref="O469:P469" si="3051">+O470</f>
        <v>0</v>
      </c>
      <c r="P469" s="93" t="e">
        <f t="shared" si="3051"/>
        <v>#VALUE!</v>
      </c>
      <c r="Q469" s="93" t="e">
        <f t="shared" si="2953"/>
        <v>#VALUE!</v>
      </c>
      <c r="R469" s="94">
        <f t="shared" si="2921"/>
        <v>0</v>
      </c>
      <c r="S469" s="93">
        <f t="shared" ref="S469:BE469" si="3052">+S470</f>
        <v>0</v>
      </c>
      <c r="T469" s="93" t="e">
        <f t="shared" si="3052"/>
        <v>#VALUE!</v>
      </c>
      <c r="U469" s="93" t="e">
        <f t="shared" si="2955"/>
        <v>#VALUE!</v>
      </c>
      <c r="V469" s="94">
        <f t="shared" si="2956"/>
        <v>0</v>
      </c>
      <c r="W469" s="93">
        <f t="shared" ref="W469:X469" si="3053">+W470</f>
        <v>0</v>
      </c>
      <c r="X469" s="93" t="e">
        <f t="shared" si="3053"/>
        <v>#VALUE!</v>
      </c>
      <c r="Y469" s="93" t="e">
        <f t="shared" si="2958"/>
        <v>#VALUE!</v>
      </c>
      <c r="Z469" s="94">
        <f t="shared" si="2959"/>
        <v>0</v>
      </c>
      <c r="AA469" s="93">
        <f t="shared" ref="AA469" si="3054">+AA470</f>
        <v>0</v>
      </c>
      <c r="AB469" s="93" t="e">
        <f t="shared" si="3052"/>
        <v>#VALUE!</v>
      </c>
      <c r="AC469" s="93" t="e">
        <f t="shared" si="2961"/>
        <v>#VALUE!</v>
      </c>
      <c r="AD469" s="94">
        <f t="shared" si="2962"/>
        <v>0</v>
      </c>
      <c r="AE469" s="93">
        <f t="shared" ref="AE469" si="3055">+AE470</f>
        <v>0</v>
      </c>
      <c r="AF469" s="93" t="e">
        <f t="shared" si="3052"/>
        <v>#VALUE!</v>
      </c>
      <c r="AG469" s="93" t="e">
        <f t="shared" si="2964"/>
        <v>#VALUE!</v>
      </c>
      <c r="AH469" s="94">
        <f t="shared" si="2965"/>
        <v>0</v>
      </c>
      <c r="AI469" s="93">
        <f t="shared" ref="AI469" si="3056">+AI470</f>
        <v>0</v>
      </c>
      <c r="AJ469" s="93" t="e">
        <f t="shared" si="3052"/>
        <v>#VALUE!</v>
      </c>
      <c r="AK469" s="93" t="e">
        <f t="shared" si="2967"/>
        <v>#VALUE!</v>
      </c>
      <c r="AL469" s="94">
        <f t="shared" si="2968"/>
        <v>0</v>
      </c>
      <c r="AM469" s="93">
        <f t="shared" ref="AM469" si="3057">+AM470</f>
        <v>0</v>
      </c>
      <c r="AN469" s="93" t="e">
        <f t="shared" si="3052"/>
        <v>#VALUE!</v>
      </c>
      <c r="AO469" s="93" t="e">
        <f t="shared" si="2970"/>
        <v>#VALUE!</v>
      </c>
      <c r="AP469" s="94">
        <f t="shared" si="2971"/>
        <v>0</v>
      </c>
      <c r="AQ469" s="93">
        <f t="shared" ref="AQ469" si="3058">+AQ470</f>
        <v>0</v>
      </c>
      <c r="AR469" s="93" t="e">
        <f t="shared" si="3052"/>
        <v>#VALUE!</v>
      </c>
      <c r="AS469" s="93" t="e">
        <f t="shared" si="2973"/>
        <v>#VALUE!</v>
      </c>
      <c r="AT469" s="94">
        <f t="shared" si="2974"/>
        <v>0</v>
      </c>
      <c r="AU469" s="93">
        <f t="shared" ref="AU469" si="3059">+AU470</f>
        <v>0</v>
      </c>
      <c r="AV469" s="93" t="e">
        <f t="shared" si="3052"/>
        <v>#VALUE!</v>
      </c>
      <c r="AW469" s="93" t="e">
        <f t="shared" si="2976"/>
        <v>#VALUE!</v>
      </c>
      <c r="AX469" s="94">
        <f t="shared" si="2977"/>
        <v>0</v>
      </c>
      <c r="AY469" s="93">
        <f t="shared" ref="AY469" si="3060">+AY470</f>
        <v>0</v>
      </c>
      <c r="AZ469" s="93" t="e">
        <f t="shared" si="3052"/>
        <v>#VALUE!</v>
      </c>
      <c r="BA469" s="93" t="e">
        <f t="shared" si="2979"/>
        <v>#VALUE!</v>
      </c>
      <c r="BB469" s="94">
        <f t="shared" si="2980"/>
        <v>0</v>
      </c>
      <c r="BC469" s="93">
        <f t="shared" si="3052"/>
        <v>0</v>
      </c>
      <c r="BD469" s="93">
        <f t="shared" si="3052"/>
        <v>0</v>
      </c>
      <c r="BE469" s="93" t="e">
        <f t="shared" si="3052"/>
        <v>#VALUE!</v>
      </c>
      <c r="BF469" s="93" t="e">
        <f t="shared" si="2981"/>
        <v>#VALUE!</v>
      </c>
      <c r="BG469" s="4">
        <f t="shared" si="2945"/>
        <v>0</v>
      </c>
      <c r="BL469" s="93">
        <f t="shared" ref="BL469:BM469" si="3061">+BL470</f>
        <v>0</v>
      </c>
      <c r="BM469" s="93">
        <f t="shared" si="3061"/>
        <v>0</v>
      </c>
    </row>
    <row r="470" spans="1:65" s="84" customFormat="1" ht="12" x14ac:dyDescent="0.3">
      <c r="A470" s="87"/>
      <c r="B470" s="87"/>
      <c r="C470" s="88"/>
      <c r="D470" s="95"/>
      <c r="E470" s="96">
        <v>52157001</v>
      </c>
      <c r="F470" s="97" t="s">
        <v>161</v>
      </c>
      <c r="G470" s="7">
        <v>0</v>
      </c>
      <c r="H470" s="7" t="e">
        <f>SUMIF([2]Ene!B:I,AVALUOS!E470,[2]Ene!I:I)</f>
        <v>#VALUE!</v>
      </c>
      <c r="I470" s="7" t="e">
        <f t="shared" si="2947"/>
        <v>#VALUE!</v>
      </c>
      <c r="J470" s="8">
        <f t="shared" si="2948"/>
        <v>0</v>
      </c>
      <c r="K470" s="7">
        <v>0</v>
      </c>
      <c r="L470" s="7" t="e">
        <f>SUMIF([2]Feb!B:I,AVALUOS!E470,[2]Feb!I:I)</f>
        <v>#VALUE!</v>
      </c>
      <c r="M470" s="7" t="e">
        <f t="shared" si="2950"/>
        <v>#VALUE!</v>
      </c>
      <c r="N470" s="8">
        <f t="shared" si="2951"/>
        <v>0</v>
      </c>
      <c r="O470" s="7">
        <v>0</v>
      </c>
      <c r="P470" s="7" t="e">
        <f>SUMIF([2]mar!B:I,AVALUOS!E470,[2]mar!I:I)</f>
        <v>#VALUE!</v>
      </c>
      <c r="Q470" s="7" t="e">
        <f t="shared" si="2953"/>
        <v>#VALUE!</v>
      </c>
      <c r="R470" s="8">
        <f t="shared" si="2921"/>
        <v>0</v>
      </c>
      <c r="S470" s="7">
        <v>0</v>
      </c>
      <c r="T470" s="7" t="e">
        <f>SUMIF([2]Abr!B:I,AVALUOS!E470,[2]Abr!I:I)</f>
        <v>#VALUE!</v>
      </c>
      <c r="U470" s="7" t="e">
        <f t="shared" si="2955"/>
        <v>#VALUE!</v>
      </c>
      <c r="V470" s="8">
        <f t="shared" si="2956"/>
        <v>0</v>
      </c>
      <c r="W470" s="7">
        <v>0</v>
      </c>
      <c r="X470" s="7" t="e">
        <f>SUMIF([2]May!B:I,AVALUOS!E470,[2]May!I:I)</f>
        <v>#VALUE!</v>
      </c>
      <c r="Y470" s="7" t="e">
        <f t="shared" si="2958"/>
        <v>#VALUE!</v>
      </c>
      <c r="Z470" s="8">
        <f t="shared" si="2959"/>
        <v>0</v>
      </c>
      <c r="AA470" s="7">
        <v>0</v>
      </c>
      <c r="AB470" s="7" t="e">
        <f>SUMIF([2]Jun!B:I,AVALUOS!E470,[2]Jun!I:I)</f>
        <v>#VALUE!</v>
      </c>
      <c r="AC470" s="7" t="e">
        <f t="shared" si="2961"/>
        <v>#VALUE!</v>
      </c>
      <c r="AD470" s="8">
        <f t="shared" si="2962"/>
        <v>0</v>
      </c>
      <c r="AE470" s="7">
        <v>0</v>
      </c>
      <c r="AF470" s="7" t="e">
        <f>SUMIF([2]Jul!B:I,AVALUOS!E470,[2]Jul!I:I)</f>
        <v>#VALUE!</v>
      </c>
      <c r="AG470" s="7" t="e">
        <f t="shared" si="2964"/>
        <v>#VALUE!</v>
      </c>
      <c r="AH470" s="8">
        <f t="shared" si="2965"/>
        <v>0</v>
      </c>
      <c r="AI470" s="7">
        <v>0</v>
      </c>
      <c r="AJ470" s="7" t="e">
        <f>SUMIF([2]Agos!B:I,AVALUOS!E470,[2]Agos!I:I)</f>
        <v>#VALUE!</v>
      </c>
      <c r="AK470" s="7" t="e">
        <f t="shared" si="2967"/>
        <v>#VALUE!</v>
      </c>
      <c r="AL470" s="8">
        <f t="shared" si="2968"/>
        <v>0</v>
      </c>
      <c r="AM470" s="7">
        <v>0</v>
      </c>
      <c r="AN470" s="7" t="e">
        <f>SUMIF([2]Sep!B:I,AVALUOS!E470,[2]Sep!I:I)</f>
        <v>#VALUE!</v>
      </c>
      <c r="AO470" s="7" t="e">
        <f t="shared" si="2970"/>
        <v>#VALUE!</v>
      </c>
      <c r="AP470" s="8">
        <f t="shared" si="2971"/>
        <v>0</v>
      </c>
      <c r="AQ470" s="7">
        <v>0</v>
      </c>
      <c r="AR470" s="7" t="e">
        <f>SUMIF([2]Oct!B:I,AVALUOS!E470,[2]Oct!I:I)</f>
        <v>#VALUE!</v>
      </c>
      <c r="AS470" s="7" t="e">
        <f t="shared" si="2973"/>
        <v>#VALUE!</v>
      </c>
      <c r="AT470" s="8">
        <f t="shared" si="2974"/>
        <v>0</v>
      </c>
      <c r="AU470" s="7">
        <v>0</v>
      </c>
      <c r="AV470" s="7" t="e">
        <f>SUMIF([2]Nov!B:I,AVALUOS!E470,[2]Nov!I:I)</f>
        <v>#VALUE!</v>
      </c>
      <c r="AW470" s="7" t="e">
        <f t="shared" si="2976"/>
        <v>#VALUE!</v>
      </c>
      <c r="AX470" s="8">
        <f t="shared" si="2977"/>
        <v>0</v>
      </c>
      <c r="AY470" s="7">
        <v>0</v>
      </c>
      <c r="AZ470" s="7" t="e">
        <f>SUMIF([2]Dic!B:I,AVALUOS!E470,[2]Dic!I:I)</f>
        <v>#VALUE!</v>
      </c>
      <c r="BA470" s="7" t="e">
        <f t="shared" si="2979"/>
        <v>#VALUE!</v>
      </c>
      <c r="BB470" s="8">
        <f t="shared" si="2980"/>
        <v>0</v>
      </c>
      <c r="BC470" s="7">
        <v>0</v>
      </c>
      <c r="BD470" s="89">
        <f>+G470+K470+O470+S470+W470+AA470+AE470+AI470+AM470+AQ470+AU470</f>
        <v>0</v>
      </c>
      <c r="BE470" s="89" t="e">
        <f>+H470+L470+P470+T470+X470+AB470+AF470+AJ470+AN470+AR470+AV470+AZ470</f>
        <v>#VALUE!</v>
      </c>
      <c r="BF470" s="89" t="e">
        <f t="shared" si="2981"/>
        <v>#VALUE!</v>
      </c>
      <c r="BG470" s="24">
        <f t="shared" si="2945"/>
        <v>0</v>
      </c>
      <c r="BL470" s="7"/>
      <c r="BM470" s="7"/>
    </row>
    <row r="471" spans="1:65" ht="12" x14ac:dyDescent="0.3">
      <c r="A471" s="115"/>
      <c r="B471" s="115"/>
      <c r="C471" s="116"/>
      <c r="D471" s="90">
        <v>521595</v>
      </c>
      <c r="E471" s="117"/>
      <c r="F471" s="92" t="s">
        <v>51</v>
      </c>
      <c r="G471" s="93">
        <f t="shared" ref="G471:H471" si="3062">SUM(G472:G475)</f>
        <v>0</v>
      </c>
      <c r="H471" s="93" t="e">
        <f t="shared" si="3062"/>
        <v>#VALUE!</v>
      </c>
      <c r="I471" s="93" t="e">
        <f t="shared" si="2947"/>
        <v>#VALUE!</v>
      </c>
      <c r="J471" s="94">
        <f t="shared" si="2948"/>
        <v>0</v>
      </c>
      <c r="K471" s="93">
        <f t="shared" ref="K471:L471" si="3063">SUM(K472:K475)</f>
        <v>0</v>
      </c>
      <c r="L471" s="93" t="e">
        <f t="shared" si="3063"/>
        <v>#VALUE!</v>
      </c>
      <c r="M471" s="93" t="e">
        <f t="shared" si="2950"/>
        <v>#VALUE!</v>
      </c>
      <c r="N471" s="94">
        <f t="shared" si="2951"/>
        <v>0</v>
      </c>
      <c r="O471" s="93">
        <f t="shared" ref="O471:P471" si="3064">SUM(O472:O475)</f>
        <v>0</v>
      </c>
      <c r="P471" s="93" t="e">
        <f t="shared" si="3064"/>
        <v>#VALUE!</v>
      </c>
      <c r="Q471" s="93" t="e">
        <f t="shared" si="2953"/>
        <v>#VALUE!</v>
      </c>
      <c r="R471" s="94">
        <f t="shared" si="2921"/>
        <v>0</v>
      </c>
      <c r="S471" s="93">
        <f t="shared" ref="S471:T471" si="3065">SUM(S472:S475)</f>
        <v>0</v>
      </c>
      <c r="T471" s="93" t="e">
        <f t="shared" si="3065"/>
        <v>#VALUE!</v>
      </c>
      <c r="U471" s="93" t="e">
        <f t="shared" si="2955"/>
        <v>#VALUE!</v>
      </c>
      <c r="V471" s="94">
        <f t="shared" si="2956"/>
        <v>0</v>
      </c>
      <c r="W471" s="93">
        <f t="shared" ref="W471:X471" si="3066">SUM(W472:W475)</f>
        <v>0</v>
      </c>
      <c r="X471" s="93" t="e">
        <f t="shared" si="3066"/>
        <v>#VALUE!</v>
      </c>
      <c r="Y471" s="93" t="e">
        <f t="shared" si="2958"/>
        <v>#VALUE!</v>
      </c>
      <c r="Z471" s="94">
        <f t="shared" si="2959"/>
        <v>0</v>
      </c>
      <c r="AA471" s="93">
        <f t="shared" ref="AA471:AB471" si="3067">SUM(AA472:AA475)</f>
        <v>0</v>
      </c>
      <c r="AB471" s="93" t="e">
        <f t="shared" si="3067"/>
        <v>#VALUE!</v>
      </c>
      <c r="AC471" s="93" t="e">
        <f t="shared" si="2961"/>
        <v>#VALUE!</v>
      </c>
      <c r="AD471" s="94">
        <f t="shared" si="2962"/>
        <v>0</v>
      </c>
      <c r="AE471" s="93">
        <f t="shared" ref="AE471:AF471" si="3068">SUM(AE472:AE475)</f>
        <v>0</v>
      </c>
      <c r="AF471" s="93" t="e">
        <f t="shared" si="3068"/>
        <v>#VALUE!</v>
      </c>
      <c r="AG471" s="93" t="e">
        <f t="shared" si="2964"/>
        <v>#VALUE!</v>
      </c>
      <c r="AH471" s="94">
        <f t="shared" si="2965"/>
        <v>0</v>
      </c>
      <c r="AI471" s="93">
        <f t="shared" ref="AI471:AJ471" si="3069">SUM(AI472:AI475)</f>
        <v>0</v>
      </c>
      <c r="AJ471" s="93" t="e">
        <f t="shared" si="3069"/>
        <v>#VALUE!</v>
      </c>
      <c r="AK471" s="93" t="e">
        <f t="shared" si="2967"/>
        <v>#VALUE!</v>
      </c>
      <c r="AL471" s="94">
        <f t="shared" si="2968"/>
        <v>0</v>
      </c>
      <c r="AM471" s="93">
        <f t="shared" ref="AM471:AN471" si="3070">SUM(AM472:AM475)</f>
        <v>0</v>
      </c>
      <c r="AN471" s="93" t="e">
        <f t="shared" si="3070"/>
        <v>#VALUE!</v>
      </c>
      <c r="AO471" s="93" t="e">
        <f t="shared" si="2970"/>
        <v>#VALUE!</v>
      </c>
      <c r="AP471" s="94">
        <f t="shared" si="2971"/>
        <v>0</v>
      </c>
      <c r="AQ471" s="93">
        <f t="shared" ref="AQ471:AR471" si="3071">SUM(AQ472:AQ475)</f>
        <v>0</v>
      </c>
      <c r="AR471" s="93" t="e">
        <f t="shared" si="3071"/>
        <v>#VALUE!</v>
      </c>
      <c r="AS471" s="93" t="e">
        <f t="shared" si="2973"/>
        <v>#VALUE!</v>
      </c>
      <c r="AT471" s="94">
        <f t="shared" si="2974"/>
        <v>0</v>
      </c>
      <c r="AU471" s="93">
        <f t="shared" ref="AU471:AV471" si="3072">SUM(AU472:AU475)</f>
        <v>0</v>
      </c>
      <c r="AV471" s="93" t="e">
        <f t="shared" si="3072"/>
        <v>#VALUE!</v>
      </c>
      <c r="AW471" s="93" t="e">
        <f t="shared" si="2976"/>
        <v>#VALUE!</v>
      </c>
      <c r="AX471" s="94">
        <f t="shared" si="2977"/>
        <v>0</v>
      </c>
      <c r="AY471" s="93">
        <f t="shared" ref="AY471:BE471" si="3073">SUM(AY472:AY475)</f>
        <v>0</v>
      </c>
      <c r="AZ471" s="93" t="e">
        <f t="shared" si="3073"/>
        <v>#VALUE!</v>
      </c>
      <c r="BA471" s="93" t="e">
        <f t="shared" si="2979"/>
        <v>#VALUE!</v>
      </c>
      <c r="BB471" s="94">
        <f t="shared" si="2980"/>
        <v>0</v>
      </c>
      <c r="BC471" s="93">
        <f t="shared" si="3073"/>
        <v>0</v>
      </c>
      <c r="BD471" s="93">
        <f t="shared" si="3073"/>
        <v>0</v>
      </c>
      <c r="BE471" s="93" t="e">
        <f t="shared" si="3073"/>
        <v>#VALUE!</v>
      </c>
      <c r="BF471" s="93" t="e">
        <f t="shared" si="2981"/>
        <v>#VALUE!</v>
      </c>
      <c r="BG471" s="4">
        <f t="shared" si="2945"/>
        <v>0</v>
      </c>
      <c r="BL471" s="93">
        <f t="shared" ref="BL471:BM471" si="3074">SUM(BL472:BL475)</f>
        <v>0</v>
      </c>
      <c r="BM471" s="93">
        <f t="shared" si="3074"/>
        <v>0</v>
      </c>
    </row>
    <row r="472" spans="1:65" s="84" customFormat="1" ht="12" x14ac:dyDescent="0.3">
      <c r="A472" s="87"/>
      <c r="B472" s="87"/>
      <c r="C472" s="88"/>
      <c r="D472" s="95"/>
      <c r="E472" s="96">
        <v>52159502</v>
      </c>
      <c r="F472" s="97" t="s">
        <v>289</v>
      </c>
      <c r="G472" s="7">
        <v>0</v>
      </c>
      <c r="H472" s="7" t="e">
        <f>SUMIF([2]Ene!B:I,AVALUOS!E472,[2]Ene!I:I)</f>
        <v>#VALUE!</v>
      </c>
      <c r="I472" s="7" t="e">
        <f t="shared" si="2947"/>
        <v>#VALUE!</v>
      </c>
      <c r="J472" s="8">
        <f t="shared" si="2948"/>
        <v>0</v>
      </c>
      <c r="K472" s="7">
        <v>0</v>
      </c>
      <c r="L472" s="7" t="e">
        <f>SUMIF([2]Feb!B:I,AVALUOS!E472,[2]Feb!I:I)</f>
        <v>#VALUE!</v>
      </c>
      <c r="M472" s="7" t="e">
        <f t="shared" si="2950"/>
        <v>#VALUE!</v>
      </c>
      <c r="N472" s="8">
        <f t="shared" si="2951"/>
        <v>0</v>
      </c>
      <c r="O472" s="7">
        <v>0</v>
      </c>
      <c r="P472" s="7" t="e">
        <f>SUMIF([2]mar!B:I,AVALUOS!E472,[2]mar!I:I)</f>
        <v>#VALUE!</v>
      </c>
      <c r="Q472" s="7" t="e">
        <f t="shared" si="2953"/>
        <v>#VALUE!</v>
      </c>
      <c r="R472" s="8">
        <f t="shared" si="2921"/>
        <v>0</v>
      </c>
      <c r="S472" s="7">
        <v>0</v>
      </c>
      <c r="T472" s="7" t="e">
        <f>SUMIF([2]Abr!B:I,AVALUOS!E472,[2]Abr!I:I)</f>
        <v>#VALUE!</v>
      </c>
      <c r="U472" s="7" t="e">
        <f t="shared" si="2955"/>
        <v>#VALUE!</v>
      </c>
      <c r="V472" s="8">
        <f t="shared" si="2956"/>
        <v>0</v>
      </c>
      <c r="W472" s="7">
        <v>0</v>
      </c>
      <c r="X472" s="7" t="e">
        <f>SUMIF([2]May!B:I,AVALUOS!E472,[2]May!I:I)</f>
        <v>#VALUE!</v>
      </c>
      <c r="Y472" s="7" t="e">
        <f t="shared" si="2958"/>
        <v>#VALUE!</v>
      </c>
      <c r="Z472" s="8">
        <f t="shared" si="2959"/>
        <v>0</v>
      </c>
      <c r="AA472" s="7">
        <v>0</v>
      </c>
      <c r="AB472" s="7" t="e">
        <f>SUMIF([2]Jun!B:I,AVALUOS!E472,[2]Jun!I:I)</f>
        <v>#VALUE!</v>
      </c>
      <c r="AC472" s="7" t="e">
        <f t="shared" si="2961"/>
        <v>#VALUE!</v>
      </c>
      <c r="AD472" s="8">
        <f t="shared" si="2962"/>
        <v>0</v>
      </c>
      <c r="AE472" s="7">
        <v>0</v>
      </c>
      <c r="AF472" s="7" t="e">
        <f>SUMIF([2]Jul!B:I,AVALUOS!E472,[2]Jul!I:I)</f>
        <v>#VALUE!</v>
      </c>
      <c r="AG472" s="7" t="e">
        <f t="shared" si="2964"/>
        <v>#VALUE!</v>
      </c>
      <c r="AH472" s="8">
        <f t="shared" si="2965"/>
        <v>0</v>
      </c>
      <c r="AI472" s="7">
        <v>0</v>
      </c>
      <c r="AJ472" s="7" t="e">
        <f>SUMIF([2]Agos!B:I,AVALUOS!E472,[2]Agos!I:I)</f>
        <v>#VALUE!</v>
      </c>
      <c r="AK472" s="7" t="e">
        <f t="shared" si="2967"/>
        <v>#VALUE!</v>
      </c>
      <c r="AL472" s="8">
        <f t="shared" si="2968"/>
        <v>0</v>
      </c>
      <c r="AM472" s="7">
        <v>0</v>
      </c>
      <c r="AN472" s="7" t="e">
        <f>SUMIF([2]Sep!B:I,AVALUOS!E472,[2]Sep!I:I)</f>
        <v>#VALUE!</v>
      </c>
      <c r="AO472" s="7" t="e">
        <f t="shared" si="2970"/>
        <v>#VALUE!</v>
      </c>
      <c r="AP472" s="8">
        <f t="shared" si="2971"/>
        <v>0</v>
      </c>
      <c r="AQ472" s="7">
        <v>0</v>
      </c>
      <c r="AR472" s="7" t="e">
        <f>SUMIF([2]Oct!B:I,AVALUOS!E472,[2]Oct!I:I)</f>
        <v>#VALUE!</v>
      </c>
      <c r="AS472" s="7" t="e">
        <f t="shared" si="2973"/>
        <v>#VALUE!</v>
      </c>
      <c r="AT472" s="8">
        <f t="shared" si="2974"/>
        <v>0</v>
      </c>
      <c r="AU472" s="7">
        <v>0</v>
      </c>
      <c r="AV472" s="7" t="e">
        <f>SUMIF([2]Nov!B:I,AVALUOS!E472,[2]Nov!I:I)</f>
        <v>#VALUE!</v>
      </c>
      <c r="AW472" s="7" t="e">
        <f t="shared" si="2976"/>
        <v>#VALUE!</v>
      </c>
      <c r="AX472" s="8">
        <f t="shared" si="2977"/>
        <v>0</v>
      </c>
      <c r="AY472" s="7">
        <v>0</v>
      </c>
      <c r="AZ472" s="7" t="e">
        <f>SUMIF([2]Dic!B:I,AVALUOS!E472,[2]Dic!I:I)</f>
        <v>#VALUE!</v>
      </c>
      <c r="BA472" s="7" t="e">
        <f t="shared" si="2979"/>
        <v>#VALUE!</v>
      </c>
      <c r="BB472" s="8">
        <f t="shared" si="2980"/>
        <v>0</v>
      </c>
      <c r="BC472" s="7">
        <v>0</v>
      </c>
      <c r="BD472" s="89">
        <f t="shared" ref="BD472:BD475" si="3075">+G472+K472+O472+S472+W472+AA472+AE472+AI472+AM472+AQ472+AU472</f>
        <v>0</v>
      </c>
      <c r="BE472" s="89" t="e">
        <f>+H472+L472+P472+T472+X472+AB472+AF472+AJ472+AN472+AR472+AV472+AZ472</f>
        <v>#VALUE!</v>
      </c>
      <c r="BF472" s="89" t="e">
        <f t="shared" si="2981"/>
        <v>#VALUE!</v>
      </c>
      <c r="BG472" s="24">
        <f t="shared" si="2945"/>
        <v>0</v>
      </c>
      <c r="BL472" s="7"/>
      <c r="BM472" s="7"/>
    </row>
    <row r="473" spans="1:65" s="84" customFormat="1" ht="12" x14ac:dyDescent="0.3">
      <c r="A473" s="87"/>
      <c r="B473" s="87"/>
      <c r="C473" s="88"/>
      <c r="D473" s="95"/>
      <c r="E473" s="96">
        <v>52159504</v>
      </c>
      <c r="F473" s="97" t="s">
        <v>290</v>
      </c>
      <c r="G473" s="7">
        <v>0</v>
      </c>
      <c r="H473" s="7" t="e">
        <f>SUMIF([2]Ene!B:I,AVALUOS!E473,[2]Ene!I:I)</f>
        <v>#VALUE!</v>
      </c>
      <c r="I473" s="7" t="e">
        <f t="shared" si="2947"/>
        <v>#VALUE!</v>
      </c>
      <c r="J473" s="8">
        <f t="shared" si="2948"/>
        <v>0</v>
      </c>
      <c r="K473" s="7">
        <v>0</v>
      </c>
      <c r="L473" s="7" t="e">
        <f>SUMIF([2]Feb!B:I,AVALUOS!E473,[2]Feb!I:I)</f>
        <v>#VALUE!</v>
      </c>
      <c r="M473" s="7" t="e">
        <f t="shared" si="2950"/>
        <v>#VALUE!</v>
      </c>
      <c r="N473" s="8">
        <f t="shared" si="2951"/>
        <v>0</v>
      </c>
      <c r="O473" s="7">
        <v>0</v>
      </c>
      <c r="P473" s="7" t="e">
        <f>SUMIF([2]mar!B:I,AVALUOS!E473,[2]mar!I:I)</f>
        <v>#VALUE!</v>
      </c>
      <c r="Q473" s="7" t="e">
        <f t="shared" si="2953"/>
        <v>#VALUE!</v>
      </c>
      <c r="R473" s="8">
        <f t="shared" si="2921"/>
        <v>0</v>
      </c>
      <c r="S473" s="7">
        <v>0</v>
      </c>
      <c r="T473" s="7" t="e">
        <f>SUMIF([2]Abr!B:I,AVALUOS!E473,[2]Abr!I:I)</f>
        <v>#VALUE!</v>
      </c>
      <c r="U473" s="7" t="e">
        <f t="shared" si="2955"/>
        <v>#VALUE!</v>
      </c>
      <c r="V473" s="8">
        <f t="shared" si="2956"/>
        <v>0</v>
      </c>
      <c r="W473" s="7">
        <v>0</v>
      </c>
      <c r="X473" s="7" t="e">
        <f>SUMIF([2]May!B:I,AVALUOS!E473,[2]May!I:I)</f>
        <v>#VALUE!</v>
      </c>
      <c r="Y473" s="7" t="e">
        <f t="shared" si="2958"/>
        <v>#VALUE!</v>
      </c>
      <c r="Z473" s="8">
        <f t="shared" si="2959"/>
        <v>0</v>
      </c>
      <c r="AA473" s="7">
        <v>0</v>
      </c>
      <c r="AB473" s="7" t="e">
        <f>SUMIF([2]Jun!B:I,AVALUOS!E473,[2]Jun!I:I)</f>
        <v>#VALUE!</v>
      </c>
      <c r="AC473" s="7" t="e">
        <f t="shared" si="2961"/>
        <v>#VALUE!</v>
      </c>
      <c r="AD473" s="8">
        <f t="shared" si="2962"/>
        <v>0</v>
      </c>
      <c r="AE473" s="7">
        <v>0</v>
      </c>
      <c r="AF473" s="7" t="e">
        <f>SUMIF([2]Jul!B:I,AVALUOS!E473,[2]Jul!I:I)</f>
        <v>#VALUE!</v>
      </c>
      <c r="AG473" s="7" t="e">
        <f t="shared" si="2964"/>
        <v>#VALUE!</v>
      </c>
      <c r="AH473" s="8">
        <f t="shared" si="2965"/>
        <v>0</v>
      </c>
      <c r="AI473" s="7">
        <v>0</v>
      </c>
      <c r="AJ473" s="7" t="e">
        <f>SUMIF([2]Agos!B:I,AVALUOS!E473,[2]Agos!I:I)</f>
        <v>#VALUE!</v>
      </c>
      <c r="AK473" s="7" t="e">
        <f t="shared" si="2967"/>
        <v>#VALUE!</v>
      </c>
      <c r="AL473" s="8">
        <f t="shared" si="2968"/>
        <v>0</v>
      </c>
      <c r="AM473" s="7">
        <v>0</v>
      </c>
      <c r="AN473" s="7" t="e">
        <f>SUMIF([2]Sep!B:I,AVALUOS!E473,[2]Sep!I:I)</f>
        <v>#VALUE!</v>
      </c>
      <c r="AO473" s="7" t="e">
        <f t="shared" si="2970"/>
        <v>#VALUE!</v>
      </c>
      <c r="AP473" s="8">
        <f t="shared" si="2971"/>
        <v>0</v>
      </c>
      <c r="AQ473" s="7">
        <v>0</v>
      </c>
      <c r="AR473" s="7" t="e">
        <f>SUMIF([2]Oct!B:I,AVALUOS!E473,[2]Oct!I:I)</f>
        <v>#VALUE!</v>
      </c>
      <c r="AS473" s="7" t="e">
        <f t="shared" si="2973"/>
        <v>#VALUE!</v>
      </c>
      <c r="AT473" s="8">
        <f t="shared" si="2974"/>
        <v>0</v>
      </c>
      <c r="AU473" s="7">
        <v>0</v>
      </c>
      <c r="AV473" s="7" t="e">
        <f>SUMIF([2]Nov!B:I,AVALUOS!E473,[2]Nov!I:I)</f>
        <v>#VALUE!</v>
      </c>
      <c r="AW473" s="7" t="e">
        <f t="shared" si="2976"/>
        <v>#VALUE!</v>
      </c>
      <c r="AX473" s="8">
        <f t="shared" si="2977"/>
        <v>0</v>
      </c>
      <c r="AY473" s="7">
        <v>0</v>
      </c>
      <c r="AZ473" s="7" t="e">
        <f>SUMIF([2]Dic!B:I,AVALUOS!E473,[2]Dic!I:I)</f>
        <v>#VALUE!</v>
      </c>
      <c r="BA473" s="7" t="e">
        <f t="shared" si="2979"/>
        <v>#VALUE!</v>
      </c>
      <c r="BB473" s="8">
        <f t="shared" si="2980"/>
        <v>0</v>
      </c>
      <c r="BC473" s="7"/>
      <c r="BD473" s="89">
        <f t="shared" si="3075"/>
        <v>0</v>
      </c>
      <c r="BE473" s="89" t="e">
        <f>+H473+L473+P473+T473+X473+AB473+AF473+AJ473+AN473+AR473+AV473+AZ473</f>
        <v>#VALUE!</v>
      </c>
      <c r="BF473" s="89" t="e">
        <f t="shared" si="2981"/>
        <v>#VALUE!</v>
      </c>
      <c r="BG473" s="24">
        <f t="shared" si="2945"/>
        <v>0</v>
      </c>
      <c r="BL473" s="7"/>
      <c r="BM473" s="7"/>
    </row>
    <row r="474" spans="1:65" ht="20.399999999999999" x14ac:dyDescent="0.3">
      <c r="A474" s="87"/>
      <c r="B474" s="87"/>
      <c r="C474" s="88"/>
      <c r="D474" s="95"/>
      <c r="E474" s="96">
        <v>52159510</v>
      </c>
      <c r="F474" s="97" t="s">
        <v>164</v>
      </c>
      <c r="G474" s="7">
        <v>0</v>
      </c>
      <c r="H474" s="7" t="e">
        <f>SUMIF([2]Ene!B:I,AVALUOS!E474,[2]Ene!I:I)</f>
        <v>#VALUE!</v>
      </c>
      <c r="I474" s="7" t="e">
        <f t="shared" si="2947"/>
        <v>#VALUE!</v>
      </c>
      <c r="J474" s="8">
        <f t="shared" si="2948"/>
        <v>0</v>
      </c>
      <c r="K474" s="7">
        <v>0</v>
      </c>
      <c r="L474" s="7" t="e">
        <f>SUMIF([2]Feb!B:I,AVALUOS!E474,[2]Feb!I:I)</f>
        <v>#VALUE!</v>
      </c>
      <c r="M474" s="7" t="e">
        <f t="shared" si="2950"/>
        <v>#VALUE!</v>
      </c>
      <c r="N474" s="8">
        <f t="shared" si="2951"/>
        <v>0</v>
      </c>
      <c r="O474" s="7">
        <v>0</v>
      </c>
      <c r="P474" s="7" t="e">
        <f>SUMIF([2]mar!B:I,AVALUOS!E474,[2]mar!I:I)</f>
        <v>#VALUE!</v>
      </c>
      <c r="Q474" s="7" t="e">
        <f t="shared" si="2953"/>
        <v>#VALUE!</v>
      </c>
      <c r="R474" s="8">
        <f t="shared" si="2921"/>
        <v>0</v>
      </c>
      <c r="S474" s="7">
        <v>0</v>
      </c>
      <c r="T474" s="7" t="e">
        <f>SUMIF([2]Abr!B:I,AVALUOS!E474,[2]Abr!I:I)</f>
        <v>#VALUE!</v>
      </c>
      <c r="U474" s="7" t="e">
        <f t="shared" si="2955"/>
        <v>#VALUE!</v>
      </c>
      <c r="V474" s="8">
        <f t="shared" si="2956"/>
        <v>0</v>
      </c>
      <c r="W474" s="7">
        <v>0</v>
      </c>
      <c r="X474" s="7" t="e">
        <f>SUMIF([2]May!B:I,AVALUOS!E474,[2]May!I:I)</f>
        <v>#VALUE!</v>
      </c>
      <c r="Y474" s="7" t="e">
        <f t="shared" si="2958"/>
        <v>#VALUE!</v>
      </c>
      <c r="Z474" s="8">
        <f t="shared" si="2959"/>
        <v>0</v>
      </c>
      <c r="AA474" s="7">
        <v>0</v>
      </c>
      <c r="AB474" s="7" t="e">
        <f>SUMIF([2]Jun!B:I,AVALUOS!E474,[2]Jun!I:I)</f>
        <v>#VALUE!</v>
      </c>
      <c r="AC474" s="7" t="e">
        <f t="shared" si="2961"/>
        <v>#VALUE!</v>
      </c>
      <c r="AD474" s="8">
        <f t="shared" si="2962"/>
        <v>0</v>
      </c>
      <c r="AE474" s="7">
        <v>0</v>
      </c>
      <c r="AF474" s="7" t="e">
        <f>SUMIF([2]Jul!B:I,AVALUOS!E474,[2]Jul!I:I)</f>
        <v>#VALUE!</v>
      </c>
      <c r="AG474" s="7" t="e">
        <f t="shared" si="2964"/>
        <v>#VALUE!</v>
      </c>
      <c r="AH474" s="8">
        <f t="shared" si="2965"/>
        <v>0</v>
      </c>
      <c r="AI474" s="7">
        <v>0</v>
      </c>
      <c r="AJ474" s="7" t="e">
        <f>SUMIF([2]Agos!B:I,AVALUOS!E474,[2]Agos!I:I)</f>
        <v>#VALUE!</v>
      </c>
      <c r="AK474" s="7" t="e">
        <f t="shared" si="2967"/>
        <v>#VALUE!</v>
      </c>
      <c r="AL474" s="8">
        <f t="shared" si="2968"/>
        <v>0</v>
      </c>
      <c r="AM474" s="7">
        <v>0</v>
      </c>
      <c r="AN474" s="7" t="e">
        <f>SUMIF([2]Sep!B:I,AVALUOS!E474,[2]Sep!I:I)</f>
        <v>#VALUE!</v>
      </c>
      <c r="AO474" s="7" t="e">
        <f t="shared" si="2970"/>
        <v>#VALUE!</v>
      </c>
      <c r="AP474" s="8">
        <f t="shared" si="2971"/>
        <v>0</v>
      </c>
      <c r="AQ474" s="7">
        <v>0</v>
      </c>
      <c r="AR474" s="7" t="e">
        <f>SUMIF([2]Oct!B:I,AVALUOS!E474,[2]Oct!I:I)</f>
        <v>#VALUE!</v>
      </c>
      <c r="AS474" s="7" t="e">
        <f t="shared" si="2973"/>
        <v>#VALUE!</v>
      </c>
      <c r="AT474" s="8">
        <f t="shared" si="2974"/>
        <v>0</v>
      </c>
      <c r="AU474" s="7">
        <v>0</v>
      </c>
      <c r="AV474" s="7" t="e">
        <f>SUMIF([2]Nov!B:I,AVALUOS!E474,[2]Nov!I:I)</f>
        <v>#VALUE!</v>
      </c>
      <c r="AW474" s="7" t="e">
        <f t="shared" si="2976"/>
        <v>#VALUE!</v>
      </c>
      <c r="AX474" s="8">
        <f t="shared" si="2977"/>
        <v>0</v>
      </c>
      <c r="AY474" s="7">
        <v>0</v>
      </c>
      <c r="AZ474" s="7" t="e">
        <f>SUMIF([2]Dic!B:I,AVALUOS!E474,[2]Dic!I:I)</f>
        <v>#VALUE!</v>
      </c>
      <c r="BA474" s="7" t="e">
        <f t="shared" si="2979"/>
        <v>#VALUE!</v>
      </c>
      <c r="BB474" s="8">
        <f t="shared" si="2980"/>
        <v>0</v>
      </c>
      <c r="BC474" s="7">
        <v>0</v>
      </c>
      <c r="BD474" s="89">
        <f t="shared" si="3075"/>
        <v>0</v>
      </c>
      <c r="BE474" s="89" t="e">
        <f>+H474+L474+P474+T474+X474+AB474+AF474+AJ474+AN474+AR474+AV474+AZ474</f>
        <v>#VALUE!</v>
      </c>
      <c r="BF474" s="89" t="e">
        <f t="shared" si="2981"/>
        <v>#VALUE!</v>
      </c>
      <c r="BG474" s="24">
        <f t="shared" si="2945"/>
        <v>0</v>
      </c>
      <c r="BK474" s="84"/>
      <c r="BL474" s="7"/>
      <c r="BM474" s="7"/>
    </row>
    <row r="475" spans="1:65" s="84" customFormat="1" ht="20.399999999999999" x14ac:dyDescent="0.3">
      <c r="A475" s="87"/>
      <c r="B475" s="87"/>
      <c r="C475" s="88"/>
      <c r="D475" s="95"/>
      <c r="E475" s="96">
        <v>52159511</v>
      </c>
      <c r="F475" s="97" t="s">
        <v>165</v>
      </c>
      <c r="G475" s="7">
        <v>0</v>
      </c>
      <c r="H475" s="7" t="e">
        <f>SUMIF([2]Ene!B:I,AVALUOS!E475,[2]Ene!I:I)</f>
        <v>#VALUE!</v>
      </c>
      <c r="I475" s="7" t="e">
        <f t="shared" si="2947"/>
        <v>#VALUE!</v>
      </c>
      <c r="J475" s="8">
        <f t="shared" si="2948"/>
        <v>0</v>
      </c>
      <c r="K475" s="7">
        <v>0</v>
      </c>
      <c r="L475" s="7" t="e">
        <f>SUMIF([2]Feb!B:I,AVALUOS!E475,[2]Feb!I:I)</f>
        <v>#VALUE!</v>
      </c>
      <c r="M475" s="7" t="e">
        <f t="shared" si="2950"/>
        <v>#VALUE!</v>
      </c>
      <c r="N475" s="8">
        <f t="shared" si="2951"/>
        <v>0</v>
      </c>
      <c r="O475" s="7">
        <v>0</v>
      </c>
      <c r="P475" s="7" t="e">
        <f>SUMIF([2]mar!B:I,AVALUOS!E475,[2]mar!I:I)</f>
        <v>#VALUE!</v>
      </c>
      <c r="Q475" s="7" t="e">
        <f t="shared" si="2953"/>
        <v>#VALUE!</v>
      </c>
      <c r="R475" s="8">
        <f t="shared" si="2921"/>
        <v>0</v>
      </c>
      <c r="S475" s="7">
        <v>0</v>
      </c>
      <c r="T475" s="7" t="e">
        <f>SUMIF([2]Abr!B:I,AVALUOS!E475,[2]Abr!I:I)</f>
        <v>#VALUE!</v>
      </c>
      <c r="U475" s="7" t="e">
        <f t="shared" si="2955"/>
        <v>#VALUE!</v>
      </c>
      <c r="V475" s="8">
        <f t="shared" si="2956"/>
        <v>0</v>
      </c>
      <c r="W475" s="7">
        <v>0</v>
      </c>
      <c r="X475" s="7" t="e">
        <f>SUMIF([2]May!B:I,AVALUOS!E475,[2]May!I:I)</f>
        <v>#VALUE!</v>
      </c>
      <c r="Y475" s="7" t="e">
        <f t="shared" si="2958"/>
        <v>#VALUE!</v>
      </c>
      <c r="Z475" s="8">
        <f t="shared" si="2959"/>
        <v>0</v>
      </c>
      <c r="AA475" s="7">
        <v>0</v>
      </c>
      <c r="AB475" s="7" t="e">
        <f>SUMIF([2]Jun!B:I,AVALUOS!E475,[2]Jun!I:I)</f>
        <v>#VALUE!</v>
      </c>
      <c r="AC475" s="7" t="e">
        <f t="shared" si="2961"/>
        <v>#VALUE!</v>
      </c>
      <c r="AD475" s="8">
        <f t="shared" si="2962"/>
        <v>0</v>
      </c>
      <c r="AE475" s="7">
        <v>0</v>
      </c>
      <c r="AF475" s="7" t="e">
        <f>SUMIF([2]Jul!B:I,AVALUOS!E475,[2]Jul!I:I)</f>
        <v>#VALUE!</v>
      </c>
      <c r="AG475" s="7" t="e">
        <f t="shared" si="2964"/>
        <v>#VALUE!</v>
      </c>
      <c r="AH475" s="8">
        <f t="shared" si="2965"/>
        <v>0</v>
      </c>
      <c r="AI475" s="7">
        <v>0</v>
      </c>
      <c r="AJ475" s="7" t="e">
        <f>SUMIF([2]Agos!B:I,AVALUOS!E475,[2]Agos!I:I)</f>
        <v>#VALUE!</v>
      </c>
      <c r="AK475" s="7" t="e">
        <f t="shared" si="2967"/>
        <v>#VALUE!</v>
      </c>
      <c r="AL475" s="8">
        <f t="shared" si="2968"/>
        <v>0</v>
      </c>
      <c r="AM475" s="7">
        <v>0</v>
      </c>
      <c r="AN475" s="7" t="e">
        <f>SUMIF([2]Sep!B:I,AVALUOS!E475,[2]Sep!I:I)</f>
        <v>#VALUE!</v>
      </c>
      <c r="AO475" s="7" t="e">
        <f t="shared" si="2970"/>
        <v>#VALUE!</v>
      </c>
      <c r="AP475" s="8">
        <f t="shared" si="2971"/>
        <v>0</v>
      </c>
      <c r="AQ475" s="7">
        <v>0</v>
      </c>
      <c r="AR475" s="7" t="e">
        <f>SUMIF([2]Oct!B:I,AVALUOS!E475,[2]Oct!I:I)</f>
        <v>#VALUE!</v>
      </c>
      <c r="AS475" s="7" t="e">
        <f t="shared" si="2973"/>
        <v>#VALUE!</v>
      </c>
      <c r="AT475" s="8">
        <f t="shared" si="2974"/>
        <v>0</v>
      </c>
      <c r="AU475" s="7">
        <v>0</v>
      </c>
      <c r="AV475" s="7" t="e">
        <f>SUMIF([2]Nov!B:I,AVALUOS!E475,[2]Nov!I:I)</f>
        <v>#VALUE!</v>
      </c>
      <c r="AW475" s="7" t="e">
        <f t="shared" si="2976"/>
        <v>#VALUE!</v>
      </c>
      <c r="AX475" s="8">
        <f t="shared" si="2977"/>
        <v>0</v>
      </c>
      <c r="AY475" s="7">
        <v>0</v>
      </c>
      <c r="AZ475" s="7" t="e">
        <f>SUMIF([2]Dic!B:I,AVALUOS!E475,[2]Dic!I:I)</f>
        <v>#VALUE!</v>
      </c>
      <c r="BA475" s="7" t="e">
        <f t="shared" si="2979"/>
        <v>#VALUE!</v>
      </c>
      <c r="BB475" s="8">
        <f t="shared" si="2980"/>
        <v>0</v>
      </c>
      <c r="BC475" s="7">
        <v>0</v>
      </c>
      <c r="BD475" s="89">
        <f t="shared" si="3075"/>
        <v>0</v>
      </c>
      <c r="BE475" s="89" t="e">
        <f>+H475+L475+P475+T475+X475+AB475+AF475+AJ475+AN475+AR475+AV475+AZ475</f>
        <v>#VALUE!</v>
      </c>
      <c r="BF475" s="89" t="e">
        <f t="shared" si="2981"/>
        <v>#VALUE!</v>
      </c>
      <c r="BG475" s="24">
        <f t="shared" si="2945"/>
        <v>0</v>
      </c>
      <c r="BL475" s="7"/>
      <c r="BM475" s="7"/>
    </row>
    <row r="476" spans="1:65" s="84" customFormat="1" ht="12" x14ac:dyDescent="0.3">
      <c r="A476" s="77"/>
      <c r="B476" s="77"/>
      <c r="C476" s="78">
        <v>5220</v>
      </c>
      <c r="D476" s="79"/>
      <c r="E476" s="80"/>
      <c r="F476" s="81" t="s">
        <v>67</v>
      </c>
      <c r="G476" s="82">
        <f t="shared" ref="G476:H476" si="3076">SUM(G477,G479)</f>
        <v>0</v>
      </c>
      <c r="H476" s="82" t="e">
        <f t="shared" si="3076"/>
        <v>#VALUE!</v>
      </c>
      <c r="I476" s="82" t="e">
        <f t="shared" si="2947"/>
        <v>#VALUE!</v>
      </c>
      <c r="J476" s="83">
        <f t="shared" si="2948"/>
        <v>0</v>
      </c>
      <c r="K476" s="82">
        <f t="shared" ref="K476:L476" si="3077">SUM(K477,K479)</f>
        <v>0</v>
      </c>
      <c r="L476" s="82" t="e">
        <f t="shared" si="3077"/>
        <v>#VALUE!</v>
      </c>
      <c r="M476" s="82" t="e">
        <f t="shared" si="2950"/>
        <v>#VALUE!</v>
      </c>
      <c r="N476" s="83">
        <f t="shared" si="2951"/>
        <v>0</v>
      </c>
      <c r="O476" s="82">
        <f t="shared" ref="O476:P476" si="3078">SUM(O477,O479)</f>
        <v>0</v>
      </c>
      <c r="P476" s="82" t="e">
        <f t="shared" si="3078"/>
        <v>#VALUE!</v>
      </c>
      <c r="Q476" s="82" t="e">
        <f t="shared" si="2953"/>
        <v>#VALUE!</v>
      </c>
      <c r="R476" s="83">
        <f t="shared" si="2921"/>
        <v>0</v>
      </c>
      <c r="S476" s="82">
        <f t="shared" ref="S476:T476" si="3079">SUM(S477,S479)</f>
        <v>0</v>
      </c>
      <c r="T476" s="82" t="e">
        <f t="shared" si="3079"/>
        <v>#VALUE!</v>
      </c>
      <c r="U476" s="82" t="e">
        <f t="shared" si="2955"/>
        <v>#VALUE!</v>
      </c>
      <c r="V476" s="83">
        <f t="shared" si="2956"/>
        <v>0</v>
      </c>
      <c r="W476" s="82">
        <f t="shared" ref="W476:X476" si="3080">SUM(W477,W479)</f>
        <v>0</v>
      </c>
      <c r="X476" s="82" t="e">
        <f t="shared" si="3080"/>
        <v>#VALUE!</v>
      </c>
      <c r="Y476" s="82" t="e">
        <f t="shared" si="2958"/>
        <v>#VALUE!</v>
      </c>
      <c r="Z476" s="83">
        <f t="shared" si="2959"/>
        <v>0</v>
      </c>
      <c r="AA476" s="82">
        <f t="shared" ref="AA476:AB476" si="3081">SUM(AA477,AA479)</f>
        <v>0</v>
      </c>
      <c r="AB476" s="82" t="e">
        <f t="shared" si="3081"/>
        <v>#VALUE!</v>
      </c>
      <c r="AC476" s="82" t="e">
        <f t="shared" si="2961"/>
        <v>#VALUE!</v>
      </c>
      <c r="AD476" s="83">
        <f t="shared" si="2962"/>
        <v>0</v>
      </c>
      <c r="AE476" s="82">
        <f t="shared" ref="AE476:AF476" si="3082">SUM(AE477,AE479)</f>
        <v>0</v>
      </c>
      <c r="AF476" s="82" t="e">
        <f t="shared" si="3082"/>
        <v>#VALUE!</v>
      </c>
      <c r="AG476" s="82" t="e">
        <f t="shared" si="2964"/>
        <v>#VALUE!</v>
      </c>
      <c r="AH476" s="83">
        <f t="shared" si="2965"/>
        <v>0</v>
      </c>
      <c r="AI476" s="82">
        <f t="shared" ref="AI476:AJ476" si="3083">SUM(AI477,AI479)</f>
        <v>0</v>
      </c>
      <c r="AJ476" s="82" t="e">
        <f t="shared" si="3083"/>
        <v>#VALUE!</v>
      </c>
      <c r="AK476" s="82" t="e">
        <f t="shared" si="2967"/>
        <v>#VALUE!</v>
      </c>
      <c r="AL476" s="83">
        <f t="shared" si="2968"/>
        <v>0</v>
      </c>
      <c r="AM476" s="82">
        <f t="shared" ref="AM476:AN476" si="3084">SUM(AM477,AM479)</f>
        <v>0</v>
      </c>
      <c r="AN476" s="82" t="e">
        <f t="shared" si="3084"/>
        <v>#VALUE!</v>
      </c>
      <c r="AO476" s="82" t="e">
        <f t="shared" si="2970"/>
        <v>#VALUE!</v>
      </c>
      <c r="AP476" s="83">
        <f t="shared" si="2971"/>
        <v>0</v>
      </c>
      <c r="AQ476" s="82">
        <f t="shared" ref="AQ476:AR476" si="3085">SUM(AQ477,AQ479)</f>
        <v>0</v>
      </c>
      <c r="AR476" s="82" t="e">
        <f t="shared" si="3085"/>
        <v>#VALUE!</v>
      </c>
      <c r="AS476" s="82" t="e">
        <f t="shared" si="2973"/>
        <v>#VALUE!</v>
      </c>
      <c r="AT476" s="83">
        <f t="shared" si="2974"/>
        <v>0</v>
      </c>
      <c r="AU476" s="82">
        <f t="shared" ref="AU476:AV476" si="3086">SUM(AU477,AU479)</f>
        <v>0</v>
      </c>
      <c r="AV476" s="82" t="e">
        <f t="shared" si="3086"/>
        <v>#VALUE!</v>
      </c>
      <c r="AW476" s="82" t="e">
        <f t="shared" si="2976"/>
        <v>#VALUE!</v>
      </c>
      <c r="AX476" s="83">
        <f t="shared" si="2977"/>
        <v>0</v>
      </c>
      <c r="AY476" s="82">
        <f t="shared" ref="AY476:BE476" si="3087">SUM(AY477,AY479)</f>
        <v>0</v>
      </c>
      <c r="AZ476" s="82" t="e">
        <f t="shared" si="3087"/>
        <v>#VALUE!</v>
      </c>
      <c r="BA476" s="82" t="e">
        <f t="shared" si="2979"/>
        <v>#VALUE!</v>
      </c>
      <c r="BB476" s="83">
        <f t="shared" si="2980"/>
        <v>0</v>
      </c>
      <c r="BC476" s="82">
        <f t="shared" si="3087"/>
        <v>0</v>
      </c>
      <c r="BD476" s="82">
        <f t="shared" si="3087"/>
        <v>0</v>
      </c>
      <c r="BE476" s="82" t="e">
        <f t="shared" si="3087"/>
        <v>#VALUE!</v>
      </c>
      <c r="BF476" s="82" t="e">
        <f t="shared" si="2981"/>
        <v>#VALUE!</v>
      </c>
      <c r="BG476" s="83">
        <f t="shared" si="2945"/>
        <v>0</v>
      </c>
      <c r="BL476" s="82">
        <f t="shared" ref="BL476:BM476" si="3088">SUM(BL477,BL479)</f>
        <v>0</v>
      </c>
      <c r="BM476" s="82">
        <f t="shared" si="3088"/>
        <v>0</v>
      </c>
    </row>
    <row r="477" spans="1:65" ht="20.399999999999999" x14ac:dyDescent="0.3">
      <c r="A477" s="85"/>
      <c r="B477" s="85"/>
      <c r="C477" s="86"/>
      <c r="D477" s="90">
        <v>522010</v>
      </c>
      <c r="E477" s="91"/>
      <c r="F477" s="92" t="s">
        <v>218</v>
      </c>
      <c r="G477" s="93">
        <f t="shared" ref="G477:H477" si="3089">+G478</f>
        <v>0</v>
      </c>
      <c r="H477" s="93" t="e">
        <f t="shared" si="3089"/>
        <v>#VALUE!</v>
      </c>
      <c r="I477" s="93" t="e">
        <f t="shared" si="2947"/>
        <v>#VALUE!</v>
      </c>
      <c r="J477" s="94">
        <f t="shared" si="2948"/>
        <v>0</v>
      </c>
      <c r="K477" s="93">
        <f t="shared" ref="K477:L477" si="3090">+K478</f>
        <v>0</v>
      </c>
      <c r="L477" s="93" t="e">
        <f t="shared" si="3090"/>
        <v>#VALUE!</v>
      </c>
      <c r="M477" s="93" t="e">
        <f t="shared" si="2950"/>
        <v>#VALUE!</v>
      </c>
      <c r="N477" s="94">
        <f t="shared" si="2951"/>
        <v>0</v>
      </c>
      <c r="O477" s="93">
        <f t="shared" ref="O477:P477" si="3091">+O478</f>
        <v>0</v>
      </c>
      <c r="P477" s="93" t="e">
        <f t="shared" si="3091"/>
        <v>#VALUE!</v>
      </c>
      <c r="Q477" s="93" t="e">
        <f t="shared" si="2953"/>
        <v>#VALUE!</v>
      </c>
      <c r="R477" s="94">
        <f t="shared" si="2921"/>
        <v>0</v>
      </c>
      <c r="S477" s="93">
        <f t="shared" ref="S477:BE477" si="3092">+S478</f>
        <v>0</v>
      </c>
      <c r="T477" s="93" t="e">
        <f t="shared" si="3092"/>
        <v>#VALUE!</v>
      </c>
      <c r="U477" s="93" t="e">
        <f t="shared" si="2955"/>
        <v>#VALUE!</v>
      </c>
      <c r="V477" s="94">
        <f t="shared" si="2956"/>
        <v>0</v>
      </c>
      <c r="W477" s="93">
        <f t="shared" ref="W477:X477" si="3093">+W478</f>
        <v>0</v>
      </c>
      <c r="X477" s="93" t="e">
        <f t="shared" si="3093"/>
        <v>#VALUE!</v>
      </c>
      <c r="Y477" s="93" t="e">
        <f t="shared" si="2958"/>
        <v>#VALUE!</v>
      </c>
      <c r="Z477" s="94">
        <f t="shared" si="2959"/>
        <v>0</v>
      </c>
      <c r="AA477" s="93">
        <f t="shared" ref="AA477" si="3094">+AA478</f>
        <v>0</v>
      </c>
      <c r="AB477" s="93" t="e">
        <f t="shared" si="3092"/>
        <v>#VALUE!</v>
      </c>
      <c r="AC477" s="93" t="e">
        <f t="shared" si="2961"/>
        <v>#VALUE!</v>
      </c>
      <c r="AD477" s="94">
        <f t="shared" si="2962"/>
        <v>0</v>
      </c>
      <c r="AE477" s="93">
        <f t="shared" ref="AE477" si="3095">+AE478</f>
        <v>0</v>
      </c>
      <c r="AF477" s="93" t="e">
        <f t="shared" si="3092"/>
        <v>#VALUE!</v>
      </c>
      <c r="AG477" s="93" t="e">
        <f t="shared" si="2964"/>
        <v>#VALUE!</v>
      </c>
      <c r="AH477" s="94">
        <f t="shared" si="2965"/>
        <v>0</v>
      </c>
      <c r="AI477" s="93">
        <f t="shared" ref="AI477" si="3096">+AI478</f>
        <v>0</v>
      </c>
      <c r="AJ477" s="93" t="e">
        <f t="shared" si="3092"/>
        <v>#VALUE!</v>
      </c>
      <c r="AK477" s="93" t="e">
        <f t="shared" si="2967"/>
        <v>#VALUE!</v>
      </c>
      <c r="AL477" s="94">
        <f t="shared" si="2968"/>
        <v>0</v>
      </c>
      <c r="AM477" s="93">
        <f t="shared" ref="AM477" si="3097">+AM478</f>
        <v>0</v>
      </c>
      <c r="AN477" s="93" t="e">
        <f t="shared" si="3092"/>
        <v>#VALUE!</v>
      </c>
      <c r="AO477" s="93" t="e">
        <f t="shared" si="2970"/>
        <v>#VALUE!</v>
      </c>
      <c r="AP477" s="94">
        <f t="shared" si="2971"/>
        <v>0</v>
      </c>
      <c r="AQ477" s="93">
        <f t="shared" ref="AQ477" si="3098">+AQ478</f>
        <v>0</v>
      </c>
      <c r="AR477" s="93" t="e">
        <f t="shared" si="3092"/>
        <v>#VALUE!</v>
      </c>
      <c r="AS477" s="93" t="e">
        <f t="shared" si="2973"/>
        <v>#VALUE!</v>
      </c>
      <c r="AT477" s="94">
        <f t="shared" si="2974"/>
        <v>0</v>
      </c>
      <c r="AU477" s="93">
        <f t="shared" ref="AU477" si="3099">+AU478</f>
        <v>0</v>
      </c>
      <c r="AV477" s="93" t="e">
        <f t="shared" si="3092"/>
        <v>#VALUE!</v>
      </c>
      <c r="AW477" s="93" t="e">
        <f t="shared" si="2976"/>
        <v>#VALUE!</v>
      </c>
      <c r="AX477" s="94">
        <f t="shared" si="2977"/>
        <v>0</v>
      </c>
      <c r="AY477" s="93">
        <f t="shared" ref="AY477" si="3100">+AY478</f>
        <v>0</v>
      </c>
      <c r="AZ477" s="93" t="e">
        <f t="shared" si="3092"/>
        <v>#VALUE!</v>
      </c>
      <c r="BA477" s="93" t="e">
        <f t="shared" si="2979"/>
        <v>#VALUE!</v>
      </c>
      <c r="BB477" s="94">
        <f t="shared" si="2980"/>
        <v>0</v>
      </c>
      <c r="BC477" s="93">
        <f t="shared" si="3092"/>
        <v>0</v>
      </c>
      <c r="BD477" s="93">
        <f t="shared" si="3092"/>
        <v>0</v>
      </c>
      <c r="BE477" s="93" t="e">
        <f t="shared" si="3092"/>
        <v>#VALUE!</v>
      </c>
      <c r="BF477" s="93" t="e">
        <f t="shared" si="2981"/>
        <v>#VALUE!</v>
      </c>
      <c r="BG477" s="4">
        <f t="shared" si="2945"/>
        <v>0</v>
      </c>
      <c r="BL477" s="93">
        <f t="shared" ref="BL477:BM477" si="3101">+BL478</f>
        <v>0</v>
      </c>
      <c r="BM477" s="93">
        <f t="shared" si="3101"/>
        <v>0</v>
      </c>
    </row>
    <row r="478" spans="1:65" ht="20.399999999999999" x14ac:dyDescent="0.3">
      <c r="A478" s="87"/>
      <c r="B478" s="87"/>
      <c r="C478" s="88"/>
      <c r="D478" s="95"/>
      <c r="E478" s="96">
        <v>52201001</v>
      </c>
      <c r="F478" s="97" t="s">
        <v>218</v>
      </c>
      <c r="G478" s="7">
        <v>0</v>
      </c>
      <c r="H478" s="7" t="e">
        <f>SUMIF([2]Ene!B:I,AVALUOS!E478,[2]Ene!I:I)</f>
        <v>#VALUE!</v>
      </c>
      <c r="I478" s="7" t="e">
        <f t="shared" si="2947"/>
        <v>#VALUE!</v>
      </c>
      <c r="J478" s="8">
        <f t="shared" si="2948"/>
        <v>0</v>
      </c>
      <c r="K478" s="7">
        <v>0</v>
      </c>
      <c r="L478" s="7" t="e">
        <f>SUMIF([2]Feb!B:I,AVALUOS!E478,[2]Feb!I:I)</f>
        <v>#VALUE!</v>
      </c>
      <c r="M478" s="7" t="e">
        <f t="shared" si="2950"/>
        <v>#VALUE!</v>
      </c>
      <c r="N478" s="8">
        <f t="shared" si="2951"/>
        <v>0</v>
      </c>
      <c r="O478" s="7">
        <v>0</v>
      </c>
      <c r="P478" s="7" t="e">
        <f>SUMIF([2]mar!B:I,AVALUOS!E478,[2]mar!I:I)</f>
        <v>#VALUE!</v>
      </c>
      <c r="Q478" s="7" t="e">
        <f t="shared" si="2953"/>
        <v>#VALUE!</v>
      </c>
      <c r="R478" s="8">
        <f t="shared" si="2921"/>
        <v>0</v>
      </c>
      <c r="S478" s="7">
        <v>0</v>
      </c>
      <c r="T478" s="7" t="e">
        <f>SUMIF([2]Abr!B:I,AVALUOS!E478,[2]Abr!I:I)</f>
        <v>#VALUE!</v>
      </c>
      <c r="U478" s="7" t="e">
        <f t="shared" si="2955"/>
        <v>#VALUE!</v>
      </c>
      <c r="V478" s="8">
        <f t="shared" si="2956"/>
        <v>0</v>
      </c>
      <c r="W478" s="7">
        <v>0</v>
      </c>
      <c r="X478" s="7" t="e">
        <f>SUMIF([2]May!B:I,AVALUOS!E478,[2]May!I:I)</f>
        <v>#VALUE!</v>
      </c>
      <c r="Y478" s="7" t="e">
        <f t="shared" si="2958"/>
        <v>#VALUE!</v>
      </c>
      <c r="Z478" s="8">
        <f t="shared" si="2959"/>
        <v>0</v>
      </c>
      <c r="AA478" s="7">
        <v>0</v>
      </c>
      <c r="AB478" s="7" t="e">
        <f>SUMIF([2]Jun!B:I,AVALUOS!E478,[2]Jun!I:I)</f>
        <v>#VALUE!</v>
      </c>
      <c r="AC478" s="7" t="e">
        <f t="shared" si="2961"/>
        <v>#VALUE!</v>
      </c>
      <c r="AD478" s="8">
        <f t="shared" si="2962"/>
        <v>0</v>
      </c>
      <c r="AE478" s="7">
        <v>0</v>
      </c>
      <c r="AF478" s="7" t="e">
        <f>SUMIF([2]Jul!B:I,AVALUOS!E478,[2]Jul!I:I)</f>
        <v>#VALUE!</v>
      </c>
      <c r="AG478" s="7" t="e">
        <f t="shared" si="2964"/>
        <v>#VALUE!</v>
      </c>
      <c r="AH478" s="8">
        <f t="shared" si="2965"/>
        <v>0</v>
      </c>
      <c r="AI478" s="7">
        <v>0</v>
      </c>
      <c r="AJ478" s="7" t="e">
        <f>SUMIF([2]Agos!B:I,AVALUOS!E478,[2]Agos!I:I)</f>
        <v>#VALUE!</v>
      </c>
      <c r="AK478" s="7" t="e">
        <f t="shared" si="2967"/>
        <v>#VALUE!</v>
      </c>
      <c r="AL478" s="8">
        <f t="shared" si="2968"/>
        <v>0</v>
      </c>
      <c r="AM478" s="7">
        <v>0</v>
      </c>
      <c r="AN478" s="7" t="e">
        <f>SUMIF([2]Sep!B:I,AVALUOS!E478,[2]Sep!I:I)</f>
        <v>#VALUE!</v>
      </c>
      <c r="AO478" s="7" t="e">
        <f t="shared" si="2970"/>
        <v>#VALUE!</v>
      </c>
      <c r="AP478" s="8">
        <f t="shared" si="2971"/>
        <v>0</v>
      </c>
      <c r="AQ478" s="7">
        <v>0</v>
      </c>
      <c r="AR478" s="7" t="e">
        <f>SUMIF([2]Oct!B:I,AVALUOS!E478,[2]Oct!I:I)</f>
        <v>#VALUE!</v>
      </c>
      <c r="AS478" s="7" t="e">
        <f t="shared" si="2973"/>
        <v>#VALUE!</v>
      </c>
      <c r="AT478" s="8">
        <f t="shared" si="2974"/>
        <v>0</v>
      </c>
      <c r="AU478" s="7">
        <v>0</v>
      </c>
      <c r="AV478" s="7" t="e">
        <f>SUMIF([2]Nov!B:I,AVALUOS!E478,[2]Nov!I:I)</f>
        <v>#VALUE!</v>
      </c>
      <c r="AW478" s="7" t="e">
        <f t="shared" si="2976"/>
        <v>#VALUE!</v>
      </c>
      <c r="AX478" s="8">
        <f t="shared" si="2977"/>
        <v>0</v>
      </c>
      <c r="AY478" s="7">
        <v>0</v>
      </c>
      <c r="AZ478" s="7" t="e">
        <f>SUMIF([2]Dic!B:I,AVALUOS!E478,[2]Dic!I:I)</f>
        <v>#VALUE!</v>
      </c>
      <c r="BA478" s="7" t="e">
        <f t="shared" si="2979"/>
        <v>#VALUE!</v>
      </c>
      <c r="BB478" s="8">
        <f t="shared" si="2980"/>
        <v>0</v>
      </c>
      <c r="BC478" s="7">
        <v>0</v>
      </c>
      <c r="BD478" s="89">
        <f>+G478+K478+O478+S478+W478+AA478+AE478+AI478+AM478+AQ478+AU478</f>
        <v>0</v>
      </c>
      <c r="BE478" s="89" t="e">
        <f>+H478+L478+P478+T478+X478+AB478+AF478+AJ478+AN478+AR478+AV478+AZ478</f>
        <v>#VALUE!</v>
      </c>
      <c r="BF478" s="89" t="e">
        <f t="shared" si="2981"/>
        <v>#VALUE!</v>
      </c>
      <c r="BG478" s="24">
        <f t="shared" si="2945"/>
        <v>0</v>
      </c>
      <c r="BK478" s="84"/>
      <c r="BL478" s="7"/>
      <c r="BM478" s="7"/>
    </row>
    <row r="479" spans="1:65" s="84" customFormat="1" ht="12" x14ac:dyDescent="0.3">
      <c r="A479" s="85"/>
      <c r="B479" s="85"/>
      <c r="C479" s="86"/>
      <c r="D479" s="90">
        <v>522025</v>
      </c>
      <c r="E479" s="91"/>
      <c r="F479" s="92" t="s">
        <v>291</v>
      </c>
      <c r="G479" s="93">
        <f t="shared" ref="G479:H479" si="3102">+G480</f>
        <v>0</v>
      </c>
      <c r="H479" s="93" t="e">
        <f t="shared" si="3102"/>
        <v>#VALUE!</v>
      </c>
      <c r="I479" s="93" t="e">
        <f t="shared" si="2947"/>
        <v>#VALUE!</v>
      </c>
      <c r="J479" s="94">
        <f t="shared" si="2948"/>
        <v>0</v>
      </c>
      <c r="K479" s="93">
        <f t="shared" ref="K479:L479" si="3103">+K480</f>
        <v>0</v>
      </c>
      <c r="L479" s="93" t="e">
        <f t="shared" si="3103"/>
        <v>#VALUE!</v>
      </c>
      <c r="M479" s="93" t="e">
        <f t="shared" si="2950"/>
        <v>#VALUE!</v>
      </c>
      <c r="N479" s="94">
        <f t="shared" si="2951"/>
        <v>0</v>
      </c>
      <c r="O479" s="93">
        <f t="shared" ref="O479:P479" si="3104">+O480</f>
        <v>0</v>
      </c>
      <c r="P479" s="93" t="e">
        <f t="shared" si="3104"/>
        <v>#VALUE!</v>
      </c>
      <c r="Q479" s="93" t="e">
        <f t="shared" si="2953"/>
        <v>#VALUE!</v>
      </c>
      <c r="R479" s="94">
        <f t="shared" si="2921"/>
        <v>0</v>
      </c>
      <c r="S479" s="93">
        <f t="shared" ref="S479:BE479" si="3105">+S480</f>
        <v>0</v>
      </c>
      <c r="T479" s="93" t="e">
        <f t="shared" si="3105"/>
        <v>#VALUE!</v>
      </c>
      <c r="U479" s="93" t="e">
        <f t="shared" si="2955"/>
        <v>#VALUE!</v>
      </c>
      <c r="V479" s="94">
        <f t="shared" si="2956"/>
        <v>0</v>
      </c>
      <c r="W479" s="93">
        <f t="shared" ref="W479:X479" si="3106">+W480</f>
        <v>0</v>
      </c>
      <c r="X479" s="93" t="e">
        <f t="shared" si="3106"/>
        <v>#VALUE!</v>
      </c>
      <c r="Y479" s="93" t="e">
        <f t="shared" si="2958"/>
        <v>#VALUE!</v>
      </c>
      <c r="Z479" s="94">
        <f t="shared" si="2959"/>
        <v>0</v>
      </c>
      <c r="AA479" s="93">
        <f t="shared" ref="AA479" si="3107">+AA480</f>
        <v>0</v>
      </c>
      <c r="AB479" s="93" t="e">
        <f t="shared" si="3105"/>
        <v>#VALUE!</v>
      </c>
      <c r="AC479" s="93" t="e">
        <f t="shared" si="2961"/>
        <v>#VALUE!</v>
      </c>
      <c r="AD479" s="94">
        <f t="shared" si="2962"/>
        <v>0</v>
      </c>
      <c r="AE479" s="93">
        <f t="shared" ref="AE479" si="3108">+AE480</f>
        <v>0</v>
      </c>
      <c r="AF479" s="93" t="e">
        <f t="shared" si="3105"/>
        <v>#VALUE!</v>
      </c>
      <c r="AG479" s="93" t="e">
        <f t="shared" si="2964"/>
        <v>#VALUE!</v>
      </c>
      <c r="AH479" s="94">
        <f t="shared" si="2965"/>
        <v>0</v>
      </c>
      <c r="AI479" s="93">
        <f t="shared" ref="AI479" si="3109">+AI480</f>
        <v>0</v>
      </c>
      <c r="AJ479" s="93" t="e">
        <f t="shared" si="3105"/>
        <v>#VALUE!</v>
      </c>
      <c r="AK479" s="93" t="e">
        <f t="shared" si="2967"/>
        <v>#VALUE!</v>
      </c>
      <c r="AL479" s="94">
        <f t="shared" si="2968"/>
        <v>0</v>
      </c>
      <c r="AM479" s="93">
        <f t="shared" ref="AM479" si="3110">+AM480</f>
        <v>0</v>
      </c>
      <c r="AN479" s="93" t="e">
        <f t="shared" si="3105"/>
        <v>#VALUE!</v>
      </c>
      <c r="AO479" s="93" t="e">
        <f t="shared" si="2970"/>
        <v>#VALUE!</v>
      </c>
      <c r="AP479" s="94">
        <f t="shared" si="2971"/>
        <v>0</v>
      </c>
      <c r="AQ479" s="93">
        <f t="shared" ref="AQ479" si="3111">+AQ480</f>
        <v>0</v>
      </c>
      <c r="AR479" s="93" t="e">
        <f t="shared" si="3105"/>
        <v>#VALUE!</v>
      </c>
      <c r="AS479" s="93" t="e">
        <f t="shared" si="2973"/>
        <v>#VALUE!</v>
      </c>
      <c r="AT479" s="94">
        <f t="shared" si="2974"/>
        <v>0</v>
      </c>
      <c r="AU479" s="93">
        <f t="shared" ref="AU479" si="3112">+AU480</f>
        <v>0</v>
      </c>
      <c r="AV479" s="93" t="e">
        <f t="shared" si="3105"/>
        <v>#VALUE!</v>
      </c>
      <c r="AW479" s="93" t="e">
        <f t="shared" si="2976"/>
        <v>#VALUE!</v>
      </c>
      <c r="AX479" s="94">
        <f t="shared" si="2977"/>
        <v>0</v>
      </c>
      <c r="AY479" s="93">
        <f t="shared" ref="AY479" si="3113">+AY480</f>
        <v>0</v>
      </c>
      <c r="AZ479" s="93" t="e">
        <f t="shared" si="3105"/>
        <v>#VALUE!</v>
      </c>
      <c r="BA479" s="93" t="e">
        <f t="shared" si="2979"/>
        <v>#VALUE!</v>
      </c>
      <c r="BB479" s="94">
        <f t="shared" si="2980"/>
        <v>0</v>
      </c>
      <c r="BC479" s="93">
        <f t="shared" si="3105"/>
        <v>0</v>
      </c>
      <c r="BD479" s="93">
        <f t="shared" si="3105"/>
        <v>0</v>
      </c>
      <c r="BE479" s="93" t="e">
        <f t="shared" si="3105"/>
        <v>#VALUE!</v>
      </c>
      <c r="BF479" s="93" t="e">
        <f t="shared" si="2981"/>
        <v>#VALUE!</v>
      </c>
      <c r="BG479" s="4">
        <f t="shared" si="2945"/>
        <v>0</v>
      </c>
      <c r="BL479" s="93">
        <f t="shared" ref="BL479:BM479" si="3114">+BL480</f>
        <v>0</v>
      </c>
      <c r="BM479" s="93">
        <f t="shared" si="3114"/>
        <v>0</v>
      </c>
    </row>
    <row r="480" spans="1:65" s="84" customFormat="1" ht="12" x14ac:dyDescent="0.3">
      <c r="A480" s="87"/>
      <c r="B480" s="87"/>
      <c r="C480" s="88"/>
      <c r="D480" s="95"/>
      <c r="E480" s="96">
        <v>52202501</v>
      </c>
      <c r="F480" s="97" t="s">
        <v>291</v>
      </c>
      <c r="G480" s="7">
        <v>0</v>
      </c>
      <c r="H480" s="7" t="e">
        <f>SUMIF([2]Ene!B:I,AVALUOS!E480,[2]Ene!I:I)</f>
        <v>#VALUE!</v>
      </c>
      <c r="I480" s="7" t="e">
        <f t="shared" si="2947"/>
        <v>#VALUE!</v>
      </c>
      <c r="J480" s="8">
        <f t="shared" si="2948"/>
        <v>0</v>
      </c>
      <c r="K480" s="7">
        <v>0</v>
      </c>
      <c r="L480" s="7" t="e">
        <f>SUMIF([2]Feb!B:I,AVALUOS!E480,[2]Feb!I:I)</f>
        <v>#VALUE!</v>
      </c>
      <c r="M480" s="7" t="e">
        <f t="shared" si="2950"/>
        <v>#VALUE!</v>
      </c>
      <c r="N480" s="8">
        <f t="shared" si="2951"/>
        <v>0</v>
      </c>
      <c r="O480" s="7">
        <v>0</v>
      </c>
      <c r="P480" s="7" t="e">
        <f>SUMIF([2]mar!B:I,AVALUOS!E480,[2]mar!I:I)</f>
        <v>#VALUE!</v>
      </c>
      <c r="Q480" s="7" t="e">
        <f t="shared" si="2953"/>
        <v>#VALUE!</v>
      </c>
      <c r="R480" s="8">
        <f t="shared" si="2921"/>
        <v>0</v>
      </c>
      <c r="S480" s="7">
        <v>0</v>
      </c>
      <c r="T480" s="7" t="e">
        <f>SUMIF([2]Abr!B:I,AVALUOS!E480,[2]Abr!I:I)</f>
        <v>#VALUE!</v>
      </c>
      <c r="U480" s="7" t="e">
        <f t="shared" si="2955"/>
        <v>#VALUE!</v>
      </c>
      <c r="V480" s="8">
        <f t="shared" si="2956"/>
        <v>0</v>
      </c>
      <c r="W480" s="7">
        <v>0</v>
      </c>
      <c r="X480" s="7" t="e">
        <f>SUMIF([2]May!B:I,AVALUOS!E480,[2]May!I:I)</f>
        <v>#VALUE!</v>
      </c>
      <c r="Y480" s="7" t="e">
        <f t="shared" si="2958"/>
        <v>#VALUE!</v>
      </c>
      <c r="Z480" s="8">
        <f t="shared" si="2959"/>
        <v>0</v>
      </c>
      <c r="AA480" s="7">
        <v>0</v>
      </c>
      <c r="AB480" s="7" t="e">
        <f>SUMIF([2]Jun!B:I,AVALUOS!E480,[2]Jun!I:I)</f>
        <v>#VALUE!</v>
      </c>
      <c r="AC480" s="7" t="e">
        <f t="shared" si="2961"/>
        <v>#VALUE!</v>
      </c>
      <c r="AD480" s="8">
        <f t="shared" si="2962"/>
        <v>0</v>
      </c>
      <c r="AE480" s="7">
        <v>0</v>
      </c>
      <c r="AF480" s="7" t="e">
        <f>SUMIF([2]Jul!B:I,AVALUOS!E480,[2]Jul!I:I)</f>
        <v>#VALUE!</v>
      </c>
      <c r="AG480" s="7" t="e">
        <f t="shared" si="2964"/>
        <v>#VALUE!</v>
      </c>
      <c r="AH480" s="8">
        <f t="shared" si="2965"/>
        <v>0</v>
      </c>
      <c r="AI480" s="7">
        <v>0</v>
      </c>
      <c r="AJ480" s="7" t="e">
        <f>SUMIF([2]Agos!B:I,AVALUOS!E480,[2]Agos!I:I)</f>
        <v>#VALUE!</v>
      </c>
      <c r="AK480" s="7" t="e">
        <f t="shared" si="2967"/>
        <v>#VALUE!</v>
      </c>
      <c r="AL480" s="8">
        <f t="shared" si="2968"/>
        <v>0</v>
      </c>
      <c r="AM480" s="7">
        <v>0</v>
      </c>
      <c r="AN480" s="7" t="e">
        <f>SUMIF([2]Sep!B:I,AVALUOS!E480,[2]Sep!I:I)</f>
        <v>#VALUE!</v>
      </c>
      <c r="AO480" s="7" t="e">
        <f t="shared" si="2970"/>
        <v>#VALUE!</v>
      </c>
      <c r="AP480" s="8">
        <f t="shared" si="2971"/>
        <v>0</v>
      </c>
      <c r="AQ480" s="7">
        <v>0</v>
      </c>
      <c r="AR480" s="7" t="e">
        <f>SUMIF([2]Oct!B:I,AVALUOS!E480,[2]Oct!I:I)</f>
        <v>#VALUE!</v>
      </c>
      <c r="AS480" s="7" t="e">
        <f t="shared" si="2973"/>
        <v>#VALUE!</v>
      </c>
      <c r="AT480" s="8">
        <f t="shared" si="2974"/>
        <v>0</v>
      </c>
      <c r="AU480" s="7">
        <v>0</v>
      </c>
      <c r="AV480" s="7" t="e">
        <f>SUMIF([2]Nov!B:I,AVALUOS!E480,[2]Nov!I:I)</f>
        <v>#VALUE!</v>
      </c>
      <c r="AW480" s="7" t="e">
        <f t="shared" si="2976"/>
        <v>#VALUE!</v>
      </c>
      <c r="AX480" s="8">
        <f t="shared" si="2977"/>
        <v>0</v>
      </c>
      <c r="AY480" s="7">
        <v>0</v>
      </c>
      <c r="AZ480" s="7" t="e">
        <f>SUMIF([2]Dic!B:I,AVALUOS!E480,[2]Dic!I:I)</f>
        <v>#VALUE!</v>
      </c>
      <c r="BA480" s="7" t="e">
        <f t="shared" si="2979"/>
        <v>#VALUE!</v>
      </c>
      <c r="BB480" s="8">
        <f t="shared" si="2980"/>
        <v>0</v>
      </c>
      <c r="BC480" s="7">
        <v>0</v>
      </c>
      <c r="BD480" s="89">
        <f>+G480+K480+O480+S480+W480+AA480+AE480+AI480+AM480+AQ480+AU480</f>
        <v>0</v>
      </c>
      <c r="BE480" s="89" t="e">
        <f>+H480+L480+P480+T480+X480+AB480+AF480+AJ480+AN480+AR480+AV480+AZ480</f>
        <v>#VALUE!</v>
      </c>
      <c r="BF480" s="89" t="e">
        <f t="shared" si="2981"/>
        <v>#VALUE!</v>
      </c>
      <c r="BG480" s="24">
        <f t="shared" si="2945"/>
        <v>0</v>
      </c>
      <c r="BL480" s="7"/>
      <c r="BM480" s="7"/>
    </row>
    <row r="481" spans="1:65" ht="12" x14ac:dyDescent="0.3">
      <c r="A481" s="77"/>
      <c r="B481" s="77"/>
      <c r="C481" s="78">
        <v>5225</v>
      </c>
      <c r="D481" s="79"/>
      <c r="E481" s="80"/>
      <c r="F481" s="81" t="s">
        <v>292</v>
      </c>
      <c r="G481" s="82">
        <f t="shared" ref="G481:H481" si="3115">SUM(G482)</f>
        <v>0</v>
      </c>
      <c r="H481" s="82" t="e">
        <f t="shared" si="3115"/>
        <v>#VALUE!</v>
      </c>
      <c r="I481" s="82" t="e">
        <f t="shared" si="2947"/>
        <v>#VALUE!</v>
      </c>
      <c r="J481" s="83">
        <f t="shared" si="2948"/>
        <v>0</v>
      </c>
      <c r="K481" s="82">
        <f t="shared" ref="K481:L481" si="3116">SUM(K482)</f>
        <v>0</v>
      </c>
      <c r="L481" s="82" t="e">
        <f t="shared" si="3116"/>
        <v>#VALUE!</v>
      </c>
      <c r="M481" s="82" t="e">
        <f t="shared" si="2950"/>
        <v>#VALUE!</v>
      </c>
      <c r="N481" s="83">
        <f t="shared" si="2951"/>
        <v>0</v>
      </c>
      <c r="O481" s="82">
        <f t="shared" ref="O481:P481" si="3117">SUM(O482)</f>
        <v>0</v>
      </c>
      <c r="P481" s="82" t="e">
        <f t="shared" si="3117"/>
        <v>#VALUE!</v>
      </c>
      <c r="Q481" s="82" t="e">
        <f t="shared" si="2953"/>
        <v>#VALUE!</v>
      </c>
      <c r="R481" s="83">
        <f t="shared" si="2921"/>
        <v>0</v>
      </c>
      <c r="S481" s="82">
        <f t="shared" ref="S481:BE481" si="3118">SUM(S482)</f>
        <v>0</v>
      </c>
      <c r="T481" s="82" t="e">
        <f t="shared" si="3118"/>
        <v>#VALUE!</v>
      </c>
      <c r="U481" s="82" t="e">
        <f t="shared" si="2955"/>
        <v>#VALUE!</v>
      </c>
      <c r="V481" s="83">
        <f t="shared" si="2956"/>
        <v>0</v>
      </c>
      <c r="W481" s="82">
        <f t="shared" ref="W481:X481" si="3119">SUM(W482)</f>
        <v>0</v>
      </c>
      <c r="X481" s="82" t="e">
        <f t="shared" si="3119"/>
        <v>#VALUE!</v>
      </c>
      <c r="Y481" s="82" t="e">
        <f t="shared" si="2958"/>
        <v>#VALUE!</v>
      </c>
      <c r="Z481" s="83">
        <f t="shared" si="2959"/>
        <v>0</v>
      </c>
      <c r="AA481" s="82">
        <f t="shared" ref="AA481" si="3120">SUM(AA482)</f>
        <v>0</v>
      </c>
      <c r="AB481" s="82" t="e">
        <f t="shared" si="3118"/>
        <v>#VALUE!</v>
      </c>
      <c r="AC481" s="82" t="e">
        <f t="shared" si="2961"/>
        <v>#VALUE!</v>
      </c>
      <c r="AD481" s="83">
        <f t="shared" si="2962"/>
        <v>0</v>
      </c>
      <c r="AE481" s="82">
        <f t="shared" ref="AE481" si="3121">SUM(AE482)</f>
        <v>0</v>
      </c>
      <c r="AF481" s="82" t="e">
        <f t="shared" si="3118"/>
        <v>#VALUE!</v>
      </c>
      <c r="AG481" s="82" t="e">
        <f t="shared" si="2964"/>
        <v>#VALUE!</v>
      </c>
      <c r="AH481" s="83">
        <f t="shared" si="2965"/>
        <v>0</v>
      </c>
      <c r="AI481" s="82">
        <f t="shared" ref="AI481" si="3122">SUM(AI482)</f>
        <v>0</v>
      </c>
      <c r="AJ481" s="82" t="e">
        <f t="shared" si="3118"/>
        <v>#VALUE!</v>
      </c>
      <c r="AK481" s="82" t="e">
        <f t="shared" si="2967"/>
        <v>#VALUE!</v>
      </c>
      <c r="AL481" s="83">
        <f t="shared" si="2968"/>
        <v>0</v>
      </c>
      <c r="AM481" s="82">
        <f t="shared" ref="AM481" si="3123">SUM(AM482)</f>
        <v>0</v>
      </c>
      <c r="AN481" s="82" t="e">
        <f t="shared" si="3118"/>
        <v>#VALUE!</v>
      </c>
      <c r="AO481" s="82" t="e">
        <f t="shared" si="2970"/>
        <v>#VALUE!</v>
      </c>
      <c r="AP481" s="83">
        <f t="shared" si="2971"/>
        <v>0</v>
      </c>
      <c r="AQ481" s="82">
        <f t="shared" ref="AQ481" si="3124">SUM(AQ482)</f>
        <v>0</v>
      </c>
      <c r="AR481" s="82" t="e">
        <f t="shared" si="3118"/>
        <v>#VALUE!</v>
      </c>
      <c r="AS481" s="82" t="e">
        <f t="shared" si="2973"/>
        <v>#VALUE!</v>
      </c>
      <c r="AT481" s="83">
        <f t="shared" si="2974"/>
        <v>0</v>
      </c>
      <c r="AU481" s="82">
        <f t="shared" ref="AU481" si="3125">SUM(AU482)</f>
        <v>0</v>
      </c>
      <c r="AV481" s="82" t="e">
        <f t="shared" si="3118"/>
        <v>#VALUE!</v>
      </c>
      <c r="AW481" s="82" t="e">
        <f t="shared" si="2976"/>
        <v>#VALUE!</v>
      </c>
      <c r="AX481" s="83">
        <f t="shared" si="2977"/>
        <v>0</v>
      </c>
      <c r="AY481" s="82">
        <f t="shared" ref="AY481" si="3126">SUM(AY482)</f>
        <v>0</v>
      </c>
      <c r="AZ481" s="82" t="e">
        <f t="shared" si="3118"/>
        <v>#VALUE!</v>
      </c>
      <c r="BA481" s="82" t="e">
        <f t="shared" si="2979"/>
        <v>#VALUE!</v>
      </c>
      <c r="BB481" s="83">
        <f t="shared" si="2980"/>
        <v>0</v>
      </c>
      <c r="BC481" s="82">
        <f t="shared" si="3118"/>
        <v>0</v>
      </c>
      <c r="BD481" s="82">
        <f t="shared" si="3118"/>
        <v>0</v>
      </c>
      <c r="BE481" s="82" t="e">
        <f t="shared" si="3118"/>
        <v>#VALUE!</v>
      </c>
      <c r="BF481" s="82" t="e">
        <f t="shared" si="2981"/>
        <v>#VALUE!</v>
      </c>
      <c r="BG481" s="83">
        <f t="shared" si="2945"/>
        <v>0</v>
      </c>
      <c r="BL481" s="82">
        <f t="shared" ref="BL481:BM481" si="3127">SUM(BL482)</f>
        <v>0</v>
      </c>
      <c r="BM481" s="82">
        <f t="shared" si="3127"/>
        <v>0</v>
      </c>
    </row>
    <row r="482" spans="1:65" s="84" customFormat="1" ht="12" x14ac:dyDescent="0.3">
      <c r="A482" s="85"/>
      <c r="B482" s="85"/>
      <c r="C482" s="86"/>
      <c r="D482" s="90">
        <v>522510</v>
      </c>
      <c r="E482" s="91"/>
      <c r="F482" s="92" t="s">
        <v>174</v>
      </c>
      <c r="G482" s="93">
        <f t="shared" ref="G482:H482" si="3128">+G483</f>
        <v>0</v>
      </c>
      <c r="H482" s="93" t="e">
        <f t="shared" si="3128"/>
        <v>#VALUE!</v>
      </c>
      <c r="I482" s="93" t="e">
        <f t="shared" si="2947"/>
        <v>#VALUE!</v>
      </c>
      <c r="J482" s="94">
        <f t="shared" si="2948"/>
        <v>0</v>
      </c>
      <c r="K482" s="93">
        <f t="shared" ref="K482:L482" si="3129">+K483</f>
        <v>0</v>
      </c>
      <c r="L482" s="93" t="e">
        <f t="shared" si="3129"/>
        <v>#VALUE!</v>
      </c>
      <c r="M482" s="93" t="e">
        <f t="shared" si="2950"/>
        <v>#VALUE!</v>
      </c>
      <c r="N482" s="94">
        <f t="shared" si="2951"/>
        <v>0</v>
      </c>
      <c r="O482" s="93">
        <f t="shared" ref="O482:P482" si="3130">+O483</f>
        <v>0</v>
      </c>
      <c r="P482" s="93" t="e">
        <f t="shared" si="3130"/>
        <v>#VALUE!</v>
      </c>
      <c r="Q482" s="93" t="e">
        <f t="shared" si="2953"/>
        <v>#VALUE!</v>
      </c>
      <c r="R482" s="94">
        <f t="shared" si="2921"/>
        <v>0</v>
      </c>
      <c r="S482" s="93">
        <f t="shared" ref="S482:BE482" si="3131">+S483</f>
        <v>0</v>
      </c>
      <c r="T482" s="93" t="e">
        <f t="shared" si="3131"/>
        <v>#VALUE!</v>
      </c>
      <c r="U482" s="93" t="e">
        <f t="shared" si="2955"/>
        <v>#VALUE!</v>
      </c>
      <c r="V482" s="94">
        <f t="shared" si="2956"/>
        <v>0</v>
      </c>
      <c r="W482" s="93">
        <f t="shared" ref="W482:X482" si="3132">+W483</f>
        <v>0</v>
      </c>
      <c r="X482" s="93" t="e">
        <f t="shared" si="3132"/>
        <v>#VALUE!</v>
      </c>
      <c r="Y482" s="93" t="e">
        <f t="shared" si="2958"/>
        <v>#VALUE!</v>
      </c>
      <c r="Z482" s="94">
        <f t="shared" si="2959"/>
        <v>0</v>
      </c>
      <c r="AA482" s="93">
        <f t="shared" ref="AA482" si="3133">+AA483</f>
        <v>0</v>
      </c>
      <c r="AB482" s="93" t="e">
        <f t="shared" si="3131"/>
        <v>#VALUE!</v>
      </c>
      <c r="AC482" s="93" t="e">
        <f t="shared" si="2961"/>
        <v>#VALUE!</v>
      </c>
      <c r="AD482" s="94">
        <f t="shared" si="2962"/>
        <v>0</v>
      </c>
      <c r="AE482" s="93">
        <f t="shared" ref="AE482" si="3134">+AE483</f>
        <v>0</v>
      </c>
      <c r="AF482" s="93" t="e">
        <f t="shared" si="3131"/>
        <v>#VALUE!</v>
      </c>
      <c r="AG482" s="93" t="e">
        <f t="shared" si="2964"/>
        <v>#VALUE!</v>
      </c>
      <c r="AH482" s="94">
        <f t="shared" si="2965"/>
        <v>0</v>
      </c>
      <c r="AI482" s="93">
        <f t="shared" ref="AI482" si="3135">+AI483</f>
        <v>0</v>
      </c>
      <c r="AJ482" s="93" t="e">
        <f t="shared" si="3131"/>
        <v>#VALUE!</v>
      </c>
      <c r="AK482" s="93" t="e">
        <f t="shared" si="2967"/>
        <v>#VALUE!</v>
      </c>
      <c r="AL482" s="94">
        <f t="shared" si="2968"/>
        <v>0</v>
      </c>
      <c r="AM482" s="93">
        <f t="shared" ref="AM482" si="3136">+AM483</f>
        <v>0</v>
      </c>
      <c r="AN482" s="93" t="e">
        <f t="shared" si="3131"/>
        <v>#VALUE!</v>
      </c>
      <c r="AO482" s="93" t="e">
        <f t="shared" si="2970"/>
        <v>#VALUE!</v>
      </c>
      <c r="AP482" s="94">
        <f t="shared" si="2971"/>
        <v>0</v>
      </c>
      <c r="AQ482" s="93">
        <f t="shared" ref="AQ482" si="3137">+AQ483</f>
        <v>0</v>
      </c>
      <c r="AR482" s="93" t="e">
        <f t="shared" si="3131"/>
        <v>#VALUE!</v>
      </c>
      <c r="AS482" s="93" t="e">
        <f t="shared" si="2973"/>
        <v>#VALUE!</v>
      </c>
      <c r="AT482" s="94">
        <f t="shared" si="2974"/>
        <v>0</v>
      </c>
      <c r="AU482" s="93">
        <f t="shared" ref="AU482" si="3138">+AU483</f>
        <v>0</v>
      </c>
      <c r="AV482" s="93" t="e">
        <f t="shared" si="3131"/>
        <v>#VALUE!</v>
      </c>
      <c r="AW482" s="93" t="e">
        <f t="shared" si="2976"/>
        <v>#VALUE!</v>
      </c>
      <c r="AX482" s="94">
        <f t="shared" si="2977"/>
        <v>0</v>
      </c>
      <c r="AY482" s="93">
        <f t="shared" ref="AY482" si="3139">+AY483</f>
        <v>0</v>
      </c>
      <c r="AZ482" s="93" t="e">
        <f t="shared" si="3131"/>
        <v>#VALUE!</v>
      </c>
      <c r="BA482" s="93" t="e">
        <f t="shared" si="2979"/>
        <v>#VALUE!</v>
      </c>
      <c r="BB482" s="94">
        <f t="shared" si="2980"/>
        <v>0</v>
      </c>
      <c r="BC482" s="93">
        <f t="shared" si="3131"/>
        <v>0</v>
      </c>
      <c r="BD482" s="93">
        <f t="shared" si="3131"/>
        <v>0</v>
      </c>
      <c r="BE482" s="93" t="e">
        <f t="shared" si="3131"/>
        <v>#VALUE!</v>
      </c>
      <c r="BF482" s="93" t="e">
        <f t="shared" si="2981"/>
        <v>#VALUE!</v>
      </c>
      <c r="BG482" s="4">
        <f t="shared" si="2945"/>
        <v>0</v>
      </c>
      <c r="BL482" s="93">
        <f t="shared" ref="BL482:BM482" si="3140">+BL483</f>
        <v>0</v>
      </c>
      <c r="BM482" s="93">
        <f t="shared" si="3140"/>
        <v>0</v>
      </c>
    </row>
    <row r="483" spans="1:65" ht="12" x14ac:dyDescent="0.3">
      <c r="A483" s="87"/>
      <c r="B483" s="87"/>
      <c r="C483" s="88"/>
      <c r="D483" s="95"/>
      <c r="E483" s="96">
        <v>52251001</v>
      </c>
      <c r="F483" s="97" t="s">
        <v>174</v>
      </c>
      <c r="G483" s="7">
        <v>0</v>
      </c>
      <c r="H483" s="7" t="e">
        <f>SUMIF([2]Ene!B:I,AVALUOS!E483,[2]Ene!I:I)</f>
        <v>#VALUE!</v>
      </c>
      <c r="I483" s="7" t="e">
        <f t="shared" si="2947"/>
        <v>#VALUE!</v>
      </c>
      <c r="J483" s="8">
        <f t="shared" si="2948"/>
        <v>0</v>
      </c>
      <c r="K483" s="7">
        <v>0</v>
      </c>
      <c r="L483" s="7" t="e">
        <f>SUMIF([2]Feb!B:I,AVALUOS!E483,[2]Feb!I:I)</f>
        <v>#VALUE!</v>
      </c>
      <c r="M483" s="7" t="e">
        <f t="shared" si="2950"/>
        <v>#VALUE!</v>
      </c>
      <c r="N483" s="8">
        <f t="shared" si="2951"/>
        <v>0</v>
      </c>
      <c r="O483" s="7">
        <v>0</v>
      </c>
      <c r="P483" s="7" t="e">
        <f>SUMIF([2]mar!B:I,AVALUOS!E483,[2]mar!I:I)</f>
        <v>#VALUE!</v>
      </c>
      <c r="Q483" s="7" t="e">
        <f t="shared" si="2953"/>
        <v>#VALUE!</v>
      </c>
      <c r="R483" s="8">
        <f t="shared" si="2921"/>
        <v>0</v>
      </c>
      <c r="S483" s="7">
        <v>0</v>
      </c>
      <c r="T483" s="7" t="e">
        <f>SUMIF([2]Abr!B:I,AVALUOS!E483,[2]Abr!I:I)</f>
        <v>#VALUE!</v>
      </c>
      <c r="U483" s="7" t="e">
        <f t="shared" si="2955"/>
        <v>#VALUE!</v>
      </c>
      <c r="V483" s="8">
        <f t="shared" si="2956"/>
        <v>0</v>
      </c>
      <c r="W483" s="7">
        <v>0</v>
      </c>
      <c r="X483" s="7" t="e">
        <f>SUMIF([2]May!B:I,AVALUOS!E483,[2]May!I:I)</f>
        <v>#VALUE!</v>
      </c>
      <c r="Y483" s="7" t="e">
        <f t="shared" si="2958"/>
        <v>#VALUE!</v>
      </c>
      <c r="Z483" s="8">
        <f t="shared" si="2959"/>
        <v>0</v>
      </c>
      <c r="AA483" s="7">
        <v>0</v>
      </c>
      <c r="AB483" s="7" t="e">
        <f>SUMIF([2]Jun!B:I,AVALUOS!E483,[2]Jun!I:I)</f>
        <v>#VALUE!</v>
      </c>
      <c r="AC483" s="7" t="e">
        <f t="shared" si="2961"/>
        <v>#VALUE!</v>
      </c>
      <c r="AD483" s="8">
        <f t="shared" si="2962"/>
        <v>0</v>
      </c>
      <c r="AE483" s="7">
        <v>0</v>
      </c>
      <c r="AF483" s="7" t="e">
        <f>SUMIF([2]Jul!B:I,AVALUOS!E483,[2]Jul!I:I)</f>
        <v>#VALUE!</v>
      </c>
      <c r="AG483" s="7" t="e">
        <f t="shared" si="2964"/>
        <v>#VALUE!</v>
      </c>
      <c r="AH483" s="8">
        <f t="shared" si="2965"/>
        <v>0</v>
      </c>
      <c r="AI483" s="7">
        <v>0</v>
      </c>
      <c r="AJ483" s="7" t="e">
        <f>SUMIF([2]Agos!B:I,AVALUOS!E483,[2]Agos!I:I)</f>
        <v>#VALUE!</v>
      </c>
      <c r="AK483" s="7" t="e">
        <f t="shared" si="2967"/>
        <v>#VALUE!</v>
      </c>
      <c r="AL483" s="8">
        <f t="shared" si="2968"/>
        <v>0</v>
      </c>
      <c r="AM483" s="7">
        <v>0</v>
      </c>
      <c r="AN483" s="7" t="e">
        <f>SUMIF([2]Sep!B:I,AVALUOS!E483,[2]Sep!I:I)</f>
        <v>#VALUE!</v>
      </c>
      <c r="AO483" s="7" t="e">
        <f t="shared" si="2970"/>
        <v>#VALUE!</v>
      </c>
      <c r="AP483" s="8">
        <f t="shared" si="2971"/>
        <v>0</v>
      </c>
      <c r="AQ483" s="7">
        <v>0</v>
      </c>
      <c r="AR483" s="7" t="e">
        <f>SUMIF([2]Oct!B:I,AVALUOS!E483,[2]Oct!I:I)</f>
        <v>#VALUE!</v>
      </c>
      <c r="AS483" s="7" t="e">
        <f t="shared" si="2973"/>
        <v>#VALUE!</v>
      </c>
      <c r="AT483" s="8">
        <f t="shared" si="2974"/>
        <v>0</v>
      </c>
      <c r="AU483" s="7">
        <v>0</v>
      </c>
      <c r="AV483" s="7" t="e">
        <f>SUMIF([2]Nov!B:I,AVALUOS!E483,[2]Nov!I:I)</f>
        <v>#VALUE!</v>
      </c>
      <c r="AW483" s="7" t="e">
        <f t="shared" si="2976"/>
        <v>#VALUE!</v>
      </c>
      <c r="AX483" s="8">
        <f t="shared" si="2977"/>
        <v>0</v>
      </c>
      <c r="AY483" s="7">
        <v>0</v>
      </c>
      <c r="AZ483" s="7" t="e">
        <f>SUMIF([2]Dic!B:I,AVALUOS!E483,[2]Dic!I:I)</f>
        <v>#VALUE!</v>
      </c>
      <c r="BA483" s="7" t="e">
        <f t="shared" si="2979"/>
        <v>#VALUE!</v>
      </c>
      <c r="BB483" s="8">
        <f t="shared" si="2980"/>
        <v>0</v>
      </c>
      <c r="BC483" s="7">
        <v>0</v>
      </c>
      <c r="BD483" s="89">
        <f>+G483+K483+O483+S483+W483+AA483+AE483+AI483+AM483+AQ483+AU483</f>
        <v>0</v>
      </c>
      <c r="BE483" s="89" t="e">
        <f>+H483+L483+P483+T483+X483+AB483+AF483+AJ483+AN483+AR483+AV483+AZ483</f>
        <v>#VALUE!</v>
      </c>
      <c r="BF483" s="89" t="e">
        <f t="shared" si="2981"/>
        <v>#VALUE!</v>
      </c>
      <c r="BG483" s="24">
        <f t="shared" si="2945"/>
        <v>0</v>
      </c>
      <c r="BK483" s="84"/>
      <c r="BL483" s="7"/>
      <c r="BM483" s="7"/>
    </row>
    <row r="484" spans="1:65" s="84" customFormat="1" ht="12" x14ac:dyDescent="0.3">
      <c r="A484" s="77"/>
      <c r="B484" s="77"/>
      <c r="C484" s="78">
        <v>5230</v>
      </c>
      <c r="D484" s="79"/>
      <c r="E484" s="80"/>
      <c r="F484" s="81" t="s">
        <v>128</v>
      </c>
      <c r="G484" s="82">
        <f t="shared" ref="G484:H484" si="3141">SUM(G489,G487,G485)</f>
        <v>0</v>
      </c>
      <c r="H484" s="82" t="e">
        <f t="shared" si="3141"/>
        <v>#VALUE!</v>
      </c>
      <c r="I484" s="82" t="e">
        <f t="shared" si="2947"/>
        <v>#VALUE!</v>
      </c>
      <c r="J484" s="83">
        <f t="shared" si="2948"/>
        <v>0</v>
      </c>
      <c r="K484" s="82">
        <f t="shared" ref="K484:L484" si="3142">SUM(K489,K487,K485)</f>
        <v>0</v>
      </c>
      <c r="L484" s="82" t="e">
        <f t="shared" si="3142"/>
        <v>#VALUE!</v>
      </c>
      <c r="M484" s="82" t="e">
        <f t="shared" si="2950"/>
        <v>#VALUE!</v>
      </c>
      <c r="N484" s="83">
        <f t="shared" si="2951"/>
        <v>0</v>
      </c>
      <c r="O484" s="82">
        <f t="shared" ref="O484:P484" si="3143">SUM(O489,O487,O485)</f>
        <v>0</v>
      </c>
      <c r="P484" s="82" t="e">
        <f t="shared" si="3143"/>
        <v>#VALUE!</v>
      </c>
      <c r="Q484" s="82" t="e">
        <f t="shared" si="2953"/>
        <v>#VALUE!</v>
      </c>
      <c r="R484" s="83">
        <f t="shared" si="2921"/>
        <v>0</v>
      </c>
      <c r="S484" s="82">
        <f t="shared" ref="S484:T484" si="3144">SUM(S489,S487,S485)</f>
        <v>0</v>
      </c>
      <c r="T484" s="82" t="e">
        <f t="shared" si="3144"/>
        <v>#VALUE!</v>
      </c>
      <c r="U484" s="82" t="e">
        <f t="shared" si="2955"/>
        <v>#VALUE!</v>
      </c>
      <c r="V484" s="83">
        <f t="shared" si="2956"/>
        <v>0</v>
      </c>
      <c r="W484" s="82">
        <f t="shared" ref="W484:X484" si="3145">SUM(W489,W487,W485)</f>
        <v>0</v>
      </c>
      <c r="X484" s="82" t="e">
        <f t="shared" si="3145"/>
        <v>#VALUE!</v>
      </c>
      <c r="Y484" s="82" t="e">
        <f t="shared" si="2958"/>
        <v>#VALUE!</v>
      </c>
      <c r="Z484" s="83">
        <f t="shared" si="2959"/>
        <v>0</v>
      </c>
      <c r="AA484" s="82">
        <f t="shared" ref="AA484:AB484" si="3146">SUM(AA489,AA487,AA485)</f>
        <v>0</v>
      </c>
      <c r="AB484" s="82" t="e">
        <f t="shared" si="3146"/>
        <v>#VALUE!</v>
      </c>
      <c r="AC484" s="82" t="e">
        <f t="shared" si="2961"/>
        <v>#VALUE!</v>
      </c>
      <c r="AD484" s="83">
        <f t="shared" si="2962"/>
        <v>0</v>
      </c>
      <c r="AE484" s="82">
        <f t="shared" ref="AE484:AF484" si="3147">SUM(AE489,AE487,AE485)</f>
        <v>0</v>
      </c>
      <c r="AF484" s="82" t="e">
        <f t="shared" si="3147"/>
        <v>#VALUE!</v>
      </c>
      <c r="AG484" s="82" t="e">
        <f t="shared" si="2964"/>
        <v>#VALUE!</v>
      </c>
      <c r="AH484" s="83">
        <f t="shared" si="2965"/>
        <v>0</v>
      </c>
      <c r="AI484" s="82">
        <f t="shared" ref="AI484:AJ484" si="3148">SUM(AI489,AI487,AI485)</f>
        <v>0</v>
      </c>
      <c r="AJ484" s="82" t="e">
        <f t="shared" si="3148"/>
        <v>#VALUE!</v>
      </c>
      <c r="AK484" s="82" t="e">
        <f t="shared" si="2967"/>
        <v>#VALUE!</v>
      </c>
      <c r="AL484" s="83">
        <f t="shared" si="2968"/>
        <v>0</v>
      </c>
      <c r="AM484" s="82">
        <f t="shared" ref="AM484:AN484" si="3149">SUM(AM489,AM487,AM485)</f>
        <v>0</v>
      </c>
      <c r="AN484" s="82" t="e">
        <f t="shared" si="3149"/>
        <v>#VALUE!</v>
      </c>
      <c r="AO484" s="82" t="e">
        <f t="shared" si="2970"/>
        <v>#VALUE!</v>
      </c>
      <c r="AP484" s="83">
        <f t="shared" si="2971"/>
        <v>0</v>
      </c>
      <c r="AQ484" s="82">
        <f t="shared" ref="AQ484:AR484" si="3150">SUM(AQ489,AQ487,AQ485)</f>
        <v>0</v>
      </c>
      <c r="AR484" s="82" t="e">
        <f t="shared" si="3150"/>
        <v>#VALUE!</v>
      </c>
      <c r="AS484" s="82" t="e">
        <f t="shared" si="2973"/>
        <v>#VALUE!</v>
      </c>
      <c r="AT484" s="83">
        <f t="shared" si="2974"/>
        <v>0</v>
      </c>
      <c r="AU484" s="82">
        <f t="shared" ref="AU484:AV484" si="3151">SUM(AU489,AU487,AU485)</f>
        <v>0</v>
      </c>
      <c r="AV484" s="82" t="e">
        <f t="shared" si="3151"/>
        <v>#VALUE!</v>
      </c>
      <c r="AW484" s="82" t="e">
        <f t="shared" si="2976"/>
        <v>#VALUE!</v>
      </c>
      <c r="AX484" s="83">
        <f t="shared" si="2977"/>
        <v>0</v>
      </c>
      <c r="AY484" s="82">
        <f t="shared" ref="AY484:BE484" si="3152">SUM(AY489,AY487,AY485)</f>
        <v>0</v>
      </c>
      <c r="AZ484" s="82" t="e">
        <f t="shared" si="3152"/>
        <v>#VALUE!</v>
      </c>
      <c r="BA484" s="82" t="e">
        <f t="shared" si="2979"/>
        <v>#VALUE!</v>
      </c>
      <c r="BB484" s="83">
        <f t="shared" si="2980"/>
        <v>0</v>
      </c>
      <c r="BC484" s="82">
        <f t="shared" si="3152"/>
        <v>0</v>
      </c>
      <c r="BD484" s="82">
        <f t="shared" si="3152"/>
        <v>0</v>
      </c>
      <c r="BE484" s="82" t="e">
        <f t="shared" si="3152"/>
        <v>#VALUE!</v>
      </c>
      <c r="BF484" s="82" t="e">
        <f t="shared" si="2981"/>
        <v>#VALUE!</v>
      </c>
      <c r="BG484" s="83">
        <f t="shared" si="2945"/>
        <v>0</v>
      </c>
      <c r="BL484" s="82">
        <f t="shared" ref="BL484:BM484" si="3153">SUM(BL489,BL487,BL485)</f>
        <v>0</v>
      </c>
      <c r="BM484" s="82">
        <f t="shared" si="3153"/>
        <v>0</v>
      </c>
    </row>
    <row r="485" spans="1:65" s="84" customFormat="1" ht="12" x14ac:dyDescent="0.3">
      <c r="A485" s="85"/>
      <c r="B485" s="85"/>
      <c r="C485" s="86"/>
      <c r="D485" s="90">
        <v>523010</v>
      </c>
      <c r="E485" s="91"/>
      <c r="F485" s="92" t="s">
        <v>293</v>
      </c>
      <c r="G485" s="93">
        <f t="shared" ref="G485:H485" si="3154">SUM(G486)</f>
        <v>0</v>
      </c>
      <c r="H485" s="93" t="e">
        <f t="shared" si="3154"/>
        <v>#VALUE!</v>
      </c>
      <c r="I485" s="93" t="e">
        <f t="shared" si="2947"/>
        <v>#VALUE!</v>
      </c>
      <c r="J485" s="94">
        <f t="shared" si="2948"/>
        <v>0</v>
      </c>
      <c r="K485" s="93">
        <f t="shared" ref="K485:L485" si="3155">SUM(K486)</f>
        <v>0</v>
      </c>
      <c r="L485" s="93" t="e">
        <f t="shared" si="3155"/>
        <v>#VALUE!</v>
      </c>
      <c r="M485" s="93" t="e">
        <f t="shared" si="2950"/>
        <v>#VALUE!</v>
      </c>
      <c r="N485" s="94">
        <f t="shared" si="2951"/>
        <v>0</v>
      </c>
      <c r="O485" s="93">
        <f t="shared" ref="O485:P485" si="3156">SUM(O486)</f>
        <v>0</v>
      </c>
      <c r="P485" s="93" t="e">
        <f t="shared" si="3156"/>
        <v>#VALUE!</v>
      </c>
      <c r="Q485" s="93" t="e">
        <f t="shared" si="2953"/>
        <v>#VALUE!</v>
      </c>
      <c r="R485" s="94">
        <f t="shared" si="2921"/>
        <v>0</v>
      </c>
      <c r="S485" s="93">
        <f t="shared" ref="S485:BE485" si="3157">SUM(S486)</f>
        <v>0</v>
      </c>
      <c r="T485" s="93" t="e">
        <f t="shared" si="3157"/>
        <v>#VALUE!</v>
      </c>
      <c r="U485" s="93" t="e">
        <f t="shared" si="2955"/>
        <v>#VALUE!</v>
      </c>
      <c r="V485" s="94">
        <f t="shared" si="2956"/>
        <v>0</v>
      </c>
      <c r="W485" s="93">
        <f t="shared" ref="W485:X485" si="3158">SUM(W486)</f>
        <v>0</v>
      </c>
      <c r="X485" s="93" t="e">
        <f t="shared" si="3158"/>
        <v>#VALUE!</v>
      </c>
      <c r="Y485" s="93" t="e">
        <f t="shared" si="2958"/>
        <v>#VALUE!</v>
      </c>
      <c r="Z485" s="94">
        <f t="shared" si="2959"/>
        <v>0</v>
      </c>
      <c r="AA485" s="93">
        <f t="shared" ref="AA485" si="3159">SUM(AA486)</f>
        <v>0</v>
      </c>
      <c r="AB485" s="93" t="e">
        <f t="shared" si="3157"/>
        <v>#VALUE!</v>
      </c>
      <c r="AC485" s="93" t="e">
        <f t="shared" si="2961"/>
        <v>#VALUE!</v>
      </c>
      <c r="AD485" s="94">
        <f t="shared" si="2962"/>
        <v>0</v>
      </c>
      <c r="AE485" s="93">
        <f t="shared" ref="AE485" si="3160">SUM(AE486)</f>
        <v>0</v>
      </c>
      <c r="AF485" s="93" t="e">
        <f t="shared" si="3157"/>
        <v>#VALUE!</v>
      </c>
      <c r="AG485" s="93" t="e">
        <f t="shared" si="2964"/>
        <v>#VALUE!</v>
      </c>
      <c r="AH485" s="94">
        <f t="shared" si="2965"/>
        <v>0</v>
      </c>
      <c r="AI485" s="93">
        <f t="shared" ref="AI485" si="3161">SUM(AI486)</f>
        <v>0</v>
      </c>
      <c r="AJ485" s="93" t="e">
        <f t="shared" si="3157"/>
        <v>#VALUE!</v>
      </c>
      <c r="AK485" s="93" t="e">
        <f t="shared" si="2967"/>
        <v>#VALUE!</v>
      </c>
      <c r="AL485" s="94">
        <f t="shared" si="2968"/>
        <v>0</v>
      </c>
      <c r="AM485" s="93">
        <f t="shared" ref="AM485" si="3162">SUM(AM486)</f>
        <v>0</v>
      </c>
      <c r="AN485" s="93" t="e">
        <f t="shared" si="3157"/>
        <v>#VALUE!</v>
      </c>
      <c r="AO485" s="93" t="e">
        <f t="shared" si="2970"/>
        <v>#VALUE!</v>
      </c>
      <c r="AP485" s="94">
        <f t="shared" si="2971"/>
        <v>0</v>
      </c>
      <c r="AQ485" s="93">
        <f t="shared" ref="AQ485" si="3163">SUM(AQ486)</f>
        <v>0</v>
      </c>
      <c r="AR485" s="93" t="e">
        <f t="shared" si="3157"/>
        <v>#VALUE!</v>
      </c>
      <c r="AS485" s="93" t="e">
        <f t="shared" si="2973"/>
        <v>#VALUE!</v>
      </c>
      <c r="AT485" s="94">
        <f t="shared" si="2974"/>
        <v>0</v>
      </c>
      <c r="AU485" s="93">
        <f t="shared" ref="AU485" si="3164">SUM(AU486)</f>
        <v>0</v>
      </c>
      <c r="AV485" s="93" t="e">
        <f t="shared" si="3157"/>
        <v>#VALUE!</v>
      </c>
      <c r="AW485" s="93" t="e">
        <f t="shared" si="2976"/>
        <v>#VALUE!</v>
      </c>
      <c r="AX485" s="94">
        <f t="shared" si="2977"/>
        <v>0</v>
      </c>
      <c r="AY485" s="93">
        <f t="shared" ref="AY485" si="3165">SUM(AY486)</f>
        <v>0</v>
      </c>
      <c r="AZ485" s="93" t="e">
        <f t="shared" si="3157"/>
        <v>#VALUE!</v>
      </c>
      <c r="BA485" s="93" t="e">
        <f t="shared" si="2979"/>
        <v>#VALUE!</v>
      </c>
      <c r="BB485" s="94">
        <f t="shared" si="2980"/>
        <v>0</v>
      </c>
      <c r="BC485" s="93">
        <f t="shared" si="3157"/>
        <v>0</v>
      </c>
      <c r="BD485" s="93">
        <f t="shared" si="3157"/>
        <v>0</v>
      </c>
      <c r="BE485" s="93" t="e">
        <f t="shared" si="3157"/>
        <v>#VALUE!</v>
      </c>
      <c r="BF485" s="93" t="e">
        <f t="shared" si="2981"/>
        <v>#VALUE!</v>
      </c>
      <c r="BG485" s="4">
        <f t="shared" si="2945"/>
        <v>0</v>
      </c>
      <c r="BL485" s="93">
        <f t="shared" ref="BL485:BM485" si="3166">SUM(BL486)</f>
        <v>0</v>
      </c>
      <c r="BM485" s="93">
        <f t="shared" si="3166"/>
        <v>0</v>
      </c>
    </row>
    <row r="486" spans="1:65" ht="12" x14ac:dyDescent="0.3">
      <c r="A486" s="87"/>
      <c r="B486" s="87"/>
      <c r="C486" s="88"/>
      <c r="D486" s="95"/>
      <c r="E486" s="96">
        <v>52301001</v>
      </c>
      <c r="F486" s="97" t="s">
        <v>293</v>
      </c>
      <c r="G486" s="7">
        <v>0</v>
      </c>
      <c r="H486" s="7" t="e">
        <f>SUMIF([2]Ene!B:I,AVALUOS!E486,[2]Ene!I:I)</f>
        <v>#VALUE!</v>
      </c>
      <c r="I486" s="7" t="e">
        <f t="shared" si="2947"/>
        <v>#VALUE!</v>
      </c>
      <c r="J486" s="8">
        <f t="shared" si="2948"/>
        <v>0</v>
      </c>
      <c r="K486" s="7">
        <v>0</v>
      </c>
      <c r="L486" s="7" t="e">
        <f>SUMIF([2]Feb!B:I,AVALUOS!E486,[2]Feb!I:I)</f>
        <v>#VALUE!</v>
      </c>
      <c r="M486" s="7" t="e">
        <f t="shared" si="2950"/>
        <v>#VALUE!</v>
      </c>
      <c r="N486" s="8">
        <f t="shared" si="2951"/>
        <v>0</v>
      </c>
      <c r="O486" s="7">
        <v>0</v>
      </c>
      <c r="P486" s="7" t="e">
        <f>SUMIF([2]mar!B:I,AVALUOS!E486,[2]mar!I:I)</f>
        <v>#VALUE!</v>
      </c>
      <c r="Q486" s="7" t="e">
        <f t="shared" si="2953"/>
        <v>#VALUE!</v>
      </c>
      <c r="R486" s="8">
        <f t="shared" si="2921"/>
        <v>0</v>
      </c>
      <c r="S486" s="7">
        <v>0</v>
      </c>
      <c r="T486" s="7" t="e">
        <f>SUMIF([2]Abr!B:I,AVALUOS!E486,[2]Abr!I:I)</f>
        <v>#VALUE!</v>
      </c>
      <c r="U486" s="7" t="e">
        <f t="shared" si="2955"/>
        <v>#VALUE!</v>
      </c>
      <c r="V486" s="8">
        <f t="shared" si="2956"/>
        <v>0</v>
      </c>
      <c r="W486" s="7">
        <v>0</v>
      </c>
      <c r="X486" s="7" t="e">
        <f>SUMIF([2]May!B:I,AVALUOS!E486,[2]May!I:I)</f>
        <v>#VALUE!</v>
      </c>
      <c r="Y486" s="7" t="e">
        <f t="shared" si="2958"/>
        <v>#VALUE!</v>
      </c>
      <c r="Z486" s="8">
        <f t="shared" si="2959"/>
        <v>0</v>
      </c>
      <c r="AA486" s="7">
        <v>0</v>
      </c>
      <c r="AB486" s="7" t="e">
        <f>SUMIF([2]Jun!B:I,AVALUOS!E486,[2]Jun!I:I)</f>
        <v>#VALUE!</v>
      </c>
      <c r="AC486" s="7" t="e">
        <f t="shared" si="2961"/>
        <v>#VALUE!</v>
      </c>
      <c r="AD486" s="8">
        <f t="shared" si="2962"/>
        <v>0</v>
      </c>
      <c r="AE486" s="7">
        <v>0</v>
      </c>
      <c r="AF486" s="7" t="e">
        <f>SUMIF([2]Jul!B:I,AVALUOS!E486,[2]Jul!I:I)</f>
        <v>#VALUE!</v>
      </c>
      <c r="AG486" s="7" t="e">
        <f t="shared" si="2964"/>
        <v>#VALUE!</v>
      </c>
      <c r="AH486" s="8">
        <f t="shared" si="2965"/>
        <v>0</v>
      </c>
      <c r="AI486" s="7">
        <v>0</v>
      </c>
      <c r="AJ486" s="7" t="e">
        <f>SUMIF([2]Agos!B:I,AVALUOS!E486,[2]Agos!I:I)</f>
        <v>#VALUE!</v>
      </c>
      <c r="AK486" s="7" t="e">
        <f t="shared" si="2967"/>
        <v>#VALUE!</v>
      </c>
      <c r="AL486" s="8">
        <f t="shared" si="2968"/>
        <v>0</v>
      </c>
      <c r="AM486" s="7">
        <v>0</v>
      </c>
      <c r="AN486" s="7" t="e">
        <f>SUMIF([2]Sep!B:I,AVALUOS!E486,[2]Sep!I:I)</f>
        <v>#VALUE!</v>
      </c>
      <c r="AO486" s="7" t="e">
        <f t="shared" si="2970"/>
        <v>#VALUE!</v>
      </c>
      <c r="AP486" s="8">
        <f t="shared" si="2971"/>
        <v>0</v>
      </c>
      <c r="AQ486" s="7">
        <v>0</v>
      </c>
      <c r="AR486" s="7" t="e">
        <f>SUMIF([2]Oct!B:I,AVALUOS!E486,[2]Oct!I:I)</f>
        <v>#VALUE!</v>
      </c>
      <c r="AS486" s="7" t="e">
        <f t="shared" si="2973"/>
        <v>#VALUE!</v>
      </c>
      <c r="AT486" s="8">
        <f t="shared" si="2974"/>
        <v>0</v>
      </c>
      <c r="AU486" s="7">
        <v>0</v>
      </c>
      <c r="AV486" s="7" t="e">
        <f>SUMIF([2]Nov!B:I,AVALUOS!E486,[2]Nov!I:I)</f>
        <v>#VALUE!</v>
      </c>
      <c r="AW486" s="7" t="e">
        <f t="shared" si="2976"/>
        <v>#VALUE!</v>
      </c>
      <c r="AX486" s="8">
        <f t="shared" si="2977"/>
        <v>0</v>
      </c>
      <c r="AY486" s="7">
        <v>0</v>
      </c>
      <c r="AZ486" s="7" t="e">
        <f>SUMIF([2]Dic!B:I,AVALUOS!E486,[2]Dic!I:I)</f>
        <v>#VALUE!</v>
      </c>
      <c r="BA486" s="7" t="e">
        <f t="shared" si="2979"/>
        <v>#VALUE!</v>
      </c>
      <c r="BB486" s="8">
        <f t="shared" si="2980"/>
        <v>0</v>
      </c>
      <c r="BC486" s="7">
        <v>0</v>
      </c>
      <c r="BD486" s="89">
        <f>+G486+K486+O486+S486+W486+AA486+AE486+AI486+AM486+AQ486+AU486</f>
        <v>0</v>
      </c>
      <c r="BE486" s="89" t="e">
        <f>+H486+L486+P486+T486+X486+AB486+AF486+AJ486+AN486+AR486+AV486+AZ486</f>
        <v>#VALUE!</v>
      </c>
      <c r="BF486" s="89" t="e">
        <f t="shared" si="2981"/>
        <v>#VALUE!</v>
      </c>
      <c r="BG486" s="24">
        <f t="shared" si="2945"/>
        <v>0</v>
      </c>
      <c r="BK486" s="84"/>
      <c r="BL486" s="7"/>
      <c r="BM486" s="7"/>
    </row>
    <row r="487" spans="1:65" s="84" customFormat="1" ht="20.399999999999999" x14ac:dyDescent="0.3">
      <c r="A487" s="85"/>
      <c r="B487" s="85"/>
      <c r="C487" s="86"/>
      <c r="D487" s="90">
        <v>523060</v>
      </c>
      <c r="E487" s="91"/>
      <c r="F487" s="92" t="s">
        <v>294</v>
      </c>
      <c r="G487" s="93">
        <f t="shared" ref="G487:H487" si="3167">SUM(G488)</f>
        <v>0</v>
      </c>
      <c r="H487" s="93" t="e">
        <f t="shared" si="3167"/>
        <v>#VALUE!</v>
      </c>
      <c r="I487" s="93" t="e">
        <f t="shared" si="2947"/>
        <v>#VALUE!</v>
      </c>
      <c r="J487" s="94">
        <f t="shared" si="2948"/>
        <v>0</v>
      </c>
      <c r="K487" s="93">
        <f t="shared" ref="K487:L487" si="3168">SUM(K488)</f>
        <v>0</v>
      </c>
      <c r="L487" s="93" t="e">
        <f t="shared" si="3168"/>
        <v>#VALUE!</v>
      </c>
      <c r="M487" s="93" t="e">
        <f t="shared" si="2950"/>
        <v>#VALUE!</v>
      </c>
      <c r="N487" s="94">
        <f t="shared" si="2951"/>
        <v>0</v>
      </c>
      <c r="O487" s="93">
        <f t="shared" ref="O487:P487" si="3169">SUM(O488)</f>
        <v>0</v>
      </c>
      <c r="P487" s="93" t="e">
        <f t="shared" si="3169"/>
        <v>#VALUE!</v>
      </c>
      <c r="Q487" s="93" t="e">
        <f t="shared" si="2953"/>
        <v>#VALUE!</v>
      </c>
      <c r="R487" s="94">
        <f t="shared" si="2921"/>
        <v>0</v>
      </c>
      <c r="S487" s="93">
        <f t="shared" ref="S487:BE487" si="3170">SUM(S488)</f>
        <v>0</v>
      </c>
      <c r="T487" s="93" t="e">
        <f t="shared" si="3170"/>
        <v>#VALUE!</v>
      </c>
      <c r="U487" s="93" t="e">
        <f t="shared" si="2955"/>
        <v>#VALUE!</v>
      </c>
      <c r="V487" s="94">
        <f t="shared" si="2956"/>
        <v>0</v>
      </c>
      <c r="W487" s="93">
        <f t="shared" ref="W487:X487" si="3171">SUM(W488)</f>
        <v>0</v>
      </c>
      <c r="X487" s="93" t="e">
        <f t="shared" si="3171"/>
        <v>#VALUE!</v>
      </c>
      <c r="Y487" s="93" t="e">
        <f t="shared" si="2958"/>
        <v>#VALUE!</v>
      </c>
      <c r="Z487" s="94">
        <f t="shared" si="2959"/>
        <v>0</v>
      </c>
      <c r="AA487" s="93">
        <f t="shared" ref="AA487" si="3172">SUM(AA488)</f>
        <v>0</v>
      </c>
      <c r="AB487" s="93" t="e">
        <f t="shared" si="3170"/>
        <v>#VALUE!</v>
      </c>
      <c r="AC487" s="93" t="e">
        <f t="shared" si="2961"/>
        <v>#VALUE!</v>
      </c>
      <c r="AD487" s="94">
        <f t="shared" si="2962"/>
        <v>0</v>
      </c>
      <c r="AE487" s="93">
        <f t="shared" ref="AE487" si="3173">SUM(AE488)</f>
        <v>0</v>
      </c>
      <c r="AF487" s="93" t="e">
        <f t="shared" si="3170"/>
        <v>#VALUE!</v>
      </c>
      <c r="AG487" s="93" t="e">
        <f t="shared" si="2964"/>
        <v>#VALUE!</v>
      </c>
      <c r="AH487" s="94">
        <f t="shared" si="2965"/>
        <v>0</v>
      </c>
      <c r="AI487" s="93">
        <f t="shared" ref="AI487" si="3174">SUM(AI488)</f>
        <v>0</v>
      </c>
      <c r="AJ487" s="93" t="e">
        <f t="shared" si="3170"/>
        <v>#VALUE!</v>
      </c>
      <c r="AK487" s="93" t="e">
        <f t="shared" si="2967"/>
        <v>#VALUE!</v>
      </c>
      <c r="AL487" s="94">
        <f t="shared" si="2968"/>
        <v>0</v>
      </c>
      <c r="AM487" s="93">
        <f t="shared" ref="AM487" si="3175">SUM(AM488)</f>
        <v>0</v>
      </c>
      <c r="AN487" s="93" t="e">
        <f t="shared" si="3170"/>
        <v>#VALUE!</v>
      </c>
      <c r="AO487" s="93" t="e">
        <f t="shared" si="2970"/>
        <v>#VALUE!</v>
      </c>
      <c r="AP487" s="94">
        <f t="shared" si="2971"/>
        <v>0</v>
      </c>
      <c r="AQ487" s="93">
        <f t="shared" ref="AQ487" si="3176">SUM(AQ488)</f>
        <v>0</v>
      </c>
      <c r="AR487" s="93" t="e">
        <f t="shared" si="3170"/>
        <v>#VALUE!</v>
      </c>
      <c r="AS487" s="93" t="e">
        <f t="shared" si="2973"/>
        <v>#VALUE!</v>
      </c>
      <c r="AT487" s="94">
        <f t="shared" si="2974"/>
        <v>0</v>
      </c>
      <c r="AU487" s="93">
        <f t="shared" ref="AU487" si="3177">SUM(AU488)</f>
        <v>0</v>
      </c>
      <c r="AV487" s="93" t="e">
        <f t="shared" si="3170"/>
        <v>#VALUE!</v>
      </c>
      <c r="AW487" s="93" t="e">
        <f t="shared" si="2976"/>
        <v>#VALUE!</v>
      </c>
      <c r="AX487" s="94">
        <f t="shared" si="2977"/>
        <v>0</v>
      </c>
      <c r="AY487" s="93">
        <f t="shared" ref="AY487" si="3178">SUM(AY488)</f>
        <v>0</v>
      </c>
      <c r="AZ487" s="93" t="e">
        <f t="shared" si="3170"/>
        <v>#VALUE!</v>
      </c>
      <c r="BA487" s="93" t="e">
        <f t="shared" si="2979"/>
        <v>#VALUE!</v>
      </c>
      <c r="BB487" s="94">
        <f t="shared" si="2980"/>
        <v>0</v>
      </c>
      <c r="BC487" s="93">
        <f t="shared" si="3170"/>
        <v>0</v>
      </c>
      <c r="BD487" s="93">
        <f t="shared" si="3170"/>
        <v>0</v>
      </c>
      <c r="BE487" s="93" t="e">
        <f t="shared" si="3170"/>
        <v>#VALUE!</v>
      </c>
      <c r="BF487" s="93" t="e">
        <f t="shared" si="2981"/>
        <v>#VALUE!</v>
      </c>
      <c r="BG487" s="4">
        <f t="shared" si="2945"/>
        <v>0</v>
      </c>
      <c r="BL487" s="93">
        <f t="shared" ref="BL487:BM487" si="3179">SUM(BL488)</f>
        <v>0</v>
      </c>
      <c r="BM487" s="93">
        <f t="shared" si="3179"/>
        <v>0</v>
      </c>
    </row>
    <row r="488" spans="1:65" s="84" customFormat="1" ht="20.399999999999999" x14ac:dyDescent="0.3">
      <c r="A488" s="87"/>
      <c r="B488" s="87"/>
      <c r="C488" s="88"/>
      <c r="D488" s="95"/>
      <c r="E488" s="96">
        <v>52306001</v>
      </c>
      <c r="F488" s="97" t="s">
        <v>294</v>
      </c>
      <c r="G488" s="7">
        <v>0</v>
      </c>
      <c r="H488" s="7" t="e">
        <f>SUMIF([2]Ene!B:I,AVALUOS!E488,[2]Ene!I:I)</f>
        <v>#VALUE!</v>
      </c>
      <c r="I488" s="7" t="e">
        <f t="shared" si="2947"/>
        <v>#VALUE!</v>
      </c>
      <c r="J488" s="8">
        <f t="shared" si="2948"/>
        <v>0</v>
      </c>
      <c r="K488" s="7">
        <v>0</v>
      </c>
      <c r="L488" s="7" t="e">
        <f>SUMIF([2]Feb!B:I,AVALUOS!E488,[2]Feb!I:I)</f>
        <v>#VALUE!</v>
      </c>
      <c r="M488" s="7" t="e">
        <f t="shared" si="2950"/>
        <v>#VALUE!</v>
      </c>
      <c r="N488" s="8">
        <f t="shared" si="2951"/>
        <v>0</v>
      </c>
      <c r="O488" s="7">
        <v>0</v>
      </c>
      <c r="P488" s="7" t="e">
        <f>SUMIF([2]mar!B:I,AVALUOS!E488,[2]mar!I:I)</f>
        <v>#VALUE!</v>
      </c>
      <c r="Q488" s="7" t="e">
        <f t="shared" si="2953"/>
        <v>#VALUE!</v>
      </c>
      <c r="R488" s="8">
        <f t="shared" si="2921"/>
        <v>0</v>
      </c>
      <c r="S488" s="7">
        <v>0</v>
      </c>
      <c r="T488" s="7" t="e">
        <f>SUMIF([2]Abr!B:I,AVALUOS!E488,[2]Abr!I:I)</f>
        <v>#VALUE!</v>
      </c>
      <c r="U488" s="7" t="e">
        <f t="shared" si="2955"/>
        <v>#VALUE!</v>
      </c>
      <c r="V488" s="8">
        <f t="shared" si="2956"/>
        <v>0</v>
      </c>
      <c r="W488" s="7">
        <v>0</v>
      </c>
      <c r="X488" s="7" t="e">
        <f>SUMIF([2]May!B:I,AVALUOS!E488,[2]May!I:I)</f>
        <v>#VALUE!</v>
      </c>
      <c r="Y488" s="7" t="e">
        <f t="shared" si="2958"/>
        <v>#VALUE!</v>
      </c>
      <c r="Z488" s="8">
        <f t="shared" si="2959"/>
        <v>0</v>
      </c>
      <c r="AA488" s="7">
        <v>0</v>
      </c>
      <c r="AB488" s="7" t="e">
        <f>SUMIF([2]Jun!B:I,AVALUOS!E488,[2]Jun!I:I)</f>
        <v>#VALUE!</v>
      </c>
      <c r="AC488" s="7" t="e">
        <f t="shared" si="2961"/>
        <v>#VALUE!</v>
      </c>
      <c r="AD488" s="8">
        <f t="shared" si="2962"/>
        <v>0</v>
      </c>
      <c r="AE488" s="7">
        <v>0</v>
      </c>
      <c r="AF488" s="7" t="e">
        <f>SUMIF([2]Jul!B:I,AVALUOS!E488,[2]Jul!I:I)</f>
        <v>#VALUE!</v>
      </c>
      <c r="AG488" s="7" t="e">
        <f t="shared" si="2964"/>
        <v>#VALUE!</v>
      </c>
      <c r="AH488" s="8">
        <f t="shared" si="2965"/>
        <v>0</v>
      </c>
      <c r="AI488" s="7">
        <v>0</v>
      </c>
      <c r="AJ488" s="7" t="e">
        <f>SUMIF([2]Agos!B:I,AVALUOS!E488,[2]Agos!I:I)</f>
        <v>#VALUE!</v>
      </c>
      <c r="AK488" s="7" t="e">
        <f t="shared" si="2967"/>
        <v>#VALUE!</v>
      </c>
      <c r="AL488" s="8">
        <f t="shared" si="2968"/>
        <v>0</v>
      </c>
      <c r="AM488" s="7">
        <v>0</v>
      </c>
      <c r="AN488" s="7" t="e">
        <f>SUMIF([2]Sep!B:I,AVALUOS!E488,[2]Sep!I:I)</f>
        <v>#VALUE!</v>
      </c>
      <c r="AO488" s="7" t="e">
        <f t="shared" si="2970"/>
        <v>#VALUE!</v>
      </c>
      <c r="AP488" s="8">
        <f t="shared" si="2971"/>
        <v>0</v>
      </c>
      <c r="AQ488" s="7">
        <v>0</v>
      </c>
      <c r="AR488" s="7" t="e">
        <f>SUMIF([2]Oct!B:I,AVALUOS!E488,[2]Oct!I:I)</f>
        <v>#VALUE!</v>
      </c>
      <c r="AS488" s="7" t="e">
        <f t="shared" si="2973"/>
        <v>#VALUE!</v>
      </c>
      <c r="AT488" s="8">
        <f t="shared" si="2974"/>
        <v>0</v>
      </c>
      <c r="AU488" s="7">
        <v>0</v>
      </c>
      <c r="AV488" s="7" t="e">
        <f>SUMIF([2]Nov!B:I,AVALUOS!E488,[2]Nov!I:I)</f>
        <v>#VALUE!</v>
      </c>
      <c r="AW488" s="7" t="e">
        <f t="shared" si="2976"/>
        <v>#VALUE!</v>
      </c>
      <c r="AX488" s="8">
        <f t="shared" si="2977"/>
        <v>0</v>
      </c>
      <c r="AY488" s="7">
        <v>0</v>
      </c>
      <c r="AZ488" s="7" t="e">
        <f>SUMIF([2]Dic!B:I,AVALUOS!E488,[2]Dic!I:I)</f>
        <v>#VALUE!</v>
      </c>
      <c r="BA488" s="7" t="e">
        <f t="shared" si="2979"/>
        <v>#VALUE!</v>
      </c>
      <c r="BB488" s="8">
        <f t="shared" si="2980"/>
        <v>0</v>
      </c>
      <c r="BC488" s="7">
        <v>0</v>
      </c>
      <c r="BD488" s="89">
        <f>+G488+K488+O488+S488+W488+AA488+AE488+AI488+AM488+AQ488+AU488</f>
        <v>0</v>
      </c>
      <c r="BE488" s="89" t="e">
        <f>+H488+L488+P488+T488+X488+AB488+AF488+AJ488+AN488+AR488+AV488+AZ488</f>
        <v>#VALUE!</v>
      </c>
      <c r="BF488" s="89" t="e">
        <f t="shared" si="2981"/>
        <v>#VALUE!</v>
      </c>
      <c r="BG488" s="24">
        <f t="shared" si="2945"/>
        <v>0</v>
      </c>
      <c r="BL488" s="7"/>
      <c r="BM488" s="7"/>
    </row>
    <row r="489" spans="1:65" s="84" customFormat="1" ht="12" x14ac:dyDescent="0.3">
      <c r="A489" s="85"/>
      <c r="B489" s="85"/>
      <c r="C489" s="86"/>
      <c r="D489" s="90">
        <v>523095</v>
      </c>
      <c r="E489" s="91"/>
      <c r="F489" s="92" t="s">
        <v>51</v>
      </c>
      <c r="G489" s="93">
        <f t="shared" ref="G489:H489" si="3180">SUM(G490:G492)</f>
        <v>0</v>
      </c>
      <c r="H489" s="93" t="e">
        <f t="shared" si="3180"/>
        <v>#VALUE!</v>
      </c>
      <c r="I489" s="93" t="e">
        <f t="shared" si="2947"/>
        <v>#VALUE!</v>
      </c>
      <c r="J489" s="94">
        <f t="shared" si="2948"/>
        <v>0</v>
      </c>
      <c r="K489" s="93">
        <f t="shared" ref="K489:L489" si="3181">SUM(K490:K492)</f>
        <v>0</v>
      </c>
      <c r="L489" s="93" t="e">
        <f t="shared" si="3181"/>
        <v>#VALUE!</v>
      </c>
      <c r="M489" s="93" t="e">
        <f t="shared" si="2950"/>
        <v>#VALUE!</v>
      </c>
      <c r="N489" s="94">
        <f t="shared" si="2951"/>
        <v>0</v>
      </c>
      <c r="O489" s="93">
        <f t="shared" ref="O489:P489" si="3182">SUM(O490:O492)</f>
        <v>0</v>
      </c>
      <c r="P489" s="93" t="e">
        <f t="shared" si="3182"/>
        <v>#VALUE!</v>
      </c>
      <c r="Q489" s="93" t="e">
        <f t="shared" si="2953"/>
        <v>#VALUE!</v>
      </c>
      <c r="R489" s="94">
        <f t="shared" si="2921"/>
        <v>0</v>
      </c>
      <c r="S489" s="93">
        <f t="shared" ref="S489:T489" si="3183">SUM(S490:S492)</f>
        <v>0</v>
      </c>
      <c r="T489" s="93" t="e">
        <f t="shared" si="3183"/>
        <v>#VALUE!</v>
      </c>
      <c r="U489" s="93" t="e">
        <f t="shared" si="2955"/>
        <v>#VALUE!</v>
      </c>
      <c r="V489" s="94">
        <f t="shared" si="2956"/>
        <v>0</v>
      </c>
      <c r="W489" s="93">
        <f t="shared" ref="W489:X489" si="3184">SUM(W490:W492)</f>
        <v>0</v>
      </c>
      <c r="X489" s="93" t="e">
        <f t="shared" si="3184"/>
        <v>#VALUE!</v>
      </c>
      <c r="Y489" s="93" t="e">
        <f t="shared" si="2958"/>
        <v>#VALUE!</v>
      </c>
      <c r="Z489" s="94">
        <f t="shared" si="2959"/>
        <v>0</v>
      </c>
      <c r="AA489" s="93">
        <f t="shared" ref="AA489:AB489" si="3185">SUM(AA490:AA492)</f>
        <v>0</v>
      </c>
      <c r="AB489" s="93" t="e">
        <f t="shared" si="3185"/>
        <v>#VALUE!</v>
      </c>
      <c r="AC489" s="93" t="e">
        <f t="shared" si="2961"/>
        <v>#VALUE!</v>
      </c>
      <c r="AD489" s="94">
        <f t="shared" si="2962"/>
        <v>0</v>
      </c>
      <c r="AE489" s="93">
        <f t="shared" ref="AE489:AF489" si="3186">SUM(AE490:AE492)</f>
        <v>0</v>
      </c>
      <c r="AF489" s="93" t="e">
        <f t="shared" si="3186"/>
        <v>#VALUE!</v>
      </c>
      <c r="AG489" s="93" t="e">
        <f t="shared" si="2964"/>
        <v>#VALUE!</v>
      </c>
      <c r="AH489" s="94">
        <f t="shared" si="2965"/>
        <v>0</v>
      </c>
      <c r="AI489" s="93">
        <f t="shared" ref="AI489:AJ489" si="3187">SUM(AI490:AI492)</f>
        <v>0</v>
      </c>
      <c r="AJ489" s="93" t="e">
        <f t="shared" si="3187"/>
        <v>#VALUE!</v>
      </c>
      <c r="AK489" s="93" t="e">
        <f t="shared" si="2967"/>
        <v>#VALUE!</v>
      </c>
      <c r="AL489" s="94">
        <f t="shared" si="2968"/>
        <v>0</v>
      </c>
      <c r="AM489" s="93">
        <f t="shared" ref="AM489:AN489" si="3188">SUM(AM490:AM492)</f>
        <v>0</v>
      </c>
      <c r="AN489" s="93" t="e">
        <f t="shared" si="3188"/>
        <v>#VALUE!</v>
      </c>
      <c r="AO489" s="93" t="e">
        <f t="shared" si="2970"/>
        <v>#VALUE!</v>
      </c>
      <c r="AP489" s="94">
        <f t="shared" si="2971"/>
        <v>0</v>
      </c>
      <c r="AQ489" s="93">
        <f t="shared" ref="AQ489:AR489" si="3189">SUM(AQ490:AQ492)</f>
        <v>0</v>
      </c>
      <c r="AR489" s="93" t="e">
        <f t="shared" si="3189"/>
        <v>#VALUE!</v>
      </c>
      <c r="AS489" s="93" t="e">
        <f t="shared" si="2973"/>
        <v>#VALUE!</v>
      </c>
      <c r="AT489" s="94">
        <f t="shared" si="2974"/>
        <v>0</v>
      </c>
      <c r="AU489" s="93">
        <f t="shared" ref="AU489:AV489" si="3190">SUM(AU490:AU492)</f>
        <v>0</v>
      </c>
      <c r="AV489" s="93" t="e">
        <f t="shared" si="3190"/>
        <v>#VALUE!</v>
      </c>
      <c r="AW489" s="93" t="e">
        <f t="shared" si="2976"/>
        <v>#VALUE!</v>
      </c>
      <c r="AX489" s="94">
        <f t="shared" si="2977"/>
        <v>0</v>
      </c>
      <c r="AY489" s="93">
        <f t="shared" ref="AY489:BE489" si="3191">SUM(AY490:AY492)</f>
        <v>0</v>
      </c>
      <c r="AZ489" s="93" t="e">
        <f t="shared" si="3191"/>
        <v>#VALUE!</v>
      </c>
      <c r="BA489" s="93" t="e">
        <f t="shared" si="2979"/>
        <v>#VALUE!</v>
      </c>
      <c r="BB489" s="94">
        <f t="shared" si="2980"/>
        <v>0</v>
      </c>
      <c r="BC489" s="93">
        <f t="shared" si="3191"/>
        <v>0</v>
      </c>
      <c r="BD489" s="93">
        <f t="shared" si="3191"/>
        <v>0</v>
      </c>
      <c r="BE489" s="93" t="e">
        <f t="shared" si="3191"/>
        <v>#VALUE!</v>
      </c>
      <c r="BF489" s="93" t="e">
        <f t="shared" si="2981"/>
        <v>#VALUE!</v>
      </c>
      <c r="BG489" s="4">
        <f t="shared" si="2945"/>
        <v>0</v>
      </c>
      <c r="BL489" s="93">
        <f t="shared" ref="BL489:BM489" si="3192">SUM(BL490:BL492)</f>
        <v>0</v>
      </c>
      <c r="BM489" s="93">
        <f t="shared" si="3192"/>
        <v>0</v>
      </c>
    </row>
    <row r="490" spans="1:65" s="84" customFormat="1" ht="20.399999999999999" x14ac:dyDescent="0.3">
      <c r="A490" s="87"/>
      <c r="B490" s="87"/>
      <c r="C490" s="88"/>
      <c r="D490" s="95"/>
      <c r="E490" s="96">
        <v>52309501</v>
      </c>
      <c r="F490" s="97" t="s">
        <v>295</v>
      </c>
      <c r="G490" s="7">
        <v>0</v>
      </c>
      <c r="H490" s="7" t="e">
        <f>SUMIF([2]Ene!B:I,AVALUOS!E490,[2]Ene!I:I)</f>
        <v>#VALUE!</v>
      </c>
      <c r="I490" s="7" t="e">
        <f t="shared" si="2947"/>
        <v>#VALUE!</v>
      </c>
      <c r="J490" s="8">
        <f t="shared" si="2948"/>
        <v>0</v>
      </c>
      <c r="K490" s="7">
        <v>0</v>
      </c>
      <c r="L490" s="7" t="e">
        <f>SUMIF([2]Feb!B:I,AVALUOS!E490,[2]Feb!I:I)</f>
        <v>#VALUE!</v>
      </c>
      <c r="M490" s="7" t="e">
        <f t="shared" si="2950"/>
        <v>#VALUE!</v>
      </c>
      <c r="N490" s="8">
        <f t="shared" si="2951"/>
        <v>0</v>
      </c>
      <c r="O490" s="7">
        <v>0</v>
      </c>
      <c r="P490" s="7" t="e">
        <f>SUMIF([2]mar!B:I,AVALUOS!E490,[2]mar!I:I)</f>
        <v>#VALUE!</v>
      </c>
      <c r="Q490" s="7" t="e">
        <f t="shared" si="2953"/>
        <v>#VALUE!</v>
      </c>
      <c r="R490" s="8">
        <f t="shared" si="2921"/>
        <v>0</v>
      </c>
      <c r="S490" s="7">
        <v>0</v>
      </c>
      <c r="T490" s="7" t="e">
        <f>SUMIF([2]Abr!B:I,AVALUOS!E490,[2]Abr!I:I)</f>
        <v>#VALUE!</v>
      </c>
      <c r="U490" s="7" t="e">
        <f t="shared" si="2955"/>
        <v>#VALUE!</v>
      </c>
      <c r="V490" s="8">
        <f t="shared" si="2956"/>
        <v>0</v>
      </c>
      <c r="W490" s="7">
        <v>0</v>
      </c>
      <c r="X490" s="7" t="e">
        <f>SUMIF([2]May!B:I,AVALUOS!E490,[2]May!I:I)</f>
        <v>#VALUE!</v>
      </c>
      <c r="Y490" s="7" t="e">
        <f t="shared" si="2958"/>
        <v>#VALUE!</v>
      </c>
      <c r="Z490" s="8">
        <f t="shared" si="2959"/>
        <v>0</v>
      </c>
      <c r="AA490" s="7">
        <v>0</v>
      </c>
      <c r="AB490" s="7" t="e">
        <f>SUMIF([2]Jun!B:I,AVALUOS!E490,[2]Jun!I:I)</f>
        <v>#VALUE!</v>
      </c>
      <c r="AC490" s="7" t="e">
        <f t="shared" si="2961"/>
        <v>#VALUE!</v>
      </c>
      <c r="AD490" s="8">
        <f t="shared" si="2962"/>
        <v>0</v>
      </c>
      <c r="AE490" s="7">
        <v>0</v>
      </c>
      <c r="AF490" s="7" t="e">
        <f>SUMIF([2]Jul!B:I,AVALUOS!E490,[2]Jul!I:I)</f>
        <v>#VALUE!</v>
      </c>
      <c r="AG490" s="7" t="e">
        <f t="shared" si="2964"/>
        <v>#VALUE!</v>
      </c>
      <c r="AH490" s="8">
        <f t="shared" si="2965"/>
        <v>0</v>
      </c>
      <c r="AI490" s="7">
        <v>0</v>
      </c>
      <c r="AJ490" s="7" t="e">
        <f>SUMIF([2]Agos!B:I,AVALUOS!E490,[2]Agos!I:I)</f>
        <v>#VALUE!</v>
      </c>
      <c r="AK490" s="7" t="e">
        <f t="shared" si="2967"/>
        <v>#VALUE!</v>
      </c>
      <c r="AL490" s="8">
        <f t="shared" si="2968"/>
        <v>0</v>
      </c>
      <c r="AM490" s="7">
        <v>0</v>
      </c>
      <c r="AN490" s="7" t="e">
        <f>SUMIF([2]Sep!B:I,AVALUOS!E490,[2]Sep!I:I)</f>
        <v>#VALUE!</v>
      </c>
      <c r="AO490" s="7" t="e">
        <f t="shared" si="2970"/>
        <v>#VALUE!</v>
      </c>
      <c r="AP490" s="8">
        <f t="shared" si="2971"/>
        <v>0</v>
      </c>
      <c r="AQ490" s="7">
        <v>0</v>
      </c>
      <c r="AR490" s="7" t="e">
        <f>SUMIF([2]Oct!B:I,AVALUOS!E490,[2]Oct!I:I)</f>
        <v>#VALUE!</v>
      </c>
      <c r="AS490" s="7" t="e">
        <f t="shared" si="2973"/>
        <v>#VALUE!</v>
      </c>
      <c r="AT490" s="8">
        <f t="shared" si="2974"/>
        <v>0</v>
      </c>
      <c r="AU490" s="7">
        <v>0</v>
      </c>
      <c r="AV490" s="7" t="e">
        <f>SUMIF([2]Nov!B:I,AVALUOS!E490,[2]Nov!I:I)</f>
        <v>#VALUE!</v>
      </c>
      <c r="AW490" s="7" t="e">
        <f t="shared" si="2976"/>
        <v>#VALUE!</v>
      </c>
      <c r="AX490" s="8">
        <f t="shared" si="2977"/>
        <v>0</v>
      </c>
      <c r="AY490" s="7">
        <v>0</v>
      </c>
      <c r="AZ490" s="7" t="e">
        <f>SUMIF([2]Dic!B:I,AVALUOS!E490,[2]Dic!I:I)</f>
        <v>#VALUE!</v>
      </c>
      <c r="BA490" s="7" t="e">
        <f t="shared" si="2979"/>
        <v>#VALUE!</v>
      </c>
      <c r="BB490" s="8">
        <f t="shared" si="2980"/>
        <v>0</v>
      </c>
      <c r="BC490" s="7">
        <v>0</v>
      </c>
      <c r="BD490" s="89">
        <f t="shared" ref="BD490:BD492" si="3193">+G490+K490+O490+S490+W490+AA490+AE490+AI490+AM490+AQ490+AU490</f>
        <v>0</v>
      </c>
      <c r="BE490" s="89" t="e">
        <f t="shared" ref="BE490:BE492" si="3194">+H490+L490+P490+T490+X490+AB490+AF490+AJ490+AN490+AR490+AV490+AZ490</f>
        <v>#VALUE!</v>
      </c>
      <c r="BF490" s="89" t="e">
        <f t="shared" si="2981"/>
        <v>#VALUE!</v>
      </c>
      <c r="BG490" s="24">
        <f t="shared" si="2945"/>
        <v>0</v>
      </c>
      <c r="BL490" s="7"/>
      <c r="BM490" s="7"/>
    </row>
    <row r="491" spans="1:65" s="84" customFormat="1" ht="12" x14ac:dyDescent="0.3">
      <c r="A491" s="87"/>
      <c r="B491" s="87"/>
      <c r="C491" s="88"/>
      <c r="D491" s="95"/>
      <c r="E491" s="96">
        <v>52309502</v>
      </c>
      <c r="F491" s="97" t="s">
        <v>296</v>
      </c>
      <c r="G491" s="7">
        <v>0</v>
      </c>
      <c r="H491" s="7" t="e">
        <f>SUMIF([2]Ene!B:I,AVALUOS!E491,[2]Ene!I:I)</f>
        <v>#VALUE!</v>
      </c>
      <c r="I491" s="7" t="e">
        <f t="shared" si="2947"/>
        <v>#VALUE!</v>
      </c>
      <c r="J491" s="8">
        <f t="shared" si="2948"/>
        <v>0</v>
      </c>
      <c r="K491" s="7">
        <v>0</v>
      </c>
      <c r="L491" s="7" t="e">
        <f>SUMIF([2]Feb!B:I,AVALUOS!E491,[2]Feb!I:I)</f>
        <v>#VALUE!</v>
      </c>
      <c r="M491" s="7" t="e">
        <f t="shared" si="2950"/>
        <v>#VALUE!</v>
      </c>
      <c r="N491" s="8">
        <f t="shared" si="2951"/>
        <v>0</v>
      </c>
      <c r="O491" s="7">
        <v>0</v>
      </c>
      <c r="P491" s="7" t="e">
        <f>SUMIF([2]mar!B:I,AVALUOS!E491,[2]mar!I:I)</f>
        <v>#VALUE!</v>
      </c>
      <c r="Q491" s="7" t="e">
        <f t="shared" si="2953"/>
        <v>#VALUE!</v>
      </c>
      <c r="R491" s="8">
        <f t="shared" si="2921"/>
        <v>0</v>
      </c>
      <c r="S491" s="7">
        <v>0</v>
      </c>
      <c r="T491" s="7" t="e">
        <f>SUMIF([2]Abr!B:I,AVALUOS!E491,[2]Abr!I:I)</f>
        <v>#VALUE!</v>
      </c>
      <c r="U491" s="7" t="e">
        <f t="shared" si="2955"/>
        <v>#VALUE!</v>
      </c>
      <c r="V491" s="8">
        <f t="shared" si="2956"/>
        <v>0</v>
      </c>
      <c r="W491" s="7">
        <v>0</v>
      </c>
      <c r="X491" s="7" t="e">
        <f>SUMIF([2]May!B:I,AVALUOS!E491,[2]May!I:I)</f>
        <v>#VALUE!</v>
      </c>
      <c r="Y491" s="7" t="e">
        <f t="shared" si="2958"/>
        <v>#VALUE!</v>
      </c>
      <c r="Z491" s="8">
        <f t="shared" si="2959"/>
        <v>0</v>
      </c>
      <c r="AA491" s="7">
        <v>0</v>
      </c>
      <c r="AB491" s="7" t="e">
        <f>SUMIF([2]Jun!B:I,AVALUOS!E491,[2]Jun!I:I)</f>
        <v>#VALUE!</v>
      </c>
      <c r="AC491" s="7" t="e">
        <f t="shared" si="2961"/>
        <v>#VALUE!</v>
      </c>
      <c r="AD491" s="8">
        <f t="shared" si="2962"/>
        <v>0</v>
      </c>
      <c r="AE491" s="7">
        <v>0</v>
      </c>
      <c r="AF491" s="7" t="e">
        <f>SUMIF([2]Jul!B:I,AVALUOS!E491,[2]Jul!I:I)</f>
        <v>#VALUE!</v>
      </c>
      <c r="AG491" s="7" t="e">
        <f t="shared" si="2964"/>
        <v>#VALUE!</v>
      </c>
      <c r="AH491" s="8">
        <f t="shared" si="2965"/>
        <v>0</v>
      </c>
      <c r="AI491" s="7">
        <v>0</v>
      </c>
      <c r="AJ491" s="7" t="e">
        <f>SUMIF([2]Agos!B:I,AVALUOS!E491,[2]Agos!I:I)</f>
        <v>#VALUE!</v>
      </c>
      <c r="AK491" s="7" t="e">
        <f t="shared" si="2967"/>
        <v>#VALUE!</v>
      </c>
      <c r="AL491" s="8">
        <f t="shared" si="2968"/>
        <v>0</v>
      </c>
      <c r="AM491" s="7">
        <v>0</v>
      </c>
      <c r="AN491" s="7" t="e">
        <f>SUMIF([2]Sep!B:I,AVALUOS!E491,[2]Sep!I:I)</f>
        <v>#VALUE!</v>
      </c>
      <c r="AO491" s="7" t="e">
        <f t="shared" si="2970"/>
        <v>#VALUE!</v>
      </c>
      <c r="AP491" s="8">
        <f t="shared" si="2971"/>
        <v>0</v>
      </c>
      <c r="AQ491" s="7">
        <v>0</v>
      </c>
      <c r="AR491" s="7" t="e">
        <f>SUMIF([2]Oct!B:I,AVALUOS!E491,[2]Oct!I:I)</f>
        <v>#VALUE!</v>
      </c>
      <c r="AS491" s="7" t="e">
        <f t="shared" si="2973"/>
        <v>#VALUE!</v>
      </c>
      <c r="AT491" s="8">
        <f t="shared" si="2974"/>
        <v>0</v>
      </c>
      <c r="AU491" s="7">
        <v>0</v>
      </c>
      <c r="AV491" s="7" t="e">
        <f>SUMIF([2]Nov!B:I,AVALUOS!E491,[2]Nov!I:I)</f>
        <v>#VALUE!</v>
      </c>
      <c r="AW491" s="7" t="e">
        <f t="shared" si="2976"/>
        <v>#VALUE!</v>
      </c>
      <c r="AX491" s="8">
        <f t="shared" si="2977"/>
        <v>0</v>
      </c>
      <c r="AY491" s="7">
        <v>0</v>
      </c>
      <c r="AZ491" s="7" t="e">
        <f>SUMIF([2]Dic!B:I,AVALUOS!E491,[2]Dic!I:I)</f>
        <v>#VALUE!</v>
      </c>
      <c r="BA491" s="7" t="e">
        <f t="shared" si="2979"/>
        <v>#VALUE!</v>
      </c>
      <c r="BB491" s="8">
        <f t="shared" si="2980"/>
        <v>0</v>
      </c>
      <c r="BC491" s="7">
        <v>0</v>
      </c>
      <c r="BD491" s="89">
        <f t="shared" si="3193"/>
        <v>0</v>
      </c>
      <c r="BE491" s="89" t="e">
        <f t="shared" si="3194"/>
        <v>#VALUE!</v>
      </c>
      <c r="BF491" s="89" t="e">
        <f t="shared" si="2981"/>
        <v>#VALUE!</v>
      </c>
      <c r="BG491" s="24">
        <f t="shared" si="2945"/>
        <v>0</v>
      </c>
      <c r="BL491" s="7"/>
      <c r="BM491" s="7"/>
    </row>
    <row r="492" spans="1:65" s="84" customFormat="1" ht="12" x14ac:dyDescent="0.3">
      <c r="A492" s="87"/>
      <c r="B492" s="87"/>
      <c r="C492" s="88"/>
      <c r="D492" s="95"/>
      <c r="E492" s="96">
        <v>52309503</v>
      </c>
      <c r="F492" s="97" t="s">
        <v>187</v>
      </c>
      <c r="G492" s="7">
        <v>0</v>
      </c>
      <c r="H492" s="7" t="e">
        <f>SUMIF([2]Ene!B:I,AVALUOS!E492,[2]Ene!I:I)</f>
        <v>#VALUE!</v>
      </c>
      <c r="I492" s="7" t="e">
        <f t="shared" si="2947"/>
        <v>#VALUE!</v>
      </c>
      <c r="J492" s="8">
        <f t="shared" si="2948"/>
        <v>0</v>
      </c>
      <c r="K492" s="7">
        <v>0</v>
      </c>
      <c r="L492" s="7" t="e">
        <f>SUMIF([2]Feb!B:I,AVALUOS!E492,[2]Feb!I:I)</f>
        <v>#VALUE!</v>
      </c>
      <c r="M492" s="7" t="e">
        <f t="shared" si="2950"/>
        <v>#VALUE!</v>
      </c>
      <c r="N492" s="8">
        <f t="shared" si="2951"/>
        <v>0</v>
      </c>
      <c r="O492" s="7">
        <v>0</v>
      </c>
      <c r="P492" s="7" t="e">
        <f>SUMIF([2]mar!B:I,AVALUOS!E492,[2]mar!I:I)</f>
        <v>#VALUE!</v>
      </c>
      <c r="Q492" s="7" t="e">
        <f t="shared" si="2953"/>
        <v>#VALUE!</v>
      </c>
      <c r="R492" s="8">
        <f t="shared" si="2921"/>
        <v>0</v>
      </c>
      <c r="S492" s="7">
        <v>0</v>
      </c>
      <c r="T492" s="7" t="e">
        <f>SUMIF([2]Abr!B:I,AVALUOS!E492,[2]Abr!I:I)</f>
        <v>#VALUE!</v>
      </c>
      <c r="U492" s="7" t="e">
        <f t="shared" si="2955"/>
        <v>#VALUE!</v>
      </c>
      <c r="V492" s="8">
        <f t="shared" si="2956"/>
        <v>0</v>
      </c>
      <c r="W492" s="7">
        <v>0</v>
      </c>
      <c r="X492" s="7" t="e">
        <f>SUMIF([2]May!B:I,AVALUOS!E492,[2]May!I:I)</f>
        <v>#VALUE!</v>
      </c>
      <c r="Y492" s="7" t="e">
        <f t="shared" si="2958"/>
        <v>#VALUE!</v>
      </c>
      <c r="Z492" s="8">
        <f t="shared" si="2959"/>
        <v>0</v>
      </c>
      <c r="AA492" s="7">
        <v>0</v>
      </c>
      <c r="AB492" s="7" t="e">
        <f>SUMIF([2]Jun!B:I,AVALUOS!E492,[2]Jun!I:I)</f>
        <v>#VALUE!</v>
      </c>
      <c r="AC492" s="7" t="e">
        <f t="shared" si="2961"/>
        <v>#VALUE!</v>
      </c>
      <c r="AD492" s="8">
        <f t="shared" si="2962"/>
        <v>0</v>
      </c>
      <c r="AE492" s="7">
        <v>0</v>
      </c>
      <c r="AF492" s="7" t="e">
        <f>SUMIF([2]Jul!B:I,AVALUOS!E492,[2]Jul!I:I)</f>
        <v>#VALUE!</v>
      </c>
      <c r="AG492" s="7" t="e">
        <f t="shared" si="2964"/>
        <v>#VALUE!</v>
      </c>
      <c r="AH492" s="8">
        <f t="shared" si="2965"/>
        <v>0</v>
      </c>
      <c r="AI492" s="7">
        <v>0</v>
      </c>
      <c r="AJ492" s="7" t="e">
        <f>SUMIF([2]Agos!B:I,AVALUOS!E492,[2]Agos!I:I)</f>
        <v>#VALUE!</v>
      </c>
      <c r="AK492" s="7" t="e">
        <f t="shared" si="2967"/>
        <v>#VALUE!</v>
      </c>
      <c r="AL492" s="8">
        <f t="shared" si="2968"/>
        <v>0</v>
      </c>
      <c r="AM492" s="7">
        <v>0</v>
      </c>
      <c r="AN492" s="7" t="e">
        <f>SUMIF([2]Sep!B:I,AVALUOS!E492,[2]Sep!I:I)</f>
        <v>#VALUE!</v>
      </c>
      <c r="AO492" s="7" t="e">
        <f t="shared" si="2970"/>
        <v>#VALUE!</v>
      </c>
      <c r="AP492" s="8">
        <f t="shared" si="2971"/>
        <v>0</v>
      </c>
      <c r="AQ492" s="7">
        <v>0</v>
      </c>
      <c r="AR492" s="7" t="e">
        <f>SUMIF([2]Oct!B:I,AVALUOS!E492,[2]Oct!I:I)</f>
        <v>#VALUE!</v>
      </c>
      <c r="AS492" s="7" t="e">
        <f t="shared" si="2973"/>
        <v>#VALUE!</v>
      </c>
      <c r="AT492" s="8">
        <f t="shared" si="2974"/>
        <v>0</v>
      </c>
      <c r="AU492" s="7">
        <v>0</v>
      </c>
      <c r="AV492" s="7" t="e">
        <f>SUMIF([2]Nov!B:I,AVALUOS!E492,[2]Nov!I:I)</f>
        <v>#VALUE!</v>
      </c>
      <c r="AW492" s="7" t="e">
        <f t="shared" si="2976"/>
        <v>#VALUE!</v>
      </c>
      <c r="AX492" s="8">
        <f t="shared" si="2977"/>
        <v>0</v>
      </c>
      <c r="AY492" s="7">
        <v>0</v>
      </c>
      <c r="AZ492" s="7" t="e">
        <f>SUMIF([2]Dic!B:I,AVALUOS!E492,[2]Dic!I:I)</f>
        <v>#VALUE!</v>
      </c>
      <c r="BA492" s="7" t="e">
        <f t="shared" si="2979"/>
        <v>#VALUE!</v>
      </c>
      <c r="BB492" s="8">
        <f t="shared" si="2980"/>
        <v>0</v>
      </c>
      <c r="BC492" s="7">
        <v>0</v>
      </c>
      <c r="BD492" s="89">
        <f t="shared" si="3193"/>
        <v>0</v>
      </c>
      <c r="BE492" s="89" t="e">
        <f t="shared" si="3194"/>
        <v>#VALUE!</v>
      </c>
      <c r="BF492" s="89" t="e">
        <f t="shared" si="2981"/>
        <v>#VALUE!</v>
      </c>
      <c r="BG492" s="24">
        <f t="shared" si="2945"/>
        <v>0</v>
      </c>
      <c r="BL492" s="7"/>
      <c r="BM492" s="7"/>
    </row>
    <row r="493" spans="1:65" ht="12" x14ac:dyDescent="0.3">
      <c r="A493" s="77"/>
      <c r="B493" s="77"/>
      <c r="C493" s="78">
        <v>5235</v>
      </c>
      <c r="D493" s="79"/>
      <c r="E493" s="80"/>
      <c r="F493" s="81" t="s">
        <v>72</v>
      </c>
      <c r="G493" s="82">
        <f t="shared" ref="G493:H493" si="3195">SUM(G494,G497,G499,G501,G503,G505,G507,G511,G515,G517,G513)</f>
        <v>50000</v>
      </c>
      <c r="H493" s="82" t="e">
        <f t="shared" si="3195"/>
        <v>#VALUE!</v>
      </c>
      <c r="I493" s="82" t="e">
        <f t="shared" si="2947"/>
        <v>#VALUE!</v>
      </c>
      <c r="J493" s="83" t="e">
        <f t="shared" si="2948"/>
        <v>#VALUE!</v>
      </c>
      <c r="K493" s="82">
        <f t="shared" ref="K493:L493" si="3196">SUM(K494,K497,K499,K501,K503,K505,K507,K511,K515,K517,K513)</f>
        <v>50000</v>
      </c>
      <c r="L493" s="82" t="e">
        <f t="shared" si="3196"/>
        <v>#VALUE!</v>
      </c>
      <c r="M493" s="82" t="e">
        <f t="shared" si="2950"/>
        <v>#VALUE!</v>
      </c>
      <c r="N493" s="83" t="e">
        <f t="shared" si="2951"/>
        <v>#VALUE!</v>
      </c>
      <c r="O493" s="82">
        <f t="shared" ref="O493:P493" si="3197">SUM(O494,O497,O499,O501,O503,O505,O507,O511,O515,O517,O513)</f>
        <v>50000</v>
      </c>
      <c r="P493" s="82" t="e">
        <f t="shared" si="3197"/>
        <v>#VALUE!</v>
      </c>
      <c r="Q493" s="82" t="e">
        <f t="shared" si="2953"/>
        <v>#VALUE!</v>
      </c>
      <c r="R493" s="83" t="e">
        <f t="shared" si="2921"/>
        <v>#VALUE!</v>
      </c>
      <c r="S493" s="82">
        <f t="shared" ref="S493:T493" si="3198">SUM(S494,S497,S499,S501,S503,S505,S507,S511,S515,S517,S513)</f>
        <v>50000</v>
      </c>
      <c r="T493" s="82" t="e">
        <f t="shared" si="3198"/>
        <v>#VALUE!</v>
      </c>
      <c r="U493" s="82" t="e">
        <f t="shared" si="2955"/>
        <v>#VALUE!</v>
      </c>
      <c r="V493" s="83" t="e">
        <f t="shared" si="2956"/>
        <v>#VALUE!</v>
      </c>
      <c r="W493" s="82">
        <f t="shared" ref="W493:X493" si="3199">SUM(W494,W497,W499,W501,W503,W505,W507,W511,W515,W517,W513)</f>
        <v>50000</v>
      </c>
      <c r="X493" s="82" t="e">
        <f t="shared" si="3199"/>
        <v>#VALUE!</v>
      </c>
      <c r="Y493" s="82" t="e">
        <f t="shared" si="2958"/>
        <v>#VALUE!</v>
      </c>
      <c r="Z493" s="83" t="e">
        <f t="shared" si="2959"/>
        <v>#VALUE!</v>
      </c>
      <c r="AA493" s="82">
        <f t="shared" ref="AA493:AB493" si="3200">SUM(AA494,AA497,AA499,AA501,AA503,AA505,AA507,AA511,AA515,AA517,AA513)</f>
        <v>50000</v>
      </c>
      <c r="AB493" s="82" t="e">
        <f t="shared" si="3200"/>
        <v>#VALUE!</v>
      </c>
      <c r="AC493" s="82" t="e">
        <f t="shared" si="2961"/>
        <v>#VALUE!</v>
      </c>
      <c r="AD493" s="83" t="e">
        <f t="shared" si="2962"/>
        <v>#VALUE!</v>
      </c>
      <c r="AE493" s="82">
        <f t="shared" ref="AE493:AF493" si="3201">SUM(AE494,AE497,AE499,AE501,AE503,AE505,AE507,AE511,AE515,AE517,AE513)</f>
        <v>50000</v>
      </c>
      <c r="AF493" s="82" t="e">
        <f t="shared" si="3201"/>
        <v>#VALUE!</v>
      </c>
      <c r="AG493" s="82" t="e">
        <f t="shared" si="2964"/>
        <v>#VALUE!</v>
      </c>
      <c r="AH493" s="83" t="e">
        <f t="shared" si="2965"/>
        <v>#VALUE!</v>
      </c>
      <c r="AI493" s="82">
        <f t="shared" ref="AI493:AJ493" si="3202">SUM(AI494,AI497,AI499,AI501,AI503,AI505,AI507,AI511,AI515,AI517,AI513)</f>
        <v>50000</v>
      </c>
      <c r="AJ493" s="82" t="e">
        <f t="shared" si="3202"/>
        <v>#VALUE!</v>
      </c>
      <c r="AK493" s="82" t="e">
        <f t="shared" si="2967"/>
        <v>#VALUE!</v>
      </c>
      <c r="AL493" s="83" t="e">
        <f t="shared" si="2968"/>
        <v>#VALUE!</v>
      </c>
      <c r="AM493" s="82">
        <f t="shared" ref="AM493:AN493" si="3203">SUM(AM494,AM497,AM499,AM501,AM503,AM505,AM507,AM511,AM515,AM517,AM513)</f>
        <v>50000</v>
      </c>
      <c r="AN493" s="82" t="e">
        <f t="shared" si="3203"/>
        <v>#VALUE!</v>
      </c>
      <c r="AO493" s="82" t="e">
        <f t="shared" si="2970"/>
        <v>#VALUE!</v>
      </c>
      <c r="AP493" s="83" t="e">
        <f t="shared" si="2971"/>
        <v>#VALUE!</v>
      </c>
      <c r="AQ493" s="82">
        <f t="shared" ref="AQ493:AR493" si="3204">SUM(AQ494,AQ497,AQ499,AQ501,AQ503,AQ505,AQ507,AQ511,AQ515,AQ517,AQ513)</f>
        <v>50000</v>
      </c>
      <c r="AR493" s="82" t="e">
        <f t="shared" si="3204"/>
        <v>#VALUE!</v>
      </c>
      <c r="AS493" s="82" t="e">
        <f t="shared" si="2973"/>
        <v>#VALUE!</v>
      </c>
      <c r="AT493" s="83" t="e">
        <f t="shared" si="2974"/>
        <v>#VALUE!</v>
      </c>
      <c r="AU493" s="82">
        <f t="shared" ref="AU493:AV493" si="3205">SUM(AU494,AU497,AU499,AU501,AU503,AU505,AU507,AU511,AU515,AU517,AU513)</f>
        <v>0</v>
      </c>
      <c r="AV493" s="82" t="e">
        <f t="shared" si="3205"/>
        <v>#VALUE!</v>
      </c>
      <c r="AW493" s="82" t="e">
        <f t="shared" si="2976"/>
        <v>#VALUE!</v>
      </c>
      <c r="AX493" s="83">
        <f t="shared" si="2977"/>
        <v>0</v>
      </c>
      <c r="AY493" s="82">
        <f t="shared" ref="AY493:BE493" si="3206">SUM(AY494,AY497,AY499,AY501,AY503,AY505,AY507,AY511,AY515,AY517,AY513)</f>
        <v>0</v>
      </c>
      <c r="AZ493" s="82" t="e">
        <f t="shared" si="3206"/>
        <v>#VALUE!</v>
      </c>
      <c r="BA493" s="82" t="e">
        <f t="shared" si="2979"/>
        <v>#VALUE!</v>
      </c>
      <c r="BB493" s="83">
        <f t="shared" si="2980"/>
        <v>0</v>
      </c>
      <c r="BC493" s="82">
        <f t="shared" si="3206"/>
        <v>0</v>
      </c>
      <c r="BD493" s="82">
        <f t="shared" si="3206"/>
        <v>500000</v>
      </c>
      <c r="BE493" s="82" t="e">
        <f t="shared" si="3206"/>
        <v>#VALUE!</v>
      </c>
      <c r="BF493" s="82" t="e">
        <f t="shared" si="2981"/>
        <v>#VALUE!</v>
      </c>
      <c r="BG493" s="83" t="e">
        <f t="shared" si="2945"/>
        <v>#VALUE!</v>
      </c>
      <c r="BL493" s="82">
        <f t="shared" ref="BL493:BM493" si="3207">SUM(BL494,BL497,BL499,BL501,BL503,BL505,BL507,BL511,BL515,BL517,BL513)</f>
        <v>0</v>
      </c>
      <c r="BM493" s="82">
        <f t="shared" si="3207"/>
        <v>0</v>
      </c>
    </row>
    <row r="494" spans="1:65" ht="12" x14ac:dyDescent="0.3">
      <c r="A494" s="85"/>
      <c r="B494" s="85"/>
      <c r="C494" s="86"/>
      <c r="D494" s="90">
        <v>523505</v>
      </c>
      <c r="E494" s="91"/>
      <c r="F494" s="92" t="s">
        <v>189</v>
      </c>
      <c r="G494" s="93">
        <f t="shared" ref="G494:H494" si="3208">SUM(G495:G496)</f>
        <v>0</v>
      </c>
      <c r="H494" s="93" t="e">
        <f t="shared" si="3208"/>
        <v>#VALUE!</v>
      </c>
      <c r="I494" s="93" t="e">
        <f t="shared" si="2947"/>
        <v>#VALUE!</v>
      </c>
      <c r="J494" s="94">
        <f t="shared" si="2948"/>
        <v>0</v>
      </c>
      <c r="K494" s="93">
        <f t="shared" ref="K494:L494" si="3209">SUM(K495:K496)</f>
        <v>0</v>
      </c>
      <c r="L494" s="93" t="e">
        <f t="shared" si="3209"/>
        <v>#VALUE!</v>
      </c>
      <c r="M494" s="93" t="e">
        <f t="shared" si="2950"/>
        <v>#VALUE!</v>
      </c>
      <c r="N494" s="94">
        <f t="shared" si="2951"/>
        <v>0</v>
      </c>
      <c r="O494" s="93">
        <f t="shared" ref="O494:P494" si="3210">SUM(O495:O496)</f>
        <v>0</v>
      </c>
      <c r="P494" s="93" t="e">
        <f t="shared" si="3210"/>
        <v>#VALUE!</v>
      </c>
      <c r="Q494" s="93" t="e">
        <f t="shared" si="2953"/>
        <v>#VALUE!</v>
      </c>
      <c r="R494" s="94">
        <f t="shared" si="2921"/>
        <v>0</v>
      </c>
      <c r="S494" s="93">
        <f t="shared" ref="S494:T494" si="3211">SUM(S495:S496)</f>
        <v>0</v>
      </c>
      <c r="T494" s="93" t="e">
        <f t="shared" si="3211"/>
        <v>#VALUE!</v>
      </c>
      <c r="U494" s="93" t="e">
        <f t="shared" si="2955"/>
        <v>#VALUE!</v>
      </c>
      <c r="V494" s="94">
        <f t="shared" si="2956"/>
        <v>0</v>
      </c>
      <c r="W494" s="93">
        <f t="shared" ref="W494:X494" si="3212">SUM(W495:W496)</f>
        <v>0</v>
      </c>
      <c r="X494" s="93" t="e">
        <f t="shared" si="3212"/>
        <v>#VALUE!</v>
      </c>
      <c r="Y494" s="93" t="e">
        <f t="shared" si="2958"/>
        <v>#VALUE!</v>
      </c>
      <c r="Z494" s="94">
        <f t="shared" si="2959"/>
        <v>0</v>
      </c>
      <c r="AA494" s="93">
        <f t="shared" ref="AA494:AB494" si="3213">SUM(AA495:AA496)</f>
        <v>0</v>
      </c>
      <c r="AB494" s="93" t="e">
        <f t="shared" si="3213"/>
        <v>#VALUE!</v>
      </c>
      <c r="AC494" s="93" t="e">
        <f t="shared" si="2961"/>
        <v>#VALUE!</v>
      </c>
      <c r="AD494" s="94">
        <f t="shared" si="2962"/>
        <v>0</v>
      </c>
      <c r="AE494" s="93">
        <f t="shared" ref="AE494:AF494" si="3214">SUM(AE495:AE496)</f>
        <v>0</v>
      </c>
      <c r="AF494" s="93" t="e">
        <f t="shared" si="3214"/>
        <v>#VALUE!</v>
      </c>
      <c r="AG494" s="93" t="e">
        <f t="shared" si="2964"/>
        <v>#VALUE!</v>
      </c>
      <c r="AH494" s="94">
        <f t="shared" si="2965"/>
        <v>0</v>
      </c>
      <c r="AI494" s="93">
        <f t="shared" ref="AI494:AJ494" si="3215">SUM(AI495:AI496)</f>
        <v>0</v>
      </c>
      <c r="AJ494" s="93" t="e">
        <f t="shared" si="3215"/>
        <v>#VALUE!</v>
      </c>
      <c r="AK494" s="93" t="e">
        <f t="shared" si="2967"/>
        <v>#VALUE!</v>
      </c>
      <c r="AL494" s="94">
        <f t="shared" si="2968"/>
        <v>0</v>
      </c>
      <c r="AM494" s="93">
        <f t="shared" ref="AM494:AN494" si="3216">SUM(AM495:AM496)</f>
        <v>0</v>
      </c>
      <c r="AN494" s="93" t="e">
        <f t="shared" si="3216"/>
        <v>#VALUE!</v>
      </c>
      <c r="AO494" s="93" t="e">
        <f t="shared" si="2970"/>
        <v>#VALUE!</v>
      </c>
      <c r="AP494" s="94">
        <f t="shared" si="2971"/>
        <v>0</v>
      </c>
      <c r="AQ494" s="93">
        <f t="shared" ref="AQ494:AR494" si="3217">SUM(AQ495:AQ496)</f>
        <v>0</v>
      </c>
      <c r="AR494" s="93" t="e">
        <f t="shared" si="3217"/>
        <v>#VALUE!</v>
      </c>
      <c r="AS494" s="93" t="e">
        <f t="shared" si="2973"/>
        <v>#VALUE!</v>
      </c>
      <c r="AT494" s="94">
        <f t="shared" si="2974"/>
        <v>0</v>
      </c>
      <c r="AU494" s="93">
        <f t="shared" ref="AU494:AV494" si="3218">SUM(AU495:AU496)</f>
        <v>0</v>
      </c>
      <c r="AV494" s="93" t="e">
        <f t="shared" si="3218"/>
        <v>#VALUE!</v>
      </c>
      <c r="AW494" s="93" t="e">
        <f t="shared" si="2976"/>
        <v>#VALUE!</v>
      </c>
      <c r="AX494" s="94">
        <f t="shared" si="2977"/>
        <v>0</v>
      </c>
      <c r="AY494" s="93">
        <f t="shared" ref="AY494:BE494" si="3219">SUM(AY495:AY496)</f>
        <v>0</v>
      </c>
      <c r="AZ494" s="93" t="e">
        <f t="shared" si="3219"/>
        <v>#VALUE!</v>
      </c>
      <c r="BA494" s="93" t="e">
        <f t="shared" si="2979"/>
        <v>#VALUE!</v>
      </c>
      <c r="BB494" s="94">
        <f t="shared" si="2980"/>
        <v>0</v>
      </c>
      <c r="BC494" s="93">
        <f t="shared" si="3219"/>
        <v>0</v>
      </c>
      <c r="BD494" s="93">
        <f t="shared" si="3219"/>
        <v>0</v>
      </c>
      <c r="BE494" s="93" t="e">
        <f t="shared" si="3219"/>
        <v>#VALUE!</v>
      </c>
      <c r="BF494" s="93" t="e">
        <f t="shared" si="2981"/>
        <v>#VALUE!</v>
      </c>
      <c r="BG494" s="4">
        <f t="shared" si="2945"/>
        <v>0</v>
      </c>
      <c r="BL494" s="93">
        <f t="shared" ref="BL494:BM494" si="3220">SUM(BL495:BL496)</f>
        <v>0</v>
      </c>
      <c r="BM494" s="93">
        <f t="shared" si="3220"/>
        <v>0</v>
      </c>
    </row>
    <row r="495" spans="1:65" ht="12" x14ac:dyDescent="0.3">
      <c r="A495" s="87"/>
      <c r="B495" s="87"/>
      <c r="C495" s="88"/>
      <c r="D495" s="95"/>
      <c r="E495" s="96">
        <v>52350501</v>
      </c>
      <c r="F495" s="97" t="s">
        <v>190</v>
      </c>
      <c r="G495" s="7">
        <v>0</v>
      </c>
      <c r="H495" s="7" t="e">
        <f>SUMIF([2]Ene!B:I,AVALUOS!E495,[2]Ene!I:I)</f>
        <v>#VALUE!</v>
      </c>
      <c r="I495" s="7" t="e">
        <f t="shared" si="2947"/>
        <v>#VALUE!</v>
      </c>
      <c r="J495" s="8">
        <f t="shared" si="2948"/>
        <v>0</v>
      </c>
      <c r="K495" s="7">
        <v>0</v>
      </c>
      <c r="L495" s="7" t="e">
        <f>SUMIF([2]Feb!B:I,AVALUOS!E495,[2]Feb!I:I)</f>
        <v>#VALUE!</v>
      </c>
      <c r="M495" s="7" t="e">
        <f t="shared" si="2950"/>
        <v>#VALUE!</v>
      </c>
      <c r="N495" s="8">
        <f t="shared" si="2951"/>
        <v>0</v>
      </c>
      <c r="O495" s="7">
        <v>0</v>
      </c>
      <c r="P495" s="7" t="e">
        <f>SUMIF([2]mar!B:I,AVALUOS!E495,[2]mar!I:I)</f>
        <v>#VALUE!</v>
      </c>
      <c r="Q495" s="7" t="e">
        <f t="shared" si="2953"/>
        <v>#VALUE!</v>
      </c>
      <c r="R495" s="8">
        <f t="shared" si="2921"/>
        <v>0</v>
      </c>
      <c r="S495" s="7">
        <v>0</v>
      </c>
      <c r="T495" s="7" t="e">
        <f>SUMIF([2]Abr!B:I,AVALUOS!E495,[2]Abr!I:I)</f>
        <v>#VALUE!</v>
      </c>
      <c r="U495" s="7" t="e">
        <f t="shared" si="2955"/>
        <v>#VALUE!</v>
      </c>
      <c r="V495" s="8">
        <f t="shared" si="2956"/>
        <v>0</v>
      </c>
      <c r="W495" s="7">
        <v>0</v>
      </c>
      <c r="X495" s="7" t="e">
        <f>SUMIF([2]May!B:I,AVALUOS!E495,[2]May!I:I)</f>
        <v>#VALUE!</v>
      </c>
      <c r="Y495" s="7" t="e">
        <f t="shared" si="2958"/>
        <v>#VALUE!</v>
      </c>
      <c r="Z495" s="8">
        <f t="shared" si="2959"/>
        <v>0</v>
      </c>
      <c r="AA495" s="7">
        <v>0</v>
      </c>
      <c r="AB495" s="7" t="e">
        <f>SUMIF([2]Jun!B:I,AVALUOS!E495,[2]Jun!I:I)</f>
        <v>#VALUE!</v>
      </c>
      <c r="AC495" s="7" t="e">
        <f t="shared" si="2961"/>
        <v>#VALUE!</v>
      </c>
      <c r="AD495" s="8">
        <f t="shared" si="2962"/>
        <v>0</v>
      </c>
      <c r="AE495" s="7">
        <v>0</v>
      </c>
      <c r="AF495" s="7" t="e">
        <f>SUMIF([2]Jul!B:I,AVALUOS!E495,[2]Jul!I:I)</f>
        <v>#VALUE!</v>
      </c>
      <c r="AG495" s="7" t="e">
        <f t="shared" si="2964"/>
        <v>#VALUE!</v>
      </c>
      <c r="AH495" s="8">
        <f t="shared" si="2965"/>
        <v>0</v>
      </c>
      <c r="AI495" s="7">
        <v>0</v>
      </c>
      <c r="AJ495" s="7" t="e">
        <f>SUMIF([2]Agos!B:I,AVALUOS!E495,[2]Agos!I:I)</f>
        <v>#VALUE!</v>
      </c>
      <c r="AK495" s="7" t="e">
        <f t="shared" si="2967"/>
        <v>#VALUE!</v>
      </c>
      <c r="AL495" s="8">
        <f t="shared" si="2968"/>
        <v>0</v>
      </c>
      <c r="AM495" s="7">
        <v>0</v>
      </c>
      <c r="AN495" s="7" t="e">
        <f>SUMIF([2]Sep!B:I,AVALUOS!E495,[2]Sep!I:I)</f>
        <v>#VALUE!</v>
      </c>
      <c r="AO495" s="7" t="e">
        <f t="shared" si="2970"/>
        <v>#VALUE!</v>
      </c>
      <c r="AP495" s="8">
        <f t="shared" si="2971"/>
        <v>0</v>
      </c>
      <c r="AQ495" s="7">
        <v>0</v>
      </c>
      <c r="AR495" s="7" t="e">
        <f>SUMIF([2]Oct!B:I,AVALUOS!E495,[2]Oct!I:I)</f>
        <v>#VALUE!</v>
      </c>
      <c r="AS495" s="7" t="e">
        <f t="shared" si="2973"/>
        <v>#VALUE!</v>
      </c>
      <c r="AT495" s="8">
        <f t="shared" si="2974"/>
        <v>0</v>
      </c>
      <c r="AU495" s="7">
        <v>0</v>
      </c>
      <c r="AV495" s="7" t="e">
        <f>SUMIF([2]Nov!B:I,AVALUOS!E495,[2]Nov!I:I)</f>
        <v>#VALUE!</v>
      </c>
      <c r="AW495" s="7" t="e">
        <f t="shared" si="2976"/>
        <v>#VALUE!</v>
      </c>
      <c r="AX495" s="8">
        <f t="shared" si="2977"/>
        <v>0</v>
      </c>
      <c r="AY495" s="7">
        <v>0</v>
      </c>
      <c r="AZ495" s="7" t="e">
        <f>SUMIF([2]Dic!B:I,AVALUOS!E495,[2]Dic!I:I)</f>
        <v>#VALUE!</v>
      </c>
      <c r="BA495" s="7" t="e">
        <f t="shared" si="2979"/>
        <v>#VALUE!</v>
      </c>
      <c r="BB495" s="8">
        <f t="shared" si="2980"/>
        <v>0</v>
      </c>
      <c r="BC495" s="7">
        <v>0</v>
      </c>
      <c r="BD495" s="89">
        <f t="shared" ref="BD495:BD496" si="3221">+G495+K495+O495+S495+W495+AA495+AE495+AI495+AM495+AQ495+AU495</f>
        <v>0</v>
      </c>
      <c r="BE495" s="89" t="e">
        <f>+H495+L495+P495+T495+X495+AB495+AF495+AJ495+AN495+AR495+AV495+AZ495</f>
        <v>#VALUE!</v>
      </c>
      <c r="BF495" s="89" t="e">
        <f t="shared" si="2981"/>
        <v>#VALUE!</v>
      </c>
      <c r="BG495" s="24">
        <f t="shared" si="2945"/>
        <v>0</v>
      </c>
      <c r="BK495" s="84"/>
      <c r="BL495" s="7"/>
      <c r="BM495" s="7"/>
    </row>
    <row r="496" spans="1:65" s="84" customFormat="1" ht="12" x14ac:dyDescent="0.3">
      <c r="A496" s="87"/>
      <c r="B496" s="87"/>
      <c r="C496" s="88"/>
      <c r="D496" s="95"/>
      <c r="E496" s="96">
        <v>52350502</v>
      </c>
      <c r="F496" s="97" t="s">
        <v>191</v>
      </c>
      <c r="G496" s="7">
        <v>0</v>
      </c>
      <c r="H496" s="7" t="e">
        <f>SUMIF([2]Ene!B:I,AVALUOS!E496,[2]Ene!I:I)</f>
        <v>#VALUE!</v>
      </c>
      <c r="I496" s="7" t="e">
        <f t="shared" si="2947"/>
        <v>#VALUE!</v>
      </c>
      <c r="J496" s="8">
        <f t="shared" si="2948"/>
        <v>0</v>
      </c>
      <c r="K496" s="7">
        <v>0</v>
      </c>
      <c r="L496" s="7" t="e">
        <f>SUMIF([2]Feb!B:I,AVALUOS!E496,[2]Feb!I:I)</f>
        <v>#VALUE!</v>
      </c>
      <c r="M496" s="7" t="e">
        <f t="shared" si="2950"/>
        <v>#VALUE!</v>
      </c>
      <c r="N496" s="8">
        <f t="shared" si="2951"/>
        <v>0</v>
      </c>
      <c r="O496" s="7">
        <v>0</v>
      </c>
      <c r="P496" s="7" t="e">
        <f>SUMIF([2]mar!B:I,AVALUOS!E496,[2]mar!I:I)</f>
        <v>#VALUE!</v>
      </c>
      <c r="Q496" s="7" t="e">
        <f t="shared" si="2953"/>
        <v>#VALUE!</v>
      </c>
      <c r="R496" s="8">
        <f t="shared" si="2921"/>
        <v>0</v>
      </c>
      <c r="S496" s="7">
        <v>0</v>
      </c>
      <c r="T496" s="7" t="e">
        <f>SUMIF([2]Abr!B:I,AVALUOS!E496,[2]Abr!I:I)</f>
        <v>#VALUE!</v>
      </c>
      <c r="U496" s="7" t="e">
        <f t="shared" si="2955"/>
        <v>#VALUE!</v>
      </c>
      <c r="V496" s="8">
        <f t="shared" si="2956"/>
        <v>0</v>
      </c>
      <c r="W496" s="7">
        <v>0</v>
      </c>
      <c r="X496" s="7" t="e">
        <f>SUMIF([2]May!B:I,AVALUOS!E496,[2]May!I:I)</f>
        <v>#VALUE!</v>
      </c>
      <c r="Y496" s="7" t="e">
        <f t="shared" si="2958"/>
        <v>#VALUE!</v>
      </c>
      <c r="Z496" s="8">
        <f t="shared" si="2959"/>
        <v>0</v>
      </c>
      <c r="AA496" s="7">
        <v>0</v>
      </c>
      <c r="AB496" s="7" t="e">
        <f>SUMIF([2]Jun!B:I,AVALUOS!E496,[2]Jun!I:I)</f>
        <v>#VALUE!</v>
      </c>
      <c r="AC496" s="7" t="e">
        <f t="shared" si="2961"/>
        <v>#VALUE!</v>
      </c>
      <c r="AD496" s="8">
        <f t="shared" si="2962"/>
        <v>0</v>
      </c>
      <c r="AE496" s="7">
        <v>0</v>
      </c>
      <c r="AF496" s="7" t="e">
        <f>SUMIF([2]Jul!B:I,AVALUOS!E496,[2]Jul!I:I)</f>
        <v>#VALUE!</v>
      </c>
      <c r="AG496" s="7" t="e">
        <f t="shared" si="2964"/>
        <v>#VALUE!</v>
      </c>
      <c r="AH496" s="8">
        <f t="shared" si="2965"/>
        <v>0</v>
      </c>
      <c r="AI496" s="7">
        <v>0</v>
      </c>
      <c r="AJ496" s="7" t="e">
        <f>SUMIF([2]Agos!B:I,AVALUOS!E496,[2]Agos!I:I)</f>
        <v>#VALUE!</v>
      </c>
      <c r="AK496" s="7" t="e">
        <f t="shared" si="2967"/>
        <v>#VALUE!</v>
      </c>
      <c r="AL496" s="8">
        <f t="shared" si="2968"/>
        <v>0</v>
      </c>
      <c r="AM496" s="7">
        <v>0</v>
      </c>
      <c r="AN496" s="7" t="e">
        <f>SUMIF([2]Sep!B:I,AVALUOS!E496,[2]Sep!I:I)</f>
        <v>#VALUE!</v>
      </c>
      <c r="AO496" s="7" t="e">
        <f t="shared" si="2970"/>
        <v>#VALUE!</v>
      </c>
      <c r="AP496" s="8">
        <f t="shared" si="2971"/>
        <v>0</v>
      </c>
      <c r="AQ496" s="7">
        <v>0</v>
      </c>
      <c r="AR496" s="7" t="e">
        <f>SUMIF([2]Oct!B:I,AVALUOS!E496,[2]Oct!I:I)</f>
        <v>#VALUE!</v>
      </c>
      <c r="AS496" s="7" t="e">
        <f t="shared" si="2973"/>
        <v>#VALUE!</v>
      </c>
      <c r="AT496" s="8">
        <f t="shared" si="2974"/>
        <v>0</v>
      </c>
      <c r="AU496" s="7">
        <v>0</v>
      </c>
      <c r="AV496" s="7" t="e">
        <f>SUMIF([2]Nov!B:I,AVALUOS!E496,[2]Nov!I:I)</f>
        <v>#VALUE!</v>
      </c>
      <c r="AW496" s="7" t="e">
        <f t="shared" si="2976"/>
        <v>#VALUE!</v>
      </c>
      <c r="AX496" s="8">
        <f t="shared" si="2977"/>
        <v>0</v>
      </c>
      <c r="AY496" s="7">
        <v>0</v>
      </c>
      <c r="AZ496" s="7" t="e">
        <f>SUMIF([2]Dic!B:I,AVALUOS!E496,[2]Dic!I:I)</f>
        <v>#VALUE!</v>
      </c>
      <c r="BA496" s="7" t="e">
        <f t="shared" si="2979"/>
        <v>#VALUE!</v>
      </c>
      <c r="BB496" s="8">
        <f t="shared" si="2980"/>
        <v>0</v>
      </c>
      <c r="BC496" s="7">
        <v>0</v>
      </c>
      <c r="BD496" s="89">
        <f t="shared" si="3221"/>
        <v>0</v>
      </c>
      <c r="BE496" s="89" t="e">
        <f>+H496+L496+P496+T496+X496+AB496+AF496+AJ496+AN496+AR496+AV496+AZ496</f>
        <v>#VALUE!</v>
      </c>
      <c r="BF496" s="89" t="e">
        <f t="shared" si="2981"/>
        <v>#VALUE!</v>
      </c>
      <c r="BG496" s="24">
        <f t="shared" si="2945"/>
        <v>0</v>
      </c>
      <c r="BL496" s="7"/>
      <c r="BM496" s="7"/>
    </row>
    <row r="497" spans="1:65" s="84" customFormat="1" ht="12" x14ac:dyDescent="0.3">
      <c r="A497" s="85"/>
      <c r="B497" s="85"/>
      <c r="C497" s="86"/>
      <c r="D497" s="90">
        <v>523510</v>
      </c>
      <c r="E497" s="91"/>
      <c r="F497" s="92" t="s">
        <v>192</v>
      </c>
      <c r="G497" s="93">
        <f t="shared" ref="G497:H497" si="3222">+G498</f>
        <v>0</v>
      </c>
      <c r="H497" s="93" t="e">
        <f t="shared" si="3222"/>
        <v>#VALUE!</v>
      </c>
      <c r="I497" s="93" t="e">
        <f t="shared" si="2947"/>
        <v>#VALUE!</v>
      </c>
      <c r="J497" s="94">
        <f t="shared" si="2948"/>
        <v>0</v>
      </c>
      <c r="K497" s="93">
        <f t="shared" ref="K497:L497" si="3223">+K498</f>
        <v>0</v>
      </c>
      <c r="L497" s="93" t="e">
        <f t="shared" si="3223"/>
        <v>#VALUE!</v>
      </c>
      <c r="M497" s="93" t="e">
        <f t="shared" si="2950"/>
        <v>#VALUE!</v>
      </c>
      <c r="N497" s="94">
        <f t="shared" si="2951"/>
        <v>0</v>
      </c>
      <c r="O497" s="93">
        <f t="shared" ref="O497:P497" si="3224">+O498</f>
        <v>0</v>
      </c>
      <c r="P497" s="93" t="e">
        <f t="shared" si="3224"/>
        <v>#VALUE!</v>
      </c>
      <c r="Q497" s="93" t="e">
        <f t="shared" si="2953"/>
        <v>#VALUE!</v>
      </c>
      <c r="R497" s="94">
        <f t="shared" si="2921"/>
        <v>0</v>
      </c>
      <c r="S497" s="93">
        <f t="shared" ref="S497:BE497" si="3225">+S498</f>
        <v>0</v>
      </c>
      <c r="T497" s="93" t="e">
        <f t="shared" si="3225"/>
        <v>#VALUE!</v>
      </c>
      <c r="U497" s="93" t="e">
        <f t="shared" si="2955"/>
        <v>#VALUE!</v>
      </c>
      <c r="V497" s="94">
        <f t="shared" si="2956"/>
        <v>0</v>
      </c>
      <c r="W497" s="93">
        <f t="shared" ref="W497:X497" si="3226">+W498</f>
        <v>0</v>
      </c>
      <c r="X497" s="93" t="e">
        <f t="shared" si="3226"/>
        <v>#VALUE!</v>
      </c>
      <c r="Y497" s="93" t="e">
        <f t="shared" si="2958"/>
        <v>#VALUE!</v>
      </c>
      <c r="Z497" s="94">
        <f t="shared" si="2959"/>
        <v>0</v>
      </c>
      <c r="AA497" s="93">
        <f t="shared" ref="AA497" si="3227">+AA498</f>
        <v>0</v>
      </c>
      <c r="AB497" s="93" t="e">
        <f t="shared" si="3225"/>
        <v>#VALUE!</v>
      </c>
      <c r="AC497" s="93" t="e">
        <f t="shared" si="2961"/>
        <v>#VALUE!</v>
      </c>
      <c r="AD497" s="94">
        <f t="shared" si="2962"/>
        <v>0</v>
      </c>
      <c r="AE497" s="93">
        <f t="shared" ref="AE497" si="3228">+AE498</f>
        <v>0</v>
      </c>
      <c r="AF497" s="93" t="e">
        <f t="shared" si="3225"/>
        <v>#VALUE!</v>
      </c>
      <c r="AG497" s="93" t="e">
        <f t="shared" si="2964"/>
        <v>#VALUE!</v>
      </c>
      <c r="AH497" s="94">
        <f t="shared" si="2965"/>
        <v>0</v>
      </c>
      <c r="AI497" s="93">
        <f t="shared" ref="AI497" si="3229">+AI498</f>
        <v>0</v>
      </c>
      <c r="AJ497" s="93" t="e">
        <f t="shared" si="3225"/>
        <v>#VALUE!</v>
      </c>
      <c r="AK497" s="93" t="e">
        <f t="shared" si="2967"/>
        <v>#VALUE!</v>
      </c>
      <c r="AL497" s="94">
        <f t="shared" si="2968"/>
        <v>0</v>
      </c>
      <c r="AM497" s="93">
        <f t="shared" ref="AM497" si="3230">+AM498</f>
        <v>0</v>
      </c>
      <c r="AN497" s="93" t="e">
        <f t="shared" si="3225"/>
        <v>#VALUE!</v>
      </c>
      <c r="AO497" s="93" t="e">
        <f t="shared" si="2970"/>
        <v>#VALUE!</v>
      </c>
      <c r="AP497" s="94">
        <f t="shared" si="2971"/>
        <v>0</v>
      </c>
      <c r="AQ497" s="93">
        <f t="shared" ref="AQ497" si="3231">+AQ498</f>
        <v>0</v>
      </c>
      <c r="AR497" s="93" t="e">
        <f t="shared" si="3225"/>
        <v>#VALUE!</v>
      </c>
      <c r="AS497" s="93" t="e">
        <f t="shared" si="2973"/>
        <v>#VALUE!</v>
      </c>
      <c r="AT497" s="94">
        <f t="shared" si="2974"/>
        <v>0</v>
      </c>
      <c r="AU497" s="93">
        <f t="shared" ref="AU497" si="3232">+AU498</f>
        <v>0</v>
      </c>
      <c r="AV497" s="93" t="e">
        <f t="shared" si="3225"/>
        <v>#VALUE!</v>
      </c>
      <c r="AW497" s="93" t="e">
        <f t="shared" si="2976"/>
        <v>#VALUE!</v>
      </c>
      <c r="AX497" s="94">
        <f t="shared" si="2977"/>
        <v>0</v>
      </c>
      <c r="AY497" s="93">
        <f t="shared" ref="AY497" si="3233">+AY498</f>
        <v>0</v>
      </c>
      <c r="AZ497" s="93" t="e">
        <f t="shared" si="3225"/>
        <v>#VALUE!</v>
      </c>
      <c r="BA497" s="93" t="e">
        <f t="shared" si="2979"/>
        <v>#VALUE!</v>
      </c>
      <c r="BB497" s="94">
        <f t="shared" si="2980"/>
        <v>0</v>
      </c>
      <c r="BC497" s="93">
        <f t="shared" si="3225"/>
        <v>0</v>
      </c>
      <c r="BD497" s="93">
        <f t="shared" si="3225"/>
        <v>0</v>
      </c>
      <c r="BE497" s="93" t="e">
        <f t="shared" si="3225"/>
        <v>#VALUE!</v>
      </c>
      <c r="BF497" s="93" t="e">
        <f t="shared" si="2981"/>
        <v>#VALUE!</v>
      </c>
      <c r="BG497" s="4">
        <f t="shared" si="2945"/>
        <v>0</v>
      </c>
      <c r="BL497" s="93">
        <f t="shared" ref="BL497:BM497" si="3234">+BL498</f>
        <v>0</v>
      </c>
      <c r="BM497" s="93">
        <f t="shared" si="3234"/>
        <v>0</v>
      </c>
    </row>
    <row r="498" spans="1:65" ht="12" x14ac:dyDescent="0.3">
      <c r="A498" s="87"/>
      <c r="B498" s="87"/>
      <c r="C498" s="88"/>
      <c r="D498" s="95"/>
      <c r="E498" s="96">
        <v>52351001</v>
      </c>
      <c r="F498" s="97" t="s">
        <v>192</v>
      </c>
      <c r="G498" s="7">
        <v>0</v>
      </c>
      <c r="H498" s="7" t="e">
        <f>SUMIF([2]Ene!B:I,AVALUOS!E498,[2]Ene!I:I)</f>
        <v>#VALUE!</v>
      </c>
      <c r="I498" s="7" t="e">
        <f t="shared" si="2947"/>
        <v>#VALUE!</v>
      </c>
      <c r="J498" s="8">
        <f t="shared" si="2948"/>
        <v>0</v>
      </c>
      <c r="K498" s="7">
        <v>0</v>
      </c>
      <c r="L498" s="7" t="e">
        <f>SUMIF([2]Feb!B:I,AVALUOS!E498,[2]Feb!I:I)</f>
        <v>#VALUE!</v>
      </c>
      <c r="M498" s="7" t="e">
        <f t="shared" si="2950"/>
        <v>#VALUE!</v>
      </c>
      <c r="N498" s="8">
        <f t="shared" si="2951"/>
        <v>0</v>
      </c>
      <c r="O498" s="7">
        <v>0</v>
      </c>
      <c r="P498" s="7" t="e">
        <f>SUMIF([2]mar!B:I,AVALUOS!E498,[2]mar!I:I)</f>
        <v>#VALUE!</v>
      </c>
      <c r="Q498" s="7" t="e">
        <f t="shared" si="2953"/>
        <v>#VALUE!</v>
      </c>
      <c r="R498" s="8">
        <f t="shared" si="2921"/>
        <v>0</v>
      </c>
      <c r="S498" s="7">
        <v>0</v>
      </c>
      <c r="T498" s="7" t="e">
        <f>SUMIF([2]Abr!B:I,AVALUOS!E498,[2]Abr!I:I)</f>
        <v>#VALUE!</v>
      </c>
      <c r="U498" s="7" t="e">
        <f t="shared" si="2955"/>
        <v>#VALUE!</v>
      </c>
      <c r="V498" s="8">
        <f t="shared" si="2956"/>
        <v>0</v>
      </c>
      <c r="W498" s="7">
        <v>0</v>
      </c>
      <c r="X498" s="7" t="e">
        <f>SUMIF([2]May!B:I,AVALUOS!E498,[2]May!I:I)</f>
        <v>#VALUE!</v>
      </c>
      <c r="Y498" s="7" t="e">
        <f t="shared" si="2958"/>
        <v>#VALUE!</v>
      </c>
      <c r="Z498" s="8">
        <f t="shared" si="2959"/>
        <v>0</v>
      </c>
      <c r="AA498" s="7">
        <v>0</v>
      </c>
      <c r="AB498" s="7" t="e">
        <f>SUMIF([2]Jun!B:I,AVALUOS!E498,[2]Jun!I:I)</f>
        <v>#VALUE!</v>
      </c>
      <c r="AC498" s="7" t="e">
        <f t="shared" si="2961"/>
        <v>#VALUE!</v>
      </c>
      <c r="AD498" s="8">
        <f t="shared" si="2962"/>
        <v>0</v>
      </c>
      <c r="AE498" s="7">
        <v>0</v>
      </c>
      <c r="AF498" s="7" t="e">
        <f>SUMIF([2]Jul!B:I,AVALUOS!E498,[2]Jul!I:I)</f>
        <v>#VALUE!</v>
      </c>
      <c r="AG498" s="7" t="e">
        <f t="shared" si="2964"/>
        <v>#VALUE!</v>
      </c>
      <c r="AH498" s="8">
        <f t="shared" si="2965"/>
        <v>0</v>
      </c>
      <c r="AI498" s="7">
        <v>0</v>
      </c>
      <c r="AJ498" s="7" t="e">
        <f>SUMIF([2]Agos!B:I,AVALUOS!E498,[2]Agos!I:I)</f>
        <v>#VALUE!</v>
      </c>
      <c r="AK498" s="7" t="e">
        <f t="shared" si="2967"/>
        <v>#VALUE!</v>
      </c>
      <c r="AL498" s="8">
        <f t="shared" si="2968"/>
        <v>0</v>
      </c>
      <c r="AM498" s="7">
        <v>0</v>
      </c>
      <c r="AN498" s="7" t="e">
        <f>SUMIF([2]Sep!B:I,AVALUOS!E498,[2]Sep!I:I)</f>
        <v>#VALUE!</v>
      </c>
      <c r="AO498" s="7" t="e">
        <f t="shared" si="2970"/>
        <v>#VALUE!</v>
      </c>
      <c r="AP498" s="8">
        <f t="shared" si="2971"/>
        <v>0</v>
      </c>
      <c r="AQ498" s="7">
        <v>0</v>
      </c>
      <c r="AR498" s="7" t="e">
        <f>SUMIF([2]Oct!B:I,AVALUOS!E498,[2]Oct!I:I)</f>
        <v>#VALUE!</v>
      </c>
      <c r="AS498" s="7" t="e">
        <f t="shared" si="2973"/>
        <v>#VALUE!</v>
      </c>
      <c r="AT498" s="8">
        <f t="shared" si="2974"/>
        <v>0</v>
      </c>
      <c r="AU498" s="7">
        <v>0</v>
      </c>
      <c r="AV498" s="7" t="e">
        <f>SUMIF([2]Nov!B:I,AVALUOS!E498,[2]Nov!I:I)</f>
        <v>#VALUE!</v>
      </c>
      <c r="AW498" s="7" t="e">
        <f t="shared" si="2976"/>
        <v>#VALUE!</v>
      </c>
      <c r="AX498" s="8">
        <f t="shared" si="2977"/>
        <v>0</v>
      </c>
      <c r="AY498" s="7">
        <v>0</v>
      </c>
      <c r="AZ498" s="7" t="e">
        <f>SUMIF([2]Dic!B:I,AVALUOS!E498,[2]Dic!I:I)</f>
        <v>#VALUE!</v>
      </c>
      <c r="BA498" s="7" t="e">
        <f t="shared" si="2979"/>
        <v>#VALUE!</v>
      </c>
      <c r="BB498" s="8">
        <f t="shared" si="2980"/>
        <v>0</v>
      </c>
      <c r="BC498" s="7">
        <v>0</v>
      </c>
      <c r="BD498" s="89">
        <f>+G498+K498+O498+S498+W498+AA498+AE498+AI498+AM498+AQ498+AU498</f>
        <v>0</v>
      </c>
      <c r="BE498" s="89" t="e">
        <f>+H498+L498+P498+T498+X498+AB498+AF498+AJ498+AN498+AR498+AV498+AZ498</f>
        <v>#VALUE!</v>
      </c>
      <c r="BF498" s="89" t="e">
        <f t="shared" si="2981"/>
        <v>#VALUE!</v>
      </c>
      <c r="BG498" s="24">
        <f t="shared" si="2945"/>
        <v>0</v>
      </c>
      <c r="BK498" s="84"/>
      <c r="BL498" s="7"/>
      <c r="BM498" s="7"/>
    </row>
    <row r="499" spans="1:65" ht="12" x14ac:dyDescent="0.3">
      <c r="A499" s="85"/>
      <c r="B499" s="85"/>
      <c r="C499" s="86"/>
      <c r="D499" s="90">
        <v>523515</v>
      </c>
      <c r="E499" s="91"/>
      <c r="F499" s="92" t="s">
        <v>193</v>
      </c>
      <c r="G499" s="93">
        <f t="shared" ref="G499:H499" si="3235">+G500</f>
        <v>0</v>
      </c>
      <c r="H499" s="93" t="e">
        <f t="shared" si="3235"/>
        <v>#VALUE!</v>
      </c>
      <c r="I499" s="93" t="e">
        <f t="shared" si="2947"/>
        <v>#VALUE!</v>
      </c>
      <c r="J499" s="94">
        <f t="shared" si="2948"/>
        <v>0</v>
      </c>
      <c r="K499" s="93">
        <f t="shared" ref="K499:L499" si="3236">+K500</f>
        <v>0</v>
      </c>
      <c r="L499" s="93" t="e">
        <f t="shared" si="3236"/>
        <v>#VALUE!</v>
      </c>
      <c r="M499" s="93" t="e">
        <f t="shared" si="2950"/>
        <v>#VALUE!</v>
      </c>
      <c r="N499" s="94">
        <f t="shared" si="2951"/>
        <v>0</v>
      </c>
      <c r="O499" s="93">
        <f t="shared" ref="O499:P499" si="3237">+O500</f>
        <v>0</v>
      </c>
      <c r="P499" s="93" t="e">
        <f t="shared" si="3237"/>
        <v>#VALUE!</v>
      </c>
      <c r="Q499" s="93" t="e">
        <f t="shared" si="2953"/>
        <v>#VALUE!</v>
      </c>
      <c r="R499" s="94">
        <f t="shared" si="2921"/>
        <v>0</v>
      </c>
      <c r="S499" s="93">
        <f t="shared" ref="S499:BE499" si="3238">+S500</f>
        <v>0</v>
      </c>
      <c r="T499" s="93" t="e">
        <f t="shared" si="3238"/>
        <v>#VALUE!</v>
      </c>
      <c r="U499" s="93" t="e">
        <f t="shared" si="2955"/>
        <v>#VALUE!</v>
      </c>
      <c r="V499" s="94">
        <f t="shared" si="2956"/>
        <v>0</v>
      </c>
      <c r="W499" s="93">
        <f t="shared" ref="W499:X499" si="3239">+W500</f>
        <v>0</v>
      </c>
      <c r="X499" s="93" t="e">
        <f t="shared" si="3239"/>
        <v>#VALUE!</v>
      </c>
      <c r="Y499" s="93" t="e">
        <f t="shared" si="2958"/>
        <v>#VALUE!</v>
      </c>
      <c r="Z499" s="94">
        <f t="shared" si="2959"/>
        <v>0</v>
      </c>
      <c r="AA499" s="93">
        <f t="shared" ref="AA499" si="3240">+AA500</f>
        <v>0</v>
      </c>
      <c r="AB499" s="93" t="e">
        <f t="shared" si="3238"/>
        <v>#VALUE!</v>
      </c>
      <c r="AC499" s="93" t="e">
        <f t="shared" si="2961"/>
        <v>#VALUE!</v>
      </c>
      <c r="AD499" s="94">
        <f t="shared" si="2962"/>
        <v>0</v>
      </c>
      <c r="AE499" s="93">
        <f t="shared" ref="AE499" si="3241">+AE500</f>
        <v>0</v>
      </c>
      <c r="AF499" s="93" t="e">
        <f t="shared" si="3238"/>
        <v>#VALUE!</v>
      </c>
      <c r="AG499" s="93" t="e">
        <f t="shared" si="2964"/>
        <v>#VALUE!</v>
      </c>
      <c r="AH499" s="94">
        <f t="shared" si="2965"/>
        <v>0</v>
      </c>
      <c r="AI499" s="93">
        <f t="shared" ref="AI499" si="3242">+AI500</f>
        <v>0</v>
      </c>
      <c r="AJ499" s="93" t="e">
        <f t="shared" si="3238"/>
        <v>#VALUE!</v>
      </c>
      <c r="AK499" s="93" t="e">
        <f t="shared" si="2967"/>
        <v>#VALUE!</v>
      </c>
      <c r="AL499" s="94">
        <f t="shared" si="2968"/>
        <v>0</v>
      </c>
      <c r="AM499" s="93">
        <f t="shared" ref="AM499" si="3243">+AM500</f>
        <v>0</v>
      </c>
      <c r="AN499" s="93" t="e">
        <f t="shared" si="3238"/>
        <v>#VALUE!</v>
      </c>
      <c r="AO499" s="93" t="e">
        <f t="shared" si="2970"/>
        <v>#VALUE!</v>
      </c>
      <c r="AP499" s="94">
        <f t="shared" si="2971"/>
        <v>0</v>
      </c>
      <c r="AQ499" s="93">
        <f t="shared" ref="AQ499" si="3244">+AQ500</f>
        <v>0</v>
      </c>
      <c r="AR499" s="93" t="e">
        <f t="shared" si="3238"/>
        <v>#VALUE!</v>
      </c>
      <c r="AS499" s="93" t="e">
        <f t="shared" si="2973"/>
        <v>#VALUE!</v>
      </c>
      <c r="AT499" s="94">
        <f t="shared" si="2974"/>
        <v>0</v>
      </c>
      <c r="AU499" s="93">
        <f t="shared" ref="AU499" si="3245">+AU500</f>
        <v>0</v>
      </c>
      <c r="AV499" s="93" t="e">
        <f t="shared" si="3238"/>
        <v>#VALUE!</v>
      </c>
      <c r="AW499" s="93" t="e">
        <f t="shared" si="2976"/>
        <v>#VALUE!</v>
      </c>
      <c r="AX499" s="94">
        <f t="shared" si="2977"/>
        <v>0</v>
      </c>
      <c r="AY499" s="93">
        <f t="shared" ref="AY499" si="3246">+AY500</f>
        <v>0</v>
      </c>
      <c r="AZ499" s="93" t="e">
        <f t="shared" si="3238"/>
        <v>#VALUE!</v>
      </c>
      <c r="BA499" s="93" t="e">
        <f t="shared" si="2979"/>
        <v>#VALUE!</v>
      </c>
      <c r="BB499" s="94">
        <f t="shared" si="2980"/>
        <v>0</v>
      </c>
      <c r="BC499" s="93">
        <f t="shared" si="3238"/>
        <v>0</v>
      </c>
      <c r="BD499" s="93">
        <f t="shared" si="3238"/>
        <v>0</v>
      </c>
      <c r="BE499" s="93" t="e">
        <f t="shared" si="3238"/>
        <v>#VALUE!</v>
      </c>
      <c r="BF499" s="93" t="e">
        <f t="shared" si="2981"/>
        <v>#VALUE!</v>
      </c>
      <c r="BG499" s="4">
        <f t="shared" si="2945"/>
        <v>0</v>
      </c>
      <c r="BL499" s="93">
        <f t="shared" ref="BL499:BM499" si="3247">+BL500</f>
        <v>0</v>
      </c>
      <c r="BM499" s="93">
        <f t="shared" si="3247"/>
        <v>0</v>
      </c>
    </row>
    <row r="500" spans="1:65" s="84" customFormat="1" ht="12" x14ac:dyDescent="0.3">
      <c r="A500" s="87"/>
      <c r="B500" s="87"/>
      <c r="C500" s="88"/>
      <c r="D500" s="95"/>
      <c r="E500" s="96">
        <v>52351501</v>
      </c>
      <c r="F500" s="97" t="s">
        <v>193</v>
      </c>
      <c r="G500" s="7">
        <v>0</v>
      </c>
      <c r="H500" s="7" t="e">
        <f>SUMIF([2]Ene!B:I,AVALUOS!E500,[2]Ene!I:I)</f>
        <v>#VALUE!</v>
      </c>
      <c r="I500" s="7" t="e">
        <f t="shared" si="2947"/>
        <v>#VALUE!</v>
      </c>
      <c r="J500" s="8">
        <f t="shared" si="2948"/>
        <v>0</v>
      </c>
      <c r="K500" s="7">
        <v>0</v>
      </c>
      <c r="L500" s="7" t="e">
        <f>SUMIF([2]Feb!B:I,AVALUOS!E500,[2]Feb!I:I)</f>
        <v>#VALUE!</v>
      </c>
      <c r="M500" s="7" t="e">
        <f t="shared" si="2950"/>
        <v>#VALUE!</v>
      </c>
      <c r="N500" s="8">
        <f t="shared" si="2951"/>
        <v>0</v>
      </c>
      <c r="O500" s="7">
        <v>0</v>
      </c>
      <c r="P500" s="7" t="e">
        <f>SUMIF([2]mar!B:I,AVALUOS!E500,[2]mar!I:I)</f>
        <v>#VALUE!</v>
      </c>
      <c r="Q500" s="7" t="e">
        <f t="shared" si="2953"/>
        <v>#VALUE!</v>
      </c>
      <c r="R500" s="8">
        <f t="shared" si="2921"/>
        <v>0</v>
      </c>
      <c r="S500" s="7">
        <v>0</v>
      </c>
      <c r="T500" s="7" t="e">
        <f>SUMIF([2]Abr!B:I,AVALUOS!E500,[2]Abr!I:I)</f>
        <v>#VALUE!</v>
      </c>
      <c r="U500" s="7" t="e">
        <f t="shared" si="2955"/>
        <v>#VALUE!</v>
      </c>
      <c r="V500" s="8">
        <f t="shared" si="2956"/>
        <v>0</v>
      </c>
      <c r="W500" s="7">
        <v>0</v>
      </c>
      <c r="X500" s="7" t="e">
        <f>SUMIF([2]May!B:I,AVALUOS!E500,[2]May!I:I)</f>
        <v>#VALUE!</v>
      </c>
      <c r="Y500" s="7" t="e">
        <f t="shared" si="2958"/>
        <v>#VALUE!</v>
      </c>
      <c r="Z500" s="8">
        <f t="shared" si="2959"/>
        <v>0</v>
      </c>
      <c r="AA500" s="7">
        <v>0</v>
      </c>
      <c r="AB500" s="7" t="e">
        <f>SUMIF([2]Jun!B:I,AVALUOS!E500,[2]Jun!I:I)</f>
        <v>#VALUE!</v>
      </c>
      <c r="AC500" s="7" t="e">
        <f t="shared" si="2961"/>
        <v>#VALUE!</v>
      </c>
      <c r="AD500" s="8">
        <f t="shared" si="2962"/>
        <v>0</v>
      </c>
      <c r="AE500" s="7">
        <v>0</v>
      </c>
      <c r="AF500" s="7" t="e">
        <f>SUMIF([2]Jul!B:I,AVALUOS!E500,[2]Jul!I:I)</f>
        <v>#VALUE!</v>
      </c>
      <c r="AG500" s="7" t="e">
        <f t="shared" si="2964"/>
        <v>#VALUE!</v>
      </c>
      <c r="AH500" s="8">
        <f t="shared" si="2965"/>
        <v>0</v>
      </c>
      <c r="AI500" s="7">
        <v>0</v>
      </c>
      <c r="AJ500" s="7" t="e">
        <f>SUMIF([2]Agos!B:I,AVALUOS!E500,[2]Agos!I:I)</f>
        <v>#VALUE!</v>
      </c>
      <c r="AK500" s="7" t="e">
        <f t="shared" si="2967"/>
        <v>#VALUE!</v>
      </c>
      <c r="AL500" s="8">
        <f t="shared" si="2968"/>
        <v>0</v>
      </c>
      <c r="AM500" s="7">
        <v>0</v>
      </c>
      <c r="AN500" s="7" t="e">
        <f>SUMIF([2]Sep!B:I,AVALUOS!E500,[2]Sep!I:I)</f>
        <v>#VALUE!</v>
      </c>
      <c r="AO500" s="7" t="e">
        <f t="shared" si="2970"/>
        <v>#VALUE!</v>
      </c>
      <c r="AP500" s="8">
        <f t="shared" si="2971"/>
        <v>0</v>
      </c>
      <c r="AQ500" s="7">
        <v>0</v>
      </c>
      <c r="AR500" s="7" t="e">
        <f>SUMIF([2]Oct!B:I,AVALUOS!E500,[2]Oct!I:I)</f>
        <v>#VALUE!</v>
      </c>
      <c r="AS500" s="7" t="e">
        <f t="shared" si="2973"/>
        <v>#VALUE!</v>
      </c>
      <c r="AT500" s="8">
        <f t="shared" si="2974"/>
        <v>0</v>
      </c>
      <c r="AU500" s="7">
        <v>0</v>
      </c>
      <c r="AV500" s="7" t="e">
        <f>SUMIF([2]Nov!B:I,AVALUOS!E500,[2]Nov!I:I)</f>
        <v>#VALUE!</v>
      </c>
      <c r="AW500" s="7" t="e">
        <f t="shared" si="2976"/>
        <v>#VALUE!</v>
      </c>
      <c r="AX500" s="8">
        <f t="shared" si="2977"/>
        <v>0</v>
      </c>
      <c r="AY500" s="7">
        <v>0</v>
      </c>
      <c r="AZ500" s="7" t="e">
        <f>SUMIF([2]Dic!B:I,AVALUOS!E500,[2]Dic!I:I)</f>
        <v>#VALUE!</v>
      </c>
      <c r="BA500" s="7" t="e">
        <f t="shared" si="2979"/>
        <v>#VALUE!</v>
      </c>
      <c r="BB500" s="8">
        <f t="shared" si="2980"/>
        <v>0</v>
      </c>
      <c r="BC500" s="7">
        <v>0</v>
      </c>
      <c r="BD500" s="89">
        <f>+G500+K500+O500+S500+W500+AA500+AE500+AI500+AM500+AQ500+AU500</f>
        <v>0</v>
      </c>
      <c r="BE500" s="89" t="e">
        <f>+H500+L500+P500+T500+X500+AB500+AF500+AJ500+AN500+AR500+AV500+AZ500</f>
        <v>#VALUE!</v>
      </c>
      <c r="BF500" s="89" t="e">
        <f t="shared" si="2981"/>
        <v>#VALUE!</v>
      </c>
      <c r="BG500" s="24">
        <f t="shared" si="2945"/>
        <v>0</v>
      </c>
      <c r="BL500" s="7"/>
      <c r="BM500" s="7"/>
    </row>
    <row r="501" spans="1:65" ht="12" x14ac:dyDescent="0.3">
      <c r="A501" s="85"/>
      <c r="B501" s="85"/>
      <c r="C501" s="86"/>
      <c r="D501" s="90">
        <v>523520</v>
      </c>
      <c r="E501" s="91"/>
      <c r="F501" s="92" t="s">
        <v>297</v>
      </c>
      <c r="G501" s="93">
        <f t="shared" ref="G501:H501" si="3248">+G502</f>
        <v>0</v>
      </c>
      <c r="H501" s="93" t="e">
        <f t="shared" si="3248"/>
        <v>#VALUE!</v>
      </c>
      <c r="I501" s="93" t="e">
        <f t="shared" si="2947"/>
        <v>#VALUE!</v>
      </c>
      <c r="J501" s="94">
        <f t="shared" si="2948"/>
        <v>0</v>
      </c>
      <c r="K501" s="93">
        <f t="shared" ref="K501:L501" si="3249">+K502</f>
        <v>0</v>
      </c>
      <c r="L501" s="93" t="e">
        <f t="shared" si="3249"/>
        <v>#VALUE!</v>
      </c>
      <c r="M501" s="93" t="e">
        <f t="shared" si="2950"/>
        <v>#VALUE!</v>
      </c>
      <c r="N501" s="94">
        <f t="shared" si="2951"/>
        <v>0</v>
      </c>
      <c r="O501" s="93">
        <f t="shared" ref="O501:P501" si="3250">+O502</f>
        <v>0</v>
      </c>
      <c r="P501" s="93" t="e">
        <f t="shared" si="3250"/>
        <v>#VALUE!</v>
      </c>
      <c r="Q501" s="93" t="e">
        <f t="shared" si="2953"/>
        <v>#VALUE!</v>
      </c>
      <c r="R501" s="94">
        <f t="shared" si="2921"/>
        <v>0</v>
      </c>
      <c r="S501" s="93">
        <f t="shared" ref="S501:BE501" si="3251">+S502</f>
        <v>0</v>
      </c>
      <c r="T501" s="93" t="e">
        <f t="shared" si="3251"/>
        <v>#VALUE!</v>
      </c>
      <c r="U501" s="93" t="e">
        <f t="shared" si="2955"/>
        <v>#VALUE!</v>
      </c>
      <c r="V501" s="94">
        <f t="shared" si="2956"/>
        <v>0</v>
      </c>
      <c r="W501" s="93">
        <f t="shared" ref="W501:X501" si="3252">+W502</f>
        <v>0</v>
      </c>
      <c r="X501" s="93" t="e">
        <f t="shared" si="3252"/>
        <v>#VALUE!</v>
      </c>
      <c r="Y501" s="93" t="e">
        <f t="shared" si="2958"/>
        <v>#VALUE!</v>
      </c>
      <c r="Z501" s="94">
        <f t="shared" si="2959"/>
        <v>0</v>
      </c>
      <c r="AA501" s="93">
        <f t="shared" ref="AA501" si="3253">+AA502</f>
        <v>0</v>
      </c>
      <c r="AB501" s="93" t="e">
        <f t="shared" si="3251"/>
        <v>#VALUE!</v>
      </c>
      <c r="AC501" s="93" t="e">
        <f t="shared" si="2961"/>
        <v>#VALUE!</v>
      </c>
      <c r="AD501" s="94">
        <f t="shared" si="2962"/>
        <v>0</v>
      </c>
      <c r="AE501" s="93">
        <f t="shared" ref="AE501" si="3254">+AE502</f>
        <v>0</v>
      </c>
      <c r="AF501" s="93" t="e">
        <f t="shared" si="3251"/>
        <v>#VALUE!</v>
      </c>
      <c r="AG501" s="93" t="e">
        <f t="shared" si="2964"/>
        <v>#VALUE!</v>
      </c>
      <c r="AH501" s="94">
        <f t="shared" si="2965"/>
        <v>0</v>
      </c>
      <c r="AI501" s="93">
        <f t="shared" ref="AI501" si="3255">+AI502</f>
        <v>0</v>
      </c>
      <c r="AJ501" s="93" t="e">
        <f t="shared" si="3251"/>
        <v>#VALUE!</v>
      </c>
      <c r="AK501" s="93" t="e">
        <f t="shared" si="2967"/>
        <v>#VALUE!</v>
      </c>
      <c r="AL501" s="94">
        <f t="shared" si="2968"/>
        <v>0</v>
      </c>
      <c r="AM501" s="93">
        <f t="shared" ref="AM501" si="3256">+AM502</f>
        <v>0</v>
      </c>
      <c r="AN501" s="93" t="e">
        <f t="shared" si="3251"/>
        <v>#VALUE!</v>
      </c>
      <c r="AO501" s="93" t="e">
        <f t="shared" si="2970"/>
        <v>#VALUE!</v>
      </c>
      <c r="AP501" s="94">
        <f t="shared" si="2971"/>
        <v>0</v>
      </c>
      <c r="AQ501" s="93">
        <f t="shared" ref="AQ501" si="3257">+AQ502</f>
        <v>0</v>
      </c>
      <c r="AR501" s="93" t="e">
        <f t="shared" si="3251"/>
        <v>#VALUE!</v>
      </c>
      <c r="AS501" s="93" t="e">
        <f t="shared" si="2973"/>
        <v>#VALUE!</v>
      </c>
      <c r="AT501" s="94">
        <f t="shared" si="2974"/>
        <v>0</v>
      </c>
      <c r="AU501" s="93">
        <f t="shared" ref="AU501" si="3258">+AU502</f>
        <v>0</v>
      </c>
      <c r="AV501" s="93" t="e">
        <f t="shared" si="3251"/>
        <v>#VALUE!</v>
      </c>
      <c r="AW501" s="93" t="e">
        <f t="shared" si="2976"/>
        <v>#VALUE!</v>
      </c>
      <c r="AX501" s="94">
        <f t="shared" si="2977"/>
        <v>0</v>
      </c>
      <c r="AY501" s="93">
        <f t="shared" ref="AY501" si="3259">+AY502</f>
        <v>0</v>
      </c>
      <c r="AZ501" s="93" t="e">
        <f t="shared" si="3251"/>
        <v>#VALUE!</v>
      </c>
      <c r="BA501" s="93" t="e">
        <f t="shared" si="2979"/>
        <v>#VALUE!</v>
      </c>
      <c r="BB501" s="94">
        <f t="shared" si="2980"/>
        <v>0</v>
      </c>
      <c r="BC501" s="93">
        <f t="shared" si="3251"/>
        <v>0</v>
      </c>
      <c r="BD501" s="93">
        <f t="shared" si="3251"/>
        <v>0</v>
      </c>
      <c r="BE501" s="93" t="e">
        <f t="shared" si="3251"/>
        <v>#VALUE!</v>
      </c>
      <c r="BF501" s="93" t="e">
        <f t="shared" si="2981"/>
        <v>#VALUE!</v>
      </c>
      <c r="BG501" s="4">
        <f t="shared" si="2945"/>
        <v>0</v>
      </c>
      <c r="BL501" s="93">
        <f t="shared" ref="BL501:BM501" si="3260">+BL502</f>
        <v>0</v>
      </c>
      <c r="BM501" s="93">
        <f t="shared" si="3260"/>
        <v>0</v>
      </c>
    </row>
    <row r="502" spans="1:65" s="84" customFormat="1" ht="20.399999999999999" x14ac:dyDescent="0.3">
      <c r="A502" s="87"/>
      <c r="B502" s="87"/>
      <c r="C502" s="88"/>
      <c r="D502" s="95"/>
      <c r="E502" s="96">
        <v>52352001</v>
      </c>
      <c r="F502" s="97" t="s">
        <v>298</v>
      </c>
      <c r="G502" s="7">
        <v>0</v>
      </c>
      <c r="H502" s="7" t="e">
        <f>SUMIF([2]Ene!B:I,AVALUOS!E502,[2]Ene!I:I)</f>
        <v>#VALUE!</v>
      </c>
      <c r="I502" s="7" t="e">
        <f t="shared" si="2947"/>
        <v>#VALUE!</v>
      </c>
      <c r="J502" s="8">
        <f t="shared" si="2948"/>
        <v>0</v>
      </c>
      <c r="K502" s="7">
        <v>0</v>
      </c>
      <c r="L502" s="7" t="e">
        <f>SUMIF([2]Feb!B:I,AVALUOS!E502,[2]Feb!I:I)</f>
        <v>#VALUE!</v>
      </c>
      <c r="M502" s="7" t="e">
        <f t="shared" si="2950"/>
        <v>#VALUE!</v>
      </c>
      <c r="N502" s="8">
        <f t="shared" si="2951"/>
        <v>0</v>
      </c>
      <c r="O502" s="7">
        <v>0</v>
      </c>
      <c r="P502" s="7" t="e">
        <f>SUMIF([2]mar!B:I,AVALUOS!E502,[2]mar!I:I)</f>
        <v>#VALUE!</v>
      </c>
      <c r="Q502" s="7" t="e">
        <f t="shared" si="2953"/>
        <v>#VALUE!</v>
      </c>
      <c r="R502" s="8">
        <f t="shared" si="2921"/>
        <v>0</v>
      </c>
      <c r="S502" s="7">
        <v>0</v>
      </c>
      <c r="T502" s="7" t="e">
        <f>SUMIF([2]Abr!B:I,AVALUOS!E502,[2]Abr!I:I)</f>
        <v>#VALUE!</v>
      </c>
      <c r="U502" s="7" t="e">
        <f t="shared" si="2955"/>
        <v>#VALUE!</v>
      </c>
      <c r="V502" s="8">
        <f t="shared" si="2956"/>
        <v>0</v>
      </c>
      <c r="W502" s="7">
        <v>0</v>
      </c>
      <c r="X502" s="7" t="e">
        <f>SUMIF([2]May!B:I,AVALUOS!E502,[2]May!I:I)</f>
        <v>#VALUE!</v>
      </c>
      <c r="Y502" s="7" t="e">
        <f t="shared" si="2958"/>
        <v>#VALUE!</v>
      </c>
      <c r="Z502" s="8">
        <f t="shared" si="2959"/>
        <v>0</v>
      </c>
      <c r="AA502" s="7">
        <v>0</v>
      </c>
      <c r="AB502" s="7" t="e">
        <f>SUMIF([2]Jun!B:I,AVALUOS!E502,[2]Jun!I:I)</f>
        <v>#VALUE!</v>
      </c>
      <c r="AC502" s="7" t="e">
        <f t="shared" si="2961"/>
        <v>#VALUE!</v>
      </c>
      <c r="AD502" s="8">
        <f t="shared" si="2962"/>
        <v>0</v>
      </c>
      <c r="AE502" s="7">
        <v>0</v>
      </c>
      <c r="AF502" s="7" t="e">
        <f>SUMIF([2]Jul!B:I,AVALUOS!E502,[2]Jul!I:I)</f>
        <v>#VALUE!</v>
      </c>
      <c r="AG502" s="7" t="e">
        <f t="shared" si="2964"/>
        <v>#VALUE!</v>
      </c>
      <c r="AH502" s="8">
        <f t="shared" si="2965"/>
        <v>0</v>
      </c>
      <c r="AI502" s="7">
        <v>0</v>
      </c>
      <c r="AJ502" s="7" t="e">
        <f>SUMIF([2]Agos!B:I,AVALUOS!E502,[2]Agos!I:I)</f>
        <v>#VALUE!</v>
      </c>
      <c r="AK502" s="7" t="e">
        <f t="shared" si="2967"/>
        <v>#VALUE!</v>
      </c>
      <c r="AL502" s="8">
        <f t="shared" si="2968"/>
        <v>0</v>
      </c>
      <c r="AM502" s="7">
        <v>0</v>
      </c>
      <c r="AN502" s="7" t="e">
        <f>SUMIF([2]Sep!B:I,AVALUOS!E502,[2]Sep!I:I)</f>
        <v>#VALUE!</v>
      </c>
      <c r="AO502" s="7" t="e">
        <f t="shared" si="2970"/>
        <v>#VALUE!</v>
      </c>
      <c r="AP502" s="8">
        <f t="shared" si="2971"/>
        <v>0</v>
      </c>
      <c r="AQ502" s="7">
        <v>0</v>
      </c>
      <c r="AR502" s="7" t="e">
        <f>SUMIF([2]Oct!B:I,AVALUOS!E502,[2]Oct!I:I)</f>
        <v>#VALUE!</v>
      </c>
      <c r="AS502" s="7" t="e">
        <f t="shared" si="2973"/>
        <v>#VALUE!</v>
      </c>
      <c r="AT502" s="8">
        <f t="shared" si="2974"/>
        <v>0</v>
      </c>
      <c r="AU502" s="7">
        <v>0</v>
      </c>
      <c r="AV502" s="7" t="e">
        <f>SUMIF([2]Nov!B:I,AVALUOS!E502,[2]Nov!I:I)</f>
        <v>#VALUE!</v>
      </c>
      <c r="AW502" s="7" t="e">
        <f t="shared" si="2976"/>
        <v>#VALUE!</v>
      </c>
      <c r="AX502" s="8">
        <f t="shared" si="2977"/>
        <v>0</v>
      </c>
      <c r="AY502" s="7">
        <v>0</v>
      </c>
      <c r="AZ502" s="7" t="e">
        <f>SUMIF([2]Dic!B:I,AVALUOS!E502,[2]Dic!I:I)</f>
        <v>#VALUE!</v>
      </c>
      <c r="BA502" s="7" t="e">
        <f t="shared" si="2979"/>
        <v>#VALUE!</v>
      </c>
      <c r="BB502" s="8">
        <f t="shared" si="2980"/>
        <v>0</v>
      </c>
      <c r="BC502" s="7">
        <v>0</v>
      </c>
      <c r="BD502" s="89">
        <f>+G502+K502+O502+S502+W502+AA502+AE502+AI502+AM502+AQ502+AU502</f>
        <v>0</v>
      </c>
      <c r="BE502" s="89" t="e">
        <f>+H502+L502+P502+T502+X502+AB502+AF502+AJ502+AN502+AR502+AV502+AZ502</f>
        <v>#VALUE!</v>
      </c>
      <c r="BF502" s="89" t="e">
        <f t="shared" si="2981"/>
        <v>#VALUE!</v>
      </c>
      <c r="BG502" s="24">
        <f t="shared" si="2945"/>
        <v>0</v>
      </c>
      <c r="BL502" s="7"/>
      <c r="BM502" s="7"/>
    </row>
    <row r="503" spans="1:65" ht="20.399999999999999" x14ac:dyDescent="0.3">
      <c r="A503" s="85"/>
      <c r="B503" s="85"/>
      <c r="C503" s="86"/>
      <c r="D503" s="90">
        <v>523525</v>
      </c>
      <c r="E503" s="91"/>
      <c r="F503" s="92" t="s">
        <v>195</v>
      </c>
      <c r="G503" s="93">
        <f t="shared" ref="G503:H503" si="3261">+G504</f>
        <v>0</v>
      </c>
      <c r="H503" s="93" t="e">
        <f t="shared" si="3261"/>
        <v>#VALUE!</v>
      </c>
      <c r="I503" s="93" t="e">
        <f t="shared" si="2947"/>
        <v>#VALUE!</v>
      </c>
      <c r="J503" s="94">
        <f t="shared" si="2948"/>
        <v>0</v>
      </c>
      <c r="K503" s="93">
        <f t="shared" ref="K503:L503" si="3262">+K504</f>
        <v>0</v>
      </c>
      <c r="L503" s="93" t="e">
        <f t="shared" si="3262"/>
        <v>#VALUE!</v>
      </c>
      <c r="M503" s="93" t="e">
        <f t="shared" si="2950"/>
        <v>#VALUE!</v>
      </c>
      <c r="N503" s="94">
        <f t="shared" si="2951"/>
        <v>0</v>
      </c>
      <c r="O503" s="93">
        <f t="shared" ref="O503:P503" si="3263">+O504</f>
        <v>0</v>
      </c>
      <c r="P503" s="93" t="e">
        <f t="shared" si="3263"/>
        <v>#VALUE!</v>
      </c>
      <c r="Q503" s="93" t="e">
        <f t="shared" si="2953"/>
        <v>#VALUE!</v>
      </c>
      <c r="R503" s="94">
        <f t="shared" si="2921"/>
        <v>0</v>
      </c>
      <c r="S503" s="93">
        <f t="shared" ref="S503:BE503" si="3264">+S504</f>
        <v>0</v>
      </c>
      <c r="T503" s="93" t="e">
        <f t="shared" si="3264"/>
        <v>#VALUE!</v>
      </c>
      <c r="U503" s="93" t="e">
        <f t="shared" si="2955"/>
        <v>#VALUE!</v>
      </c>
      <c r="V503" s="94">
        <f t="shared" si="2956"/>
        <v>0</v>
      </c>
      <c r="W503" s="93">
        <f t="shared" ref="W503:X503" si="3265">+W504</f>
        <v>0</v>
      </c>
      <c r="X503" s="93" t="e">
        <f t="shared" si="3265"/>
        <v>#VALUE!</v>
      </c>
      <c r="Y503" s="93" t="e">
        <f t="shared" si="2958"/>
        <v>#VALUE!</v>
      </c>
      <c r="Z503" s="94">
        <f t="shared" si="2959"/>
        <v>0</v>
      </c>
      <c r="AA503" s="93">
        <f t="shared" ref="AA503" si="3266">+AA504</f>
        <v>0</v>
      </c>
      <c r="AB503" s="93" t="e">
        <f t="shared" si="3264"/>
        <v>#VALUE!</v>
      </c>
      <c r="AC503" s="93" t="e">
        <f t="shared" si="2961"/>
        <v>#VALUE!</v>
      </c>
      <c r="AD503" s="94">
        <f t="shared" si="2962"/>
        <v>0</v>
      </c>
      <c r="AE503" s="93">
        <f t="shared" ref="AE503" si="3267">+AE504</f>
        <v>0</v>
      </c>
      <c r="AF503" s="93" t="e">
        <f t="shared" si="3264"/>
        <v>#VALUE!</v>
      </c>
      <c r="AG503" s="93" t="e">
        <f t="shared" si="2964"/>
        <v>#VALUE!</v>
      </c>
      <c r="AH503" s="94">
        <f t="shared" si="2965"/>
        <v>0</v>
      </c>
      <c r="AI503" s="93">
        <f t="shared" ref="AI503" si="3268">+AI504</f>
        <v>0</v>
      </c>
      <c r="AJ503" s="93" t="e">
        <f t="shared" si="3264"/>
        <v>#VALUE!</v>
      </c>
      <c r="AK503" s="93" t="e">
        <f t="shared" si="2967"/>
        <v>#VALUE!</v>
      </c>
      <c r="AL503" s="94">
        <f t="shared" si="2968"/>
        <v>0</v>
      </c>
      <c r="AM503" s="93">
        <f t="shared" ref="AM503" si="3269">+AM504</f>
        <v>0</v>
      </c>
      <c r="AN503" s="93" t="e">
        <f t="shared" si="3264"/>
        <v>#VALUE!</v>
      </c>
      <c r="AO503" s="93" t="e">
        <f t="shared" si="2970"/>
        <v>#VALUE!</v>
      </c>
      <c r="AP503" s="94">
        <f t="shared" si="2971"/>
        <v>0</v>
      </c>
      <c r="AQ503" s="93">
        <f t="shared" ref="AQ503" si="3270">+AQ504</f>
        <v>0</v>
      </c>
      <c r="AR503" s="93" t="e">
        <f t="shared" si="3264"/>
        <v>#VALUE!</v>
      </c>
      <c r="AS503" s="93" t="e">
        <f t="shared" si="2973"/>
        <v>#VALUE!</v>
      </c>
      <c r="AT503" s="94">
        <f t="shared" si="2974"/>
        <v>0</v>
      </c>
      <c r="AU503" s="93">
        <f t="shared" ref="AU503" si="3271">+AU504</f>
        <v>0</v>
      </c>
      <c r="AV503" s="93" t="e">
        <f t="shared" si="3264"/>
        <v>#VALUE!</v>
      </c>
      <c r="AW503" s="93" t="e">
        <f t="shared" si="2976"/>
        <v>#VALUE!</v>
      </c>
      <c r="AX503" s="94">
        <f t="shared" si="2977"/>
        <v>0</v>
      </c>
      <c r="AY503" s="93">
        <f t="shared" ref="AY503" si="3272">+AY504</f>
        <v>0</v>
      </c>
      <c r="AZ503" s="93" t="e">
        <f t="shared" si="3264"/>
        <v>#VALUE!</v>
      </c>
      <c r="BA503" s="93" t="e">
        <f t="shared" si="2979"/>
        <v>#VALUE!</v>
      </c>
      <c r="BB503" s="94">
        <f t="shared" si="2980"/>
        <v>0</v>
      </c>
      <c r="BC503" s="93">
        <f t="shared" si="3264"/>
        <v>0</v>
      </c>
      <c r="BD503" s="93">
        <f t="shared" si="3264"/>
        <v>0</v>
      </c>
      <c r="BE503" s="93" t="e">
        <f t="shared" si="3264"/>
        <v>#VALUE!</v>
      </c>
      <c r="BF503" s="93" t="e">
        <f t="shared" si="2981"/>
        <v>#VALUE!</v>
      </c>
      <c r="BG503" s="4">
        <f t="shared" si="2945"/>
        <v>0</v>
      </c>
      <c r="BL503" s="93">
        <f t="shared" ref="BL503:BM503" si="3273">+BL504</f>
        <v>0</v>
      </c>
      <c r="BM503" s="93">
        <f t="shared" si="3273"/>
        <v>0</v>
      </c>
    </row>
    <row r="504" spans="1:65" s="84" customFormat="1" ht="20.399999999999999" x14ac:dyDescent="0.3">
      <c r="A504" s="87"/>
      <c r="B504" s="87"/>
      <c r="C504" s="88"/>
      <c r="D504" s="95"/>
      <c r="E504" s="96">
        <v>52352501</v>
      </c>
      <c r="F504" s="97" t="s">
        <v>195</v>
      </c>
      <c r="G504" s="7">
        <v>0</v>
      </c>
      <c r="H504" s="7" t="e">
        <f>SUMIF([2]Ene!B:I,AVALUOS!E504,[2]Ene!I:I)</f>
        <v>#VALUE!</v>
      </c>
      <c r="I504" s="7" t="e">
        <f t="shared" si="2947"/>
        <v>#VALUE!</v>
      </c>
      <c r="J504" s="8">
        <f t="shared" si="2948"/>
        <v>0</v>
      </c>
      <c r="K504" s="7">
        <v>0</v>
      </c>
      <c r="L504" s="7" t="e">
        <f>SUMIF([2]Feb!B:I,AVALUOS!E504,[2]Feb!I:I)</f>
        <v>#VALUE!</v>
      </c>
      <c r="M504" s="7" t="e">
        <f t="shared" si="2950"/>
        <v>#VALUE!</v>
      </c>
      <c r="N504" s="8">
        <f t="shared" si="2951"/>
        <v>0</v>
      </c>
      <c r="O504" s="7">
        <v>0</v>
      </c>
      <c r="P504" s="7" t="e">
        <f>SUMIF([2]mar!B:I,AVALUOS!E504,[2]mar!I:I)</f>
        <v>#VALUE!</v>
      </c>
      <c r="Q504" s="7" t="e">
        <f t="shared" si="2953"/>
        <v>#VALUE!</v>
      </c>
      <c r="R504" s="8">
        <f t="shared" si="2921"/>
        <v>0</v>
      </c>
      <c r="S504" s="7">
        <v>0</v>
      </c>
      <c r="T504" s="7" t="e">
        <f>SUMIF([2]Abr!B:I,AVALUOS!E504,[2]Abr!I:I)</f>
        <v>#VALUE!</v>
      </c>
      <c r="U504" s="7" t="e">
        <f t="shared" si="2955"/>
        <v>#VALUE!</v>
      </c>
      <c r="V504" s="8">
        <f t="shared" si="2956"/>
        <v>0</v>
      </c>
      <c r="W504" s="7">
        <v>0</v>
      </c>
      <c r="X504" s="7" t="e">
        <f>SUMIF([2]May!B:I,AVALUOS!E504,[2]May!I:I)</f>
        <v>#VALUE!</v>
      </c>
      <c r="Y504" s="7" t="e">
        <f t="shared" si="2958"/>
        <v>#VALUE!</v>
      </c>
      <c r="Z504" s="8">
        <f t="shared" si="2959"/>
        <v>0</v>
      </c>
      <c r="AA504" s="7">
        <v>0</v>
      </c>
      <c r="AB504" s="7" t="e">
        <f>SUMIF([2]Jun!B:I,AVALUOS!E504,[2]Jun!I:I)</f>
        <v>#VALUE!</v>
      </c>
      <c r="AC504" s="7" t="e">
        <f t="shared" si="2961"/>
        <v>#VALUE!</v>
      </c>
      <c r="AD504" s="8">
        <f t="shared" si="2962"/>
        <v>0</v>
      </c>
      <c r="AE504" s="7">
        <v>0</v>
      </c>
      <c r="AF504" s="7" t="e">
        <f>SUMIF([2]Jul!B:I,AVALUOS!E504,[2]Jul!I:I)</f>
        <v>#VALUE!</v>
      </c>
      <c r="AG504" s="7" t="e">
        <f t="shared" si="2964"/>
        <v>#VALUE!</v>
      </c>
      <c r="AH504" s="8">
        <f t="shared" si="2965"/>
        <v>0</v>
      </c>
      <c r="AI504" s="7">
        <v>0</v>
      </c>
      <c r="AJ504" s="7" t="e">
        <f>SUMIF([2]Agos!B:I,AVALUOS!E504,[2]Agos!I:I)</f>
        <v>#VALUE!</v>
      </c>
      <c r="AK504" s="7" t="e">
        <f t="shared" si="2967"/>
        <v>#VALUE!</v>
      </c>
      <c r="AL504" s="8">
        <f t="shared" si="2968"/>
        <v>0</v>
      </c>
      <c r="AM504" s="7">
        <v>0</v>
      </c>
      <c r="AN504" s="7" t="e">
        <f>SUMIF([2]Sep!B:I,AVALUOS!E504,[2]Sep!I:I)</f>
        <v>#VALUE!</v>
      </c>
      <c r="AO504" s="7" t="e">
        <f t="shared" si="2970"/>
        <v>#VALUE!</v>
      </c>
      <c r="AP504" s="8">
        <f t="shared" si="2971"/>
        <v>0</v>
      </c>
      <c r="AQ504" s="7">
        <v>0</v>
      </c>
      <c r="AR504" s="7" t="e">
        <f>SUMIF([2]Oct!B:I,AVALUOS!E504,[2]Oct!I:I)</f>
        <v>#VALUE!</v>
      </c>
      <c r="AS504" s="7" t="e">
        <f t="shared" si="2973"/>
        <v>#VALUE!</v>
      </c>
      <c r="AT504" s="8">
        <f t="shared" si="2974"/>
        <v>0</v>
      </c>
      <c r="AU504" s="7">
        <v>0</v>
      </c>
      <c r="AV504" s="7" t="e">
        <f>SUMIF([2]Nov!B:I,AVALUOS!E504,[2]Nov!I:I)</f>
        <v>#VALUE!</v>
      </c>
      <c r="AW504" s="7" t="e">
        <f t="shared" si="2976"/>
        <v>#VALUE!</v>
      </c>
      <c r="AX504" s="8">
        <f t="shared" si="2977"/>
        <v>0</v>
      </c>
      <c r="AY504" s="7">
        <v>0</v>
      </c>
      <c r="AZ504" s="7" t="e">
        <f>SUMIF([2]Dic!B:I,AVALUOS!E504,[2]Dic!I:I)</f>
        <v>#VALUE!</v>
      </c>
      <c r="BA504" s="7" t="e">
        <f t="shared" si="2979"/>
        <v>#VALUE!</v>
      </c>
      <c r="BB504" s="8">
        <f t="shared" si="2980"/>
        <v>0</v>
      </c>
      <c r="BC504" s="7">
        <v>0</v>
      </c>
      <c r="BD504" s="89">
        <f>+G504+K504+O504+S504+W504+AA504+AE504+AI504+AM504+AQ504+AU504</f>
        <v>0</v>
      </c>
      <c r="BE504" s="89" t="e">
        <f>+H504+L504+P504+T504+X504+AB504+AF504+AJ504+AN504+AR504+AV504+AZ504</f>
        <v>#VALUE!</v>
      </c>
      <c r="BF504" s="89" t="e">
        <f t="shared" si="2981"/>
        <v>#VALUE!</v>
      </c>
      <c r="BG504" s="24">
        <f t="shared" si="2945"/>
        <v>0</v>
      </c>
      <c r="BL504" s="7"/>
      <c r="BM504" s="7"/>
    </row>
    <row r="505" spans="1:65" ht="12" x14ac:dyDescent="0.3">
      <c r="A505" s="85"/>
      <c r="B505" s="85"/>
      <c r="C505" s="86"/>
      <c r="D505" s="90">
        <v>523530</v>
      </c>
      <c r="E505" s="91"/>
      <c r="F505" s="92" t="s">
        <v>197</v>
      </c>
      <c r="G505" s="93">
        <f t="shared" ref="G505:H505" si="3274">+G506</f>
        <v>0</v>
      </c>
      <c r="H505" s="93" t="e">
        <f t="shared" si="3274"/>
        <v>#VALUE!</v>
      </c>
      <c r="I505" s="93" t="e">
        <f t="shared" si="2947"/>
        <v>#VALUE!</v>
      </c>
      <c r="J505" s="94">
        <f t="shared" si="2948"/>
        <v>0</v>
      </c>
      <c r="K505" s="93">
        <f t="shared" ref="K505:L505" si="3275">+K506</f>
        <v>0</v>
      </c>
      <c r="L505" s="93" t="e">
        <f t="shared" si="3275"/>
        <v>#VALUE!</v>
      </c>
      <c r="M505" s="93" t="e">
        <f t="shared" si="2950"/>
        <v>#VALUE!</v>
      </c>
      <c r="N505" s="94">
        <f t="shared" si="2951"/>
        <v>0</v>
      </c>
      <c r="O505" s="93">
        <f t="shared" ref="O505:P505" si="3276">+O506</f>
        <v>0</v>
      </c>
      <c r="P505" s="93" t="e">
        <f t="shared" si="3276"/>
        <v>#VALUE!</v>
      </c>
      <c r="Q505" s="93" t="e">
        <f t="shared" si="2953"/>
        <v>#VALUE!</v>
      </c>
      <c r="R505" s="94">
        <f t="shared" si="2921"/>
        <v>0</v>
      </c>
      <c r="S505" s="93">
        <f t="shared" ref="S505:BE505" si="3277">+S506</f>
        <v>0</v>
      </c>
      <c r="T505" s="93" t="e">
        <f t="shared" si="3277"/>
        <v>#VALUE!</v>
      </c>
      <c r="U505" s="93" t="e">
        <f t="shared" si="2955"/>
        <v>#VALUE!</v>
      </c>
      <c r="V505" s="94">
        <f t="shared" si="2956"/>
        <v>0</v>
      </c>
      <c r="W505" s="93">
        <f t="shared" ref="W505:X505" si="3278">+W506</f>
        <v>0</v>
      </c>
      <c r="X505" s="93" t="e">
        <f t="shared" si="3278"/>
        <v>#VALUE!</v>
      </c>
      <c r="Y505" s="93" t="e">
        <f t="shared" si="2958"/>
        <v>#VALUE!</v>
      </c>
      <c r="Z505" s="94">
        <f t="shared" si="2959"/>
        <v>0</v>
      </c>
      <c r="AA505" s="93">
        <f t="shared" ref="AA505" si="3279">+AA506</f>
        <v>0</v>
      </c>
      <c r="AB505" s="93" t="e">
        <f t="shared" si="3277"/>
        <v>#VALUE!</v>
      </c>
      <c r="AC505" s="93" t="e">
        <f t="shared" si="2961"/>
        <v>#VALUE!</v>
      </c>
      <c r="AD505" s="94">
        <f t="shared" si="2962"/>
        <v>0</v>
      </c>
      <c r="AE505" s="93">
        <f t="shared" ref="AE505" si="3280">+AE506</f>
        <v>0</v>
      </c>
      <c r="AF505" s="93" t="e">
        <f t="shared" si="3277"/>
        <v>#VALUE!</v>
      </c>
      <c r="AG505" s="93" t="e">
        <f t="shared" si="2964"/>
        <v>#VALUE!</v>
      </c>
      <c r="AH505" s="94">
        <f t="shared" si="2965"/>
        <v>0</v>
      </c>
      <c r="AI505" s="93">
        <f t="shared" ref="AI505" si="3281">+AI506</f>
        <v>0</v>
      </c>
      <c r="AJ505" s="93" t="e">
        <f t="shared" si="3277"/>
        <v>#VALUE!</v>
      </c>
      <c r="AK505" s="93" t="e">
        <f t="shared" si="2967"/>
        <v>#VALUE!</v>
      </c>
      <c r="AL505" s="94">
        <f t="shared" si="2968"/>
        <v>0</v>
      </c>
      <c r="AM505" s="93">
        <f t="shared" ref="AM505" si="3282">+AM506</f>
        <v>0</v>
      </c>
      <c r="AN505" s="93" t="e">
        <f t="shared" si="3277"/>
        <v>#VALUE!</v>
      </c>
      <c r="AO505" s="93" t="e">
        <f t="shared" si="2970"/>
        <v>#VALUE!</v>
      </c>
      <c r="AP505" s="94">
        <f t="shared" si="2971"/>
        <v>0</v>
      </c>
      <c r="AQ505" s="93">
        <f t="shared" ref="AQ505" si="3283">+AQ506</f>
        <v>0</v>
      </c>
      <c r="AR505" s="93" t="e">
        <f t="shared" si="3277"/>
        <v>#VALUE!</v>
      </c>
      <c r="AS505" s="93" t="e">
        <f t="shared" si="2973"/>
        <v>#VALUE!</v>
      </c>
      <c r="AT505" s="94">
        <f t="shared" si="2974"/>
        <v>0</v>
      </c>
      <c r="AU505" s="93">
        <f t="shared" ref="AU505" si="3284">+AU506</f>
        <v>0</v>
      </c>
      <c r="AV505" s="93" t="e">
        <f t="shared" si="3277"/>
        <v>#VALUE!</v>
      </c>
      <c r="AW505" s="93" t="e">
        <f t="shared" si="2976"/>
        <v>#VALUE!</v>
      </c>
      <c r="AX505" s="94">
        <f t="shared" si="2977"/>
        <v>0</v>
      </c>
      <c r="AY505" s="93">
        <f t="shared" ref="AY505" si="3285">+AY506</f>
        <v>0</v>
      </c>
      <c r="AZ505" s="93" t="e">
        <f t="shared" si="3277"/>
        <v>#VALUE!</v>
      </c>
      <c r="BA505" s="93" t="e">
        <f t="shared" si="2979"/>
        <v>#VALUE!</v>
      </c>
      <c r="BB505" s="94">
        <f t="shared" si="2980"/>
        <v>0</v>
      </c>
      <c r="BC505" s="93">
        <f t="shared" si="3277"/>
        <v>0</v>
      </c>
      <c r="BD505" s="93">
        <f t="shared" si="3277"/>
        <v>0</v>
      </c>
      <c r="BE505" s="93" t="e">
        <f t="shared" si="3277"/>
        <v>#VALUE!</v>
      </c>
      <c r="BF505" s="93" t="e">
        <f t="shared" si="2981"/>
        <v>#VALUE!</v>
      </c>
      <c r="BG505" s="4">
        <f t="shared" si="2945"/>
        <v>0</v>
      </c>
      <c r="BL505" s="93">
        <f t="shared" ref="BL505:BM505" si="3286">+BL506</f>
        <v>0</v>
      </c>
      <c r="BM505" s="93">
        <f t="shared" si="3286"/>
        <v>0</v>
      </c>
    </row>
    <row r="506" spans="1:65" s="84" customFormat="1" ht="12" x14ac:dyDescent="0.3">
      <c r="A506" s="87"/>
      <c r="B506" s="87"/>
      <c r="C506" s="88"/>
      <c r="D506" s="95"/>
      <c r="E506" s="96">
        <v>52353001</v>
      </c>
      <c r="F506" s="97" t="s">
        <v>197</v>
      </c>
      <c r="G506" s="7">
        <v>0</v>
      </c>
      <c r="H506" s="7" t="e">
        <f>SUMIF([2]Ene!B:I,AVALUOS!E506,[2]Ene!I:I)</f>
        <v>#VALUE!</v>
      </c>
      <c r="I506" s="7" t="e">
        <f t="shared" si="2947"/>
        <v>#VALUE!</v>
      </c>
      <c r="J506" s="8">
        <f t="shared" si="2948"/>
        <v>0</v>
      </c>
      <c r="K506" s="7">
        <v>0</v>
      </c>
      <c r="L506" s="7" t="e">
        <f>SUMIF([2]Feb!B:I,AVALUOS!E506,[2]Feb!I:I)</f>
        <v>#VALUE!</v>
      </c>
      <c r="M506" s="7" t="e">
        <f t="shared" si="2950"/>
        <v>#VALUE!</v>
      </c>
      <c r="N506" s="8">
        <f t="shared" si="2951"/>
        <v>0</v>
      </c>
      <c r="O506" s="7">
        <v>0</v>
      </c>
      <c r="P506" s="7" t="e">
        <f>SUMIF([2]mar!B:I,AVALUOS!E506,[2]mar!I:I)</f>
        <v>#VALUE!</v>
      </c>
      <c r="Q506" s="7" t="e">
        <f t="shared" si="2953"/>
        <v>#VALUE!</v>
      </c>
      <c r="R506" s="8">
        <f t="shared" si="2921"/>
        <v>0</v>
      </c>
      <c r="S506" s="7">
        <v>0</v>
      </c>
      <c r="T506" s="7" t="e">
        <f>SUMIF([2]Abr!B:I,AVALUOS!E506,[2]Abr!I:I)</f>
        <v>#VALUE!</v>
      </c>
      <c r="U506" s="7" t="e">
        <f t="shared" si="2955"/>
        <v>#VALUE!</v>
      </c>
      <c r="V506" s="8">
        <f t="shared" si="2956"/>
        <v>0</v>
      </c>
      <c r="W506" s="7">
        <v>0</v>
      </c>
      <c r="X506" s="7" t="e">
        <f>SUMIF([2]May!B:I,AVALUOS!E506,[2]May!I:I)</f>
        <v>#VALUE!</v>
      </c>
      <c r="Y506" s="7" t="e">
        <f t="shared" si="2958"/>
        <v>#VALUE!</v>
      </c>
      <c r="Z506" s="8">
        <f t="shared" si="2959"/>
        <v>0</v>
      </c>
      <c r="AA506" s="7">
        <v>0</v>
      </c>
      <c r="AB506" s="7" t="e">
        <f>SUMIF([2]Jun!B:I,AVALUOS!E506,[2]Jun!I:I)</f>
        <v>#VALUE!</v>
      </c>
      <c r="AC506" s="7" t="e">
        <f t="shared" si="2961"/>
        <v>#VALUE!</v>
      </c>
      <c r="AD506" s="8">
        <f t="shared" si="2962"/>
        <v>0</v>
      </c>
      <c r="AE506" s="7">
        <v>0</v>
      </c>
      <c r="AF506" s="7" t="e">
        <f>SUMIF([2]Jul!B:I,AVALUOS!E506,[2]Jul!I:I)</f>
        <v>#VALUE!</v>
      </c>
      <c r="AG506" s="7" t="e">
        <f t="shared" si="2964"/>
        <v>#VALUE!</v>
      </c>
      <c r="AH506" s="8">
        <f t="shared" si="2965"/>
        <v>0</v>
      </c>
      <c r="AI506" s="7">
        <v>0</v>
      </c>
      <c r="AJ506" s="7" t="e">
        <f>SUMIF([2]Agos!B:I,AVALUOS!E506,[2]Agos!I:I)</f>
        <v>#VALUE!</v>
      </c>
      <c r="AK506" s="7" t="e">
        <f t="shared" si="2967"/>
        <v>#VALUE!</v>
      </c>
      <c r="AL506" s="8">
        <f t="shared" si="2968"/>
        <v>0</v>
      </c>
      <c r="AM506" s="7">
        <v>0</v>
      </c>
      <c r="AN506" s="7" t="e">
        <f>SUMIF([2]Sep!B:I,AVALUOS!E506,[2]Sep!I:I)</f>
        <v>#VALUE!</v>
      </c>
      <c r="AO506" s="7" t="e">
        <f t="shared" si="2970"/>
        <v>#VALUE!</v>
      </c>
      <c r="AP506" s="8">
        <f t="shared" si="2971"/>
        <v>0</v>
      </c>
      <c r="AQ506" s="7">
        <v>0</v>
      </c>
      <c r="AR506" s="7" t="e">
        <f>SUMIF([2]Oct!B:I,AVALUOS!E506,[2]Oct!I:I)</f>
        <v>#VALUE!</v>
      </c>
      <c r="AS506" s="7" t="e">
        <f t="shared" si="2973"/>
        <v>#VALUE!</v>
      </c>
      <c r="AT506" s="8">
        <f t="shared" si="2974"/>
        <v>0</v>
      </c>
      <c r="AU506" s="7">
        <v>0</v>
      </c>
      <c r="AV506" s="7" t="e">
        <f>SUMIF([2]Nov!B:I,AVALUOS!E506,[2]Nov!I:I)</f>
        <v>#VALUE!</v>
      </c>
      <c r="AW506" s="7" t="e">
        <f t="shared" si="2976"/>
        <v>#VALUE!</v>
      </c>
      <c r="AX506" s="8">
        <f t="shared" si="2977"/>
        <v>0</v>
      </c>
      <c r="AY506" s="7">
        <v>0</v>
      </c>
      <c r="AZ506" s="7" t="e">
        <f>SUMIF([2]Dic!B:I,AVALUOS!E506,[2]Dic!I:I)</f>
        <v>#VALUE!</v>
      </c>
      <c r="BA506" s="7" t="e">
        <f t="shared" si="2979"/>
        <v>#VALUE!</v>
      </c>
      <c r="BB506" s="8">
        <f t="shared" si="2980"/>
        <v>0</v>
      </c>
      <c r="BC506" s="7">
        <v>0</v>
      </c>
      <c r="BD506" s="89">
        <f>+G506+K506+O506+S506+W506+AA506+AE506+AI506+AM506+AQ506+AU506</f>
        <v>0</v>
      </c>
      <c r="BE506" s="89" t="e">
        <f>+H506+L506+P506+T506+X506+AB506+AF506+AJ506+AN506+AR506+AV506+AZ506</f>
        <v>#VALUE!</v>
      </c>
      <c r="BF506" s="89" t="e">
        <f t="shared" si="2981"/>
        <v>#VALUE!</v>
      </c>
      <c r="BG506" s="24">
        <f t="shared" si="2945"/>
        <v>0</v>
      </c>
      <c r="BL506" s="7"/>
      <c r="BM506" s="7"/>
    </row>
    <row r="507" spans="1:65" ht="12" x14ac:dyDescent="0.3">
      <c r="A507" s="85"/>
      <c r="B507" s="85"/>
      <c r="C507" s="86"/>
      <c r="D507" s="90">
        <v>523535</v>
      </c>
      <c r="E507" s="91"/>
      <c r="F507" s="92" t="s">
        <v>199</v>
      </c>
      <c r="G507" s="93">
        <f t="shared" ref="G507:H507" si="3287">SUM(G508:G510)</f>
        <v>0</v>
      </c>
      <c r="H507" s="93" t="e">
        <f t="shared" si="3287"/>
        <v>#VALUE!</v>
      </c>
      <c r="I507" s="93" t="e">
        <f t="shared" si="2947"/>
        <v>#VALUE!</v>
      </c>
      <c r="J507" s="94">
        <f t="shared" si="2948"/>
        <v>0</v>
      </c>
      <c r="K507" s="93">
        <f t="shared" ref="K507:L507" si="3288">SUM(K508:K510)</f>
        <v>0</v>
      </c>
      <c r="L507" s="93" t="e">
        <f t="shared" si="3288"/>
        <v>#VALUE!</v>
      </c>
      <c r="M507" s="93" t="e">
        <f t="shared" si="2950"/>
        <v>#VALUE!</v>
      </c>
      <c r="N507" s="94">
        <f t="shared" si="2951"/>
        <v>0</v>
      </c>
      <c r="O507" s="93">
        <f t="shared" ref="O507:P507" si="3289">SUM(O508:O510)</f>
        <v>0</v>
      </c>
      <c r="P507" s="93" t="e">
        <f t="shared" si="3289"/>
        <v>#VALUE!</v>
      </c>
      <c r="Q507" s="93" t="e">
        <f t="shared" si="2953"/>
        <v>#VALUE!</v>
      </c>
      <c r="R507" s="94">
        <f t="shared" si="2921"/>
        <v>0</v>
      </c>
      <c r="S507" s="93">
        <f t="shared" ref="S507:T507" si="3290">SUM(S508:S510)</f>
        <v>0</v>
      </c>
      <c r="T507" s="93" t="e">
        <f t="shared" si="3290"/>
        <v>#VALUE!</v>
      </c>
      <c r="U507" s="93" t="e">
        <f t="shared" si="2955"/>
        <v>#VALUE!</v>
      </c>
      <c r="V507" s="94">
        <f t="shared" si="2956"/>
        <v>0</v>
      </c>
      <c r="W507" s="93">
        <f t="shared" ref="W507:X507" si="3291">SUM(W508:W510)</f>
        <v>0</v>
      </c>
      <c r="X507" s="93" t="e">
        <f t="shared" si="3291"/>
        <v>#VALUE!</v>
      </c>
      <c r="Y507" s="93" t="e">
        <f t="shared" si="2958"/>
        <v>#VALUE!</v>
      </c>
      <c r="Z507" s="94">
        <f t="shared" si="2959"/>
        <v>0</v>
      </c>
      <c r="AA507" s="93">
        <f t="shared" ref="AA507:AB507" si="3292">SUM(AA508:AA510)</f>
        <v>0</v>
      </c>
      <c r="AB507" s="93" t="e">
        <f t="shared" si="3292"/>
        <v>#VALUE!</v>
      </c>
      <c r="AC507" s="93" t="e">
        <f t="shared" si="2961"/>
        <v>#VALUE!</v>
      </c>
      <c r="AD507" s="94">
        <f t="shared" si="2962"/>
        <v>0</v>
      </c>
      <c r="AE507" s="93">
        <f t="shared" ref="AE507:AF507" si="3293">SUM(AE508:AE510)</f>
        <v>0</v>
      </c>
      <c r="AF507" s="93" t="e">
        <f t="shared" si="3293"/>
        <v>#VALUE!</v>
      </c>
      <c r="AG507" s="93" t="e">
        <f t="shared" si="2964"/>
        <v>#VALUE!</v>
      </c>
      <c r="AH507" s="94">
        <f t="shared" si="2965"/>
        <v>0</v>
      </c>
      <c r="AI507" s="93">
        <f t="shared" ref="AI507:AJ507" si="3294">SUM(AI508:AI510)</f>
        <v>0</v>
      </c>
      <c r="AJ507" s="93" t="e">
        <f t="shared" si="3294"/>
        <v>#VALUE!</v>
      </c>
      <c r="AK507" s="93" t="e">
        <f t="shared" si="2967"/>
        <v>#VALUE!</v>
      </c>
      <c r="AL507" s="94">
        <f t="shared" si="2968"/>
        <v>0</v>
      </c>
      <c r="AM507" s="93">
        <f t="shared" ref="AM507:AN507" si="3295">SUM(AM508:AM510)</f>
        <v>0</v>
      </c>
      <c r="AN507" s="93" t="e">
        <f t="shared" si="3295"/>
        <v>#VALUE!</v>
      </c>
      <c r="AO507" s="93" t="e">
        <f t="shared" si="2970"/>
        <v>#VALUE!</v>
      </c>
      <c r="AP507" s="94">
        <f t="shared" si="2971"/>
        <v>0</v>
      </c>
      <c r="AQ507" s="93">
        <f t="shared" ref="AQ507:AR507" si="3296">SUM(AQ508:AQ510)</f>
        <v>0</v>
      </c>
      <c r="AR507" s="93" t="e">
        <f t="shared" si="3296"/>
        <v>#VALUE!</v>
      </c>
      <c r="AS507" s="93" t="e">
        <f t="shared" si="2973"/>
        <v>#VALUE!</v>
      </c>
      <c r="AT507" s="94">
        <f t="shared" si="2974"/>
        <v>0</v>
      </c>
      <c r="AU507" s="93">
        <f t="shared" ref="AU507:AV507" si="3297">SUM(AU508:AU510)</f>
        <v>0</v>
      </c>
      <c r="AV507" s="93" t="e">
        <f t="shared" si="3297"/>
        <v>#VALUE!</v>
      </c>
      <c r="AW507" s="93" t="e">
        <f t="shared" si="2976"/>
        <v>#VALUE!</v>
      </c>
      <c r="AX507" s="94">
        <f t="shared" si="2977"/>
        <v>0</v>
      </c>
      <c r="AY507" s="93">
        <f t="shared" ref="AY507:BE507" si="3298">SUM(AY508:AY510)</f>
        <v>0</v>
      </c>
      <c r="AZ507" s="93" t="e">
        <f t="shared" si="3298"/>
        <v>#VALUE!</v>
      </c>
      <c r="BA507" s="93" t="e">
        <f t="shared" si="2979"/>
        <v>#VALUE!</v>
      </c>
      <c r="BB507" s="94">
        <f t="shared" si="2980"/>
        <v>0</v>
      </c>
      <c r="BC507" s="93">
        <f t="shared" si="3298"/>
        <v>0</v>
      </c>
      <c r="BD507" s="93">
        <f t="shared" si="3298"/>
        <v>0</v>
      </c>
      <c r="BE507" s="93" t="e">
        <f t="shared" si="3298"/>
        <v>#VALUE!</v>
      </c>
      <c r="BF507" s="93" t="e">
        <f t="shared" si="2981"/>
        <v>#VALUE!</v>
      </c>
      <c r="BG507" s="4">
        <f t="shared" si="2945"/>
        <v>0</v>
      </c>
      <c r="BL507" s="93">
        <f t="shared" ref="BL507:BM507" si="3299">SUM(BL508:BL510)</f>
        <v>0</v>
      </c>
      <c r="BM507" s="93">
        <f t="shared" si="3299"/>
        <v>0</v>
      </c>
    </row>
    <row r="508" spans="1:65" s="84" customFormat="1" ht="12" x14ac:dyDescent="0.3">
      <c r="A508" s="87"/>
      <c r="B508" s="87"/>
      <c r="C508" s="88"/>
      <c r="D508" s="95"/>
      <c r="E508" s="96">
        <v>52353501</v>
      </c>
      <c r="F508" s="97" t="s">
        <v>200</v>
      </c>
      <c r="G508" s="7">
        <v>0</v>
      </c>
      <c r="H508" s="7" t="e">
        <f>SUMIF([2]Ene!B:I,AVALUOS!E508,[2]Ene!I:I)</f>
        <v>#VALUE!</v>
      </c>
      <c r="I508" s="7" t="e">
        <f t="shared" si="2947"/>
        <v>#VALUE!</v>
      </c>
      <c r="J508" s="8">
        <f t="shared" si="2948"/>
        <v>0</v>
      </c>
      <c r="K508" s="7">
        <v>0</v>
      </c>
      <c r="L508" s="7" t="e">
        <f>SUMIF([2]Feb!B:I,AVALUOS!E508,[2]Feb!I:I)</f>
        <v>#VALUE!</v>
      </c>
      <c r="M508" s="7" t="e">
        <f t="shared" si="2950"/>
        <v>#VALUE!</v>
      </c>
      <c r="N508" s="8">
        <f t="shared" si="2951"/>
        <v>0</v>
      </c>
      <c r="O508" s="7">
        <v>0</v>
      </c>
      <c r="P508" s="7" t="e">
        <f>SUMIF([2]mar!B:I,AVALUOS!E508,[2]mar!I:I)</f>
        <v>#VALUE!</v>
      </c>
      <c r="Q508" s="7" t="e">
        <f t="shared" si="2953"/>
        <v>#VALUE!</v>
      </c>
      <c r="R508" s="8">
        <f t="shared" si="2921"/>
        <v>0</v>
      </c>
      <c r="S508" s="7">
        <v>0</v>
      </c>
      <c r="T508" s="7" t="e">
        <f>SUMIF([2]Abr!B:I,AVALUOS!E508,[2]Abr!I:I)</f>
        <v>#VALUE!</v>
      </c>
      <c r="U508" s="7" t="e">
        <f t="shared" si="2955"/>
        <v>#VALUE!</v>
      </c>
      <c r="V508" s="8">
        <f t="shared" si="2956"/>
        <v>0</v>
      </c>
      <c r="W508" s="7">
        <v>0</v>
      </c>
      <c r="X508" s="7" t="e">
        <f>SUMIF([2]May!B:I,AVALUOS!E508,[2]May!I:I)</f>
        <v>#VALUE!</v>
      </c>
      <c r="Y508" s="7" t="e">
        <f t="shared" si="2958"/>
        <v>#VALUE!</v>
      </c>
      <c r="Z508" s="8">
        <f t="shared" si="2959"/>
        <v>0</v>
      </c>
      <c r="AA508" s="7">
        <v>0</v>
      </c>
      <c r="AB508" s="7" t="e">
        <f>SUMIF([2]Jun!B:I,AVALUOS!E508,[2]Jun!I:I)</f>
        <v>#VALUE!</v>
      </c>
      <c r="AC508" s="7" t="e">
        <f t="shared" si="2961"/>
        <v>#VALUE!</v>
      </c>
      <c r="AD508" s="8">
        <f t="shared" si="2962"/>
        <v>0</v>
      </c>
      <c r="AE508" s="7">
        <v>0</v>
      </c>
      <c r="AF508" s="7" t="e">
        <f>SUMIF([2]Jul!B:I,AVALUOS!E508,[2]Jul!I:I)</f>
        <v>#VALUE!</v>
      </c>
      <c r="AG508" s="7" t="e">
        <f t="shared" si="2964"/>
        <v>#VALUE!</v>
      </c>
      <c r="AH508" s="8">
        <f t="shared" si="2965"/>
        <v>0</v>
      </c>
      <c r="AI508" s="7">
        <v>0</v>
      </c>
      <c r="AJ508" s="7" t="e">
        <f>SUMIF([2]Agos!B:I,AVALUOS!E508,[2]Agos!I:I)</f>
        <v>#VALUE!</v>
      </c>
      <c r="AK508" s="7" t="e">
        <f t="shared" si="2967"/>
        <v>#VALUE!</v>
      </c>
      <c r="AL508" s="8">
        <f t="shared" si="2968"/>
        <v>0</v>
      </c>
      <c r="AM508" s="7">
        <v>0</v>
      </c>
      <c r="AN508" s="7" t="e">
        <f>SUMIF([2]Sep!B:I,AVALUOS!E508,[2]Sep!I:I)</f>
        <v>#VALUE!</v>
      </c>
      <c r="AO508" s="7" t="e">
        <f t="shared" si="2970"/>
        <v>#VALUE!</v>
      </c>
      <c r="AP508" s="8">
        <f t="shared" si="2971"/>
        <v>0</v>
      </c>
      <c r="AQ508" s="7">
        <v>0</v>
      </c>
      <c r="AR508" s="7" t="e">
        <f>SUMIF([2]Oct!B:I,AVALUOS!E508,[2]Oct!I:I)</f>
        <v>#VALUE!</v>
      </c>
      <c r="AS508" s="7" t="e">
        <f t="shared" si="2973"/>
        <v>#VALUE!</v>
      </c>
      <c r="AT508" s="8">
        <f t="shared" si="2974"/>
        <v>0</v>
      </c>
      <c r="AU508" s="7">
        <v>0</v>
      </c>
      <c r="AV508" s="7" t="e">
        <f>SUMIF([2]Nov!B:I,AVALUOS!E508,[2]Nov!I:I)</f>
        <v>#VALUE!</v>
      </c>
      <c r="AW508" s="7" t="e">
        <f t="shared" si="2976"/>
        <v>#VALUE!</v>
      </c>
      <c r="AX508" s="8">
        <f t="shared" si="2977"/>
        <v>0</v>
      </c>
      <c r="AY508" s="7">
        <v>0</v>
      </c>
      <c r="AZ508" s="7" t="e">
        <f>SUMIF([2]Dic!B:I,AVALUOS!E508,[2]Dic!I:I)</f>
        <v>#VALUE!</v>
      </c>
      <c r="BA508" s="7" t="e">
        <f t="shared" si="2979"/>
        <v>#VALUE!</v>
      </c>
      <c r="BB508" s="8">
        <f t="shared" si="2980"/>
        <v>0</v>
      </c>
      <c r="BC508" s="7">
        <v>0</v>
      </c>
      <c r="BD508" s="89">
        <f t="shared" ref="BD508:BD510" si="3300">+G508+K508+O508+S508+W508+AA508+AE508+AI508+AM508+AQ508+AU508</f>
        <v>0</v>
      </c>
      <c r="BE508" s="89" t="e">
        <f t="shared" ref="BE508:BE510" si="3301">+H508+L508+P508+T508+X508+AB508+AF508+AJ508+AN508+AR508+AV508+AZ508</f>
        <v>#VALUE!</v>
      </c>
      <c r="BF508" s="89" t="e">
        <f t="shared" si="2981"/>
        <v>#VALUE!</v>
      </c>
      <c r="BG508" s="24">
        <f t="shared" si="2945"/>
        <v>0</v>
      </c>
      <c r="BL508" s="7"/>
      <c r="BM508" s="7"/>
    </row>
    <row r="509" spans="1:65" ht="12" x14ac:dyDescent="0.3">
      <c r="A509" s="87"/>
      <c r="B509" s="87"/>
      <c r="C509" s="88"/>
      <c r="D509" s="95"/>
      <c r="E509" s="96">
        <v>52353502</v>
      </c>
      <c r="F509" s="97" t="s">
        <v>201</v>
      </c>
      <c r="G509" s="7">
        <v>0</v>
      </c>
      <c r="H509" s="7" t="e">
        <f>SUMIF([2]Ene!B:I,AVALUOS!E509,[2]Ene!I:I)</f>
        <v>#VALUE!</v>
      </c>
      <c r="I509" s="7" t="e">
        <f t="shared" si="2947"/>
        <v>#VALUE!</v>
      </c>
      <c r="J509" s="8">
        <f t="shared" si="2948"/>
        <v>0</v>
      </c>
      <c r="K509" s="7">
        <v>0</v>
      </c>
      <c r="L509" s="7" t="e">
        <f>SUMIF([2]Feb!B:I,AVALUOS!E509,[2]Feb!I:I)</f>
        <v>#VALUE!</v>
      </c>
      <c r="M509" s="7" t="e">
        <f t="shared" si="2950"/>
        <v>#VALUE!</v>
      </c>
      <c r="N509" s="8">
        <f t="shared" si="2951"/>
        <v>0</v>
      </c>
      <c r="O509" s="7">
        <v>0</v>
      </c>
      <c r="P509" s="7" t="e">
        <f>SUMIF([2]mar!B:I,AVALUOS!E509,[2]mar!I:I)</f>
        <v>#VALUE!</v>
      </c>
      <c r="Q509" s="7" t="e">
        <f t="shared" si="2953"/>
        <v>#VALUE!</v>
      </c>
      <c r="R509" s="8">
        <f t="shared" si="2921"/>
        <v>0</v>
      </c>
      <c r="S509" s="7">
        <v>0</v>
      </c>
      <c r="T509" s="7" t="e">
        <f>SUMIF([2]Abr!B:I,AVALUOS!E509,[2]Abr!I:I)</f>
        <v>#VALUE!</v>
      </c>
      <c r="U509" s="7" t="e">
        <f t="shared" si="2955"/>
        <v>#VALUE!</v>
      </c>
      <c r="V509" s="8">
        <f t="shared" si="2956"/>
        <v>0</v>
      </c>
      <c r="W509" s="7">
        <v>0</v>
      </c>
      <c r="X509" s="7" t="e">
        <f>SUMIF([2]May!B:I,AVALUOS!E509,[2]May!I:I)</f>
        <v>#VALUE!</v>
      </c>
      <c r="Y509" s="7" t="e">
        <f t="shared" si="2958"/>
        <v>#VALUE!</v>
      </c>
      <c r="Z509" s="8">
        <f t="shared" si="2959"/>
        <v>0</v>
      </c>
      <c r="AA509" s="7">
        <v>0</v>
      </c>
      <c r="AB509" s="7" t="e">
        <f>SUMIF([2]Jun!B:I,AVALUOS!E509,[2]Jun!I:I)</f>
        <v>#VALUE!</v>
      </c>
      <c r="AC509" s="7" t="e">
        <f t="shared" si="2961"/>
        <v>#VALUE!</v>
      </c>
      <c r="AD509" s="8">
        <f t="shared" si="2962"/>
        <v>0</v>
      </c>
      <c r="AE509" s="7">
        <v>0</v>
      </c>
      <c r="AF509" s="7" t="e">
        <f>SUMIF([2]Jul!B:I,AVALUOS!E509,[2]Jul!I:I)</f>
        <v>#VALUE!</v>
      </c>
      <c r="AG509" s="7" t="e">
        <f t="shared" si="2964"/>
        <v>#VALUE!</v>
      </c>
      <c r="AH509" s="8">
        <f t="shared" si="2965"/>
        <v>0</v>
      </c>
      <c r="AI509" s="7">
        <v>0</v>
      </c>
      <c r="AJ509" s="7" t="e">
        <f>SUMIF([2]Agos!B:I,AVALUOS!E509,[2]Agos!I:I)</f>
        <v>#VALUE!</v>
      </c>
      <c r="AK509" s="7" t="e">
        <f t="shared" si="2967"/>
        <v>#VALUE!</v>
      </c>
      <c r="AL509" s="8">
        <f t="shared" si="2968"/>
        <v>0</v>
      </c>
      <c r="AM509" s="7">
        <v>0</v>
      </c>
      <c r="AN509" s="7" t="e">
        <f>SUMIF([2]Sep!B:I,AVALUOS!E509,[2]Sep!I:I)</f>
        <v>#VALUE!</v>
      </c>
      <c r="AO509" s="7" t="e">
        <f t="shared" si="2970"/>
        <v>#VALUE!</v>
      </c>
      <c r="AP509" s="8">
        <f t="shared" si="2971"/>
        <v>0</v>
      </c>
      <c r="AQ509" s="7">
        <v>0</v>
      </c>
      <c r="AR509" s="7" t="e">
        <f>SUMIF([2]Oct!B:I,AVALUOS!E509,[2]Oct!I:I)</f>
        <v>#VALUE!</v>
      </c>
      <c r="AS509" s="7" t="e">
        <f t="shared" si="2973"/>
        <v>#VALUE!</v>
      </c>
      <c r="AT509" s="8">
        <f t="shared" si="2974"/>
        <v>0</v>
      </c>
      <c r="AU509" s="7">
        <v>0</v>
      </c>
      <c r="AV509" s="7" t="e">
        <f>SUMIF([2]Nov!B:I,AVALUOS!E509,[2]Nov!I:I)</f>
        <v>#VALUE!</v>
      </c>
      <c r="AW509" s="7" t="e">
        <f t="shared" si="2976"/>
        <v>#VALUE!</v>
      </c>
      <c r="AX509" s="8">
        <f t="shared" si="2977"/>
        <v>0</v>
      </c>
      <c r="AY509" s="7">
        <v>0</v>
      </c>
      <c r="AZ509" s="7" t="e">
        <f>SUMIF([2]Dic!B:I,AVALUOS!E509,[2]Dic!I:I)</f>
        <v>#VALUE!</v>
      </c>
      <c r="BA509" s="7" t="e">
        <f t="shared" si="2979"/>
        <v>#VALUE!</v>
      </c>
      <c r="BB509" s="8">
        <f t="shared" si="2980"/>
        <v>0</v>
      </c>
      <c r="BC509" s="7">
        <v>0</v>
      </c>
      <c r="BD509" s="89">
        <f t="shared" si="3300"/>
        <v>0</v>
      </c>
      <c r="BE509" s="89" t="e">
        <f t="shared" si="3301"/>
        <v>#VALUE!</v>
      </c>
      <c r="BF509" s="89" t="e">
        <f t="shared" si="2981"/>
        <v>#VALUE!</v>
      </c>
      <c r="BG509" s="24">
        <f t="shared" si="2945"/>
        <v>0</v>
      </c>
      <c r="BK509" s="84"/>
      <c r="BL509" s="7"/>
      <c r="BM509" s="7"/>
    </row>
    <row r="510" spans="1:65" s="84" customFormat="1" ht="12" x14ac:dyDescent="0.3">
      <c r="A510" s="87"/>
      <c r="B510" s="87"/>
      <c r="C510" s="88"/>
      <c r="D510" s="95"/>
      <c r="E510" s="96">
        <v>52353503</v>
      </c>
      <c r="F510" s="97" t="s">
        <v>299</v>
      </c>
      <c r="G510" s="7">
        <v>0</v>
      </c>
      <c r="H510" s="7" t="e">
        <f>SUMIF([2]Ene!B:I,AVALUOS!E510,[2]Ene!I:I)</f>
        <v>#VALUE!</v>
      </c>
      <c r="I510" s="7" t="e">
        <f t="shared" si="2947"/>
        <v>#VALUE!</v>
      </c>
      <c r="J510" s="8">
        <f t="shared" si="2948"/>
        <v>0</v>
      </c>
      <c r="K510" s="7">
        <v>0</v>
      </c>
      <c r="L510" s="7" t="e">
        <f>SUMIF([2]Feb!B:I,AVALUOS!E510,[2]Feb!I:I)</f>
        <v>#VALUE!</v>
      </c>
      <c r="M510" s="7" t="e">
        <f t="shared" si="2950"/>
        <v>#VALUE!</v>
      </c>
      <c r="N510" s="8">
        <f t="shared" si="2951"/>
        <v>0</v>
      </c>
      <c r="O510" s="7">
        <v>0</v>
      </c>
      <c r="P510" s="7" t="e">
        <f>SUMIF([2]mar!B:I,AVALUOS!E510,[2]mar!I:I)</f>
        <v>#VALUE!</v>
      </c>
      <c r="Q510" s="7" t="e">
        <f t="shared" si="2953"/>
        <v>#VALUE!</v>
      </c>
      <c r="R510" s="8">
        <f t="shared" si="2921"/>
        <v>0</v>
      </c>
      <c r="S510" s="7">
        <v>0</v>
      </c>
      <c r="T510" s="7" t="e">
        <f>SUMIF([2]Abr!B:I,AVALUOS!E510,[2]Abr!I:I)</f>
        <v>#VALUE!</v>
      </c>
      <c r="U510" s="7" t="e">
        <f t="shared" si="2955"/>
        <v>#VALUE!</v>
      </c>
      <c r="V510" s="8">
        <f t="shared" si="2956"/>
        <v>0</v>
      </c>
      <c r="W510" s="7">
        <v>0</v>
      </c>
      <c r="X510" s="7" t="e">
        <f>SUMIF([2]May!B:I,AVALUOS!E510,[2]May!I:I)</f>
        <v>#VALUE!</v>
      </c>
      <c r="Y510" s="7" t="e">
        <f t="shared" si="2958"/>
        <v>#VALUE!</v>
      </c>
      <c r="Z510" s="8">
        <f t="shared" si="2959"/>
        <v>0</v>
      </c>
      <c r="AA510" s="7">
        <v>0</v>
      </c>
      <c r="AB510" s="7" t="e">
        <f>SUMIF([2]Jun!B:I,AVALUOS!E510,[2]Jun!I:I)</f>
        <v>#VALUE!</v>
      </c>
      <c r="AC510" s="7" t="e">
        <f t="shared" si="2961"/>
        <v>#VALUE!</v>
      </c>
      <c r="AD510" s="8">
        <f t="shared" si="2962"/>
        <v>0</v>
      </c>
      <c r="AE510" s="7">
        <v>0</v>
      </c>
      <c r="AF510" s="7" t="e">
        <f>SUMIF([2]Jul!B:I,AVALUOS!E510,[2]Jul!I:I)</f>
        <v>#VALUE!</v>
      </c>
      <c r="AG510" s="7" t="e">
        <f t="shared" si="2964"/>
        <v>#VALUE!</v>
      </c>
      <c r="AH510" s="8">
        <f t="shared" si="2965"/>
        <v>0</v>
      </c>
      <c r="AI510" s="7">
        <v>0</v>
      </c>
      <c r="AJ510" s="7" t="e">
        <f>SUMIF([2]Agos!B:I,AVALUOS!E510,[2]Agos!I:I)</f>
        <v>#VALUE!</v>
      </c>
      <c r="AK510" s="7" t="e">
        <f t="shared" si="2967"/>
        <v>#VALUE!</v>
      </c>
      <c r="AL510" s="8">
        <f t="shared" si="2968"/>
        <v>0</v>
      </c>
      <c r="AM510" s="7">
        <v>0</v>
      </c>
      <c r="AN510" s="7" t="e">
        <f>SUMIF([2]Sep!B:I,AVALUOS!E510,[2]Sep!I:I)</f>
        <v>#VALUE!</v>
      </c>
      <c r="AO510" s="7" t="e">
        <f t="shared" si="2970"/>
        <v>#VALUE!</v>
      </c>
      <c r="AP510" s="8">
        <f t="shared" si="2971"/>
        <v>0</v>
      </c>
      <c r="AQ510" s="7">
        <v>0</v>
      </c>
      <c r="AR510" s="7" t="e">
        <f>SUMIF([2]Oct!B:I,AVALUOS!E510,[2]Oct!I:I)</f>
        <v>#VALUE!</v>
      </c>
      <c r="AS510" s="7" t="e">
        <f t="shared" si="2973"/>
        <v>#VALUE!</v>
      </c>
      <c r="AT510" s="8">
        <f t="shared" si="2974"/>
        <v>0</v>
      </c>
      <c r="AU510" s="7">
        <v>0</v>
      </c>
      <c r="AV510" s="7" t="e">
        <f>SUMIF([2]Nov!B:I,AVALUOS!E510,[2]Nov!I:I)</f>
        <v>#VALUE!</v>
      </c>
      <c r="AW510" s="7" t="e">
        <f t="shared" si="2976"/>
        <v>#VALUE!</v>
      </c>
      <c r="AX510" s="8">
        <f t="shared" si="2977"/>
        <v>0</v>
      </c>
      <c r="AY510" s="7">
        <v>0</v>
      </c>
      <c r="AZ510" s="7" t="e">
        <f>SUMIF([2]Dic!B:I,AVALUOS!E510,[2]Dic!I:I)</f>
        <v>#VALUE!</v>
      </c>
      <c r="BA510" s="7" t="e">
        <f t="shared" si="2979"/>
        <v>#VALUE!</v>
      </c>
      <c r="BB510" s="8">
        <f t="shared" si="2980"/>
        <v>0</v>
      </c>
      <c r="BC510" s="7">
        <v>0</v>
      </c>
      <c r="BD510" s="89">
        <f t="shared" si="3300"/>
        <v>0</v>
      </c>
      <c r="BE510" s="89" t="e">
        <f t="shared" si="3301"/>
        <v>#VALUE!</v>
      </c>
      <c r="BF510" s="89" t="e">
        <f t="shared" si="2981"/>
        <v>#VALUE!</v>
      </c>
      <c r="BG510" s="24">
        <f t="shared" si="2945"/>
        <v>0</v>
      </c>
      <c r="BL510" s="7"/>
      <c r="BM510" s="7"/>
    </row>
    <row r="511" spans="1:65" ht="20.399999999999999" x14ac:dyDescent="0.3">
      <c r="A511" s="85"/>
      <c r="B511" s="85"/>
      <c r="C511" s="86"/>
      <c r="D511" s="90">
        <v>523540</v>
      </c>
      <c r="E511" s="91"/>
      <c r="F511" s="92" t="s">
        <v>205</v>
      </c>
      <c r="G511" s="93">
        <f t="shared" ref="G511:H511" si="3302">+G512</f>
        <v>50000</v>
      </c>
      <c r="H511" s="93" t="e">
        <f t="shared" si="3302"/>
        <v>#VALUE!</v>
      </c>
      <c r="I511" s="93" t="e">
        <f t="shared" si="2947"/>
        <v>#VALUE!</v>
      </c>
      <c r="J511" s="94" t="e">
        <f t="shared" si="2948"/>
        <v>#VALUE!</v>
      </c>
      <c r="K511" s="93">
        <f t="shared" ref="K511:L511" si="3303">+K512</f>
        <v>50000</v>
      </c>
      <c r="L511" s="93" t="e">
        <f t="shared" si="3303"/>
        <v>#VALUE!</v>
      </c>
      <c r="M511" s="93" t="e">
        <f t="shared" si="2950"/>
        <v>#VALUE!</v>
      </c>
      <c r="N511" s="94" t="e">
        <f t="shared" si="2951"/>
        <v>#VALUE!</v>
      </c>
      <c r="O511" s="93">
        <f t="shared" ref="O511:P511" si="3304">+O512</f>
        <v>50000</v>
      </c>
      <c r="P511" s="93" t="e">
        <f t="shared" si="3304"/>
        <v>#VALUE!</v>
      </c>
      <c r="Q511" s="93" t="e">
        <f t="shared" si="2953"/>
        <v>#VALUE!</v>
      </c>
      <c r="R511" s="94" t="e">
        <f t="shared" si="2921"/>
        <v>#VALUE!</v>
      </c>
      <c r="S511" s="93">
        <f t="shared" ref="S511:BE511" si="3305">+S512</f>
        <v>50000</v>
      </c>
      <c r="T511" s="93" t="e">
        <f t="shared" si="3305"/>
        <v>#VALUE!</v>
      </c>
      <c r="U511" s="93" t="e">
        <f t="shared" si="2955"/>
        <v>#VALUE!</v>
      </c>
      <c r="V511" s="94" t="e">
        <f t="shared" si="2956"/>
        <v>#VALUE!</v>
      </c>
      <c r="W511" s="93">
        <f t="shared" ref="W511:X511" si="3306">+W512</f>
        <v>50000</v>
      </c>
      <c r="X511" s="93" t="e">
        <f t="shared" si="3306"/>
        <v>#VALUE!</v>
      </c>
      <c r="Y511" s="93" t="e">
        <f t="shared" si="2958"/>
        <v>#VALUE!</v>
      </c>
      <c r="Z511" s="94" t="e">
        <f t="shared" si="2959"/>
        <v>#VALUE!</v>
      </c>
      <c r="AA511" s="93">
        <f t="shared" ref="AA511" si="3307">+AA512</f>
        <v>50000</v>
      </c>
      <c r="AB511" s="93" t="e">
        <f t="shared" si="3305"/>
        <v>#VALUE!</v>
      </c>
      <c r="AC511" s="93" t="e">
        <f t="shared" si="2961"/>
        <v>#VALUE!</v>
      </c>
      <c r="AD511" s="94" t="e">
        <f t="shared" si="2962"/>
        <v>#VALUE!</v>
      </c>
      <c r="AE511" s="93">
        <f t="shared" ref="AE511" si="3308">+AE512</f>
        <v>50000</v>
      </c>
      <c r="AF511" s="93" t="e">
        <f t="shared" si="3305"/>
        <v>#VALUE!</v>
      </c>
      <c r="AG511" s="93" t="e">
        <f t="shared" si="2964"/>
        <v>#VALUE!</v>
      </c>
      <c r="AH511" s="94" t="e">
        <f t="shared" si="2965"/>
        <v>#VALUE!</v>
      </c>
      <c r="AI511" s="93">
        <f t="shared" ref="AI511" si="3309">+AI512</f>
        <v>50000</v>
      </c>
      <c r="AJ511" s="93" t="e">
        <f t="shared" si="3305"/>
        <v>#VALUE!</v>
      </c>
      <c r="AK511" s="93" t="e">
        <f t="shared" si="2967"/>
        <v>#VALUE!</v>
      </c>
      <c r="AL511" s="94" t="e">
        <f t="shared" si="2968"/>
        <v>#VALUE!</v>
      </c>
      <c r="AM511" s="93">
        <f t="shared" ref="AM511" si="3310">+AM512</f>
        <v>50000</v>
      </c>
      <c r="AN511" s="93" t="e">
        <f t="shared" si="3305"/>
        <v>#VALUE!</v>
      </c>
      <c r="AO511" s="93" t="e">
        <f t="shared" si="2970"/>
        <v>#VALUE!</v>
      </c>
      <c r="AP511" s="94" t="e">
        <f t="shared" si="2971"/>
        <v>#VALUE!</v>
      </c>
      <c r="AQ511" s="93">
        <f t="shared" ref="AQ511" si="3311">+AQ512</f>
        <v>50000</v>
      </c>
      <c r="AR511" s="93" t="e">
        <f t="shared" si="3305"/>
        <v>#VALUE!</v>
      </c>
      <c r="AS511" s="93" t="e">
        <f t="shared" si="2973"/>
        <v>#VALUE!</v>
      </c>
      <c r="AT511" s="94" t="e">
        <f t="shared" si="2974"/>
        <v>#VALUE!</v>
      </c>
      <c r="AU511" s="93">
        <f t="shared" ref="AU511" si="3312">+AU512</f>
        <v>0</v>
      </c>
      <c r="AV511" s="93" t="e">
        <f t="shared" si="3305"/>
        <v>#VALUE!</v>
      </c>
      <c r="AW511" s="93" t="e">
        <f t="shared" si="2976"/>
        <v>#VALUE!</v>
      </c>
      <c r="AX511" s="94">
        <f t="shared" si="2977"/>
        <v>0</v>
      </c>
      <c r="AY511" s="93">
        <f t="shared" ref="AY511" si="3313">+AY512</f>
        <v>0</v>
      </c>
      <c r="AZ511" s="93" t="e">
        <f t="shared" si="3305"/>
        <v>#VALUE!</v>
      </c>
      <c r="BA511" s="93" t="e">
        <f t="shared" si="2979"/>
        <v>#VALUE!</v>
      </c>
      <c r="BB511" s="94">
        <f t="shared" si="2980"/>
        <v>0</v>
      </c>
      <c r="BC511" s="93">
        <f t="shared" si="3305"/>
        <v>0</v>
      </c>
      <c r="BD511" s="93">
        <f t="shared" si="3305"/>
        <v>500000</v>
      </c>
      <c r="BE511" s="93" t="e">
        <f t="shared" si="3305"/>
        <v>#VALUE!</v>
      </c>
      <c r="BF511" s="93" t="e">
        <f t="shared" si="2981"/>
        <v>#VALUE!</v>
      </c>
      <c r="BG511" s="4" t="e">
        <f t="shared" si="2945"/>
        <v>#VALUE!</v>
      </c>
      <c r="BL511" s="93">
        <f t="shared" ref="BL511:BM511" si="3314">+BL512</f>
        <v>0</v>
      </c>
      <c r="BM511" s="93">
        <f t="shared" si="3314"/>
        <v>0</v>
      </c>
    </row>
    <row r="512" spans="1:65" ht="20.399999999999999" x14ac:dyDescent="0.3">
      <c r="A512" s="87"/>
      <c r="B512" s="87"/>
      <c r="C512" s="88"/>
      <c r="D512" s="95"/>
      <c r="E512" s="96">
        <v>52354001</v>
      </c>
      <c r="F512" s="97" t="s">
        <v>205</v>
      </c>
      <c r="G512" s="7">
        <v>50000</v>
      </c>
      <c r="H512" s="7" t="e">
        <f>SUMIF([2]Ene!B:I,AVALUOS!E512,[2]Ene!I:I)</f>
        <v>#VALUE!</v>
      </c>
      <c r="I512" s="7" t="e">
        <f t="shared" si="2947"/>
        <v>#VALUE!</v>
      </c>
      <c r="J512" s="8" t="e">
        <f t="shared" si="2948"/>
        <v>#VALUE!</v>
      </c>
      <c r="K512" s="7">
        <v>50000</v>
      </c>
      <c r="L512" s="7" t="e">
        <f>SUMIF([2]Feb!B:I,AVALUOS!E512,[2]Feb!I:I)</f>
        <v>#VALUE!</v>
      </c>
      <c r="M512" s="7" t="e">
        <f t="shared" si="2950"/>
        <v>#VALUE!</v>
      </c>
      <c r="N512" s="8" t="e">
        <f t="shared" si="2951"/>
        <v>#VALUE!</v>
      </c>
      <c r="O512" s="7">
        <v>50000</v>
      </c>
      <c r="P512" s="7" t="e">
        <f>SUMIF([2]mar!B:I,AVALUOS!E512,[2]mar!I:I)</f>
        <v>#VALUE!</v>
      </c>
      <c r="Q512" s="7" t="e">
        <f t="shared" si="2953"/>
        <v>#VALUE!</v>
      </c>
      <c r="R512" s="8" t="e">
        <f t="shared" si="2921"/>
        <v>#VALUE!</v>
      </c>
      <c r="S512" s="7">
        <v>50000</v>
      </c>
      <c r="T512" s="7" t="e">
        <f>SUMIF([2]Abr!B:I,AVALUOS!E512,[2]Abr!I:I)</f>
        <v>#VALUE!</v>
      </c>
      <c r="U512" s="7" t="e">
        <f t="shared" si="2955"/>
        <v>#VALUE!</v>
      </c>
      <c r="V512" s="8" t="e">
        <f t="shared" si="2956"/>
        <v>#VALUE!</v>
      </c>
      <c r="W512" s="7">
        <v>50000</v>
      </c>
      <c r="X512" s="7" t="e">
        <f>SUMIF([2]May!B:I,AVALUOS!E512,[2]May!I:I)</f>
        <v>#VALUE!</v>
      </c>
      <c r="Y512" s="7" t="e">
        <f t="shared" si="2958"/>
        <v>#VALUE!</v>
      </c>
      <c r="Z512" s="8" t="e">
        <f t="shared" si="2959"/>
        <v>#VALUE!</v>
      </c>
      <c r="AA512" s="7">
        <v>50000</v>
      </c>
      <c r="AB512" s="7" t="e">
        <f>SUMIF([2]Jun!B:I,AVALUOS!E512,[2]Jun!I:I)</f>
        <v>#VALUE!</v>
      </c>
      <c r="AC512" s="7" t="e">
        <f t="shared" si="2961"/>
        <v>#VALUE!</v>
      </c>
      <c r="AD512" s="8" t="e">
        <f t="shared" si="2962"/>
        <v>#VALUE!</v>
      </c>
      <c r="AE512" s="7">
        <v>50000</v>
      </c>
      <c r="AF512" s="7" t="e">
        <f>SUMIF([2]Jul!B:I,AVALUOS!E512,[2]Jul!I:I)</f>
        <v>#VALUE!</v>
      </c>
      <c r="AG512" s="7" t="e">
        <f t="shared" si="2964"/>
        <v>#VALUE!</v>
      </c>
      <c r="AH512" s="8" t="e">
        <f t="shared" si="2965"/>
        <v>#VALUE!</v>
      </c>
      <c r="AI512" s="7">
        <v>50000</v>
      </c>
      <c r="AJ512" s="7" t="e">
        <f>SUMIF([2]Agos!B:I,AVALUOS!E512,[2]Agos!I:I)</f>
        <v>#VALUE!</v>
      </c>
      <c r="AK512" s="7" t="e">
        <f t="shared" si="2967"/>
        <v>#VALUE!</v>
      </c>
      <c r="AL512" s="8" t="e">
        <f t="shared" si="2968"/>
        <v>#VALUE!</v>
      </c>
      <c r="AM512" s="7">
        <v>50000</v>
      </c>
      <c r="AN512" s="7" t="e">
        <f>SUMIF([2]Sep!B:I,AVALUOS!E512,[2]Sep!I:I)</f>
        <v>#VALUE!</v>
      </c>
      <c r="AO512" s="7" t="e">
        <f t="shared" si="2970"/>
        <v>#VALUE!</v>
      </c>
      <c r="AP512" s="8" t="e">
        <f t="shared" si="2971"/>
        <v>#VALUE!</v>
      </c>
      <c r="AQ512" s="7">
        <v>50000</v>
      </c>
      <c r="AR512" s="7" t="e">
        <f>SUMIF([2]Oct!B:I,AVALUOS!E512,[2]Oct!I:I)</f>
        <v>#VALUE!</v>
      </c>
      <c r="AS512" s="7" t="e">
        <f t="shared" si="2973"/>
        <v>#VALUE!</v>
      </c>
      <c r="AT512" s="8" t="e">
        <f t="shared" si="2974"/>
        <v>#VALUE!</v>
      </c>
      <c r="AU512" s="7">
        <v>0</v>
      </c>
      <c r="AV512" s="7" t="e">
        <f>SUMIF([2]Nov!B:I,AVALUOS!E512,[2]Nov!I:I)</f>
        <v>#VALUE!</v>
      </c>
      <c r="AW512" s="7" t="e">
        <f t="shared" si="2976"/>
        <v>#VALUE!</v>
      </c>
      <c r="AX512" s="8">
        <f t="shared" si="2977"/>
        <v>0</v>
      </c>
      <c r="AY512" s="7">
        <v>0</v>
      </c>
      <c r="AZ512" s="7" t="e">
        <f>SUMIF([2]Dic!B:I,AVALUOS!E512,[2]Dic!I:I)</f>
        <v>#VALUE!</v>
      </c>
      <c r="BA512" s="7" t="e">
        <f t="shared" si="2979"/>
        <v>#VALUE!</v>
      </c>
      <c r="BB512" s="8">
        <f t="shared" si="2980"/>
        <v>0</v>
      </c>
      <c r="BC512" s="7">
        <v>0</v>
      </c>
      <c r="BD512" s="89">
        <f>+G512+K512+O512+S512+W512+AA512+AE512+AI512+AM512+AQ512+AU512</f>
        <v>500000</v>
      </c>
      <c r="BE512" s="89" t="e">
        <f>+H512+L512+P512+T512+X512+AB512+AF512+AJ512+AN512+AR512+AV512+AZ512</f>
        <v>#VALUE!</v>
      </c>
      <c r="BF512" s="89" t="e">
        <f t="shared" si="2981"/>
        <v>#VALUE!</v>
      </c>
      <c r="BG512" s="24" t="e">
        <f t="shared" si="2945"/>
        <v>#VALUE!</v>
      </c>
      <c r="BK512" s="84"/>
      <c r="BL512" s="7"/>
      <c r="BM512" s="7"/>
    </row>
    <row r="513" spans="1:65" ht="20.399999999999999" x14ac:dyDescent="0.3">
      <c r="A513" s="85"/>
      <c r="B513" s="85"/>
      <c r="C513" s="86"/>
      <c r="D513" s="90"/>
      <c r="E513" s="91"/>
      <c r="F513" s="99" t="s">
        <v>300</v>
      </c>
      <c r="G513" s="93">
        <f t="shared" ref="G513:H513" si="3315">+G514</f>
        <v>0</v>
      </c>
      <c r="H513" s="93" t="e">
        <f t="shared" si="3315"/>
        <v>#VALUE!</v>
      </c>
      <c r="I513" s="93" t="e">
        <f t="shared" si="2947"/>
        <v>#VALUE!</v>
      </c>
      <c r="J513" s="94">
        <f t="shared" si="2948"/>
        <v>0</v>
      </c>
      <c r="K513" s="93">
        <f t="shared" ref="K513:L513" si="3316">+K514</f>
        <v>0</v>
      </c>
      <c r="L513" s="93" t="e">
        <f t="shared" si="3316"/>
        <v>#VALUE!</v>
      </c>
      <c r="M513" s="93" t="e">
        <f t="shared" si="2950"/>
        <v>#VALUE!</v>
      </c>
      <c r="N513" s="94">
        <f t="shared" si="2951"/>
        <v>0</v>
      </c>
      <c r="O513" s="93">
        <f t="shared" ref="O513:P513" si="3317">+O514</f>
        <v>0</v>
      </c>
      <c r="P513" s="93" t="e">
        <f t="shared" si="3317"/>
        <v>#VALUE!</v>
      </c>
      <c r="Q513" s="93" t="e">
        <f t="shared" si="2953"/>
        <v>#VALUE!</v>
      </c>
      <c r="R513" s="94">
        <f t="shared" si="2921"/>
        <v>0</v>
      </c>
      <c r="S513" s="93">
        <f t="shared" ref="S513:BE513" si="3318">+S514</f>
        <v>0</v>
      </c>
      <c r="T513" s="93" t="e">
        <f t="shared" si="3318"/>
        <v>#VALUE!</v>
      </c>
      <c r="U513" s="93" t="e">
        <f t="shared" si="2955"/>
        <v>#VALUE!</v>
      </c>
      <c r="V513" s="94">
        <f t="shared" si="2956"/>
        <v>0</v>
      </c>
      <c r="W513" s="93">
        <f t="shared" ref="W513:X513" si="3319">+W514</f>
        <v>0</v>
      </c>
      <c r="X513" s="93" t="e">
        <f t="shared" si="3319"/>
        <v>#VALUE!</v>
      </c>
      <c r="Y513" s="93" t="e">
        <f t="shared" si="2958"/>
        <v>#VALUE!</v>
      </c>
      <c r="Z513" s="94">
        <f t="shared" si="2959"/>
        <v>0</v>
      </c>
      <c r="AA513" s="93">
        <f t="shared" ref="AA513" si="3320">+AA514</f>
        <v>0</v>
      </c>
      <c r="AB513" s="93" t="e">
        <f t="shared" si="3318"/>
        <v>#VALUE!</v>
      </c>
      <c r="AC513" s="93" t="e">
        <f t="shared" si="2961"/>
        <v>#VALUE!</v>
      </c>
      <c r="AD513" s="94">
        <f t="shared" si="2962"/>
        <v>0</v>
      </c>
      <c r="AE513" s="93">
        <f t="shared" ref="AE513" si="3321">+AE514</f>
        <v>0</v>
      </c>
      <c r="AF513" s="93" t="e">
        <f t="shared" si="3318"/>
        <v>#VALUE!</v>
      </c>
      <c r="AG513" s="93" t="e">
        <f t="shared" si="2964"/>
        <v>#VALUE!</v>
      </c>
      <c r="AH513" s="94">
        <f t="shared" si="2965"/>
        <v>0</v>
      </c>
      <c r="AI513" s="93">
        <f t="shared" ref="AI513" si="3322">+AI514</f>
        <v>0</v>
      </c>
      <c r="AJ513" s="93" t="e">
        <f t="shared" si="3318"/>
        <v>#VALUE!</v>
      </c>
      <c r="AK513" s="93" t="e">
        <f t="shared" si="2967"/>
        <v>#VALUE!</v>
      </c>
      <c r="AL513" s="94">
        <f t="shared" si="2968"/>
        <v>0</v>
      </c>
      <c r="AM513" s="93">
        <f t="shared" ref="AM513" si="3323">+AM514</f>
        <v>0</v>
      </c>
      <c r="AN513" s="93" t="e">
        <f t="shared" si="3318"/>
        <v>#VALUE!</v>
      </c>
      <c r="AO513" s="93" t="e">
        <f t="shared" si="2970"/>
        <v>#VALUE!</v>
      </c>
      <c r="AP513" s="94">
        <f t="shared" si="2971"/>
        <v>0</v>
      </c>
      <c r="AQ513" s="93">
        <f t="shared" ref="AQ513" si="3324">+AQ514</f>
        <v>0</v>
      </c>
      <c r="AR513" s="93" t="e">
        <f t="shared" si="3318"/>
        <v>#VALUE!</v>
      </c>
      <c r="AS513" s="93" t="e">
        <f t="shared" si="2973"/>
        <v>#VALUE!</v>
      </c>
      <c r="AT513" s="94">
        <f t="shared" si="2974"/>
        <v>0</v>
      </c>
      <c r="AU513" s="93">
        <f t="shared" ref="AU513" si="3325">+AU514</f>
        <v>0</v>
      </c>
      <c r="AV513" s="93" t="e">
        <f t="shared" si="3318"/>
        <v>#VALUE!</v>
      </c>
      <c r="AW513" s="93" t="e">
        <f t="shared" si="2976"/>
        <v>#VALUE!</v>
      </c>
      <c r="AX513" s="94">
        <f t="shared" si="2977"/>
        <v>0</v>
      </c>
      <c r="AY513" s="93">
        <f t="shared" ref="AY513" si="3326">+AY514</f>
        <v>0</v>
      </c>
      <c r="AZ513" s="93" t="e">
        <f t="shared" si="3318"/>
        <v>#VALUE!</v>
      </c>
      <c r="BA513" s="93" t="e">
        <f t="shared" si="2979"/>
        <v>#VALUE!</v>
      </c>
      <c r="BB513" s="94">
        <f t="shared" si="2980"/>
        <v>0</v>
      </c>
      <c r="BC513" s="93">
        <f t="shared" si="3318"/>
        <v>0</v>
      </c>
      <c r="BD513" s="93">
        <f t="shared" si="3318"/>
        <v>0</v>
      </c>
      <c r="BE513" s="93" t="e">
        <f t="shared" si="3318"/>
        <v>#VALUE!</v>
      </c>
      <c r="BF513" s="93" t="e">
        <f t="shared" si="2981"/>
        <v>#VALUE!</v>
      </c>
      <c r="BG513" s="4">
        <f t="shared" si="2945"/>
        <v>0</v>
      </c>
      <c r="BL513" s="93">
        <f t="shared" ref="BL513:BM513" si="3327">+BL514</f>
        <v>0</v>
      </c>
      <c r="BM513" s="93">
        <f t="shared" si="3327"/>
        <v>0</v>
      </c>
    </row>
    <row r="514" spans="1:65" s="84" customFormat="1" ht="20.399999999999999" x14ac:dyDescent="0.3">
      <c r="A514" s="87"/>
      <c r="B514" s="87"/>
      <c r="C514" s="88"/>
      <c r="D514" s="95"/>
      <c r="E514" s="96">
        <v>52355001</v>
      </c>
      <c r="F514" s="97" t="s">
        <v>300</v>
      </c>
      <c r="G514" s="7">
        <v>0</v>
      </c>
      <c r="H514" s="7" t="e">
        <f>SUMIF([2]Ene!B:I,AVALUOS!E514,[2]Ene!I:I)</f>
        <v>#VALUE!</v>
      </c>
      <c r="I514" s="7" t="e">
        <f t="shared" si="2947"/>
        <v>#VALUE!</v>
      </c>
      <c r="J514" s="8">
        <f t="shared" si="2948"/>
        <v>0</v>
      </c>
      <c r="K514" s="7">
        <v>0</v>
      </c>
      <c r="L514" s="7" t="e">
        <f>SUMIF([2]Feb!B:I,AVALUOS!E514,[2]Feb!I:I)</f>
        <v>#VALUE!</v>
      </c>
      <c r="M514" s="7" t="e">
        <f t="shared" si="2950"/>
        <v>#VALUE!</v>
      </c>
      <c r="N514" s="8">
        <f t="shared" si="2951"/>
        <v>0</v>
      </c>
      <c r="O514" s="7">
        <v>0</v>
      </c>
      <c r="P514" s="7" t="e">
        <f>SUMIF([2]mar!B:I,AVALUOS!E514,[2]mar!I:I)</f>
        <v>#VALUE!</v>
      </c>
      <c r="Q514" s="7" t="e">
        <f t="shared" si="2953"/>
        <v>#VALUE!</v>
      </c>
      <c r="R514" s="8">
        <f t="shared" si="2921"/>
        <v>0</v>
      </c>
      <c r="S514" s="7">
        <v>0</v>
      </c>
      <c r="T514" s="7" t="e">
        <f>SUMIF([2]Abr!B:I,AVALUOS!E514,[2]Abr!I:I)</f>
        <v>#VALUE!</v>
      </c>
      <c r="U514" s="7" t="e">
        <f t="shared" si="2955"/>
        <v>#VALUE!</v>
      </c>
      <c r="V514" s="8">
        <f t="shared" si="2956"/>
        <v>0</v>
      </c>
      <c r="W514" s="7">
        <v>0</v>
      </c>
      <c r="X514" s="7" t="e">
        <f>SUMIF([2]May!B:I,AVALUOS!E514,[2]May!I:I)</f>
        <v>#VALUE!</v>
      </c>
      <c r="Y514" s="7" t="e">
        <f t="shared" si="2958"/>
        <v>#VALUE!</v>
      </c>
      <c r="Z514" s="8">
        <f t="shared" si="2959"/>
        <v>0</v>
      </c>
      <c r="AA514" s="7">
        <v>0</v>
      </c>
      <c r="AB514" s="7" t="e">
        <f>SUMIF([2]Jun!B:I,AVALUOS!E514,[2]Jun!I:I)</f>
        <v>#VALUE!</v>
      </c>
      <c r="AC514" s="7" t="e">
        <f t="shared" si="2961"/>
        <v>#VALUE!</v>
      </c>
      <c r="AD514" s="8">
        <f t="shared" si="2962"/>
        <v>0</v>
      </c>
      <c r="AE514" s="7">
        <v>0</v>
      </c>
      <c r="AF514" s="7" t="e">
        <f>SUMIF([2]Jul!B:I,AVALUOS!E514,[2]Jul!I:I)</f>
        <v>#VALUE!</v>
      </c>
      <c r="AG514" s="7" t="e">
        <f t="shared" si="2964"/>
        <v>#VALUE!</v>
      </c>
      <c r="AH514" s="8">
        <f t="shared" si="2965"/>
        <v>0</v>
      </c>
      <c r="AI514" s="7">
        <v>0</v>
      </c>
      <c r="AJ514" s="7" t="e">
        <f>SUMIF([2]Agos!B:I,AVALUOS!E514,[2]Agos!I:I)</f>
        <v>#VALUE!</v>
      </c>
      <c r="AK514" s="7" t="e">
        <f t="shared" si="2967"/>
        <v>#VALUE!</v>
      </c>
      <c r="AL514" s="8">
        <f t="shared" si="2968"/>
        <v>0</v>
      </c>
      <c r="AM514" s="7">
        <v>0</v>
      </c>
      <c r="AN514" s="7" t="e">
        <f>SUMIF([2]Sep!B:I,AVALUOS!E514,[2]Sep!I:I)</f>
        <v>#VALUE!</v>
      </c>
      <c r="AO514" s="7" t="e">
        <f t="shared" si="2970"/>
        <v>#VALUE!</v>
      </c>
      <c r="AP514" s="8">
        <f t="shared" si="2971"/>
        <v>0</v>
      </c>
      <c r="AQ514" s="7">
        <v>0</v>
      </c>
      <c r="AR514" s="7" t="e">
        <f>SUMIF([2]Oct!B:I,AVALUOS!E514,[2]Oct!I:I)</f>
        <v>#VALUE!</v>
      </c>
      <c r="AS514" s="7" t="e">
        <f t="shared" si="2973"/>
        <v>#VALUE!</v>
      </c>
      <c r="AT514" s="8">
        <f t="shared" si="2974"/>
        <v>0</v>
      </c>
      <c r="AU514" s="7">
        <v>0</v>
      </c>
      <c r="AV514" s="7" t="e">
        <f>SUMIF([2]Nov!B:I,AVALUOS!E514,[2]Nov!I:I)</f>
        <v>#VALUE!</v>
      </c>
      <c r="AW514" s="7" t="e">
        <f t="shared" si="2976"/>
        <v>#VALUE!</v>
      </c>
      <c r="AX514" s="8">
        <f t="shared" si="2977"/>
        <v>0</v>
      </c>
      <c r="AY514" s="7">
        <v>0</v>
      </c>
      <c r="AZ514" s="7" t="e">
        <f>SUMIF([2]Dic!B:I,AVALUOS!E514,[2]Dic!I:I)</f>
        <v>#VALUE!</v>
      </c>
      <c r="BA514" s="7" t="e">
        <f t="shared" si="2979"/>
        <v>#VALUE!</v>
      </c>
      <c r="BB514" s="8">
        <f t="shared" si="2980"/>
        <v>0</v>
      </c>
      <c r="BC514" s="7">
        <v>0</v>
      </c>
      <c r="BD514" s="89">
        <f>+G514+K514+O514+S514+W514+AA514+AE514+AI514+AM514+AQ514+AU514</f>
        <v>0</v>
      </c>
      <c r="BE514" s="89" t="e">
        <f>+H514+L514+P514+T514+X514+AB514+AF514+AJ514+AN514+AR514+AV514+AZ514</f>
        <v>#VALUE!</v>
      </c>
      <c r="BF514" s="89" t="e">
        <f t="shared" si="2981"/>
        <v>#VALUE!</v>
      </c>
      <c r="BG514" s="24">
        <f t="shared" si="2945"/>
        <v>0</v>
      </c>
      <c r="BL514" s="7"/>
      <c r="BM514" s="7"/>
    </row>
    <row r="515" spans="1:65" ht="12" x14ac:dyDescent="0.3">
      <c r="A515" s="85"/>
      <c r="B515" s="85"/>
      <c r="C515" s="86"/>
      <c r="D515" s="90">
        <v>523560</v>
      </c>
      <c r="E515" s="91"/>
      <c r="F515" s="92" t="s">
        <v>208</v>
      </c>
      <c r="G515" s="93">
        <f t="shared" ref="G515:H515" si="3328">+G516</f>
        <v>0</v>
      </c>
      <c r="H515" s="93" t="e">
        <f t="shared" si="3328"/>
        <v>#VALUE!</v>
      </c>
      <c r="I515" s="93" t="e">
        <f t="shared" si="2947"/>
        <v>#VALUE!</v>
      </c>
      <c r="J515" s="94">
        <f t="shared" si="2948"/>
        <v>0</v>
      </c>
      <c r="K515" s="93">
        <f t="shared" ref="K515:L515" si="3329">+K516</f>
        <v>0</v>
      </c>
      <c r="L515" s="93" t="e">
        <f t="shared" si="3329"/>
        <v>#VALUE!</v>
      </c>
      <c r="M515" s="93" t="e">
        <f t="shared" si="2950"/>
        <v>#VALUE!</v>
      </c>
      <c r="N515" s="94">
        <f t="shared" si="2951"/>
        <v>0</v>
      </c>
      <c r="O515" s="93">
        <f t="shared" ref="O515:P515" si="3330">+O516</f>
        <v>0</v>
      </c>
      <c r="P515" s="93" t="e">
        <f t="shared" si="3330"/>
        <v>#VALUE!</v>
      </c>
      <c r="Q515" s="93" t="e">
        <f t="shared" si="2953"/>
        <v>#VALUE!</v>
      </c>
      <c r="R515" s="94">
        <f t="shared" si="2921"/>
        <v>0</v>
      </c>
      <c r="S515" s="93">
        <f t="shared" ref="S515:BE515" si="3331">+S516</f>
        <v>0</v>
      </c>
      <c r="T515" s="93" t="e">
        <f t="shared" si="3331"/>
        <v>#VALUE!</v>
      </c>
      <c r="U515" s="93" t="e">
        <f t="shared" si="2955"/>
        <v>#VALUE!</v>
      </c>
      <c r="V515" s="94">
        <f t="shared" si="2956"/>
        <v>0</v>
      </c>
      <c r="W515" s="93">
        <f t="shared" ref="W515:X515" si="3332">+W516</f>
        <v>0</v>
      </c>
      <c r="X515" s="93" t="e">
        <f t="shared" si="3332"/>
        <v>#VALUE!</v>
      </c>
      <c r="Y515" s="93" t="e">
        <f t="shared" si="2958"/>
        <v>#VALUE!</v>
      </c>
      <c r="Z515" s="94">
        <f t="shared" si="2959"/>
        <v>0</v>
      </c>
      <c r="AA515" s="93">
        <f t="shared" ref="AA515" si="3333">+AA516</f>
        <v>0</v>
      </c>
      <c r="AB515" s="93" t="e">
        <f t="shared" si="3331"/>
        <v>#VALUE!</v>
      </c>
      <c r="AC515" s="93" t="e">
        <f t="shared" si="2961"/>
        <v>#VALUE!</v>
      </c>
      <c r="AD515" s="94">
        <f t="shared" si="2962"/>
        <v>0</v>
      </c>
      <c r="AE515" s="93">
        <f t="shared" ref="AE515" si="3334">+AE516</f>
        <v>0</v>
      </c>
      <c r="AF515" s="93" t="e">
        <f t="shared" si="3331"/>
        <v>#VALUE!</v>
      </c>
      <c r="AG515" s="93" t="e">
        <f t="shared" si="2964"/>
        <v>#VALUE!</v>
      </c>
      <c r="AH515" s="94">
        <f t="shared" si="2965"/>
        <v>0</v>
      </c>
      <c r="AI515" s="93">
        <f t="shared" ref="AI515" si="3335">+AI516</f>
        <v>0</v>
      </c>
      <c r="AJ515" s="93" t="e">
        <f t="shared" si="3331"/>
        <v>#VALUE!</v>
      </c>
      <c r="AK515" s="93" t="e">
        <f t="shared" si="2967"/>
        <v>#VALUE!</v>
      </c>
      <c r="AL515" s="94">
        <f t="shared" si="2968"/>
        <v>0</v>
      </c>
      <c r="AM515" s="93">
        <f t="shared" ref="AM515" si="3336">+AM516</f>
        <v>0</v>
      </c>
      <c r="AN515" s="93" t="e">
        <f t="shared" si="3331"/>
        <v>#VALUE!</v>
      </c>
      <c r="AO515" s="93" t="e">
        <f t="shared" si="2970"/>
        <v>#VALUE!</v>
      </c>
      <c r="AP515" s="94">
        <f t="shared" si="2971"/>
        <v>0</v>
      </c>
      <c r="AQ515" s="93">
        <f t="shared" ref="AQ515" si="3337">+AQ516</f>
        <v>0</v>
      </c>
      <c r="AR515" s="93" t="e">
        <f t="shared" si="3331"/>
        <v>#VALUE!</v>
      </c>
      <c r="AS515" s="93" t="e">
        <f t="shared" si="2973"/>
        <v>#VALUE!</v>
      </c>
      <c r="AT515" s="94">
        <f t="shared" si="2974"/>
        <v>0</v>
      </c>
      <c r="AU515" s="93">
        <f t="shared" ref="AU515" si="3338">+AU516</f>
        <v>0</v>
      </c>
      <c r="AV515" s="93" t="e">
        <f t="shared" si="3331"/>
        <v>#VALUE!</v>
      </c>
      <c r="AW515" s="93" t="e">
        <f t="shared" si="2976"/>
        <v>#VALUE!</v>
      </c>
      <c r="AX515" s="94">
        <f t="shared" si="2977"/>
        <v>0</v>
      </c>
      <c r="AY515" s="93">
        <f t="shared" ref="AY515" si="3339">+AY516</f>
        <v>0</v>
      </c>
      <c r="AZ515" s="93" t="e">
        <f t="shared" si="3331"/>
        <v>#VALUE!</v>
      </c>
      <c r="BA515" s="93" t="e">
        <f t="shared" si="2979"/>
        <v>#VALUE!</v>
      </c>
      <c r="BB515" s="94">
        <f t="shared" si="2980"/>
        <v>0</v>
      </c>
      <c r="BC515" s="93">
        <f t="shared" si="3331"/>
        <v>0</v>
      </c>
      <c r="BD515" s="93">
        <f t="shared" si="3331"/>
        <v>0</v>
      </c>
      <c r="BE515" s="93" t="e">
        <f t="shared" si="3331"/>
        <v>#VALUE!</v>
      </c>
      <c r="BF515" s="93" t="e">
        <f t="shared" si="2981"/>
        <v>#VALUE!</v>
      </c>
      <c r="BG515" s="4">
        <f t="shared" si="2945"/>
        <v>0</v>
      </c>
      <c r="BL515" s="93">
        <f t="shared" ref="BL515:BM515" si="3340">+BL516</f>
        <v>0</v>
      </c>
      <c r="BM515" s="93">
        <f t="shared" si="3340"/>
        <v>0</v>
      </c>
    </row>
    <row r="516" spans="1:65" s="84" customFormat="1" ht="12" x14ac:dyDescent="0.3">
      <c r="A516" s="87"/>
      <c r="B516" s="87"/>
      <c r="C516" s="88"/>
      <c r="D516" s="95"/>
      <c r="E516" s="96">
        <v>52356001</v>
      </c>
      <c r="F516" s="97" t="s">
        <v>208</v>
      </c>
      <c r="G516" s="7">
        <v>0</v>
      </c>
      <c r="H516" s="7" t="e">
        <f>SUMIF([2]Ene!B:I,AVALUOS!E516,[2]Ene!I:I)</f>
        <v>#VALUE!</v>
      </c>
      <c r="I516" s="7" t="e">
        <f t="shared" si="2947"/>
        <v>#VALUE!</v>
      </c>
      <c r="J516" s="8">
        <f t="shared" si="2948"/>
        <v>0</v>
      </c>
      <c r="K516" s="7">
        <v>0</v>
      </c>
      <c r="L516" s="7" t="e">
        <f>SUMIF([2]Feb!B:I,AVALUOS!E516,[2]Feb!I:I)</f>
        <v>#VALUE!</v>
      </c>
      <c r="M516" s="7" t="e">
        <f t="shared" si="2950"/>
        <v>#VALUE!</v>
      </c>
      <c r="N516" s="8">
        <f t="shared" si="2951"/>
        <v>0</v>
      </c>
      <c r="O516" s="7">
        <v>0</v>
      </c>
      <c r="P516" s="7" t="e">
        <f>SUMIF([2]mar!B:I,AVALUOS!E516,[2]mar!I:I)</f>
        <v>#VALUE!</v>
      </c>
      <c r="Q516" s="7" t="e">
        <f t="shared" si="2953"/>
        <v>#VALUE!</v>
      </c>
      <c r="R516" s="8">
        <f t="shared" si="2921"/>
        <v>0</v>
      </c>
      <c r="S516" s="7">
        <v>0</v>
      </c>
      <c r="T516" s="7" t="e">
        <f>SUMIF([2]Abr!B:I,AVALUOS!E516,[2]Abr!I:I)</f>
        <v>#VALUE!</v>
      </c>
      <c r="U516" s="7" t="e">
        <f t="shared" si="2955"/>
        <v>#VALUE!</v>
      </c>
      <c r="V516" s="8">
        <f t="shared" si="2956"/>
        <v>0</v>
      </c>
      <c r="W516" s="7">
        <v>0</v>
      </c>
      <c r="X516" s="7" t="e">
        <f>SUMIF([2]May!B:I,AVALUOS!E516,[2]May!I:I)</f>
        <v>#VALUE!</v>
      </c>
      <c r="Y516" s="7" t="e">
        <f t="shared" si="2958"/>
        <v>#VALUE!</v>
      </c>
      <c r="Z516" s="8">
        <f t="shared" si="2959"/>
        <v>0</v>
      </c>
      <c r="AA516" s="7">
        <v>0</v>
      </c>
      <c r="AB516" s="7" t="e">
        <f>SUMIF([2]Jun!B:I,AVALUOS!E516,[2]Jun!I:I)</f>
        <v>#VALUE!</v>
      </c>
      <c r="AC516" s="7" t="e">
        <f t="shared" si="2961"/>
        <v>#VALUE!</v>
      </c>
      <c r="AD516" s="8">
        <f t="shared" si="2962"/>
        <v>0</v>
      </c>
      <c r="AE516" s="7">
        <v>0</v>
      </c>
      <c r="AF516" s="7" t="e">
        <f>SUMIF([2]Jul!B:I,AVALUOS!E516,[2]Jul!I:I)</f>
        <v>#VALUE!</v>
      </c>
      <c r="AG516" s="7" t="e">
        <f t="shared" si="2964"/>
        <v>#VALUE!</v>
      </c>
      <c r="AH516" s="8">
        <f t="shared" si="2965"/>
        <v>0</v>
      </c>
      <c r="AI516" s="7">
        <v>0</v>
      </c>
      <c r="AJ516" s="7" t="e">
        <f>SUMIF([2]Agos!B:I,AVALUOS!E516,[2]Agos!I:I)</f>
        <v>#VALUE!</v>
      </c>
      <c r="AK516" s="7" t="e">
        <f t="shared" si="2967"/>
        <v>#VALUE!</v>
      </c>
      <c r="AL516" s="8">
        <f t="shared" si="2968"/>
        <v>0</v>
      </c>
      <c r="AM516" s="7">
        <v>0</v>
      </c>
      <c r="AN516" s="7" t="e">
        <f>SUMIF([2]Sep!B:I,AVALUOS!E516,[2]Sep!I:I)</f>
        <v>#VALUE!</v>
      </c>
      <c r="AO516" s="7" t="e">
        <f t="shared" si="2970"/>
        <v>#VALUE!</v>
      </c>
      <c r="AP516" s="8">
        <f t="shared" si="2971"/>
        <v>0</v>
      </c>
      <c r="AQ516" s="7">
        <v>0</v>
      </c>
      <c r="AR516" s="7" t="e">
        <f>SUMIF([2]Oct!B:I,AVALUOS!E516,[2]Oct!I:I)</f>
        <v>#VALUE!</v>
      </c>
      <c r="AS516" s="7" t="e">
        <f t="shared" si="2973"/>
        <v>#VALUE!</v>
      </c>
      <c r="AT516" s="8">
        <f t="shared" si="2974"/>
        <v>0</v>
      </c>
      <c r="AU516" s="7">
        <v>0</v>
      </c>
      <c r="AV516" s="7" t="e">
        <f>SUMIF([2]Nov!B:I,AVALUOS!E516,[2]Nov!I:I)</f>
        <v>#VALUE!</v>
      </c>
      <c r="AW516" s="7" t="e">
        <f t="shared" si="2976"/>
        <v>#VALUE!</v>
      </c>
      <c r="AX516" s="8">
        <f t="shared" si="2977"/>
        <v>0</v>
      </c>
      <c r="AY516" s="7">
        <v>0</v>
      </c>
      <c r="AZ516" s="7" t="e">
        <f>SUMIF([2]Dic!B:I,AVALUOS!E516,[2]Dic!I:I)</f>
        <v>#VALUE!</v>
      </c>
      <c r="BA516" s="7" t="e">
        <f t="shared" si="2979"/>
        <v>#VALUE!</v>
      </c>
      <c r="BB516" s="8">
        <f t="shared" si="2980"/>
        <v>0</v>
      </c>
      <c r="BC516" s="7">
        <v>0</v>
      </c>
      <c r="BD516" s="89">
        <f>+G516+K516+O516+S516+W516+AA516+AE516+AI516+AM516+AQ516+AU516</f>
        <v>0</v>
      </c>
      <c r="BE516" s="89" t="e">
        <f>+H516+L516+P516+T516+X516+AB516+AF516+AJ516+AN516+AR516+AV516+AZ516</f>
        <v>#VALUE!</v>
      </c>
      <c r="BF516" s="89" t="e">
        <f t="shared" si="2981"/>
        <v>#VALUE!</v>
      </c>
      <c r="BG516" s="24">
        <f t="shared" si="2945"/>
        <v>0</v>
      </c>
      <c r="BL516" s="7"/>
      <c r="BM516" s="7"/>
    </row>
    <row r="517" spans="1:65" ht="12" x14ac:dyDescent="0.3">
      <c r="A517" s="85"/>
      <c r="B517" s="85"/>
      <c r="C517" s="86"/>
      <c r="D517" s="90">
        <v>523595</v>
      </c>
      <c r="E517" s="91"/>
      <c r="F517" s="92" t="s">
        <v>51</v>
      </c>
      <c r="G517" s="93">
        <f t="shared" ref="G517:H517" si="3341">SUM(G518:G520)</f>
        <v>0</v>
      </c>
      <c r="H517" s="93" t="e">
        <f t="shared" si="3341"/>
        <v>#VALUE!</v>
      </c>
      <c r="I517" s="93" t="e">
        <f t="shared" si="2947"/>
        <v>#VALUE!</v>
      </c>
      <c r="J517" s="94">
        <f t="shared" si="2948"/>
        <v>0</v>
      </c>
      <c r="K517" s="93">
        <f t="shared" ref="K517:L517" si="3342">SUM(K518:K520)</f>
        <v>0</v>
      </c>
      <c r="L517" s="93" t="e">
        <f t="shared" si="3342"/>
        <v>#VALUE!</v>
      </c>
      <c r="M517" s="93" t="e">
        <f t="shared" si="2950"/>
        <v>#VALUE!</v>
      </c>
      <c r="N517" s="94">
        <f t="shared" si="2951"/>
        <v>0</v>
      </c>
      <c r="O517" s="93">
        <f t="shared" ref="O517:P517" si="3343">SUM(O518:O520)</f>
        <v>0</v>
      </c>
      <c r="P517" s="93" t="e">
        <f t="shared" si="3343"/>
        <v>#VALUE!</v>
      </c>
      <c r="Q517" s="93" t="e">
        <f t="shared" si="2953"/>
        <v>#VALUE!</v>
      </c>
      <c r="R517" s="94">
        <f t="shared" si="2921"/>
        <v>0</v>
      </c>
      <c r="S517" s="93">
        <f t="shared" ref="S517:T517" si="3344">SUM(S518:S520)</f>
        <v>0</v>
      </c>
      <c r="T517" s="93" t="e">
        <f t="shared" si="3344"/>
        <v>#VALUE!</v>
      </c>
      <c r="U517" s="93" t="e">
        <f t="shared" si="2955"/>
        <v>#VALUE!</v>
      </c>
      <c r="V517" s="94">
        <f t="shared" si="2956"/>
        <v>0</v>
      </c>
      <c r="W517" s="93">
        <f t="shared" ref="W517:X517" si="3345">SUM(W518:W520)</f>
        <v>0</v>
      </c>
      <c r="X517" s="93" t="e">
        <f t="shared" si="3345"/>
        <v>#VALUE!</v>
      </c>
      <c r="Y517" s="93" t="e">
        <f t="shared" si="2958"/>
        <v>#VALUE!</v>
      </c>
      <c r="Z517" s="94">
        <f t="shared" si="2959"/>
        <v>0</v>
      </c>
      <c r="AA517" s="93">
        <f t="shared" ref="AA517:AB517" si="3346">SUM(AA518:AA520)</f>
        <v>0</v>
      </c>
      <c r="AB517" s="93" t="e">
        <f t="shared" si="3346"/>
        <v>#VALUE!</v>
      </c>
      <c r="AC517" s="93" t="e">
        <f t="shared" si="2961"/>
        <v>#VALUE!</v>
      </c>
      <c r="AD517" s="94">
        <f t="shared" si="2962"/>
        <v>0</v>
      </c>
      <c r="AE517" s="93">
        <f t="shared" ref="AE517:AF517" si="3347">SUM(AE518:AE520)</f>
        <v>0</v>
      </c>
      <c r="AF517" s="93" t="e">
        <f t="shared" si="3347"/>
        <v>#VALUE!</v>
      </c>
      <c r="AG517" s="93" t="e">
        <f t="shared" si="2964"/>
        <v>#VALUE!</v>
      </c>
      <c r="AH517" s="94">
        <f t="shared" si="2965"/>
        <v>0</v>
      </c>
      <c r="AI517" s="93">
        <f t="shared" ref="AI517:AJ517" si="3348">SUM(AI518:AI520)</f>
        <v>0</v>
      </c>
      <c r="AJ517" s="93" t="e">
        <f t="shared" si="3348"/>
        <v>#VALUE!</v>
      </c>
      <c r="AK517" s="93" t="e">
        <f t="shared" si="2967"/>
        <v>#VALUE!</v>
      </c>
      <c r="AL517" s="94">
        <f t="shared" si="2968"/>
        <v>0</v>
      </c>
      <c r="AM517" s="93">
        <f t="shared" ref="AM517:AN517" si="3349">SUM(AM518:AM520)</f>
        <v>0</v>
      </c>
      <c r="AN517" s="93" t="e">
        <f t="shared" si="3349"/>
        <v>#VALUE!</v>
      </c>
      <c r="AO517" s="93" t="e">
        <f t="shared" si="2970"/>
        <v>#VALUE!</v>
      </c>
      <c r="AP517" s="94">
        <f t="shared" si="2971"/>
        <v>0</v>
      </c>
      <c r="AQ517" s="93">
        <f t="shared" ref="AQ517:AR517" si="3350">SUM(AQ518:AQ520)</f>
        <v>0</v>
      </c>
      <c r="AR517" s="93" t="e">
        <f t="shared" si="3350"/>
        <v>#VALUE!</v>
      </c>
      <c r="AS517" s="93" t="e">
        <f t="shared" si="2973"/>
        <v>#VALUE!</v>
      </c>
      <c r="AT517" s="94">
        <f t="shared" si="2974"/>
        <v>0</v>
      </c>
      <c r="AU517" s="93">
        <f t="shared" ref="AU517:AV517" si="3351">SUM(AU518:AU520)</f>
        <v>0</v>
      </c>
      <c r="AV517" s="93" t="e">
        <f t="shared" si="3351"/>
        <v>#VALUE!</v>
      </c>
      <c r="AW517" s="93" t="e">
        <f t="shared" si="2976"/>
        <v>#VALUE!</v>
      </c>
      <c r="AX517" s="94">
        <f t="shared" si="2977"/>
        <v>0</v>
      </c>
      <c r="AY517" s="93">
        <f t="shared" ref="AY517:BE517" si="3352">SUM(AY518:AY520)</f>
        <v>0</v>
      </c>
      <c r="AZ517" s="93" t="e">
        <f t="shared" si="3352"/>
        <v>#VALUE!</v>
      </c>
      <c r="BA517" s="93" t="e">
        <f t="shared" si="2979"/>
        <v>#VALUE!</v>
      </c>
      <c r="BB517" s="94">
        <f t="shared" si="2980"/>
        <v>0</v>
      </c>
      <c r="BC517" s="93">
        <f t="shared" si="3352"/>
        <v>0</v>
      </c>
      <c r="BD517" s="93">
        <f t="shared" si="3352"/>
        <v>0</v>
      </c>
      <c r="BE517" s="93" t="e">
        <f t="shared" si="3352"/>
        <v>#VALUE!</v>
      </c>
      <c r="BF517" s="93" t="e">
        <f t="shared" si="2981"/>
        <v>#VALUE!</v>
      </c>
      <c r="BG517" s="4">
        <f t="shared" si="2945"/>
        <v>0</v>
      </c>
      <c r="BL517" s="93">
        <f t="shared" ref="BL517:BM517" si="3353">SUM(BL518:BL520)</f>
        <v>0</v>
      </c>
      <c r="BM517" s="93">
        <f t="shared" si="3353"/>
        <v>0</v>
      </c>
    </row>
    <row r="518" spans="1:65" s="84" customFormat="1" ht="12" x14ac:dyDescent="0.3">
      <c r="A518" s="87"/>
      <c r="B518" s="87"/>
      <c r="C518" s="88"/>
      <c r="D518" s="95"/>
      <c r="E518" s="96">
        <v>52359501</v>
      </c>
      <c r="F518" s="97" t="s">
        <v>51</v>
      </c>
      <c r="G518" s="7">
        <v>0</v>
      </c>
      <c r="H518" s="7" t="e">
        <f>SUMIF([2]Ene!B:I,AVALUOS!E518,[2]Ene!I:I)</f>
        <v>#VALUE!</v>
      </c>
      <c r="I518" s="7" t="e">
        <f t="shared" si="2947"/>
        <v>#VALUE!</v>
      </c>
      <c r="J518" s="8">
        <f t="shared" si="2948"/>
        <v>0</v>
      </c>
      <c r="K518" s="7">
        <v>0</v>
      </c>
      <c r="L518" s="7" t="e">
        <f>SUMIF([2]Feb!B:I,AVALUOS!E518,[2]Feb!I:I)</f>
        <v>#VALUE!</v>
      </c>
      <c r="M518" s="7" t="e">
        <f t="shared" si="2950"/>
        <v>#VALUE!</v>
      </c>
      <c r="N518" s="8">
        <f t="shared" si="2951"/>
        <v>0</v>
      </c>
      <c r="O518" s="7">
        <v>0</v>
      </c>
      <c r="P518" s="7" t="e">
        <f>SUMIF([2]mar!B:I,AVALUOS!E518,[2]mar!I:I)</f>
        <v>#VALUE!</v>
      </c>
      <c r="Q518" s="7" t="e">
        <f t="shared" si="2953"/>
        <v>#VALUE!</v>
      </c>
      <c r="R518" s="8">
        <f t="shared" ref="R518:R581" si="3354">IF(O518=0,0,(P518/O518))</f>
        <v>0</v>
      </c>
      <c r="S518" s="7">
        <v>0</v>
      </c>
      <c r="T518" s="7" t="e">
        <f>SUMIF([2]Abr!B:I,AVALUOS!E518,[2]Abr!I:I)</f>
        <v>#VALUE!</v>
      </c>
      <c r="U518" s="7" t="e">
        <f t="shared" si="2955"/>
        <v>#VALUE!</v>
      </c>
      <c r="V518" s="8">
        <f t="shared" si="2956"/>
        <v>0</v>
      </c>
      <c r="W518" s="7">
        <v>0</v>
      </c>
      <c r="X518" s="7" t="e">
        <f>SUMIF([2]May!B:I,AVALUOS!E518,[2]May!I:I)</f>
        <v>#VALUE!</v>
      </c>
      <c r="Y518" s="7" t="e">
        <f t="shared" si="2958"/>
        <v>#VALUE!</v>
      </c>
      <c r="Z518" s="8">
        <f t="shared" si="2959"/>
        <v>0</v>
      </c>
      <c r="AA518" s="7">
        <v>0</v>
      </c>
      <c r="AB518" s="7" t="e">
        <f>SUMIF([2]Jun!B:I,AVALUOS!E518,[2]Jun!I:I)</f>
        <v>#VALUE!</v>
      </c>
      <c r="AC518" s="7" t="e">
        <f t="shared" si="2961"/>
        <v>#VALUE!</v>
      </c>
      <c r="AD518" s="8">
        <f t="shared" si="2962"/>
        <v>0</v>
      </c>
      <c r="AE518" s="7">
        <v>0</v>
      </c>
      <c r="AF518" s="7" t="e">
        <f>SUMIF([2]Jul!B:I,AVALUOS!E518,[2]Jul!I:I)</f>
        <v>#VALUE!</v>
      </c>
      <c r="AG518" s="7" t="e">
        <f t="shared" si="2964"/>
        <v>#VALUE!</v>
      </c>
      <c r="AH518" s="8">
        <f t="shared" si="2965"/>
        <v>0</v>
      </c>
      <c r="AI518" s="7">
        <v>0</v>
      </c>
      <c r="AJ518" s="7" t="e">
        <f>SUMIF([2]Agos!B:I,AVALUOS!E518,[2]Agos!I:I)</f>
        <v>#VALUE!</v>
      </c>
      <c r="AK518" s="7" t="e">
        <f t="shared" si="2967"/>
        <v>#VALUE!</v>
      </c>
      <c r="AL518" s="8">
        <f t="shared" si="2968"/>
        <v>0</v>
      </c>
      <c r="AM518" s="7">
        <v>0</v>
      </c>
      <c r="AN518" s="7" t="e">
        <f>SUMIF([2]Sep!B:I,AVALUOS!E518,[2]Sep!I:I)</f>
        <v>#VALUE!</v>
      </c>
      <c r="AO518" s="7" t="e">
        <f t="shared" si="2970"/>
        <v>#VALUE!</v>
      </c>
      <c r="AP518" s="8">
        <f t="shared" si="2971"/>
        <v>0</v>
      </c>
      <c r="AQ518" s="7">
        <v>0</v>
      </c>
      <c r="AR518" s="7" t="e">
        <f>SUMIF([2]Oct!B:I,AVALUOS!E518,[2]Oct!I:I)</f>
        <v>#VALUE!</v>
      </c>
      <c r="AS518" s="7" t="e">
        <f t="shared" si="2973"/>
        <v>#VALUE!</v>
      </c>
      <c r="AT518" s="8">
        <f t="shared" si="2974"/>
        <v>0</v>
      </c>
      <c r="AU518" s="7">
        <v>0</v>
      </c>
      <c r="AV518" s="7" t="e">
        <f>SUMIF([2]Nov!B:I,AVALUOS!E518,[2]Nov!I:I)</f>
        <v>#VALUE!</v>
      </c>
      <c r="AW518" s="7" t="e">
        <f t="shared" si="2976"/>
        <v>#VALUE!</v>
      </c>
      <c r="AX518" s="8">
        <f t="shared" si="2977"/>
        <v>0</v>
      </c>
      <c r="AY518" s="7">
        <v>0</v>
      </c>
      <c r="AZ518" s="7" t="e">
        <f>SUMIF([2]Dic!B:I,AVALUOS!E518,[2]Dic!I:I)</f>
        <v>#VALUE!</v>
      </c>
      <c r="BA518" s="7" t="e">
        <f t="shared" si="2979"/>
        <v>#VALUE!</v>
      </c>
      <c r="BB518" s="8">
        <f t="shared" si="2980"/>
        <v>0</v>
      </c>
      <c r="BC518" s="7">
        <v>0</v>
      </c>
      <c r="BD518" s="89">
        <f t="shared" ref="BD518:BD520" si="3355">+G518+K518+O518+S518+W518+AA518+AE518+AI518+AM518+AQ518+AU518</f>
        <v>0</v>
      </c>
      <c r="BE518" s="89" t="e">
        <f t="shared" ref="BE518:BE520" si="3356">+H518+L518+P518+T518+X518+AB518+AF518+AJ518+AN518+AR518+AV518+AZ518</f>
        <v>#VALUE!</v>
      </c>
      <c r="BF518" s="89" t="e">
        <f t="shared" si="2981"/>
        <v>#VALUE!</v>
      </c>
      <c r="BG518" s="24">
        <f t="shared" si="2945"/>
        <v>0</v>
      </c>
      <c r="BL518" s="7"/>
      <c r="BM518" s="7"/>
    </row>
    <row r="519" spans="1:65" ht="20.399999999999999" x14ac:dyDescent="0.3">
      <c r="A519" s="87"/>
      <c r="B519" s="87"/>
      <c r="C519" s="88"/>
      <c r="D519" s="95"/>
      <c r="E519" s="96">
        <v>52359502</v>
      </c>
      <c r="F519" s="97" t="s">
        <v>301</v>
      </c>
      <c r="G519" s="7">
        <v>0</v>
      </c>
      <c r="H519" s="7" t="e">
        <f>SUMIF([2]Ene!B:I,AVALUOS!E519,[2]Ene!I:I)</f>
        <v>#VALUE!</v>
      </c>
      <c r="I519" s="7" t="e">
        <f t="shared" si="2947"/>
        <v>#VALUE!</v>
      </c>
      <c r="J519" s="8">
        <f t="shared" si="2948"/>
        <v>0</v>
      </c>
      <c r="K519" s="7">
        <v>0</v>
      </c>
      <c r="L519" s="7" t="e">
        <f>SUMIF([2]Feb!B:I,AVALUOS!E519,[2]Feb!I:I)</f>
        <v>#VALUE!</v>
      </c>
      <c r="M519" s="7" t="e">
        <f t="shared" si="2950"/>
        <v>#VALUE!</v>
      </c>
      <c r="N519" s="8">
        <f t="shared" si="2951"/>
        <v>0</v>
      </c>
      <c r="O519" s="7">
        <v>0</v>
      </c>
      <c r="P519" s="7" t="e">
        <f>SUMIF([2]mar!B:I,AVALUOS!E519,[2]mar!I:I)</f>
        <v>#VALUE!</v>
      </c>
      <c r="Q519" s="7" t="e">
        <f t="shared" si="2953"/>
        <v>#VALUE!</v>
      </c>
      <c r="R519" s="8">
        <f t="shared" si="3354"/>
        <v>0</v>
      </c>
      <c r="S519" s="7">
        <v>0</v>
      </c>
      <c r="T519" s="7" t="e">
        <f>SUMIF([2]Abr!B:I,AVALUOS!E519,[2]Abr!I:I)</f>
        <v>#VALUE!</v>
      </c>
      <c r="U519" s="7" t="e">
        <f t="shared" si="2955"/>
        <v>#VALUE!</v>
      </c>
      <c r="V519" s="8">
        <f t="shared" si="2956"/>
        <v>0</v>
      </c>
      <c r="W519" s="7">
        <v>0</v>
      </c>
      <c r="X519" s="7" t="e">
        <f>SUMIF([2]May!B:I,AVALUOS!E519,[2]May!I:I)</f>
        <v>#VALUE!</v>
      </c>
      <c r="Y519" s="7" t="e">
        <f t="shared" si="2958"/>
        <v>#VALUE!</v>
      </c>
      <c r="Z519" s="8">
        <f t="shared" si="2959"/>
        <v>0</v>
      </c>
      <c r="AA519" s="7">
        <v>0</v>
      </c>
      <c r="AB519" s="7" t="e">
        <f>SUMIF([2]Jun!B:I,AVALUOS!E519,[2]Jun!I:I)</f>
        <v>#VALUE!</v>
      </c>
      <c r="AC519" s="7" t="e">
        <f t="shared" si="2961"/>
        <v>#VALUE!</v>
      </c>
      <c r="AD519" s="8">
        <f t="shared" si="2962"/>
        <v>0</v>
      </c>
      <c r="AE519" s="7">
        <v>0</v>
      </c>
      <c r="AF519" s="7" t="e">
        <f>SUMIF([2]Jul!B:I,AVALUOS!E519,[2]Jul!I:I)</f>
        <v>#VALUE!</v>
      </c>
      <c r="AG519" s="7" t="e">
        <f t="shared" si="2964"/>
        <v>#VALUE!</v>
      </c>
      <c r="AH519" s="8">
        <f t="shared" si="2965"/>
        <v>0</v>
      </c>
      <c r="AI519" s="7">
        <v>0</v>
      </c>
      <c r="AJ519" s="7" t="e">
        <f>SUMIF([2]Agos!B:I,AVALUOS!E519,[2]Agos!I:I)</f>
        <v>#VALUE!</v>
      </c>
      <c r="AK519" s="7" t="e">
        <f t="shared" si="2967"/>
        <v>#VALUE!</v>
      </c>
      <c r="AL519" s="8">
        <f t="shared" si="2968"/>
        <v>0</v>
      </c>
      <c r="AM519" s="7">
        <v>0</v>
      </c>
      <c r="AN519" s="7" t="e">
        <f>SUMIF([2]Sep!B:I,AVALUOS!E519,[2]Sep!I:I)</f>
        <v>#VALUE!</v>
      </c>
      <c r="AO519" s="7" t="e">
        <f t="shared" si="2970"/>
        <v>#VALUE!</v>
      </c>
      <c r="AP519" s="8">
        <f t="shared" si="2971"/>
        <v>0</v>
      </c>
      <c r="AQ519" s="7">
        <v>0</v>
      </c>
      <c r="AR519" s="7" t="e">
        <f>SUMIF([2]Oct!B:I,AVALUOS!E519,[2]Oct!I:I)</f>
        <v>#VALUE!</v>
      </c>
      <c r="AS519" s="7" t="e">
        <f t="shared" si="2973"/>
        <v>#VALUE!</v>
      </c>
      <c r="AT519" s="8">
        <f t="shared" si="2974"/>
        <v>0</v>
      </c>
      <c r="AU519" s="7">
        <v>0</v>
      </c>
      <c r="AV519" s="7" t="e">
        <f>SUMIF([2]Nov!B:I,AVALUOS!E519,[2]Nov!I:I)</f>
        <v>#VALUE!</v>
      </c>
      <c r="AW519" s="7" t="e">
        <f t="shared" si="2976"/>
        <v>#VALUE!</v>
      </c>
      <c r="AX519" s="8">
        <f t="shared" si="2977"/>
        <v>0</v>
      </c>
      <c r="AY519" s="7">
        <v>0</v>
      </c>
      <c r="AZ519" s="7" t="e">
        <f>SUMIF([2]Dic!B:I,AVALUOS!E519,[2]Dic!I:I)</f>
        <v>#VALUE!</v>
      </c>
      <c r="BA519" s="7" t="e">
        <f t="shared" si="2979"/>
        <v>#VALUE!</v>
      </c>
      <c r="BB519" s="8">
        <f t="shared" si="2980"/>
        <v>0</v>
      </c>
      <c r="BC519" s="7">
        <v>0</v>
      </c>
      <c r="BD519" s="89">
        <f t="shared" si="3355"/>
        <v>0</v>
      </c>
      <c r="BE519" s="89" t="e">
        <f t="shared" si="3356"/>
        <v>#VALUE!</v>
      </c>
      <c r="BF519" s="89" t="e">
        <f t="shared" si="2981"/>
        <v>#VALUE!</v>
      </c>
      <c r="BG519" s="24">
        <f t="shared" si="2945"/>
        <v>0</v>
      </c>
      <c r="BK519" s="84"/>
      <c r="BL519" s="7"/>
      <c r="BM519" s="7"/>
    </row>
    <row r="520" spans="1:65" s="84" customFormat="1" ht="12" x14ac:dyDescent="0.3">
      <c r="A520" s="87"/>
      <c r="B520" s="87"/>
      <c r="C520" s="88"/>
      <c r="D520" s="95"/>
      <c r="E520" s="96">
        <v>52359503</v>
      </c>
      <c r="F520" s="97" t="s">
        <v>211</v>
      </c>
      <c r="G520" s="7">
        <v>0</v>
      </c>
      <c r="H520" s="7" t="e">
        <f>SUMIF([2]Ene!B:I,AVALUOS!E520,[2]Ene!I:I)</f>
        <v>#VALUE!</v>
      </c>
      <c r="I520" s="7" t="e">
        <f t="shared" si="2947"/>
        <v>#VALUE!</v>
      </c>
      <c r="J520" s="8">
        <f t="shared" si="2948"/>
        <v>0</v>
      </c>
      <c r="K520" s="7">
        <v>0</v>
      </c>
      <c r="L520" s="7" t="e">
        <f>SUMIF([2]Feb!B:I,AVALUOS!E520,[2]Feb!I:I)</f>
        <v>#VALUE!</v>
      </c>
      <c r="M520" s="7" t="e">
        <f t="shared" si="2950"/>
        <v>#VALUE!</v>
      </c>
      <c r="N520" s="8">
        <f t="shared" si="2951"/>
        <v>0</v>
      </c>
      <c r="O520" s="7">
        <v>0</v>
      </c>
      <c r="P520" s="7" t="e">
        <f>SUMIF([2]mar!B:I,AVALUOS!E520,[2]mar!I:I)</f>
        <v>#VALUE!</v>
      </c>
      <c r="Q520" s="7" t="e">
        <f t="shared" si="2953"/>
        <v>#VALUE!</v>
      </c>
      <c r="R520" s="8">
        <f t="shared" si="3354"/>
        <v>0</v>
      </c>
      <c r="S520" s="7">
        <v>0</v>
      </c>
      <c r="T520" s="7" t="e">
        <f>SUMIF([2]Abr!B:I,AVALUOS!E520,[2]Abr!I:I)</f>
        <v>#VALUE!</v>
      </c>
      <c r="U520" s="7" t="e">
        <f t="shared" si="2955"/>
        <v>#VALUE!</v>
      </c>
      <c r="V520" s="8">
        <f t="shared" si="2956"/>
        <v>0</v>
      </c>
      <c r="W520" s="7">
        <v>0</v>
      </c>
      <c r="X520" s="7" t="e">
        <f>SUMIF([2]May!B:I,AVALUOS!E520,[2]May!I:I)</f>
        <v>#VALUE!</v>
      </c>
      <c r="Y520" s="7" t="e">
        <f t="shared" si="2958"/>
        <v>#VALUE!</v>
      </c>
      <c r="Z520" s="8">
        <f t="shared" si="2959"/>
        <v>0</v>
      </c>
      <c r="AA520" s="7">
        <v>0</v>
      </c>
      <c r="AB520" s="7" t="e">
        <f>SUMIF([2]Jun!B:I,AVALUOS!E520,[2]Jun!I:I)</f>
        <v>#VALUE!</v>
      </c>
      <c r="AC520" s="7" t="e">
        <f t="shared" si="2961"/>
        <v>#VALUE!</v>
      </c>
      <c r="AD520" s="8">
        <f t="shared" si="2962"/>
        <v>0</v>
      </c>
      <c r="AE520" s="7">
        <v>0</v>
      </c>
      <c r="AF520" s="7" t="e">
        <f>SUMIF([2]Jul!B:I,AVALUOS!E520,[2]Jul!I:I)</f>
        <v>#VALUE!</v>
      </c>
      <c r="AG520" s="7" t="e">
        <f t="shared" si="2964"/>
        <v>#VALUE!</v>
      </c>
      <c r="AH520" s="8">
        <f t="shared" si="2965"/>
        <v>0</v>
      </c>
      <c r="AI520" s="7">
        <v>0</v>
      </c>
      <c r="AJ520" s="7" t="e">
        <f>SUMIF([2]Agos!B:I,AVALUOS!E520,[2]Agos!I:I)</f>
        <v>#VALUE!</v>
      </c>
      <c r="AK520" s="7" t="e">
        <f t="shared" si="2967"/>
        <v>#VALUE!</v>
      </c>
      <c r="AL520" s="8">
        <f t="shared" si="2968"/>
        <v>0</v>
      </c>
      <c r="AM520" s="7">
        <v>0</v>
      </c>
      <c r="AN520" s="7" t="e">
        <f>SUMIF([2]Sep!B:I,AVALUOS!E520,[2]Sep!I:I)</f>
        <v>#VALUE!</v>
      </c>
      <c r="AO520" s="7" t="e">
        <f t="shared" si="2970"/>
        <v>#VALUE!</v>
      </c>
      <c r="AP520" s="8">
        <f t="shared" si="2971"/>
        <v>0</v>
      </c>
      <c r="AQ520" s="7">
        <v>0</v>
      </c>
      <c r="AR520" s="7" t="e">
        <f>SUMIF([2]Oct!B:I,AVALUOS!E520,[2]Oct!I:I)</f>
        <v>#VALUE!</v>
      </c>
      <c r="AS520" s="7" t="e">
        <f t="shared" si="2973"/>
        <v>#VALUE!</v>
      </c>
      <c r="AT520" s="8">
        <f t="shared" si="2974"/>
        <v>0</v>
      </c>
      <c r="AU520" s="7">
        <v>0</v>
      </c>
      <c r="AV520" s="7" t="e">
        <f>SUMIF([2]Nov!B:I,AVALUOS!E520,[2]Nov!I:I)</f>
        <v>#VALUE!</v>
      </c>
      <c r="AW520" s="7" t="e">
        <f t="shared" si="2976"/>
        <v>#VALUE!</v>
      </c>
      <c r="AX520" s="8">
        <f t="shared" si="2977"/>
        <v>0</v>
      </c>
      <c r="AY520" s="7">
        <v>0</v>
      </c>
      <c r="AZ520" s="7" t="e">
        <f>SUMIF([2]Dic!B:I,AVALUOS!E520,[2]Dic!I:I)</f>
        <v>#VALUE!</v>
      </c>
      <c r="BA520" s="7" t="e">
        <f t="shared" si="2979"/>
        <v>#VALUE!</v>
      </c>
      <c r="BB520" s="8">
        <f t="shared" si="2980"/>
        <v>0</v>
      </c>
      <c r="BC520" s="7">
        <v>0</v>
      </c>
      <c r="BD520" s="89">
        <f t="shared" si="3355"/>
        <v>0</v>
      </c>
      <c r="BE520" s="89" t="e">
        <f t="shared" si="3356"/>
        <v>#VALUE!</v>
      </c>
      <c r="BF520" s="89" t="e">
        <f t="shared" si="2981"/>
        <v>#VALUE!</v>
      </c>
      <c r="BG520" s="24">
        <f t="shared" si="2945"/>
        <v>0</v>
      </c>
      <c r="BL520" s="7"/>
      <c r="BM520" s="7"/>
    </row>
    <row r="521" spans="1:65" ht="12" x14ac:dyDescent="0.3">
      <c r="A521" s="77"/>
      <c r="B521" s="77"/>
      <c r="C521" s="78">
        <v>5240</v>
      </c>
      <c r="D521" s="79"/>
      <c r="E521" s="80"/>
      <c r="F521" s="81" t="s">
        <v>212</v>
      </c>
      <c r="G521" s="82">
        <f t="shared" ref="G521:H521" si="3357">SUM(G522,G524,G526,G528)</f>
        <v>0</v>
      </c>
      <c r="H521" s="82" t="e">
        <f t="shared" si="3357"/>
        <v>#VALUE!</v>
      </c>
      <c r="I521" s="82" t="e">
        <f t="shared" si="2947"/>
        <v>#VALUE!</v>
      </c>
      <c r="J521" s="83">
        <f t="shared" si="2948"/>
        <v>0</v>
      </c>
      <c r="K521" s="82">
        <f t="shared" ref="K521:L521" si="3358">SUM(K522,K524,K526,K528)</f>
        <v>0</v>
      </c>
      <c r="L521" s="82" t="e">
        <f t="shared" si="3358"/>
        <v>#VALUE!</v>
      </c>
      <c r="M521" s="82" t="e">
        <f t="shared" si="2950"/>
        <v>#VALUE!</v>
      </c>
      <c r="N521" s="83">
        <f t="shared" si="2951"/>
        <v>0</v>
      </c>
      <c r="O521" s="82">
        <f t="shared" ref="O521:P521" si="3359">SUM(O522,O524,O526,O528)</f>
        <v>0</v>
      </c>
      <c r="P521" s="82" t="e">
        <f t="shared" si="3359"/>
        <v>#VALUE!</v>
      </c>
      <c r="Q521" s="82" t="e">
        <f t="shared" si="2953"/>
        <v>#VALUE!</v>
      </c>
      <c r="R521" s="83">
        <f t="shared" si="3354"/>
        <v>0</v>
      </c>
      <c r="S521" s="82">
        <f t="shared" ref="S521:T521" si="3360">SUM(S522,S524,S526,S528)</f>
        <v>0</v>
      </c>
      <c r="T521" s="82" t="e">
        <f t="shared" si="3360"/>
        <v>#VALUE!</v>
      </c>
      <c r="U521" s="82" t="e">
        <f t="shared" si="2955"/>
        <v>#VALUE!</v>
      </c>
      <c r="V521" s="83">
        <f t="shared" si="2956"/>
        <v>0</v>
      </c>
      <c r="W521" s="82">
        <f t="shared" ref="W521:X521" si="3361">SUM(W522,W524,W526,W528)</f>
        <v>0</v>
      </c>
      <c r="X521" s="82" t="e">
        <f t="shared" si="3361"/>
        <v>#VALUE!</v>
      </c>
      <c r="Y521" s="82" t="e">
        <f t="shared" si="2958"/>
        <v>#VALUE!</v>
      </c>
      <c r="Z521" s="83">
        <f t="shared" si="2959"/>
        <v>0</v>
      </c>
      <c r="AA521" s="82">
        <f t="shared" ref="AA521:AB521" si="3362">SUM(AA522,AA524,AA526,AA528)</f>
        <v>0</v>
      </c>
      <c r="AB521" s="82" t="e">
        <f t="shared" si="3362"/>
        <v>#VALUE!</v>
      </c>
      <c r="AC521" s="82" t="e">
        <f t="shared" si="2961"/>
        <v>#VALUE!</v>
      </c>
      <c r="AD521" s="83">
        <f t="shared" si="2962"/>
        <v>0</v>
      </c>
      <c r="AE521" s="82">
        <f t="shared" ref="AE521:AF521" si="3363">SUM(AE522,AE524,AE526,AE528)</f>
        <v>0</v>
      </c>
      <c r="AF521" s="82" t="e">
        <f t="shared" si="3363"/>
        <v>#VALUE!</v>
      </c>
      <c r="AG521" s="82" t="e">
        <f t="shared" si="2964"/>
        <v>#VALUE!</v>
      </c>
      <c r="AH521" s="83">
        <f t="shared" si="2965"/>
        <v>0</v>
      </c>
      <c r="AI521" s="82">
        <f t="shared" ref="AI521:AJ521" si="3364">SUM(AI522,AI524,AI526,AI528)</f>
        <v>0</v>
      </c>
      <c r="AJ521" s="82" t="e">
        <f t="shared" si="3364"/>
        <v>#VALUE!</v>
      </c>
      <c r="AK521" s="82" t="e">
        <f t="shared" si="2967"/>
        <v>#VALUE!</v>
      </c>
      <c r="AL521" s="83">
        <f t="shared" si="2968"/>
        <v>0</v>
      </c>
      <c r="AM521" s="82">
        <f t="shared" ref="AM521:AN521" si="3365">SUM(AM522,AM524,AM526,AM528)</f>
        <v>0</v>
      </c>
      <c r="AN521" s="82" t="e">
        <f t="shared" si="3365"/>
        <v>#VALUE!</v>
      </c>
      <c r="AO521" s="82" t="e">
        <f t="shared" si="2970"/>
        <v>#VALUE!</v>
      </c>
      <c r="AP521" s="83">
        <f t="shared" si="2971"/>
        <v>0</v>
      </c>
      <c r="AQ521" s="82">
        <f t="shared" ref="AQ521:AR521" si="3366">SUM(AQ522,AQ524,AQ526,AQ528)</f>
        <v>0</v>
      </c>
      <c r="AR521" s="82" t="e">
        <f t="shared" si="3366"/>
        <v>#VALUE!</v>
      </c>
      <c r="AS521" s="82" t="e">
        <f t="shared" si="2973"/>
        <v>#VALUE!</v>
      </c>
      <c r="AT521" s="83">
        <f t="shared" si="2974"/>
        <v>0</v>
      </c>
      <c r="AU521" s="82">
        <f t="shared" ref="AU521:AV521" si="3367">SUM(AU522,AU524,AU526,AU528)</f>
        <v>0</v>
      </c>
      <c r="AV521" s="82" t="e">
        <f t="shared" si="3367"/>
        <v>#VALUE!</v>
      </c>
      <c r="AW521" s="82" t="e">
        <f t="shared" si="2976"/>
        <v>#VALUE!</v>
      </c>
      <c r="AX521" s="83">
        <f t="shared" si="2977"/>
        <v>0</v>
      </c>
      <c r="AY521" s="82">
        <f t="shared" ref="AY521:BE521" si="3368">SUM(AY522,AY524,AY526,AY528)</f>
        <v>0</v>
      </c>
      <c r="AZ521" s="82" t="e">
        <f t="shared" si="3368"/>
        <v>#VALUE!</v>
      </c>
      <c r="BA521" s="82" t="e">
        <f t="shared" si="2979"/>
        <v>#VALUE!</v>
      </c>
      <c r="BB521" s="83">
        <f t="shared" si="2980"/>
        <v>0</v>
      </c>
      <c r="BC521" s="82">
        <f t="shared" si="3368"/>
        <v>0</v>
      </c>
      <c r="BD521" s="82">
        <f t="shared" si="3368"/>
        <v>0</v>
      </c>
      <c r="BE521" s="82" t="e">
        <f t="shared" si="3368"/>
        <v>#VALUE!</v>
      </c>
      <c r="BF521" s="82" t="e">
        <f t="shared" si="2981"/>
        <v>#VALUE!</v>
      </c>
      <c r="BG521" s="83">
        <f t="shared" si="2945"/>
        <v>0</v>
      </c>
      <c r="BL521" s="82">
        <f t="shared" ref="BL521:BM521" si="3369">SUM(BL522,BL524,BL526,BL528)</f>
        <v>0</v>
      </c>
      <c r="BM521" s="82">
        <f t="shared" si="3369"/>
        <v>0</v>
      </c>
    </row>
    <row r="522" spans="1:65" ht="12" x14ac:dyDescent="0.3">
      <c r="A522" s="85"/>
      <c r="B522" s="85"/>
      <c r="C522" s="86"/>
      <c r="D522" s="90">
        <v>524005</v>
      </c>
      <c r="E522" s="91"/>
      <c r="F522" s="92" t="s">
        <v>213</v>
      </c>
      <c r="G522" s="93">
        <f t="shared" ref="G522:H522" si="3370">+G523</f>
        <v>0</v>
      </c>
      <c r="H522" s="93" t="e">
        <f t="shared" si="3370"/>
        <v>#VALUE!</v>
      </c>
      <c r="I522" s="93" t="e">
        <f t="shared" si="2947"/>
        <v>#VALUE!</v>
      </c>
      <c r="J522" s="94">
        <f t="shared" si="2948"/>
        <v>0</v>
      </c>
      <c r="K522" s="93">
        <f t="shared" ref="K522:L522" si="3371">+K523</f>
        <v>0</v>
      </c>
      <c r="L522" s="93" t="e">
        <f t="shared" si="3371"/>
        <v>#VALUE!</v>
      </c>
      <c r="M522" s="93" t="e">
        <f t="shared" si="2950"/>
        <v>#VALUE!</v>
      </c>
      <c r="N522" s="94">
        <f t="shared" si="2951"/>
        <v>0</v>
      </c>
      <c r="O522" s="93">
        <f t="shared" ref="O522:P522" si="3372">+O523</f>
        <v>0</v>
      </c>
      <c r="P522" s="93" t="e">
        <f t="shared" si="3372"/>
        <v>#VALUE!</v>
      </c>
      <c r="Q522" s="93" t="e">
        <f t="shared" si="2953"/>
        <v>#VALUE!</v>
      </c>
      <c r="R522" s="94">
        <f t="shared" si="3354"/>
        <v>0</v>
      </c>
      <c r="S522" s="93">
        <f t="shared" ref="S522:BE522" si="3373">+S523</f>
        <v>0</v>
      </c>
      <c r="T522" s="93" t="e">
        <f t="shared" si="3373"/>
        <v>#VALUE!</v>
      </c>
      <c r="U522" s="93" t="e">
        <f t="shared" si="2955"/>
        <v>#VALUE!</v>
      </c>
      <c r="V522" s="94">
        <f t="shared" si="2956"/>
        <v>0</v>
      </c>
      <c r="W522" s="93">
        <f t="shared" ref="W522:X522" si="3374">+W523</f>
        <v>0</v>
      </c>
      <c r="X522" s="93" t="e">
        <f t="shared" si="3374"/>
        <v>#VALUE!</v>
      </c>
      <c r="Y522" s="93" t="e">
        <f t="shared" si="2958"/>
        <v>#VALUE!</v>
      </c>
      <c r="Z522" s="94">
        <f t="shared" si="2959"/>
        <v>0</v>
      </c>
      <c r="AA522" s="93">
        <f t="shared" ref="AA522" si="3375">+AA523</f>
        <v>0</v>
      </c>
      <c r="AB522" s="93" t="e">
        <f t="shared" si="3373"/>
        <v>#VALUE!</v>
      </c>
      <c r="AC522" s="93" t="e">
        <f t="shared" si="2961"/>
        <v>#VALUE!</v>
      </c>
      <c r="AD522" s="94">
        <f t="shared" si="2962"/>
        <v>0</v>
      </c>
      <c r="AE522" s="93">
        <f t="shared" ref="AE522" si="3376">+AE523</f>
        <v>0</v>
      </c>
      <c r="AF522" s="93" t="e">
        <f t="shared" si="3373"/>
        <v>#VALUE!</v>
      </c>
      <c r="AG522" s="93" t="e">
        <f t="shared" si="2964"/>
        <v>#VALUE!</v>
      </c>
      <c r="AH522" s="94">
        <f t="shared" si="2965"/>
        <v>0</v>
      </c>
      <c r="AI522" s="93">
        <f t="shared" ref="AI522" si="3377">+AI523</f>
        <v>0</v>
      </c>
      <c r="AJ522" s="93" t="e">
        <f t="shared" si="3373"/>
        <v>#VALUE!</v>
      </c>
      <c r="AK522" s="93" t="e">
        <f t="shared" si="2967"/>
        <v>#VALUE!</v>
      </c>
      <c r="AL522" s="94">
        <f t="shared" si="2968"/>
        <v>0</v>
      </c>
      <c r="AM522" s="93">
        <f t="shared" ref="AM522" si="3378">+AM523</f>
        <v>0</v>
      </c>
      <c r="AN522" s="93" t="e">
        <f t="shared" si="3373"/>
        <v>#VALUE!</v>
      </c>
      <c r="AO522" s="93" t="e">
        <f t="shared" si="2970"/>
        <v>#VALUE!</v>
      </c>
      <c r="AP522" s="94">
        <f t="shared" si="2971"/>
        <v>0</v>
      </c>
      <c r="AQ522" s="93">
        <f t="shared" ref="AQ522" si="3379">+AQ523</f>
        <v>0</v>
      </c>
      <c r="AR522" s="93" t="e">
        <f t="shared" si="3373"/>
        <v>#VALUE!</v>
      </c>
      <c r="AS522" s="93" t="e">
        <f t="shared" si="2973"/>
        <v>#VALUE!</v>
      </c>
      <c r="AT522" s="94">
        <f t="shared" si="2974"/>
        <v>0</v>
      </c>
      <c r="AU522" s="93">
        <f t="shared" ref="AU522" si="3380">+AU523</f>
        <v>0</v>
      </c>
      <c r="AV522" s="93" t="e">
        <f t="shared" si="3373"/>
        <v>#VALUE!</v>
      </c>
      <c r="AW522" s="93" t="e">
        <f t="shared" si="2976"/>
        <v>#VALUE!</v>
      </c>
      <c r="AX522" s="94">
        <f t="shared" si="2977"/>
        <v>0</v>
      </c>
      <c r="AY522" s="93">
        <f t="shared" ref="AY522" si="3381">+AY523</f>
        <v>0</v>
      </c>
      <c r="AZ522" s="93" t="e">
        <f t="shared" si="3373"/>
        <v>#VALUE!</v>
      </c>
      <c r="BA522" s="93" t="e">
        <f t="shared" si="2979"/>
        <v>#VALUE!</v>
      </c>
      <c r="BB522" s="94">
        <f t="shared" si="2980"/>
        <v>0</v>
      </c>
      <c r="BC522" s="93">
        <f t="shared" si="3373"/>
        <v>0</v>
      </c>
      <c r="BD522" s="93">
        <f t="shared" si="3373"/>
        <v>0</v>
      </c>
      <c r="BE522" s="93" t="e">
        <f t="shared" si="3373"/>
        <v>#VALUE!</v>
      </c>
      <c r="BF522" s="93" t="e">
        <f t="shared" si="2981"/>
        <v>#VALUE!</v>
      </c>
      <c r="BG522" s="4">
        <f t="shared" ref="BG522:BG585" si="3382">IF(BD522=0,0,(BE522/BD522))</f>
        <v>0</v>
      </c>
      <c r="BL522" s="93">
        <f t="shared" ref="BL522:BM522" si="3383">+BL523</f>
        <v>0</v>
      </c>
      <c r="BM522" s="93">
        <f t="shared" si="3383"/>
        <v>0</v>
      </c>
    </row>
    <row r="523" spans="1:65" ht="12" x14ac:dyDescent="0.3">
      <c r="A523" s="87"/>
      <c r="B523" s="87"/>
      <c r="C523" s="88"/>
      <c r="D523" s="95"/>
      <c r="E523" s="96">
        <v>52400501</v>
      </c>
      <c r="F523" s="97" t="s">
        <v>213</v>
      </c>
      <c r="G523" s="7">
        <v>0</v>
      </c>
      <c r="H523" s="7" t="e">
        <f>SUMIF([2]Ene!B:I,AVALUOS!E523,[2]Ene!I:I)</f>
        <v>#VALUE!</v>
      </c>
      <c r="I523" s="7" t="e">
        <f t="shared" ref="I523:I586" si="3384">+G523-H523</f>
        <v>#VALUE!</v>
      </c>
      <c r="J523" s="8">
        <f t="shared" ref="J523:J586" si="3385">IF(G523=0,0,(H523/G523))</f>
        <v>0</v>
      </c>
      <c r="K523" s="7">
        <v>0</v>
      </c>
      <c r="L523" s="7" t="e">
        <f>SUMIF([2]Feb!B:I,AVALUOS!E523,[2]Feb!I:I)</f>
        <v>#VALUE!</v>
      </c>
      <c r="M523" s="7" t="e">
        <f t="shared" ref="M523:M586" si="3386">+K523-L523</f>
        <v>#VALUE!</v>
      </c>
      <c r="N523" s="8">
        <f t="shared" ref="N523:N586" si="3387">IF(K523=0,0,(L523/K523))</f>
        <v>0</v>
      </c>
      <c r="O523" s="7">
        <v>0</v>
      </c>
      <c r="P523" s="7" t="e">
        <f>SUMIF([2]mar!B:I,AVALUOS!E523,[2]mar!I:I)</f>
        <v>#VALUE!</v>
      </c>
      <c r="Q523" s="7" t="e">
        <f t="shared" ref="Q523:Q586" si="3388">+O523-P523</f>
        <v>#VALUE!</v>
      </c>
      <c r="R523" s="8">
        <f t="shared" si="3354"/>
        <v>0</v>
      </c>
      <c r="S523" s="7">
        <v>0</v>
      </c>
      <c r="T523" s="7" t="e">
        <f>SUMIF([2]Abr!B:I,AVALUOS!E523,[2]Abr!I:I)</f>
        <v>#VALUE!</v>
      </c>
      <c r="U523" s="7" t="e">
        <f t="shared" ref="U523:U586" si="3389">+S523-T523</f>
        <v>#VALUE!</v>
      </c>
      <c r="V523" s="8">
        <f t="shared" ref="V523:V586" si="3390">IF(S523=0,0,(T523/S523))</f>
        <v>0</v>
      </c>
      <c r="W523" s="7">
        <v>0</v>
      </c>
      <c r="X523" s="7" t="e">
        <f>SUMIF([2]May!B:I,AVALUOS!E523,[2]May!I:I)</f>
        <v>#VALUE!</v>
      </c>
      <c r="Y523" s="7" t="e">
        <f t="shared" ref="Y523:Y586" si="3391">+W523-X523</f>
        <v>#VALUE!</v>
      </c>
      <c r="Z523" s="8">
        <f t="shared" ref="Z523:Z586" si="3392">IF(W523=0,0,(X523/W523))</f>
        <v>0</v>
      </c>
      <c r="AA523" s="7">
        <v>0</v>
      </c>
      <c r="AB523" s="7" t="e">
        <f>SUMIF([2]Jun!B:I,AVALUOS!E523,[2]Jun!I:I)</f>
        <v>#VALUE!</v>
      </c>
      <c r="AC523" s="7" t="e">
        <f t="shared" ref="AC523:AC586" si="3393">+AA523-AB523</f>
        <v>#VALUE!</v>
      </c>
      <c r="AD523" s="8">
        <f t="shared" ref="AD523:AD586" si="3394">IF(AA523=0,0,(AB523/AA523))</f>
        <v>0</v>
      </c>
      <c r="AE523" s="7">
        <v>0</v>
      </c>
      <c r="AF523" s="7" t="e">
        <f>SUMIF([2]Jul!B:I,AVALUOS!E523,[2]Jul!I:I)</f>
        <v>#VALUE!</v>
      </c>
      <c r="AG523" s="7" t="e">
        <f t="shared" ref="AG523:AG586" si="3395">+AE523-AF523</f>
        <v>#VALUE!</v>
      </c>
      <c r="AH523" s="8">
        <f t="shared" ref="AH523:AH586" si="3396">IF(AE523=0,0,(AF523/AE523))</f>
        <v>0</v>
      </c>
      <c r="AI523" s="7">
        <v>0</v>
      </c>
      <c r="AJ523" s="7" t="e">
        <f>SUMIF([2]Agos!B:I,AVALUOS!E523,[2]Agos!I:I)</f>
        <v>#VALUE!</v>
      </c>
      <c r="AK523" s="7" t="e">
        <f t="shared" ref="AK523:AK586" si="3397">+AI523-AJ523</f>
        <v>#VALUE!</v>
      </c>
      <c r="AL523" s="8">
        <f t="shared" ref="AL523:AL586" si="3398">IF(AI523=0,0,(AJ523/AI523))</f>
        <v>0</v>
      </c>
      <c r="AM523" s="7">
        <v>0</v>
      </c>
      <c r="AN523" s="7" t="e">
        <f>SUMIF([2]Sep!B:I,AVALUOS!E523,[2]Sep!I:I)</f>
        <v>#VALUE!</v>
      </c>
      <c r="AO523" s="7" t="e">
        <f t="shared" ref="AO523:AO586" si="3399">+AM523-AN523</f>
        <v>#VALUE!</v>
      </c>
      <c r="AP523" s="8">
        <f t="shared" ref="AP523:AP586" si="3400">IF(AM523=0,0,(AN523/AM523))</f>
        <v>0</v>
      </c>
      <c r="AQ523" s="7">
        <v>0</v>
      </c>
      <c r="AR523" s="7" t="e">
        <f>SUMIF([2]Oct!B:I,AVALUOS!E523,[2]Oct!I:I)</f>
        <v>#VALUE!</v>
      </c>
      <c r="AS523" s="7" t="e">
        <f t="shared" ref="AS523:AS586" si="3401">+AQ523-AR523</f>
        <v>#VALUE!</v>
      </c>
      <c r="AT523" s="8">
        <f t="shared" ref="AT523:AT586" si="3402">IF(AQ523=0,0,(AR523/AQ523))</f>
        <v>0</v>
      </c>
      <c r="AU523" s="7">
        <v>0</v>
      </c>
      <c r="AV523" s="7" t="e">
        <f>SUMIF([2]Nov!B:I,AVALUOS!E523,[2]Nov!I:I)</f>
        <v>#VALUE!</v>
      </c>
      <c r="AW523" s="7" t="e">
        <f t="shared" ref="AW523:AW586" si="3403">+AU523-AV523</f>
        <v>#VALUE!</v>
      </c>
      <c r="AX523" s="8">
        <f t="shared" ref="AX523:AX586" si="3404">IF(AU523=0,0,(AV523/AU523))</f>
        <v>0</v>
      </c>
      <c r="AY523" s="7">
        <v>0</v>
      </c>
      <c r="AZ523" s="7" t="e">
        <f>SUMIF([2]Dic!B:I,AVALUOS!E523,[2]Dic!I:I)</f>
        <v>#VALUE!</v>
      </c>
      <c r="BA523" s="7" t="e">
        <f t="shared" ref="BA523:BA586" si="3405">+AY523-AZ523</f>
        <v>#VALUE!</v>
      </c>
      <c r="BB523" s="8">
        <f t="shared" ref="BB523:BB586" si="3406">IF(AY523=0,0,(AZ523/AY523))</f>
        <v>0</v>
      </c>
      <c r="BC523" s="7">
        <v>0</v>
      </c>
      <c r="BD523" s="89">
        <f>+G523+K523+O523+S523+W523+AA523+AE523+AI523+AM523+AQ523+AU523</f>
        <v>0</v>
      </c>
      <c r="BE523" s="89" t="e">
        <f>+H523+L523+P523+T523+X523+AB523+AF523+AJ523+AN523+AR523+AV523+AZ523</f>
        <v>#VALUE!</v>
      </c>
      <c r="BF523" s="89" t="e">
        <f t="shared" ref="BF523:BF586" si="3407">+BE523-BD523</f>
        <v>#VALUE!</v>
      </c>
      <c r="BG523" s="24">
        <f t="shared" si="3382"/>
        <v>0</v>
      </c>
      <c r="BK523" s="84"/>
      <c r="BL523" s="7"/>
      <c r="BM523" s="7"/>
    </row>
    <row r="524" spans="1:65" s="84" customFormat="1" ht="12" x14ac:dyDescent="0.3">
      <c r="A524" s="85"/>
      <c r="B524" s="85"/>
      <c r="C524" s="86"/>
      <c r="D524" s="90">
        <v>524010</v>
      </c>
      <c r="E524" s="91"/>
      <c r="F524" s="92" t="s">
        <v>214</v>
      </c>
      <c r="G524" s="93">
        <f t="shared" ref="G524:H524" si="3408">+G525</f>
        <v>0</v>
      </c>
      <c r="H524" s="93" t="e">
        <f t="shared" si="3408"/>
        <v>#VALUE!</v>
      </c>
      <c r="I524" s="93" t="e">
        <f t="shared" si="3384"/>
        <v>#VALUE!</v>
      </c>
      <c r="J524" s="94">
        <f t="shared" si="3385"/>
        <v>0</v>
      </c>
      <c r="K524" s="93">
        <f t="shared" ref="K524:L524" si="3409">+K525</f>
        <v>0</v>
      </c>
      <c r="L524" s="93" t="e">
        <f t="shared" si="3409"/>
        <v>#VALUE!</v>
      </c>
      <c r="M524" s="93" t="e">
        <f t="shared" si="3386"/>
        <v>#VALUE!</v>
      </c>
      <c r="N524" s="94">
        <f t="shared" si="3387"/>
        <v>0</v>
      </c>
      <c r="O524" s="93">
        <f t="shared" ref="O524:P524" si="3410">+O525</f>
        <v>0</v>
      </c>
      <c r="P524" s="93" t="e">
        <f t="shared" si="3410"/>
        <v>#VALUE!</v>
      </c>
      <c r="Q524" s="93" t="e">
        <f t="shared" si="3388"/>
        <v>#VALUE!</v>
      </c>
      <c r="R524" s="94">
        <f t="shared" si="3354"/>
        <v>0</v>
      </c>
      <c r="S524" s="93">
        <f t="shared" ref="S524:BE524" si="3411">+S525</f>
        <v>0</v>
      </c>
      <c r="T524" s="93" t="e">
        <f t="shared" si="3411"/>
        <v>#VALUE!</v>
      </c>
      <c r="U524" s="93" t="e">
        <f t="shared" si="3389"/>
        <v>#VALUE!</v>
      </c>
      <c r="V524" s="94">
        <f t="shared" si="3390"/>
        <v>0</v>
      </c>
      <c r="W524" s="93">
        <f t="shared" ref="W524:X524" si="3412">+W525</f>
        <v>0</v>
      </c>
      <c r="X524" s="93" t="e">
        <f t="shared" si="3412"/>
        <v>#VALUE!</v>
      </c>
      <c r="Y524" s="93" t="e">
        <f t="shared" si="3391"/>
        <v>#VALUE!</v>
      </c>
      <c r="Z524" s="94">
        <f t="shared" si="3392"/>
        <v>0</v>
      </c>
      <c r="AA524" s="93">
        <f t="shared" ref="AA524" si="3413">+AA525</f>
        <v>0</v>
      </c>
      <c r="AB524" s="93" t="e">
        <f t="shared" si="3411"/>
        <v>#VALUE!</v>
      </c>
      <c r="AC524" s="93" t="e">
        <f t="shared" si="3393"/>
        <v>#VALUE!</v>
      </c>
      <c r="AD524" s="94">
        <f t="shared" si="3394"/>
        <v>0</v>
      </c>
      <c r="AE524" s="93">
        <f t="shared" ref="AE524" si="3414">+AE525</f>
        <v>0</v>
      </c>
      <c r="AF524" s="93" t="e">
        <f t="shared" si="3411"/>
        <v>#VALUE!</v>
      </c>
      <c r="AG524" s="93" t="e">
        <f t="shared" si="3395"/>
        <v>#VALUE!</v>
      </c>
      <c r="AH524" s="94">
        <f t="shared" si="3396"/>
        <v>0</v>
      </c>
      <c r="AI524" s="93">
        <f t="shared" ref="AI524" si="3415">+AI525</f>
        <v>0</v>
      </c>
      <c r="AJ524" s="93" t="e">
        <f t="shared" si="3411"/>
        <v>#VALUE!</v>
      </c>
      <c r="AK524" s="93" t="e">
        <f t="shared" si="3397"/>
        <v>#VALUE!</v>
      </c>
      <c r="AL524" s="94">
        <f t="shared" si="3398"/>
        <v>0</v>
      </c>
      <c r="AM524" s="93">
        <f t="shared" ref="AM524" si="3416">+AM525</f>
        <v>0</v>
      </c>
      <c r="AN524" s="93" t="e">
        <f t="shared" si="3411"/>
        <v>#VALUE!</v>
      </c>
      <c r="AO524" s="93" t="e">
        <f t="shared" si="3399"/>
        <v>#VALUE!</v>
      </c>
      <c r="AP524" s="94">
        <f t="shared" si="3400"/>
        <v>0</v>
      </c>
      <c r="AQ524" s="93">
        <f t="shared" ref="AQ524" si="3417">+AQ525</f>
        <v>0</v>
      </c>
      <c r="AR524" s="93" t="e">
        <f t="shared" si="3411"/>
        <v>#VALUE!</v>
      </c>
      <c r="AS524" s="93" t="e">
        <f t="shared" si="3401"/>
        <v>#VALUE!</v>
      </c>
      <c r="AT524" s="94">
        <f t="shared" si="3402"/>
        <v>0</v>
      </c>
      <c r="AU524" s="93">
        <f t="shared" ref="AU524" si="3418">+AU525</f>
        <v>0</v>
      </c>
      <c r="AV524" s="93" t="e">
        <f t="shared" si="3411"/>
        <v>#VALUE!</v>
      </c>
      <c r="AW524" s="93" t="e">
        <f t="shared" si="3403"/>
        <v>#VALUE!</v>
      </c>
      <c r="AX524" s="94">
        <f t="shared" si="3404"/>
        <v>0</v>
      </c>
      <c r="AY524" s="93">
        <f t="shared" ref="AY524" si="3419">+AY525</f>
        <v>0</v>
      </c>
      <c r="AZ524" s="93" t="e">
        <f t="shared" si="3411"/>
        <v>#VALUE!</v>
      </c>
      <c r="BA524" s="93" t="e">
        <f t="shared" si="3405"/>
        <v>#VALUE!</v>
      </c>
      <c r="BB524" s="94">
        <f t="shared" si="3406"/>
        <v>0</v>
      </c>
      <c r="BC524" s="93">
        <f t="shared" si="3411"/>
        <v>0</v>
      </c>
      <c r="BD524" s="93">
        <f t="shared" si="3411"/>
        <v>0</v>
      </c>
      <c r="BE524" s="93" t="e">
        <f t="shared" si="3411"/>
        <v>#VALUE!</v>
      </c>
      <c r="BF524" s="93" t="e">
        <f t="shared" si="3407"/>
        <v>#VALUE!</v>
      </c>
      <c r="BG524" s="4">
        <f t="shared" si="3382"/>
        <v>0</v>
      </c>
      <c r="BL524" s="93">
        <f t="shared" ref="BL524:BM524" si="3420">+BL525</f>
        <v>0</v>
      </c>
      <c r="BM524" s="93">
        <f t="shared" si="3420"/>
        <v>0</v>
      </c>
    </row>
    <row r="525" spans="1:65" s="84" customFormat="1" ht="12" x14ac:dyDescent="0.3">
      <c r="A525" s="87"/>
      <c r="B525" s="87"/>
      <c r="C525" s="88"/>
      <c r="D525" s="95"/>
      <c r="E525" s="96">
        <v>52401001</v>
      </c>
      <c r="F525" s="97" t="s">
        <v>214</v>
      </c>
      <c r="G525" s="7">
        <v>0</v>
      </c>
      <c r="H525" s="7" t="e">
        <f>SUMIF([2]Ene!B:I,AVALUOS!E525,[2]Ene!I:I)</f>
        <v>#VALUE!</v>
      </c>
      <c r="I525" s="7" t="e">
        <f t="shared" si="3384"/>
        <v>#VALUE!</v>
      </c>
      <c r="J525" s="8">
        <f t="shared" si="3385"/>
        <v>0</v>
      </c>
      <c r="K525" s="7">
        <v>0</v>
      </c>
      <c r="L525" s="7" t="e">
        <f>SUMIF([2]Feb!B:I,AVALUOS!E525,[2]Feb!I:I)</f>
        <v>#VALUE!</v>
      </c>
      <c r="M525" s="7" t="e">
        <f t="shared" si="3386"/>
        <v>#VALUE!</v>
      </c>
      <c r="N525" s="8">
        <f t="shared" si="3387"/>
        <v>0</v>
      </c>
      <c r="O525" s="7">
        <v>0</v>
      </c>
      <c r="P525" s="7" t="e">
        <f>SUMIF([2]mar!B:I,AVALUOS!E525,[2]mar!I:I)</f>
        <v>#VALUE!</v>
      </c>
      <c r="Q525" s="7" t="e">
        <f t="shared" si="3388"/>
        <v>#VALUE!</v>
      </c>
      <c r="R525" s="8">
        <f t="shared" si="3354"/>
        <v>0</v>
      </c>
      <c r="S525" s="7">
        <v>0</v>
      </c>
      <c r="T525" s="7" t="e">
        <f>SUMIF([2]Abr!B:I,AVALUOS!E525,[2]Abr!I:I)</f>
        <v>#VALUE!</v>
      </c>
      <c r="U525" s="7" t="e">
        <f t="shared" si="3389"/>
        <v>#VALUE!</v>
      </c>
      <c r="V525" s="8">
        <f t="shared" si="3390"/>
        <v>0</v>
      </c>
      <c r="W525" s="7">
        <v>0</v>
      </c>
      <c r="X525" s="7" t="e">
        <f>SUMIF([2]May!B:I,AVALUOS!E525,[2]May!I:I)</f>
        <v>#VALUE!</v>
      </c>
      <c r="Y525" s="7" t="e">
        <f t="shared" si="3391"/>
        <v>#VALUE!</v>
      </c>
      <c r="Z525" s="8">
        <f t="shared" si="3392"/>
        <v>0</v>
      </c>
      <c r="AA525" s="7">
        <v>0</v>
      </c>
      <c r="AB525" s="7" t="e">
        <f>SUMIF([2]Jun!B:I,AVALUOS!E525,[2]Jun!I:I)</f>
        <v>#VALUE!</v>
      </c>
      <c r="AC525" s="7" t="e">
        <f t="shared" si="3393"/>
        <v>#VALUE!</v>
      </c>
      <c r="AD525" s="8">
        <f t="shared" si="3394"/>
        <v>0</v>
      </c>
      <c r="AE525" s="7">
        <v>0</v>
      </c>
      <c r="AF525" s="7" t="e">
        <f>SUMIF([2]Jul!B:I,AVALUOS!E525,[2]Jul!I:I)</f>
        <v>#VALUE!</v>
      </c>
      <c r="AG525" s="7" t="e">
        <f t="shared" si="3395"/>
        <v>#VALUE!</v>
      </c>
      <c r="AH525" s="8">
        <f t="shared" si="3396"/>
        <v>0</v>
      </c>
      <c r="AI525" s="7">
        <v>0</v>
      </c>
      <c r="AJ525" s="7" t="e">
        <f>SUMIF([2]Agos!B:I,AVALUOS!E525,[2]Agos!I:I)</f>
        <v>#VALUE!</v>
      </c>
      <c r="AK525" s="7" t="e">
        <f t="shared" si="3397"/>
        <v>#VALUE!</v>
      </c>
      <c r="AL525" s="8">
        <f t="shared" si="3398"/>
        <v>0</v>
      </c>
      <c r="AM525" s="7">
        <v>0</v>
      </c>
      <c r="AN525" s="7" t="e">
        <f>SUMIF([2]Sep!B:I,AVALUOS!E525,[2]Sep!I:I)</f>
        <v>#VALUE!</v>
      </c>
      <c r="AO525" s="7" t="e">
        <f t="shared" si="3399"/>
        <v>#VALUE!</v>
      </c>
      <c r="AP525" s="8">
        <f t="shared" si="3400"/>
        <v>0</v>
      </c>
      <c r="AQ525" s="7">
        <v>0</v>
      </c>
      <c r="AR525" s="7" t="e">
        <f>SUMIF([2]Oct!B:I,AVALUOS!E525,[2]Oct!I:I)</f>
        <v>#VALUE!</v>
      </c>
      <c r="AS525" s="7" t="e">
        <f t="shared" si="3401"/>
        <v>#VALUE!</v>
      </c>
      <c r="AT525" s="8">
        <f t="shared" si="3402"/>
        <v>0</v>
      </c>
      <c r="AU525" s="7">
        <v>0</v>
      </c>
      <c r="AV525" s="7" t="e">
        <f>SUMIF([2]Nov!B:I,AVALUOS!E525,[2]Nov!I:I)</f>
        <v>#VALUE!</v>
      </c>
      <c r="AW525" s="7" t="e">
        <f t="shared" si="3403"/>
        <v>#VALUE!</v>
      </c>
      <c r="AX525" s="8">
        <f t="shared" si="3404"/>
        <v>0</v>
      </c>
      <c r="AY525" s="7">
        <v>0</v>
      </c>
      <c r="AZ525" s="7" t="e">
        <f>SUMIF([2]Dic!B:I,AVALUOS!E525,[2]Dic!I:I)</f>
        <v>#VALUE!</v>
      </c>
      <c r="BA525" s="7" t="e">
        <f t="shared" si="3405"/>
        <v>#VALUE!</v>
      </c>
      <c r="BB525" s="8">
        <f t="shared" si="3406"/>
        <v>0</v>
      </c>
      <c r="BC525" s="7">
        <v>0</v>
      </c>
      <c r="BD525" s="89">
        <f>+G525+K525+O525+S525+W525+AA525+AE525+AI525+AM525+AQ525+AU525</f>
        <v>0</v>
      </c>
      <c r="BE525" s="89" t="e">
        <f>+H525+L525+P525+T525+X525+AB525+AF525+AJ525+AN525+AR525+AV525+AZ525</f>
        <v>#VALUE!</v>
      </c>
      <c r="BF525" s="89" t="e">
        <f t="shared" si="3407"/>
        <v>#VALUE!</v>
      </c>
      <c r="BG525" s="24">
        <f t="shared" si="3382"/>
        <v>0</v>
      </c>
      <c r="BL525" s="7"/>
      <c r="BM525" s="7"/>
    </row>
    <row r="526" spans="1:65" ht="12" x14ac:dyDescent="0.3">
      <c r="A526" s="85"/>
      <c r="B526" s="85"/>
      <c r="C526" s="86"/>
      <c r="D526" s="90">
        <v>524015</v>
      </c>
      <c r="E526" s="91"/>
      <c r="F526" s="99" t="s">
        <v>215</v>
      </c>
      <c r="G526" s="93">
        <f t="shared" ref="G526:H526" si="3421">SUM(G527)</f>
        <v>0</v>
      </c>
      <c r="H526" s="93" t="e">
        <f t="shared" si="3421"/>
        <v>#VALUE!</v>
      </c>
      <c r="I526" s="93" t="e">
        <f t="shared" si="3384"/>
        <v>#VALUE!</v>
      </c>
      <c r="J526" s="94">
        <f t="shared" si="3385"/>
        <v>0</v>
      </c>
      <c r="K526" s="93">
        <f t="shared" ref="K526:L526" si="3422">SUM(K527)</f>
        <v>0</v>
      </c>
      <c r="L526" s="93" t="e">
        <f t="shared" si="3422"/>
        <v>#VALUE!</v>
      </c>
      <c r="M526" s="93" t="e">
        <f t="shared" si="3386"/>
        <v>#VALUE!</v>
      </c>
      <c r="N526" s="94">
        <f t="shared" si="3387"/>
        <v>0</v>
      </c>
      <c r="O526" s="93">
        <f t="shared" ref="O526:P526" si="3423">SUM(O527)</f>
        <v>0</v>
      </c>
      <c r="P526" s="93" t="e">
        <f t="shared" si="3423"/>
        <v>#VALUE!</v>
      </c>
      <c r="Q526" s="93" t="e">
        <f t="shared" si="3388"/>
        <v>#VALUE!</v>
      </c>
      <c r="R526" s="94">
        <f t="shared" si="3354"/>
        <v>0</v>
      </c>
      <c r="S526" s="93">
        <f t="shared" ref="S526:BE526" si="3424">SUM(S527)</f>
        <v>0</v>
      </c>
      <c r="T526" s="93" t="e">
        <f t="shared" si="3424"/>
        <v>#VALUE!</v>
      </c>
      <c r="U526" s="93" t="e">
        <f t="shared" si="3389"/>
        <v>#VALUE!</v>
      </c>
      <c r="V526" s="94">
        <f t="shared" si="3390"/>
        <v>0</v>
      </c>
      <c r="W526" s="93">
        <f t="shared" ref="W526:X526" si="3425">SUM(W527)</f>
        <v>0</v>
      </c>
      <c r="X526" s="93" t="e">
        <f t="shared" si="3425"/>
        <v>#VALUE!</v>
      </c>
      <c r="Y526" s="93" t="e">
        <f t="shared" si="3391"/>
        <v>#VALUE!</v>
      </c>
      <c r="Z526" s="94">
        <f t="shared" si="3392"/>
        <v>0</v>
      </c>
      <c r="AA526" s="93">
        <f t="shared" ref="AA526" si="3426">SUM(AA527)</f>
        <v>0</v>
      </c>
      <c r="AB526" s="93" t="e">
        <f t="shared" si="3424"/>
        <v>#VALUE!</v>
      </c>
      <c r="AC526" s="93" t="e">
        <f t="shared" si="3393"/>
        <v>#VALUE!</v>
      </c>
      <c r="AD526" s="94">
        <f t="shared" si="3394"/>
        <v>0</v>
      </c>
      <c r="AE526" s="93">
        <f t="shared" ref="AE526" si="3427">SUM(AE527)</f>
        <v>0</v>
      </c>
      <c r="AF526" s="93" t="e">
        <f t="shared" si="3424"/>
        <v>#VALUE!</v>
      </c>
      <c r="AG526" s="93" t="e">
        <f t="shared" si="3395"/>
        <v>#VALUE!</v>
      </c>
      <c r="AH526" s="94">
        <f t="shared" si="3396"/>
        <v>0</v>
      </c>
      <c r="AI526" s="93">
        <f t="shared" ref="AI526" si="3428">SUM(AI527)</f>
        <v>0</v>
      </c>
      <c r="AJ526" s="93" t="e">
        <f t="shared" si="3424"/>
        <v>#VALUE!</v>
      </c>
      <c r="AK526" s="93" t="e">
        <f t="shared" si="3397"/>
        <v>#VALUE!</v>
      </c>
      <c r="AL526" s="94">
        <f t="shared" si="3398"/>
        <v>0</v>
      </c>
      <c r="AM526" s="93">
        <f t="shared" ref="AM526" si="3429">SUM(AM527)</f>
        <v>0</v>
      </c>
      <c r="AN526" s="93" t="e">
        <f t="shared" si="3424"/>
        <v>#VALUE!</v>
      </c>
      <c r="AO526" s="93" t="e">
        <f t="shared" si="3399"/>
        <v>#VALUE!</v>
      </c>
      <c r="AP526" s="94">
        <f t="shared" si="3400"/>
        <v>0</v>
      </c>
      <c r="AQ526" s="93">
        <f t="shared" ref="AQ526" si="3430">SUM(AQ527)</f>
        <v>0</v>
      </c>
      <c r="AR526" s="93" t="e">
        <f t="shared" si="3424"/>
        <v>#VALUE!</v>
      </c>
      <c r="AS526" s="93" t="e">
        <f t="shared" si="3401"/>
        <v>#VALUE!</v>
      </c>
      <c r="AT526" s="94">
        <f t="shared" si="3402"/>
        <v>0</v>
      </c>
      <c r="AU526" s="93">
        <f t="shared" ref="AU526" si="3431">SUM(AU527)</f>
        <v>0</v>
      </c>
      <c r="AV526" s="93" t="e">
        <f t="shared" si="3424"/>
        <v>#VALUE!</v>
      </c>
      <c r="AW526" s="93" t="e">
        <f t="shared" si="3403"/>
        <v>#VALUE!</v>
      </c>
      <c r="AX526" s="94">
        <f t="shared" si="3404"/>
        <v>0</v>
      </c>
      <c r="AY526" s="93">
        <f t="shared" ref="AY526" si="3432">SUM(AY527)</f>
        <v>0</v>
      </c>
      <c r="AZ526" s="93" t="e">
        <f t="shared" si="3424"/>
        <v>#VALUE!</v>
      </c>
      <c r="BA526" s="93" t="e">
        <f t="shared" si="3405"/>
        <v>#VALUE!</v>
      </c>
      <c r="BB526" s="94">
        <f t="shared" si="3406"/>
        <v>0</v>
      </c>
      <c r="BC526" s="93">
        <f t="shared" si="3424"/>
        <v>0</v>
      </c>
      <c r="BD526" s="93">
        <f t="shared" si="3424"/>
        <v>0</v>
      </c>
      <c r="BE526" s="93" t="e">
        <f t="shared" si="3424"/>
        <v>#VALUE!</v>
      </c>
      <c r="BF526" s="93" t="e">
        <f t="shared" si="3407"/>
        <v>#VALUE!</v>
      </c>
      <c r="BG526" s="4">
        <f t="shared" si="3382"/>
        <v>0</v>
      </c>
      <c r="BL526" s="93">
        <f t="shared" ref="BL526:BM526" si="3433">SUM(BL527)</f>
        <v>0</v>
      </c>
      <c r="BM526" s="93">
        <f t="shared" si="3433"/>
        <v>0</v>
      </c>
    </row>
    <row r="527" spans="1:65" s="84" customFormat="1" ht="12" x14ac:dyDescent="0.3">
      <c r="A527" s="87"/>
      <c r="B527" s="87"/>
      <c r="C527" s="88"/>
      <c r="D527" s="95"/>
      <c r="E527" s="96">
        <v>52401501</v>
      </c>
      <c r="F527" s="97" t="s">
        <v>215</v>
      </c>
      <c r="G527" s="7">
        <v>0</v>
      </c>
      <c r="H527" s="7" t="e">
        <f>SUMIF([2]Ene!B:I,AVALUOS!E527,[2]Ene!I:I)</f>
        <v>#VALUE!</v>
      </c>
      <c r="I527" s="7" t="e">
        <f t="shared" si="3384"/>
        <v>#VALUE!</v>
      </c>
      <c r="J527" s="8">
        <f t="shared" si="3385"/>
        <v>0</v>
      </c>
      <c r="K527" s="7">
        <v>0</v>
      </c>
      <c r="L527" s="7" t="e">
        <f>SUMIF([2]Feb!B:I,AVALUOS!E527,[2]Feb!I:I)</f>
        <v>#VALUE!</v>
      </c>
      <c r="M527" s="7" t="e">
        <f t="shared" si="3386"/>
        <v>#VALUE!</v>
      </c>
      <c r="N527" s="8">
        <f t="shared" si="3387"/>
        <v>0</v>
      </c>
      <c r="O527" s="7">
        <v>0</v>
      </c>
      <c r="P527" s="7" t="e">
        <f>SUMIF([2]mar!B:I,AVALUOS!E527,[2]mar!I:I)</f>
        <v>#VALUE!</v>
      </c>
      <c r="Q527" s="7" t="e">
        <f t="shared" si="3388"/>
        <v>#VALUE!</v>
      </c>
      <c r="R527" s="8">
        <f t="shared" si="3354"/>
        <v>0</v>
      </c>
      <c r="S527" s="7">
        <v>0</v>
      </c>
      <c r="T527" s="7" t="e">
        <f>SUMIF([2]Abr!B:I,AVALUOS!E527,[2]Abr!I:I)</f>
        <v>#VALUE!</v>
      </c>
      <c r="U527" s="7" t="e">
        <f t="shared" si="3389"/>
        <v>#VALUE!</v>
      </c>
      <c r="V527" s="8">
        <f t="shared" si="3390"/>
        <v>0</v>
      </c>
      <c r="W527" s="7">
        <v>0</v>
      </c>
      <c r="X527" s="7" t="e">
        <f>SUMIF([2]May!B:I,AVALUOS!E527,[2]May!I:I)</f>
        <v>#VALUE!</v>
      </c>
      <c r="Y527" s="7" t="e">
        <f t="shared" si="3391"/>
        <v>#VALUE!</v>
      </c>
      <c r="Z527" s="8">
        <f t="shared" si="3392"/>
        <v>0</v>
      </c>
      <c r="AA527" s="7">
        <v>0</v>
      </c>
      <c r="AB527" s="7" t="e">
        <f>SUMIF([2]Jun!B:I,AVALUOS!E527,[2]Jun!I:I)</f>
        <v>#VALUE!</v>
      </c>
      <c r="AC527" s="7" t="e">
        <f t="shared" si="3393"/>
        <v>#VALUE!</v>
      </c>
      <c r="AD527" s="8">
        <f t="shared" si="3394"/>
        <v>0</v>
      </c>
      <c r="AE527" s="7">
        <v>0</v>
      </c>
      <c r="AF527" s="7" t="e">
        <f>SUMIF([2]Jul!B:I,AVALUOS!E527,[2]Jul!I:I)</f>
        <v>#VALUE!</v>
      </c>
      <c r="AG527" s="7" t="e">
        <f t="shared" si="3395"/>
        <v>#VALUE!</v>
      </c>
      <c r="AH527" s="8">
        <f t="shared" si="3396"/>
        <v>0</v>
      </c>
      <c r="AI527" s="7">
        <v>0</v>
      </c>
      <c r="AJ527" s="7" t="e">
        <f>SUMIF([2]Agos!B:I,AVALUOS!E527,[2]Agos!I:I)</f>
        <v>#VALUE!</v>
      </c>
      <c r="AK527" s="7" t="e">
        <f t="shared" si="3397"/>
        <v>#VALUE!</v>
      </c>
      <c r="AL527" s="8">
        <f t="shared" si="3398"/>
        <v>0</v>
      </c>
      <c r="AM527" s="7">
        <v>0</v>
      </c>
      <c r="AN527" s="7" t="e">
        <f>SUMIF([2]Sep!B:I,AVALUOS!E527,[2]Sep!I:I)</f>
        <v>#VALUE!</v>
      </c>
      <c r="AO527" s="7" t="e">
        <f t="shared" si="3399"/>
        <v>#VALUE!</v>
      </c>
      <c r="AP527" s="8">
        <f t="shared" si="3400"/>
        <v>0</v>
      </c>
      <c r="AQ527" s="7">
        <v>0</v>
      </c>
      <c r="AR527" s="7" t="e">
        <f>SUMIF([2]Oct!B:I,AVALUOS!E527,[2]Oct!I:I)</f>
        <v>#VALUE!</v>
      </c>
      <c r="AS527" s="7" t="e">
        <f t="shared" si="3401"/>
        <v>#VALUE!</v>
      </c>
      <c r="AT527" s="8">
        <f t="shared" si="3402"/>
        <v>0</v>
      </c>
      <c r="AU527" s="7">
        <v>0</v>
      </c>
      <c r="AV527" s="7" t="e">
        <f>SUMIF([2]Nov!B:I,AVALUOS!E527,[2]Nov!I:I)</f>
        <v>#VALUE!</v>
      </c>
      <c r="AW527" s="7" t="e">
        <f t="shared" si="3403"/>
        <v>#VALUE!</v>
      </c>
      <c r="AX527" s="8">
        <f t="shared" si="3404"/>
        <v>0</v>
      </c>
      <c r="AY527" s="7">
        <v>0</v>
      </c>
      <c r="AZ527" s="7" t="e">
        <f>SUMIF([2]Dic!B:I,AVALUOS!E527,[2]Dic!I:I)</f>
        <v>#VALUE!</v>
      </c>
      <c r="BA527" s="7" t="e">
        <f t="shared" si="3405"/>
        <v>#VALUE!</v>
      </c>
      <c r="BB527" s="8">
        <f t="shared" si="3406"/>
        <v>0</v>
      </c>
      <c r="BC527" s="7">
        <v>0</v>
      </c>
      <c r="BD527" s="89">
        <f>+G527+K527+O527+S527+W527+AA527+AE527+AI527+AM527+AQ527+AU527</f>
        <v>0</v>
      </c>
      <c r="BE527" s="89" t="e">
        <f>+H527+L527+P527+T527+X527+AB527+AF527+AJ527+AN527+AR527+AV527+AZ527</f>
        <v>#VALUE!</v>
      </c>
      <c r="BF527" s="89" t="e">
        <f t="shared" si="3407"/>
        <v>#VALUE!</v>
      </c>
      <c r="BG527" s="24">
        <f t="shared" si="3382"/>
        <v>0</v>
      </c>
      <c r="BL527" s="7"/>
      <c r="BM527" s="7"/>
    </row>
    <row r="528" spans="1:65" ht="12" x14ac:dyDescent="0.3">
      <c r="A528" s="85"/>
      <c r="B528" s="85"/>
      <c r="C528" s="86"/>
      <c r="D528" s="90">
        <v>524095</v>
      </c>
      <c r="E528" s="91"/>
      <c r="F528" s="92" t="s">
        <v>51</v>
      </c>
      <c r="G528" s="93">
        <f t="shared" ref="G528:H528" si="3434">+G529</f>
        <v>0</v>
      </c>
      <c r="H528" s="93" t="e">
        <f t="shared" si="3434"/>
        <v>#VALUE!</v>
      </c>
      <c r="I528" s="93" t="e">
        <f t="shared" si="3384"/>
        <v>#VALUE!</v>
      </c>
      <c r="J528" s="94">
        <f t="shared" si="3385"/>
        <v>0</v>
      </c>
      <c r="K528" s="93">
        <f t="shared" ref="K528:L528" si="3435">+K529</f>
        <v>0</v>
      </c>
      <c r="L528" s="93" t="e">
        <f t="shared" si="3435"/>
        <v>#VALUE!</v>
      </c>
      <c r="M528" s="93" t="e">
        <f t="shared" si="3386"/>
        <v>#VALUE!</v>
      </c>
      <c r="N528" s="94">
        <f t="shared" si="3387"/>
        <v>0</v>
      </c>
      <c r="O528" s="93">
        <f t="shared" ref="O528:P528" si="3436">+O529</f>
        <v>0</v>
      </c>
      <c r="P528" s="93" t="e">
        <f t="shared" si="3436"/>
        <v>#VALUE!</v>
      </c>
      <c r="Q528" s="93" t="e">
        <f t="shared" si="3388"/>
        <v>#VALUE!</v>
      </c>
      <c r="R528" s="94">
        <f t="shared" si="3354"/>
        <v>0</v>
      </c>
      <c r="S528" s="93">
        <f t="shared" ref="S528:BE528" si="3437">+S529</f>
        <v>0</v>
      </c>
      <c r="T528" s="93" t="e">
        <f t="shared" si="3437"/>
        <v>#VALUE!</v>
      </c>
      <c r="U528" s="93" t="e">
        <f t="shared" si="3389"/>
        <v>#VALUE!</v>
      </c>
      <c r="V528" s="94">
        <f t="shared" si="3390"/>
        <v>0</v>
      </c>
      <c r="W528" s="93">
        <f t="shared" ref="W528:X528" si="3438">+W529</f>
        <v>0</v>
      </c>
      <c r="X528" s="93" t="e">
        <f t="shared" si="3438"/>
        <v>#VALUE!</v>
      </c>
      <c r="Y528" s="93" t="e">
        <f t="shared" si="3391"/>
        <v>#VALUE!</v>
      </c>
      <c r="Z528" s="94">
        <f t="shared" si="3392"/>
        <v>0</v>
      </c>
      <c r="AA528" s="93">
        <f t="shared" ref="AA528" si="3439">+AA529</f>
        <v>0</v>
      </c>
      <c r="AB528" s="93" t="e">
        <f t="shared" si="3437"/>
        <v>#VALUE!</v>
      </c>
      <c r="AC528" s="93" t="e">
        <f t="shared" si="3393"/>
        <v>#VALUE!</v>
      </c>
      <c r="AD528" s="94">
        <f t="shared" si="3394"/>
        <v>0</v>
      </c>
      <c r="AE528" s="93">
        <f t="shared" ref="AE528" si="3440">+AE529</f>
        <v>0</v>
      </c>
      <c r="AF528" s="93" t="e">
        <f t="shared" si="3437"/>
        <v>#VALUE!</v>
      </c>
      <c r="AG528" s="93" t="e">
        <f t="shared" si="3395"/>
        <v>#VALUE!</v>
      </c>
      <c r="AH528" s="94">
        <f t="shared" si="3396"/>
        <v>0</v>
      </c>
      <c r="AI528" s="93">
        <f t="shared" ref="AI528" si="3441">+AI529</f>
        <v>0</v>
      </c>
      <c r="AJ528" s="93" t="e">
        <f t="shared" si="3437"/>
        <v>#VALUE!</v>
      </c>
      <c r="AK528" s="93" t="e">
        <f t="shared" si="3397"/>
        <v>#VALUE!</v>
      </c>
      <c r="AL528" s="94">
        <f t="shared" si="3398"/>
        <v>0</v>
      </c>
      <c r="AM528" s="93">
        <f t="shared" ref="AM528" si="3442">+AM529</f>
        <v>0</v>
      </c>
      <c r="AN528" s="93" t="e">
        <f t="shared" si="3437"/>
        <v>#VALUE!</v>
      </c>
      <c r="AO528" s="93" t="e">
        <f t="shared" si="3399"/>
        <v>#VALUE!</v>
      </c>
      <c r="AP528" s="94">
        <f t="shared" si="3400"/>
        <v>0</v>
      </c>
      <c r="AQ528" s="93">
        <f t="shared" ref="AQ528" si="3443">+AQ529</f>
        <v>0</v>
      </c>
      <c r="AR528" s="93" t="e">
        <f t="shared" si="3437"/>
        <v>#VALUE!</v>
      </c>
      <c r="AS528" s="93" t="e">
        <f t="shared" si="3401"/>
        <v>#VALUE!</v>
      </c>
      <c r="AT528" s="94">
        <f t="shared" si="3402"/>
        <v>0</v>
      </c>
      <c r="AU528" s="93">
        <f t="shared" ref="AU528" si="3444">+AU529</f>
        <v>0</v>
      </c>
      <c r="AV528" s="93" t="e">
        <f t="shared" si="3437"/>
        <v>#VALUE!</v>
      </c>
      <c r="AW528" s="93" t="e">
        <f t="shared" si="3403"/>
        <v>#VALUE!</v>
      </c>
      <c r="AX528" s="94">
        <f t="shared" si="3404"/>
        <v>0</v>
      </c>
      <c r="AY528" s="93">
        <f t="shared" ref="AY528" si="3445">+AY529</f>
        <v>0</v>
      </c>
      <c r="AZ528" s="93" t="e">
        <f t="shared" si="3437"/>
        <v>#VALUE!</v>
      </c>
      <c r="BA528" s="93" t="e">
        <f t="shared" si="3405"/>
        <v>#VALUE!</v>
      </c>
      <c r="BB528" s="94">
        <f t="shared" si="3406"/>
        <v>0</v>
      </c>
      <c r="BC528" s="93">
        <f t="shared" si="3437"/>
        <v>0</v>
      </c>
      <c r="BD528" s="93">
        <f t="shared" si="3437"/>
        <v>0</v>
      </c>
      <c r="BE528" s="93" t="e">
        <f t="shared" si="3437"/>
        <v>#VALUE!</v>
      </c>
      <c r="BF528" s="93" t="e">
        <f t="shared" si="3407"/>
        <v>#VALUE!</v>
      </c>
      <c r="BG528" s="4">
        <f t="shared" si="3382"/>
        <v>0</v>
      </c>
      <c r="BL528" s="93">
        <f t="shared" ref="BL528:BM528" si="3446">+BL529</f>
        <v>0</v>
      </c>
      <c r="BM528" s="93">
        <f t="shared" si="3446"/>
        <v>0</v>
      </c>
    </row>
    <row r="529" spans="1:65" ht="12" x14ac:dyDescent="0.3">
      <c r="A529" s="87"/>
      <c r="B529" s="87"/>
      <c r="C529" s="88"/>
      <c r="D529" s="95"/>
      <c r="E529" s="96">
        <v>52409501</v>
      </c>
      <c r="F529" s="97" t="s">
        <v>51</v>
      </c>
      <c r="G529" s="7">
        <v>0</v>
      </c>
      <c r="H529" s="7" t="e">
        <f>SUMIF([2]Ene!B:I,AVALUOS!E529,[2]Ene!I:I)</f>
        <v>#VALUE!</v>
      </c>
      <c r="I529" s="7" t="e">
        <f t="shared" si="3384"/>
        <v>#VALUE!</v>
      </c>
      <c r="J529" s="8">
        <f t="shared" si="3385"/>
        <v>0</v>
      </c>
      <c r="K529" s="7">
        <v>0</v>
      </c>
      <c r="L529" s="7" t="e">
        <f>SUMIF([2]Feb!B:I,AVALUOS!E529,[2]Feb!I:I)</f>
        <v>#VALUE!</v>
      </c>
      <c r="M529" s="7" t="e">
        <f t="shared" si="3386"/>
        <v>#VALUE!</v>
      </c>
      <c r="N529" s="8">
        <f t="shared" si="3387"/>
        <v>0</v>
      </c>
      <c r="O529" s="7">
        <v>0</v>
      </c>
      <c r="P529" s="7" t="e">
        <f>SUMIF([2]mar!B:I,AVALUOS!E529,[2]mar!I:I)</f>
        <v>#VALUE!</v>
      </c>
      <c r="Q529" s="7" t="e">
        <f t="shared" si="3388"/>
        <v>#VALUE!</v>
      </c>
      <c r="R529" s="8">
        <f t="shared" si="3354"/>
        <v>0</v>
      </c>
      <c r="S529" s="7">
        <v>0</v>
      </c>
      <c r="T529" s="7" t="e">
        <f>SUMIF([2]Abr!B:I,AVALUOS!E529,[2]Abr!I:I)</f>
        <v>#VALUE!</v>
      </c>
      <c r="U529" s="7" t="e">
        <f t="shared" si="3389"/>
        <v>#VALUE!</v>
      </c>
      <c r="V529" s="8">
        <f t="shared" si="3390"/>
        <v>0</v>
      </c>
      <c r="W529" s="7">
        <v>0</v>
      </c>
      <c r="X529" s="7" t="e">
        <f>SUMIF([2]May!B:I,AVALUOS!E529,[2]May!I:I)</f>
        <v>#VALUE!</v>
      </c>
      <c r="Y529" s="7" t="e">
        <f t="shared" si="3391"/>
        <v>#VALUE!</v>
      </c>
      <c r="Z529" s="8">
        <f t="shared" si="3392"/>
        <v>0</v>
      </c>
      <c r="AA529" s="7">
        <v>0</v>
      </c>
      <c r="AB529" s="7" t="e">
        <f>SUMIF([2]Jun!B:I,AVALUOS!E529,[2]Jun!I:I)</f>
        <v>#VALUE!</v>
      </c>
      <c r="AC529" s="7" t="e">
        <f t="shared" si="3393"/>
        <v>#VALUE!</v>
      </c>
      <c r="AD529" s="8">
        <f t="shared" si="3394"/>
        <v>0</v>
      </c>
      <c r="AE529" s="7">
        <v>0</v>
      </c>
      <c r="AF529" s="7" t="e">
        <f>SUMIF([2]Jul!B:I,AVALUOS!E529,[2]Jul!I:I)</f>
        <v>#VALUE!</v>
      </c>
      <c r="AG529" s="7" t="e">
        <f t="shared" si="3395"/>
        <v>#VALUE!</v>
      </c>
      <c r="AH529" s="8">
        <f t="shared" si="3396"/>
        <v>0</v>
      </c>
      <c r="AI529" s="7">
        <v>0</v>
      </c>
      <c r="AJ529" s="7" t="e">
        <f>SUMIF([2]Agos!B:I,AVALUOS!E529,[2]Agos!I:I)</f>
        <v>#VALUE!</v>
      </c>
      <c r="AK529" s="7" t="e">
        <f t="shared" si="3397"/>
        <v>#VALUE!</v>
      </c>
      <c r="AL529" s="8">
        <f t="shared" si="3398"/>
        <v>0</v>
      </c>
      <c r="AM529" s="7">
        <v>0</v>
      </c>
      <c r="AN529" s="7" t="e">
        <f>SUMIF([2]Sep!B:I,AVALUOS!E529,[2]Sep!I:I)</f>
        <v>#VALUE!</v>
      </c>
      <c r="AO529" s="7" t="e">
        <f t="shared" si="3399"/>
        <v>#VALUE!</v>
      </c>
      <c r="AP529" s="8">
        <f t="shared" si="3400"/>
        <v>0</v>
      </c>
      <c r="AQ529" s="7">
        <v>0</v>
      </c>
      <c r="AR529" s="7" t="e">
        <f>SUMIF([2]Oct!B:I,AVALUOS!E529,[2]Oct!I:I)</f>
        <v>#VALUE!</v>
      </c>
      <c r="AS529" s="7" t="e">
        <f t="shared" si="3401"/>
        <v>#VALUE!</v>
      </c>
      <c r="AT529" s="8">
        <f t="shared" si="3402"/>
        <v>0</v>
      </c>
      <c r="AU529" s="7">
        <v>0</v>
      </c>
      <c r="AV529" s="7" t="e">
        <f>SUMIF([2]Nov!B:I,AVALUOS!E529,[2]Nov!I:I)</f>
        <v>#VALUE!</v>
      </c>
      <c r="AW529" s="7" t="e">
        <f t="shared" si="3403"/>
        <v>#VALUE!</v>
      </c>
      <c r="AX529" s="8">
        <f t="shared" si="3404"/>
        <v>0</v>
      </c>
      <c r="AY529" s="7">
        <v>0</v>
      </c>
      <c r="AZ529" s="7" t="e">
        <f>SUMIF([2]Dic!B:I,AVALUOS!E529,[2]Dic!I:I)</f>
        <v>#VALUE!</v>
      </c>
      <c r="BA529" s="7" t="e">
        <f t="shared" si="3405"/>
        <v>#VALUE!</v>
      </c>
      <c r="BB529" s="8">
        <f t="shared" si="3406"/>
        <v>0</v>
      </c>
      <c r="BC529" s="7">
        <v>0</v>
      </c>
      <c r="BD529" s="89">
        <f>+G529+K529+O529+S529+W529+AA529+AE529+AI529+AM529+AQ529+AU529</f>
        <v>0</v>
      </c>
      <c r="BE529" s="89" t="e">
        <f>+H529+L529+P529+T529+X529+AB529+AF529+AJ529+AN529+AR529+AV529+AZ529</f>
        <v>#VALUE!</v>
      </c>
      <c r="BF529" s="89" t="e">
        <f t="shared" si="3407"/>
        <v>#VALUE!</v>
      </c>
      <c r="BG529" s="24">
        <f t="shared" si="3382"/>
        <v>0</v>
      </c>
      <c r="BK529" s="84"/>
      <c r="BL529" s="7"/>
      <c r="BM529" s="7"/>
    </row>
    <row r="530" spans="1:65" ht="20.399999999999999" x14ac:dyDescent="0.3">
      <c r="A530" s="77"/>
      <c r="B530" s="77"/>
      <c r="C530" s="78">
        <v>5245</v>
      </c>
      <c r="D530" s="79"/>
      <c r="E530" s="80"/>
      <c r="F530" s="81" t="s">
        <v>302</v>
      </c>
      <c r="G530" s="82">
        <f t="shared" ref="G530:H530" si="3447">SUM(G531,G533,G535,G537,G539)</f>
        <v>0</v>
      </c>
      <c r="H530" s="82" t="e">
        <f t="shared" si="3447"/>
        <v>#VALUE!</v>
      </c>
      <c r="I530" s="82" t="e">
        <f t="shared" si="3384"/>
        <v>#VALUE!</v>
      </c>
      <c r="J530" s="83">
        <f t="shared" si="3385"/>
        <v>0</v>
      </c>
      <c r="K530" s="82">
        <f t="shared" ref="K530:L530" si="3448">SUM(K531,K533,K535,K537,K539)</f>
        <v>0</v>
      </c>
      <c r="L530" s="82" t="e">
        <f t="shared" si="3448"/>
        <v>#VALUE!</v>
      </c>
      <c r="M530" s="82" t="e">
        <f t="shared" si="3386"/>
        <v>#VALUE!</v>
      </c>
      <c r="N530" s="83">
        <f t="shared" si="3387"/>
        <v>0</v>
      </c>
      <c r="O530" s="82">
        <f t="shared" ref="O530:P530" si="3449">SUM(O531,O533,O535,O537,O539)</f>
        <v>0</v>
      </c>
      <c r="P530" s="82" t="e">
        <f t="shared" si="3449"/>
        <v>#VALUE!</v>
      </c>
      <c r="Q530" s="82" t="e">
        <f t="shared" si="3388"/>
        <v>#VALUE!</v>
      </c>
      <c r="R530" s="83">
        <f t="shared" si="3354"/>
        <v>0</v>
      </c>
      <c r="S530" s="82">
        <f t="shared" ref="S530:T530" si="3450">SUM(S531,S533,S535,S537,S539)</f>
        <v>0</v>
      </c>
      <c r="T530" s="82" t="e">
        <f t="shared" si="3450"/>
        <v>#VALUE!</v>
      </c>
      <c r="U530" s="82" t="e">
        <f t="shared" si="3389"/>
        <v>#VALUE!</v>
      </c>
      <c r="V530" s="83">
        <f t="shared" si="3390"/>
        <v>0</v>
      </c>
      <c r="W530" s="82">
        <f t="shared" ref="W530:X530" si="3451">SUM(W531,W533,W535,W537,W539)</f>
        <v>0</v>
      </c>
      <c r="X530" s="82" t="e">
        <f t="shared" si="3451"/>
        <v>#VALUE!</v>
      </c>
      <c r="Y530" s="82" t="e">
        <f t="shared" si="3391"/>
        <v>#VALUE!</v>
      </c>
      <c r="Z530" s="83">
        <f t="shared" si="3392"/>
        <v>0</v>
      </c>
      <c r="AA530" s="82">
        <f t="shared" ref="AA530:AB530" si="3452">SUM(AA531,AA533,AA535,AA537,AA539)</f>
        <v>0</v>
      </c>
      <c r="AB530" s="82" t="e">
        <f t="shared" si="3452"/>
        <v>#VALUE!</v>
      </c>
      <c r="AC530" s="82" t="e">
        <f t="shared" si="3393"/>
        <v>#VALUE!</v>
      </c>
      <c r="AD530" s="83">
        <f t="shared" si="3394"/>
        <v>0</v>
      </c>
      <c r="AE530" s="82">
        <f t="shared" ref="AE530:AF530" si="3453">SUM(AE531,AE533,AE535,AE537,AE539)</f>
        <v>0</v>
      </c>
      <c r="AF530" s="82" t="e">
        <f t="shared" si="3453"/>
        <v>#VALUE!</v>
      </c>
      <c r="AG530" s="82" t="e">
        <f t="shared" si="3395"/>
        <v>#VALUE!</v>
      </c>
      <c r="AH530" s="83">
        <f t="shared" si="3396"/>
        <v>0</v>
      </c>
      <c r="AI530" s="82">
        <f t="shared" ref="AI530:AJ530" si="3454">SUM(AI531,AI533,AI535,AI537,AI539)</f>
        <v>0</v>
      </c>
      <c r="AJ530" s="82" t="e">
        <f t="shared" si="3454"/>
        <v>#VALUE!</v>
      </c>
      <c r="AK530" s="82" t="e">
        <f t="shared" si="3397"/>
        <v>#VALUE!</v>
      </c>
      <c r="AL530" s="83">
        <f t="shared" si="3398"/>
        <v>0</v>
      </c>
      <c r="AM530" s="82">
        <f t="shared" ref="AM530:AN530" si="3455">SUM(AM531,AM533,AM535,AM537,AM539)</f>
        <v>0</v>
      </c>
      <c r="AN530" s="82" t="e">
        <f t="shared" si="3455"/>
        <v>#VALUE!</v>
      </c>
      <c r="AO530" s="82" t="e">
        <f t="shared" si="3399"/>
        <v>#VALUE!</v>
      </c>
      <c r="AP530" s="83">
        <f t="shared" si="3400"/>
        <v>0</v>
      </c>
      <c r="AQ530" s="82">
        <f t="shared" ref="AQ530:AR530" si="3456">SUM(AQ531,AQ533,AQ535,AQ537,AQ539)</f>
        <v>0</v>
      </c>
      <c r="AR530" s="82" t="e">
        <f t="shared" si="3456"/>
        <v>#VALUE!</v>
      </c>
      <c r="AS530" s="82" t="e">
        <f t="shared" si="3401"/>
        <v>#VALUE!</v>
      </c>
      <c r="AT530" s="83">
        <f t="shared" si="3402"/>
        <v>0</v>
      </c>
      <c r="AU530" s="82">
        <f t="shared" ref="AU530:AV530" si="3457">SUM(AU531,AU533,AU535,AU537,AU539)</f>
        <v>0</v>
      </c>
      <c r="AV530" s="82" t="e">
        <f t="shared" si="3457"/>
        <v>#VALUE!</v>
      </c>
      <c r="AW530" s="82" t="e">
        <f t="shared" si="3403"/>
        <v>#VALUE!</v>
      </c>
      <c r="AX530" s="83">
        <f t="shared" si="3404"/>
        <v>0</v>
      </c>
      <c r="AY530" s="82">
        <f t="shared" ref="AY530:BE530" si="3458">SUM(AY531,AY533,AY535,AY537,AY539)</f>
        <v>0</v>
      </c>
      <c r="AZ530" s="82" t="e">
        <f t="shared" si="3458"/>
        <v>#VALUE!</v>
      </c>
      <c r="BA530" s="82" t="e">
        <f t="shared" si="3405"/>
        <v>#VALUE!</v>
      </c>
      <c r="BB530" s="83">
        <f t="shared" si="3406"/>
        <v>0</v>
      </c>
      <c r="BC530" s="82">
        <f t="shared" si="3458"/>
        <v>0</v>
      </c>
      <c r="BD530" s="82">
        <f t="shared" si="3458"/>
        <v>0</v>
      </c>
      <c r="BE530" s="82" t="e">
        <f t="shared" si="3458"/>
        <v>#VALUE!</v>
      </c>
      <c r="BF530" s="82" t="e">
        <f t="shared" si="3407"/>
        <v>#VALUE!</v>
      </c>
      <c r="BG530" s="83">
        <f t="shared" si="3382"/>
        <v>0</v>
      </c>
      <c r="BL530" s="82">
        <f t="shared" ref="BL530:BM530" si="3459">SUM(BL531,BL533,BL535,BL537,BL539)</f>
        <v>0</v>
      </c>
      <c r="BM530" s="82">
        <f t="shared" si="3459"/>
        <v>0</v>
      </c>
    </row>
    <row r="531" spans="1:65" s="84" customFormat="1" ht="20.399999999999999" x14ac:dyDescent="0.3">
      <c r="A531" s="85"/>
      <c r="B531" s="85"/>
      <c r="C531" s="86"/>
      <c r="D531" s="90">
        <v>524510</v>
      </c>
      <c r="E531" s="91"/>
      <c r="F531" s="92" t="s">
        <v>303</v>
      </c>
      <c r="G531" s="93">
        <f t="shared" ref="G531:H531" si="3460">+G532</f>
        <v>0</v>
      </c>
      <c r="H531" s="93" t="e">
        <f t="shared" si="3460"/>
        <v>#VALUE!</v>
      </c>
      <c r="I531" s="93" t="e">
        <f t="shared" si="3384"/>
        <v>#VALUE!</v>
      </c>
      <c r="J531" s="94">
        <f t="shared" si="3385"/>
        <v>0</v>
      </c>
      <c r="K531" s="93">
        <f t="shared" ref="K531:L531" si="3461">+K532</f>
        <v>0</v>
      </c>
      <c r="L531" s="93" t="e">
        <f t="shared" si="3461"/>
        <v>#VALUE!</v>
      </c>
      <c r="M531" s="93" t="e">
        <f t="shared" si="3386"/>
        <v>#VALUE!</v>
      </c>
      <c r="N531" s="94">
        <f t="shared" si="3387"/>
        <v>0</v>
      </c>
      <c r="O531" s="93">
        <f t="shared" ref="O531:P531" si="3462">+O532</f>
        <v>0</v>
      </c>
      <c r="P531" s="93" t="e">
        <f t="shared" si="3462"/>
        <v>#VALUE!</v>
      </c>
      <c r="Q531" s="93" t="e">
        <f t="shared" si="3388"/>
        <v>#VALUE!</v>
      </c>
      <c r="R531" s="94">
        <f t="shared" si="3354"/>
        <v>0</v>
      </c>
      <c r="S531" s="93">
        <f t="shared" ref="S531:BE531" si="3463">+S532</f>
        <v>0</v>
      </c>
      <c r="T531" s="93" t="e">
        <f t="shared" si="3463"/>
        <v>#VALUE!</v>
      </c>
      <c r="U531" s="93" t="e">
        <f t="shared" si="3389"/>
        <v>#VALUE!</v>
      </c>
      <c r="V531" s="94">
        <f t="shared" si="3390"/>
        <v>0</v>
      </c>
      <c r="W531" s="93">
        <f t="shared" ref="W531:X531" si="3464">+W532</f>
        <v>0</v>
      </c>
      <c r="X531" s="93" t="e">
        <f t="shared" si="3464"/>
        <v>#VALUE!</v>
      </c>
      <c r="Y531" s="93" t="e">
        <f t="shared" si="3391"/>
        <v>#VALUE!</v>
      </c>
      <c r="Z531" s="94">
        <f t="shared" si="3392"/>
        <v>0</v>
      </c>
      <c r="AA531" s="93">
        <f t="shared" ref="AA531" si="3465">+AA532</f>
        <v>0</v>
      </c>
      <c r="AB531" s="93" t="e">
        <f t="shared" si="3463"/>
        <v>#VALUE!</v>
      </c>
      <c r="AC531" s="93" t="e">
        <f t="shared" si="3393"/>
        <v>#VALUE!</v>
      </c>
      <c r="AD531" s="94">
        <f t="shared" si="3394"/>
        <v>0</v>
      </c>
      <c r="AE531" s="93">
        <f t="shared" ref="AE531" si="3466">+AE532</f>
        <v>0</v>
      </c>
      <c r="AF531" s="93" t="e">
        <f t="shared" si="3463"/>
        <v>#VALUE!</v>
      </c>
      <c r="AG531" s="93" t="e">
        <f t="shared" si="3395"/>
        <v>#VALUE!</v>
      </c>
      <c r="AH531" s="94">
        <f t="shared" si="3396"/>
        <v>0</v>
      </c>
      <c r="AI531" s="93">
        <f t="shared" ref="AI531" si="3467">+AI532</f>
        <v>0</v>
      </c>
      <c r="AJ531" s="93" t="e">
        <f t="shared" si="3463"/>
        <v>#VALUE!</v>
      </c>
      <c r="AK531" s="93" t="e">
        <f t="shared" si="3397"/>
        <v>#VALUE!</v>
      </c>
      <c r="AL531" s="94">
        <f t="shared" si="3398"/>
        <v>0</v>
      </c>
      <c r="AM531" s="93">
        <f t="shared" ref="AM531" si="3468">+AM532</f>
        <v>0</v>
      </c>
      <c r="AN531" s="93" t="e">
        <f t="shared" si="3463"/>
        <v>#VALUE!</v>
      </c>
      <c r="AO531" s="93" t="e">
        <f t="shared" si="3399"/>
        <v>#VALUE!</v>
      </c>
      <c r="AP531" s="94">
        <f t="shared" si="3400"/>
        <v>0</v>
      </c>
      <c r="AQ531" s="93">
        <f t="shared" ref="AQ531" si="3469">+AQ532</f>
        <v>0</v>
      </c>
      <c r="AR531" s="93" t="e">
        <f t="shared" si="3463"/>
        <v>#VALUE!</v>
      </c>
      <c r="AS531" s="93" t="e">
        <f t="shared" si="3401"/>
        <v>#VALUE!</v>
      </c>
      <c r="AT531" s="94">
        <f t="shared" si="3402"/>
        <v>0</v>
      </c>
      <c r="AU531" s="93">
        <f t="shared" ref="AU531" si="3470">+AU532</f>
        <v>0</v>
      </c>
      <c r="AV531" s="93" t="e">
        <f t="shared" si="3463"/>
        <v>#VALUE!</v>
      </c>
      <c r="AW531" s="93" t="e">
        <f t="shared" si="3403"/>
        <v>#VALUE!</v>
      </c>
      <c r="AX531" s="94">
        <f t="shared" si="3404"/>
        <v>0</v>
      </c>
      <c r="AY531" s="93">
        <f t="shared" ref="AY531" si="3471">+AY532</f>
        <v>0</v>
      </c>
      <c r="AZ531" s="93" t="e">
        <f t="shared" si="3463"/>
        <v>#VALUE!</v>
      </c>
      <c r="BA531" s="93" t="e">
        <f t="shared" si="3405"/>
        <v>#VALUE!</v>
      </c>
      <c r="BB531" s="94">
        <f t="shared" si="3406"/>
        <v>0</v>
      </c>
      <c r="BC531" s="93">
        <f t="shared" si="3463"/>
        <v>0</v>
      </c>
      <c r="BD531" s="93">
        <f t="shared" si="3463"/>
        <v>0</v>
      </c>
      <c r="BE531" s="93" t="e">
        <f t="shared" si="3463"/>
        <v>#VALUE!</v>
      </c>
      <c r="BF531" s="93" t="e">
        <f t="shared" si="3407"/>
        <v>#VALUE!</v>
      </c>
      <c r="BG531" s="4">
        <f t="shared" si="3382"/>
        <v>0</v>
      </c>
      <c r="BL531" s="93">
        <f t="shared" ref="BL531:BM531" si="3472">+BL532</f>
        <v>0</v>
      </c>
      <c r="BM531" s="93">
        <f t="shared" si="3472"/>
        <v>0</v>
      </c>
    </row>
    <row r="532" spans="1:65" ht="20.399999999999999" x14ac:dyDescent="0.3">
      <c r="A532" s="87"/>
      <c r="B532" s="87"/>
      <c r="C532" s="88"/>
      <c r="D532" s="95"/>
      <c r="E532" s="96">
        <v>52451001</v>
      </c>
      <c r="F532" s="97" t="s">
        <v>303</v>
      </c>
      <c r="G532" s="7">
        <v>0</v>
      </c>
      <c r="H532" s="7" t="e">
        <f>SUMIF([2]Ene!B:I,AVALUOS!E532,[2]Ene!I:I)</f>
        <v>#VALUE!</v>
      </c>
      <c r="I532" s="7" t="e">
        <f t="shared" si="3384"/>
        <v>#VALUE!</v>
      </c>
      <c r="J532" s="8">
        <f t="shared" si="3385"/>
        <v>0</v>
      </c>
      <c r="K532" s="7">
        <v>0</v>
      </c>
      <c r="L532" s="7" t="e">
        <f>SUMIF([2]Feb!B:I,AVALUOS!E532,[2]Feb!I:I)</f>
        <v>#VALUE!</v>
      </c>
      <c r="M532" s="7" t="e">
        <f t="shared" si="3386"/>
        <v>#VALUE!</v>
      </c>
      <c r="N532" s="8">
        <f t="shared" si="3387"/>
        <v>0</v>
      </c>
      <c r="O532" s="7">
        <v>0</v>
      </c>
      <c r="P532" s="7" t="e">
        <f>SUMIF([2]mar!B:I,AVALUOS!E532,[2]mar!I:I)</f>
        <v>#VALUE!</v>
      </c>
      <c r="Q532" s="7" t="e">
        <f t="shared" si="3388"/>
        <v>#VALUE!</v>
      </c>
      <c r="R532" s="8">
        <f t="shared" si="3354"/>
        <v>0</v>
      </c>
      <c r="S532" s="7">
        <v>0</v>
      </c>
      <c r="T532" s="7" t="e">
        <f>SUMIF([2]Abr!B:I,AVALUOS!E532,[2]Abr!I:I)</f>
        <v>#VALUE!</v>
      </c>
      <c r="U532" s="7" t="e">
        <f t="shared" si="3389"/>
        <v>#VALUE!</v>
      </c>
      <c r="V532" s="8">
        <f t="shared" si="3390"/>
        <v>0</v>
      </c>
      <c r="W532" s="7">
        <v>0</v>
      </c>
      <c r="X532" s="7" t="e">
        <f>SUMIF([2]May!B:I,AVALUOS!E532,[2]May!I:I)</f>
        <v>#VALUE!</v>
      </c>
      <c r="Y532" s="7" t="e">
        <f t="shared" si="3391"/>
        <v>#VALUE!</v>
      </c>
      <c r="Z532" s="8">
        <f t="shared" si="3392"/>
        <v>0</v>
      </c>
      <c r="AA532" s="7">
        <v>0</v>
      </c>
      <c r="AB532" s="7" t="e">
        <f>SUMIF([2]Jun!B:I,AVALUOS!E532,[2]Jun!I:I)</f>
        <v>#VALUE!</v>
      </c>
      <c r="AC532" s="7" t="e">
        <f t="shared" si="3393"/>
        <v>#VALUE!</v>
      </c>
      <c r="AD532" s="8">
        <f t="shared" si="3394"/>
        <v>0</v>
      </c>
      <c r="AE532" s="7">
        <v>0</v>
      </c>
      <c r="AF532" s="7" t="e">
        <f>SUMIF([2]Jul!B:I,AVALUOS!E532,[2]Jul!I:I)</f>
        <v>#VALUE!</v>
      </c>
      <c r="AG532" s="7" t="e">
        <f t="shared" si="3395"/>
        <v>#VALUE!</v>
      </c>
      <c r="AH532" s="8">
        <f t="shared" si="3396"/>
        <v>0</v>
      </c>
      <c r="AI532" s="7">
        <v>0</v>
      </c>
      <c r="AJ532" s="7" t="e">
        <f>SUMIF([2]Agos!B:I,AVALUOS!E532,[2]Agos!I:I)</f>
        <v>#VALUE!</v>
      </c>
      <c r="AK532" s="7" t="e">
        <f t="shared" si="3397"/>
        <v>#VALUE!</v>
      </c>
      <c r="AL532" s="8">
        <f t="shared" si="3398"/>
        <v>0</v>
      </c>
      <c r="AM532" s="7">
        <v>0</v>
      </c>
      <c r="AN532" s="7" t="e">
        <f>SUMIF([2]Sep!B:I,AVALUOS!E532,[2]Sep!I:I)</f>
        <v>#VALUE!</v>
      </c>
      <c r="AO532" s="7" t="e">
        <f t="shared" si="3399"/>
        <v>#VALUE!</v>
      </c>
      <c r="AP532" s="8">
        <f t="shared" si="3400"/>
        <v>0</v>
      </c>
      <c r="AQ532" s="7">
        <v>0</v>
      </c>
      <c r="AR532" s="7" t="e">
        <f>SUMIF([2]Oct!B:I,AVALUOS!E532,[2]Oct!I:I)</f>
        <v>#VALUE!</v>
      </c>
      <c r="AS532" s="7" t="e">
        <f t="shared" si="3401"/>
        <v>#VALUE!</v>
      </c>
      <c r="AT532" s="8">
        <f t="shared" si="3402"/>
        <v>0</v>
      </c>
      <c r="AU532" s="7">
        <v>0</v>
      </c>
      <c r="AV532" s="7" t="e">
        <f>SUMIF([2]Nov!B:I,AVALUOS!E532,[2]Nov!I:I)</f>
        <v>#VALUE!</v>
      </c>
      <c r="AW532" s="7" t="e">
        <f t="shared" si="3403"/>
        <v>#VALUE!</v>
      </c>
      <c r="AX532" s="8">
        <f t="shared" si="3404"/>
        <v>0</v>
      </c>
      <c r="AY532" s="7">
        <v>0</v>
      </c>
      <c r="AZ532" s="7" t="e">
        <f>SUMIF([2]Dic!B:I,AVALUOS!E532,[2]Dic!I:I)</f>
        <v>#VALUE!</v>
      </c>
      <c r="BA532" s="7" t="e">
        <f t="shared" si="3405"/>
        <v>#VALUE!</v>
      </c>
      <c r="BB532" s="8">
        <f t="shared" si="3406"/>
        <v>0</v>
      </c>
      <c r="BC532" s="7">
        <v>0</v>
      </c>
      <c r="BD532" s="89">
        <f>+G532+K532+O532+S532+W532+AA532+AE532+AI532+AM532+AQ532+AU532</f>
        <v>0</v>
      </c>
      <c r="BE532" s="89" t="e">
        <f>+H532+L532+P532+T532+X532+AB532+AF532+AJ532+AN532+AR532+AV532+AZ532</f>
        <v>#VALUE!</v>
      </c>
      <c r="BF532" s="89" t="e">
        <f t="shared" si="3407"/>
        <v>#VALUE!</v>
      </c>
      <c r="BG532" s="24">
        <f t="shared" si="3382"/>
        <v>0</v>
      </c>
      <c r="BK532" s="84"/>
      <c r="BL532" s="7"/>
      <c r="BM532" s="7"/>
    </row>
    <row r="533" spans="1:65" s="84" customFormat="1" ht="12" x14ac:dyDescent="0.3">
      <c r="A533" s="85"/>
      <c r="B533" s="85"/>
      <c r="C533" s="86"/>
      <c r="D533" s="90">
        <v>524515</v>
      </c>
      <c r="E533" s="91"/>
      <c r="F533" s="92" t="s">
        <v>80</v>
      </c>
      <c r="G533" s="93">
        <f t="shared" ref="G533:H533" si="3473">+G534</f>
        <v>0</v>
      </c>
      <c r="H533" s="93" t="e">
        <f t="shared" si="3473"/>
        <v>#VALUE!</v>
      </c>
      <c r="I533" s="93" t="e">
        <f t="shared" si="3384"/>
        <v>#VALUE!</v>
      </c>
      <c r="J533" s="94">
        <f t="shared" si="3385"/>
        <v>0</v>
      </c>
      <c r="K533" s="93">
        <f t="shared" ref="K533:L533" si="3474">+K534</f>
        <v>0</v>
      </c>
      <c r="L533" s="93" t="e">
        <f t="shared" si="3474"/>
        <v>#VALUE!</v>
      </c>
      <c r="M533" s="93" t="e">
        <f t="shared" si="3386"/>
        <v>#VALUE!</v>
      </c>
      <c r="N533" s="94">
        <f t="shared" si="3387"/>
        <v>0</v>
      </c>
      <c r="O533" s="93">
        <f t="shared" ref="O533:P533" si="3475">+O534</f>
        <v>0</v>
      </c>
      <c r="P533" s="93" t="e">
        <f t="shared" si="3475"/>
        <v>#VALUE!</v>
      </c>
      <c r="Q533" s="93" t="e">
        <f t="shared" si="3388"/>
        <v>#VALUE!</v>
      </c>
      <c r="R533" s="94">
        <f t="shared" si="3354"/>
        <v>0</v>
      </c>
      <c r="S533" s="93">
        <f t="shared" ref="S533:BE533" si="3476">+S534</f>
        <v>0</v>
      </c>
      <c r="T533" s="93" t="e">
        <f t="shared" si="3476"/>
        <v>#VALUE!</v>
      </c>
      <c r="U533" s="93" t="e">
        <f t="shared" si="3389"/>
        <v>#VALUE!</v>
      </c>
      <c r="V533" s="94">
        <f t="shared" si="3390"/>
        <v>0</v>
      </c>
      <c r="W533" s="93">
        <f t="shared" ref="W533:X533" si="3477">+W534</f>
        <v>0</v>
      </c>
      <c r="X533" s="93" t="e">
        <f t="shared" si="3477"/>
        <v>#VALUE!</v>
      </c>
      <c r="Y533" s="93" t="e">
        <f t="shared" si="3391"/>
        <v>#VALUE!</v>
      </c>
      <c r="Z533" s="94">
        <f t="shared" si="3392"/>
        <v>0</v>
      </c>
      <c r="AA533" s="93">
        <f t="shared" ref="AA533" si="3478">+AA534</f>
        <v>0</v>
      </c>
      <c r="AB533" s="93" t="e">
        <f t="shared" si="3476"/>
        <v>#VALUE!</v>
      </c>
      <c r="AC533" s="93" t="e">
        <f t="shared" si="3393"/>
        <v>#VALUE!</v>
      </c>
      <c r="AD533" s="94">
        <f t="shared" si="3394"/>
        <v>0</v>
      </c>
      <c r="AE533" s="93">
        <f t="shared" ref="AE533" si="3479">+AE534</f>
        <v>0</v>
      </c>
      <c r="AF533" s="93" t="e">
        <f t="shared" si="3476"/>
        <v>#VALUE!</v>
      </c>
      <c r="AG533" s="93" t="e">
        <f t="shared" si="3395"/>
        <v>#VALUE!</v>
      </c>
      <c r="AH533" s="94">
        <f t="shared" si="3396"/>
        <v>0</v>
      </c>
      <c r="AI533" s="93">
        <f t="shared" ref="AI533" si="3480">+AI534</f>
        <v>0</v>
      </c>
      <c r="AJ533" s="93" t="e">
        <f t="shared" si="3476"/>
        <v>#VALUE!</v>
      </c>
      <c r="AK533" s="93" t="e">
        <f t="shared" si="3397"/>
        <v>#VALUE!</v>
      </c>
      <c r="AL533" s="94">
        <f t="shared" si="3398"/>
        <v>0</v>
      </c>
      <c r="AM533" s="93">
        <f t="shared" ref="AM533" si="3481">+AM534</f>
        <v>0</v>
      </c>
      <c r="AN533" s="93" t="e">
        <f t="shared" si="3476"/>
        <v>#VALUE!</v>
      </c>
      <c r="AO533" s="93" t="e">
        <f t="shared" si="3399"/>
        <v>#VALUE!</v>
      </c>
      <c r="AP533" s="94">
        <f t="shared" si="3400"/>
        <v>0</v>
      </c>
      <c r="AQ533" s="93">
        <f t="shared" ref="AQ533" si="3482">+AQ534</f>
        <v>0</v>
      </c>
      <c r="AR533" s="93" t="e">
        <f t="shared" si="3476"/>
        <v>#VALUE!</v>
      </c>
      <c r="AS533" s="93" t="e">
        <f t="shared" si="3401"/>
        <v>#VALUE!</v>
      </c>
      <c r="AT533" s="94">
        <f t="shared" si="3402"/>
        <v>0</v>
      </c>
      <c r="AU533" s="93">
        <f t="shared" ref="AU533" si="3483">+AU534</f>
        <v>0</v>
      </c>
      <c r="AV533" s="93" t="e">
        <f t="shared" si="3476"/>
        <v>#VALUE!</v>
      </c>
      <c r="AW533" s="93" t="e">
        <f t="shared" si="3403"/>
        <v>#VALUE!</v>
      </c>
      <c r="AX533" s="94">
        <f t="shared" si="3404"/>
        <v>0</v>
      </c>
      <c r="AY533" s="93">
        <f t="shared" ref="AY533" si="3484">+AY534</f>
        <v>0</v>
      </c>
      <c r="AZ533" s="93" t="e">
        <f t="shared" si="3476"/>
        <v>#VALUE!</v>
      </c>
      <c r="BA533" s="93" t="e">
        <f t="shared" si="3405"/>
        <v>#VALUE!</v>
      </c>
      <c r="BB533" s="94">
        <f t="shared" si="3406"/>
        <v>0</v>
      </c>
      <c r="BC533" s="93">
        <f t="shared" si="3476"/>
        <v>0</v>
      </c>
      <c r="BD533" s="93">
        <f t="shared" si="3476"/>
        <v>0</v>
      </c>
      <c r="BE533" s="93" t="e">
        <f t="shared" si="3476"/>
        <v>#VALUE!</v>
      </c>
      <c r="BF533" s="93" t="e">
        <f t="shared" si="3407"/>
        <v>#VALUE!</v>
      </c>
      <c r="BG533" s="4">
        <f t="shared" si="3382"/>
        <v>0</v>
      </c>
      <c r="BL533" s="93">
        <f t="shared" ref="BL533:BM533" si="3485">+BL534</f>
        <v>0</v>
      </c>
      <c r="BM533" s="93">
        <f t="shared" si="3485"/>
        <v>0</v>
      </c>
    </row>
    <row r="534" spans="1:65" s="84" customFormat="1" ht="12" x14ac:dyDescent="0.3">
      <c r="A534" s="87"/>
      <c r="B534" s="87"/>
      <c r="C534" s="88"/>
      <c r="D534" s="95"/>
      <c r="E534" s="96">
        <v>52451501</v>
      </c>
      <c r="F534" s="97" t="s">
        <v>80</v>
      </c>
      <c r="G534" s="7">
        <v>0</v>
      </c>
      <c r="H534" s="7" t="e">
        <f>SUMIF([2]Ene!B:I,AVALUOS!E534,[2]Ene!I:I)</f>
        <v>#VALUE!</v>
      </c>
      <c r="I534" s="7" t="e">
        <f t="shared" si="3384"/>
        <v>#VALUE!</v>
      </c>
      <c r="J534" s="8">
        <f t="shared" si="3385"/>
        <v>0</v>
      </c>
      <c r="K534" s="7">
        <v>0</v>
      </c>
      <c r="L534" s="7" t="e">
        <f>SUMIF([2]Feb!B:I,AVALUOS!E534,[2]Feb!I:I)</f>
        <v>#VALUE!</v>
      </c>
      <c r="M534" s="7" t="e">
        <f t="shared" si="3386"/>
        <v>#VALUE!</v>
      </c>
      <c r="N534" s="8">
        <f t="shared" si="3387"/>
        <v>0</v>
      </c>
      <c r="O534" s="7">
        <v>0</v>
      </c>
      <c r="P534" s="7" t="e">
        <f>SUMIF([2]mar!B:I,AVALUOS!E534,[2]mar!I:I)</f>
        <v>#VALUE!</v>
      </c>
      <c r="Q534" s="7" t="e">
        <f t="shared" si="3388"/>
        <v>#VALUE!</v>
      </c>
      <c r="R534" s="8">
        <f t="shared" si="3354"/>
        <v>0</v>
      </c>
      <c r="S534" s="7">
        <v>0</v>
      </c>
      <c r="T534" s="7" t="e">
        <f>SUMIF([2]Abr!B:I,AVALUOS!E534,[2]Abr!I:I)</f>
        <v>#VALUE!</v>
      </c>
      <c r="U534" s="7" t="e">
        <f t="shared" si="3389"/>
        <v>#VALUE!</v>
      </c>
      <c r="V534" s="8">
        <f t="shared" si="3390"/>
        <v>0</v>
      </c>
      <c r="W534" s="7">
        <v>0</v>
      </c>
      <c r="X534" s="7" t="e">
        <f>SUMIF([2]May!B:I,AVALUOS!E534,[2]May!I:I)</f>
        <v>#VALUE!</v>
      </c>
      <c r="Y534" s="7" t="e">
        <f t="shared" si="3391"/>
        <v>#VALUE!</v>
      </c>
      <c r="Z534" s="8">
        <f t="shared" si="3392"/>
        <v>0</v>
      </c>
      <c r="AA534" s="7">
        <v>0</v>
      </c>
      <c r="AB534" s="7" t="e">
        <f>SUMIF([2]Jun!B:I,AVALUOS!E534,[2]Jun!I:I)</f>
        <v>#VALUE!</v>
      </c>
      <c r="AC534" s="7" t="e">
        <f t="shared" si="3393"/>
        <v>#VALUE!</v>
      </c>
      <c r="AD534" s="8">
        <f t="shared" si="3394"/>
        <v>0</v>
      </c>
      <c r="AE534" s="7">
        <v>0</v>
      </c>
      <c r="AF534" s="7" t="e">
        <f>SUMIF([2]Jul!B:I,AVALUOS!E534,[2]Jul!I:I)</f>
        <v>#VALUE!</v>
      </c>
      <c r="AG534" s="7" t="e">
        <f t="shared" si="3395"/>
        <v>#VALUE!</v>
      </c>
      <c r="AH534" s="8">
        <f t="shared" si="3396"/>
        <v>0</v>
      </c>
      <c r="AI534" s="7">
        <v>0</v>
      </c>
      <c r="AJ534" s="7" t="e">
        <f>SUMIF([2]Agos!B:I,AVALUOS!E534,[2]Agos!I:I)</f>
        <v>#VALUE!</v>
      </c>
      <c r="AK534" s="7" t="e">
        <f t="shared" si="3397"/>
        <v>#VALUE!</v>
      </c>
      <c r="AL534" s="8">
        <f t="shared" si="3398"/>
        <v>0</v>
      </c>
      <c r="AM534" s="7">
        <v>0</v>
      </c>
      <c r="AN534" s="7" t="e">
        <f>SUMIF([2]Sep!B:I,AVALUOS!E534,[2]Sep!I:I)</f>
        <v>#VALUE!</v>
      </c>
      <c r="AO534" s="7" t="e">
        <f t="shared" si="3399"/>
        <v>#VALUE!</v>
      </c>
      <c r="AP534" s="8">
        <f t="shared" si="3400"/>
        <v>0</v>
      </c>
      <c r="AQ534" s="7">
        <v>0</v>
      </c>
      <c r="AR534" s="7" t="e">
        <f>SUMIF([2]Oct!B:I,AVALUOS!E534,[2]Oct!I:I)</f>
        <v>#VALUE!</v>
      </c>
      <c r="AS534" s="7" t="e">
        <f t="shared" si="3401"/>
        <v>#VALUE!</v>
      </c>
      <c r="AT534" s="8">
        <f t="shared" si="3402"/>
        <v>0</v>
      </c>
      <c r="AU534" s="7">
        <v>0</v>
      </c>
      <c r="AV534" s="7" t="e">
        <f>SUMIF([2]Nov!B:I,AVALUOS!E534,[2]Nov!I:I)</f>
        <v>#VALUE!</v>
      </c>
      <c r="AW534" s="7" t="e">
        <f t="shared" si="3403"/>
        <v>#VALUE!</v>
      </c>
      <c r="AX534" s="8">
        <f t="shared" si="3404"/>
        <v>0</v>
      </c>
      <c r="AY534" s="7">
        <v>0</v>
      </c>
      <c r="AZ534" s="7" t="e">
        <f>SUMIF([2]Dic!B:I,AVALUOS!E534,[2]Dic!I:I)</f>
        <v>#VALUE!</v>
      </c>
      <c r="BA534" s="7" t="e">
        <f t="shared" si="3405"/>
        <v>#VALUE!</v>
      </c>
      <c r="BB534" s="8">
        <f t="shared" si="3406"/>
        <v>0</v>
      </c>
      <c r="BC534" s="7">
        <v>0</v>
      </c>
      <c r="BD534" s="89">
        <f>+G534+K534+O534+S534+W534+AA534+AE534+AI534+AM534+AQ534+AU534</f>
        <v>0</v>
      </c>
      <c r="BE534" s="89" t="e">
        <f>+H534+L534+P534+T534+X534+AB534+AF534+AJ534+AN534+AR534+AV534+AZ534</f>
        <v>#VALUE!</v>
      </c>
      <c r="BF534" s="89" t="e">
        <f t="shared" si="3407"/>
        <v>#VALUE!</v>
      </c>
      <c r="BG534" s="24">
        <f t="shared" si="3382"/>
        <v>0</v>
      </c>
      <c r="BL534" s="7"/>
      <c r="BM534" s="7"/>
    </row>
    <row r="535" spans="1:65" s="84" customFormat="1" ht="12" x14ac:dyDescent="0.3">
      <c r="A535" s="85"/>
      <c r="B535" s="85"/>
      <c r="C535" s="86"/>
      <c r="D535" s="90">
        <v>524520</v>
      </c>
      <c r="E535" s="91"/>
      <c r="F535" s="92" t="s">
        <v>168</v>
      </c>
      <c r="G535" s="93">
        <f t="shared" ref="G535:H535" si="3486">+G536</f>
        <v>0</v>
      </c>
      <c r="H535" s="93" t="e">
        <f t="shared" si="3486"/>
        <v>#VALUE!</v>
      </c>
      <c r="I535" s="93" t="e">
        <f t="shared" si="3384"/>
        <v>#VALUE!</v>
      </c>
      <c r="J535" s="94">
        <f t="shared" si="3385"/>
        <v>0</v>
      </c>
      <c r="K535" s="93">
        <f t="shared" ref="K535:L535" si="3487">+K536</f>
        <v>0</v>
      </c>
      <c r="L535" s="93" t="e">
        <f t="shared" si="3487"/>
        <v>#VALUE!</v>
      </c>
      <c r="M535" s="93" t="e">
        <f t="shared" si="3386"/>
        <v>#VALUE!</v>
      </c>
      <c r="N535" s="94">
        <f t="shared" si="3387"/>
        <v>0</v>
      </c>
      <c r="O535" s="93">
        <f t="shared" ref="O535:P535" si="3488">+O536</f>
        <v>0</v>
      </c>
      <c r="P535" s="93" t="e">
        <f t="shared" si="3488"/>
        <v>#VALUE!</v>
      </c>
      <c r="Q535" s="93" t="e">
        <f t="shared" si="3388"/>
        <v>#VALUE!</v>
      </c>
      <c r="R535" s="94">
        <f t="shared" si="3354"/>
        <v>0</v>
      </c>
      <c r="S535" s="93">
        <f t="shared" ref="S535:BE535" si="3489">+S536</f>
        <v>0</v>
      </c>
      <c r="T535" s="93" t="e">
        <f t="shared" si="3489"/>
        <v>#VALUE!</v>
      </c>
      <c r="U535" s="93" t="e">
        <f t="shared" si="3389"/>
        <v>#VALUE!</v>
      </c>
      <c r="V535" s="94">
        <f t="shared" si="3390"/>
        <v>0</v>
      </c>
      <c r="W535" s="93">
        <f t="shared" ref="W535:X535" si="3490">+W536</f>
        <v>0</v>
      </c>
      <c r="X535" s="93" t="e">
        <f t="shared" si="3490"/>
        <v>#VALUE!</v>
      </c>
      <c r="Y535" s="93" t="e">
        <f t="shared" si="3391"/>
        <v>#VALUE!</v>
      </c>
      <c r="Z535" s="94">
        <f t="shared" si="3392"/>
        <v>0</v>
      </c>
      <c r="AA535" s="93">
        <f t="shared" ref="AA535" si="3491">+AA536</f>
        <v>0</v>
      </c>
      <c r="AB535" s="93" t="e">
        <f t="shared" si="3489"/>
        <v>#VALUE!</v>
      </c>
      <c r="AC535" s="93" t="e">
        <f t="shared" si="3393"/>
        <v>#VALUE!</v>
      </c>
      <c r="AD535" s="94">
        <f t="shared" si="3394"/>
        <v>0</v>
      </c>
      <c r="AE535" s="93">
        <f t="shared" ref="AE535" si="3492">+AE536</f>
        <v>0</v>
      </c>
      <c r="AF535" s="93" t="e">
        <f t="shared" si="3489"/>
        <v>#VALUE!</v>
      </c>
      <c r="AG535" s="93" t="e">
        <f t="shared" si="3395"/>
        <v>#VALUE!</v>
      </c>
      <c r="AH535" s="94">
        <f t="shared" si="3396"/>
        <v>0</v>
      </c>
      <c r="AI535" s="93">
        <f t="shared" ref="AI535" si="3493">+AI536</f>
        <v>0</v>
      </c>
      <c r="AJ535" s="93" t="e">
        <f t="shared" si="3489"/>
        <v>#VALUE!</v>
      </c>
      <c r="AK535" s="93" t="e">
        <f t="shared" si="3397"/>
        <v>#VALUE!</v>
      </c>
      <c r="AL535" s="94">
        <f t="shared" si="3398"/>
        <v>0</v>
      </c>
      <c r="AM535" s="93">
        <f t="shared" ref="AM535" si="3494">+AM536</f>
        <v>0</v>
      </c>
      <c r="AN535" s="93" t="e">
        <f t="shared" si="3489"/>
        <v>#VALUE!</v>
      </c>
      <c r="AO535" s="93" t="e">
        <f t="shared" si="3399"/>
        <v>#VALUE!</v>
      </c>
      <c r="AP535" s="94">
        <f t="shared" si="3400"/>
        <v>0</v>
      </c>
      <c r="AQ535" s="93">
        <f t="shared" ref="AQ535" si="3495">+AQ536</f>
        <v>0</v>
      </c>
      <c r="AR535" s="93" t="e">
        <f t="shared" si="3489"/>
        <v>#VALUE!</v>
      </c>
      <c r="AS535" s="93" t="e">
        <f t="shared" si="3401"/>
        <v>#VALUE!</v>
      </c>
      <c r="AT535" s="94">
        <f t="shared" si="3402"/>
        <v>0</v>
      </c>
      <c r="AU535" s="93">
        <f t="shared" ref="AU535" si="3496">+AU536</f>
        <v>0</v>
      </c>
      <c r="AV535" s="93" t="e">
        <f t="shared" si="3489"/>
        <v>#VALUE!</v>
      </c>
      <c r="AW535" s="93" t="e">
        <f t="shared" si="3403"/>
        <v>#VALUE!</v>
      </c>
      <c r="AX535" s="94">
        <f t="shared" si="3404"/>
        <v>0</v>
      </c>
      <c r="AY535" s="93">
        <f t="shared" ref="AY535" si="3497">+AY536</f>
        <v>0</v>
      </c>
      <c r="AZ535" s="93" t="e">
        <f t="shared" si="3489"/>
        <v>#VALUE!</v>
      </c>
      <c r="BA535" s="93" t="e">
        <f t="shared" si="3405"/>
        <v>#VALUE!</v>
      </c>
      <c r="BB535" s="94">
        <f t="shared" si="3406"/>
        <v>0</v>
      </c>
      <c r="BC535" s="93">
        <f t="shared" si="3489"/>
        <v>0</v>
      </c>
      <c r="BD535" s="93">
        <f t="shared" si="3489"/>
        <v>0</v>
      </c>
      <c r="BE535" s="93" t="e">
        <f t="shared" si="3489"/>
        <v>#VALUE!</v>
      </c>
      <c r="BF535" s="93" t="e">
        <f t="shared" si="3407"/>
        <v>#VALUE!</v>
      </c>
      <c r="BG535" s="4">
        <f t="shared" si="3382"/>
        <v>0</v>
      </c>
      <c r="BL535" s="93">
        <f t="shared" ref="BL535:BM535" si="3498">+BL536</f>
        <v>0</v>
      </c>
      <c r="BM535" s="93">
        <f t="shared" si="3498"/>
        <v>0</v>
      </c>
    </row>
    <row r="536" spans="1:65" s="84" customFormat="1" ht="12" x14ac:dyDescent="0.3">
      <c r="A536" s="87"/>
      <c r="B536" s="87"/>
      <c r="C536" s="88"/>
      <c r="D536" s="95"/>
      <c r="E536" s="96">
        <v>52452001</v>
      </c>
      <c r="F536" s="97" t="s">
        <v>168</v>
      </c>
      <c r="G536" s="7">
        <v>0</v>
      </c>
      <c r="H536" s="7" t="e">
        <f>SUMIF([2]Ene!B:I,AVALUOS!E536,[2]Ene!I:I)</f>
        <v>#VALUE!</v>
      </c>
      <c r="I536" s="7" t="e">
        <f t="shared" si="3384"/>
        <v>#VALUE!</v>
      </c>
      <c r="J536" s="8">
        <f t="shared" si="3385"/>
        <v>0</v>
      </c>
      <c r="K536" s="7">
        <v>0</v>
      </c>
      <c r="L536" s="7" t="e">
        <f>SUMIF([2]Feb!B:I,AVALUOS!E536,[2]Feb!I:I)</f>
        <v>#VALUE!</v>
      </c>
      <c r="M536" s="7" t="e">
        <f t="shared" si="3386"/>
        <v>#VALUE!</v>
      </c>
      <c r="N536" s="8">
        <f t="shared" si="3387"/>
        <v>0</v>
      </c>
      <c r="O536" s="7">
        <v>0</v>
      </c>
      <c r="P536" s="7" t="e">
        <f>SUMIF([2]mar!B:I,AVALUOS!E536,[2]mar!I:I)</f>
        <v>#VALUE!</v>
      </c>
      <c r="Q536" s="7" t="e">
        <f t="shared" si="3388"/>
        <v>#VALUE!</v>
      </c>
      <c r="R536" s="8">
        <f t="shared" si="3354"/>
        <v>0</v>
      </c>
      <c r="S536" s="7">
        <v>0</v>
      </c>
      <c r="T536" s="7" t="e">
        <f>SUMIF([2]Abr!B:I,AVALUOS!E536,[2]Abr!I:I)</f>
        <v>#VALUE!</v>
      </c>
      <c r="U536" s="7" t="e">
        <f t="shared" si="3389"/>
        <v>#VALUE!</v>
      </c>
      <c r="V536" s="8">
        <f t="shared" si="3390"/>
        <v>0</v>
      </c>
      <c r="W536" s="7">
        <v>0</v>
      </c>
      <c r="X536" s="7" t="e">
        <f>SUMIF([2]May!B:I,AVALUOS!E536,[2]May!I:I)</f>
        <v>#VALUE!</v>
      </c>
      <c r="Y536" s="7" t="e">
        <f t="shared" si="3391"/>
        <v>#VALUE!</v>
      </c>
      <c r="Z536" s="8">
        <f t="shared" si="3392"/>
        <v>0</v>
      </c>
      <c r="AA536" s="7">
        <v>0</v>
      </c>
      <c r="AB536" s="7" t="e">
        <f>SUMIF([2]Jun!B:I,AVALUOS!E536,[2]Jun!I:I)</f>
        <v>#VALUE!</v>
      </c>
      <c r="AC536" s="7" t="e">
        <f t="shared" si="3393"/>
        <v>#VALUE!</v>
      </c>
      <c r="AD536" s="8">
        <f t="shared" si="3394"/>
        <v>0</v>
      </c>
      <c r="AE536" s="7">
        <v>0</v>
      </c>
      <c r="AF536" s="7" t="e">
        <f>SUMIF([2]Jul!B:I,AVALUOS!E536,[2]Jul!I:I)</f>
        <v>#VALUE!</v>
      </c>
      <c r="AG536" s="7" t="e">
        <f t="shared" si="3395"/>
        <v>#VALUE!</v>
      </c>
      <c r="AH536" s="8">
        <f t="shared" si="3396"/>
        <v>0</v>
      </c>
      <c r="AI536" s="7">
        <v>0</v>
      </c>
      <c r="AJ536" s="7" t="e">
        <f>SUMIF([2]Agos!B:I,AVALUOS!E536,[2]Agos!I:I)</f>
        <v>#VALUE!</v>
      </c>
      <c r="AK536" s="7" t="e">
        <f t="shared" si="3397"/>
        <v>#VALUE!</v>
      </c>
      <c r="AL536" s="8">
        <f t="shared" si="3398"/>
        <v>0</v>
      </c>
      <c r="AM536" s="7">
        <v>0</v>
      </c>
      <c r="AN536" s="7" t="e">
        <f>SUMIF([2]Sep!B:I,AVALUOS!E536,[2]Sep!I:I)</f>
        <v>#VALUE!</v>
      </c>
      <c r="AO536" s="7" t="e">
        <f t="shared" si="3399"/>
        <v>#VALUE!</v>
      </c>
      <c r="AP536" s="8">
        <f t="shared" si="3400"/>
        <v>0</v>
      </c>
      <c r="AQ536" s="7">
        <v>0</v>
      </c>
      <c r="AR536" s="7" t="e">
        <f>SUMIF([2]Oct!B:I,AVALUOS!E536,[2]Oct!I:I)</f>
        <v>#VALUE!</v>
      </c>
      <c r="AS536" s="7" t="e">
        <f t="shared" si="3401"/>
        <v>#VALUE!</v>
      </c>
      <c r="AT536" s="8">
        <f t="shared" si="3402"/>
        <v>0</v>
      </c>
      <c r="AU536" s="7">
        <v>0</v>
      </c>
      <c r="AV536" s="7" t="e">
        <f>SUMIF([2]Nov!B:I,AVALUOS!E536,[2]Nov!I:I)</f>
        <v>#VALUE!</v>
      </c>
      <c r="AW536" s="7" t="e">
        <f t="shared" si="3403"/>
        <v>#VALUE!</v>
      </c>
      <c r="AX536" s="8">
        <f t="shared" si="3404"/>
        <v>0</v>
      </c>
      <c r="AY536" s="7">
        <v>0</v>
      </c>
      <c r="AZ536" s="7" t="e">
        <f>SUMIF([2]Dic!B:I,AVALUOS!E536,[2]Dic!I:I)</f>
        <v>#VALUE!</v>
      </c>
      <c r="BA536" s="7" t="e">
        <f t="shared" si="3405"/>
        <v>#VALUE!</v>
      </c>
      <c r="BB536" s="8">
        <f t="shared" si="3406"/>
        <v>0</v>
      </c>
      <c r="BC536" s="7">
        <v>0</v>
      </c>
      <c r="BD536" s="89">
        <f>+G536+K536+O536+S536+W536+AA536+AE536+AI536+AM536+AQ536+AU536</f>
        <v>0</v>
      </c>
      <c r="BE536" s="89" t="e">
        <f>+H536+L536+P536+T536+X536+AB536+AF536+AJ536+AN536+AR536+AV536+AZ536</f>
        <v>#VALUE!</v>
      </c>
      <c r="BF536" s="89" t="e">
        <f t="shared" si="3407"/>
        <v>#VALUE!</v>
      </c>
      <c r="BG536" s="24">
        <f t="shared" si="3382"/>
        <v>0</v>
      </c>
      <c r="BL536" s="7"/>
      <c r="BM536" s="7"/>
    </row>
    <row r="537" spans="1:65" ht="20.399999999999999" x14ac:dyDescent="0.3">
      <c r="A537" s="85"/>
      <c r="B537" s="85"/>
      <c r="C537" s="86"/>
      <c r="D537" s="90">
        <v>524525</v>
      </c>
      <c r="E537" s="91"/>
      <c r="F537" s="92" t="s">
        <v>304</v>
      </c>
      <c r="G537" s="93">
        <f t="shared" ref="G537:H537" si="3499">+G538</f>
        <v>0</v>
      </c>
      <c r="H537" s="93" t="e">
        <f t="shared" si="3499"/>
        <v>#VALUE!</v>
      </c>
      <c r="I537" s="93" t="e">
        <f t="shared" si="3384"/>
        <v>#VALUE!</v>
      </c>
      <c r="J537" s="94">
        <f t="shared" si="3385"/>
        <v>0</v>
      </c>
      <c r="K537" s="93">
        <f t="shared" ref="K537:L537" si="3500">+K538</f>
        <v>0</v>
      </c>
      <c r="L537" s="93" t="e">
        <f t="shared" si="3500"/>
        <v>#VALUE!</v>
      </c>
      <c r="M537" s="93" t="e">
        <f t="shared" si="3386"/>
        <v>#VALUE!</v>
      </c>
      <c r="N537" s="94">
        <f t="shared" si="3387"/>
        <v>0</v>
      </c>
      <c r="O537" s="93">
        <f t="shared" ref="O537:P537" si="3501">+O538</f>
        <v>0</v>
      </c>
      <c r="P537" s="93" t="e">
        <f t="shared" si="3501"/>
        <v>#VALUE!</v>
      </c>
      <c r="Q537" s="93" t="e">
        <f t="shared" si="3388"/>
        <v>#VALUE!</v>
      </c>
      <c r="R537" s="94">
        <f t="shared" si="3354"/>
        <v>0</v>
      </c>
      <c r="S537" s="93">
        <f t="shared" ref="S537:BE537" si="3502">+S538</f>
        <v>0</v>
      </c>
      <c r="T537" s="93" t="e">
        <f t="shared" si="3502"/>
        <v>#VALUE!</v>
      </c>
      <c r="U537" s="93" t="e">
        <f t="shared" si="3389"/>
        <v>#VALUE!</v>
      </c>
      <c r="V537" s="94">
        <f t="shared" si="3390"/>
        <v>0</v>
      </c>
      <c r="W537" s="93">
        <f t="shared" ref="W537:X537" si="3503">+W538</f>
        <v>0</v>
      </c>
      <c r="X537" s="93" t="e">
        <f t="shared" si="3503"/>
        <v>#VALUE!</v>
      </c>
      <c r="Y537" s="93" t="e">
        <f t="shared" si="3391"/>
        <v>#VALUE!</v>
      </c>
      <c r="Z537" s="94">
        <f t="shared" si="3392"/>
        <v>0</v>
      </c>
      <c r="AA537" s="93">
        <f t="shared" ref="AA537" si="3504">+AA538</f>
        <v>0</v>
      </c>
      <c r="AB537" s="93" t="e">
        <f t="shared" si="3502"/>
        <v>#VALUE!</v>
      </c>
      <c r="AC537" s="93" t="e">
        <f t="shared" si="3393"/>
        <v>#VALUE!</v>
      </c>
      <c r="AD537" s="94">
        <f t="shared" si="3394"/>
        <v>0</v>
      </c>
      <c r="AE537" s="93">
        <f t="shared" ref="AE537" si="3505">+AE538</f>
        <v>0</v>
      </c>
      <c r="AF537" s="93" t="e">
        <f t="shared" si="3502"/>
        <v>#VALUE!</v>
      </c>
      <c r="AG537" s="93" t="e">
        <f t="shared" si="3395"/>
        <v>#VALUE!</v>
      </c>
      <c r="AH537" s="94">
        <f t="shared" si="3396"/>
        <v>0</v>
      </c>
      <c r="AI537" s="93">
        <f t="shared" ref="AI537" si="3506">+AI538</f>
        <v>0</v>
      </c>
      <c r="AJ537" s="93" t="e">
        <f t="shared" si="3502"/>
        <v>#VALUE!</v>
      </c>
      <c r="AK537" s="93" t="e">
        <f t="shared" si="3397"/>
        <v>#VALUE!</v>
      </c>
      <c r="AL537" s="94">
        <f t="shared" si="3398"/>
        <v>0</v>
      </c>
      <c r="AM537" s="93">
        <f t="shared" ref="AM537" si="3507">+AM538</f>
        <v>0</v>
      </c>
      <c r="AN537" s="93" t="e">
        <f t="shared" si="3502"/>
        <v>#VALUE!</v>
      </c>
      <c r="AO537" s="93" t="e">
        <f t="shared" si="3399"/>
        <v>#VALUE!</v>
      </c>
      <c r="AP537" s="94">
        <f t="shared" si="3400"/>
        <v>0</v>
      </c>
      <c r="AQ537" s="93">
        <f t="shared" ref="AQ537" si="3508">+AQ538</f>
        <v>0</v>
      </c>
      <c r="AR537" s="93" t="e">
        <f t="shared" si="3502"/>
        <v>#VALUE!</v>
      </c>
      <c r="AS537" s="93" t="e">
        <f t="shared" si="3401"/>
        <v>#VALUE!</v>
      </c>
      <c r="AT537" s="94">
        <f t="shared" si="3402"/>
        <v>0</v>
      </c>
      <c r="AU537" s="93">
        <f t="shared" ref="AU537" si="3509">+AU538</f>
        <v>0</v>
      </c>
      <c r="AV537" s="93" t="e">
        <f t="shared" si="3502"/>
        <v>#VALUE!</v>
      </c>
      <c r="AW537" s="93" t="e">
        <f t="shared" si="3403"/>
        <v>#VALUE!</v>
      </c>
      <c r="AX537" s="94">
        <f t="shared" si="3404"/>
        <v>0</v>
      </c>
      <c r="AY537" s="93">
        <f t="shared" ref="AY537" si="3510">+AY538</f>
        <v>0</v>
      </c>
      <c r="AZ537" s="93" t="e">
        <f t="shared" si="3502"/>
        <v>#VALUE!</v>
      </c>
      <c r="BA537" s="93" t="e">
        <f t="shared" si="3405"/>
        <v>#VALUE!</v>
      </c>
      <c r="BB537" s="94">
        <f t="shared" si="3406"/>
        <v>0</v>
      </c>
      <c r="BC537" s="93">
        <f t="shared" si="3502"/>
        <v>0</v>
      </c>
      <c r="BD537" s="93">
        <f t="shared" si="3502"/>
        <v>0</v>
      </c>
      <c r="BE537" s="93" t="e">
        <f t="shared" si="3502"/>
        <v>#VALUE!</v>
      </c>
      <c r="BF537" s="93" t="e">
        <f t="shared" si="3407"/>
        <v>#VALUE!</v>
      </c>
      <c r="BG537" s="4">
        <f t="shared" si="3382"/>
        <v>0</v>
      </c>
      <c r="BL537" s="93">
        <f t="shared" ref="BL537:BM537" si="3511">+BL538</f>
        <v>0</v>
      </c>
      <c r="BM537" s="93">
        <f t="shared" si="3511"/>
        <v>0</v>
      </c>
    </row>
    <row r="538" spans="1:65" s="84" customFormat="1" ht="20.399999999999999" x14ac:dyDescent="0.3">
      <c r="A538" s="87"/>
      <c r="B538" s="87"/>
      <c r="C538" s="88"/>
      <c r="D538" s="95"/>
      <c r="E538" s="96">
        <v>52452501</v>
      </c>
      <c r="F538" s="97" t="s">
        <v>304</v>
      </c>
      <c r="G538" s="7">
        <v>0</v>
      </c>
      <c r="H538" s="7" t="e">
        <f>SUMIF([2]Ene!B:I,AVALUOS!E538,[2]Ene!I:I)</f>
        <v>#VALUE!</v>
      </c>
      <c r="I538" s="7" t="e">
        <f t="shared" si="3384"/>
        <v>#VALUE!</v>
      </c>
      <c r="J538" s="8">
        <f t="shared" si="3385"/>
        <v>0</v>
      </c>
      <c r="K538" s="7">
        <v>0</v>
      </c>
      <c r="L538" s="7" t="e">
        <f>SUMIF([2]Feb!B:I,AVALUOS!E538,[2]Feb!I:I)</f>
        <v>#VALUE!</v>
      </c>
      <c r="M538" s="7" t="e">
        <f t="shared" si="3386"/>
        <v>#VALUE!</v>
      </c>
      <c r="N538" s="8">
        <f t="shared" si="3387"/>
        <v>0</v>
      </c>
      <c r="O538" s="7">
        <v>0</v>
      </c>
      <c r="P538" s="7" t="e">
        <f>SUMIF([2]mar!B:I,AVALUOS!E538,[2]mar!I:I)</f>
        <v>#VALUE!</v>
      </c>
      <c r="Q538" s="7" t="e">
        <f t="shared" si="3388"/>
        <v>#VALUE!</v>
      </c>
      <c r="R538" s="8">
        <f t="shared" si="3354"/>
        <v>0</v>
      </c>
      <c r="S538" s="7">
        <v>0</v>
      </c>
      <c r="T538" s="7" t="e">
        <f>SUMIF([2]Abr!B:I,AVALUOS!E538,[2]Abr!I:I)</f>
        <v>#VALUE!</v>
      </c>
      <c r="U538" s="7" t="e">
        <f t="shared" si="3389"/>
        <v>#VALUE!</v>
      </c>
      <c r="V538" s="8">
        <f t="shared" si="3390"/>
        <v>0</v>
      </c>
      <c r="W538" s="7">
        <v>0</v>
      </c>
      <c r="X538" s="7" t="e">
        <f>SUMIF([2]May!B:I,AVALUOS!E538,[2]May!I:I)</f>
        <v>#VALUE!</v>
      </c>
      <c r="Y538" s="7" t="e">
        <f t="shared" si="3391"/>
        <v>#VALUE!</v>
      </c>
      <c r="Z538" s="8">
        <f t="shared" si="3392"/>
        <v>0</v>
      </c>
      <c r="AA538" s="7">
        <v>0</v>
      </c>
      <c r="AB538" s="7" t="e">
        <f>SUMIF([2]Jun!B:I,AVALUOS!E538,[2]Jun!I:I)</f>
        <v>#VALUE!</v>
      </c>
      <c r="AC538" s="7" t="e">
        <f t="shared" si="3393"/>
        <v>#VALUE!</v>
      </c>
      <c r="AD538" s="8">
        <f t="shared" si="3394"/>
        <v>0</v>
      </c>
      <c r="AE538" s="7">
        <v>0</v>
      </c>
      <c r="AF538" s="7" t="e">
        <f>SUMIF([2]Jul!B:I,AVALUOS!E538,[2]Jul!I:I)</f>
        <v>#VALUE!</v>
      </c>
      <c r="AG538" s="7" t="e">
        <f t="shared" si="3395"/>
        <v>#VALUE!</v>
      </c>
      <c r="AH538" s="8">
        <f t="shared" si="3396"/>
        <v>0</v>
      </c>
      <c r="AI538" s="7">
        <v>0</v>
      </c>
      <c r="AJ538" s="7" t="e">
        <f>SUMIF([2]Agos!B:I,AVALUOS!E538,[2]Agos!I:I)</f>
        <v>#VALUE!</v>
      </c>
      <c r="AK538" s="7" t="e">
        <f t="shared" si="3397"/>
        <v>#VALUE!</v>
      </c>
      <c r="AL538" s="8">
        <f t="shared" si="3398"/>
        <v>0</v>
      </c>
      <c r="AM538" s="7">
        <v>0</v>
      </c>
      <c r="AN538" s="7" t="e">
        <f>SUMIF([2]Sep!B:I,AVALUOS!E538,[2]Sep!I:I)</f>
        <v>#VALUE!</v>
      </c>
      <c r="AO538" s="7" t="e">
        <f t="shared" si="3399"/>
        <v>#VALUE!</v>
      </c>
      <c r="AP538" s="8">
        <f t="shared" si="3400"/>
        <v>0</v>
      </c>
      <c r="AQ538" s="7">
        <v>0</v>
      </c>
      <c r="AR538" s="7" t="e">
        <f>SUMIF([2]Oct!B:I,AVALUOS!E538,[2]Oct!I:I)</f>
        <v>#VALUE!</v>
      </c>
      <c r="AS538" s="7" t="e">
        <f t="shared" si="3401"/>
        <v>#VALUE!</v>
      </c>
      <c r="AT538" s="8">
        <f t="shared" si="3402"/>
        <v>0</v>
      </c>
      <c r="AU538" s="7">
        <v>0</v>
      </c>
      <c r="AV538" s="7" t="e">
        <f>SUMIF([2]Nov!B:I,AVALUOS!E538,[2]Nov!I:I)</f>
        <v>#VALUE!</v>
      </c>
      <c r="AW538" s="7" t="e">
        <f t="shared" si="3403"/>
        <v>#VALUE!</v>
      </c>
      <c r="AX538" s="8">
        <f t="shared" si="3404"/>
        <v>0</v>
      </c>
      <c r="AY538" s="7">
        <v>0</v>
      </c>
      <c r="AZ538" s="7" t="e">
        <f>SUMIF([2]Dic!B:I,AVALUOS!E538,[2]Dic!I:I)</f>
        <v>#VALUE!</v>
      </c>
      <c r="BA538" s="7" t="e">
        <f t="shared" si="3405"/>
        <v>#VALUE!</v>
      </c>
      <c r="BB538" s="8">
        <f t="shared" si="3406"/>
        <v>0</v>
      </c>
      <c r="BC538" s="7">
        <v>0</v>
      </c>
      <c r="BD538" s="89">
        <f>+G538+K538+O538+S538+W538+AA538+AE538+AI538+AM538+AQ538+AU538</f>
        <v>0</v>
      </c>
      <c r="BE538" s="89" t="e">
        <f>+H538+L538+P538+T538+X538+AB538+AF538+AJ538+AN538+AR538+AV538+AZ538</f>
        <v>#VALUE!</v>
      </c>
      <c r="BF538" s="89" t="e">
        <f t="shared" si="3407"/>
        <v>#VALUE!</v>
      </c>
      <c r="BG538" s="24">
        <f t="shared" si="3382"/>
        <v>0</v>
      </c>
      <c r="BL538" s="7"/>
      <c r="BM538" s="7"/>
    </row>
    <row r="539" spans="1:65" ht="12" x14ac:dyDescent="0.3">
      <c r="A539" s="85"/>
      <c r="B539" s="85"/>
      <c r="C539" s="86"/>
      <c r="D539" s="90">
        <v>524595</v>
      </c>
      <c r="E539" s="91"/>
      <c r="F539" s="92" t="s">
        <v>51</v>
      </c>
      <c r="G539" s="93">
        <f t="shared" ref="G539:H539" si="3512">+G540</f>
        <v>0</v>
      </c>
      <c r="H539" s="93" t="e">
        <f t="shared" si="3512"/>
        <v>#VALUE!</v>
      </c>
      <c r="I539" s="93" t="e">
        <f t="shared" si="3384"/>
        <v>#VALUE!</v>
      </c>
      <c r="J539" s="94">
        <f t="shared" si="3385"/>
        <v>0</v>
      </c>
      <c r="K539" s="93">
        <f t="shared" ref="K539:L539" si="3513">+K540</f>
        <v>0</v>
      </c>
      <c r="L539" s="93" t="e">
        <f t="shared" si="3513"/>
        <v>#VALUE!</v>
      </c>
      <c r="M539" s="93" t="e">
        <f t="shared" si="3386"/>
        <v>#VALUE!</v>
      </c>
      <c r="N539" s="94">
        <f t="shared" si="3387"/>
        <v>0</v>
      </c>
      <c r="O539" s="93">
        <f t="shared" ref="O539:P539" si="3514">+O540</f>
        <v>0</v>
      </c>
      <c r="P539" s="93" t="e">
        <f t="shared" si="3514"/>
        <v>#VALUE!</v>
      </c>
      <c r="Q539" s="93" t="e">
        <f t="shared" si="3388"/>
        <v>#VALUE!</v>
      </c>
      <c r="R539" s="94">
        <f t="shared" si="3354"/>
        <v>0</v>
      </c>
      <c r="S539" s="93">
        <f t="shared" ref="S539:BE539" si="3515">+S540</f>
        <v>0</v>
      </c>
      <c r="T539" s="93" t="e">
        <f t="shared" si="3515"/>
        <v>#VALUE!</v>
      </c>
      <c r="U539" s="93" t="e">
        <f t="shared" si="3389"/>
        <v>#VALUE!</v>
      </c>
      <c r="V539" s="94">
        <f t="shared" si="3390"/>
        <v>0</v>
      </c>
      <c r="W539" s="93">
        <f t="shared" ref="W539:X539" si="3516">+W540</f>
        <v>0</v>
      </c>
      <c r="X539" s="93" t="e">
        <f t="shared" si="3516"/>
        <v>#VALUE!</v>
      </c>
      <c r="Y539" s="93" t="e">
        <f t="shared" si="3391"/>
        <v>#VALUE!</v>
      </c>
      <c r="Z539" s="94">
        <f t="shared" si="3392"/>
        <v>0</v>
      </c>
      <c r="AA539" s="93">
        <f t="shared" ref="AA539" si="3517">+AA540</f>
        <v>0</v>
      </c>
      <c r="AB539" s="93" t="e">
        <f t="shared" si="3515"/>
        <v>#VALUE!</v>
      </c>
      <c r="AC539" s="93" t="e">
        <f t="shared" si="3393"/>
        <v>#VALUE!</v>
      </c>
      <c r="AD539" s="94">
        <f t="shared" si="3394"/>
        <v>0</v>
      </c>
      <c r="AE539" s="93">
        <f t="shared" ref="AE539" si="3518">+AE540</f>
        <v>0</v>
      </c>
      <c r="AF539" s="93" t="e">
        <f t="shared" si="3515"/>
        <v>#VALUE!</v>
      </c>
      <c r="AG539" s="93" t="e">
        <f t="shared" si="3395"/>
        <v>#VALUE!</v>
      </c>
      <c r="AH539" s="94">
        <f t="shared" si="3396"/>
        <v>0</v>
      </c>
      <c r="AI539" s="93">
        <f t="shared" ref="AI539" si="3519">+AI540</f>
        <v>0</v>
      </c>
      <c r="AJ539" s="93" t="e">
        <f t="shared" si="3515"/>
        <v>#VALUE!</v>
      </c>
      <c r="AK539" s="93" t="e">
        <f t="shared" si="3397"/>
        <v>#VALUE!</v>
      </c>
      <c r="AL539" s="94">
        <f t="shared" si="3398"/>
        <v>0</v>
      </c>
      <c r="AM539" s="93">
        <f t="shared" ref="AM539" si="3520">+AM540</f>
        <v>0</v>
      </c>
      <c r="AN539" s="93" t="e">
        <f t="shared" si="3515"/>
        <v>#VALUE!</v>
      </c>
      <c r="AO539" s="93" t="e">
        <f t="shared" si="3399"/>
        <v>#VALUE!</v>
      </c>
      <c r="AP539" s="94">
        <f t="shared" si="3400"/>
        <v>0</v>
      </c>
      <c r="AQ539" s="93">
        <f t="shared" ref="AQ539" si="3521">+AQ540</f>
        <v>0</v>
      </c>
      <c r="AR539" s="93" t="e">
        <f t="shared" si="3515"/>
        <v>#VALUE!</v>
      </c>
      <c r="AS539" s="93" t="e">
        <f t="shared" si="3401"/>
        <v>#VALUE!</v>
      </c>
      <c r="AT539" s="94">
        <f t="shared" si="3402"/>
        <v>0</v>
      </c>
      <c r="AU539" s="93">
        <f t="shared" ref="AU539" si="3522">+AU540</f>
        <v>0</v>
      </c>
      <c r="AV539" s="93" t="e">
        <f t="shared" si="3515"/>
        <v>#VALUE!</v>
      </c>
      <c r="AW539" s="93" t="e">
        <f t="shared" si="3403"/>
        <v>#VALUE!</v>
      </c>
      <c r="AX539" s="94">
        <f t="shared" si="3404"/>
        <v>0</v>
      </c>
      <c r="AY539" s="93">
        <f t="shared" ref="AY539" si="3523">+AY540</f>
        <v>0</v>
      </c>
      <c r="AZ539" s="93" t="e">
        <f t="shared" si="3515"/>
        <v>#VALUE!</v>
      </c>
      <c r="BA539" s="93" t="e">
        <f t="shared" si="3405"/>
        <v>#VALUE!</v>
      </c>
      <c r="BB539" s="94">
        <f t="shared" si="3406"/>
        <v>0</v>
      </c>
      <c r="BC539" s="93">
        <f t="shared" si="3515"/>
        <v>0</v>
      </c>
      <c r="BD539" s="93">
        <f t="shared" si="3515"/>
        <v>0</v>
      </c>
      <c r="BE539" s="93" t="e">
        <f t="shared" si="3515"/>
        <v>#VALUE!</v>
      </c>
      <c r="BF539" s="93" t="e">
        <f t="shared" si="3407"/>
        <v>#VALUE!</v>
      </c>
      <c r="BG539" s="4">
        <f t="shared" si="3382"/>
        <v>0</v>
      </c>
      <c r="BL539" s="93">
        <f t="shared" ref="BL539:BM539" si="3524">+BL540</f>
        <v>0</v>
      </c>
      <c r="BM539" s="93">
        <f t="shared" si="3524"/>
        <v>0</v>
      </c>
    </row>
    <row r="540" spans="1:65" s="84" customFormat="1" ht="12" x14ac:dyDescent="0.3">
      <c r="A540" s="87"/>
      <c r="B540" s="87"/>
      <c r="C540" s="88"/>
      <c r="D540" s="95"/>
      <c r="E540" s="96">
        <v>52459501</v>
      </c>
      <c r="F540" s="97" t="s">
        <v>51</v>
      </c>
      <c r="G540" s="7">
        <v>0</v>
      </c>
      <c r="H540" s="7" t="e">
        <f>SUMIF([2]Ene!B:I,AVALUOS!E540,[2]Ene!I:I)</f>
        <v>#VALUE!</v>
      </c>
      <c r="I540" s="7" t="e">
        <f t="shared" si="3384"/>
        <v>#VALUE!</v>
      </c>
      <c r="J540" s="8">
        <f t="shared" si="3385"/>
        <v>0</v>
      </c>
      <c r="K540" s="7">
        <v>0</v>
      </c>
      <c r="L540" s="7" t="e">
        <f>SUMIF([2]Feb!B:I,AVALUOS!E540,[2]Feb!I:I)</f>
        <v>#VALUE!</v>
      </c>
      <c r="M540" s="7" t="e">
        <f t="shared" si="3386"/>
        <v>#VALUE!</v>
      </c>
      <c r="N540" s="8">
        <f t="shared" si="3387"/>
        <v>0</v>
      </c>
      <c r="O540" s="7">
        <v>0</v>
      </c>
      <c r="P540" s="7" t="e">
        <f>SUMIF([2]mar!B:I,AVALUOS!E540,[2]mar!I:I)</f>
        <v>#VALUE!</v>
      </c>
      <c r="Q540" s="7" t="e">
        <f t="shared" si="3388"/>
        <v>#VALUE!</v>
      </c>
      <c r="R540" s="8">
        <f t="shared" si="3354"/>
        <v>0</v>
      </c>
      <c r="S540" s="7">
        <v>0</v>
      </c>
      <c r="T540" s="7" t="e">
        <f>SUMIF([2]Abr!B:I,AVALUOS!E540,[2]Abr!I:I)</f>
        <v>#VALUE!</v>
      </c>
      <c r="U540" s="7" t="e">
        <f t="shared" si="3389"/>
        <v>#VALUE!</v>
      </c>
      <c r="V540" s="8">
        <f t="shared" si="3390"/>
        <v>0</v>
      </c>
      <c r="W540" s="7">
        <v>0</v>
      </c>
      <c r="X540" s="7" t="e">
        <f>SUMIF([2]May!B:I,AVALUOS!E540,[2]May!I:I)</f>
        <v>#VALUE!</v>
      </c>
      <c r="Y540" s="7" t="e">
        <f t="shared" si="3391"/>
        <v>#VALUE!</v>
      </c>
      <c r="Z540" s="8">
        <f t="shared" si="3392"/>
        <v>0</v>
      </c>
      <c r="AA540" s="7">
        <v>0</v>
      </c>
      <c r="AB540" s="7" t="e">
        <f>SUMIF([2]Jun!B:I,AVALUOS!E540,[2]Jun!I:I)</f>
        <v>#VALUE!</v>
      </c>
      <c r="AC540" s="7" t="e">
        <f t="shared" si="3393"/>
        <v>#VALUE!</v>
      </c>
      <c r="AD540" s="8">
        <f t="shared" si="3394"/>
        <v>0</v>
      </c>
      <c r="AE540" s="7">
        <v>0</v>
      </c>
      <c r="AF540" s="7" t="e">
        <f>SUMIF([2]Jul!B:I,AVALUOS!E540,[2]Jul!I:I)</f>
        <v>#VALUE!</v>
      </c>
      <c r="AG540" s="7" t="e">
        <f t="shared" si="3395"/>
        <v>#VALUE!</v>
      </c>
      <c r="AH540" s="8">
        <f t="shared" si="3396"/>
        <v>0</v>
      </c>
      <c r="AI540" s="7">
        <v>0</v>
      </c>
      <c r="AJ540" s="7" t="e">
        <f>SUMIF([2]Agos!B:I,AVALUOS!E540,[2]Agos!I:I)</f>
        <v>#VALUE!</v>
      </c>
      <c r="AK540" s="7" t="e">
        <f t="shared" si="3397"/>
        <v>#VALUE!</v>
      </c>
      <c r="AL540" s="8">
        <f t="shared" si="3398"/>
        <v>0</v>
      </c>
      <c r="AM540" s="7">
        <v>0</v>
      </c>
      <c r="AN540" s="7" t="e">
        <f>SUMIF([2]Sep!B:I,AVALUOS!E540,[2]Sep!I:I)</f>
        <v>#VALUE!</v>
      </c>
      <c r="AO540" s="7" t="e">
        <f t="shared" si="3399"/>
        <v>#VALUE!</v>
      </c>
      <c r="AP540" s="8">
        <f t="shared" si="3400"/>
        <v>0</v>
      </c>
      <c r="AQ540" s="7">
        <v>0</v>
      </c>
      <c r="AR540" s="7" t="e">
        <f>SUMIF([2]Oct!B:I,AVALUOS!E540,[2]Oct!I:I)</f>
        <v>#VALUE!</v>
      </c>
      <c r="AS540" s="7" t="e">
        <f t="shared" si="3401"/>
        <v>#VALUE!</v>
      </c>
      <c r="AT540" s="8">
        <f t="shared" si="3402"/>
        <v>0</v>
      </c>
      <c r="AU540" s="7">
        <v>0</v>
      </c>
      <c r="AV540" s="7" t="e">
        <f>SUMIF([2]Nov!B:I,AVALUOS!E540,[2]Nov!I:I)</f>
        <v>#VALUE!</v>
      </c>
      <c r="AW540" s="7" t="e">
        <f t="shared" si="3403"/>
        <v>#VALUE!</v>
      </c>
      <c r="AX540" s="8">
        <f t="shared" si="3404"/>
        <v>0</v>
      </c>
      <c r="AY540" s="7">
        <v>0</v>
      </c>
      <c r="AZ540" s="7" t="e">
        <f>SUMIF([2]Dic!B:I,AVALUOS!E540,[2]Dic!I:I)</f>
        <v>#VALUE!</v>
      </c>
      <c r="BA540" s="7" t="e">
        <f t="shared" si="3405"/>
        <v>#VALUE!</v>
      </c>
      <c r="BB540" s="8">
        <f t="shared" si="3406"/>
        <v>0</v>
      </c>
      <c r="BC540" s="7">
        <v>0</v>
      </c>
      <c r="BD540" s="89">
        <f>+G540+K540+O540+S540+W540+AA540+AE540+AI540+AM540+AQ540+AU540</f>
        <v>0</v>
      </c>
      <c r="BE540" s="89" t="e">
        <f>+H540+L540+P540+T540+X540+AB540+AF540+AJ540+AN540+AR540+AV540+AZ540</f>
        <v>#VALUE!</v>
      </c>
      <c r="BF540" s="89" t="e">
        <f t="shared" si="3407"/>
        <v>#VALUE!</v>
      </c>
      <c r="BG540" s="24">
        <f t="shared" si="3382"/>
        <v>0</v>
      </c>
      <c r="BL540" s="7"/>
      <c r="BM540" s="7"/>
    </row>
    <row r="541" spans="1:65" ht="12" x14ac:dyDescent="0.3">
      <c r="A541" s="77"/>
      <c r="B541" s="77"/>
      <c r="C541" s="78">
        <v>5250</v>
      </c>
      <c r="D541" s="79"/>
      <c r="E541" s="80"/>
      <c r="F541" s="81" t="s">
        <v>223</v>
      </c>
      <c r="G541" s="82">
        <f t="shared" ref="G541:H541" si="3525">SUM(G542,G546)</f>
        <v>0</v>
      </c>
      <c r="H541" s="82" t="e">
        <f t="shared" si="3525"/>
        <v>#VALUE!</v>
      </c>
      <c r="I541" s="82" t="e">
        <f t="shared" si="3384"/>
        <v>#VALUE!</v>
      </c>
      <c r="J541" s="83">
        <f t="shared" si="3385"/>
        <v>0</v>
      </c>
      <c r="K541" s="82">
        <f t="shared" ref="K541:L541" si="3526">SUM(K542,K546)</f>
        <v>0</v>
      </c>
      <c r="L541" s="82" t="e">
        <f t="shared" si="3526"/>
        <v>#VALUE!</v>
      </c>
      <c r="M541" s="82" t="e">
        <f t="shared" si="3386"/>
        <v>#VALUE!</v>
      </c>
      <c r="N541" s="83">
        <f t="shared" si="3387"/>
        <v>0</v>
      </c>
      <c r="O541" s="82">
        <f t="shared" ref="O541:P541" si="3527">SUM(O542,O546)</f>
        <v>0</v>
      </c>
      <c r="P541" s="82" t="e">
        <f t="shared" si="3527"/>
        <v>#VALUE!</v>
      </c>
      <c r="Q541" s="82" t="e">
        <f t="shared" si="3388"/>
        <v>#VALUE!</v>
      </c>
      <c r="R541" s="83">
        <f t="shared" si="3354"/>
        <v>0</v>
      </c>
      <c r="S541" s="82">
        <f t="shared" ref="S541:T541" si="3528">SUM(S542,S546)</f>
        <v>0</v>
      </c>
      <c r="T541" s="82" t="e">
        <f t="shared" si="3528"/>
        <v>#VALUE!</v>
      </c>
      <c r="U541" s="82" t="e">
        <f t="shared" si="3389"/>
        <v>#VALUE!</v>
      </c>
      <c r="V541" s="83">
        <f t="shared" si="3390"/>
        <v>0</v>
      </c>
      <c r="W541" s="82">
        <f t="shared" ref="W541:X541" si="3529">SUM(W542,W546)</f>
        <v>0</v>
      </c>
      <c r="X541" s="82" t="e">
        <f t="shared" si="3529"/>
        <v>#VALUE!</v>
      </c>
      <c r="Y541" s="82" t="e">
        <f t="shared" si="3391"/>
        <v>#VALUE!</v>
      </c>
      <c r="Z541" s="83">
        <f t="shared" si="3392"/>
        <v>0</v>
      </c>
      <c r="AA541" s="82">
        <f t="shared" ref="AA541:AB541" si="3530">SUM(AA542,AA546)</f>
        <v>0</v>
      </c>
      <c r="AB541" s="82" t="e">
        <f t="shared" si="3530"/>
        <v>#VALUE!</v>
      </c>
      <c r="AC541" s="82" t="e">
        <f t="shared" si="3393"/>
        <v>#VALUE!</v>
      </c>
      <c r="AD541" s="83">
        <f t="shared" si="3394"/>
        <v>0</v>
      </c>
      <c r="AE541" s="82">
        <f t="shared" ref="AE541:AF541" si="3531">SUM(AE542,AE546)</f>
        <v>0</v>
      </c>
      <c r="AF541" s="82" t="e">
        <f t="shared" si="3531"/>
        <v>#VALUE!</v>
      </c>
      <c r="AG541" s="82" t="e">
        <f t="shared" si="3395"/>
        <v>#VALUE!</v>
      </c>
      <c r="AH541" s="83">
        <f t="shared" si="3396"/>
        <v>0</v>
      </c>
      <c r="AI541" s="82">
        <f t="shared" ref="AI541:AJ541" si="3532">SUM(AI542,AI546)</f>
        <v>0</v>
      </c>
      <c r="AJ541" s="82" t="e">
        <f t="shared" si="3532"/>
        <v>#VALUE!</v>
      </c>
      <c r="AK541" s="82" t="e">
        <f t="shared" si="3397"/>
        <v>#VALUE!</v>
      </c>
      <c r="AL541" s="83">
        <f t="shared" si="3398"/>
        <v>0</v>
      </c>
      <c r="AM541" s="82">
        <f t="shared" ref="AM541:AN541" si="3533">SUM(AM542,AM546)</f>
        <v>0</v>
      </c>
      <c r="AN541" s="82" t="e">
        <f t="shared" si="3533"/>
        <v>#VALUE!</v>
      </c>
      <c r="AO541" s="82" t="e">
        <f t="shared" si="3399"/>
        <v>#VALUE!</v>
      </c>
      <c r="AP541" s="83">
        <f t="shared" si="3400"/>
        <v>0</v>
      </c>
      <c r="AQ541" s="82">
        <f t="shared" ref="AQ541:AR541" si="3534">SUM(AQ542,AQ546)</f>
        <v>0</v>
      </c>
      <c r="AR541" s="82" t="e">
        <f t="shared" si="3534"/>
        <v>#VALUE!</v>
      </c>
      <c r="AS541" s="82" t="e">
        <f t="shared" si="3401"/>
        <v>#VALUE!</v>
      </c>
      <c r="AT541" s="83">
        <f t="shared" si="3402"/>
        <v>0</v>
      </c>
      <c r="AU541" s="82">
        <f t="shared" ref="AU541:AV541" si="3535">SUM(AU542,AU546)</f>
        <v>0</v>
      </c>
      <c r="AV541" s="82" t="e">
        <f t="shared" si="3535"/>
        <v>#VALUE!</v>
      </c>
      <c r="AW541" s="82" t="e">
        <f t="shared" si="3403"/>
        <v>#VALUE!</v>
      </c>
      <c r="AX541" s="83">
        <f t="shared" si="3404"/>
        <v>0</v>
      </c>
      <c r="AY541" s="82">
        <f t="shared" ref="AY541:BE541" si="3536">SUM(AY542,AY546)</f>
        <v>0</v>
      </c>
      <c r="AZ541" s="82" t="e">
        <f t="shared" si="3536"/>
        <v>#VALUE!</v>
      </c>
      <c r="BA541" s="82" t="e">
        <f t="shared" si="3405"/>
        <v>#VALUE!</v>
      </c>
      <c r="BB541" s="83">
        <f t="shared" si="3406"/>
        <v>0</v>
      </c>
      <c r="BC541" s="82">
        <f t="shared" si="3536"/>
        <v>0</v>
      </c>
      <c r="BD541" s="82">
        <f t="shared" si="3536"/>
        <v>0</v>
      </c>
      <c r="BE541" s="82" t="e">
        <f t="shared" si="3536"/>
        <v>#VALUE!</v>
      </c>
      <c r="BF541" s="82" t="e">
        <f t="shared" si="3407"/>
        <v>#VALUE!</v>
      </c>
      <c r="BG541" s="83">
        <f t="shared" si="3382"/>
        <v>0</v>
      </c>
      <c r="BL541" s="82">
        <f t="shared" ref="BL541:BM541" si="3537">SUM(BL542,BL546)</f>
        <v>0</v>
      </c>
      <c r="BM541" s="82">
        <f t="shared" si="3537"/>
        <v>0</v>
      </c>
    </row>
    <row r="542" spans="1:65" s="84" customFormat="1" ht="12" x14ac:dyDescent="0.3">
      <c r="A542" s="85"/>
      <c r="B542" s="85"/>
      <c r="C542" s="86"/>
      <c r="D542" s="90">
        <v>525005</v>
      </c>
      <c r="E542" s="91"/>
      <c r="F542" s="92" t="s">
        <v>224</v>
      </c>
      <c r="G542" s="93">
        <f t="shared" ref="G542:H542" si="3538">+G543</f>
        <v>0</v>
      </c>
      <c r="H542" s="93" t="e">
        <f t="shared" si="3538"/>
        <v>#VALUE!</v>
      </c>
      <c r="I542" s="93" t="e">
        <f t="shared" si="3384"/>
        <v>#VALUE!</v>
      </c>
      <c r="J542" s="94">
        <f t="shared" si="3385"/>
        <v>0</v>
      </c>
      <c r="K542" s="93">
        <f t="shared" ref="K542:L542" si="3539">+K543</f>
        <v>0</v>
      </c>
      <c r="L542" s="93" t="e">
        <f t="shared" si="3539"/>
        <v>#VALUE!</v>
      </c>
      <c r="M542" s="93" t="e">
        <f t="shared" si="3386"/>
        <v>#VALUE!</v>
      </c>
      <c r="N542" s="94">
        <f t="shared" si="3387"/>
        <v>0</v>
      </c>
      <c r="O542" s="93">
        <f t="shared" ref="O542:P542" si="3540">+O543</f>
        <v>0</v>
      </c>
      <c r="P542" s="93" t="e">
        <f t="shared" si="3540"/>
        <v>#VALUE!</v>
      </c>
      <c r="Q542" s="93" t="e">
        <f t="shared" si="3388"/>
        <v>#VALUE!</v>
      </c>
      <c r="R542" s="94">
        <f t="shared" si="3354"/>
        <v>0</v>
      </c>
      <c r="S542" s="93">
        <f t="shared" ref="S542:BE542" si="3541">+S543</f>
        <v>0</v>
      </c>
      <c r="T542" s="93" t="e">
        <f t="shared" si="3541"/>
        <v>#VALUE!</v>
      </c>
      <c r="U542" s="93" t="e">
        <f t="shared" si="3389"/>
        <v>#VALUE!</v>
      </c>
      <c r="V542" s="94">
        <f t="shared" si="3390"/>
        <v>0</v>
      </c>
      <c r="W542" s="93">
        <f t="shared" ref="W542:X542" si="3542">+W543</f>
        <v>0</v>
      </c>
      <c r="X542" s="93" t="e">
        <f t="shared" si="3542"/>
        <v>#VALUE!</v>
      </c>
      <c r="Y542" s="93" t="e">
        <f t="shared" si="3391"/>
        <v>#VALUE!</v>
      </c>
      <c r="Z542" s="94">
        <f t="shared" si="3392"/>
        <v>0</v>
      </c>
      <c r="AA542" s="93">
        <f t="shared" ref="AA542" si="3543">+AA543</f>
        <v>0</v>
      </c>
      <c r="AB542" s="93" t="e">
        <f t="shared" si="3541"/>
        <v>#VALUE!</v>
      </c>
      <c r="AC542" s="93" t="e">
        <f t="shared" si="3393"/>
        <v>#VALUE!</v>
      </c>
      <c r="AD542" s="94">
        <f t="shared" si="3394"/>
        <v>0</v>
      </c>
      <c r="AE542" s="93">
        <f t="shared" ref="AE542" si="3544">+AE543</f>
        <v>0</v>
      </c>
      <c r="AF542" s="93" t="e">
        <f t="shared" si="3541"/>
        <v>#VALUE!</v>
      </c>
      <c r="AG542" s="93" t="e">
        <f t="shared" si="3395"/>
        <v>#VALUE!</v>
      </c>
      <c r="AH542" s="94">
        <f t="shared" si="3396"/>
        <v>0</v>
      </c>
      <c r="AI542" s="93">
        <f t="shared" ref="AI542" si="3545">+AI543</f>
        <v>0</v>
      </c>
      <c r="AJ542" s="93" t="e">
        <f t="shared" si="3541"/>
        <v>#VALUE!</v>
      </c>
      <c r="AK542" s="93" t="e">
        <f t="shared" si="3397"/>
        <v>#VALUE!</v>
      </c>
      <c r="AL542" s="94">
        <f t="shared" si="3398"/>
        <v>0</v>
      </c>
      <c r="AM542" s="93">
        <f t="shared" ref="AM542" si="3546">+AM543</f>
        <v>0</v>
      </c>
      <c r="AN542" s="93" t="e">
        <f t="shared" si="3541"/>
        <v>#VALUE!</v>
      </c>
      <c r="AO542" s="93" t="e">
        <f t="shared" si="3399"/>
        <v>#VALUE!</v>
      </c>
      <c r="AP542" s="94">
        <f t="shared" si="3400"/>
        <v>0</v>
      </c>
      <c r="AQ542" s="93">
        <f t="shared" ref="AQ542" si="3547">+AQ543</f>
        <v>0</v>
      </c>
      <c r="AR542" s="93" t="e">
        <f t="shared" si="3541"/>
        <v>#VALUE!</v>
      </c>
      <c r="AS542" s="93" t="e">
        <f t="shared" si="3401"/>
        <v>#VALUE!</v>
      </c>
      <c r="AT542" s="94">
        <f t="shared" si="3402"/>
        <v>0</v>
      </c>
      <c r="AU542" s="93">
        <f t="shared" ref="AU542" si="3548">+AU543</f>
        <v>0</v>
      </c>
      <c r="AV542" s="93" t="e">
        <f t="shared" si="3541"/>
        <v>#VALUE!</v>
      </c>
      <c r="AW542" s="93" t="e">
        <f t="shared" si="3403"/>
        <v>#VALUE!</v>
      </c>
      <c r="AX542" s="94">
        <f t="shared" si="3404"/>
        <v>0</v>
      </c>
      <c r="AY542" s="93">
        <f t="shared" ref="AY542" si="3549">+AY543</f>
        <v>0</v>
      </c>
      <c r="AZ542" s="93" t="e">
        <f t="shared" si="3541"/>
        <v>#VALUE!</v>
      </c>
      <c r="BA542" s="93" t="e">
        <f t="shared" si="3405"/>
        <v>#VALUE!</v>
      </c>
      <c r="BB542" s="94">
        <f t="shared" si="3406"/>
        <v>0</v>
      </c>
      <c r="BC542" s="93">
        <f t="shared" si="3541"/>
        <v>0</v>
      </c>
      <c r="BD542" s="93">
        <f t="shared" si="3541"/>
        <v>0</v>
      </c>
      <c r="BE542" s="93" t="e">
        <f t="shared" si="3541"/>
        <v>#VALUE!</v>
      </c>
      <c r="BF542" s="93" t="e">
        <f t="shared" si="3407"/>
        <v>#VALUE!</v>
      </c>
      <c r="BG542" s="4">
        <f t="shared" si="3382"/>
        <v>0</v>
      </c>
      <c r="BL542" s="93">
        <f t="shared" ref="BL542:BM542" si="3550">+BL543</f>
        <v>0</v>
      </c>
      <c r="BM542" s="93">
        <f t="shared" si="3550"/>
        <v>0</v>
      </c>
    </row>
    <row r="543" spans="1:65" ht="12" x14ac:dyDescent="0.3">
      <c r="A543" s="87"/>
      <c r="B543" s="87"/>
      <c r="C543" s="88"/>
      <c r="D543" s="95"/>
      <c r="E543" s="96">
        <v>52500501</v>
      </c>
      <c r="F543" s="97" t="s">
        <v>224</v>
      </c>
      <c r="G543" s="7">
        <v>0</v>
      </c>
      <c r="H543" s="7" t="e">
        <f>SUMIF([2]Ene!B:I,AVALUOS!E543,[2]Ene!I:I)</f>
        <v>#VALUE!</v>
      </c>
      <c r="I543" s="7" t="e">
        <f t="shared" si="3384"/>
        <v>#VALUE!</v>
      </c>
      <c r="J543" s="8">
        <f t="shared" si="3385"/>
        <v>0</v>
      </c>
      <c r="K543" s="7">
        <v>0</v>
      </c>
      <c r="L543" s="7" t="e">
        <f>SUMIF([2]Feb!B:I,AVALUOS!E543,[2]Feb!I:I)</f>
        <v>#VALUE!</v>
      </c>
      <c r="M543" s="7" t="e">
        <f t="shared" si="3386"/>
        <v>#VALUE!</v>
      </c>
      <c r="N543" s="8">
        <f t="shared" si="3387"/>
        <v>0</v>
      </c>
      <c r="O543" s="7">
        <v>0</v>
      </c>
      <c r="P543" s="7" t="e">
        <f>SUMIF([2]mar!B:I,AVALUOS!E543,[2]mar!I:I)</f>
        <v>#VALUE!</v>
      </c>
      <c r="Q543" s="7" t="e">
        <f t="shared" si="3388"/>
        <v>#VALUE!</v>
      </c>
      <c r="R543" s="8">
        <f t="shared" si="3354"/>
        <v>0</v>
      </c>
      <c r="S543" s="7">
        <v>0</v>
      </c>
      <c r="T543" s="7" t="e">
        <f>SUMIF([2]Abr!B:I,AVALUOS!E543,[2]Abr!I:I)</f>
        <v>#VALUE!</v>
      </c>
      <c r="U543" s="7" t="e">
        <f t="shared" si="3389"/>
        <v>#VALUE!</v>
      </c>
      <c r="V543" s="8">
        <f t="shared" si="3390"/>
        <v>0</v>
      </c>
      <c r="W543" s="7">
        <v>0</v>
      </c>
      <c r="X543" s="7" t="e">
        <f>SUMIF([2]May!B:I,AVALUOS!E543,[2]May!I:I)</f>
        <v>#VALUE!</v>
      </c>
      <c r="Y543" s="7" t="e">
        <f t="shared" si="3391"/>
        <v>#VALUE!</v>
      </c>
      <c r="Z543" s="8">
        <f t="shared" si="3392"/>
        <v>0</v>
      </c>
      <c r="AA543" s="7">
        <v>0</v>
      </c>
      <c r="AB543" s="7" t="e">
        <f>SUMIF([2]Jun!B:I,AVALUOS!E543,[2]Jun!I:I)</f>
        <v>#VALUE!</v>
      </c>
      <c r="AC543" s="7" t="e">
        <f t="shared" si="3393"/>
        <v>#VALUE!</v>
      </c>
      <c r="AD543" s="8">
        <f t="shared" si="3394"/>
        <v>0</v>
      </c>
      <c r="AE543" s="7">
        <v>0</v>
      </c>
      <c r="AF543" s="7" t="e">
        <f>SUMIF([2]Jul!B:I,AVALUOS!E543,[2]Jul!I:I)</f>
        <v>#VALUE!</v>
      </c>
      <c r="AG543" s="7" t="e">
        <f t="shared" si="3395"/>
        <v>#VALUE!</v>
      </c>
      <c r="AH543" s="8">
        <f t="shared" si="3396"/>
        <v>0</v>
      </c>
      <c r="AI543" s="7">
        <v>0</v>
      </c>
      <c r="AJ543" s="7" t="e">
        <f>SUMIF([2]Agos!B:I,AVALUOS!E543,[2]Agos!I:I)</f>
        <v>#VALUE!</v>
      </c>
      <c r="AK543" s="7" t="e">
        <f t="shared" si="3397"/>
        <v>#VALUE!</v>
      </c>
      <c r="AL543" s="8">
        <f t="shared" si="3398"/>
        <v>0</v>
      </c>
      <c r="AM543" s="7">
        <v>0</v>
      </c>
      <c r="AN543" s="7" t="e">
        <f>SUMIF([2]Sep!B:I,AVALUOS!E543,[2]Sep!I:I)</f>
        <v>#VALUE!</v>
      </c>
      <c r="AO543" s="7" t="e">
        <f t="shared" si="3399"/>
        <v>#VALUE!</v>
      </c>
      <c r="AP543" s="8">
        <f t="shared" si="3400"/>
        <v>0</v>
      </c>
      <c r="AQ543" s="7">
        <v>0</v>
      </c>
      <c r="AR543" s="7" t="e">
        <f>SUMIF([2]Oct!B:I,AVALUOS!E543,[2]Oct!I:I)</f>
        <v>#VALUE!</v>
      </c>
      <c r="AS543" s="7" t="e">
        <f t="shared" si="3401"/>
        <v>#VALUE!</v>
      </c>
      <c r="AT543" s="8">
        <f t="shared" si="3402"/>
        <v>0</v>
      </c>
      <c r="AU543" s="7">
        <v>0</v>
      </c>
      <c r="AV543" s="7" t="e">
        <f>SUMIF([2]Nov!B:I,AVALUOS!E543,[2]Nov!I:I)</f>
        <v>#VALUE!</v>
      </c>
      <c r="AW543" s="7" t="e">
        <f t="shared" si="3403"/>
        <v>#VALUE!</v>
      </c>
      <c r="AX543" s="8">
        <f t="shared" si="3404"/>
        <v>0</v>
      </c>
      <c r="AY543" s="7">
        <v>0</v>
      </c>
      <c r="AZ543" s="7" t="e">
        <f>SUMIF([2]Dic!B:I,AVALUOS!E543,[2]Dic!I:I)</f>
        <v>#VALUE!</v>
      </c>
      <c r="BA543" s="7" t="e">
        <f t="shared" si="3405"/>
        <v>#VALUE!</v>
      </c>
      <c r="BB543" s="8">
        <f t="shared" si="3406"/>
        <v>0</v>
      </c>
      <c r="BC543" s="7">
        <v>0</v>
      </c>
      <c r="BD543" s="89">
        <f>+G543+K543+O543+S543+W543+AA543+AE543+AI543+AM543+AQ543+AU543</f>
        <v>0</v>
      </c>
      <c r="BE543" s="89" t="e">
        <f>+H543+L543+P543+T543+X543+AB543+AF543+AJ543+AN543+AR543+AV543+AZ543</f>
        <v>#VALUE!</v>
      </c>
      <c r="BF543" s="89" t="e">
        <f t="shared" si="3407"/>
        <v>#VALUE!</v>
      </c>
      <c r="BG543" s="24">
        <f t="shared" si="3382"/>
        <v>0</v>
      </c>
      <c r="BK543" s="84"/>
      <c r="BL543" s="7"/>
      <c r="BM543" s="7"/>
    </row>
    <row r="544" spans="1:65" s="84" customFormat="1" ht="12" x14ac:dyDescent="0.3">
      <c r="A544" s="85"/>
      <c r="B544" s="85"/>
      <c r="C544" s="86"/>
      <c r="D544" s="90">
        <v>525010</v>
      </c>
      <c r="E544" s="91"/>
      <c r="F544" s="92" t="s">
        <v>305</v>
      </c>
      <c r="G544" s="93">
        <f t="shared" ref="G544:H544" si="3551">+G545</f>
        <v>0</v>
      </c>
      <c r="H544" s="93" t="e">
        <f t="shared" si="3551"/>
        <v>#VALUE!</v>
      </c>
      <c r="I544" s="93" t="e">
        <f t="shared" si="3384"/>
        <v>#VALUE!</v>
      </c>
      <c r="J544" s="94">
        <f t="shared" si="3385"/>
        <v>0</v>
      </c>
      <c r="K544" s="93">
        <f t="shared" ref="K544:L544" si="3552">+K545</f>
        <v>0</v>
      </c>
      <c r="L544" s="93" t="e">
        <f t="shared" si="3552"/>
        <v>#VALUE!</v>
      </c>
      <c r="M544" s="93" t="e">
        <f t="shared" si="3386"/>
        <v>#VALUE!</v>
      </c>
      <c r="N544" s="94">
        <f t="shared" si="3387"/>
        <v>0</v>
      </c>
      <c r="O544" s="93">
        <f t="shared" ref="O544:P544" si="3553">+O545</f>
        <v>0</v>
      </c>
      <c r="P544" s="93" t="e">
        <f t="shared" si="3553"/>
        <v>#VALUE!</v>
      </c>
      <c r="Q544" s="93" t="e">
        <f t="shared" si="3388"/>
        <v>#VALUE!</v>
      </c>
      <c r="R544" s="94">
        <f t="shared" si="3354"/>
        <v>0</v>
      </c>
      <c r="S544" s="93">
        <f t="shared" ref="S544:BE544" si="3554">+S545</f>
        <v>0</v>
      </c>
      <c r="T544" s="93" t="e">
        <f t="shared" si="3554"/>
        <v>#VALUE!</v>
      </c>
      <c r="U544" s="93" t="e">
        <f t="shared" si="3389"/>
        <v>#VALUE!</v>
      </c>
      <c r="V544" s="94">
        <f t="shared" si="3390"/>
        <v>0</v>
      </c>
      <c r="W544" s="93">
        <f t="shared" ref="W544:X544" si="3555">+W545</f>
        <v>0</v>
      </c>
      <c r="X544" s="93" t="e">
        <f t="shared" si="3555"/>
        <v>#VALUE!</v>
      </c>
      <c r="Y544" s="93" t="e">
        <f t="shared" si="3391"/>
        <v>#VALUE!</v>
      </c>
      <c r="Z544" s="94">
        <f t="shared" si="3392"/>
        <v>0</v>
      </c>
      <c r="AA544" s="93">
        <f t="shared" ref="AA544" si="3556">+AA545</f>
        <v>0</v>
      </c>
      <c r="AB544" s="93" t="e">
        <f t="shared" si="3554"/>
        <v>#VALUE!</v>
      </c>
      <c r="AC544" s="93" t="e">
        <f t="shared" si="3393"/>
        <v>#VALUE!</v>
      </c>
      <c r="AD544" s="94">
        <f t="shared" si="3394"/>
        <v>0</v>
      </c>
      <c r="AE544" s="93">
        <f t="shared" ref="AE544" si="3557">+AE545</f>
        <v>0</v>
      </c>
      <c r="AF544" s="93" t="e">
        <f t="shared" si="3554"/>
        <v>#VALUE!</v>
      </c>
      <c r="AG544" s="93" t="e">
        <f t="shared" si="3395"/>
        <v>#VALUE!</v>
      </c>
      <c r="AH544" s="94">
        <f t="shared" si="3396"/>
        <v>0</v>
      </c>
      <c r="AI544" s="93">
        <f t="shared" ref="AI544" si="3558">+AI545</f>
        <v>0</v>
      </c>
      <c r="AJ544" s="93" t="e">
        <f t="shared" si="3554"/>
        <v>#VALUE!</v>
      </c>
      <c r="AK544" s="93" t="e">
        <f t="shared" si="3397"/>
        <v>#VALUE!</v>
      </c>
      <c r="AL544" s="94">
        <f t="shared" si="3398"/>
        <v>0</v>
      </c>
      <c r="AM544" s="93">
        <f t="shared" ref="AM544" si="3559">+AM545</f>
        <v>0</v>
      </c>
      <c r="AN544" s="93" t="e">
        <f t="shared" si="3554"/>
        <v>#VALUE!</v>
      </c>
      <c r="AO544" s="93" t="e">
        <f t="shared" si="3399"/>
        <v>#VALUE!</v>
      </c>
      <c r="AP544" s="94">
        <f t="shared" si="3400"/>
        <v>0</v>
      </c>
      <c r="AQ544" s="93">
        <f t="shared" ref="AQ544" si="3560">+AQ545</f>
        <v>0</v>
      </c>
      <c r="AR544" s="93" t="e">
        <f t="shared" si="3554"/>
        <v>#VALUE!</v>
      </c>
      <c r="AS544" s="93" t="e">
        <f t="shared" si="3401"/>
        <v>#VALUE!</v>
      </c>
      <c r="AT544" s="94">
        <f t="shared" si="3402"/>
        <v>0</v>
      </c>
      <c r="AU544" s="93">
        <f t="shared" ref="AU544" si="3561">+AU545</f>
        <v>0</v>
      </c>
      <c r="AV544" s="93" t="e">
        <f t="shared" si="3554"/>
        <v>#VALUE!</v>
      </c>
      <c r="AW544" s="93" t="e">
        <f t="shared" si="3403"/>
        <v>#VALUE!</v>
      </c>
      <c r="AX544" s="94">
        <f t="shared" si="3404"/>
        <v>0</v>
      </c>
      <c r="AY544" s="93">
        <f t="shared" ref="AY544" si="3562">+AY545</f>
        <v>0</v>
      </c>
      <c r="AZ544" s="93" t="e">
        <f t="shared" si="3554"/>
        <v>#VALUE!</v>
      </c>
      <c r="BA544" s="93" t="e">
        <f t="shared" si="3405"/>
        <v>#VALUE!</v>
      </c>
      <c r="BB544" s="94">
        <f t="shared" si="3406"/>
        <v>0</v>
      </c>
      <c r="BC544" s="93">
        <f t="shared" si="3554"/>
        <v>0</v>
      </c>
      <c r="BD544" s="93">
        <f t="shared" si="3554"/>
        <v>0</v>
      </c>
      <c r="BE544" s="93" t="e">
        <f t="shared" si="3554"/>
        <v>#VALUE!</v>
      </c>
      <c r="BF544" s="93" t="e">
        <f t="shared" si="3407"/>
        <v>#VALUE!</v>
      </c>
      <c r="BG544" s="4">
        <f t="shared" si="3382"/>
        <v>0</v>
      </c>
      <c r="BL544" s="93">
        <f t="shared" ref="BL544:BM544" si="3563">+BL545</f>
        <v>0</v>
      </c>
      <c r="BM544" s="93">
        <f t="shared" si="3563"/>
        <v>0</v>
      </c>
    </row>
    <row r="545" spans="1:65" s="84" customFormat="1" ht="12" x14ac:dyDescent="0.3">
      <c r="A545" s="87"/>
      <c r="B545" s="87"/>
      <c r="C545" s="88"/>
      <c r="D545" s="95"/>
      <c r="E545" s="96">
        <v>52501001</v>
      </c>
      <c r="F545" s="97" t="s">
        <v>305</v>
      </c>
      <c r="G545" s="7">
        <v>0</v>
      </c>
      <c r="H545" s="7" t="e">
        <f>SUMIF([2]Ene!B:I,AVALUOS!E545,[2]Ene!I:I)</f>
        <v>#VALUE!</v>
      </c>
      <c r="I545" s="7" t="e">
        <f t="shared" si="3384"/>
        <v>#VALUE!</v>
      </c>
      <c r="J545" s="8">
        <f t="shared" si="3385"/>
        <v>0</v>
      </c>
      <c r="K545" s="7">
        <v>0</v>
      </c>
      <c r="L545" s="7" t="e">
        <f>SUMIF([2]Feb!B:I,AVALUOS!E545,[2]Feb!I:I)</f>
        <v>#VALUE!</v>
      </c>
      <c r="M545" s="7" t="e">
        <f t="shared" si="3386"/>
        <v>#VALUE!</v>
      </c>
      <c r="N545" s="8">
        <f t="shared" si="3387"/>
        <v>0</v>
      </c>
      <c r="O545" s="7">
        <v>0</v>
      </c>
      <c r="P545" s="7" t="e">
        <f>SUMIF([2]mar!B:I,AVALUOS!E545,[2]mar!I:I)</f>
        <v>#VALUE!</v>
      </c>
      <c r="Q545" s="7" t="e">
        <f t="shared" si="3388"/>
        <v>#VALUE!</v>
      </c>
      <c r="R545" s="8">
        <f t="shared" si="3354"/>
        <v>0</v>
      </c>
      <c r="S545" s="7">
        <v>0</v>
      </c>
      <c r="T545" s="7" t="e">
        <f>SUMIF([2]Abr!B:I,AVALUOS!E545,[2]Abr!I:I)</f>
        <v>#VALUE!</v>
      </c>
      <c r="U545" s="7" t="e">
        <f t="shared" si="3389"/>
        <v>#VALUE!</v>
      </c>
      <c r="V545" s="8">
        <f t="shared" si="3390"/>
        <v>0</v>
      </c>
      <c r="W545" s="7">
        <v>0</v>
      </c>
      <c r="X545" s="7" t="e">
        <f>SUMIF([2]May!B:I,AVALUOS!E545,[2]May!I:I)</f>
        <v>#VALUE!</v>
      </c>
      <c r="Y545" s="7" t="e">
        <f t="shared" si="3391"/>
        <v>#VALUE!</v>
      </c>
      <c r="Z545" s="8">
        <f t="shared" si="3392"/>
        <v>0</v>
      </c>
      <c r="AA545" s="7">
        <v>0</v>
      </c>
      <c r="AB545" s="7" t="e">
        <f>SUMIF([2]Jun!B:I,AVALUOS!E545,[2]Jun!I:I)</f>
        <v>#VALUE!</v>
      </c>
      <c r="AC545" s="7" t="e">
        <f t="shared" si="3393"/>
        <v>#VALUE!</v>
      </c>
      <c r="AD545" s="8">
        <f t="shared" si="3394"/>
        <v>0</v>
      </c>
      <c r="AE545" s="7">
        <v>0</v>
      </c>
      <c r="AF545" s="7" t="e">
        <f>SUMIF([2]Jul!B:I,AVALUOS!E545,[2]Jul!I:I)</f>
        <v>#VALUE!</v>
      </c>
      <c r="AG545" s="7" t="e">
        <f t="shared" si="3395"/>
        <v>#VALUE!</v>
      </c>
      <c r="AH545" s="8">
        <f t="shared" si="3396"/>
        <v>0</v>
      </c>
      <c r="AI545" s="7">
        <v>0</v>
      </c>
      <c r="AJ545" s="7" t="e">
        <f>SUMIF([2]Agos!B:I,AVALUOS!E545,[2]Agos!I:I)</f>
        <v>#VALUE!</v>
      </c>
      <c r="AK545" s="7" t="e">
        <f t="shared" si="3397"/>
        <v>#VALUE!</v>
      </c>
      <c r="AL545" s="8">
        <f t="shared" si="3398"/>
        <v>0</v>
      </c>
      <c r="AM545" s="7">
        <v>0</v>
      </c>
      <c r="AN545" s="7" t="e">
        <f>SUMIF([2]Sep!B:I,AVALUOS!E545,[2]Sep!I:I)</f>
        <v>#VALUE!</v>
      </c>
      <c r="AO545" s="7" t="e">
        <f t="shared" si="3399"/>
        <v>#VALUE!</v>
      </c>
      <c r="AP545" s="8">
        <f t="shared" si="3400"/>
        <v>0</v>
      </c>
      <c r="AQ545" s="7">
        <v>0</v>
      </c>
      <c r="AR545" s="7" t="e">
        <f>SUMIF([2]Oct!B:I,AVALUOS!E545,[2]Oct!I:I)</f>
        <v>#VALUE!</v>
      </c>
      <c r="AS545" s="7" t="e">
        <f t="shared" si="3401"/>
        <v>#VALUE!</v>
      </c>
      <c r="AT545" s="8">
        <f t="shared" si="3402"/>
        <v>0</v>
      </c>
      <c r="AU545" s="7">
        <v>0</v>
      </c>
      <c r="AV545" s="7" t="e">
        <f>SUMIF([2]Nov!B:I,AVALUOS!E545,[2]Nov!I:I)</f>
        <v>#VALUE!</v>
      </c>
      <c r="AW545" s="7" t="e">
        <f t="shared" si="3403"/>
        <v>#VALUE!</v>
      </c>
      <c r="AX545" s="8">
        <f t="shared" si="3404"/>
        <v>0</v>
      </c>
      <c r="AY545" s="7">
        <v>0</v>
      </c>
      <c r="AZ545" s="7" t="e">
        <f>SUMIF([2]Dic!B:I,AVALUOS!E545,[2]Dic!I:I)</f>
        <v>#VALUE!</v>
      </c>
      <c r="BA545" s="7" t="e">
        <f t="shared" si="3405"/>
        <v>#VALUE!</v>
      </c>
      <c r="BB545" s="8">
        <f t="shared" si="3406"/>
        <v>0</v>
      </c>
      <c r="BC545" s="7">
        <v>0</v>
      </c>
      <c r="BD545" s="89">
        <f>+G545+K545+O545+S545+W545+AA545+AE545+AI545+AM545+AQ545+AU545</f>
        <v>0</v>
      </c>
      <c r="BE545" s="89" t="e">
        <f>+H545+L545+P545+T545+X545+AB545+AF545+AJ545+AN545+AR545+AV545+AZ545</f>
        <v>#VALUE!</v>
      </c>
      <c r="BF545" s="89" t="e">
        <f t="shared" si="3407"/>
        <v>#VALUE!</v>
      </c>
      <c r="BG545" s="24">
        <f t="shared" si="3382"/>
        <v>0</v>
      </c>
      <c r="BL545" s="7"/>
      <c r="BM545" s="7"/>
    </row>
    <row r="546" spans="1:65" ht="12" x14ac:dyDescent="0.3">
      <c r="A546" s="85"/>
      <c r="B546" s="85"/>
      <c r="C546" s="86"/>
      <c r="D546" s="90">
        <v>525015</v>
      </c>
      <c r="E546" s="91"/>
      <c r="F546" s="92" t="s">
        <v>227</v>
      </c>
      <c r="G546" s="93">
        <f t="shared" ref="G546:H546" si="3564">+G547</f>
        <v>0</v>
      </c>
      <c r="H546" s="93" t="e">
        <f t="shared" si="3564"/>
        <v>#VALUE!</v>
      </c>
      <c r="I546" s="93" t="e">
        <f t="shared" si="3384"/>
        <v>#VALUE!</v>
      </c>
      <c r="J546" s="94">
        <f t="shared" si="3385"/>
        <v>0</v>
      </c>
      <c r="K546" s="93">
        <f t="shared" ref="K546:L546" si="3565">+K547</f>
        <v>0</v>
      </c>
      <c r="L546" s="93" t="e">
        <f t="shared" si="3565"/>
        <v>#VALUE!</v>
      </c>
      <c r="M546" s="93" t="e">
        <f t="shared" si="3386"/>
        <v>#VALUE!</v>
      </c>
      <c r="N546" s="94">
        <f t="shared" si="3387"/>
        <v>0</v>
      </c>
      <c r="O546" s="93">
        <f t="shared" ref="O546:P546" si="3566">+O547</f>
        <v>0</v>
      </c>
      <c r="P546" s="93" t="e">
        <f t="shared" si="3566"/>
        <v>#VALUE!</v>
      </c>
      <c r="Q546" s="93" t="e">
        <f t="shared" si="3388"/>
        <v>#VALUE!</v>
      </c>
      <c r="R546" s="94">
        <f t="shared" si="3354"/>
        <v>0</v>
      </c>
      <c r="S546" s="93">
        <f t="shared" ref="S546:BE546" si="3567">+S547</f>
        <v>0</v>
      </c>
      <c r="T546" s="93" t="e">
        <f t="shared" si="3567"/>
        <v>#VALUE!</v>
      </c>
      <c r="U546" s="93" t="e">
        <f t="shared" si="3389"/>
        <v>#VALUE!</v>
      </c>
      <c r="V546" s="94">
        <f t="shared" si="3390"/>
        <v>0</v>
      </c>
      <c r="W546" s="93">
        <f t="shared" ref="W546:X546" si="3568">+W547</f>
        <v>0</v>
      </c>
      <c r="X546" s="93" t="e">
        <f t="shared" si="3568"/>
        <v>#VALUE!</v>
      </c>
      <c r="Y546" s="93" t="e">
        <f t="shared" si="3391"/>
        <v>#VALUE!</v>
      </c>
      <c r="Z546" s="94">
        <f t="shared" si="3392"/>
        <v>0</v>
      </c>
      <c r="AA546" s="93">
        <f t="shared" ref="AA546" si="3569">+AA547</f>
        <v>0</v>
      </c>
      <c r="AB546" s="93" t="e">
        <f t="shared" si="3567"/>
        <v>#VALUE!</v>
      </c>
      <c r="AC546" s="93" t="e">
        <f t="shared" si="3393"/>
        <v>#VALUE!</v>
      </c>
      <c r="AD546" s="94">
        <f t="shared" si="3394"/>
        <v>0</v>
      </c>
      <c r="AE546" s="93">
        <f t="shared" ref="AE546" si="3570">+AE547</f>
        <v>0</v>
      </c>
      <c r="AF546" s="93" t="e">
        <f t="shared" si="3567"/>
        <v>#VALUE!</v>
      </c>
      <c r="AG546" s="93" t="e">
        <f t="shared" si="3395"/>
        <v>#VALUE!</v>
      </c>
      <c r="AH546" s="94">
        <f t="shared" si="3396"/>
        <v>0</v>
      </c>
      <c r="AI546" s="93">
        <f t="shared" ref="AI546" si="3571">+AI547</f>
        <v>0</v>
      </c>
      <c r="AJ546" s="93" t="e">
        <f t="shared" si="3567"/>
        <v>#VALUE!</v>
      </c>
      <c r="AK546" s="93" t="e">
        <f t="shared" si="3397"/>
        <v>#VALUE!</v>
      </c>
      <c r="AL546" s="94">
        <f t="shared" si="3398"/>
        <v>0</v>
      </c>
      <c r="AM546" s="93">
        <f t="shared" ref="AM546" si="3572">+AM547</f>
        <v>0</v>
      </c>
      <c r="AN546" s="93" t="e">
        <f t="shared" si="3567"/>
        <v>#VALUE!</v>
      </c>
      <c r="AO546" s="93" t="e">
        <f t="shared" si="3399"/>
        <v>#VALUE!</v>
      </c>
      <c r="AP546" s="94">
        <f t="shared" si="3400"/>
        <v>0</v>
      </c>
      <c r="AQ546" s="93">
        <f t="shared" ref="AQ546" si="3573">+AQ547</f>
        <v>0</v>
      </c>
      <c r="AR546" s="93" t="e">
        <f t="shared" si="3567"/>
        <v>#VALUE!</v>
      </c>
      <c r="AS546" s="93" t="e">
        <f t="shared" si="3401"/>
        <v>#VALUE!</v>
      </c>
      <c r="AT546" s="94">
        <f t="shared" si="3402"/>
        <v>0</v>
      </c>
      <c r="AU546" s="93">
        <f t="shared" ref="AU546" si="3574">+AU547</f>
        <v>0</v>
      </c>
      <c r="AV546" s="93" t="e">
        <f t="shared" si="3567"/>
        <v>#VALUE!</v>
      </c>
      <c r="AW546" s="93" t="e">
        <f t="shared" si="3403"/>
        <v>#VALUE!</v>
      </c>
      <c r="AX546" s="94">
        <f t="shared" si="3404"/>
        <v>0</v>
      </c>
      <c r="AY546" s="93">
        <f t="shared" ref="AY546" si="3575">+AY547</f>
        <v>0</v>
      </c>
      <c r="AZ546" s="93" t="e">
        <f t="shared" si="3567"/>
        <v>#VALUE!</v>
      </c>
      <c r="BA546" s="93" t="e">
        <f t="shared" si="3405"/>
        <v>#VALUE!</v>
      </c>
      <c r="BB546" s="94">
        <f t="shared" si="3406"/>
        <v>0</v>
      </c>
      <c r="BC546" s="93">
        <f t="shared" si="3567"/>
        <v>0</v>
      </c>
      <c r="BD546" s="93">
        <f t="shared" si="3567"/>
        <v>0</v>
      </c>
      <c r="BE546" s="93" t="e">
        <f t="shared" si="3567"/>
        <v>#VALUE!</v>
      </c>
      <c r="BF546" s="93" t="e">
        <f t="shared" si="3407"/>
        <v>#VALUE!</v>
      </c>
      <c r="BG546" s="4">
        <f t="shared" si="3382"/>
        <v>0</v>
      </c>
      <c r="BL546" s="93">
        <f t="shared" ref="BL546:BM546" si="3576">+BL547</f>
        <v>0</v>
      </c>
      <c r="BM546" s="93">
        <f t="shared" si="3576"/>
        <v>0</v>
      </c>
    </row>
    <row r="547" spans="1:65" s="84" customFormat="1" ht="12" x14ac:dyDescent="0.3">
      <c r="A547" s="87"/>
      <c r="B547" s="87"/>
      <c r="C547" s="88"/>
      <c r="D547" s="95"/>
      <c r="E547" s="96">
        <v>52501501</v>
      </c>
      <c r="F547" s="97" t="s">
        <v>227</v>
      </c>
      <c r="G547" s="7">
        <v>0</v>
      </c>
      <c r="H547" s="7" t="e">
        <f>SUMIF([2]Ene!B:I,AVALUOS!E547,[2]Ene!I:I)</f>
        <v>#VALUE!</v>
      </c>
      <c r="I547" s="7" t="e">
        <f t="shared" si="3384"/>
        <v>#VALUE!</v>
      </c>
      <c r="J547" s="8">
        <f t="shared" si="3385"/>
        <v>0</v>
      </c>
      <c r="K547" s="7">
        <v>0</v>
      </c>
      <c r="L547" s="7" t="e">
        <f>SUMIF([2]Feb!B:I,AVALUOS!E547,[2]Feb!I:I)</f>
        <v>#VALUE!</v>
      </c>
      <c r="M547" s="7" t="e">
        <f t="shared" si="3386"/>
        <v>#VALUE!</v>
      </c>
      <c r="N547" s="8">
        <f t="shared" si="3387"/>
        <v>0</v>
      </c>
      <c r="O547" s="7">
        <v>0</v>
      </c>
      <c r="P547" s="7" t="e">
        <f>SUMIF([2]mar!B:I,AVALUOS!E547,[2]mar!I:I)</f>
        <v>#VALUE!</v>
      </c>
      <c r="Q547" s="7" t="e">
        <f t="shared" si="3388"/>
        <v>#VALUE!</v>
      </c>
      <c r="R547" s="8">
        <f t="shared" si="3354"/>
        <v>0</v>
      </c>
      <c r="S547" s="7">
        <v>0</v>
      </c>
      <c r="T547" s="7" t="e">
        <f>SUMIF([2]Abr!B:I,AVALUOS!E547,[2]Abr!I:I)</f>
        <v>#VALUE!</v>
      </c>
      <c r="U547" s="7" t="e">
        <f t="shared" si="3389"/>
        <v>#VALUE!</v>
      </c>
      <c r="V547" s="8">
        <f t="shared" si="3390"/>
        <v>0</v>
      </c>
      <c r="W547" s="7">
        <v>0</v>
      </c>
      <c r="X547" s="7" t="e">
        <f>SUMIF([2]May!B:I,AVALUOS!E547,[2]May!I:I)</f>
        <v>#VALUE!</v>
      </c>
      <c r="Y547" s="7" t="e">
        <f t="shared" si="3391"/>
        <v>#VALUE!</v>
      </c>
      <c r="Z547" s="8">
        <f t="shared" si="3392"/>
        <v>0</v>
      </c>
      <c r="AA547" s="7">
        <v>0</v>
      </c>
      <c r="AB547" s="7" t="e">
        <f>SUMIF([2]Jun!B:I,AVALUOS!E547,[2]Jun!I:I)</f>
        <v>#VALUE!</v>
      </c>
      <c r="AC547" s="7" t="e">
        <f t="shared" si="3393"/>
        <v>#VALUE!</v>
      </c>
      <c r="AD547" s="8">
        <f t="shared" si="3394"/>
        <v>0</v>
      </c>
      <c r="AE547" s="7">
        <v>0</v>
      </c>
      <c r="AF547" s="7" t="e">
        <f>SUMIF([2]Jul!B:I,AVALUOS!E547,[2]Jul!I:I)</f>
        <v>#VALUE!</v>
      </c>
      <c r="AG547" s="7" t="e">
        <f t="shared" si="3395"/>
        <v>#VALUE!</v>
      </c>
      <c r="AH547" s="8">
        <f t="shared" si="3396"/>
        <v>0</v>
      </c>
      <c r="AI547" s="7">
        <v>0</v>
      </c>
      <c r="AJ547" s="7" t="e">
        <f>SUMIF([2]Agos!B:I,AVALUOS!E547,[2]Agos!I:I)</f>
        <v>#VALUE!</v>
      </c>
      <c r="AK547" s="7" t="e">
        <f t="shared" si="3397"/>
        <v>#VALUE!</v>
      </c>
      <c r="AL547" s="8">
        <f t="shared" si="3398"/>
        <v>0</v>
      </c>
      <c r="AM547" s="7">
        <v>0</v>
      </c>
      <c r="AN547" s="7" t="e">
        <f>SUMIF([2]Sep!B:I,AVALUOS!E547,[2]Sep!I:I)</f>
        <v>#VALUE!</v>
      </c>
      <c r="AO547" s="7" t="e">
        <f t="shared" si="3399"/>
        <v>#VALUE!</v>
      </c>
      <c r="AP547" s="8">
        <f t="shared" si="3400"/>
        <v>0</v>
      </c>
      <c r="AQ547" s="7">
        <v>0</v>
      </c>
      <c r="AR547" s="7" t="e">
        <f>SUMIF([2]Oct!B:I,AVALUOS!E547,[2]Oct!I:I)</f>
        <v>#VALUE!</v>
      </c>
      <c r="AS547" s="7" t="e">
        <f t="shared" si="3401"/>
        <v>#VALUE!</v>
      </c>
      <c r="AT547" s="8">
        <f t="shared" si="3402"/>
        <v>0</v>
      </c>
      <c r="AU547" s="7">
        <v>0</v>
      </c>
      <c r="AV547" s="7" t="e">
        <f>SUMIF([2]Nov!B:I,AVALUOS!E547,[2]Nov!I:I)</f>
        <v>#VALUE!</v>
      </c>
      <c r="AW547" s="7" t="e">
        <f t="shared" si="3403"/>
        <v>#VALUE!</v>
      </c>
      <c r="AX547" s="8">
        <f t="shared" si="3404"/>
        <v>0</v>
      </c>
      <c r="AY547" s="7">
        <v>0</v>
      </c>
      <c r="AZ547" s="7" t="e">
        <f>SUMIF([2]Dic!B:I,AVALUOS!E547,[2]Dic!I:I)</f>
        <v>#VALUE!</v>
      </c>
      <c r="BA547" s="7" t="e">
        <f t="shared" si="3405"/>
        <v>#VALUE!</v>
      </c>
      <c r="BB547" s="8">
        <f t="shared" si="3406"/>
        <v>0</v>
      </c>
      <c r="BC547" s="7">
        <v>0</v>
      </c>
      <c r="BD547" s="89">
        <f>+G547+K547+O547+S547+W547+AA547+AE547+AI547+AM547+AQ547+AU547</f>
        <v>0</v>
      </c>
      <c r="BE547" s="89" t="e">
        <f>+H547+L547+P547+T547+X547+AB547+AF547+AJ547+AN547+AR547+AV547+AZ547</f>
        <v>#VALUE!</v>
      </c>
      <c r="BF547" s="89" t="e">
        <f t="shared" si="3407"/>
        <v>#VALUE!</v>
      </c>
      <c r="BG547" s="24">
        <f t="shared" si="3382"/>
        <v>0</v>
      </c>
      <c r="BL547" s="7"/>
      <c r="BM547" s="7"/>
    </row>
    <row r="548" spans="1:65" ht="12" x14ac:dyDescent="0.3">
      <c r="A548" s="77"/>
      <c r="B548" s="77"/>
      <c r="C548" s="78">
        <v>5255</v>
      </c>
      <c r="D548" s="79"/>
      <c r="E548" s="80"/>
      <c r="F548" s="81" t="s">
        <v>229</v>
      </c>
      <c r="G548" s="82">
        <f t="shared" ref="G548:H548" si="3577">SUM(G549,G551,G553,G555)</f>
        <v>400000</v>
      </c>
      <c r="H548" s="82" t="e">
        <f t="shared" si="3577"/>
        <v>#VALUE!</v>
      </c>
      <c r="I548" s="82" t="e">
        <f t="shared" si="3384"/>
        <v>#VALUE!</v>
      </c>
      <c r="J548" s="83" t="e">
        <f t="shared" si="3385"/>
        <v>#VALUE!</v>
      </c>
      <c r="K548" s="82">
        <f t="shared" ref="K548:L548" si="3578">SUM(K549,K551,K553,K555)</f>
        <v>400000</v>
      </c>
      <c r="L548" s="82" t="e">
        <f t="shared" si="3578"/>
        <v>#VALUE!</v>
      </c>
      <c r="M548" s="82" t="e">
        <f t="shared" si="3386"/>
        <v>#VALUE!</v>
      </c>
      <c r="N548" s="83" t="e">
        <f t="shared" si="3387"/>
        <v>#VALUE!</v>
      </c>
      <c r="O548" s="82">
        <f t="shared" ref="O548:P548" si="3579">SUM(O549,O551,O553,O555)</f>
        <v>400000</v>
      </c>
      <c r="P548" s="82" t="e">
        <f t="shared" si="3579"/>
        <v>#VALUE!</v>
      </c>
      <c r="Q548" s="82" t="e">
        <f t="shared" si="3388"/>
        <v>#VALUE!</v>
      </c>
      <c r="R548" s="83" t="e">
        <f t="shared" si="3354"/>
        <v>#VALUE!</v>
      </c>
      <c r="S548" s="82">
        <f t="shared" ref="S548:T548" si="3580">SUM(S549,S551,S553,S555)</f>
        <v>400000</v>
      </c>
      <c r="T548" s="82" t="e">
        <f t="shared" si="3580"/>
        <v>#VALUE!</v>
      </c>
      <c r="U548" s="82" t="e">
        <f t="shared" si="3389"/>
        <v>#VALUE!</v>
      </c>
      <c r="V548" s="83" t="e">
        <f t="shared" si="3390"/>
        <v>#VALUE!</v>
      </c>
      <c r="W548" s="82">
        <f t="shared" ref="W548:X548" si="3581">SUM(W549,W551,W553,W555)</f>
        <v>400000</v>
      </c>
      <c r="X548" s="82" t="e">
        <f t="shared" si="3581"/>
        <v>#VALUE!</v>
      </c>
      <c r="Y548" s="82" t="e">
        <f t="shared" si="3391"/>
        <v>#VALUE!</v>
      </c>
      <c r="Z548" s="83" t="e">
        <f t="shared" si="3392"/>
        <v>#VALUE!</v>
      </c>
      <c r="AA548" s="82">
        <f t="shared" ref="AA548:AB548" si="3582">SUM(AA549,AA551,AA553,AA555)</f>
        <v>400000</v>
      </c>
      <c r="AB548" s="82" t="e">
        <f t="shared" si="3582"/>
        <v>#VALUE!</v>
      </c>
      <c r="AC548" s="82" t="e">
        <f t="shared" si="3393"/>
        <v>#VALUE!</v>
      </c>
      <c r="AD548" s="83" t="e">
        <f t="shared" si="3394"/>
        <v>#VALUE!</v>
      </c>
      <c r="AE548" s="82">
        <f t="shared" ref="AE548:AF548" si="3583">SUM(AE549,AE551,AE553,AE555)</f>
        <v>400000</v>
      </c>
      <c r="AF548" s="82" t="e">
        <f t="shared" si="3583"/>
        <v>#VALUE!</v>
      </c>
      <c r="AG548" s="82" t="e">
        <f t="shared" si="3395"/>
        <v>#VALUE!</v>
      </c>
      <c r="AH548" s="83" t="e">
        <f t="shared" si="3396"/>
        <v>#VALUE!</v>
      </c>
      <c r="AI548" s="82">
        <f t="shared" ref="AI548:AJ548" si="3584">SUM(AI549,AI551,AI553,AI555)</f>
        <v>400000</v>
      </c>
      <c r="AJ548" s="82" t="e">
        <f t="shared" si="3584"/>
        <v>#VALUE!</v>
      </c>
      <c r="AK548" s="82" t="e">
        <f t="shared" si="3397"/>
        <v>#VALUE!</v>
      </c>
      <c r="AL548" s="83" t="e">
        <f t="shared" si="3398"/>
        <v>#VALUE!</v>
      </c>
      <c r="AM548" s="82">
        <f t="shared" ref="AM548:AN548" si="3585">SUM(AM549,AM551,AM553,AM555)</f>
        <v>400000</v>
      </c>
      <c r="AN548" s="82" t="e">
        <f t="shared" si="3585"/>
        <v>#VALUE!</v>
      </c>
      <c r="AO548" s="82" t="e">
        <f t="shared" si="3399"/>
        <v>#VALUE!</v>
      </c>
      <c r="AP548" s="83" t="e">
        <f t="shared" si="3400"/>
        <v>#VALUE!</v>
      </c>
      <c r="AQ548" s="82">
        <f t="shared" ref="AQ548:AR548" si="3586">SUM(AQ549,AQ551,AQ553,AQ555)</f>
        <v>400000</v>
      </c>
      <c r="AR548" s="82" t="e">
        <f t="shared" si="3586"/>
        <v>#VALUE!</v>
      </c>
      <c r="AS548" s="82" t="e">
        <f t="shared" si="3401"/>
        <v>#VALUE!</v>
      </c>
      <c r="AT548" s="83" t="e">
        <f t="shared" si="3402"/>
        <v>#VALUE!</v>
      </c>
      <c r="AU548" s="82">
        <f t="shared" ref="AU548:AV548" si="3587">SUM(AU549,AU551,AU553,AU555)</f>
        <v>400000</v>
      </c>
      <c r="AV548" s="82" t="e">
        <f t="shared" si="3587"/>
        <v>#VALUE!</v>
      </c>
      <c r="AW548" s="82" t="e">
        <f t="shared" si="3403"/>
        <v>#VALUE!</v>
      </c>
      <c r="AX548" s="83" t="e">
        <f t="shared" si="3404"/>
        <v>#VALUE!</v>
      </c>
      <c r="AY548" s="82">
        <f t="shared" ref="AY548:BE548" si="3588">SUM(AY549,AY551,AY553,AY555)</f>
        <v>400000</v>
      </c>
      <c r="AZ548" s="82" t="e">
        <f t="shared" si="3588"/>
        <v>#VALUE!</v>
      </c>
      <c r="BA548" s="82" t="e">
        <f t="shared" si="3405"/>
        <v>#VALUE!</v>
      </c>
      <c r="BB548" s="83" t="e">
        <f t="shared" si="3406"/>
        <v>#VALUE!</v>
      </c>
      <c r="BC548" s="82">
        <f t="shared" si="3588"/>
        <v>0</v>
      </c>
      <c r="BD548" s="82">
        <f t="shared" si="3588"/>
        <v>4400000</v>
      </c>
      <c r="BE548" s="82" t="e">
        <f t="shared" si="3588"/>
        <v>#VALUE!</v>
      </c>
      <c r="BF548" s="82" t="e">
        <f t="shared" si="3407"/>
        <v>#VALUE!</v>
      </c>
      <c r="BG548" s="83" t="e">
        <f t="shared" si="3382"/>
        <v>#VALUE!</v>
      </c>
      <c r="BL548" s="82">
        <f t="shared" ref="BL548:BM548" si="3589">SUM(BL549,BL551,BL553,BL555)</f>
        <v>0</v>
      </c>
      <c r="BM548" s="82">
        <f t="shared" si="3589"/>
        <v>0</v>
      </c>
    </row>
    <row r="549" spans="1:65" s="84" customFormat="1" ht="20.399999999999999" x14ac:dyDescent="0.3">
      <c r="A549" s="85"/>
      <c r="B549" s="85"/>
      <c r="C549" s="86"/>
      <c r="D549" s="90">
        <v>525505</v>
      </c>
      <c r="E549" s="91"/>
      <c r="F549" s="92" t="s">
        <v>230</v>
      </c>
      <c r="G549" s="93">
        <f t="shared" ref="G549:H549" si="3590">+G550</f>
        <v>0</v>
      </c>
      <c r="H549" s="93" t="e">
        <f t="shared" si="3590"/>
        <v>#VALUE!</v>
      </c>
      <c r="I549" s="93" t="e">
        <f t="shared" si="3384"/>
        <v>#VALUE!</v>
      </c>
      <c r="J549" s="94">
        <f t="shared" si="3385"/>
        <v>0</v>
      </c>
      <c r="K549" s="93">
        <f t="shared" ref="K549:L549" si="3591">+K550</f>
        <v>0</v>
      </c>
      <c r="L549" s="93" t="e">
        <f t="shared" si="3591"/>
        <v>#VALUE!</v>
      </c>
      <c r="M549" s="93" t="e">
        <f t="shared" si="3386"/>
        <v>#VALUE!</v>
      </c>
      <c r="N549" s="94">
        <f t="shared" si="3387"/>
        <v>0</v>
      </c>
      <c r="O549" s="93">
        <f t="shared" ref="O549:P549" si="3592">+O550</f>
        <v>0</v>
      </c>
      <c r="P549" s="93" t="e">
        <f t="shared" si="3592"/>
        <v>#VALUE!</v>
      </c>
      <c r="Q549" s="93" t="e">
        <f t="shared" si="3388"/>
        <v>#VALUE!</v>
      </c>
      <c r="R549" s="94">
        <f t="shared" si="3354"/>
        <v>0</v>
      </c>
      <c r="S549" s="93">
        <f t="shared" ref="S549:BE549" si="3593">+S550</f>
        <v>0</v>
      </c>
      <c r="T549" s="93" t="e">
        <f t="shared" si="3593"/>
        <v>#VALUE!</v>
      </c>
      <c r="U549" s="93" t="e">
        <f t="shared" si="3389"/>
        <v>#VALUE!</v>
      </c>
      <c r="V549" s="94">
        <f t="shared" si="3390"/>
        <v>0</v>
      </c>
      <c r="W549" s="93">
        <f t="shared" ref="W549:X549" si="3594">+W550</f>
        <v>0</v>
      </c>
      <c r="X549" s="93" t="e">
        <f t="shared" si="3594"/>
        <v>#VALUE!</v>
      </c>
      <c r="Y549" s="93" t="e">
        <f t="shared" si="3391"/>
        <v>#VALUE!</v>
      </c>
      <c r="Z549" s="94">
        <f t="shared" si="3392"/>
        <v>0</v>
      </c>
      <c r="AA549" s="93">
        <f t="shared" ref="AA549" si="3595">+AA550</f>
        <v>0</v>
      </c>
      <c r="AB549" s="93" t="e">
        <f t="shared" si="3593"/>
        <v>#VALUE!</v>
      </c>
      <c r="AC549" s="93" t="e">
        <f t="shared" si="3393"/>
        <v>#VALUE!</v>
      </c>
      <c r="AD549" s="94">
        <f t="shared" si="3394"/>
        <v>0</v>
      </c>
      <c r="AE549" s="93">
        <f t="shared" ref="AE549" si="3596">+AE550</f>
        <v>0</v>
      </c>
      <c r="AF549" s="93" t="e">
        <f t="shared" si="3593"/>
        <v>#VALUE!</v>
      </c>
      <c r="AG549" s="93" t="e">
        <f t="shared" si="3395"/>
        <v>#VALUE!</v>
      </c>
      <c r="AH549" s="94">
        <f t="shared" si="3396"/>
        <v>0</v>
      </c>
      <c r="AI549" s="93">
        <f t="shared" ref="AI549" si="3597">+AI550</f>
        <v>0</v>
      </c>
      <c r="AJ549" s="93" t="e">
        <f t="shared" si="3593"/>
        <v>#VALUE!</v>
      </c>
      <c r="AK549" s="93" t="e">
        <f t="shared" si="3397"/>
        <v>#VALUE!</v>
      </c>
      <c r="AL549" s="94">
        <f t="shared" si="3398"/>
        <v>0</v>
      </c>
      <c r="AM549" s="93">
        <f t="shared" ref="AM549" si="3598">+AM550</f>
        <v>0</v>
      </c>
      <c r="AN549" s="93" t="e">
        <f t="shared" si="3593"/>
        <v>#VALUE!</v>
      </c>
      <c r="AO549" s="93" t="e">
        <f t="shared" si="3399"/>
        <v>#VALUE!</v>
      </c>
      <c r="AP549" s="94">
        <f t="shared" si="3400"/>
        <v>0</v>
      </c>
      <c r="AQ549" s="93">
        <f t="shared" ref="AQ549" si="3599">+AQ550</f>
        <v>0</v>
      </c>
      <c r="AR549" s="93" t="e">
        <f t="shared" si="3593"/>
        <v>#VALUE!</v>
      </c>
      <c r="AS549" s="93" t="e">
        <f t="shared" si="3401"/>
        <v>#VALUE!</v>
      </c>
      <c r="AT549" s="94">
        <f t="shared" si="3402"/>
        <v>0</v>
      </c>
      <c r="AU549" s="93">
        <f t="shared" ref="AU549" si="3600">+AU550</f>
        <v>0</v>
      </c>
      <c r="AV549" s="93" t="e">
        <f t="shared" si="3593"/>
        <v>#VALUE!</v>
      </c>
      <c r="AW549" s="93" t="e">
        <f t="shared" si="3403"/>
        <v>#VALUE!</v>
      </c>
      <c r="AX549" s="94">
        <f t="shared" si="3404"/>
        <v>0</v>
      </c>
      <c r="AY549" s="93">
        <f t="shared" ref="AY549" si="3601">+AY550</f>
        <v>0</v>
      </c>
      <c r="AZ549" s="93" t="e">
        <f t="shared" si="3593"/>
        <v>#VALUE!</v>
      </c>
      <c r="BA549" s="93" t="e">
        <f t="shared" si="3405"/>
        <v>#VALUE!</v>
      </c>
      <c r="BB549" s="94">
        <f t="shared" si="3406"/>
        <v>0</v>
      </c>
      <c r="BC549" s="93">
        <f t="shared" si="3593"/>
        <v>0</v>
      </c>
      <c r="BD549" s="93">
        <f t="shared" si="3593"/>
        <v>0</v>
      </c>
      <c r="BE549" s="93" t="e">
        <f t="shared" si="3593"/>
        <v>#VALUE!</v>
      </c>
      <c r="BF549" s="93" t="e">
        <f t="shared" si="3407"/>
        <v>#VALUE!</v>
      </c>
      <c r="BG549" s="4">
        <f t="shared" si="3382"/>
        <v>0</v>
      </c>
      <c r="BL549" s="93">
        <f t="shared" ref="BL549:BM549" si="3602">+BL550</f>
        <v>0</v>
      </c>
      <c r="BM549" s="93">
        <f t="shared" si="3602"/>
        <v>0</v>
      </c>
    </row>
    <row r="550" spans="1:65" ht="20.399999999999999" x14ac:dyDescent="0.3">
      <c r="A550" s="87"/>
      <c r="B550" s="87"/>
      <c r="C550" s="88"/>
      <c r="D550" s="95"/>
      <c r="E550" s="96">
        <v>52550501</v>
      </c>
      <c r="F550" s="97" t="s">
        <v>230</v>
      </c>
      <c r="G550" s="7">
        <v>0</v>
      </c>
      <c r="H550" s="7" t="e">
        <f>SUMIF([2]Ene!B:I,AVALUOS!E550,[2]Ene!I:I)</f>
        <v>#VALUE!</v>
      </c>
      <c r="I550" s="7" t="e">
        <f t="shared" si="3384"/>
        <v>#VALUE!</v>
      </c>
      <c r="J550" s="8">
        <f t="shared" si="3385"/>
        <v>0</v>
      </c>
      <c r="K550" s="7">
        <v>0</v>
      </c>
      <c r="L550" s="7" t="e">
        <f>SUMIF([2]Feb!B:I,AVALUOS!E550,[2]Feb!I:I)</f>
        <v>#VALUE!</v>
      </c>
      <c r="M550" s="7" t="e">
        <f t="shared" si="3386"/>
        <v>#VALUE!</v>
      </c>
      <c r="N550" s="8">
        <f t="shared" si="3387"/>
        <v>0</v>
      </c>
      <c r="O550" s="7">
        <v>0</v>
      </c>
      <c r="P550" s="7" t="e">
        <f>SUMIF([2]mar!B:I,AVALUOS!E550,[2]mar!I:I)</f>
        <v>#VALUE!</v>
      </c>
      <c r="Q550" s="7" t="e">
        <f t="shared" si="3388"/>
        <v>#VALUE!</v>
      </c>
      <c r="R550" s="8">
        <f t="shared" si="3354"/>
        <v>0</v>
      </c>
      <c r="S550" s="7">
        <v>0</v>
      </c>
      <c r="T550" s="7" t="e">
        <f>SUMIF([2]Abr!B:I,AVALUOS!E550,[2]Abr!I:I)</f>
        <v>#VALUE!</v>
      </c>
      <c r="U550" s="7" t="e">
        <f t="shared" si="3389"/>
        <v>#VALUE!</v>
      </c>
      <c r="V550" s="8">
        <f t="shared" si="3390"/>
        <v>0</v>
      </c>
      <c r="W550" s="7">
        <v>0</v>
      </c>
      <c r="X550" s="7" t="e">
        <f>SUMIF([2]May!B:I,AVALUOS!E550,[2]May!I:I)</f>
        <v>#VALUE!</v>
      </c>
      <c r="Y550" s="7" t="e">
        <f t="shared" si="3391"/>
        <v>#VALUE!</v>
      </c>
      <c r="Z550" s="8">
        <f t="shared" si="3392"/>
        <v>0</v>
      </c>
      <c r="AA550" s="7">
        <v>0</v>
      </c>
      <c r="AB550" s="7" t="e">
        <f>SUMIF([2]Jun!B:I,AVALUOS!E550,[2]Jun!I:I)</f>
        <v>#VALUE!</v>
      </c>
      <c r="AC550" s="7" t="e">
        <f t="shared" si="3393"/>
        <v>#VALUE!</v>
      </c>
      <c r="AD550" s="8">
        <f t="shared" si="3394"/>
        <v>0</v>
      </c>
      <c r="AE550" s="7">
        <v>0</v>
      </c>
      <c r="AF550" s="7" t="e">
        <f>SUMIF([2]Jul!B:I,AVALUOS!E550,[2]Jul!I:I)</f>
        <v>#VALUE!</v>
      </c>
      <c r="AG550" s="7" t="e">
        <f t="shared" si="3395"/>
        <v>#VALUE!</v>
      </c>
      <c r="AH550" s="8">
        <f t="shared" si="3396"/>
        <v>0</v>
      </c>
      <c r="AI550" s="7">
        <v>0</v>
      </c>
      <c r="AJ550" s="7" t="e">
        <f>SUMIF([2]Agos!B:I,AVALUOS!E550,[2]Agos!I:I)</f>
        <v>#VALUE!</v>
      </c>
      <c r="AK550" s="7" t="e">
        <f t="shared" si="3397"/>
        <v>#VALUE!</v>
      </c>
      <c r="AL550" s="8">
        <f t="shared" si="3398"/>
        <v>0</v>
      </c>
      <c r="AM550" s="7">
        <v>0</v>
      </c>
      <c r="AN550" s="7" t="e">
        <f>SUMIF([2]Sep!B:I,AVALUOS!E550,[2]Sep!I:I)</f>
        <v>#VALUE!</v>
      </c>
      <c r="AO550" s="7" t="e">
        <f t="shared" si="3399"/>
        <v>#VALUE!</v>
      </c>
      <c r="AP550" s="8">
        <f t="shared" si="3400"/>
        <v>0</v>
      </c>
      <c r="AQ550" s="7">
        <v>0</v>
      </c>
      <c r="AR550" s="7" t="e">
        <f>SUMIF([2]Oct!B:I,AVALUOS!E550,[2]Oct!I:I)</f>
        <v>#VALUE!</v>
      </c>
      <c r="AS550" s="7" t="e">
        <f t="shared" si="3401"/>
        <v>#VALUE!</v>
      </c>
      <c r="AT550" s="8">
        <f t="shared" si="3402"/>
        <v>0</v>
      </c>
      <c r="AU550" s="7">
        <v>0</v>
      </c>
      <c r="AV550" s="7" t="e">
        <f>SUMIF([2]Nov!B:I,AVALUOS!E550,[2]Nov!I:I)</f>
        <v>#VALUE!</v>
      </c>
      <c r="AW550" s="7" t="e">
        <f t="shared" si="3403"/>
        <v>#VALUE!</v>
      </c>
      <c r="AX550" s="8">
        <f t="shared" si="3404"/>
        <v>0</v>
      </c>
      <c r="AY550" s="7">
        <v>0</v>
      </c>
      <c r="AZ550" s="7" t="e">
        <f>SUMIF([2]Dic!B:I,AVALUOS!E550,[2]Dic!I:I)</f>
        <v>#VALUE!</v>
      </c>
      <c r="BA550" s="7" t="e">
        <f t="shared" si="3405"/>
        <v>#VALUE!</v>
      </c>
      <c r="BB550" s="8">
        <f t="shared" si="3406"/>
        <v>0</v>
      </c>
      <c r="BC550" s="7">
        <v>0</v>
      </c>
      <c r="BD550" s="89">
        <f>+G550+K550+O550+S550+W550+AA550+AE550+AI550+AM550+AQ550+AU550</f>
        <v>0</v>
      </c>
      <c r="BE550" s="89" t="e">
        <f>+H550+L550+P550+T550+X550+AB550+AF550+AJ550+AN550+AR550+AV550+AZ550</f>
        <v>#VALUE!</v>
      </c>
      <c r="BF550" s="89" t="e">
        <f t="shared" si="3407"/>
        <v>#VALUE!</v>
      </c>
      <c r="BG550" s="24">
        <f t="shared" si="3382"/>
        <v>0</v>
      </c>
      <c r="BK550" s="84"/>
      <c r="BL550" s="7"/>
      <c r="BM550" s="7"/>
    </row>
    <row r="551" spans="1:65" s="84" customFormat="1" ht="12" x14ac:dyDescent="0.3">
      <c r="A551" s="85"/>
      <c r="B551" s="85"/>
      <c r="C551" s="86"/>
      <c r="D551" s="90">
        <v>525515</v>
      </c>
      <c r="E551" s="91"/>
      <c r="F551" s="92" t="s">
        <v>231</v>
      </c>
      <c r="G551" s="93">
        <f t="shared" ref="G551:H551" si="3603">+G552</f>
        <v>300000</v>
      </c>
      <c r="H551" s="93" t="e">
        <f t="shared" si="3603"/>
        <v>#VALUE!</v>
      </c>
      <c r="I551" s="93" t="e">
        <f t="shared" si="3384"/>
        <v>#VALUE!</v>
      </c>
      <c r="J551" s="94" t="e">
        <f t="shared" si="3385"/>
        <v>#VALUE!</v>
      </c>
      <c r="K551" s="93">
        <f t="shared" ref="K551:L551" si="3604">+K552</f>
        <v>300000</v>
      </c>
      <c r="L551" s="93" t="e">
        <f t="shared" si="3604"/>
        <v>#VALUE!</v>
      </c>
      <c r="M551" s="93" t="e">
        <f t="shared" si="3386"/>
        <v>#VALUE!</v>
      </c>
      <c r="N551" s="94" t="e">
        <f t="shared" si="3387"/>
        <v>#VALUE!</v>
      </c>
      <c r="O551" s="93">
        <f t="shared" ref="O551:P551" si="3605">+O552</f>
        <v>300000</v>
      </c>
      <c r="P551" s="93" t="e">
        <f t="shared" si="3605"/>
        <v>#VALUE!</v>
      </c>
      <c r="Q551" s="93" t="e">
        <f t="shared" si="3388"/>
        <v>#VALUE!</v>
      </c>
      <c r="R551" s="94" t="e">
        <f t="shared" si="3354"/>
        <v>#VALUE!</v>
      </c>
      <c r="S551" s="93">
        <f t="shared" ref="S551:BE551" si="3606">+S552</f>
        <v>300000</v>
      </c>
      <c r="T551" s="93" t="e">
        <f t="shared" si="3606"/>
        <v>#VALUE!</v>
      </c>
      <c r="U551" s="93" t="e">
        <f t="shared" si="3389"/>
        <v>#VALUE!</v>
      </c>
      <c r="V551" s="94" t="e">
        <f t="shared" si="3390"/>
        <v>#VALUE!</v>
      </c>
      <c r="W551" s="93">
        <f t="shared" ref="W551:X551" si="3607">+W552</f>
        <v>300000</v>
      </c>
      <c r="X551" s="93" t="e">
        <f t="shared" si="3607"/>
        <v>#VALUE!</v>
      </c>
      <c r="Y551" s="93" t="e">
        <f t="shared" si="3391"/>
        <v>#VALUE!</v>
      </c>
      <c r="Z551" s="94" t="e">
        <f t="shared" si="3392"/>
        <v>#VALUE!</v>
      </c>
      <c r="AA551" s="93">
        <f t="shared" ref="AA551" si="3608">+AA552</f>
        <v>300000</v>
      </c>
      <c r="AB551" s="93" t="e">
        <f t="shared" si="3606"/>
        <v>#VALUE!</v>
      </c>
      <c r="AC551" s="93" t="e">
        <f t="shared" si="3393"/>
        <v>#VALUE!</v>
      </c>
      <c r="AD551" s="94" t="e">
        <f t="shared" si="3394"/>
        <v>#VALUE!</v>
      </c>
      <c r="AE551" s="93">
        <f t="shared" ref="AE551" si="3609">+AE552</f>
        <v>300000</v>
      </c>
      <c r="AF551" s="93" t="e">
        <f t="shared" si="3606"/>
        <v>#VALUE!</v>
      </c>
      <c r="AG551" s="93" t="e">
        <f t="shared" si="3395"/>
        <v>#VALUE!</v>
      </c>
      <c r="AH551" s="94" t="e">
        <f t="shared" si="3396"/>
        <v>#VALUE!</v>
      </c>
      <c r="AI551" s="93">
        <f t="shared" ref="AI551" si="3610">+AI552</f>
        <v>300000</v>
      </c>
      <c r="AJ551" s="93" t="e">
        <f t="shared" si="3606"/>
        <v>#VALUE!</v>
      </c>
      <c r="AK551" s="93" t="e">
        <f t="shared" si="3397"/>
        <v>#VALUE!</v>
      </c>
      <c r="AL551" s="94" t="e">
        <f t="shared" si="3398"/>
        <v>#VALUE!</v>
      </c>
      <c r="AM551" s="93">
        <f t="shared" ref="AM551" si="3611">+AM552</f>
        <v>300000</v>
      </c>
      <c r="AN551" s="93" t="e">
        <f t="shared" si="3606"/>
        <v>#VALUE!</v>
      </c>
      <c r="AO551" s="93" t="e">
        <f t="shared" si="3399"/>
        <v>#VALUE!</v>
      </c>
      <c r="AP551" s="94" t="e">
        <f t="shared" si="3400"/>
        <v>#VALUE!</v>
      </c>
      <c r="AQ551" s="93">
        <f t="shared" ref="AQ551" si="3612">+AQ552</f>
        <v>300000</v>
      </c>
      <c r="AR551" s="93" t="e">
        <f t="shared" si="3606"/>
        <v>#VALUE!</v>
      </c>
      <c r="AS551" s="93" t="e">
        <f t="shared" si="3401"/>
        <v>#VALUE!</v>
      </c>
      <c r="AT551" s="94" t="e">
        <f t="shared" si="3402"/>
        <v>#VALUE!</v>
      </c>
      <c r="AU551" s="93">
        <f t="shared" ref="AU551" si="3613">+AU552</f>
        <v>300000</v>
      </c>
      <c r="AV551" s="93" t="e">
        <f t="shared" si="3606"/>
        <v>#VALUE!</v>
      </c>
      <c r="AW551" s="93" t="e">
        <f t="shared" si="3403"/>
        <v>#VALUE!</v>
      </c>
      <c r="AX551" s="94" t="e">
        <f t="shared" si="3404"/>
        <v>#VALUE!</v>
      </c>
      <c r="AY551" s="93">
        <f t="shared" ref="AY551" si="3614">+AY552</f>
        <v>300000</v>
      </c>
      <c r="AZ551" s="93" t="e">
        <f t="shared" si="3606"/>
        <v>#VALUE!</v>
      </c>
      <c r="BA551" s="93" t="e">
        <f t="shared" si="3405"/>
        <v>#VALUE!</v>
      </c>
      <c r="BB551" s="94" t="e">
        <f t="shared" si="3406"/>
        <v>#VALUE!</v>
      </c>
      <c r="BC551" s="93">
        <f t="shared" si="3606"/>
        <v>0</v>
      </c>
      <c r="BD551" s="93">
        <f t="shared" si="3606"/>
        <v>3300000</v>
      </c>
      <c r="BE551" s="93" t="e">
        <f t="shared" si="3606"/>
        <v>#VALUE!</v>
      </c>
      <c r="BF551" s="93" t="e">
        <f t="shared" si="3407"/>
        <v>#VALUE!</v>
      </c>
      <c r="BG551" s="4" t="e">
        <f t="shared" si="3382"/>
        <v>#VALUE!</v>
      </c>
      <c r="BL551" s="93">
        <f t="shared" ref="BL551:BM551" si="3615">+BL552</f>
        <v>0</v>
      </c>
      <c r="BM551" s="93">
        <f t="shared" si="3615"/>
        <v>0</v>
      </c>
    </row>
    <row r="552" spans="1:65" s="84" customFormat="1" ht="12" x14ac:dyDescent="0.3">
      <c r="A552" s="87"/>
      <c r="B552" s="87"/>
      <c r="C552" s="88"/>
      <c r="D552" s="95"/>
      <c r="E552" s="96">
        <v>52551501</v>
      </c>
      <c r="F552" s="97" t="s">
        <v>231</v>
      </c>
      <c r="G552" s="7">
        <v>300000</v>
      </c>
      <c r="H552" s="7" t="e">
        <f>SUMIF([2]Ene!B:I,AVALUOS!E552,[2]Ene!I:I)</f>
        <v>#VALUE!</v>
      </c>
      <c r="I552" s="7" t="e">
        <f t="shared" si="3384"/>
        <v>#VALUE!</v>
      </c>
      <c r="J552" s="8" t="e">
        <f t="shared" si="3385"/>
        <v>#VALUE!</v>
      </c>
      <c r="K552" s="7">
        <v>300000</v>
      </c>
      <c r="L552" s="7" t="e">
        <f>SUMIF([2]Feb!B:I,AVALUOS!E552,[2]Feb!I:I)</f>
        <v>#VALUE!</v>
      </c>
      <c r="M552" s="7" t="e">
        <f t="shared" si="3386"/>
        <v>#VALUE!</v>
      </c>
      <c r="N552" s="8" t="e">
        <f t="shared" si="3387"/>
        <v>#VALUE!</v>
      </c>
      <c r="O552" s="7">
        <v>300000</v>
      </c>
      <c r="P552" s="7" t="e">
        <f>SUMIF([2]mar!B:I,AVALUOS!E552,[2]mar!I:I)</f>
        <v>#VALUE!</v>
      </c>
      <c r="Q552" s="7" t="e">
        <f t="shared" si="3388"/>
        <v>#VALUE!</v>
      </c>
      <c r="R552" s="8" t="e">
        <f t="shared" si="3354"/>
        <v>#VALUE!</v>
      </c>
      <c r="S552" s="7">
        <v>300000</v>
      </c>
      <c r="T552" s="7" t="e">
        <f>SUMIF([2]Abr!B:I,AVALUOS!E552,[2]Abr!I:I)</f>
        <v>#VALUE!</v>
      </c>
      <c r="U552" s="7" t="e">
        <f t="shared" si="3389"/>
        <v>#VALUE!</v>
      </c>
      <c r="V552" s="8" t="e">
        <f t="shared" si="3390"/>
        <v>#VALUE!</v>
      </c>
      <c r="W552" s="7">
        <v>300000</v>
      </c>
      <c r="X552" s="7" t="e">
        <f>SUMIF([2]May!B:I,AVALUOS!E552,[2]May!I:I)</f>
        <v>#VALUE!</v>
      </c>
      <c r="Y552" s="7" t="e">
        <f t="shared" si="3391"/>
        <v>#VALUE!</v>
      </c>
      <c r="Z552" s="8" t="e">
        <f t="shared" si="3392"/>
        <v>#VALUE!</v>
      </c>
      <c r="AA552" s="7">
        <v>300000</v>
      </c>
      <c r="AB552" s="7" t="e">
        <f>SUMIF([2]Jun!B:I,AVALUOS!E552,[2]Jun!I:I)</f>
        <v>#VALUE!</v>
      </c>
      <c r="AC552" s="7" t="e">
        <f t="shared" si="3393"/>
        <v>#VALUE!</v>
      </c>
      <c r="AD552" s="8" t="e">
        <f t="shared" si="3394"/>
        <v>#VALUE!</v>
      </c>
      <c r="AE552" s="7">
        <v>300000</v>
      </c>
      <c r="AF552" s="7" t="e">
        <f>SUMIF([2]Jul!B:I,AVALUOS!E552,[2]Jul!I:I)</f>
        <v>#VALUE!</v>
      </c>
      <c r="AG552" s="7" t="e">
        <f t="shared" si="3395"/>
        <v>#VALUE!</v>
      </c>
      <c r="AH552" s="8" t="e">
        <f t="shared" si="3396"/>
        <v>#VALUE!</v>
      </c>
      <c r="AI552" s="7">
        <v>300000</v>
      </c>
      <c r="AJ552" s="7" t="e">
        <f>SUMIF([2]Agos!B:I,AVALUOS!E552,[2]Agos!I:I)</f>
        <v>#VALUE!</v>
      </c>
      <c r="AK552" s="7" t="e">
        <f t="shared" si="3397"/>
        <v>#VALUE!</v>
      </c>
      <c r="AL552" s="8" t="e">
        <f t="shared" si="3398"/>
        <v>#VALUE!</v>
      </c>
      <c r="AM552" s="7">
        <v>300000</v>
      </c>
      <c r="AN552" s="7" t="e">
        <f>SUMIF([2]Sep!B:I,AVALUOS!E552,[2]Sep!I:I)</f>
        <v>#VALUE!</v>
      </c>
      <c r="AO552" s="7" t="e">
        <f t="shared" si="3399"/>
        <v>#VALUE!</v>
      </c>
      <c r="AP552" s="8" t="e">
        <f t="shared" si="3400"/>
        <v>#VALUE!</v>
      </c>
      <c r="AQ552" s="7">
        <v>300000</v>
      </c>
      <c r="AR552" s="7" t="e">
        <f>SUMIF([2]Oct!B:I,AVALUOS!E552,[2]Oct!I:I)</f>
        <v>#VALUE!</v>
      </c>
      <c r="AS552" s="7" t="e">
        <f t="shared" si="3401"/>
        <v>#VALUE!</v>
      </c>
      <c r="AT552" s="8" t="e">
        <f t="shared" si="3402"/>
        <v>#VALUE!</v>
      </c>
      <c r="AU552" s="7">
        <v>300000</v>
      </c>
      <c r="AV552" s="7" t="e">
        <f>SUMIF([2]Nov!B:I,AVALUOS!E552,[2]Nov!I:I)</f>
        <v>#VALUE!</v>
      </c>
      <c r="AW552" s="7" t="e">
        <f t="shared" si="3403"/>
        <v>#VALUE!</v>
      </c>
      <c r="AX552" s="8" t="e">
        <f t="shared" si="3404"/>
        <v>#VALUE!</v>
      </c>
      <c r="AY552" s="7">
        <v>300000</v>
      </c>
      <c r="AZ552" s="7" t="e">
        <f>SUMIF([2]Dic!B:I,AVALUOS!E552,[2]Dic!I:I)</f>
        <v>#VALUE!</v>
      </c>
      <c r="BA552" s="7" t="e">
        <f t="shared" si="3405"/>
        <v>#VALUE!</v>
      </c>
      <c r="BB552" s="8" t="e">
        <f t="shared" si="3406"/>
        <v>#VALUE!</v>
      </c>
      <c r="BC552" s="7">
        <v>0</v>
      </c>
      <c r="BD552" s="89">
        <f>+G552+K552+O552+S552+W552+AA552+AE552+AI552+AM552+AQ552+AU552</f>
        <v>3300000</v>
      </c>
      <c r="BE552" s="89" t="e">
        <f>+H552+L552+P552+T552+X552+AB552+AF552+AJ552+AN552+AR552+AV552+AZ552</f>
        <v>#VALUE!</v>
      </c>
      <c r="BF552" s="89" t="e">
        <f t="shared" si="3407"/>
        <v>#VALUE!</v>
      </c>
      <c r="BG552" s="24" t="e">
        <f t="shared" si="3382"/>
        <v>#VALUE!</v>
      </c>
      <c r="BL552" s="7"/>
      <c r="BM552" s="7"/>
    </row>
    <row r="553" spans="1:65" ht="12" x14ac:dyDescent="0.3">
      <c r="A553" s="85"/>
      <c r="B553" s="85"/>
      <c r="C553" s="86"/>
      <c r="D553" s="90">
        <v>525520</v>
      </c>
      <c r="E553" s="91"/>
      <c r="F553" s="92" t="s">
        <v>232</v>
      </c>
      <c r="G553" s="93">
        <f t="shared" ref="G553:H553" si="3616">+G554</f>
        <v>100000</v>
      </c>
      <c r="H553" s="93" t="e">
        <f t="shared" si="3616"/>
        <v>#VALUE!</v>
      </c>
      <c r="I553" s="93" t="e">
        <f t="shared" si="3384"/>
        <v>#VALUE!</v>
      </c>
      <c r="J553" s="94" t="e">
        <f t="shared" si="3385"/>
        <v>#VALUE!</v>
      </c>
      <c r="K553" s="93">
        <f t="shared" ref="K553:L553" si="3617">+K554</f>
        <v>100000</v>
      </c>
      <c r="L553" s="93" t="e">
        <f t="shared" si="3617"/>
        <v>#VALUE!</v>
      </c>
      <c r="M553" s="93" t="e">
        <f t="shared" si="3386"/>
        <v>#VALUE!</v>
      </c>
      <c r="N553" s="94" t="e">
        <f t="shared" si="3387"/>
        <v>#VALUE!</v>
      </c>
      <c r="O553" s="93">
        <f t="shared" ref="O553:P553" si="3618">+O554</f>
        <v>100000</v>
      </c>
      <c r="P553" s="93" t="e">
        <f t="shared" si="3618"/>
        <v>#VALUE!</v>
      </c>
      <c r="Q553" s="93" t="e">
        <f t="shared" si="3388"/>
        <v>#VALUE!</v>
      </c>
      <c r="R553" s="94" t="e">
        <f t="shared" si="3354"/>
        <v>#VALUE!</v>
      </c>
      <c r="S553" s="93">
        <f t="shared" ref="S553:BE553" si="3619">+S554</f>
        <v>100000</v>
      </c>
      <c r="T553" s="93" t="e">
        <f t="shared" si="3619"/>
        <v>#VALUE!</v>
      </c>
      <c r="U553" s="93" t="e">
        <f t="shared" si="3389"/>
        <v>#VALUE!</v>
      </c>
      <c r="V553" s="94" t="e">
        <f t="shared" si="3390"/>
        <v>#VALUE!</v>
      </c>
      <c r="W553" s="93">
        <f t="shared" ref="W553:X553" si="3620">+W554</f>
        <v>100000</v>
      </c>
      <c r="X553" s="93" t="e">
        <f t="shared" si="3620"/>
        <v>#VALUE!</v>
      </c>
      <c r="Y553" s="93" t="e">
        <f t="shared" si="3391"/>
        <v>#VALUE!</v>
      </c>
      <c r="Z553" s="94" t="e">
        <f t="shared" si="3392"/>
        <v>#VALUE!</v>
      </c>
      <c r="AA553" s="93">
        <f t="shared" ref="AA553" si="3621">+AA554</f>
        <v>100000</v>
      </c>
      <c r="AB553" s="93" t="e">
        <f t="shared" si="3619"/>
        <v>#VALUE!</v>
      </c>
      <c r="AC553" s="93" t="e">
        <f t="shared" si="3393"/>
        <v>#VALUE!</v>
      </c>
      <c r="AD553" s="94" t="e">
        <f t="shared" si="3394"/>
        <v>#VALUE!</v>
      </c>
      <c r="AE553" s="93">
        <f t="shared" ref="AE553" si="3622">+AE554</f>
        <v>100000</v>
      </c>
      <c r="AF553" s="93" t="e">
        <f t="shared" si="3619"/>
        <v>#VALUE!</v>
      </c>
      <c r="AG553" s="93" t="e">
        <f t="shared" si="3395"/>
        <v>#VALUE!</v>
      </c>
      <c r="AH553" s="94" t="e">
        <f t="shared" si="3396"/>
        <v>#VALUE!</v>
      </c>
      <c r="AI553" s="93">
        <f t="shared" ref="AI553" si="3623">+AI554</f>
        <v>100000</v>
      </c>
      <c r="AJ553" s="93" t="e">
        <f t="shared" si="3619"/>
        <v>#VALUE!</v>
      </c>
      <c r="AK553" s="93" t="e">
        <f t="shared" si="3397"/>
        <v>#VALUE!</v>
      </c>
      <c r="AL553" s="94" t="e">
        <f t="shared" si="3398"/>
        <v>#VALUE!</v>
      </c>
      <c r="AM553" s="93">
        <f t="shared" ref="AM553" si="3624">+AM554</f>
        <v>100000</v>
      </c>
      <c r="AN553" s="93" t="e">
        <f t="shared" si="3619"/>
        <v>#VALUE!</v>
      </c>
      <c r="AO553" s="93" t="e">
        <f t="shared" si="3399"/>
        <v>#VALUE!</v>
      </c>
      <c r="AP553" s="94" t="e">
        <f t="shared" si="3400"/>
        <v>#VALUE!</v>
      </c>
      <c r="AQ553" s="93">
        <f t="shared" ref="AQ553" si="3625">+AQ554</f>
        <v>100000</v>
      </c>
      <c r="AR553" s="93" t="e">
        <f t="shared" si="3619"/>
        <v>#VALUE!</v>
      </c>
      <c r="AS553" s="93" t="e">
        <f t="shared" si="3401"/>
        <v>#VALUE!</v>
      </c>
      <c r="AT553" s="94" t="e">
        <f t="shared" si="3402"/>
        <v>#VALUE!</v>
      </c>
      <c r="AU553" s="93">
        <f t="shared" ref="AU553" si="3626">+AU554</f>
        <v>100000</v>
      </c>
      <c r="AV553" s="93" t="e">
        <f t="shared" si="3619"/>
        <v>#VALUE!</v>
      </c>
      <c r="AW553" s="93" t="e">
        <f t="shared" si="3403"/>
        <v>#VALUE!</v>
      </c>
      <c r="AX553" s="94" t="e">
        <f t="shared" si="3404"/>
        <v>#VALUE!</v>
      </c>
      <c r="AY553" s="93">
        <f t="shared" ref="AY553" si="3627">+AY554</f>
        <v>100000</v>
      </c>
      <c r="AZ553" s="93" t="e">
        <f t="shared" si="3619"/>
        <v>#VALUE!</v>
      </c>
      <c r="BA553" s="93" t="e">
        <f t="shared" si="3405"/>
        <v>#VALUE!</v>
      </c>
      <c r="BB553" s="94" t="e">
        <f t="shared" si="3406"/>
        <v>#VALUE!</v>
      </c>
      <c r="BC553" s="93">
        <f t="shared" si="3619"/>
        <v>0</v>
      </c>
      <c r="BD553" s="93">
        <f t="shared" si="3619"/>
        <v>1100000</v>
      </c>
      <c r="BE553" s="93" t="e">
        <f t="shared" si="3619"/>
        <v>#VALUE!</v>
      </c>
      <c r="BF553" s="93" t="e">
        <f t="shared" si="3407"/>
        <v>#VALUE!</v>
      </c>
      <c r="BG553" s="4" t="e">
        <f t="shared" si="3382"/>
        <v>#VALUE!</v>
      </c>
      <c r="BL553" s="93">
        <f t="shared" ref="BL553:BM553" si="3628">+BL554</f>
        <v>0</v>
      </c>
      <c r="BM553" s="93">
        <f t="shared" si="3628"/>
        <v>0</v>
      </c>
    </row>
    <row r="554" spans="1:65" s="84" customFormat="1" ht="12" x14ac:dyDescent="0.3">
      <c r="A554" s="87"/>
      <c r="B554" s="87"/>
      <c r="C554" s="88"/>
      <c r="D554" s="95"/>
      <c r="E554" s="96">
        <v>52552001</v>
      </c>
      <c r="F554" s="97" t="s">
        <v>232</v>
      </c>
      <c r="G554" s="7">
        <v>100000</v>
      </c>
      <c r="H554" s="7" t="e">
        <f>SUMIF([2]Ene!B:I,AVALUOS!E554,[2]Ene!I:I)</f>
        <v>#VALUE!</v>
      </c>
      <c r="I554" s="7" t="e">
        <f t="shared" si="3384"/>
        <v>#VALUE!</v>
      </c>
      <c r="J554" s="8" t="e">
        <f t="shared" si="3385"/>
        <v>#VALUE!</v>
      </c>
      <c r="K554" s="7">
        <v>100000</v>
      </c>
      <c r="L554" s="7" t="e">
        <f>SUMIF([2]Feb!B:I,AVALUOS!E554,[2]Feb!I:I)</f>
        <v>#VALUE!</v>
      </c>
      <c r="M554" s="7" t="e">
        <f t="shared" si="3386"/>
        <v>#VALUE!</v>
      </c>
      <c r="N554" s="8" t="e">
        <f t="shared" si="3387"/>
        <v>#VALUE!</v>
      </c>
      <c r="O554" s="7">
        <v>100000</v>
      </c>
      <c r="P554" s="7" t="e">
        <f>SUMIF([2]mar!B:I,AVALUOS!E554,[2]mar!I:I)</f>
        <v>#VALUE!</v>
      </c>
      <c r="Q554" s="7" t="e">
        <f t="shared" si="3388"/>
        <v>#VALUE!</v>
      </c>
      <c r="R554" s="8" t="e">
        <f t="shared" si="3354"/>
        <v>#VALUE!</v>
      </c>
      <c r="S554" s="7">
        <v>100000</v>
      </c>
      <c r="T554" s="7" t="e">
        <f>SUMIF([2]Abr!B:I,AVALUOS!E554,[2]Abr!I:I)</f>
        <v>#VALUE!</v>
      </c>
      <c r="U554" s="7" t="e">
        <f t="shared" si="3389"/>
        <v>#VALUE!</v>
      </c>
      <c r="V554" s="8" t="e">
        <f t="shared" si="3390"/>
        <v>#VALUE!</v>
      </c>
      <c r="W554" s="7">
        <v>100000</v>
      </c>
      <c r="X554" s="7" t="e">
        <f>SUMIF([2]May!B:I,AVALUOS!E554,[2]May!I:I)</f>
        <v>#VALUE!</v>
      </c>
      <c r="Y554" s="7" t="e">
        <f t="shared" si="3391"/>
        <v>#VALUE!</v>
      </c>
      <c r="Z554" s="8" t="e">
        <f t="shared" si="3392"/>
        <v>#VALUE!</v>
      </c>
      <c r="AA554" s="7">
        <v>100000</v>
      </c>
      <c r="AB554" s="7" t="e">
        <f>SUMIF([2]Jun!B:I,AVALUOS!E554,[2]Jun!I:I)</f>
        <v>#VALUE!</v>
      </c>
      <c r="AC554" s="7" t="e">
        <f t="shared" si="3393"/>
        <v>#VALUE!</v>
      </c>
      <c r="AD554" s="8" t="e">
        <f t="shared" si="3394"/>
        <v>#VALUE!</v>
      </c>
      <c r="AE554" s="7">
        <v>100000</v>
      </c>
      <c r="AF554" s="7" t="e">
        <f>SUMIF([2]Jul!B:I,AVALUOS!E554,[2]Jul!I:I)</f>
        <v>#VALUE!</v>
      </c>
      <c r="AG554" s="7" t="e">
        <f t="shared" si="3395"/>
        <v>#VALUE!</v>
      </c>
      <c r="AH554" s="8" t="e">
        <f t="shared" si="3396"/>
        <v>#VALUE!</v>
      </c>
      <c r="AI554" s="7">
        <v>100000</v>
      </c>
      <c r="AJ554" s="7" t="e">
        <f>SUMIF([2]Agos!B:I,AVALUOS!E554,[2]Agos!I:I)</f>
        <v>#VALUE!</v>
      </c>
      <c r="AK554" s="7" t="e">
        <f t="shared" si="3397"/>
        <v>#VALUE!</v>
      </c>
      <c r="AL554" s="8" t="e">
        <f t="shared" si="3398"/>
        <v>#VALUE!</v>
      </c>
      <c r="AM554" s="7">
        <v>100000</v>
      </c>
      <c r="AN554" s="7" t="e">
        <f>SUMIF([2]Sep!B:I,AVALUOS!E554,[2]Sep!I:I)</f>
        <v>#VALUE!</v>
      </c>
      <c r="AO554" s="7" t="e">
        <f t="shared" si="3399"/>
        <v>#VALUE!</v>
      </c>
      <c r="AP554" s="8" t="e">
        <f t="shared" si="3400"/>
        <v>#VALUE!</v>
      </c>
      <c r="AQ554" s="7">
        <v>100000</v>
      </c>
      <c r="AR554" s="7" t="e">
        <f>SUMIF([2]Oct!B:I,AVALUOS!E554,[2]Oct!I:I)</f>
        <v>#VALUE!</v>
      </c>
      <c r="AS554" s="7" t="e">
        <f t="shared" si="3401"/>
        <v>#VALUE!</v>
      </c>
      <c r="AT554" s="8" t="e">
        <f t="shared" si="3402"/>
        <v>#VALUE!</v>
      </c>
      <c r="AU554" s="7">
        <v>100000</v>
      </c>
      <c r="AV554" s="7" t="e">
        <f>SUMIF([2]Nov!B:I,AVALUOS!E554,[2]Nov!I:I)</f>
        <v>#VALUE!</v>
      </c>
      <c r="AW554" s="7" t="e">
        <f t="shared" si="3403"/>
        <v>#VALUE!</v>
      </c>
      <c r="AX554" s="8" t="e">
        <f t="shared" si="3404"/>
        <v>#VALUE!</v>
      </c>
      <c r="AY554" s="7">
        <v>100000</v>
      </c>
      <c r="AZ554" s="7" t="e">
        <f>SUMIF([2]Dic!B:I,AVALUOS!E554,[2]Dic!I:I)</f>
        <v>#VALUE!</v>
      </c>
      <c r="BA554" s="7" t="e">
        <f t="shared" si="3405"/>
        <v>#VALUE!</v>
      </c>
      <c r="BB554" s="8" t="e">
        <f t="shared" si="3406"/>
        <v>#VALUE!</v>
      </c>
      <c r="BC554" s="7">
        <v>0</v>
      </c>
      <c r="BD554" s="89">
        <f>+G554+K554+O554+S554+W554+AA554+AE554+AI554+AM554+AQ554+AU554</f>
        <v>1100000</v>
      </c>
      <c r="BE554" s="89" t="e">
        <f>+H554+L554+P554+T554+X554+AB554+AF554+AJ554+AN554+AR554+AV554+AZ554</f>
        <v>#VALUE!</v>
      </c>
      <c r="BF554" s="89" t="e">
        <f t="shared" si="3407"/>
        <v>#VALUE!</v>
      </c>
      <c r="BG554" s="24" t="e">
        <f t="shared" si="3382"/>
        <v>#VALUE!</v>
      </c>
      <c r="BL554" s="7"/>
      <c r="BM554" s="7"/>
    </row>
    <row r="555" spans="1:65" ht="12" x14ac:dyDescent="0.3">
      <c r="A555" s="85"/>
      <c r="B555" s="85"/>
      <c r="C555" s="86"/>
      <c r="D555" s="90">
        <v>525595</v>
      </c>
      <c r="E555" s="91"/>
      <c r="F555" s="92" t="s">
        <v>51</v>
      </c>
      <c r="G555" s="93">
        <f t="shared" ref="G555:H555" si="3629">+G556</f>
        <v>0</v>
      </c>
      <c r="H555" s="93" t="e">
        <f t="shared" si="3629"/>
        <v>#VALUE!</v>
      </c>
      <c r="I555" s="93" t="e">
        <f t="shared" si="3384"/>
        <v>#VALUE!</v>
      </c>
      <c r="J555" s="94">
        <f t="shared" si="3385"/>
        <v>0</v>
      </c>
      <c r="K555" s="93">
        <f t="shared" ref="K555:L555" si="3630">+K556</f>
        <v>0</v>
      </c>
      <c r="L555" s="93" t="e">
        <f t="shared" si="3630"/>
        <v>#VALUE!</v>
      </c>
      <c r="M555" s="93" t="e">
        <f t="shared" si="3386"/>
        <v>#VALUE!</v>
      </c>
      <c r="N555" s="94">
        <f t="shared" si="3387"/>
        <v>0</v>
      </c>
      <c r="O555" s="93">
        <f t="shared" ref="O555:P555" si="3631">+O556</f>
        <v>0</v>
      </c>
      <c r="P555" s="93" t="e">
        <f t="shared" si="3631"/>
        <v>#VALUE!</v>
      </c>
      <c r="Q555" s="93" t="e">
        <f t="shared" si="3388"/>
        <v>#VALUE!</v>
      </c>
      <c r="R555" s="94">
        <f t="shared" si="3354"/>
        <v>0</v>
      </c>
      <c r="S555" s="93">
        <f t="shared" ref="S555:BE555" si="3632">+S556</f>
        <v>0</v>
      </c>
      <c r="T555" s="93" t="e">
        <f t="shared" si="3632"/>
        <v>#VALUE!</v>
      </c>
      <c r="U555" s="93" t="e">
        <f t="shared" si="3389"/>
        <v>#VALUE!</v>
      </c>
      <c r="V555" s="94">
        <f t="shared" si="3390"/>
        <v>0</v>
      </c>
      <c r="W555" s="93">
        <f t="shared" ref="W555:X555" si="3633">+W556</f>
        <v>0</v>
      </c>
      <c r="X555" s="93" t="e">
        <f t="shared" si="3633"/>
        <v>#VALUE!</v>
      </c>
      <c r="Y555" s="93" t="e">
        <f t="shared" si="3391"/>
        <v>#VALUE!</v>
      </c>
      <c r="Z555" s="94">
        <f t="shared" si="3392"/>
        <v>0</v>
      </c>
      <c r="AA555" s="93">
        <f t="shared" ref="AA555" si="3634">+AA556</f>
        <v>0</v>
      </c>
      <c r="AB555" s="93" t="e">
        <f t="shared" si="3632"/>
        <v>#VALUE!</v>
      </c>
      <c r="AC555" s="93" t="e">
        <f t="shared" si="3393"/>
        <v>#VALUE!</v>
      </c>
      <c r="AD555" s="94">
        <f t="shared" si="3394"/>
        <v>0</v>
      </c>
      <c r="AE555" s="93">
        <f t="shared" ref="AE555" si="3635">+AE556</f>
        <v>0</v>
      </c>
      <c r="AF555" s="93" t="e">
        <f t="shared" si="3632"/>
        <v>#VALUE!</v>
      </c>
      <c r="AG555" s="93" t="e">
        <f t="shared" si="3395"/>
        <v>#VALUE!</v>
      </c>
      <c r="AH555" s="94">
        <f t="shared" si="3396"/>
        <v>0</v>
      </c>
      <c r="AI555" s="93">
        <f t="shared" ref="AI555" si="3636">+AI556</f>
        <v>0</v>
      </c>
      <c r="AJ555" s="93" t="e">
        <f t="shared" si="3632"/>
        <v>#VALUE!</v>
      </c>
      <c r="AK555" s="93" t="e">
        <f t="shared" si="3397"/>
        <v>#VALUE!</v>
      </c>
      <c r="AL555" s="94">
        <f t="shared" si="3398"/>
        <v>0</v>
      </c>
      <c r="AM555" s="93">
        <f t="shared" ref="AM555" si="3637">+AM556</f>
        <v>0</v>
      </c>
      <c r="AN555" s="93" t="e">
        <f t="shared" si="3632"/>
        <v>#VALUE!</v>
      </c>
      <c r="AO555" s="93" t="e">
        <f t="shared" si="3399"/>
        <v>#VALUE!</v>
      </c>
      <c r="AP555" s="94">
        <f t="shared" si="3400"/>
        <v>0</v>
      </c>
      <c r="AQ555" s="93">
        <f t="shared" ref="AQ555" si="3638">+AQ556</f>
        <v>0</v>
      </c>
      <c r="AR555" s="93" t="e">
        <f t="shared" si="3632"/>
        <v>#VALUE!</v>
      </c>
      <c r="AS555" s="93" t="e">
        <f t="shared" si="3401"/>
        <v>#VALUE!</v>
      </c>
      <c r="AT555" s="94">
        <f t="shared" si="3402"/>
        <v>0</v>
      </c>
      <c r="AU555" s="93">
        <f t="shared" ref="AU555" si="3639">+AU556</f>
        <v>0</v>
      </c>
      <c r="AV555" s="93" t="e">
        <f t="shared" si="3632"/>
        <v>#VALUE!</v>
      </c>
      <c r="AW555" s="93" t="e">
        <f t="shared" si="3403"/>
        <v>#VALUE!</v>
      </c>
      <c r="AX555" s="94">
        <f t="shared" si="3404"/>
        <v>0</v>
      </c>
      <c r="AY555" s="93">
        <f t="shared" ref="AY555" si="3640">+AY556</f>
        <v>0</v>
      </c>
      <c r="AZ555" s="93" t="e">
        <f t="shared" si="3632"/>
        <v>#VALUE!</v>
      </c>
      <c r="BA555" s="93" t="e">
        <f t="shared" si="3405"/>
        <v>#VALUE!</v>
      </c>
      <c r="BB555" s="94">
        <f t="shared" si="3406"/>
        <v>0</v>
      </c>
      <c r="BC555" s="93">
        <f t="shared" si="3632"/>
        <v>0</v>
      </c>
      <c r="BD555" s="93">
        <f t="shared" si="3632"/>
        <v>0</v>
      </c>
      <c r="BE555" s="93" t="e">
        <f t="shared" si="3632"/>
        <v>#VALUE!</v>
      </c>
      <c r="BF555" s="93" t="e">
        <f t="shared" si="3407"/>
        <v>#VALUE!</v>
      </c>
      <c r="BG555" s="4">
        <f t="shared" si="3382"/>
        <v>0</v>
      </c>
      <c r="BL555" s="93">
        <f t="shared" ref="BL555:BM555" si="3641">+BL556</f>
        <v>0</v>
      </c>
      <c r="BM555" s="93">
        <f t="shared" si="3641"/>
        <v>0</v>
      </c>
    </row>
    <row r="556" spans="1:65" s="84" customFormat="1" ht="12" x14ac:dyDescent="0.3">
      <c r="A556" s="87"/>
      <c r="B556" s="87"/>
      <c r="C556" s="88"/>
      <c r="D556" s="95"/>
      <c r="E556" s="96">
        <v>52559501</v>
      </c>
      <c r="F556" s="97" t="s">
        <v>51</v>
      </c>
      <c r="G556" s="7">
        <v>0</v>
      </c>
      <c r="H556" s="7" t="e">
        <f>SUMIF([2]Ene!B:I,AVALUOS!E556,[2]Ene!I:I)</f>
        <v>#VALUE!</v>
      </c>
      <c r="I556" s="7" t="e">
        <f t="shared" si="3384"/>
        <v>#VALUE!</v>
      </c>
      <c r="J556" s="8">
        <f t="shared" si="3385"/>
        <v>0</v>
      </c>
      <c r="K556" s="7">
        <v>0</v>
      </c>
      <c r="L556" s="7" t="e">
        <f>SUMIF([2]Feb!B:I,AVALUOS!E556,[2]Feb!I:I)</f>
        <v>#VALUE!</v>
      </c>
      <c r="M556" s="7" t="e">
        <f t="shared" si="3386"/>
        <v>#VALUE!</v>
      </c>
      <c r="N556" s="8">
        <f t="shared" si="3387"/>
        <v>0</v>
      </c>
      <c r="O556" s="7">
        <v>0</v>
      </c>
      <c r="P556" s="7" t="e">
        <f>SUMIF([2]mar!B:I,AVALUOS!E556,[2]mar!I:I)</f>
        <v>#VALUE!</v>
      </c>
      <c r="Q556" s="7" t="e">
        <f t="shared" si="3388"/>
        <v>#VALUE!</v>
      </c>
      <c r="R556" s="8">
        <f t="shared" si="3354"/>
        <v>0</v>
      </c>
      <c r="S556" s="7">
        <v>0</v>
      </c>
      <c r="T556" s="7" t="e">
        <f>SUMIF([2]Abr!B:I,AVALUOS!E556,[2]Abr!I:I)</f>
        <v>#VALUE!</v>
      </c>
      <c r="U556" s="7" t="e">
        <f t="shared" si="3389"/>
        <v>#VALUE!</v>
      </c>
      <c r="V556" s="8">
        <f t="shared" si="3390"/>
        <v>0</v>
      </c>
      <c r="W556" s="7">
        <v>0</v>
      </c>
      <c r="X556" s="7" t="e">
        <f>SUMIF([2]May!B:I,AVALUOS!E556,[2]May!I:I)</f>
        <v>#VALUE!</v>
      </c>
      <c r="Y556" s="7" t="e">
        <f t="shared" si="3391"/>
        <v>#VALUE!</v>
      </c>
      <c r="Z556" s="8">
        <f t="shared" si="3392"/>
        <v>0</v>
      </c>
      <c r="AA556" s="7">
        <v>0</v>
      </c>
      <c r="AB556" s="7" t="e">
        <f>SUMIF([2]Jun!B:I,AVALUOS!E556,[2]Jun!I:I)</f>
        <v>#VALUE!</v>
      </c>
      <c r="AC556" s="7" t="e">
        <f t="shared" si="3393"/>
        <v>#VALUE!</v>
      </c>
      <c r="AD556" s="8">
        <f t="shared" si="3394"/>
        <v>0</v>
      </c>
      <c r="AE556" s="7">
        <v>0</v>
      </c>
      <c r="AF556" s="7" t="e">
        <f>SUMIF([2]Jul!B:I,AVALUOS!E556,[2]Jul!I:I)</f>
        <v>#VALUE!</v>
      </c>
      <c r="AG556" s="7" t="e">
        <f t="shared" si="3395"/>
        <v>#VALUE!</v>
      </c>
      <c r="AH556" s="8">
        <f t="shared" si="3396"/>
        <v>0</v>
      </c>
      <c r="AI556" s="7">
        <v>0</v>
      </c>
      <c r="AJ556" s="7" t="e">
        <f>SUMIF([2]Agos!B:I,AVALUOS!E556,[2]Agos!I:I)</f>
        <v>#VALUE!</v>
      </c>
      <c r="AK556" s="7" t="e">
        <f t="shared" si="3397"/>
        <v>#VALUE!</v>
      </c>
      <c r="AL556" s="8">
        <f t="shared" si="3398"/>
        <v>0</v>
      </c>
      <c r="AM556" s="7">
        <v>0</v>
      </c>
      <c r="AN556" s="7" t="e">
        <f>SUMIF([2]Sep!B:I,AVALUOS!E556,[2]Sep!I:I)</f>
        <v>#VALUE!</v>
      </c>
      <c r="AO556" s="7" t="e">
        <f t="shared" si="3399"/>
        <v>#VALUE!</v>
      </c>
      <c r="AP556" s="8">
        <f t="shared" si="3400"/>
        <v>0</v>
      </c>
      <c r="AQ556" s="7">
        <v>0</v>
      </c>
      <c r="AR556" s="7" t="e">
        <f>SUMIF([2]Oct!B:I,AVALUOS!E556,[2]Oct!I:I)</f>
        <v>#VALUE!</v>
      </c>
      <c r="AS556" s="7" t="e">
        <f t="shared" si="3401"/>
        <v>#VALUE!</v>
      </c>
      <c r="AT556" s="8">
        <f t="shared" si="3402"/>
        <v>0</v>
      </c>
      <c r="AU556" s="7">
        <v>0</v>
      </c>
      <c r="AV556" s="7" t="e">
        <f>SUMIF([2]Nov!B:I,AVALUOS!E556,[2]Nov!I:I)</f>
        <v>#VALUE!</v>
      </c>
      <c r="AW556" s="7" t="e">
        <f t="shared" si="3403"/>
        <v>#VALUE!</v>
      </c>
      <c r="AX556" s="8">
        <f t="shared" si="3404"/>
        <v>0</v>
      </c>
      <c r="AY556" s="7">
        <v>0</v>
      </c>
      <c r="AZ556" s="7" t="e">
        <f>SUMIF([2]Dic!B:I,AVALUOS!E556,[2]Dic!I:I)</f>
        <v>#VALUE!</v>
      </c>
      <c r="BA556" s="7" t="e">
        <f t="shared" si="3405"/>
        <v>#VALUE!</v>
      </c>
      <c r="BB556" s="8">
        <f t="shared" si="3406"/>
        <v>0</v>
      </c>
      <c r="BC556" s="7">
        <v>0</v>
      </c>
      <c r="BD556" s="89">
        <f>+G556+K556+O556+S556+W556+AA556+AE556+AI556+AM556+AQ556+AU556</f>
        <v>0</v>
      </c>
      <c r="BE556" s="89" t="e">
        <f>+H556+L556+P556+T556+X556+AB556+AF556+AJ556+AN556+AR556+AV556+AZ556</f>
        <v>#VALUE!</v>
      </c>
      <c r="BF556" s="89" t="e">
        <f t="shared" si="3407"/>
        <v>#VALUE!</v>
      </c>
      <c r="BG556" s="24">
        <f t="shared" si="3382"/>
        <v>0</v>
      </c>
      <c r="BL556" s="7"/>
      <c r="BM556" s="7"/>
    </row>
    <row r="557" spans="1:65" ht="12" x14ac:dyDescent="0.3">
      <c r="A557" s="77"/>
      <c r="B557" s="77"/>
      <c r="C557" s="78">
        <v>5265</v>
      </c>
      <c r="D557" s="79"/>
      <c r="E557" s="80"/>
      <c r="F557" s="81" t="s">
        <v>306</v>
      </c>
      <c r="G557" s="82">
        <f t="shared" ref="G557:H557" si="3642">SUM(G558)</f>
        <v>0</v>
      </c>
      <c r="H557" s="82" t="e">
        <f t="shared" si="3642"/>
        <v>#VALUE!</v>
      </c>
      <c r="I557" s="82" t="e">
        <f t="shared" si="3384"/>
        <v>#VALUE!</v>
      </c>
      <c r="J557" s="83">
        <f t="shared" si="3385"/>
        <v>0</v>
      </c>
      <c r="K557" s="82">
        <f t="shared" ref="K557:L557" si="3643">SUM(K558)</f>
        <v>0</v>
      </c>
      <c r="L557" s="82" t="e">
        <f t="shared" si="3643"/>
        <v>#VALUE!</v>
      </c>
      <c r="M557" s="82" t="e">
        <f t="shared" si="3386"/>
        <v>#VALUE!</v>
      </c>
      <c r="N557" s="83">
        <f t="shared" si="3387"/>
        <v>0</v>
      </c>
      <c r="O557" s="82">
        <f t="shared" ref="O557:P557" si="3644">SUM(O558)</f>
        <v>0</v>
      </c>
      <c r="P557" s="82" t="e">
        <f t="shared" si="3644"/>
        <v>#VALUE!</v>
      </c>
      <c r="Q557" s="82" t="e">
        <f t="shared" si="3388"/>
        <v>#VALUE!</v>
      </c>
      <c r="R557" s="83">
        <f t="shared" si="3354"/>
        <v>0</v>
      </c>
      <c r="S557" s="82">
        <f t="shared" ref="S557:BE557" si="3645">SUM(S558)</f>
        <v>0</v>
      </c>
      <c r="T557" s="82" t="e">
        <f t="shared" si="3645"/>
        <v>#VALUE!</v>
      </c>
      <c r="U557" s="82" t="e">
        <f t="shared" si="3389"/>
        <v>#VALUE!</v>
      </c>
      <c r="V557" s="83">
        <f t="shared" si="3390"/>
        <v>0</v>
      </c>
      <c r="W557" s="82">
        <f t="shared" ref="W557:X557" si="3646">SUM(W558)</f>
        <v>0</v>
      </c>
      <c r="X557" s="82" t="e">
        <f t="shared" si="3646"/>
        <v>#VALUE!</v>
      </c>
      <c r="Y557" s="82" t="e">
        <f t="shared" si="3391"/>
        <v>#VALUE!</v>
      </c>
      <c r="Z557" s="83">
        <f t="shared" si="3392"/>
        <v>0</v>
      </c>
      <c r="AA557" s="82">
        <f t="shared" ref="AA557" si="3647">SUM(AA558)</f>
        <v>0</v>
      </c>
      <c r="AB557" s="82" t="e">
        <f t="shared" si="3645"/>
        <v>#VALUE!</v>
      </c>
      <c r="AC557" s="82" t="e">
        <f t="shared" si="3393"/>
        <v>#VALUE!</v>
      </c>
      <c r="AD557" s="83">
        <f t="shared" si="3394"/>
        <v>0</v>
      </c>
      <c r="AE557" s="82">
        <f t="shared" ref="AE557" si="3648">SUM(AE558)</f>
        <v>0</v>
      </c>
      <c r="AF557" s="82" t="e">
        <f t="shared" si="3645"/>
        <v>#VALUE!</v>
      </c>
      <c r="AG557" s="82" t="e">
        <f t="shared" si="3395"/>
        <v>#VALUE!</v>
      </c>
      <c r="AH557" s="83">
        <f t="shared" si="3396"/>
        <v>0</v>
      </c>
      <c r="AI557" s="82">
        <f t="shared" ref="AI557" si="3649">SUM(AI558)</f>
        <v>0</v>
      </c>
      <c r="AJ557" s="82" t="e">
        <f t="shared" si="3645"/>
        <v>#VALUE!</v>
      </c>
      <c r="AK557" s="82" t="e">
        <f t="shared" si="3397"/>
        <v>#VALUE!</v>
      </c>
      <c r="AL557" s="83">
        <f t="shared" si="3398"/>
        <v>0</v>
      </c>
      <c r="AM557" s="82">
        <f t="shared" ref="AM557" si="3650">SUM(AM558)</f>
        <v>0</v>
      </c>
      <c r="AN557" s="82" t="e">
        <f t="shared" si="3645"/>
        <v>#VALUE!</v>
      </c>
      <c r="AO557" s="82" t="e">
        <f t="shared" si="3399"/>
        <v>#VALUE!</v>
      </c>
      <c r="AP557" s="83">
        <f t="shared" si="3400"/>
        <v>0</v>
      </c>
      <c r="AQ557" s="82">
        <f t="shared" ref="AQ557" si="3651">SUM(AQ558)</f>
        <v>0</v>
      </c>
      <c r="AR557" s="82" t="e">
        <f t="shared" si="3645"/>
        <v>#VALUE!</v>
      </c>
      <c r="AS557" s="82" t="e">
        <f t="shared" si="3401"/>
        <v>#VALUE!</v>
      </c>
      <c r="AT557" s="83">
        <f t="shared" si="3402"/>
        <v>0</v>
      </c>
      <c r="AU557" s="82">
        <f t="shared" ref="AU557" si="3652">SUM(AU558)</f>
        <v>0</v>
      </c>
      <c r="AV557" s="82" t="e">
        <f t="shared" si="3645"/>
        <v>#VALUE!</v>
      </c>
      <c r="AW557" s="82" t="e">
        <f t="shared" si="3403"/>
        <v>#VALUE!</v>
      </c>
      <c r="AX557" s="83">
        <f t="shared" si="3404"/>
        <v>0</v>
      </c>
      <c r="AY557" s="82">
        <f t="shared" ref="AY557" si="3653">SUM(AY558)</f>
        <v>0</v>
      </c>
      <c r="AZ557" s="82" t="e">
        <f t="shared" si="3645"/>
        <v>#VALUE!</v>
      </c>
      <c r="BA557" s="82" t="e">
        <f t="shared" si="3405"/>
        <v>#VALUE!</v>
      </c>
      <c r="BB557" s="83">
        <f t="shared" si="3406"/>
        <v>0</v>
      </c>
      <c r="BC557" s="82">
        <f t="shared" si="3645"/>
        <v>0</v>
      </c>
      <c r="BD557" s="82">
        <f t="shared" si="3645"/>
        <v>0</v>
      </c>
      <c r="BE557" s="82" t="e">
        <f t="shared" si="3645"/>
        <v>#VALUE!</v>
      </c>
      <c r="BF557" s="82" t="e">
        <f t="shared" si="3407"/>
        <v>#VALUE!</v>
      </c>
      <c r="BG557" s="83">
        <f t="shared" si="3382"/>
        <v>0</v>
      </c>
      <c r="BL557" s="82">
        <f t="shared" ref="BL557:BM557" si="3654">SUM(BL558)</f>
        <v>0</v>
      </c>
      <c r="BM557" s="82">
        <f t="shared" si="3654"/>
        <v>0</v>
      </c>
    </row>
    <row r="558" spans="1:65" s="84" customFormat="1" ht="12" x14ac:dyDescent="0.3">
      <c r="A558" s="85"/>
      <c r="B558" s="85"/>
      <c r="C558" s="86"/>
      <c r="D558" s="90">
        <v>526515</v>
      </c>
      <c r="E558" s="91"/>
      <c r="F558" s="92" t="s">
        <v>307</v>
      </c>
      <c r="G558" s="93">
        <f t="shared" ref="G558:H558" si="3655">+G559</f>
        <v>0</v>
      </c>
      <c r="H558" s="93" t="e">
        <f t="shared" si="3655"/>
        <v>#VALUE!</v>
      </c>
      <c r="I558" s="93" t="e">
        <f t="shared" si="3384"/>
        <v>#VALUE!</v>
      </c>
      <c r="J558" s="94">
        <f t="shared" si="3385"/>
        <v>0</v>
      </c>
      <c r="K558" s="93">
        <f t="shared" ref="K558:L558" si="3656">+K559</f>
        <v>0</v>
      </c>
      <c r="L558" s="93" t="e">
        <f t="shared" si="3656"/>
        <v>#VALUE!</v>
      </c>
      <c r="M558" s="93" t="e">
        <f t="shared" si="3386"/>
        <v>#VALUE!</v>
      </c>
      <c r="N558" s="94">
        <f t="shared" si="3387"/>
        <v>0</v>
      </c>
      <c r="O558" s="93">
        <f t="shared" ref="O558:P558" si="3657">+O559</f>
        <v>0</v>
      </c>
      <c r="P558" s="93" t="e">
        <f t="shared" si="3657"/>
        <v>#VALUE!</v>
      </c>
      <c r="Q558" s="93" t="e">
        <f t="shared" si="3388"/>
        <v>#VALUE!</v>
      </c>
      <c r="R558" s="94">
        <f t="shared" si="3354"/>
        <v>0</v>
      </c>
      <c r="S558" s="93">
        <f t="shared" ref="S558:BE558" si="3658">+S559</f>
        <v>0</v>
      </c>
      <c r="T558" s="93" t="e">
        <f t="shared" si="3658"/>
        <v>#VALUE!</v>
      </c>
      <c r="U558" s="93" t="e">
        <f t="shared" si="3389"/>
        <v>#VALUE!</v>
      </c>
      <c r="V558" s="94">
        <f t="shared" si="3390"/>
        <v>0</v>
      </c>
      <c r="W558" s="93">
        <f t="shared" ref="W558:X558" si="3659">+W559</f>
        <v>0</v>
      </c>
      <c r="X558" s="93" t="e">
        <f t="shared" si="3659"/>
        <v>#VALUE!</v>
      </c>
      <c r="Y558" s="93" t="e">
        <f t="shared" si="3391"/>
        <v>#VALUE!</v>
      </c>
      <c r="Z558" s="94">
        <f t="shared" si="3392"/>
        <v>0</v>
      </c>
      <c r="AA558" s="93">
        <f t="shared" ref="AA558" si="3660">+AA559</f>
        <v>0</v>
      </c>
      <c r="AB558" s="93" t="e">
        <f t="shared" si="3658"/>
        <v>#VALUE!</v>
      </c>
      <c r="AC558" s="93" t="e">
        <f t="shared" si="3393"/>
        <v>#VALUE!</v>
      </c>
      <c r="AD558" s="94">
        <f t="shared" si="3394"/>
        <v>0</v>
      </c>
      <c r="AE558" s="93">
        <f t="shared" ref="AE558" si="3661">+AE559</f>
        <v>0</v>
      </c>
      <c r="AF558" s="93" t="e">
        <f t="shared" si="3658"/>
        <v>#VALUE!</v>
      </c>
      <c r="AG558" s="93" t="e">
        <f t="shared" si="3395"/>
        <v>#VALUE!</v>
      </c>
      <c r="AH558" s="94">
        <f t="shared" si="3396"/>
        <v>0</v>
      </c>
      <c r="AI558" s="93">
        <f t="shared" ref="AI558" si="3662">+AI559</f>
        <v>0</v>
      </c>
      <c r="AJ558" s="93" t="e">
        <f t="shared" si="3658"/>
        <v>#VALUE!</v>
      </c>
      <c r="AK558" s="93" t="e">
        <f t="shared" si="3397"/>
        <v>#VALUE!</v>
      </c>
      <c r="AL558" s="94">
        <f t="shared" si="3398"/>
        <v>0</v>
      </c>
      <c r="AM558" s="93">
        <f t="shared" ref="AM558" si="3663">+AM559</f>
        <v>0</v>
      </c>
      <c r="AN558" s="93" t="e">
        <f t="shared" si="3658"/>
        <v>#VALUE!</v>
      </c>
      <c r="AO558" s="93" t="e">
        <f t="shared" si="3399"/>
        <v>#VALUE!</v>
      </c>
      <c r="AP558" s="94">
        <f t="shared" si="3400"/>
        <v>0</v>
      </c>
      <c r="AQ558" s="93">
        <f t="shared" ref="AQ558" si="3664">+AQ559</f>
        <v>0</v>
      </c>
      <c r="AR558" s="93" t="e">
        <f t="shared" si="3658"/>
        <v>#VALUE!</v>
      </c>
      <c r="AS558" s="93" t="e">
        <f t="shared" si="3401"/>
        <v>#VALUE!</v>
      </c>
      <c r="AT558" s="94">
        <f t="shared" si="3402"/>
        <v>0</v>
      </c>
      <c r="AU558" s="93">
        <f t="shared" ref="AU558" si="3665">+AU559</f>
        <v>0</v>
      </c>
      <c r="AV558" s="93" t="e">
        <f t="shared" si="3658"/>
        <v>#VALUE!</v>
      </c>
      <c r="AW558" s="93" t="e">
        <f t="shared" si="3403"/>
        <v>#VALUE!</v>
      </c>
      <c r="AX558" s="94">
        <f t="shared" si="3404"/>
        <v>0</v>
      </c>
      <c r="AY558" s="93">
        <f t="shared" ref="AY558" si="3666">+AY559</f>
        <v>0</v>
      </c>
      <c r="AZ558" s="93" t="e">
        <f t="shared" si="3658"/>
        <v>#VALUE!</v>
      </c>
      <c r="BA558" s="93" t="e">
        <f t="shared" si="3405"/>
        <v>#VALUE!</v>
      </c>
      <c r="BB558" s="94">
        <f t="shared" si="3406"/>
        <v>0</v>
      </c>
      <c r="BC558" s="93">
        <f t="shared" si="3658"/>
        <v>0</v>
      </c>
      <c r="BD558" s="93">
        <f t="shared" si="3658"/>
        <v>0</v>
      </c>
      <c r="BE558" s="93" t="e">
        <f t="shared" si="3658"/>
        <v>#VALUE!</v>
      </c>
      <c r="BF558" s="93" t="e">
        <f t="shared" si="3407"/>
        <v>#VALUE!</v>
      </c>
      <c r="BG558" s="4">
        <f t="shared" si="3382"/>
        <v>0</v>
      </c>
      <c r="BL558" s="93">
        <f t="shared" ref="BL558:BM558" si="3667">+BL559</f>
        <v>0</v>
      </c>
      <c r="BM558" s="93">
        <f t="shared" si="3667"/>
        <v>0</v>
      </c>
    </row>
    <row r="559" spans="1:65" ht="12" x14ac:dyDescent="0.3">
      <c r="A559" s="87"/>
      <c r="B559" s="87"/>
      <c r="C559" s="88"/>
      <c r="D559" s="95"/>
      <c r="E559" s="96">
        <v>52651501</v>
      </c>
      <c r="F559" s="97" t="s">
        <v>308</v>
      </c>
      <c r="G559" s="7">
        <v>0</v>
      </c>
      <c r="H559" s="7" t="e">
        <f>SUMIF([2]Ene!B:I,AVALUOS!E559,[2]Ene!I:I)</f>
        <v>#VALUE!</v>
      </c>
      <c r="I559" s="7" t="e">
        <f t="shared" si="3384"/>
        <v>#VALUE!</v>
      </c>
      <c r="J559" s="8">
        <f t="shared" si="3385"/>
        <v>0</v>
      </c>
      <c r="K559" s="7">
        <v>0</v>
      </c>
      <c r="L559" s="7" t="e">
        <f>SUMIF([2]Feb!B:I,AVALUOS!E559,[2]Feb!I:I)</f>
        <v>#VALUE!</v>
      </c>
      <c r="M559" s="7" t="e">
        <f t="shared" si="3386"/>
        <v>#VALUE!</v>
      </c>
      <c r="N559" s="8">
        <f t="shared" si="3387"/>
        <v>0</v>
      </c>
      <c r="O559" s="7">
        <v>0</v>
      </c>
      <c r="P559" s="7" t="e">
        <f>SUMIF([2]mar!B:I,AVALUOS!E559,[2]mar!I:I)</f>
        <v>#VALUE!</v>
      </c>
      <c r="Q559" s="7" t="e">
        <f t="shared" si="3388"/>
        <v>#VALUE!</v>
      </c>
      <c r="R559" s="8">
        <f t="shared" si="3354"/>
        <v>0</v>
      </c>
      <c r="S559" s="7">
        <v>0</v>
      </c>
      <c r="T559" s="7" t="e">
        <f>SUMIF([2]Abr!B:I,AVALUOS!E559,[2]Abr!I:I)</f>
        <v>#VALUE!</v>
      </c>
      <c r="U559" s="7" t="e">
        <f t="shared" si="3389"/>
        <v>#VALUE!</v>
      </c>
      <c r="V559" s="8">
        <f t="shared" si="3390"/>
        <v>0</v>
      </c>
      <c r="W559" s="7">
        <v>0</v>
      </c>
      <c r="X559" s="7" t="e">
        <f>SUMIF([2]May!B:I,AVALUOS!E559,[2]May!I:I)</f>
        <v>#VALUE!</v>
      </c>
      <c r="Y559" s="7" t="e">
        <f t="shared" si="3391"/>
        <v>#VALUE!</v>
      </c>
      <c r="Z559" s="8">
        <f t="shared" si="3392"/>
        <v>0</v>
      </c>
      <c r="AA559" s="7">
        <v>0</v>
      </c>
      <c r="AB559" s="7" t="e">
        <f>SUMIF([2]Jun!B:I,AVALUOS!E559,[2]Jun!I:I)</f>
        <v>#VALUE!</v>
      </c>
      <c r="AC559" s="7" t="e">
        <f t="shared" si="3393"/>
        <v>#VALUE!</v>
      </c>
      <c r="AD559" s="8">
        <f t="shared" si="3394"/>
        <v>0</v>
      </c>
      <c r="AE559" s="7">
        <v>0</v>
      </c>
      <c r="AF559" s="7" t="e">
        <f>SUMIF([2]Jul!B:I,AVALUOS!E559,[2]Jul!I:I)</f>
        <v>#VALUE!</v>
      </c>
      <c r="AG559" s="7" t="e">
        <f t="shared" si="3395"/>
        <v>#VALUE!</v>
      </c>
      <c r="AH559" s="8">
        <f t="shared" si="3396"/>
        <v>0</v>
      </c>
      <c r="AI559" s="7">
        <v>0</v>
      </c>
      <c r="AJ559" s="7" t="e">
        <f>SUMIF([2]Agos!B:I,AVALUOS!E559,[2]Agos!I:I)</f>
        <v>#VALUE!</v>
      </c>
      <c r="AK559" s="7" t="e">
        <f t="shared" si="3397"/>
        <v>#VALUE!</v>
      </c>
      <c r="AL559" s="8">
        <f t="shared" si="3398"/>
        <v>0</v>
      </c>
      <c r="AM559" s="7">
        <v>0</v>
      </c>
      <c r="AN559" s="7" t="e">
        <f>SUMIF([2]Sep!B:I,AVALUOS!E559,[2]Sep!I:I)</f>
        <v>#VALUE!</v>
      </c>
      <c r="AO559" s="7" t="e">
        <f t="shared" si="3399"/>
        <v>#VALUE!</v>
      </c>
      <c r="AP559" s="8">
        <f t="shared" si="3400"/>
        <v>0</v>
      </c>
      <c r="AQ559" s="7">
        <v>0</v>
      </c>
      <c r="AR559" s="7" t="e">
        <f>SUMIF([2]Oct!B:I,AVALUOS!E559,[2]Oct!I:I)</f>
        <v>#VALUE!</v>
      </c>
      <c r="AS559" s="7" t="e">
        <f t="shared" si="3401"/>
        <v>#VALUE!</v>
      </c>
      <c r="AT559" s="8">
        <f t="shared" si="3402"/>
        <v>0</v>
      </c>
      <c r="AU559" s="7">
        <v>0</v>
      </c>
      <c r="AV559" s="7" t="e">
        <f>SUMIF([2]Nov!B:I,AVALUOS!E559,[2]Nov!I:I)</f>
        <v>#VALUE!</v>
      </c>
      <c r="AW559" s="7" t="e">
        <f t="shared" si="3403"/>
        <v>#VALUE!</v>
      </c>
      <c r="AX559" s="8">
        <f t="shared" si="3404"/>
        <v>0</v>
      </c>
      <c r="AY559" s="7">
        <v>0</v>
      </c>
      <c r="AZ559" s="7" t="e">
        <f>SUMIF([2]Dic!B:I,AVALUOS!E559,[2]Dic!I:I)</f>
        <v>#VALUE!</v>
      </c>
      <c r="BA559" s="7" t="e">
        <f t="shared" si="3405"/>
        <v>#VALUE!</v>
      </c>
      <c r="BB559" s="8">
        <f t="shared" si="3406"/>
        <v>0</v>
      </c>
      <c r="BC559" s="7">
        <v>0</v>
      </c>
      <c r="BD559" s="89">
        <f>+G559+K559+O559+S559+W559+AA559+AE559+AI559+AM559+AQ559+AU559</f>
        <v>0</v>
      </c>
      <c r="BE559" s="89" t="e">
        <f>+H559+L559+P559+T559+X559+AB559+AF559+AJ559+AN559+AR559+AV559+AZ559</f>
        <v>#VALUE!</v>
      </c>
      <c r="BF559" s="89" t="e">
        <f t="shared" si="3407"/>
        <v>#VALUE!</v>
      </c>
      <c r="BG559" s="24">
        <f t="shared" si="3382"/>
        <v>0</v>
      </c>
      <c r="BK559" s="84"/>
      <c r="BL559" s="7"/>
      <c r="BM559" s="7"/>
    </row>
    <row r="560" spans="1:65" s="84" customFormat="1" ht="12" x14ac:dyDescent="0.3">
      <c r="A560" s="77"/>
      <c r="B560" s="77"/>
      <c r="C560" s="78">
        <v>5295</v>
      </c>
      <c r="D560" s="79"/>
      <c r="E560" s="80"/>
      <c r="F560" s="81" t="s">
        <v>97</v>
      </c>
      <c r="G560" s="82">
        <f t="shared" ref="G560:H560" si="3668">SUM(G561,G566,G564,G570,G572,G575,G578,G580,G582,G584,G586,G588)</f>
        <v>9100000</v>
      </c>
      <c r="H560" s="82" t="e">
        <f t="shared" si="3668"/>
        <v>#VALUE!</v>
      </c>
      <c r="I560" s="82" t="e">
        <f t="shared" si="3384"/>
        <v>#VALUE!</v>
      </c>
      <c r="J560" s="83" t="e">
        <f t="shared" si="3385"/>
        <v>#VALUE!</v>
      </c>
      <c r="K560" s="82">
        <f t="shared" ref="K560:L560" si="3669">SUM(K561,K566,K564,K570,K572,K575,K578,K580,K582,K584,K586,K588)</f>
        <v>10600000</v>
      </c>
      <c r="L560" s="82" t="e">
        <f t="shared" si="3669"/>
        <v>#VALUE!</v>
      </c>
      <c r="M560" s="82" t="e">
        <f t="shared" si="3386"/>
        <v>#VALUE!</v>
      </c>
      <c r="N560" s="83" t="e">
        <f t="shared" si="3387"/>
        <v>#VALUE!</v>
      </c>
      <c r="O560" s="82">
        <f t="shared" ref="O560:P560" si="3670">SUM(O561,O566,O564,O570,O572,O575,O578,O580,O582,O584,O586,O588)</f>
        <v>12100000</v>
      </c>
      <c r="P560" s="82" t="e">
        <f t="shared" si="3670"/>
        <v>#VALUE!</v>
      </c>
      <c r="Q560" s="82" t="e">
        <f t="shared" si="3388"/>
        <v>#VALUE!</v>
      </c>
      <c r="R560" s="83" t="e">
        <f t="shared" si="3354"/>
        <v>#VALUE!</v>
      </c>
      <c r="S560" s="82">
        <f t="shared" ref="S560:T560" si="3671">SUM(S561,S566,S564,S570,S572,S575,S578,S580,S582,S584,S586,S588)</f>
        <v>10600000</v>
      </c>
      <c r="T560" s="82" t="e">
        <f t="shared" si="3671"/>
        <v>#VALUE!</v>
      </c>
      <c r="U560" s="82" t="e">
        <f t="shared" si="3389"/>
        <v>#VALUE!</v>
      </c>
      <c r="V560" s="83" t="e">
        <f t="shared" si="3390"/>
        <v>#VALUE!</v>
      </c>
      <c r="W560" s="82">
        <f t="shared" ref="W560:X560" si="3672">SUM(W561,W566,W564,W570,W572,W575,W578,W580,W582,W584,W586,W588)</f>
        <v>13600000</v>
      </c>
      <c r="X560" s="82" t="e">
        <f t="shared" si="3672"/>
        <v>#VALUE!</v>
      </c>
      <c r="Y560" s="82" t="e">
        <f t="shared" si="3391"/>
        <v>#VALUE!</v>
      </c>
      <c r="Z560" s="83" t="e">
        <f t="shared" si="3392"/>
        <v>#VALUE!</v>
      </c>
      <c r="AA560" s="82">
        <f t="shared" ref="AA560:AB560" si="3673">SUM(AA561,AA566,AA564,AA570,AA572,AA575,AA578,AA580,AA582,AA584,AA586,AA588)</f>
        <v>13600000</v>
      </c>
      <c r="AB560" s="82" t="e">
        <f t="shared" si="3673"/>
        <v>#VALUE!</v>
      </c>
      <c r="AC560" s="82" t="e">
        <f t="shared" si="3393"/>
        <v>#VALUE!</v>
      </c>
      <c r="AD560" s="83" t="e">
        <f t="shared" si="3394"/>
        <v>#VALUE!</v>
      </c>
      <c r="AE560" s="82">
        <f t="shared" ref="AE560:AF560" si="3674">SUM(AE561,AE566,AE564,AE570,AE572,AE575,AE578,AE580,AE582,AE584,AE586,AE588)</f>
        <v>15100000</v>
      </c>
      <c r="AF560" s="82" t="e">
        <f t="shared" si="3674"/>
        <v>#VALUE!</v>
      </c>
      <c r="AG560" s="82" t="e">
        <f t="shared" si="3395"/>
        <v>#VALUE!</v>
      </c>
      <c r="AH560" s="83" t="e">
        <f t="shared" si="3396"/>
        <v>#VALUE!</v>
      </c>
      <c r="AI560" s="82">
        <f t="shared" ref="AI560:AJ560" si="3675">SUM(AI561,AI566,AI564,AI570,AI572,AI575,AI578,AI580,AI582,AI584,AI586,AI588)</f>
        <v>16600000</v>
      </c>
      <c r="AJ560" s="82" t="e">
        <f t="shared" si="3675"/>
        <v>#VALUE!</v>
      </c>
      <c r="AK560" s="82" t="e">
        <f t="shared" si="3397"/>
        <v>#VALUE!</v>
      </c>
      <c r="AL560" s="83" t="e">
        <f t="shared" si="3398"/>
        <v>#VALUE!</v>
      </c>
      <c r="AM560" s="82">
        <f t="shared" ref="AM560:AN560" si="3676">SUM(AM561,AM566,AM564,AM570,AM572,AM575,AM578,AM580,AM582,AM584,AM586,AM588)</f>
        <v>19600000</v>
      </c>
      <c r="AN560" s="82" t="e">
        <f t="shared" si="3676"/>
        <v>#VALUE!</v>
      </c>
      <c r="AO560" s="82" t="e">
        <f t="shared" si="3399"/>
        <v>#VALUE!</v>
      </c>
      <c r="AP560" s="83" t="e">
        <f t="shared" si="3400"/>
        <v>#VALUE!</v>
      </c>
      <c r="AQ560" s="82">
        <f t="shared" ref="AQ560:AR560" si="3677">SUM(AQ561,AQ566,AQ564,AQ570,AQ572,AQ575,AQ578,AQ580,AQ582,AQ584,AQ586,AQ588)</f>
        <v>22600000</v>
      </c>
      <c r="AR560" s="82" t="e">
        <f t="shared" si="3677"/>
        <v>#VALUE!</v>
      </c>
      <c r="AS560" s="82" t="e">
        <f t="shared" si="3401"/>
        <v>#VALUE!</v>
      </c>
      <c r="AT560" s="83" t="e">
        <f t="shared" si="3402"/>
        <v>#VALUE!</v>
      </c>
      <c r="AU560" s="82">
        <f t="shared" ref="AU560:AV560" si="3678">SUM(AU561,AU566,AU564,AU570,AU572,AU575,AU578,AU580,AU582,AU584,AU586,AU588)</f>
        <v>25500000</v>
      </c>
      <c r="AV560" s="82" t="e">
        <f t="shared" si="3678"/>
        <v>#VALUE!</v>
      </c>
      <c r="AW560" s="82" t="e">
        <f t="shared" si="3403"/>
        <v>#VALUE!</v>
      </c>
      <c r="AX560" s="83" t="e">
        <f t="shared" si="3404"/>
        <v>#VALUE!</v>
      </c>
      <c r="AY560" s="82">
        <f t="shared" ref="AY560:BE560" si="3679">SUM(AY561,AY566,AY564,AY570,AY572,AY575,AY578,AY580,AY582,AY584,AY586,AY588)</f>
        <v>27000000</v>
      </c>
      <c r="AZ560" s="82" t="e">
        <f t="shared" si="3679"/>
        <v>#VALUE!</v>
      </c>
      <c r="BA560" s="82" t="e">
        <f t="shared" si="3405"/>
        <v>#VALUE!</v>
      </c>
      <c r="BB560" s="83" t="e">
        <f t="shared" si="3406"/>
        <v>#VALUE!</v>
      </c>
      <c r="BC560" s="82">
        <f t="shared" si="3679"/>
        <v>0</v>
      </c>
      <c r="BD560" s="82">
        <f t="shared" si="3679"/>
        <v>169000000</v>
      </c>
      <c r="BE560" s="82" t="e">
        <f t="shared" si="3679"/>
        <v>#VALUE!</v>
      </c>
      <c r="BF560" s="82" t="e">
        <f t="shared" si="3407"/>
        <v>#VALUE!</v>
      </c>
      <c r="BG560" s="83" t="e">
        <f t="shared" si="3382"/>
        <v>#VALUE!</v>
      </c>
      <c r="BL560" s="82">
        <f t="shared" ref="BL560:BM560" si="3680">SUM(BL561,BL566,BL564,BL570,BL572,BL575,BL578,BL580,BL582,BL584,BL586,BL588)</f>
        <v>0</v>
      </c>
      <c r="BM560" s="82">
        <f t="shared" si="3680"/>
        <v>0</v>
      </c>
    </row>
    <row r="561" spans="1:65" s="84" customFormat="1" ht="12" x14ac:dyDescent="0.3">
      <c r="A561" s="85"/>
      <c r="B561" s="85"/>
      <c r="C561" s="86"/>
      <c r="D561" s="90">
        <v>529505</v>
      </c>
      <c r="E561" s="91"/>
      <c r="F561" s="92" t="s">
        <v>69</v>
      </c>
      <c r="G561" s="93">
        <f t="shared" ref="G561:H561" si="3681">SUM(G562:G563)</f>
        <v>0</v>
      </c>
      <c r="H561" s="93" t="e">
        <f t="shared" si="3681"/>
        <v>#VALUE!</v>
      </c>
      <c r="I561" s="93" t="e">
        <f t="shared" si="3384"/>
        <v>#VALUE!</v>
      </c>
      <c r="J561" s="94">
        <f t="shared" si="3385"/>
        <v>0</v>
      </c>
      <c r="K561" s="93">
        <f t="shared" ref="K561:L561" si="3682">SUM(K562:K563)</f>
        <v>0</v>
      </c>
      <c r="L561" s="93" t="e">
        <f t="shared" si="3682"/>
        <v>#VALUE!</v>
      </c>
      <c r="M561" s="93" t="e">
        <f t="shared" si="3386"/>
        <v>#VALUE!</v>
      </c>
      <c r="N561" s="94">
        <f t="shared" si="3387"/>
        <v>0</v>
      </c>
      <c r="O561" s="93">
        <f t="shared" ref="O561:P561" si="3683">SUM(O562:O563)</f>
        <v>0</v>
      </c>
      <c r="P561" s="93" t="e">
        <f t="shared" si="3683"/>
        <v>#VALUE!</v>
      </c>
      <c r="Q561" s="93" t="e">
        <f t="shared" si="3388"/>
        <v>#VALUE!</v>
      </c>
      <c r="R561" s="94">
        <f t="shared" si="3354"/>
        <v>0</v>
      </c>
      <c r="S561" s="93">
        <f t="shared" ref="S561:T561" si="3684">SUM(S562:S563)</f>
        <v>0</v>
      </c>
      <c r="T561" s="93" t="e">
        <f t="shared" si="3684"/>
        <v>#VALUE!</v>
      </c>
      <c r="U561" s="93" t="e">
        <f t="shared" si="3389"/>
        <v>#VALUE!</v>
      </c>
      <c r="V561" s="94">
        <f t="shared" si="3390"/>
        <v>0</v>
      </c>
      <c r="W561" s="93">
        <f t="shared" ref="W561:X561" si="3685">SUM(W562:W563)</f>
        <v>13500000</v>
      </c>
      <c r="X561" s="93" t="e">
        <f t="shared" si="3685"/>
        <v>#VALUE!</v>
      </c>
      <c r="Y561" s="93" t="e">
        <f t="shared" si="3391"/>
        <v>#VALUE!</v>
      </c>
      <c r="Z561" s="94" t="e">
        <f t="shared" si="3392"/>
        <v>#VALUE!</v>
      </c>
      <c r="AA561" s="93">
        <f t="shared" ref="AA561:AB561" si="3686">SUM(AA562:AA563)</f>
        <v>13500000</v>
      </c>
      <c r="AB561" s="93" t="e">
        <f t="shared" si="3686"/>
        <v>#VALUE!</v>
      </c>
      <c r="AC561" s="93" t="e">
        <f t="shared" si="3393"/>
        <v>#VALUE!</v>
      </c>
      <c r="AD561" s="94" t="e">
        <f t="shared" si="3394"/>
        <v>#VALUE!</v>
      </c>
      <c r="AE561" s="93">
        <f t="shared" ref="AE561:AF561" si="3687">SUM(AE562:AE563)</f>
        <v>15000000</v>
      </c>
      <c r="AF561" s="93" t="e">
        <f t="shared" si="3687"/>
        <v>#VALUE!</v>
      </c>
      <c r="AG561" s="93" t="e">
        <f t="shared" si="3395"/>
        <v>#VALUE!</v>
      </c>
      <c r="AH561" s="94" t="e">
        <f t="shared" si="3396"/>
        <v>#VALUE!</v>
      </c>
      <c r="AI561" s="93">
        <f t="shared" ref="AI561:AJ561" si="3688">SUM(AI562:AI563)</f>
        <v>16500000</v>
      </c>
      <c r="AJ561" s="93" t="e">
        <f t="shared" si="3688"/>
        <v>#VALUE!</v>
      </c>
      <c r="AK561" s="93" t="e">
        <f t="shared" si="3397"/>
        <v>#VALUE!</v>
      </c>
      <c r="AL561" s="94" t="e">
        <f t="shared" si="3398"/>
        <v>#VALUE!</v>
      </c>
      <c r="AM561" s="93">
        <f t="shared" ref="AM561:AN561" si="3689">SUM(AM562:AM563)</f>
        <v>19500000</v>
      </c>
      <c r="AN561" s="93" t="e">
        <f t="shared" si="3689"/>
        <v>#VALUE!</v>
      </c>
      <c r="AO561" s="93" t="e">
        <f t="shared" si="3399"/>
        <v>#VALUE!</v>
      </c>
      <c r="AP561" s="94" t="e">
        <f t="shared" si="3400"/>
        <v>#VALUE!</v>
      </c>
      <c r="AQ561" s="93">
        <f t="shared" ref="AQ561:AR561" si="3690">SUM(AQ562:AQ563)</f>
        <v>22500000</v>
      </c>
      <c r="AR561" s="93" t="e">
        <f t="shared" si="3690"/>
        <v>#VALUE!</v>
      </c>
      <c r="AS561" s="93" t="e">
        <f t="shared" si="3401"/>
        <v>#VALUE!</v>
      </c>
      <c r="AT561" s="94" t="e">
        <f t="shared" si="3402"/>
        <v>#VALUE!</v>
      </c>
      <c r="AU561" s="93">
        <f t="shared" ref="AU561:AV561" si="3691">SUM(AU562:AU563)</f>
        <v>25500000</v>
      </c>
      <c r="AV561" s="93" t="e">
        <f t="shared" si="3691"/>
        <v>#VALUE!</v>
      </c>
      <c r="AW561" s="93" t="e">
        <f t="shared" si="3403"/>
        <v>#VALUE!</v>
      </c>
      <c r="AX561" s="94" t="e">
        <f t="shared" si="3404"/>
        <v>#VALUE!</v>
      </c>
      <c r="AY561" s="93">
        <f t="shared" ref="AY561:BE561" si="3692">SUM(AY562:AY563)</f>
        <v>27000000</v>
      </c>
      <c r="AZ561" s="93" t="e">
        <f t="shared" si="3692"/>
        <v>#VALUE!</v>
      </c>
      <c r="BA561" s="93" t="e">
        <f t="shared" si="3405"/>
        <v>#VALUE!</v>
      </c>
      <c r="BB561" s="94" t="e">
        <f t="shared" si="3406"/>
        <v>#VALUE!</v>
      </c>
      <c r="BC561" s="93">
        <f t="shared" si="3692"/>
        <v>0</v>
      </c>
      <c r="BD561" s="93">
        <f t="shared" si="3692"/>
        <v>126000000</v>
      </c>
      <c r="BE561" s="93" t="e">
        <f t="shared" si="3692"/>
        <v>#VALUE!</v>
      </c>
      <c r="BF561" s="93" t="e">
        <f t="shared" si="3407"/>
        <v>#VALUE!</v>
      </c>
      <c r="BG561" s="4" t="e">
        <f t="shared" si="3382"/>
        <v>#VALUE!</v>
      </c>
      <c r="BL561" s="93">
        <f t="shared" ref="BL561:BM561" si="3693">SUM(BL562:BL563)</f>
        <v>0</v>
      </c>
      <c r="BM561" s="93">
        <f t="shared" si="3693"/>
        <v>0</v>
      </c>
    </row>
    <row r="562" spans="1:65" ht="12" x14ac:dyDescent="0.3">
      <c r="A562" s="87"/>
      <c r="B562" s="87"/>
      <c r="C562" s="88"/>
      <c r="D562" s="95"/>
      <c r="E562" s="96">
        <v>52950501</v>
      </c>
      <c r="F562" s="97" t="s">
        <v>309</v>
      </c>
      <c r="G562" s="7"/>
      <c r="H562" s="7" t="e">
        <f>SUMIF([2]Ene!B:I,AVALUOS!E562,[2]Ene!I:I)</f>
        <v>#VALUE!</v>
      </c>
      <c r="I562" s="7" t="e">
        <f t="shared" si="3384"/>
        <v>#VALUE!</v>
      </c>
      <c r="J562" s="8">
        <f t="shared" si="3385"/>
        <v>0</v>
      </c>
      <c r="K562" s="7"/>
      <c r="L562" s="7" t="e">
        <f>SUMIF([2]Feb!B:I,AVALUOS!E562,[2]Feb!I:I)</f>
        <v>#VALUE!</v>
      </c>
      <c r="M562" s="7" t="e">
        <f t="shared" si="3386"/>
        <v>#VALUE!</v>
      </c>
      <c r="N562" s="8">
        <f t="shared" si="3387"/>
        <v>0</v>
      </c>
      <c r="O562" s="7"/>
      <c r="P562" s="7" t="e">
        <f>SUMIF([2]mar!B:I,AVALUOS!E562,[2]mar!I:I)</f>
        <v>#VALUE!</v>
      </c>
      <c r="Q562" s="7" t="e">
        <f t="shared" si="3388"/>
        <v>#VALUE!</v>
      </c>
      <c r="R562" s="8">
        <f t="shared" si="3354"/>
        <v>0</v>
      </c>
      <c r="S562" s="7"/>
      <c r="T562" s="7" t="e">
        <f>SUMIF([2]Abr!B:I,AVALUOS!E562,[2]Abr!I:I)</f>
        <v>#VALUE!</v>
      </c>
      <c r="U562" s="7" t="e">
        <f t="shared" si="3389"/>
        <v>#VALUE!</v>
      </c>
      <c r="V562" s="8">
        <f t="shared" si="3390"/>
        <v>0</v>
      </c>
      <c r="W562" s="7">
        <v>13500000</v>
      </c>
      <c r="X562" s="7" t="e">
        <f>SUMIF([2]May!B:I,AVALUOS!E562,[2]May!I:I)</f>
        <v>#VALUE!</v>
      </c>
      <c r="Y562" s="7" t="e">
        <f t="shared" si="3391"/>
        <v>#VALUE!</v>
      </c>
      <c r="Z562" s="8" t="e">
        <f t="shared" si="3392"/>
        <v>#VALUE!</v>
      </c>
      <c r="AA562" s="7">
        <v>13500000</v>
      </c>
      <c r="AB562" s="7" t="e">
        <f>SUMIF([2]Jun!B:I,AVALUOS!E562,[2]Jun!I:I)</f>
        <v>#VALUE!</v>
      </c>
      <c r="AC562" s="7" t="e">
        <f t="shared" si="3393"/>
        <v>#VALUE!</v>
      </c>
      <c r="AD562" s="8" t="e">
        <f t="shared" si="3394"/>
        <v>#VALUE!</v>
      </c>
      <c r="AE562" s="7">
        <v>15000000</v>
      </c>
      <c r="AF562" s="7" t="e">
        <f>SUMIF([2]Jul!B:I,AVALUOS!E562,[2]Jul!I:I)</f>
        <v>#VALUE!</v>
      </c>
      <c r="AG562" s="7" t="e">
        <f t="shared" si="3395"/>
        <v>#VALUE!</v>
      </c>
      <c r="AH562" s="8" t="e">
        <f t="shared" si="3396"/>
        <v>#VALUE!</v>
      </c>
      <c r="AI562" s="7">
        <v>16500000</v>
      </c>
      <c r="AJ562" s="7" t="e">
        <f>SUMIF([2]Agos!B:I,AVALUOS!E562,[2]Agos!I:I)</f>
        <v>#VALUE!</v>
      </c>
      <c r="AK562" s="7" t="e">
        <f t="shared" si="3397"/>
        <v>#VALUE!</v>
      </c>
      <c r="AL562" s="8" t="e">
        <f t="shared" si="3398"/>
        <v>#VALUE!</v>
      </c>
      <c r="AM562" s="7">
        <v>19500000</v>
      </c>
      <c r="AN562" s="7" t="e">
        <f>SUMIF([2]Sep!B:I,AVALUOS!E562,[2]Sep!I:I)</f>
        <v>#VALUE!</v>
      </c>
      <c r="AO562" s="7" t="e">
        <f t="shared" si="3399"/>
        <v>#VALUE!</v>
      </c>
      <c r="AP562" s="8" t="e">
        <f t="shared" si="3400"/>
        <v>#VALUE!</v>
      </c>
      <c r="AQ562" s="7">
        <v>22500000</v>
      </c>
      <c r="AR562" s="7" t="e">
        <f>SUMIF([2]Oct!B:I,AVALUOS!E562,[2]Oct!I:I)</f>
        <v>#VALUE!</v>
      </c>
      <c r="AS562" s="7" t="e">
        <f t="shared" si="3401"/>
        <v>#VALUE!</v>
      </c>
      <c r="AT562" s="8" t="e">
        <f t="shared" si="3402"/>
        <v>#VALUE!</v>
      </c>
      <c r="AU562" s="7">
        <v>25500000</v>
      </c>
      <c r="AV562" s="7" t="e">
        <f>SUMIF([2]Nov!B:I,AVALUOS!E562,[2]Nov!I:I)</f>
        <v>#VALUE!</v>
      </c>
      <c r="AW562" s="7" t="e">
        <f t="shared" si="3403"/>
        <v>#VALUE!</v>
      </c>
      <c r="AX562" s="8" t="e">
        <f t="shared" si="3404"/>
        <v>#VALUE!</v>
      </c>
      <c r="AY562" s="7">
        <v>27000000</v>
      </c>
      <c r="AZ562" s="7" t="e">
        <f>SUMIF([2]Dic!B:I,AVALUOS!E562,[2]Dic!I:I)</f>
        <v>#VALUE!</v>
      </c>
      <c r="BA562" s="7" t="e">
        <f t="shared" si="3405"/>
        <v>#VALUE!</v>
      </c>
      <c r="BB562" s="8" t="e">
        <f t="shared" si="3406"/>
        <v>#VALUE!</v>
      </c>
      <c r="BC562" s="7">
        <v>0</v>
      </c>
      <c r="BD562" s="89">
        <f t="shared" ref="BD562:BD563" si="3694">+G562+K562+O562+S562+W562+AA562+AE562+AI562+AM562+AQ562+AU562</f>
        <v>126000000</v>
      </c>
      <c r="BE562" s="89" t="e">
        <f>+H562+L562+P562+T562+X562+AB562+AF562+AJ562+AN562+AR562+AV562+AZ562</f>
        <v>#VALUE!</v>
      </c>
      <c r="BF562" s="89" t="e">
        <f t="shared" si="3407"/>
        <v>#VALUE!</v>
      </c>
      <c r="BG562" s="24" t="e">
        <f t="shared" si="3382"/>
        <v>#VALUE!</v>
      </c>
      <c r="BK562" s="84"/>
      <c r="BL562" s="7"/>
      <c r="BM562" s="7"/>
    </row>
    <row r="563" spans="1:65" s="84" customFormat="1" ht="12" x14ac:dyDescent="0.3">
      <c r="A563" s="87"/>
      <c r="B563" s="87"/>
      <c r="C563" s="88"/>
      <c r="D563" s="95"/>
      <c r="E563" s="96">
        <v>52950503</v>
      </c>
      <c r="F563" s="97" t="s">
        <v>310</v>
      </c>
      <c r="G563" s="7">
        <v>0</v>
      </c>
      <c r="H563" s="7" t="e">
        <f>SUMIF([2]Ene!B:I,AVALUOS!E563,[2]Ene!I:I)</f>
        <v>#VALUE!</v>
      </c>
      <c r="I563" s="7" t="e">
        <f t="shared" si="3384"/>
        <v>#VALUE!</v>
      </c>
      <c r="J563" s="8">
        <f t="shared" si="3385"/>
        <v>0</v>
      </c>
      <c r="K563" s="7">
        <v>0</v>
      </c>
      <c r="L563" s="7" t="e">
        <f>SUMIF([2]Feb!B:I,AVALUOS!E563,[2]Feb!I:I)</f>
        <v>#VALUE!</v>
      </c>
      <c r="M563" s="7" t="e">
        <f t="shared" si="3386"/>
        <v>#VALUE!</v>
      </c>
      <c r="N563" s="8">
        <f t="shared" si="3387"/>
        <v>0</v>
      </c>
      <c r="O563" s="7">
        <v>0</v>
      </c>
      <c r="P563" s="7" t="e">
        <f>SUMIF([2]mar!B:I,AVALUOS!E563,[2]mar!I:I)</f>
        <v>#VALUE!</v>
      </c>
      <c r="Q563" s="7" t="e">
        <f t="shared" si="3388"/>
        <v>#VALUE!</v>
      </c>
      <c r="R563" s="8">
        <f t="shared" si="3354"/>
        <v>0</v>
      </c>
      <c r="S563" s="7">
        <v>0</v>
      </c>
      <c r="T563" s="7" t="e">
        <f>SUMIF([2]Abr!B:I,AVALUOS!E563,[2]Abr!I:I)</f>
        <v>#VALUE!</v>
      </c>
      <c r="U563" s="7" t="e">
        <f t="shared" si="3389"/>
        <v>#VALUE!</v>
      </c>
      <c r="V563" s="8">
        <f t="shared" si="3390"/>
        <v>0</v>
      </c>
      <c r="W563" s="7">
        <v>0</v>
      </c>
      <c r="X563" s="7" t="e">
        <f>SUMIF([2]May!B:I,AVALUOS!E563,[2]May!I:I)</f>
        <v>#VALUE!</v>
      </c>
      <c r="Y563" s="7" t="e">
        <f t="shared" si="3391"/>
        <v>#VALUE!</v>
      </c>
      <c r="Z563" s="8">
        <f t="shared" si="3392"/>
        <v>0</v>
      </c>
      <c r="AA563" s="7">
        <v>0</v>
      </c>
      <c r="AB563" s="7" t="e">
        <f>SUMIF([2]Jun!B:I,AVALUOS!E563,[2]Jun!I:I)</f>
        <v>#VALUE!</v>
      </c>
      <c r="AC563" s="7" t="e">
        <f t="shared" si="3393"/>
        <v>#VALUE!</v>
      </c>
      <c r="AD563" s="8">
        <f t="shared" si="3394"/>
        <v>0</v>
      </c>
      <c r="AE563" s="7">
        <v>0</v>
      </c>
      <c r="AF563" s="7" t="e">
        <f>SUMIF([2]Jul!B:I,AVALUOS!E563,[2]Jul!I:I)</f>
        <v>#VALUE!</v>
      </c>
      <c r="AG563" s="7" t="e">
        <f t="shared" si="3395"/>
        <v>#VALUE!</v>
      </c>
      <c r="AH563" s="8">
        <f t="shared" si="3396"/>
        <v>0</v>
      </c>
      <c r="AI563" s="7">
        <v>0</v>
      </c>
      <c r="AJ563" s="7" t="e">
        <f>SUMIF([2]Agos!B:I,AVALUOS!E563,[2]Agos!I:I)</f>
        <v>#VALUE!</v>
      </c>
      <c r="AK563" s="7" t="e">
        <f t="shared" si="3397"/>
        <v>#VALUE!</v>
      </c>
      <c r="AL563" s="8">
        <f t="shared" si="3398"/>
        <v>0</v>
      </c>
      <c r="AM563" s="7">
        <v>0</v>
      </c>
      <c r="AN563" s="7" t="e">
        <f>SUMIF([2]Sep!B:I,AVALUOS!E563,[2]Sep!I:I)</f>
        <v>#VALUE!</v>
      </c>
      <c r="AO563" s="7" t="e">
        <f t="shared" si="3399"/>
        <v>#VALUE!</v>
      </c>
      <c r="AP563" s="8">
        <f t="shared" si="3400"/>
        <v>0</v>
      </c>
      <c r="AQ563" s="7">
        <v>0</v>
      </c>
      <c r="AR563" s="7" t="e">
        <f>SUMIF([2]Oct!B:I,AVALUOS!E563,[2]Oct!I:I)</f>
        <v>#VALUE!</v>
      </c>
      <c r="AS563" s="7" t="e">
        <f t="shared" si="3401"/>
        <v>#VALUE!</v>
      </c>
      <c r="AT563" s="8">
        <f t="shared" si="3402"/>
        <v>0</v>
      </c>
      <c r="AU563" s="7">
        <v>0</v>
      </c>
      <c r="AV563" s="7" t="e">
        <f>SUMIF([2]Nov!B:I,AVALUOS!E563,[2]Nov!I:I)</f>
        <v>#VALUE!</v>
      </c>
      <c r="AW563" s="7" t="e">
        <f t="shared" si="3403"/>
        <v>#VALUE!</v>
      </c>
      <c r="AX563" s="8">
        <f t="shared" si="3404"/>
        <v>0</v>
      </c>
      <c r="AY563" s="7">
        <v>0</v>
      </c>
      <c r="AZ563" s="7" t="e">
        <f>SUMIF([2]Dic!B:I,AVALUOS!E563,[2]Dic!I:I)</f>
        <v>#VALUE!</v>
      </c>
      <c r="BA563" s="7" t="e">
        <f t="shared" si="3405"/>
        <v>#VALUE!</v>
      </c>
      <c r="BB563" s="8">
        <f t="shared" si="3406"/>
        <v>0</v>
      </c>
      <c r="BC563" s="7">
        <v>0</v>
      </c>
      <c r="BD563" s="89">
        <f t="shared" si="3694"/>
        <v>0</v>
      </c>
      <c r="BE563" s="89" t="e">
        <f>+H563+L563+P563+T563+X563+AB563+AF563+AJ563+AN563+AR563+AV563+AZ563</f>
        <v>#VALUE!</v>
      </c>
      <c r="BF563" s="89" t="e">
        <f t="shared" si="3407"/>
        <v>#VALUE!</v>
      </c>
      <c r="BG563" s="24">
        <f t="shared" si="3382"/>
        <v>0</v>
      </c>
      <c r="BL563" s="7"/>
      <c r="BM563" s="7"/>
    </row>
    <row r="564" spans="1:65" s="84" customFormat="1" ht="12" x14ac:dyDescent="0.3">
      <c r="A564" s="85"/>
      <c r="B564" s="85"/>
      <c r="C564" s="86"/>
      <c r="D564" s="90">
        <v>529510</v>
      </c>
      <c r="E564" s="91"/>
      <c r="F564" s="92" t="s">
        <v>311</v>
      </c>
      <c r="G564" s="93">
        <f t="shared" ref="G564:H564" si="3695">+G565</f>
        <v>0</v>
      </c>
      <c r="H564" s="93" t="e">
        <f t="shared" si="3695"/>
        <v>#VALUE!</v>
      </c>
      <c r="I564" s="93" t="e">
        <f t="shared" si="3384"/>
        <v>#VALUE!</v>
      </c>
      <c r="J564" s="94">
        <f t="shared" si="3385"/>
        <v>0</v>
      </c>
      <c r="K564" s="93">
        <f t="shared" ref="K564:L564" si="3696">+K565</f>
        <v>0</v>
      </c>
      <c r="L564" s="93" t="e">
        <f t="shared" si="3696"/>
        <v>#VALUE!</v>
      </c>
      <c r="M564" s="93" t="e">
        <f t="shared" si="3386"/>
        <v>#VALUE!</v>
      </c>
      <c r="N564" s="94">
        <f t="shared" si="3387"/>
        <v>0</v>
      </c>
      <c r="O564" s="93">
        <f t="shared" ref="O564:P564" si="3697">+O565</f>
        <v>0</v>
      </c>
      <c r="P564" s="93" t="e">
        <f t="shared" si="3697"/>
        <v>#VALUE!</v>
      </c>
      <c r="Q564" s="93" t="e">
        <f t="shared" si="3388"/>
        <v>#VALUE!</v>
      </c>
      <c r="R564" s="94">
        <f t="shared" si="3354"/>
        <v>0</v>
      </c>
      <c r="S564" s="93">
        <f t="shared" ref="S564:BE564" si="3698">+S565</f>
        <v>0</v>
      </c>
      <c r="T564" s="93" t="e">
        <f t="shared" si="3698"/>
        <v>#VALUE!</v>
      </c>
      <c r="U564" s="93" t="e">
        <f t="shared" si="3389"/>
        <v>#VALUE!</v>
      </c>
      <c r="V564" s="94">
        <f t="shared" si="3390"/>
        <v>0</v>
      </c>
      <c r="W564" s="93">
        <f t="shared" ref="W564:X564" si="3699">+W565</f>
        <v>0</v>
      </c>
      <c r="X564" s="93" t="e">
        <f t="shared" si="3699"/>
        <v>#VALUE!</v>
      </c>
      <c r="Y564" s="93" t="e">
        <f t="shared" si="3391"/>
        <v>#VALUE!</v>
      </c>
      <c r="Z564" s="94">
        <f t="shared" si="3392"/>
        <v>0</v>
      </c>
      <c r="AA564" s="93">
        <f t="shared" ref="AA564" si="3700">+AA565</f>
        <v>0</v>
      </c>
      <c r="AB564" s="93" t="e">
        <f t="shared" si="3698"/>
        <v>#VALUE!</v>
      </c>
      <c r="AC564" s="93" t="e">
        <f t="shared" si="3393"/>
        <v>#VALUE!</v>
      </c>
      <c r="AD564" s="94">
        <f t="shared" si="3394"/>
        <v>0</v>
      </c>
      <c r="AE564" s="93">
        <f t="shared" ref="AE564" si="3701">+AE565</f>
        <v>0</v>
      </c>
      <c r="AF564" s="93" t="e">
        <f t="shared" si="3698"/>
        <v>#VALUE!</v>
      </c>
      <c r="AG564" s="93" t="e">
        <f t="shared" si="3395"/>
        <v>#VALUE!</v>
      </c>
      <c r="AH564" s="94">
        <f t="shared" si="3396"/>
        <v>0</v>
      </c>
      <c r="AI564" s="93">
        <f t="shared" ref="AI564" si="3702">+AI565</f>
        <v>0</v>
      </c>
      <c r="AJ564" s="93" t="e">
        <f t="shared" si="3698"/>
        <v>#VALUE!</v>
      </c>
      <c r="AK564" s="93" t="e">
        <f t="shared" si="3397"/>
        <v>#VALUE!</v>
      </c>
      <c r="AL564" s="94">
        <f t="shared" si="3398"/>
        <v>0</v>
      </c>
      <c r="AM564" s="93">
        <f t="shared" ref="AM564" si="3703">+AM565</f>
        <v>0</v>
      </c>
      <c r="AN564" s="93" t="e">
        <f t="shared" si="3698"/>
        <v>#VALUE!</v>
      </c>
      <c r="AO564" s="93" t="e">
        <f t="shared" si="3399"/>
        <v>#VALUE!</v>
      </c>
      <c r="AP564" s="94">
        <f t="shared" si="3400"/>
        <v>0</v>
      </c>
      <c r="AQ564" s="93">
        <f t="shared" ref="AQ564" si="3704">+AQ565</f>
        <v>0</v>
      </c>
      <c r="AR564" s="93" t="e">
        <f t="shared" si="3698"/>
        <v>#VALUE!</v>
      </c>
      <c r="AS564" s="93" t="e">
        <f t="shared" si="3401"/>
        <v>#VALUE!</v>
      </c>
      <c r="AT564" s="94">
        <f t="shared" si="3402"/>
        <v>0</v>
      </c>
      <c r="AU564" s="93">
        <f t="shared" ref="AU564" si="3705">+AU565</f>
        <v>0</v>
      </c>
      <c r="AV564" s="93" t="e">
        <f t="shared" si="3698"/>
        <v>#VALUE!</v>
      </c>
      <c r="AW564" s="93" t="e">
        <f t="shared" si="3403"/>
        <v>#VALUE!</v>
      </c>
      <c r="AX564" s="94">
        <f t="shared" si="3404"/>
        <v>0</v>
      </c>
      <c r="AY564" s="93">
        <f t="shared" ref="AY564" si="3706">+AY565</f>
        <v>0</v>
      </c>
      <c r="AZ564" s="93" t="e">
        <f t="shared" si="3698"/>
        <v>#VALUE!</v>
      </c>
      <c r="BA564" s="93" t="e">
        <f t="shared" si="3405"/>
        <v>#VALUE!</v>
      </c>
      <c r="BB564" s="94">
        <f t="shared" si="3406"/>
        <v>0</v>
      </c>
      <c r="BC564" s="93">
        <f t="shared" si="3698"/>
        <v>0</v>
      </c>
      <c r="BD564" s="93">
        <f t="shared" si="3698"/>
        <v>0</v>
      </c>
      <c r="BE564" s="93" t="e">
        <f t="shared" si="3698"/>
        <v>#VALUE!</v>
      </c>
      <c r="BF564" s="93" t="e">
        <f t="shared" si="3407"/>
        <v>#VALUE!</v>
      </c>
      <c r="BG564" s="4">
        <f t="shared" si="3382"/>
        <v>0</v>
      </c>
      <c r="BL564" s="93">
        <f t="shared" ref="BL564:BM564" si="3707">+BL565</f>
        <v>0</v>
      </c>
      <c r="BM564" s="93">
        <f t="shared" si="3707"/>
        <v>0</v>
      </c>
    </row>
    <row r="565" spans="1:65" ht="12" x14ac:dyDescent="0.3">
      <c r="A565" s="87"/>
      <c r="B565" s="87"/>
      <c r="C565" s="88"/>
      <c r="D565" s="95"/>
      <c r="E565" s="96">
        <v>52951001</v>
      </c>
      <c r="F565" s="97" t="s">
        <v>239</v>
      </c>
      <c r="G565" s="7">
        <v>0</v>
      </c>
      <c r="H565" s="7" t="e">
        <f>SUMIF([2]Ene!B:I,AVALUOS!E565,[2]Ene!I:I)</f>
        <v>#VALUE!</v>
      </c>
      <c r="I565" s="7" t="e">
        <f t="shared" si="3384"/>
        <v>#VALUE!</v>
      </c>
      <c r="J565" s="8">
        <f t="shared" si="3385"/>
        <v>0</v>
      </c>
      <c r="K565" s="7">
        <v>0</v>
      </c>
      <c r="L565" s="7" t="e">
        <f>SUMIF([2]Feb!B:I,AVALUOS!E565,[2]Feb!I:I)</f>
        <v>#VALUE!</v>
      </c>
      <c r="M565" s="7" t="e">
        <f t="shared" si="3386"/>
        <v>#VALUE!</v>
      </c>
      <c r="N565" s="8">
        <f t="shared" si="3387"/>
        <v>0</v>
      </c>
      <c r="O565" s="7">
        <v>0</v>
      </c>
      <c r="P565" s="7" t="e">
        <f>SUMIF([2]mar!B:I,AVALUOS!E565,[2]mar!I:I)</f>
        <v>#VALUE!</v>
      </c>
      <c r="Q565" s="7" t="e">
        <f t="shared" si="3388"/>
        <v>#VALUE!</v>
      </c>
      <c r="R565" s="8">
        <f t="shared" si="3354"/>
        <v>0</v>
      </c>
      <c r="S565" s="7">
        <v>0</v>
      </c>
      <c r="T565" s="7" t="e">
        <f>SUMIF([2]Abr!B:I,AVALUOS!E565,[2]Abr!I:I)</f>
        <v>#VALUE!</v>
      </c>
      <c r="U565" s="7" t="e">
        <f t="shared" si="3389"/>
        <v>#VALUE!</v>
      </c>
      <c r="V565" s="8">
        <f t="shared" si="3390"/>
        <v>0</v>
      </c>
      <c r="W565" s="7">
        <v>0</v>
      </c>
      <c r="X565" s="7" t="e">
        <f>SUMIF([2]May!B:I,AVALUOS!E565,[2]May!I:I)</f>
        <v>#VALUE!</v>
      </c>
      <c r="Y565" s="7" t="e">
        <f t="shared" si="3391"/>
        <v>#VALUE!</v>
      </c>
      <c r="Z565" s="8">
        <f t="shared" si="3392"/>
        <v>0</v>
      </c>
      <c r="AA565" s="7">
        <v>0</v>
      </c>
      <c r="AB565" s="7" t="e">
        <f>SUMIF([2]Jun!B:I,AVALUOS!E565,[2]Jun!I:I)</f>
        <v>#VALUE!</v>
      </c>
      <c r="AC565" s="7" t="e">
        <f t="shared" si="3393"/>
        <v>#VALUE!</v>
      </c>
      <c r="AD565" s="8">
        <f t="shared" si="3394"/>
        <v>0</v>
      </c>
      <c r="AE565" s="7">
        <v>0</v>
      </c>
      <c r="AF565" s="7" t="e">
        <f>SUMIF([2]Jul!B:I,AVALUOS!E565,[2]Jul!I:I)</f>
        <v>#VALUE!</v>
      </c>
      <c r="AG565" s="7" t="e">
        <f t="shared" si="3395"/>
        <v>#VALUE!</v>
      </c>
      <c r="AH565" s="8">
        <f t="shared" si="3396"/>
        <v>0</v>
      </c>
      <c r="AI565" s="7">
        <v>0</v>
      </c>
      <c r="AJ565" s="7" t="e">
        <f>SUMIF([2]Agos!B:I,AVALUOS!E565,[2]Agos!I:I)</f>
        <v>#VALUE!</v>
      </c>
      <c r="AK565" s="7" t="e">
        <f t="shared" si="3397"/>
        <v>#VALUE!</v>
      </c>
      <c r="AL565" s="8">
        <f t="shared" si="3398"/>
        <v>0</v>
      </c>
      <c r="AM565" s="7">
        <v>0</v>
      </c>
      <c r="AN565" s="7" t="e">
        <f>SUMIF([2]Sep!B:I,AVALUOS!E565,[2]Sep!I:I)</f>
        <v>#VALUE!</v>
      </c>
      <c r="AO565" s="7" t="e">
        <f t="shared" si="3399"/>
        <v>#VALUE!</v>
      </c>
      <c r="AP565" s="8">
        <f t="shared" si="3400"/>
        <v>0</v>
      </c>
      <c r="AQ565" s="7">
        <v>0</v>
      </c>
      <c r="AR565" s="7" t="e">
        <f>SUMIF([2]Oct!B:I,AVALUOS!E565,[2]Oct!I:I)</f>
        <v>#VALUE!</v>
      </c>
      <c r="AS565" s="7" t="e">
        <f t="shared" si="3401"/>
        <v>#VALUE!</v>
      </c>
      <c r="AT565" s="8">
        <f t="shared" si="3402"/>
        <v>0</v>
      </c>
      <c r="AU565" s="7">
        <v>0</v>
      </c>
      <c r="AV565" s="7" t="e">
        <f>SUMIF([2]Nov!B:I,AVALUOS!E565,[2]Nov!I:I)</f>
        <v>#VALUE!</v>
      </c>
      <c r="AW565" s="7" t="e">
        <f t="shared" si="3403"/>
        <v>#VALUE!</v>
      </c>
      <c r="AX565" s="8">
        <f t="shared" si="3404"/>
        <v>0</v>
      </c>
      <c r="AY565" s="7">
        <v>0</v>
      </c>
      <c r="AZ565" s="7" t="e">
        <f>SUMIF([2]Dic!B:I,AVALUOS!E565,[2]Dic!I:I)</f>
        <v>#VALUE!</v>
      </c>
      <c r="BA565" s="7" t="e">
        <f t="shared" si="3405"/>
        <v>#VALUE!</v>
      </c>
      <c r="BB565" s="8">
        <f t="shared" si="3406"/>
        <v>0</v>
      </c>
      <c r="BC565" s="7">
        <v>0</v>
      </c>
      <c r="BD565" s="89">
        <f>+G565+K565+O565+S565+W565+AA565+AE565+AI565+AM565+AQ565+AU565</f>
        <v>0</v>
      </c>
      <c r="BE565" s="89" t="e">
        <f>+H565+L565+P565+T565+X565+AB565+AF565+AJ565+AN565+AR565+AV565+AZ565</f>
        <v>#VALUE!</v>
      </c>
      <c r="BF565" s="89" t="e">
        <f t="shared" si="3407"/>
        <v>#VALUE!</v>
      </c>
      <c r="BG565" s="24">
        <f t="shared" si="3382"/>
        <v>0</v>
      </c>
      <c r="BK565" s="84"/>
      <c r="BL565" s="7"/>
      <c r="BM565" s="7"/>
    </row>
    <row r="566" spans="1:65" ht="20.399999999999999" x14ac:dyDescent="0.3">
      <c r="A566" s="85"/>
      <c r="B566" s="85"/>
      <c r="C566" s="86"/>
      <c r="D566" s="90">
        <v>529515</v>
      </c>
      <c r="E566" s="91"/>
      <c r="F566" s="92" t="s">
        <v>312</v>
      </c>
      <c r="G566" s="93">
        <f t="shared" ref="G566:H566" si="3708">SUM(G567:G569)</f>
        <v>9000000</v>
      </c>
      <c r="H566" s="93" t="e">
        <f t="shared" si="3708"/>
        <v>#VALUE!</v>
      </c>
      <c r="I566" s="93" t="e">
        <f t="shared" si="3384"/>
        <v>#VALUE!</v>
      </c>
      <c r="J566" s="94" t="e">
        <f t="shared" si="3385"/>
        <v>#VALUE!</v>
      </c>
      <c r="K566" s="93">
        <f t="shared" ref="K566:L566" si="3709">SUM(K567:K569)</f>
        <v>10500000</v>
      </c>
      <c r="L566" s="93" t="e">
        <f t="shared" si="3709"/>
        <v>#VALUE!</v>
      </c>
      <c r="M566" s="93" t="e">
        <f t="shared" si="3386"/>
        <v>#VALUE!</v>
      </c>
      <c r="N566" s="94" t="e">
        <f t="shared" si="3387"/>
        <v>#VALUE!</v>
      </c>
      <c r="O566" s="93">
        <f t="shared" ref="O566:P566" si="3710">SUM(O567:O569)</f>
        <v>12000000</v>
      </c>
      <c r="P566" s="93" t="e">
        <f t="shared" si="3710"/>
        <v>#VALUE!</v>
      </c>
      <c r="Q566" s="93" t="e">
        <f t="shared" si="3388"/>
        <v>#VALUE!</v>
      </c>
      <c r="R566" s="94" t="e">
        <f t="shared" si="3354"/>
        <v>#VALUE!</v>
      </c>
      <c r="S566" s="93">
        <f t="shared" ref="S566:T566" si="3711">SUM(S567:S569)</f>
        <v>10500000</v>
      </c>
      <c r="T566" s="93" t="e">
        <f t="shared" si="3711"/>
        <v>#VALUE!</v>
      </c>
      <c r="U566" s="93" t="e">
        <f t="shared" si="3389"/>
        <v>#VALUE!</v>
      </c>
      <c r="V566" s="94" t="e">
        <f t="shared" si="3390"/>
        <v>#VALUE!</v>
      </c>
      <c r="W566" s="93">
        <f t="shared" ref="W566:X566" si="3712">SUM(W567:W569)</f>
        <v>0</v>
      </c>
      <c r="X566" s="93" t="e">
        <f t="shared" si="3712"/>
        <v>#VALUE!</v>
      </c>
      <c r="Y566" s="93" t="e">
        <f t="shared" si="3391"/>
        <v>#VALUE!</v>
      </c>
      <c r="Z566" s="94">
        <f t="shared" si="3392"/>
        <v>0</v>
      </c>
      <c r="AA566" s="93">
        <f t="shared" ref="AA566:AB566" si="3713">SUM(AA567:AA569)</f>
        <v>0</v>
      </c>
      <c r="AB566" s="93" t="e">
        <f t="shared" si="3713"/>
        <v>#VALUE!</v>
      </c>
      <c r="AC566" s="93" t="e">
        <f t="shared" si="3393"/>
        <v>#VALUE!</v>
      </c>
      <c r="AD566" s="94">
        <f t="shared" si="3394"/>
        <v>0</v>
      </c>
      <c r="AE566" s="93">
        <f t="shared" ref="AE566:AF566" si="3714">SUM(AE567:AE569)</f>
        <v>0</v>
      </c>
      <c r="AF566" s="93" t="e">
        <f t="shared" si="3714"/>
        <v>#VALUE!</v>
      </c>
      <c r="AG566" s="93" t="e">
        <f t="shared" si="3395"/>
        <v>#VALUE!</v>
      </c>
      <c r="AH566" s="94">
        <f t="shared" si="3396"/>
        <v>0</v>
      </c>
      <c r="AI566" s="93">
        <f t="shared" ref="AI566:AJ566" si="3715">SUM(AI567:AI569)</f>
        <v>0</v>
      </c>
      <c r="AJ566" s="93" t="e">
        <f t="shared" si="3715"/>
        <v>#VALUE!</v>
      </c>
      <c r="AK566" s="93" t="e">
        <f t="shared" si="3397"/>
        <v>#VALUE!</v>
      </c>
      <c r="AL566" s="94">
        <f t="shared" si="3398"/>
        <v>0</v>
      </c>
      <c r="AM566" s="93">
        <f t="shared" ref="AM566:AN566" si="3716">SUM(AM567:AM569)</f>
        <v>0</v>
      </c>
      <c r="AN566" s="93" t="e">
        <f t="shared" si="3716"/>
        <v>#VALUE!</v>
      </c>
      <c r="AO566" s="93" t="e">
        <f t="shared" si="3399"/>
        <v>#VALUE!</v>
      </c>
      <c r="AP566" s="94">
        <f t="shared" si="3400"/>
        <v>0</v>
      </c>
      <c r="AQ566" s="93">
        <f t="shared" ref="AQ566:AR566" si="3717">SUM(AQ567:AQ569)</f>
        <v>0</v>
      </c>
      <c r="AR566" s="93" t="e">
        <f t="shared" si="3717"/>
        <v>#VALUE!</v>
      </c>
      <c r="AS566" s="93" t="e">
        <f t="shared" si="3401"/>
        <v>#VALUE!</v>
      </c>
      <c r="AT566" s="94">
        <f t="shared" si="3402"/>
        <v>0</v>
      </c>
      <c r="AU566" s="93">
        <f t="shared" ref="AU566:AV566" si="3718">SUM(AU567:AU569)</f>
        <v>0</v>
      </c>
      <c r="AV566" s="93" t="e">
        <f t="shared" si="3718"/>
        <v>#VALUE!</v>
      </c>
      <c r="AW566" s="93" t="e">
        <f t="shared" si="3403"/>
        <v>#VALUE!</v>
      </c>
      <c r="AX566" s="94">
        <f t="shared" si="3404"/>
        <v>0</v>
      </c>
      <c r="AY566" s="93">
        <f t="shared" ref="AY566:BE566" si="3719">SUM(AY567:AY569)</f>
        <v>0</v>
      </c>
      <c r="AZ566" s="93" t="e">
        <f t="shared" si="3719"/>
        <v>#VALUE!</v>
      </c>
      <c r="BA566" s="93" t="e">
        <f t="shared" si="3405"/>
        <v>#VALUE!</v>
      </c>
      <c r="BB566" s="94">
        <f t="shared" si="3406"/>
        <v>0</v>
      </c>
      <c r="BC566" s="93">
        <f t="shared" si="3719"/>
        <v>0</v>
      </c>
      <c r="BD566" s="93">
        <f t="shared" si="3719"/>
        <v>42000000</v>
      </c>
      <c r="BE566" s="93" t="e">
        <f t="shared" si="3719"/>
        <v>#VALUE!</v>
      </c>
      <c r="BF566" s="93" t="e">
        <f t="shared" si="3407"/>
        <v>#VALUE!</v>
      </c>
      <c r="BG566" s="4" t="e">
        <f t="shared" si="3382"/>
        <v>#VALUE!</v>
      </c>
      <c r="BL566" s="93">
        <f t="shared" ref="BL566:BM566" si="3720">SUM(BL567:BL569)</f>
        <v>0</v>
      </c>
      <c r="BM566" s="93">
        <f t="shared" si="3720"/>
        <v>0</v>
      </c>
    </row>
    <row r="567" spans="1:65" s="84" customFormat="1" ht="12" x14ac:dyDescent="0.3">
      <c r="A567" s="87"/>
      <c r="B567" s="87"/>
      <c r="C567" s="88"/>
      <c r="D567" s="95"/>
      <c r="E567" s="96">
        <v>52951501</v>
      </c>
      <c r="F567" s="97" t="s">
        <v>309</v>
      </c>
      <c r="G567" s="7">
        <v>9000000</v>
      </c>
      <c r="H567" s="7" t="e">
        <f>SUMIF([2]Ene!B:I,AVALUOS!E567,[2]Ene!I:I)</f>
        <v>#VALUE!</v>
      </c>
      <c r="I567" s="7" t="e">
        <f t="shared" si="3384"/>
        <v>#VALUE!</v>
      </c>
      <c r="J567" s="8" t="e">
        <f t="shared" si="3385"/>
        <v>#VALUE!</v>
      </c>
      <c r="K567" s="7">
        <v>10500000</v>
      </c>
      <c r="L567" s="7" t="e">
        <f>SUMIF([2]Feb!B:I,AVALUOS!E567,[2]Feb!I:I)</f>
        <v>#VALUE!</v>
      </c>
      <c r="M567" s="7" t="e">
        <f t="shared" si="3386"/>
        <v>#VALUE!</v>
      </c>
      <c r="N567" s="8" t="e">
        <f t="shared" si="3387"/>
        <v>#VALUE!</v>
      </c>
      <c r="O567" s="7">
        <v>12000000</v>
      </c>
      <c r="P567" s="7" t="e">
        <f>SUMIF([2]mar!B:I,AVALUOS!E567,[2]mar!I:I)</f>
        <v>#VALUE!</v>
      </c>
      <c r="Q567" s="7" t="e">
        <f t="shared" si="3388"/>
        <v>#VALUE!</v>
      </c>
      <c r="R567" s="8" t="e">
        <f t="shared" si="3354"/>
        <v>#VALUE!</v>
      </c>
      <c r="S567" s="7">
        <v>10500000</v>
      </c>
      <c r="T567" s="7" t="e">
        <f>SUMIF([2]Abr!B:I,AVALUOS!E567,[2]Abr!I:I)</f>
        <v>#VALUE!</v>
      </c>
      <c r="U567" s="7" t="e">
        <f t="shared" si="3389"/>
        <v>#VALUE!</v>
      </c>
      <c r="V567" s="8" t="e">
        <f t="shared" si="3390"/>
        <v>#VALUE!</v>
      </c>
      <c r="W567" s="7">
        <v>0</v>
      </c>
      <c r="X567" s="7" t="e">
        <f>SUMIF([2]May!B:I,AVALUOS!E567,[2]May!I:I)</f>
        <v>#VALUE!</v>
      </c>
      <c r="Y567" s="7" t="e">
        <f t="shared" si="3391"/>
        <v>#VALUE!</v>
      </c>
      <c r="Z567" s="8">
        <f t="shared" si="3392"/>
        <v>0</v>
      </c>
      <c r="AA567" s="7">
        <v>0</v>
      </c>
      <c r="AB567" s="7" t="e">
        <f>SUMIF([2]Jun!B:I,AVALUOS!E567,[2]Jun!I:I)</f>
        <v>#VALUE!</v>
      </c>
      <c r="AC567" s="7" t="e">
        <f t="shared" si="3393"/>
        <v>#VALUE!</v>
      </c>
      <c r="AD567" s="8">
        <f t="shared" si="3394"/>
        <v>0</v>
      </c>
      <c r="AE567" s="7">
        <v>0</v>
      </c>
      <c r="AF567" s="7" t="e">
        <f>SUMIF([2]Jul!B:I,AVALUOS!E567,[2]Jul!I:I)</f>
        <v>#VALUE!</v>
      </c>
      <c r="AG567" s="7" t="e">
        <f t="shared" si="3395"/>
        <v>#VALUE!</v>
      </c>
      <c r="AH567" s="8">
        <f t="shared" si="3396"/>
        <v>0</v>
      </c>
      <c r="AI567" s="7">
        <v>0</v>
      </c>
      <c r="AJ567" s="7" t="e">
        <f>SUMIF([2]Agos!B:I,AVALUOS!E567,[2]Agos!I:I)</f>
        <v>#VALUE!</v>
      </c>
      <c r="AK567" s="7" t="e">
        <f t="shared" si="3397"/>
        <v>#VALUE!</v>
      </c>
      <c r="AL567" s="8">
        <f t="shared" si="3398"/>
        <v>0</v>
      </c>
      <c r="AM567" s="7">
        <v>0</v>
      </c>
      <c r="AN567" s="7" t="e">
        <f>SUMIF([2]Sep!B:I,AVALUOS!E567,[2]Sep!I:I)</f>
        <v>#VALUE!</v>
      </c>
      <c r="AO567" s="7" t="e">
        <f t="shared" si="3399"/>
        <v>#VALUE!</v>
      </c>
      <c r="AP567" s="8">
        <f t="shared" si="3400"/>
        <v>0</v>
      </c>
      <c r="AQ567" s="7">
        <v>0</v>
      </c>
      <c r="AR567" s="7" t="e">
        <f>SUMIF([2]Oct!B:I,AVALUOS!E567,[2]Oct!I:I)</f>
        <v>#VALUE!</v>
      </c>
      <c r="AS567" s="7" t="e">
        <f t="shared" si="3401"/>
        <v>#VALUE!</v>
      </c>
      <c r="AT567" s="8">
        <f t="shared" si="3402"/>
        <v>0</v>
      </c>
      <c r="AU567" s="7">
        <v>0</v>
      </c>
      <c r="AV567" s="7" t="e">
        <f>SUMIF([2]Nov!B:I,AVALUOS!E567,[2]Nov!I:I)</f>
        <v>#VALUE!</v>
      </c>
      <c r="AW567" s="7" t="e">
        <f t="shared" si="3403"/>
        <v>#VALUE!</v>
      </c>
      <c r="AX567" s="8">
        <f t="shared" si="3404"/>
        <v>0</v>
      </c>
      <c r="AY567" s="7">
        <v>0</v>
      </c>
      <c r="AZ567" s="7" t="e">
        <f>SUMIF([2]Dic!B:I,AVALUOS!E567,[2]Dic!I:I)</f>
        <v>#VALUE!</v>
      </c>
      <c r="BA567" s="7" t="e">
        <f t="shared" si="3405"/>
        <v>#VALUE!</v>
      </c>
      <c r="BB567" s="8">
        <f t="shared" si="3406"/>
        <v>0</v>
      </c>
      <c r="BC567" s="7">
        <v>0</v>
      </c>
      <c r="BD567" s="89">
        <f t="shared" ref="BD567:BD569" si="3721">+G567+K567+O567+S567+W567+AA567+AE567+AI567+AM567+AQ567+AU567</f>
        <v>42000000</v>
      </c>
      <c r="BE567" s="89" t="e">
        <f t="shared" ref="BE567:BE569" si="3722">+H567+L567+P567+T567+X567+AB567+AF567+AJ567+AN567+AR567+AV567+AZ567</f>
        <v>#VALUE!</v>
      </c>
      <c r="BF567" s="89" t="e">
        <f t="shared" si="3407"/>
        <v>#VALUE!</v>
      </c>
      <c r="BG567" s="24" t="e">
        <f t="shared" si="3382"/>
        <v>#VALUE!</v>
      </c>
      <c r="BL567" s="7"/>
      <c r="BM567" s="7"/>
    </row>
    <row r="568" spans="1:65" ht="12" x14ac:dyDescent="0.3">
      <c r="A568" s="87"/>
      <c r="B568" s="87"/>
      <c r="C568" s="88"/>
      <c r="D568" s="95"/>
      <c r="E568" s="96">
        <v>52951502</v>
      </c>
      <c r="F568" s="97" t="s">
        <v>313</v>
      </c>
      <c r="G568" s="7">
        <v>0</v>
      </c>
      <c r="H568" s="7" t="e">
        <f>SUMIF([2]Ene!B:I,AVALUOS!E568,[2]Ene!I:I)</f>
        <v>#VALUE!</v>
      </c>
      <c r="I568" s="7" t="e">
        <f t="shared" si="3384"/>
        <v>#VALUE!</v>
      </c>
      <c r="J568" s="8">
        <f t="shared" si="3385"/>
        <v>0</v>
      </c>
      <c r="K568" s="7">
        <v>0</v>
      </c>
      <c r="L568" s="7" t="e">
        <f>SUMIF([2]Feb!B:I,AVALUOS!E568,[2]Feb!I:I)</f>
        <v>#VALUE!</v>
      </c>
      <c r="M568" s="7" t="e">
        <f t="shared" si="3386"/>
        <v>#VALUE!</v>
      </c>
      <c r="N568" s="8">
        <f t="shared" si="3387"/>
        <v>0</v>
      </c>
      <c r="O568" s="7">
        <v>0</v>
      </c>
      <c r="P568" s="7" t="e">
        <f>SUMIF([2]mar!B:I,AVALUOS!E568,[2]mar!I:I)</f>
        <v>#VALUE!</v>
      </c>
      <c r="Q568" s="7" t="e">
        <f t="shared" si="3388"/>
        <v>#VALUE!</v>
      </c>
      <c r="R568" s="8">
        <f t="shared" si="3354"/>
        <v>0</v>
      </c>
      <c r="S568" s="7">
        <v>0</v>
      </c>
      <c r="T568" s="7" t="e">
        <f>SUMIF([2]Abr!B:I,AVALUOS!E568,[2]Abr!I:I)</f>
        <v>#VALUE!</v>
      </c>
      <c r="U568" s="7" t="e">
        <f t="shared" si="3389"/>
        <v>#VALUE!</v>
      </c>
      <c r="V568" s="8">
        <f t="shared" si="3390"/>
        <v>0</v>
      </c>
      <c r="W568" s="7">
        <v>0</v>
      </c>
      <c r="X568" s="7" t="e">
        <f>SUMIF([2]May!B:I,AVALUOS!E568,[2]May!I:I)</f>
        <v>#VALUE!</v>
      </c>
      <c r="Y568" s="7" t="e">
        <f t="shared" si="3391"/>
        <v>#VALUE!</v>
      </c>
      <c r="Z568" s="8">
        <f t="shared" si="3392"/>
        <v>0</v>
      </c>
      <c r="AA568" s="7">
        <v>0</v>
      </c>
      <c r="AB568" s="7" t="e">
        <f>SUMIF([2]Jun!B:I,AVALUOS!E568,[2]Jun!I:I)</f>
        <v>#VALUE!</v>
      </c>
      <c r="AC568" s="7" t="e">
        <f t="shared" si="3393"/>
        <v>#VALUE!</v>
      </c>
      <c r="AD568" s="8">
        <f t="shared" si="3394"/>
        <v>0</v>
      </c>
      <c r="AE568" s="7">
        <v>0</v>
      </c>
      <c r="AF568" s="7" t="e">
        <f>SUMIF([2]Jul!B:I,AVALUOS!E568,[2]Jul!I:I)</f>
        <v>#VALUE!</v>
      </c>
      <c r="AG568" s="7" t="e">
        <f t="shared" si="3395"/>
        <v>#VALUE!</v>
      </c>
      <c r="AH568" s="8">
        <f t="shared" si="3396"/>
        <v>0</v>
      </c>
      <c r="AI568" s="7">
        <v>0</v>
      </c>
      <c r="AJ568" s="7" t="e">
        <f>SUMIF([2]Agos!B:I,AVALUOS!E568,[2]Agos!I:I)</f>
        <v>#VALUE!</v>
      </c>
      <c r="AK568" s="7" t="e">
        <f t="shared" si="3397"/>
        <v>#VALUE!</v>
      </c>
      <c r="AL568" s="8">
        <f t="shared" si="3398"/>
        <v>0</v>
      </c>
      <c r="AM568" s="7">
        <v>0</v>
      </c>
      <c r="AN568" s="7" t="e">
        <f>SUMIF([2]Sep!B:I,AVALUOS!E568,[2]Sep!I:I)</f>
        <v>#VALUE!</v>
      </c>
      <c r="AO568" s="7" t="e">
        <f t="shared" si="3399"/>
        <v>#VALUE!</v>
      </c>
      <c r="AP568" s="8">
        <f t="shared" si="3400"/>
        <v>0</v>
      </c>
      <c r="AQ568" s="7">
        <v>0</v>
      </c>
      <c r="AR568" s="7" t="e">
        <f>SUMIF([2]Oct!B:I,AVALUOS!E568,[2]Oct!I:I)</f>
        <v>#VALUE!</v>
      </c>
      <c r="AS568" s="7" t="e">
        <f t="shared" si="3401"/>
        <v>#VALUE!</v>
      </c>
      <c r="AT568" s="8">
        <f t="shared" si="3402"/>
        <v>0</v>
      </c>
      <c r="AU568" s="7">
        <v>0</v>
      </c>
      <c r="AV568" s="7" t="e">
        <f>SUMIF([2]Nov!B:I,AVALUOS!E568,[2]Nov!I:I)</f>
        <v>#VALUE!</v>
      </c>
      <c r="AW568" s="7" t="e">
        <f t="shared" si="3403"/>
        <v>#VALUE!</v>
      </c>
      <c r="AX568" s="8">
        <f t="shared" si="3404"/>
        <v>0</v>
      </c>
      <c r="AY568" s="7">
        <v>0</v>
      </c>
      <c r="AZ568" s="7" t="e">
        <f>SUMIF([2]Dic!B:I,AVALUOS!E568,[2]Dic!I:I)</f>
        <v>#VALUE!</v>
      </c>
      <c r="BA568" s="7" t="e">
        <f t="shared" si="3405"/>
        <v>#VALUE!</v>
      </c>
      <c r="BB568" s="8">
        <f t="shared" si="3406"/>
        <v>0</v>
      </c>
      <c r="BC568" s="7">
        <v>0</v>
      </c>
      <c r="BD568" s="89">
        <f t="shared" si="3721"/>
        <v>0</v>
      </c>
      <c r="BE568" s="89" t="e">
        <f t="shared" si="3722"/>
        <v>#VALUE!</v>
      </c>
      <c r="BF568" s="89" t="e">
        <f t="shared" si="3407"/>
        <v>#VALUE!</v>
      </c>
      <c r="BG568" s="24">
        <f t="shared" si="3382"/>
        <v>0</v>
      </c>
      <c r="BK568" s="84"/>
      <c r="BL568" s="7"/>
      <c r="BM568" s="7"/>
    </row>
    <row r="569" spans="1:65" s="84" customFormat="1" ht="20.399999999999999" x14ac:dyDescent="0.3">
      <c r="A569" s="87"/>
      <c r="B569" s="87"/>
      <c r="C569" s="88"/>
      <c r="D569" s="95"/>
      <c r="E569" s="96">
        <v>52951503</v>
      </c>
      <c r="F569" s="97" t="s">
        <v>314</v>
      </c>
      <c r="G569" s="7">
        <v>0</v>
      </c>
      <c r="H569" s="7" t="e">
        <f>SUMIF([2]Ene!B:I,AVALUOS!E569,[2]Ene!I:I)</f>
        <v>#VALUE!</v>
      </c>
      <c r="I569" s="7" t="e">
        <f t="shared" si="3384"/>
        <v>#VALUE!</v>
      </c>
      <c r="J569" s="8">
        <f t="shared" si="3385"/>
        <v>0</v>
      </c>
      <c r="K569" s="7">
        <v>0</v>
      </c>
      <c r="L569" s="7" t="e">
        <f>SUMIF([2]Feb!B:I,AVALUOS!E569,[2]Feb!I:I)</f>
        <v>#VALUE!</v>
      </c>
      <c r="M569" s="7" t="e">
        <f t="shared" si="3386"/>
        <v>#VALUE!</v>
      </c>
      <c r="N569" s="8">
        <f t="shared" si="3387"/>
        <v>0</v>
      </c>
      <c r="O569" s="7">
        <v>0</v>
      </c>
      <c r="P569" s="7" t="e">
        <f>SUMIF([2]mar!B:I,AVALUOS!E569,[2]mar!I:I)</f>
        <v>#VALUE!</v>
      </c>
      <c r="Q569" s="7" t="e">
        <f t="shared" si="3388"/>
        <v>#VALUE!</v>
      </c>
      <c r="R569" s="8">
        <f t="shared" si="3354"/>
        <v>0</v>
      </c>
      <c r="S569" s="7">
        <v>0</v>
      </c>
      <c r="T569" s="7" t="e">
        <f>SUMIF([2]Abr!B:I,AVALUOS!E569,[2]Abr!I:I)</f>
        <v>#VALUE!</v>
      </c>
      <c r="U569" s="7" t="e">
        <f t="shared" si="3389"/>
        <v>#VALUE!</v>
      </c>
      <c r="V569" s="8">
        <f t="shared" si="3390"/>
        <v>0</v>
      </c>
      <c r="W569" s="7">
        <v>0</v>
      </c>
      <c r="X569" s="7" t="e">
        <f>SUMIF([2]May!B:I,AVALUOS!E569,[2]May!I:I)</f>
        <v>#VALUE!</v>
      </c>
      <c r="Y569" s="7" t="e">
        <f t="shared" si="3391"/>
        <v>#VALUE!</v>
      </c>
      <c r="Z569" s="8">
        <f t="shared" si="3392"/>
        <v>0</v>
      </c>
      <c r="AA569" s="7">
        <v>0</v>
      </c>
      <c r="AB569" s="7" t="e">
        <f>SUMIF([2]Jun!B:I,AVALUOS!E569,[2]Jun!I:I)</f>
        <v>#VALUE!</v>
      </c>
      <c r="AC569" s="7" t="e">
        <f t="shared" si="3393"/>
        <v>#VALUE!</v>
      </c>
      <c r="AD569" s="8">
        <f t="shared" si="3394"/>
        <v>0</v>
      </c>
      <c r="AE569" s="7">
        <v>0</v>
      </c>
      <c r="AF569" s="7" t="e">
        <f>SUMIF([2]Jul!B:I,AVALUOS!E569,[2]Jul!I:I)</f>
        <v>#VALUE!</v>
      </c>
      <c r="AG569" s="7" t="e">
        <f t="shared" si="3395"/>
        <v>#VALUE!</v>
      </c>
      <c r="AH569" s="8">
        <f t="shared" si="3396"/>
        <v>0</v>
      </c>
      <c r="AI569" s="7">
        <v>0</v>
      </c>
      <c r="AJ569" s="7" t="e">
        <f>SUMIF([2]Agos!B:I,AVALUOS!E569,[2]Agos!I:I)</f>
        <v>#VALUE!</v>
      </c>
      <c r="AK569" s="7" t="e">
        <f t="shared" si="3397"/>
        <v>#VALUE!</v>
      </c>
      <c r="AL569" s="8">
        <f t="shared" si="3398"/>
        <v>0</v>
      </c>
      <c r="AM569" s="7">
        <v>0</v>
      </c>
      <c r="AN569" s="7" t="e">
        <f>SUMIF([2]Sep!B:I,AVALUOS!E569,[2]Sep!I:I)</f>
        <v>#VALUE!</v>
      </c>
      <c r="AO569" s="7" t="e">
        <f t="shared" si="3399"/>
        <v>#VALUE!</v>
      </c>
      <c r="AP569" s="8">
        <f t="shared" si="3400"/>
        <v>0</v>
      </c>
      <c r="AQ569" s="7">
        <v>0</v>
      </c>
      <c r="AR569" s="7" t="e">
        <f>SUMIF([2]Oct!B:I,AVALUOS!E569,[2]Oct!I:I)</f>
        <v>#VALUE!</v>
      </c>
      <c r="AS569" s="7" t="e">
        <f t="shared" si="3401"/>
        <v>#VALUE!</v>
      </c>
      <c r="AT569" s="8">
        <f t="shared" si="3402"/>
        <v>0</v>
      </c>
      <c r="AU569" s="7">
        <v>0</v>
      </c>
      <c r="AV569" s="7" t="e">
        <f>SUMIF([2]Nov!B:I,AVALUOS!E569,[2]Nov!I:I)</f>
        <v>#VALUE!</v>
      </c>
      <c r="AW569" s="7" t="e">
        <f t="shared" si="3403"/>
        <v>#VALUE!</v>
      </c>
      <c r="AX569" s="8">
        <f t="shared" si="3404"/>
        <v>0</v>
      </c>
      <c r="AY569" s="7">
        <v>0</v>
      </c>
      <c r="AZ569" s="7" t="e">
        <f>SUMIF([2]Dic!B:I,AVALUOS!E569,[2]Dic!I:I)</f>
        <v>#VALUE!</v>
      </c>
      <c r="BA569" s="7" t="e">
        <f t="shared" si="3405"/>
        <v>#VALUE!</v>
      </c>
      <c r="BB569" s="8">
        <f t="shared" si="3406"/>
        <v>0</v>
      </c>
      <c r="BC569" s="7">
        <v>0</v>
      </c>
      <c r="BD569" s="89">
        <f t="shared" si="3721"/>
        <v>0</v>
      </c>
      <c r="BE569" s="89" t="e">
        <f t="shared" si="3722"/>
        <v>#VALUE!</v>
      </c>
      <c r="BF569" s="89" t="e">
        <f t="shared" si="3407"/>
        <v>#VALUE!</v>
      </c>
      <c r="BG569" s="24">
        <f t="shared" si="3382"/>
        <v>0</v>
      </c>
      <c r="BL569" s="7"/>
      <c r="BM569" s="7"/>
    </row>
    <row r="570" spans="1:65" s="84" customFormat="1" ht="20.399999999999999" x14ac:dyDescent="0.3">
      <c r="A570" s="85"/>
      <c r="B570" s="85"/>
      <c r="C570" s="86"/>
      <c r="D570" s="90">
        <v>529520</v>
      </c>
      <c r="E570" s="91"/>
      <c r="F570" s="92" t="s">
        <v>241</v>
      </c>
      <c r="G570" s="93">
        <f t="shared" ref="G570:H570" si="3723">+G571</f>
        <v>0</v>
      </c>
      <c r="H570" s="93" t="e">
        <f t="shared" si="3723"/>
        <v>#VALUE!</v>
      </c>
      <c r="I570" s="93" t="e">
        <f t="shared" si="3384"/>
        <v>#VALUE!</v>
      </c>
      <c r="J570" s="94">
        <f t="shared" si="3385"/>
        <v>0</v>
      </c>
      <c r="K570" s="93">
        <f t="shared" ref="K570:L570" si="3724">+K571</f>
        <v>0</v>
      </c>
      <c r="L570" s="93" t="e">
        <f t="shared" si="3724"/>
        <v>#VALUE!</v>
      </c>
      <c r="M570" s="93" t="e">
        <f t="shared" si="3386"/>
        <v>#VALUE!</v>
      </c>
      <c r="N570" s="94">
        <f t="shared" si="3387"/>
        <v>0</v>
      </c>
      <c r="O570" s="93">
        <f t="shared" ref="O570:P570" si="3725">+O571</f>
        <v>0</v>
      </c>
      <c r="P570" s="93" t="e">
        <f t="shared" si="3725"/>
        <v>#VALUE!</v>
      </c>
      <c r="Q570" s="93" t="e">
        <f t="shared" si="3388"/>
        <v>#VALUE!</v>
      </c>
      <c r="R570" s="94">
        <f t="shared" si="3354"/>
        <v>0</v>
      </c>
      <c r="S570" s="93">
        <f t="shared" ref="S570:BE570" si="3726">+S571</f>
        <v>0</v>
      </c>
      <c r="T570" s="93" t="e">
        <f t="shared" si="3726"/>
        <v>#VALUE!</v>
      </c>
      <c r="U570" s="93" t="e">
        <f t="shared" si="3389"/>
        <v>#VALUE!</v>
      </c>
      <c r="V570" s="94">
        <f t="shared" si="3390"/>
        <v>0</v>
      </c>
      <c r="W570" s="93">
        <f t="shared" ref="W570:X570" si="3727">+W571</f>
        <v>0</v>
      </c>
      <c r="X570" s="93" t="e">
        <f t="shared" si="3727"/>
        <v>#VALUE!</v>
      </c>
      <c r="Y570" s="93" t="e">
        <f t="shared" si="3391"/>
        <v>#VALUE!</v>
      </c>
      <c r="Z570" s="94">
        <f t="shared" si="3392"/>
        <v>0</v>
      </c>
      <c r="AA570" s="93">
        <f t="shared" ref="AA570" si="3728">+AA571</f>
        <v>0</v>
      </c>
      <c r="AB570" s="93" t="e">
        <f t="shared" si="3726"/>
        <v>#VALUE!</v>
      </c>
      <c r="AC570" s="93" t="e">
        <f t="shared" si="3393"/>
        <v>#VALUE!</v>
      </c>
      <c r="AD570" s="94">
        <f t="shared" si="3394"/>
        <v>0</v>
      </c>
      <c r="AE570" s="93">
        <f t="shared" ref="AE570" si="3729">+AE571</f>
        <v>0</v>
      </c>
      <c r="AF570" s="93" t="e">
        <f t="shared" si="3726"/>
        <v>#VALUE!</v>
      </c>
      <c r="AG570" s="93" t="e">
        <f t="shared" si="3395"/>
        <v>#VALUE!</v>
      </c>
      <c r="AH570" s="94">
        <f t="shared" si="3396"/>
        <v>0</v>
      </c>
      <c r="AI570" s="93">
        <f t="shared" ref="AI570" si="3730">+AI571</f>
        <v>0</v>
      </c>
      <c r="AJ570" s="93" t="e">
        <f t="shared" si="3726"/>
        <v>#VALUE!</v>
      </c>
      <c r="AK570" s="93" t="e">
        <f t="shared" si="3397"/>
        <v>#VALUE!</v>
      </c>
      <c r="AL570" s="94">
        <f t="shared" si="3398"/>
        <v>0</v>
      </c>
      <c r="AM570" s="93">
        <f t="shared" ref="AM570" si="3731">+AM571</f>
        <v>0</v>
      </c>
      <c r="AN570" s="93" t="e">
        <f t="shared" si="3726"/>
        <v>#VALUE!</v>
      </c>
      <c r="AO570" s="93" t="e">
        <f t="shared" si="3399"/>
        <v>#VALUE!</v>
      </c>
      <c r="AP570" s="94">
        <f t="shared" si="3400"/>
        <v>0</v>
      </c>
      <c r="AQ570" s="93">
        <f t="shared" ref="AQ570" si="3732">+AQ571</f>
        <v>0</v>
      </c>
      <c r="AR570" s="93" t="e">
        <f t="shared" si="3726"/>
        <v>#VALUE!</v>
      </c>
      <c r="AS570" s="93" t="e">
        <f t="shared" si="3401"/>
        <v>#VALUE!</v>
      </c>
      <c r="AT570" s="94">
        <f t="shared" si="3402"/>
        <v>0</v>
      </c>
      <c r="AU570" s="93">
        <f t="shared" ref="AU570" si="3733">+AU571</f>
        <v>0</v>
      </c>
      <c r="AV570" s="93" t="e">
        <f t="shared" si="3726"/>
        <v>#VALUE!</v>
      </c>
      <c r="AW570" s="93" t="e">
        <f t="shared" si="3403"/>
        <v>#VALUE!</v>
      </c>
      <c r="AX570" s="94">
        <f t="shared" si="3404"/>
        <v>0</v>
      </c>
      <c r="AY570" s="93">
        <f t="shared" ref="AY570" si="3734">+AY571</f>
        <v>0</v>
      </c>
      <c r="AZ570" s="93" t="e">
        <f t="shared" si="3726"/>
        <v>#VALUE!</v>
      </c>
      <c r="BA570" s="93" t="e">
        <f t="shared" si="3405"/>
        <v>#VALUE!</v>
      </c>
      <c r="BB570" s="94">
        <f t="shared" si="3406"/>
        <v>0</v>
      </c>
      <c r="BC570" s="93">
        <f t="shared" si="3726"/>
        <v>0</v>
      </c>
      <c r="BD570" s="93">
        <f t="shared" si="3726"/>
        <v>0</v>
      </c>
      <c r="BE570" s="93" t="e">
        <f t="shared" si="3726"/>
        <v>#VALUE!</v>
      </c>
      <c r="BF570" s="93" t="e">
        <f t="shared" si="3407"/>
        <v>#VALUE!</v>
      </c>
      <c r="BG570" s="4">
        <f t="shared" si="3382"/>
        <v>0</v>
      </c>
      <c r="BL570" s="93">
        <f t="shared" ref="BL570:BM570" si="3735">+BL571</f>
        <v>0</v>
      </c>
      <c r="BM570" s="93">
        <f t="shared" si="3735"/>
        <v>0</v>
      </c>
    </row>
    <row r="571" spans="1:65" s="84" customFormat="1" ht="20.399999999999999" x14ac:dyDescent="0.3">
      <c r="A571" s="87"/>
      <c r="B571" s="87"/>
      <c r="C571" s="88"/>
      <c r="D571" s="95"/>
      <c r="E571" s="96">
        <v>52952001</v>
      </c>
      <c r="F571" s="97" t="s">
        <v>241</v>
      </c>
      <c r="G571" s="7">
        <v>0</v>
      </c>
      <c r="H571" s="7" t="e">
        <f>SUMIF([2]Ene!B:I,AVALUOS!E571,[2]Ene!I:I)</f>
        <v>#VALUE!</v>
      </c>
      <c r="I571" s="7" t="e">
        <f t="shared" si="3384"/>
        <v>#VALUE!</v>
      </c>
      <c r="J571" s="8">
        <f t="shared" si="3385"/>
        <v>0</v>
      </c>
      <c r="K571" s="7">
        <v>0</v>
      </c>
      <c r="L571" s="7" t="e">
        <f>SUMIF([2]Feb!B:I,AVALUOS!E571,[2]Feb!I:I)</f>
        <v>#VALUE!</v>
      </c>
      <c r="M571" s="7" t="e">
        <f t="shared" si="3386"/>
        <v>#VALUE!</v>
      </c>
      <c r="N571" s="8">
        <f t="shared" si="3387"/>
        <v>0</v>
      </c>
      <c r="O571" s="7">
        <v>0</v>
      </c>
      <c r="P571" s="7" t="e">
        <f>SUMIF([2]mar!B:I,AVALUOS!E571,[2]mar!I:I)</f>
        <v>#VALUE!</v>
      </c>
      <c r="Q571" s="7" t="e">
        <f t="shared" si="3388"/>
        <v>#VALUE!</v>
      </c>
      <c r="R571" s="8">
        <f t="shared" si="3354"/>
        <v>0</v>
      </c>
      <c r="S571" s="7">
        <v>0</v>
      </c>
      <c r="T571" s="7" t="e">
        <f>SUMIF([2]Abr!B:I,AVALUOS!E571,[2]Abr!I:I)</f>
        <v>#VALUE!</v>
      </c>
      <c r="U571" s="7" t="e">
        <f t="shared" si="3389"/>
        <v>#VALUE!</v>
      </c>
      <c r="V571" s="8">
        <f t="shared" si="3390"/>
        <v>0</v>
      </c>
      <c r="W571" s="7">
        <v>0</v>
      </c>
      <c r="X571" s="7" t="e">
        <f>SUMIF([2]May!B:I,AVALUOS!E571,[2]May!I:I)</f>
        <v>#VALUE!</v>
      </c>
      <c r="Y571" s="7" t="e">
        <f t="shared" si="3391"/>
        <v>#VALUE!</v>
      </c>
      <c r="Z571" s="8">
        <f t="shared" si="3392"/>
        <v>0</v>
      </c>
      <c r="AA571" s="7">
        <v>0</v>
      </c>
      <c r="AB571" s="7" t="e">
        <f>SUMIF([2]Jun!B:I,AVALUOS!E571,[2]Jun!I:I)</f>
        <v>#VALUE!</v>
      </c>
      <c r="AC571" s="7" t="e">
        <f t="shared" si="3393"/>
        <v>#VALUE!</v>
      </c>
      <c r="AD571" s="8">
        <f t="shared" si="3394"/>
        <v>0</v>
      </c>
      <c r="AE571" s="7">
        <v>0</v>
      </c>
      <c r="AF571" s="7" t="e">
        <f>SUMIF([2]Jul!B:I,AVALUOS!E571,[2]Jul!I:I)</f>
        <v>#VALUE!</v>
      </c>
      <c r="AG571" s="7" t="e">
        <f t="shared" si="3395"/>
        <v>#VALUE!</v>
      </c>
      <c r="AH571" s="8">
        <f t="shared" si="3396"/>
        <v>0</v>
      </c>
      <c r="AI571" s="7">
        <v>0</v>
      </c>
      <c r="AJ571" s="7" t="e">
        <f>SUMIF([2]Agos!B:I,AVALUOS!E571,[2]Agos!I:I)</f>
        <v>#VALUE!</v>
      </c>
      <c r="AK571" s="7" t="e">
        <f t="shared" si="3397"/>
        <v>#VALUE!</v>
      </c>
      <c r="AL571" s="8">
        <f t="shared" si="3398"/>
        <v>0</v>
      </c>
      <c r="AM571" s="7">
        <v>0</v>
      </c>
      <c r="AN571" s="7" t="e">
        <f>SUMIF([2]Sep!B:I,AVALUOS!E571,[2]Sep!I:I)</f>
        <v>#VALUE!</v>
      </c>
      <c r="AO571" s="7" t="e">
        <f t="shared" si="3399"/>
        <v>#VALUE!</v>
      </c>
      <c r="AP571" s="8">
        <f t="shared" si="3400"/>
        <v>0</v>
      </c>
      <c r="AQ571" s="7">
        <v>0</v>
      </c>
      <c r="AR571" s="7" t="e">
        <f>SUMIF([2]Oct!B:I,AVALUOS!E571,[2]Oct!I:I)</f>
        <v>#VALUE!</v>
      </c>
      <c r="AS571" s="7" t="e">
        <f t="shared" si="3401"/>
        <v>#VALUE!</v>
      </c>
      <c r="AT571" s="8">
        <f t="shared" si="3402"/>
        <v>0</v>
      </c>
      <c r="AU571" s="7">
        <v>0</v>
      </c>
      <c r="AV571" s="7" t="e">
        <f>SUMIF([2]Nov!B:I,AVALUOS!E571,[2]Nov!I:I)</f>
        <v>#VALUE!</v>
      </c>
      <c r="AW571" s="7" t="e">
        <f t="shared" si="3403"/>
        <v>#VALUE!</v>
      </c>
      <c r="AX571" s="8">
        <f t="shared" si="3404"/>
        <v>0</v>
      </c>
      <c r="AY571" s="7">
        <v>0</v>
      </c>
      <c r="AZ571" s="7" t="e">
        <f>SUMIF([2]Dic!B:I,AVALUOS!E571,[2]Dic!I:I)</f>
        <v>#VALUE!</v>
      </c>
      <c r="BA571" s="7" t="e">
        <f t="shared" si="3405"/>
        <v>#VALUE!</v>
      </c>
      <c r="BB571" s="8">
        <f t="shared" si="3406"/>
        <v>0</v>
      </c>
      <c r="BC571" s="7">
        <v>0</v>
      </c>
      <c r="BD571" s="89">
        <f>+G571+K571+O571+S571+W571+AA571+AE571+AI571+AM571+AQ571+AU571</f>
        <v>0</v>
      </c>
      <c r="BE571" s="89" t="e">
        <f>+H571+L571+P571+T571+X571+AB571+AF571+AJ571+AN571+AR571+AV571+AZ571</f>
        <v>#VALUE!</v>
      </c>
      <c r="BF571" s="89" t="e">
        <f t="shared" si="3407"/>
        <v>#VALUE!</v>
      </c>
      <c r="BG571" s="24">
        <f t="shared" si="3382"/>
        <v>0</v>
      </c>
      <c r="BL571" s="7"/>
      <c r="BM571" s="7"/>
    </row>
    <row r="572" spans="1:65" ht="20.399999999999999" x14ac:dyDescent="0.3">
      <c r="A572" s="85"/>
      <c r="B572" s="85"/>
      <c r="C572" s="86"/>
      <c r="D572" s="90">
        <v>529525</v>
      </c>
      <c r="E572" s="91"/>
      <c r="F572" s="92" t="s">
        <v>315</v>
      </c>
      <c r="G572" s="93">
        <f t="shared" ref="G572:H572" si="3736">SUM(G573:G574)</f>
        <v>0</v>
      </c>
      <c r="H572" s="93" t="e">
        <f t="shared" si="3736"/>
        <v>#VALUE!</v>
      </c>
      <c r="I572" s="93" t="e">
        <f t="shared" si="3384"/>
        <v>#VALUE!</v>
      </c>
      <c r="J572" s="94">
        <f t="shared" si="3385"/>
        <v>0</v>
      </c>
      <c r="K572" s="93">
        <f t="shared" ref="K572:L572" si="3737">SUM(K573:K574)</f>
        <v>0</v>
      </c>
      <c r="L572" s="93" t="e">
        <f t="shared" si="3737"/>
        <v>#VALUE!</v>
      </c>
      <c r="M572" s="93" t="e">
        <f t="shared" si="3386"/>
        <v>#VALUE!</v>
      </c>
      <c r="N572" s="94">
        <f t="shared" si="3387"/>
        <v>0</v>
      </c>
      <c r="O572" s="93">
        <f t="shared" ref="O572:P572" si="3738">SUM(O573:O574)</f>
        <v>0</v>
      </c>
      <c r="P572" s="93" t="e">
        <f t="shared" si="3738"/>
        <v>#VALUE!</v>
      </c>
      <c r="Q572" s="93" t="e">
        <f t="shared" si="3388"/>
        <v>#VALUE!</v>
      </c>
      <c r="R572" s="94">
        <f t="shared" si="3354"/>
        <v>0</v>
      </c>
      <c r="S572" s="93">
        <f t="shared" ref="S572:T572" si="3739">SUM(S573:S574)</f>
        <v>0</v>
      </c>
      <c r="T572" s="93" t="e">
        <f t="shared" si="3739"/>
        <v>#VALUE!</v>
      </c>
      <c r="U572" s="93" t="e">
        <f t="shared" si="3389"/>
        <v>#VALUE!</v>
      </c>
      <c r="V572" s="94">
        <f t="shared" si="3390"/>
        <v>0</v>
      </c>
      <c r="W572" s="93">
        <f t="shared" ref="W572:X572" si="3740">SUM(W573:W574)</f>
        <v>0</v>
      </c>
      <c r="X572" s="93" t="e">
        <f t="shared" si="3740"/>
        <v>#VALUE!</v>
      </c>
      <c r="Y572" s="93" t="e">
        <f t="shared" si="3391"/>
        <v>#VALUE!</v>
      </c>
      <c r="Z572" s="94">
        <f t="shared" si="3392"/>
        <v>0</v>
      </c>
      <c r="AA572" s="93">
        <f t="shared" ref="AA572:AB572" si="3741">SUM(AA573:AA574)</f>
        <v>0</v>
      </c>
      <c r="AB572" s="93" t="e">
        <f t="shared" si="3741"/>
        <v>#VALUE!</v>
      </c>
      <c r="AC572" s="93" t="e">
        <f t="shared" si="3393"/>
        <v>#VALUE!</v>
      </c>
      <c r="AD572" s="94">
        <f t="shared" si="3394"/>
        <v>0</v>
      </c>
      <c r="AE572" s="93">
        <f t="shared" ref="AE572:AF572" si="3742">SUM(AE573:AE574)</f>
        <v>0</v>
      </c>
      <c r="AF572" s="93" t="e">
        <f t="shared" si="3742"/>
        <v>#VALUE!</v>
      </c>
      <c r="AG572" s="93" t="e">
        <f t="shared" si="3395"/>
        <v>#VALUE!</v>
      </c>
      <c r="AH572" s="94">
        <f t="shared" si="3396"/>
        <v>0</v>
      </c>
      <c r="AI572" s="93">
        <f t="shared" ref="AI572:AJ572" si="3743">SUM(AI573:AI574)</f>
        <v>0</v>
      </c>
      <c r="AJ572" s="93" t="e">
        <f t="shared" si="3743"/>
        <v>#VALUE!</v>
      </c>
      <c r="AK572" s="93" t="e">
        <f t="shared" si="3397"/>
        <v>#VALUE!</v>
      </c>
      <c r="AL572" s="94">
        <f t="shared" si="3398"/>
        <v>0</v>
      </c>
      <c r="AM572" s="93">
        <f t="shared" ref="AM572:AN572" si="3744">SUM(AM573:AM574)</f>
        <v>0</v>
      </c>
      <c r="AN572" s="93" t="e">
        <f t="shared" si="3744"/>
        <v>#VALUE!</v>
      </c>
      <c r="AO572" s="93" t="e">
        <f t="shared" si="3399"/>
        <v>#VALUE!</v>
      </c>
      <c r="AP572" s="94">
        <f t="shared" si="3400"/>
        <v>0</v>
      </c>
      <c r="AQ572" s="93">
        <f t="shared" ref="AQ572:AR572" si="3745">SUM(AQ573:AQ574)</f>
        <v>0</v>
      </c>
      <c r="AR572" s="93" t="e">
        <f t="shared" si="3745"/>
        <v>#VALUE!</v>
      </c>
      <c r="AS572" s="93" t="e">
        <f t="shared" si="3401"/>
        <v>#VALUE!</v>
      </c>
      <c r="AT572" s="94">
        <f t="shared" si="3402"/>
        <v>0</v>
      </c>
      <c r="AU572" s="93">
        <f t="shared" ref="AU572:AV572" si="3746">SUM(AU573:AU574)</f>
        <v>0</v>
      </c>
      <c r="AV572" s="93" t="e">
        <f t="shared" si="3746"/>
        <v>#VALUE!</v>
      </c>
      <c r="AW572" s="93" t="e">
        <f t="shared" si="3403"/>
        <v>#VALUE!</v>
      </c>
      <c r="AX572" s="94">
        <f t="shared" si="3404"/>
        <v>0</v>
      </c>
      <c r="AY572" s="93">
        <f t="shared" ref="AY572:BE572" si="3747">SUM(AY573:AY574)</f>
        <v>0</v>
      </c>
      <c r="AZ572" s="93" t="e">
        <f t="shared" si="3747"/>
        <v>#VALUE!</v>
      </c>
      <c r="BA572" s="93" t="e">
        <f t="shared" si="3405"/>
        <v>#VALUE!</v>
      </c>
      <c r="BB572" s="94">
        <f t="shared" si="3406"/>
        <v>0</v>
      </c>
      <c r="BC572" s="93">
        <f t="shared" si="3747"/>
        <v>0</v>
      </c>
      <c r="BD572" s="93">
        <f t="shared" si="3747"/>
        <v>0</v>
      </c>
      <c r="BE572" s="93" t="e">
        <f t="shared" si="3747"/>
        <v>#VALUE!</v>
      </c>
      <c r="BF572" s="93" t="e">
        <f t="shared" si="3407"/>
        <v>#VALUE!</v>
      </c>
      <c r="BG572" s="4">
        <f t="shared" si="3382"/>
        <v>0</v>
      </c>
      <c r="BL572" s="93">
        <f t="shared" ref="BL572:BM572" si="3748">SUM(BL573:BL574)</f>
        <v>0</v>
      </c>
      <c r="BM572" s="93">
        <f t="shared" si="3748"/>
        <v>0</v>
      </c>
    </row>
    <row r="573" spans="1:65" s="84" customFormat="1" ht="12" x14ac:dyDescent="0.3">
      <c r="A573" s="87"/>
      <c r="B573" s="87"/>
      <c r="C573" s="88"/>
      <c r="D573" s="95"/>
      <c r="E573" s="96">
        <v>52952501</v>
      </c>
      <c r="F573" s="97" t="s">
        <v>243</v>
      </c>
      <c r="G573" s="7">
        <v>0</v>
      </c>
      <c r="H573" s="7" t="e">
        <f>SUMIF([2]Ene!B:I,AVALUOS!E573,[2]Ene!I:I)</f>
        <v>#VALUE!</v>
      </c>
      <c r="I573" s="7" t="e">
        <f t="shared" si="3384"/>
        <v>#VALUE!</v>
      </c>
      <c r="J573" s="8">
        <f t="shared" si="3385"/>
        <v>0</v>
      </c>
      <c r="K573" s="7">
        <v>0</v>
      </c>
      <c r="L573" s="7" t="e">
        <f>SUMIF([2]Feb!B:I,AVALUOS!E573,[2]Feb!I:I)</f>
        <v>#VALUE!</v>
      </c>
      <c r="M573" s="7" t="e">
        <f t="shared" si="3386"/>
        <v>#VALUE!</v>
      </c>
      <c r="N573" s="8">
        <f t="shared" si="3387"/>
        <v>0</v>
      </c>
      <c r="O573" s="7">
        <v>0</v>
      </c>
      <c r="P573" s="7" t="e">
        <f>SUMIF([2]mar!B:I,AVALUOS!E573,[2]mar!I:I)</f>
        <v>#VALUE!</v>
      </c>
      <c r="Q573" s="7" t="e">
        <f t="shared" si="3388"/>
        <v>#VALUE!</v>
      </c>
      <c r="R573" s="8">
        <f t="shared" si="3354"/>
        <v>0</v>
      </c>
      <c r="S573" s="7">
        <v>0</v>
      </c>
      <c r="T573" s="7" t="e">
        <f>SUMIF([2]Abr!B:I,AVALUOS!E573,[2]Abr!I:I)</f>
        <v>#VALUE!</v>
      </c>
      <c r="U573" s="7" t="e">
        <f t="shared" si="3389"/>
        <v>#VALUE!</v>
      </c>
      <c r="V573" s="8">
        <f t="shared" si="3390"/>
        <v>0</v>
      </c>
      <c r="W573" s="7">
        <v>0</v>
      </c>
      <c r="X573" s="7" t="e">
        <f>SUMIF([2]May!B:I,AVALUOS!E573,[2]May!I:I)</f>
        <v>#VALUE!</v>
      </c>
      <c r="Y573" s="7" t="e">
        <f t="shared" si="3391"/>
        <v>#VALUE!</v>
      </c>
      <c r="Z573" s="8">
        <f t="shared" si="3392"/>
        <v>0</v>
      </c>
      <c r="AA573" s="7">
        <v>0</v>
      </c>
      <c r="AB573" s="7" t="e">
        <f>SUMIF([2]Jun!B:I,AVALUOS!E573,[2]Jun!I:I)</f>
        <v>#VALUE!</v>
      </c>
      <c r="AC573" s="7" t="e">
        <f t="shared" si="3393"/>
        <v>#VALUE!</v>
      </c>
      <c r="AD573" s="8">
        <f t="shared" si="3394"/>
        <v>0</v>
      </c>
      <c r="AE573" s="7">
        <v>0</v>
      </c>
      <c r="AF573" s="7" t="e">
        <f>SUMIF([2]Jul!B:I,AVALUOS!E573,[2]Jul!I:I)</f>
        <v>#VALUE!</v>
      </c>
      <c r="AG573" s="7" t="e">
        <f t="shared" si="3395"/>
        <v>#VALUE!</v>
      </c>
      <c r="AH573" s="8">
        <f t="shared" si="3396"/>
        <v>0</v>
      </c>
      <c r="AI573" s="7">
        <v>0</v>
      </c>
      <c r="AJ573" s="7" t="e">
        <f>SUMIF([2]Agos!B:I,AVALUOS!E573,[2]Agos!I:I)</f>
        <v>#VALUE!</v>
      </c>
      <c r="AK573" s="7" t="e">
        <f t="shared" si="3397"/>
        <v>#VALUE!</v>
      </c>
      <c r="AL573" s="8">
        <f t="shared" si="3398"/>
        <v>0</v>
      </c>
      <c r="AM573" s="7">
        <v>0</v>
      </c>
      <c r="AN573" s="7" t="e">
        <f>SUMIF([2]Sep!B:I,AVALUOS!E573,[2]Sep!I:I)</f>
        <v>#VALUE!</v>
      </c>
      <c r="AO573" s="7" t="e">
        <f t="shared" si="3399"/>
        <v>#VALUE!</v>
      </c>
      <c r="AP573" s="8">
        <f t="shared" si="3400"/>
        <v>0</v>
      </c>
      <c r="AQ573" s="7">
        <v>0</v>
      </c>
      <c r="AR573" s="7" t="e">
        <f>SUMIF([2]Oct!B:I,AVALUOS!E573,[2]Oct!I:I)</f>
        <v>#VALUE!</v>
      </c>
      <c r="AS573" s="7" t="e">
        <f t="shared" si="3401"/>
        <v>#VALUE!</v>
      </c>
      <c r="AT573" s="8">
        <f t="shared" si="3402"/>
        <v>0</v>
      </c>
      <c r="AU573" s="7">
        <v>0</v>
      </c>
      <c r="AV573" s="7" t="e">
        <f>SUMIF([2]Nov!B:I,AVALUOS!E573,[2]Nov!I:I)</f>
        <v>#VALUE!</v>
      </c>
      <c r="AW573" s="7" t="e">
        <f t="shared" si="3403"/>
        <v>#VALUE!</v>
      </c>
      <c r="AX573" s="8">
        <f t="shared" si="3404"/>
        <v>0</v>
      </c>
      <c r="AY573" s="7">
        <v>0</v>
      </c>
      <c r="AZ573" s="7" t="e">
        <f>SUMIF([2]Dic!B:I,AVALUOS!E573,[2]Dic!I:I)</f>
        <v>#VALUE!</v>
      </c>
      <c r="BA573" s="7" t="e">
        <f t="shared" si="3405"/>
        <v>#VALUE!</v>
      </c>
      <c r="BB573" s="8">
        <f t="shared" si="3406"/>
        <v>0</v>
      </c>
      <c r="BC573" s="7">
        <v>0</v>
      </c>
      <c r="BD573" s="89">
        <f t="shared" ref="BD573:BD574" si="3749">+G573+K573+O573+S573+W573+AA573+AE573+AI573+AM573+AQ573+AU573</f>
        <v>0</v>
      </c>
      <c r="BE573" s="89" t="e">
        <f>+H573+L573+P573+T573+X573+AB573+AF573+AJ573+AN573+AR573+AV573+AZ573</f>
        <v>#VALUE!</v>
      </c>
      <c r="BF573" s="89" t="e">
        <f t="shared" si="3407"/>
        <v>#VALUE!</v>
      </c>
      <c r="BG573" s="24">
        <f t="shared" si="3382"/>
        <v>0</v>
      </c>
      <c r="BL573" s="7"/>
      <c r="BM573" s="7"/>
    </row>
    <row r="574" spans="1:65" ht="12" x14ac:dyDescent="0.3">
      <c r="A574" s="87"/>
      <c r="B574" s="87"/>
      <c r="C574" s="88"/>
      <c r="D574" s="95"/>
      <c r="E574" s="96">
        <v>52952502</v>
      </c>
      <c r="F574" s="97" t="s">
        <v>244</v>
      </c>
      <c r="G574" s="7">
        <v>0</v>
      </c>
      <c r="H574" s="7" t="e">
        <f>SUMIF([2]Ene!B:I,AVALUOS!E574,[2]Ene!I:I)</f>
        <v>#VALUE!</v>
      </c>
      <c r="I574" s="7" t="e">
        <f t="shared" si="3384"/>
        <v>#VALUE!</v>
      </c>
      <c r="J574" s="8">
        <f t="shared" si="3385"/>
        <v>0</v>
      </c>
      <c r="K574" s="7">
        <v>0</v>
      </c>
      <c r="L574" s="7" t="e">
        <f>SUMIF([2]Feb!B:I,AVALUOS!E574,[2]Feb!I:I)</f>
        <v>#VALUE!</v>
      </c>
      <c r="M574" s="7" t="e">
        <f t="shared" si="3386"/>
        <v>#VALUE!</v>
      </c>
      <c r="N574" s="8">
        <f t="shared" si="3387"/>
        <v>0</v>
      </c>
      <c r="O574" s="7">
        <v>0</v>
      </c>
      <c r="P574" s="7" t="e">
        <f>SUMIF([2]mar!B:I,AVALUOS!E574,[2]mar!I:I)</f>
        <v>#VALUE!</v>
      </c>
      <c r="Q574" s="7" t="e">
        <f t="shared" si="3388"/>
        <v>#VALUE!</v>
      </c>
      <c r="R574" s="8">
        <f t="shared" si="3354"/>
        <v>0</v>
      </c>
      <c r="S574" s="7">
        <v>0</v>
      </c>
      <c r="T574" s="7" t="e">
        <f>SUMIF([2]Abr!B:I,AVALUOS!E574,[2]Abr!I:I)</f>
        <v>#VALUE!</v>
      </c>
      <c r="U574" s="7" t="e">
        <f t="shared" si="3389"/>
        <v>#VALUE!</v>
      </c>
      <c r="V574" s="8">
        <f t="shared" si="3390"/>
        <v>0</v>
      </c>
      <c r="W574" s="7">
        <v>0</v>
      </c>
      <c r="X574" s="7" t="e">
        <f>SUMIF([2]May!B:I,AVALUOS!E574,[2]May!I:I)</f>
        <v>#VALUE!</v>
      </c>
      <c r="Y574" s="7" t="e">
        <f t="shared" si="3391"/>
        <v>#VALUE!</v>
      </c>
      <c r="Z574" s="8">
        <f t="shared" si="3392"/>
        <v>0</v>
      </c>
      <c r="AA574" s="7">
        <v>0</v>
      </c>
      <c r="AB574" s="7" t="e">
        <f>SUMIF([2]Jun!B:I,AVALUOS!E574,[2]Jun!I:I)</f>
        <v>#VALUE!</v>
      </c>
      <c r="AC574" s="7" t="e">
        <f t="shared" si="3393"/>
        <v>#VALUE!</v>
      </c>
      <c r="AD574" s="8">
        <f t="shared" si="3394"/>
        <v>0</v>
      </c>
      <c r="AE574" s="7">
        <v>0</v>
      </c>
      <c r="AF574" s="7" t="e">
        <f>SUMIF([2]Jul!B:I,AVALUOS!E574,[2]Jul!I:I)</f>
        <v>#VALUE!</v>
      </c>
      <c r="AG574" s="7" t="e">
        <f t="shared" si="3395"/>
        <v>#VALUE!</v>
      </c>
      <c r="AH574" s="8">
        <f t="shared" si="3396"/>
        <v>0</v>
      </c>
      <c r="AI574" s="7">
        <v>0</v>
      </c>
      <c r="AJ574" s="7" t="e">
        <f>SUMIF([2]Agos!B:I,AVALUOS!E574,[2]Agos!I:I)</f>
        <v>#VALUE!</v>
      </c>
      <c r="AK574" s="7" t="e">
        <f t="shared" si="3397"/>
        <v>#VALUE!</v>
      </c>
      <c r="AL574" s="8">
        <f t="shared" si="3398"/>
        <v>0</v>
      </c>
      <c r="AM574" s="7">
        <v>0</v>
      </c>
      <c r="AN574" s="7" t="e">
        <f>SUMIF([2]Sep!B:I,AVALUOS!E574,[2]Sep!I:I)</f>
        <v>#VALUE!</v>
      </c>
      <c r="AO574" s="7" t="e">
        <f t="shared" si="3399"/>
        <v>#VALUE!</v>
      </c>
      <c r="AP574" s="8">
        <f t="shared" si="3400"/>
        <v>0</v>
      </c>
      <c r="AQ574" s="7">
        <v>0</v>
      </c>
      <c r="AR574" s="7" t="e">
        <f>SUMIF([2]Oct!B:I,AVALUOS!E574,[2]Oct!I:I)</f>
        <v>#VALUE!</v>
      </c>
      <c r="AS574" s="7" t="e">
        <f t="shared" si="3401"/>
        <v>#VALUE!</v>
      </c>
      <c r="AT574" s="8">
        <f t="shared" si="3402"/>
        <v>0</v>
      </c>
      <c r="AU574" s="7">
        <v>0</v>
      </c>
      <c r="AV574" s="7" t="e">
        <f>SUMIF([2]Nov!B:I,AVALUOS!E574,[2]Nov!I:I)</f>
        <v>#VALUE!</v>
      </c>
      <c r="AW574" s="7" t="e">
        <f t="shared" si="3403"/>
        <v>#VALUE!</v>
      </c>
      <c r="AX574" s="8">
        <f t="shared" si="3404"/>
        <v>0</v>
      </c>
      <c r="AY574" s="7">
        <v>0</v>
      </c>
      <c r="AZ574" s="7" t="e">
        <f>SUMIF([2]Dic!B:I,AVALUOS!E574,[2]Dic!I:I)</f>
        <v>#VALUE!</v>
      </c>
      <c r="BA574" s="7" t="e">
        <f t="shared" si="3405"/>
        <v>#VALUE!</v>
      </c>
      <c r="BB574" s="8">
        <f t="shared" si="3406"/>
        <v>0</v>
      </c>
      <c r="BC574" s="7">
        <v>0</v>
      </c>
      <c r="BD574" s="89">
        <f t="shared" si="3749"/>
        <v>0</v>
      </c>
      <c r="BE574" s="89" t="e">
        <f>+H574+L574+P574+T574+X574+AB574+AF574+AJ574+AN574+AR574+AV574+AZ574</f>
        <v>#VALUE!</v>
      </c>
      <c r="BF574" s="89" t="e">
        <f t="shared" si="3407"/>
        <v>#VALUE!</v>
      </c>
      <c r="BG574" s="24">
        <f t="shared" si="3382"/>
        <v>0</v>
      </c>
      <c r="BK574" s="84"/>
      <c r="BL574" s="7"/>
      <c r="BM574" s="7"/>
    </row>
    <row r="575" spans="1:65" s="84" customFormat="1" ht="12" x14ac:dyDescent="0.3">
      <c r="A575" s="85"/>
      <c r="B575" s="85"/>
      <c r="C575" s="86"/>
      <c r="D575" s="90">
        <v>529530</v>
      </c>
      <c r="E575" s="91"/>
      <c r="F575" s="92" t="s">
        <v>316</v>
      </c>
      <c r="G575" s="93">
        <f t="shared" ref="G575:H575" si="3750">SUM(G576:G577)</f>
        <v>100000</v>
      </c>
      <c r="H575" s="93" t="e">
        <f t="shared" si="3750"/>
        <v>#VALUE!</v>
      </c>
      <c r="I575" s="93" t="e">
        <f t="shared" si="3384"/>
        <v>#VALUE!</v>
      </c>
      <c r="J575" s="94" t="e">
        <f t="shared" si="3385"/>
        <v>#VALUE!</v>
      </c>
      <c r="K575" s="93">
        <f t="shared" ref="K575:L575" si="3751">SUM(K576:K577)</f>
        <v>100000</v>
      </c>
      <c r="L575" s="93" t="e">
        <f t="shared" si="3751"/>
        <v>#VALUE!</v>
      </c>
      <c r="M575" s="93" t="e">
        <f t="shared" si="3386"/>
        <v>#VALUE!</v>
      </c>
      <c r="N575" s="94" t="e">
        <f t="shared" si="3387"/>
        <v>#VALUE!</v>
      </c>
      <c r="O575" s="93">
        <f t="shared" ref="O575:P575" si="3752">SUM(O576:O577)</f>
        <v>100000</v>
      </c>
      <c r="P575" s="93" t="e">
        <f t="shared" si="3752"/>
        <v>#VALUE!</v>
      </c>
      <c r="Q575" s="93" t="e">
        <f t="shared" si="3388"/>
        <v>#VALUE!</v>
      </c>
      <c r="R575" s="94" t="e">
        <f t="shared" si="3354"/>
        <v>#VALUE!</v>
      </c>
      <c r="S575" s="93">
        <f t="shared" ref="S575:T575" si="3753">SUM(S576:S577)</f>
        <v>100000</v>
      </c>
      <c r="T575" s="93" t="e">
        <f t="shared" si="3753"/>
        <v>#VALUE!</v>
      </c>
      <c r="U575" s="93" t="e">
        <f t="shared" si="3389"/>
        <v>#VALUE!</v>
      </c>
      <c r="V575" s="94" t="e">
        <f t="shared" si="3390"/>
        <v>#VALUE!</v>
      </c>
      <c r="W575" s="93">
        <f t="shared" ref="W575:X575" si="3754">SUM(W576:W577)</f>
        <v>100000</v>
      </c>
      <c r="X575" s="93" t="e">
        <f t="shared" si="3754"/>
        <v>#VALUE!</v>
      </c>
      <c r="Y575" s="93" t="e">
        <f t="shared" si="3391"/>
        <v>#VALUE!</v>
      </c>
      <c r="Z575" s="94" t="e">
        <f t="shared" si="3392"/>
        <v>#VALUE!</v>
      </c>
      <c r="AA575" s="93">
        <f t="shared" ref="AA575:AB575" si="3755">SUM(AA576:AA577)</f>
        <v>100000</v>
      </c>
      <c r="AB575" s="93" t="e">
        <f t="shared" si="3755"/>
        <v>#VALUE!</v>
      </c>
      <c r="AC575" s="93" t="e">
        <f t="shared" si="3393"/>
        <v>#VALUE!</v>
      </c>
      <c r="AD575" s="94" t="e">
        <f t="shared" si="3394"/>
        <v>#VALUE!</v>
      </c>
      <c r="AE575" s="93">
        <f t="shared" ref="AE575:AF575" si="3756">SUM(AE576:AE577)</f>
        <v>100000</v>
      </c>
      <c r="AF575" s="93" t="e">
        <f t="shared" si="3756"/>
        <v>#VALUE!</v>
      </c>
      <c r="AG575" s="93" t="e">
        <f t="shared" si="3395"/>
        <v>#VALUE!</v>
      </c>
      <c r="AH575" s="94" t="e">
        <f t="shared" si="3396"/>
        <v>#VALUE!</v>
      </c>
      <c r="AI575" s="93">
        <f t="shared" ref="AI575:AJ575" si="3757">SUM(AI576:AI577)</f>
        <v>100000</v>
      </c>
      <c r="AJ575" s="93" t="e">
        <f t="shared" si="3757"/>
        <v>#VALUE!</v>
      </c>
      <c r="AK575" s="93" t="e">
        <f t="shared" si="3397"/>
        <v>#VALUE!</v>
      </c>
      <c r="AL575" s="94" t="e">
        <f t="shared" si="3398"/>
        <v>#VALUE!</v>
      </c>
      <c r="AM575" s="93">
        <f t="shared" ref="AM575:AN575" si="3758">SUM(AM576:AM577)</f>
        <v>100000</v>
      </c>
      <c r="AN575" s="93" t="e">
        <f t="shared" si="3758"/>
        <v>#VALUE!</v>
      </c>
      <c r="AO575" s="93" t="e">
        <f t="shared" si="3399"/>
        <v>#VALUE!</v>
      </c>
      <c r="AP575" s="94" t="e">
        <f t="shared" si="3400"/>
        <v>#VALUE!</v>
      </c>
      <c r="AQ575" s="93">
        <f t="shared" ref="AQ575:AR575" si="3759">SUM(AQ576:AQ577)</f>
        <v>100000</v>
      </c>
      <c r="AR575" s="93" t="e">
        <f t="shared" si="3759"/>
        <v>#VALUE!</v>
      </c>
      <c r="AS575" s="93" t="e">
        <f t="shared" si="3401"/>
        <v>#VALUE!</v>
      </c>
      <c r="AT575" s="94" t="e">
        <f t="shared" si="3402"/>
        <v>#VALUE!</v>
      </c>
      <c r="AU575" s="93">
        <f t="shared" ref="AU575:AV575" si="3760">SUM(AU576:AU577)</f>
        <v>0</v>
      </c>
      <c r="AV575" s="93" t="e">
        <f t="shared" si="3760"/>
        <v>#VALUE!</v>
      </c>
      <c r="AW575" s="93" t="e">
        <f t="shared" si="3403"/>
        <v>#VALUE!</v>
      </c>
      <c r="AX575" s="94">
        <f t="shared" si="3404"/>
        <v>0</v>
      </c>
      <c r="AY575" s="93">
        <f t="shared" ref="AY575:BE575" si="3761">SUM(AY576:AY577)</f>
        <v>0</v>
      </c>
      <c r="AZ575" s="93" t="e">
        <f t="shared" si="3761"/>
        <v>#VALUE!</v>
      </c>
      <c r="BA575" s="93" t="e">
        <f t="shared" si="3405"/>
        <v>#VALUE!</v>
      </c>
      <c r="BB575" s="94">
        <f t="shared" si="3406"/>
        <v>0</v>
      </c>
      <c r="BC575" s="93">
        <f t="shared" si="3761"/>
        <v>0</v>
      </c>
      <c r="BD575" s="93">
        <f t="shared" si="3761"/>
        <v>1000000</v>
      </c>
      <c r="BE575" s="93" t="e">
        <f t="shared" si="3761"/>
        <v>#VALUE!</v>
      </c>
      <c r="BF575" s="93" t="e">
        <f t="shared" si="3407"/>
        <v>#VALUE!</v>
      </c>
      <c r="BG575" s="4" t="e">
        <f t="shared" si="3382"/>
        <v>#VALUE!</v>
      </c>
      <c r="BL575" s="93">
        <f t="shared" ref="BL575:BM575" si="3762">SUM(BL576:BL577)</f>
        <v>0</v>
      </c>
      <c r="BM575" s="93">
        <f t="shared" si="3762"/>
        <v>0</v>
      </c>
    </row>
    <row r="576" spans="1:65" ht="12" x14ac:dyDescent="0.3">
      <c r="A576" s="87"/>
      <c r="B576" s="87"/>
      <c r="C576" s="88"/>
      <c r="D576" s="95"/>
      <c r="E576" s="96">
        <v>52953001</v>
      </c>
      <c r="F576" s="97" t="s">
        <v>246</v>
      </c>
      <c r="G576" s="7">
        <v>0</v>
      </c>
      <c r="H576" s="7" t="e">
        <f>SUMIF([2]Ene!B:I,AVALUOS!E576,[2]Ene!I:I)</f>
        <v>#VALUE!</v>
      </c>
      <c r="I576" s="7" t="e">
        <f t="shared" si="3384"/>
        <v>#VALUE!</v>
      </c>
      <c r="J576" s="8">
        <f t="shared" si="3385"/>
        <v>0</v>
      </c>
      <c r="K576" s="7">
        <v>0</v>
      </c>
      <c r="L576" s="7" t="e">
        <f>SUMIF([2]Feb!B:I,AVALUOS!E576,[2]Feb!I:I)</f>
        <v>#VALUE!</v>
      </c>
      <c r="M576" s="7" t="e">
        <f t="shared" si="3386"/>
        <v>#VALUE!</v>
      </c>
      <c r="N576" s="8">
        <f t="shared" si="3387"/>
        <v>0</v>
      </c>
      <c r="O576" s="7">
        <v>0</v>
      </c>
      <c r="P576" s="7" t="e">
        <f>SUMIF([2]mar!B:I,AVALUOS!E576,[2]mar!I:I)</f>
        <v>#VALUE!</v>
      </c>
      <c r="Q576" s="7" t="e">
        <f t="shared" si="3388"/>
        <v>#VALUE!</v>
      </c>
      <c r="R576" s="8">
        <f t="shared" si="3354"/>
        <v>0</v>
      </c>
      <c r="S576" s="7">
        <v>0</v>
      </c>
      <c r="T576" s="7" t="e">
        <f>SUMIF([2]Abr!B:I,AVALUOS!E576,[2]Abr!I:I)</f>
        <v>#VALUE!</v>
      </c>
      <c r="U576" s="7" t="e">
        <f t="shared" si="3389"/>
        <v>#VALUE!</v>
      </c>
      <c r="V576" s="8">
        <f t="shared" si="3390"/>
        <v>0</v>
      </c>
      <c r="W576" s="7">
        <v>0</v>
      </c>
      <c r="X576" s="7" t="e">
        <f>SUMIF([2]May!B:I,AVALUOS!E576,[2]May!I:I)</f>
        <v>#VALUE!</v>
      </c>
      <c r="Y576" s="7" t="e">
        <f t="shared" si="3391"/>
        <v>#VALUE!</v>
      </c>
      <c r="Z576" s="8">
        <f t="shared" si="3392"/>
        <v>0</v>
      </c>
      <c r="AA576" s="7">
        <v>0</v>
      </c>
      <c r="AB576" s="7" t="e">
        <f>SUMIF([2]Jun!B:I,AVALUOS!E576,[2]Jun!I:I)</f>
        <v>#VALUE!</v>
      </c>
      <c r="AC576" s="7" t="e">
        <f t="shared" si="3393"/>
        <v>#VALUE!</v>
      </c>
      <c r="AD576" s="8">
        <f t="shared" si="3394"/>
        <v>0</v>
      </c>
      <c r="AE576" s="7">
        <v>0</v>
      </c>
      <c r="AF576" s="7" t="e">
        <f>SUMIF([2]Jul!B:I,AVALUOS!E576,[2]Jul!I:I)</f>
        <v>#VALUE!</v>
      </c>
      <c r="AG576" s="7" t="e">
        <f t="shared" si="3395"/>
        <v>#VALUE!</v>
      </c>
      <c r="AH576" s="8">
        <f t="shared" si="3396"/>
        <v>0</v>
      </c>
      <c r="AI576" s="7">
        <v>0</v>
      </c>
      <c r="AJ576" s="7" t="e">
        <f>SUMIF([2]Agos!B:I,AVALUOS!E576,[2]Agos!I:I)</f>
        <v>#VALUE!</v>
      </c>
      <c r="AK576" s="7" t="e">
        <f t="shared" si="3397"/>
        <v>#VALUE!</v>
      </c>
      <c r="AL576" s="8">
        <f t="shared" si="3398"/>
        <v>0</v>
      </c>
      <c r="AM576" s="7">
        <v>0</v>
      </c>
      <c r="AN576" s="7" t="e">
        <f>SUMIF([2]Sep!B:I,AVALUOS!E576,[2]Sep!I:I)</f>
        <v>#VALUE!</v>
      </c>
      <c r="AO576" s="7" t="e">
        <f t="shared" si="3399"/>
        <v>#VALUE!</v>
      </c>
      <c r="AP576" s="8">
        <f t="shared" si="3400"/>
        <v>0</v>
      </c>
      <c r="AQ576" s="7">
        <v>0</v>
      </c>
      <c r="AR576" s="7" t="e">
        <f>SUMIF([2]Oct!B:I,AVALUOS!E576,[2]Oct!I:I)</f>
        <v>#VALUE!</v>
      </c>
      <c r="AS576" s="7" t="e">
        <f t="shared" si="3401"/>
        <v>#VALUE!</v>
      </c>
      <c r="AT576" s="8">
        <f t="shared" si="3402"/>
        <v>0</v>
      </c>
      <c r="AU576" s="7">
        <v>0</v>
      </c>
      <c r="AV576" s="7" t="e">
        <f>SUMIF([2]Nov!B:I,AVALUOS!E576,[2]Nov!I:I)</f>
        <v>#VALUE!</v>
      </c>
      <c r="AW576" s="7" t="e">
        <f t="shared" si="3403"/>
        <v>#VALUE!</v>
      </c>
      <c r="AX576" s="8">
        <f t="shared" si="3404"/>
        <v>0</v>
      </c>
      <c r="AY576" s="7">
        <v>0</v>
      </c>
      <c r="AZ576" s="7" t="e">
        <f>SUMIF([2]Dic!B:I,AVALUOS!E576,[2]Dic!I:I)</f>
        <v>#VALUE!</v>
      </c>
      <c r="BA576" s="7" t="e">
        <f t="shared" si="3405"/>
        <v>#VALUE!</v>
      </c>
      <c r="BB576" s="8">
        <f t="shared" si="3406"/>
        <v>0</v>
      </c>
      <c r="BC576" s="7">
        <v>0</v>
      </c>
      <c r="BD576" s="89">
        <f t="shared" ref="BD576:BD577" si="3763">+G576+K576+O576+S576+W576+AA576+AE576+AI576+AM576+AQ576+AU576</f>
        <v>0</v>
      </c>
      <c r="BE576" s="89" t="e">
        <f>+H576+L576+P576+T576+X576+AB576+AF576+AJ576+AN576+AR576+AV576+AZ576</f>
        <v>#VALUE!</v>
      </c>
      <c r="BF576" s="89" t="e">
        <f t="shared" si="3407"/>
        <v>#VALUE!</v>
      </c>
      <c r="BG576" s="24">
        <f t="shared" si="3382"/>
        <v>0</v>
      </c>
      <c r="BK576" s="84"/>
      <c r="BL576" s="7"/>
      <c r="BM576" s="7"/>
    </row>
    <row r="577" spans="1:65" ht="12" x14ac:dyDescent="0.3">
      <c r="A577" s="87"/>
      <c r="B577" s="87"/>
      <c r="C577" s="88"/>
      <c r="D577" s="95"/>
      <c r="E577" s="96">
        <v>52953002</v>
      </c>
      <c r="F577" s="97" t="s">
        <v>248</v>
      </c>
      <c r="G577" s="7">
        <v>100000</v>
      </c>
      <c r="H577" s="7" t="e">
        <f>SUMIF([2]Ene!B:I,AVALUOS!E577,[2]Ene!I:I)</f>
        <v>#VALUE!</v>
      </c>
      <c r="I577" s="7" t="e">
        <f t="shared" si="3384"/>
        <v>#VALUE!</v>
      </c>
      <c r="J577" s="8" t="e">
        <f t="shared" si="3385"/>
        <v>#VALUE!</v>
      </c>
      <c r="K577" s="7">
        <v>100000</v>
      </c>
      <c r="L577" s="7" t="e">
        <f>SUMIF([2]Feb!B:I,AVALUOS!E577,[2]Feb!I:I)</f>
        <v>#VALUE!</v>
      </c>
      <c r="M577" s="7" t="e">
        <f t="shared" si="3386"/>
        <v>#VALUE!</v>
      </c>
      <c r="N577" s="8" t="e">
        <f t="shared" si="3387"/>
        <v>#VALUE!</v>
      </c>
      <c r="O577" s="7">
        <v>100000</v>
      </c>
      <c r="P577" s="7" t="e">
        <f>SUMIF([2]mar!B:I,AVALUOS!E577,[2]mar!I:I)</f>
        <v>#VALUE!</v>
      </c>
      <c r="Q577" s="7" t="e">
        <f t="shared" si="3388"/>
        <v>#VALUE!</v>
      </c>
      <c r="R577" s="8" t="e">
        <f t="shared" si="3354"/>
        <v>#VALUE!</v>
      </c>
      <c r="S577" s="7">
        <v>100000</v>
      </c>
      <c r="T577" s="7" t="e">
        <f>SUMIF([2]Abr!B:I,AVALUOS!E577,[2]Abr!I:I)</f>
        <v>#VALUE!</v>
      </c>
      <c r="U577" s="7" t="e">
        <f t="shared" si="3389"/>
        <v>#VALUE!</v>
      </c>
      <c r="V577" s="8" t="e">
        <f t="shared" si="3390"/>
        <v>#VALUE!</v>
      </c>
      <c r="W577" s="7">
        <v>100000</v>
      </c>
      <c r="X577" s="7" t="e">
        <f>SUMIF([2]May!B:I,AVALUOS!E577,[2]May!I:I)</f>
        <v>#VALUE!</v>
      </c>
      <c r="Y577" s="7" t="e">
        <f t="shared" si="3391"/>
        <v>#VALUE!</v>
      </c>
      <c r="Z577" s="8" t="e">
        <f t="shared" si="3392"/>
        <v>#VALUE!</v>
      </c>
      <c r="AA577" s="7">
        <v>100000</v>
      </c>
      <c r="AB577" s="7" t="e">
        <f>SUMIF([2]Jun!B:I,AVALUOS!E577,[2]Jun!I:I)</f>
        <v>#VALUE!</v>
      </c>
      <c r="AC577" s="7" t="e">
        <f t="shared" si="3393"/>
        <v>#VALUE!</v>
      </c>
      <c r="AD577" s="8" t="e">
        <f t="shared" si="3394"/>
        <v>#VALUE!</v>
      </c>
      <c r="AE577" s="7">
        <v>100000</v>
      </c>
      <c r="AF577" s="7" t="e">
        <f>SUMIF([2]Jul!B:I,AVALUOS!E577,[2]Jul!I:I)</f>
        <v>#VALUE!</v>
      </c>
      <c r="AG577" s="7" t="e">
        <f t="shared" si="3395"/>
        <v>#VALUE!</v>
      </c>
      <c r="AH577" s="8" t="e">
        <f t="shared" si="3396"/>
        <v>#VALUE!</v>
      </c>
      <c r="AI577" s="7">
        <v>100000</v>
      </c>
      <c r="AJ577" s="7" t="e">
        <f>SUMIF([2]Agos!B:I,AVALUOS!E577,[2]Agos!I:I)</f>
        <v>#VALUE!</v>
      </c>
      <c r="AK577" s="7" t="e">
        <f t="shared" si="3397"/>
        <v>#VALUE!</v>
      </c>
      <c r="AL577" s="8" t="e">
        <f t="shared" si="3398"/>
        <v>#VALUE!</v>
      </c>
      <c r="AM577" s="7">
        <v>100000</v>
      </c>
      <c r="AN577" s="7" t="e">
        <f>SUMIF([2]Sep!B:I,AVALUOS!E577,[2]Sep!I:I)</f>
        <v>#VALUE!</v>
      </c>
      <c r="AO577" s="7" t="e">
        <f t="shared" si="3399"/>
        <v>#VALUE!</v>
      </c>
      <c r="AP577" s="8" t="e">
        <f t="shared" si="3400"/>
        <v>#VALUE!</v>
      </c>
      <c r="AQ577" s="7">
        <v>100000</v>
      </c>
      <c r="AR577" s="7" t="e">
        <f>SUMIF([2]Oct!B:I,AVALUOS!E577,[2]Oct!I:I)</f>
        <v>#VALUE!</v>
      </c>
      <c r="AS577" s="7" t="e">
        <f t="shared" si="3401"/>
        <v>#VALUE!</v>
      </c>
      <c r="AT577" s="8" t="e">
        <f t="shared" si="3402"/>
        <v>#VALUE!</v>
      </c>
      <c r="AU577" s="7">
        <v>0</v>
      </c>
      <c r="AV577" s="7" t="e">
        <f>SUMIF([2]Nov!B:I,AVALUOS!E577,[2]Nov!I:I)</f>
        <v>#VALUE!</v>
      </c>
      <c r="AW577" s="7" t="e">
        <f t="shared" si="3403"/>
        <v>#VALUE!</v>
      </c>
      <c r="AX577" s="8">
        <f t="shared" si="3404"/>
        <v>0</v>
      </c>
      <c r="AY577" s="7">
        <v>0</v>
      </c>
      <c r="AZ577" s="7" t="e">
        <f>SUMIF([2]Dic!B:I,AVALUOS!E577,[2]Dic!I:I)</f>
        <v>#VALUE!</v>
      </c>
      <c r="BA577" s="7" t="e">
        <f t="shared" si="3405"/>
        <v>#VALUE!</v>
      </c>
      <c r="BB577" s="8">
        <f t="shared" si="3406"/>
        <v>0</v>
      </c>
      <c r="BC577" s="7">
        <v>0</v>
      </c>
      <c r="BD577" s="89">
        <f t="shared" si="3763"/>
        <v>1000000</v>
      </c>
      <c r="BE577" s="89" t="e">
        <f>+H577+L577+P577+T577+X577+AB577+AF577+AJ577+AN577+AR577+AV577+AZ577</f>
        <v>#VALUE!</v>
      </c>
      <c r="BF577" s="89" t="e">
        <f t="shared" si="3407"/>
        <v>#VALUE!</v>
      </c>
      <c r="BG577" s="24" t="e">
        <f t="shared" si="3382"/>
        <v>#VALUE!</v>
      </c>
      <c r="BK577" s="84"/>
      <c r="BL577" s="7"/>
      <c r="BM577" s="7"/>
    </row>
    <row r="578" spans="1:65" s="84" customFormat="1" ht="20.399999999999999" x14ac:dyDescent="0.3">
      <c r="A578" s="85"/>
      <c r="B578" s="85"/>
      <c r="C578" s="86"/>
      <c r="D578" s="90">
        <v>529535</v>
      </c>
      <c r="E578" s="91"/>
      <c r="F578" s="92" t="s">
        <v>317</v>
      </c>
      <c r="G578" s="93">
        <f t="shared" ref="G578:H578" si="3764">+G579</f>
        <v>0</v>
      </c>
      <c r="H578" s="93" t="e">
        <f t="shared" si="3764"/>
        <v>#VALUE!</v>
      </c>
      <c r="I578" s="93" t="e">
        <f t="shared" si="3384"/>
        <v>#VALUE!</v>
      </c>
      <c r="J578" s="94">
        <f t="shared" si="3385"/>
        <v>0</v>
      </c>
      <c r="K578" s="93">
        <f t="shared" ref="K578:L578" si="3765">+K579</f>
        <v>0</v>
      </c>
      <c r="L578" s="93" t="e">
        <f t="shared" si="3765"/>
        <v>#VALUE!</v>
      </c>
      <c r="M578" s="93" t="e">
        <f t="shared" si="3386"/>
        <v>#VALUE!</v>
      </c>
      <c r="N578" s="94">
        <f t="shared" si="3387"/>
        <v>0</v>
      </c>
      <c r="O578" s="93">
        <f t="shared" ref="O578:P578" si="3766">+O579</f>
        <v>0</v>
      </c>
      <c r="P578" s="93" t="e">
        <f t="shared" si="3766"/>
        <v>#VALUE!</v>
      </c>
      <c r="Q578" s="93" t="e">
        <f t="shared" si="3388"/>
        <v>#VALUE!</v>
      </c>
      <c r="R578" s="94">
        <f t="shared" si="3354"/>
        <v>0</v>
      </c>
      <c r="S578" s="93">
        <f t="shared" ref="S578:BE578" si="3767">+S579</f>
        <v>0</v>
      </c>
      <c r="T578" s="93" t="e">
        <f t="shared" si="3767"/>
        <v>#VALUE!</v>
      </c>
      <c r="U578" s="93" t="e">
        <f t="shared" si="3389"/>
        <v>#VALUE!</v>
      </c>
      <c r="V578" s="94">
        <f t="shared" si="3390"/>
        <v>0</v>
      </c>
      <c r="W578" s="93">
        <f t="shared" ref="W578:X578" si="3768">+W579</f>
        <v>0</v>
      </c>
      <c r="X578" s="93" t="e">
        <f t="shared" si="3768"/>
        <v>#VALUE!</v>
      </c>
      <c r="Y578" s="93" t="e">
        <f t="shared" si="3391"/>
        <v>#VALUE!</v>
      </c>
      <c r="Z578" s="94">
        <f t="shared" si="3392"/>
        <v>0</v>
      </c>
      <c r="AA578" s="93">
        <f t="shared" ref="AA578" si="3769">+AA579</f>
        <v>0</v>
      </c>
      <c r="AB578" s="93" t="e">
        <f t="shared" si="3767"/>
        <v>#VALUE!</v>
      </c>
      <c r="AC578" s="93" t="e">
        <f t="shared" si="3393"/>
        <v>#VALUE!</v>
      </c>
      <c r="AD578" s="94">
        <f t="shared" si="3394"/>
        <v>0</v>
      </c>
      <c r="AE578" s="93">
        <f t="shared" ref="AE578" si="3770">+AE579</f>
        <v>0</v>
      </c>
      <c r="AF578" s="93" t="e">
        <f t="shared" si="3767"/>
        <v>#VALUE!</v>
      </c>
      <c r="AG578" s="93" t="e">
        <f t="shared" si="3395"/>
        <v>#VALUE!</v>
      </c>
      <c r="AH578" s="94">
        <f t="shared" si="3396"/>
        <v>0</v>
      </c>
      <c r="AI578" s="93">
        <f t="shared" ref="AI578" si="3771">+AI579</f>
        <v>0</v>
      </c>
      <c r="AJ578" s="93" t="e">
        <f t="shared" si="3767"/>
        <v>#VALUE!</v>
      </c>
      <c r="AK578" s="93" t="e">
        <f t="shared" si="3397"/>
        <v>#VALUE!</v>
      </c>
      <c r="AL578" s="94">
        <f t="shared" si="3398"/>
        <v>0</v>
      </c>
      <c r="AM578" s="93">
        <f t="shared" ref="AM578" si="3772">+AM579</f>
        <v>0</v>
      </c>
      <c r="AN578" s="93" t="e">
        <f t="shared" si="3767"/>
        <v>#VALUE!</v>
      </c>
      <c r="AO578" s="93" t="e">
        <f t="shared" si="3399"/>
        <v>#VALUE!</v>
      </c>
      <c r="AP578" s="94">
        <f t="shared" si="3400"/>
        <v>0</v>
      </c>
      <c r="AQ578" s="93">
        <f t="shared" ref="AQ578" si="3773">+AQ579</f>
        <v>0</v>
      </c>
      <c r="AR578" s="93" t="e">
        <f t="shared" si="3767"/>
        <v>#VALUE!</v>
      </c>
      <c r="AS578" s="93" t="e">
        <f t="shared" si="3401"/>
        <v>#VALUE!</v>
      </c>
      <c r="AT578" s="94">
        <f t="shared" si="3402"/>
        <v>0</v>
      </c>
      <c r="AU578" s="93">
        <f t="shared" ref="AU578" si="3774">+AU579</f>
        <v>0</v>
      </c>
      <c r="AV578" s="93" t="e">
        <f t="shared" si="3767"/>
        <v>#VALUE!</v>
      </c>
      <c r="AW578" s="93" t="e">
        <f t="shared" si="3403"/>
        <v>#VALUE!</v>
      </c>
      <c r="AX578" s="94">
        <f t="shared" si="3404"/>
        <v>0</v>
      </c>
      <c r="AY578" s="93">
        <f t="shared" ref="AY578" si="3775">+AY579</f>
        <v>0</v>
      </c>
      <c r="AZ578" s="93" t="e">
        <f t="shared" si="3767"/>
        <v>#VALUE!</v>
      </c>
      <c r="BA578" s="93" t="e">
        <f t="shared" si="3405"/>
        <v>#VALUE!</v>
      </c>
      <c r="BB578" s="94">
        <f t="shared" si="3406"/>
        <v>0</v>
      </c>
      <c r="BC578" s="93">
        <f t="shared" si="3767"/>
        <v>0</v>
      </c>
      <c r="BD578" s="93">
        <f t="shared" si="3767"/>
        <v>0</v>
      </c>
      <c r="BE578" s="93" t="e">
        <f t="shared" si="3767"/>
        <v>#VALUE!</v>
      </c>
      <c r="BF578" s="93" t="e">
        <f t="shared" si="3407"/>
        <v>#VALUE!</v>
      </c>
      <c r="BG578" s="4">
        <f t="shared" si="3382"/>
        <v>0</v>
      </c>
      <c r="BL578" s="93">
        <f t="shared" ref="BL578:BM578" si="3776">+BL579</f>
        <v>0</v>
      </c>
      <c r="BM578" s="93">
        <f t="shared" si="3776"/>
        <v>0</v>
      </c>
    </row>
    <row r="579" spans="1:65" ht="20.399999999999999" x14ac:dyDescent="0.3">
      <c r="A579" s="87"/>
      <c r="B579" s="87"/>
      <c r="C579" s="88"/>
      <c r="D579" s="95"/>
      <c r="E579" s="96">
        <v>52953501</v>
      </c>
      <c r="F579" s="97" t="s">
        <v>317</v>
      </c>
      <c r="G579" s="7">
        <v>0</v>
      </c>
      <c r="H579" s="7" t="e">
        <f>SUMIF([2]Ene!B:I,AVALUOS!E579,[2]Ene!I:I)</f>
        <v>#VALUE!</v>
      </c>
      <c r="I579" s="7" t="e">
        <f t="shared" si="3384"/>
        <v>#VALUE!</v>
      </c>
      <c r="J579" s="8">
        <f t="shared" si="3385"/>
        <v>0</v>
      </c>
      <c r="K579" s="7">
        <v>0</v>
      </c>
      <c r="L579" s="7" t="e">
        <f>SUMIF([2]Feb!B:I,AVALUOS!E579,[2]Feb!I:I)</f>
        <v>#VALUE!</v>
      </c>
      <c r="M579" s="7" t="e">
        <f t="shared" si="3386"/>
        <v>#VALUE!</v>
      </c>
      <c r="N579" s="8">
        <f t="shared" si="3387"/>
        <v>0</v>
      </c>
      <c r="O579" s="7">
        <v>0</v>
      </c>
      <c r="P579" s="7" t="e">
        <f>SUMIF([2]mar!B:I,AVALUOS!E579,[2]mar!I:I)</f>
        <v>#VALUE!</v>
      </c>
      <c r="Q579" s="7" t="e">
        <f t="shared" si="3388"/>
        <v>#VALUE!</v>
      </c>
      <c r="R579" s="8">
        <f t="shared" si="3354"/>
        <v>0</v>
      </c>
      <c r="S579" s="7">
        <v>0</v>
      </c>
      <c r="T579" s="7" t="e">
        <f>SUMIF([2]Abr!B:I,AVALUOS!E579,[2]Abr!I:I)</f>
        <v>#VALUE!</v>
      </c>
      <c r="U579" s="7" t="e">
        <f t="shared" si="3389"/>
        <v>#VALUE!</v>
      </c>
      <c r="V579" s="8">
        <f t="shared" si="3390"/>
        <v>0</v>
      </c>
      <c r="W579" s="7">
        <v>0</v>
      </c>
      <c r="X579" s="7" t="e">
        <f>SUMIF([2]May!B:I,AVALUOS!E579,[2]May!I:I)</f>
        <v>#VALUE!</v>
      </c>
      <c r="Y579" s="7" t="e">
        <f t="shared" si="3391"/>
        <v>#VALUE!</v>
      </c>
      <c r="Z579" s="8">
        <f t="shared" si="3392"/>
        <v>0</v>
      </c>
      <c r="AA579" s="7">
        <v>0</v>
      </c>
      <c r="AB579" s="7" t="e">
        <f>SUMIF([2]Jun!B:I,AVALUOS!E579,[2]Jun!I:I)</f>
        <v>#VALUE!</v>
      </c>
      <c r="AC579" s="7" t="e">
        <f t="shared" si="3393"/>
        <v>#VALUE!</v>
      </c>
      <c r="AD579" s="8">
        <f t="shared" si="3394"/>
        <v>0</v>
      </c>
      <c r="AE579" s="7">
        <v>0</v>
      </c>
      <c r="AF579" s="7" t="e">
        <f>SUMIF([2]Jul!B:I,AVALUOS!E579,[2]Jul!I:I)</f>
        <v>#VALUE!</v>
      </c>
      <c r="AG579" s="7" t="e">
        <f t="shared" si="3395"/>
        <v>#VALUE!</v>
      </c>
      <c r="AH579" s="8">
        <f t="shared" si="3396"/>
        <v>0</v>
      </c>
      <c r="AI579" s="7">
        <v>0</v>
      </c>
      <c r="AJ579" s="7" t="e">
        <f>SUMIF([2]Agos!B:I,AVALUOS!E579,[2]Agos!I:I)</f>
        <v>#VALUE!</v>
      </c>
      <c r="AK579" s="7" t="e">
        <f t="shared" si="3397"/>
        <v>#VALUE!</v>
      </c>
      <c r="AL579" s="8">
        <f t="shared" si="3398"/>
        <v>0</v>
      </c>
      <c r="AM579" s="7">
        <v>0</v>
      </c>
      <c r="AN579" s="7" t="e">
        <f>SUMIF([2]Sep!B:I,AVALUOS!E579,[2]Sep!I:I)</f>
        <v>#VALUE!</v>
      </c>
      <c r="AO579" s="7" t="e">
        <f t="shared" si="3399"/>
        <v>#VALUE!</v>
      </c>
      <c r="AP579" s="8">
        <f t="shared" si="3400"/>
        <v>0</v>
      </c>
      <c r="AQ579" s="7">
        <v>0</v>
      </c>
      <c r="AR579" s="7" t="e">
        <f>SUMIF([2]Oct!B:I,AVALUOS!E579,[2]Oct!I:I)</f>
        <v>#VALUE!</v>
      </c>
      <c r="AS579" s="7" t="e">
        <f t="shared" si="3401"/>
        <v>#VALUE!</v>
      </c>
      <c r="AT579" s="8">
        <f t="shared" si="3402"/>
        <v>0</v>
      </c>
      <c r="AU579" s="7">
        <v>0</v>
      </c>
      <c r="AV579" s="7" t="e">
        <f>SUMIF([2]Nov!B:I,AVALUOS!E579,[2]Nov!I:I)</f>
        <v>#VALUE!</v>
      </c>
      <c r="AW579" s="7" t="e">
        <f t="shared" si="3403"/>
        <v>#VALUE!</v>
      </c>
      <c r="AX579" s="8">
        <f t="shared" si="3404"/>
        <v>0</v>
      </c>
      <c r="AY579" s="7">
        <v>0</v>
      </c>
      <c r="AZ579" s="7" t="e">
        <f>SUMIF([2]Dic!B:I,AVALUOS!E579,[2]Dic!I:I)</f>
        <v>#VALUE!</v>
      </c>
      <c r="BA579" s="7" t="e">
        <f t="shared" si="3405"/>
        <v>#VALUE!</v>
      </c>
      <c r="BB579" s="8">
        <f t="shared" si="3406"/>
        <v>0</v>
      </c>
      <c r="BC579" s="7">
        <v>0</v>
      </c>
      <c r="BD579" s="89">
        <f>+G579+K579+O579+S579+W579+AA579+AE579+AI579+AM579+AQ579+AU579</f>
        <v>0</v>
      </c>
      <c r="BE579" s="89" t="e">
        <f>+H579+L579+P579+T579+X579+AB579+AF579+AJ579+AN579+AR579+AV579+AZ579</f>
        <v>#VALUE!</v>
      </c>
      <c r="BF579" s="89" t="e">
        <f t="shared" si="3407"/>
        <v>#VALUE!</v>
      </c>
      <c r="BG579" s="24">
        <f t="shared" si="3382"/>
        <v>0</v>
      </c>
      <c r="BK579" s="84"/>
      <c r="BL579" s="7"/>
      <c r="BM579" s="7"/>
    </row>
    <row r="580" spans="1:65" ht="12" x14ac:dyDescent="0.3">
      <c r="A580" s="85"/>
      <c r="B580" s="85"/>
      <c r="C580" s="86"/>
      <c r="D580" s="90">
        <v>529545</v>
      </c>
      <c r="E580" s="91"/>
      <c r="F580" s="92" t="s">
        <v>252</v>
      </c>
      <c r="G580" s="93">
        <f t="shared" ref="G580:H580" si="3777">+G581</f>
        <v>0</v>
      </c>
      <c r="H580" s="93" t="e">
        <f t="shared" si="3777"/>
        <v>#VALUE!</v>
      </c>
      <c r="I580" s="93" t="e">
        <f t="shared" si="3384"/>
        <v>#VALUE!</v>
      </c>
      <c r="J580" s="94">
        <f t="shared" si="3385"/>
        <v>0</v>
      </c>
      <c r="K580" s="93">
        <f t="shared" ref="K580:L580" si="3778">+K581</f>
        <v>0</v>
      </c>
      <c r="L580" s="93" t="e">
        <f t="shared" si="3778"/>
        <v>#VALUE!</v>
      </c>
      <c r="M580" s="93" t="e">
        <f t="shared" si="3386"/>
        <v>#VALUE!</v>
      </c>
      <c r="N580" s="94">
        <f t="shared" si="3387"/>
        <v>0</v>
      </c>
      <c r="O580" s="93">
        <f t="shared" ref="O580:P580" si="3779">+O581</f>
        <v>0</v>
      </c>
      <c r="P580" s="93" t="e">
        <f t="shared" si="3779"/>
        <v>#VALUE!</v>
      </c>
      <c r="Q580" s="93" t="e">
        <f t="shared" si="3388"/>
        <v>#VALUE!</v>
      </c>
      <c r="R580" s="94">
        <f t="shared" si="3354"/>
        <v>0</v>
      </c>
      <c r="S580" s="93">
        <f t="shared" ref="S580:BE580" si="3780">+S581</f>
        <v>0</v>
      </c>
      <c r="T580" s="93" t="e">
        <f t="shared" si="3780"/>
        <v>#VALUE!</v>
      </c>
      <c r="U580" s="93" t="e">
        <f t="shared" si="3389"/>
        <v>#VALUE!</v>
      </c>
      <c r="V580" s="94">
        <f t="shared" si="3390"/>
        <v>0</v>
      </c>
      <c r="W580" s="93">
        <f t="shared" ref="W580:X580" si="3781">+W581</f>
        <v>0</v>
      </c>
      <c r="X580" s="93" t="e">
        <f t="shared" si="3781"/>
        <v>#VALUE!</v>
      </c>
      <c r="Y580" s="93" t="e">
        <f t="shared" si="3391"/>
        <v>#VALUE!</v>
      </c>
      <c r="Z580" s="94">
        <f t="shared" si="3392"/>
        <v>0</v>
      </c>
      <c r="AA580" s="93">
        <f t="shared" ref="AA580" si="3782">+AA581</f>
        <v>0</v>
      </c>
      <c r="AB580" s="93" t="e">
        <f t="shared" si="3780"/>
        <v>#VALUE!</v>
      </c>
      <c r="AC580" s="93" t="e">
        <f t="shared" si="3393"/>
        <v>#VALUE!</v>
      </c>
      <c r="AD580" s="94">
        <f t="shared" si="3394"/>
        <v>0</v>
      </c>
      <c r="AE580" s="93">
        <f t="shared" ref="AE580" si="3783">+AE581</f>
        <v>0</v>
      </c>
      <c r="AF580" s="93" t="e">
        <f t="shared" si="3780"/>
        <v>#VALUE!</v>
      </c>
      <c r="AG580" s="93" t="e">
        <f t="shared" si="3395"/>
        <v>#VALUE!</v>
      </c>
      <c r="AH580" s="94">
        <f t="shared" si="3396"/>
        <v>0</v>
      </c>
      <c r="AI580" s="93">
        <f t="shared" ref="AI580" si="3784">+AI581</f>
        <v>0</v>
      </c>
      <c r="AJ580" s="93" t="e">
        <f t="shared" si="3780"/>
        <v>#VALUE!</v>
      </c>
      <c r="AK580" s="93" t="e">
        <f t="shared" si="3397"/>
        <v>#VALUE!</v>
      </c>
      <c r="AL580" s="94">
        <f t="shared" si="3398"/>
        <v>0</v>
      </c>
      <c r="AM580" s="93">
        <f t="shared" ref="AM580" si="3785">+AM581</f>
        <v>0</v>
      </c>
      <c r="AN580" s="93" t="e">
        <f t="shared" si="3780"/>
        <v>#VALUE!</v>
      </c>
      <c r="AO580" s="93" t="e">
        <f t="shared" si="3399"/>
        <v>#VALUE!</v>
      </c>
      <c r="AP580" s="94">
        <f t="shared" si="3400"/>
        <v>0</v>
      </c>
      <c r="AQ580" s="93">
        <f t="shared" ref="AQ580" si="3786">+AQ581</f>
        <v>0</v>
      </c>
      <c r="AR580" s="93" t="e">
        <f t="shared" si="3780"/>
        <v>#VALUE!</v>
      </c>
      <c r="AS580" s="93" t="e">
        <f t="shared" si="3401"/>
        <v>#VALUE!</v>
      </c>
      <c r="AT580" s="94">
        <f t="shared" si="3402"/>
        <v>0</v>
      </c>
      <c r="AU580" s="93">
        <f t="shared" ref="AU580" si="3787">+AU581</f>
        <v>0</v>
      </c>
      <c r="AV580" s="93" t="e">
        <f t="shared" si="3780"/>
        <v>#VALUE!</v>
      </c>
      <c r="AW580" s="93" t="e">
        <f t="shared" si="3403"/>
        <v>#VALUE!</v>
      </c>
      <c r="AX580" s="94">
        <f t="shared" si="3404"/>
        <v>0</v>
      </c>
      <c r="AY580" s="93">
        <f t="shared" ref="AY580" si="3788">+AY581</f>
        <v>0</v>
      </c>
      <c r="AZ580" s="93" t="e">
        <f t="shared" si="3780"/>
        <v>#VALUE!</v>
      </c>
      <c r="BA580" s="93" t="e">
        <f t="shared" si="3405"/>
        <v>#VALUE!</v>
      </c>
      <c r="BB580" s="94">
        <f t="shared" si="3406"/>
        <v>0</v>
      </c>
      <c r="BC580" s="93">
        <f t="shared" si="3780"/>
        <v>0</v>
      </c>
      <c r="BD580" s="93">
        <f t="shared" si="3780"/>
        <v>0</v>
      </c>
      <c r="BE580" s="93" t="e">
        <f t="shared" si="3780"/>
        <v>#VALUE!</v>
      </c>
      <c r="BF580" s="93" t="e">
        <f t="shared" si="3407"/>
        <v>#VALUE!</v>
      </c>
      <c r="BG580" s="4">
        <f t="shared" si="3382"/>
        <v>0</v>
      </c>
      <c r="BL580" s="93">
        <f t="shared" ref="BL580:BM580" si="3789">+BL581</f>
        <v>0</v>
      </c>
      <c r="BM580" s="93">
        <f t="shared" si="3789"/>
        <v>0</v>
      </c>
    </row>
    <row r="581" spans="1:65" s="84" customFormat="1" ht="12" x14ac:dyDescent="0.3">
      <c r="A581" s="87"/>
      <c r="B581" s="87"/>
      <c r="C581" s="88"/>
      <c r="D581" s="95"/>
      <c r="E581" s="96">
        <v>52954501</v>
      </c>
      <c r="F581" s="97" t="s">
        <v>252</v>
      </c>
      <c r="G581" s="7">
        <v>0</v>
      </c>
      <c r="H581" s="7" t="e">
        <f>SUMIF([2]Ene!B:I,AVALUOS!E581,[2]Ene!I:I)</f>
        <v>#VALUE!</v>
      </c>
      <c r="I581" s="7" t="e">
        <f t="shared" si="3384"/>
        <v>#VALUE!</v>
      </c>
      <c r="J581" s="8">
        <f t="shared" si="3385"/>
        <v>0</v>
      </c>
      <c r="K581" s="7">
        <v>0</v>
      </c>
      <c r="L581" s="7" t="e">
        <f>SUMIF([2]Feb!B:I,AVALUOS!E581,[2]Feb!I:I)</f>
        <v>#VALUE!</v>
      </c>
      <c r="M581" s="7" t="e">
        <f t="shared" si="3386"/>
        <v>#VALUE!</v>
      </c>
      <c r="N581" s="8">
        <f t="shared" si="3387"/>
        <v>0</v>
      </c>
      <c r="O581" s="7">
        <v>0</v>
      </c>
      <c r="P581" s="7" t="e">
        <f>SUMIF([2]mar!B:I,AVALUOS!E581,[2]mar!I:I)</f>
        <v>#VALUE!</v>
      </c>
      <c r="Q581" s="7" t="e">
        <f t="shared" si="3388"/>
        <v>#VALUE!</v>
      </c>
      <c r="R581" s="8">
        <f t="shared" si="3354"/>
        <v>0</v>
      </c>
      <c r="S581" s="7">
        <v>0</v>
      </c>
      <c r="T581" s="7" t="e">
        <f>SUMIF([2]Abr!B:I,AVALUOS!E581,[2]Abr!I:I)</f>
        <v>#VALUE!</v>
      </c>
      <c r="U581" s="7" t="e">
        <f t="shared" si="3389"/>
        <v>#VALUE!</v>
      </c>
      <c r="V581" s="8">
        <f t="shared" si="3390"/>
        <v>0</v>
      </c>
      <c r="W581" s="7">
        <v>0</v>
      </c>
      <c r="X581" s="7" t="e">
        <f>SUMIF([2]May!B:I,AVALUOS!E581,[2]May!I:I)</f>
        <v>#VALUE!</v>
      </c>
      <c r="Y581" s="7" t="e">
        <f t="shared" si="3391"/>
        <v>#VALUE!</v>
      </c>
      <c r="Z581" s="8">
        <f t="shared" si="3392"/>
        <v>0</v>
      </c>
      <c r="AA581" s="7">
        <v>0</v>
      </c>
      <c r="AB581" s="7" t="e">
        <f>SUMIF([2]Jun!B:I,AVALUOS!E581,[2]Jun!I:I)</f>
        <v>#VALUE!</v>
      </c>
      <c r="AC581" s="7" t="e">
        <f t="shared" si="3393"/>
        <v>#VALUE!</v>
      </c>
      <c r="AD581" s="8">
        <f t="shared" si="3394"/>
        <v>0</v>
      </c>
      <c r="AE581" s="7">
        <v>0</v>
      </c>
      <c r="AF581" s="7" t="e">
        <f>SUMIF([2]Jul!B:I,AVALUOS!E581,[2]Jul!I:I)</f>
        <v>#VALUE!</v>
      </c>
      <c r="AG581" s="7" t="e">
        <f t="shared" si="3395"/>
        <v>#VALUE!</v>
      </c>
      <c r="AH581" s="8">
        <f t="shared" si="3396"/>
        <v>0</v>
      </c>
      <c r="AI581" s="7">
        <v>0</v>
      </c>
      <c r="AJ581" s="7" t="e">
        <f>SUMIF([2]Agos!B:I,AVALUOS!E581,[2]Agos!I:I)</f>
        <v>#VALUE!</v>
      </c>
      <c r="AK581" s="7" t="e">
        <f t="shared" si="3397"/>
        <v>#VALUE!</v>
      </c>
      <c r="AL581" s="8">
        <f t="shared" si="3398"/>
        <v>0</v>
      </c>
      <c r="AM581" s="7">
        <v>0</v>
      </c>
      <c r="AN581" s="7" t="e">
        <f>SUMIF([2]Sep!B:I,AVALUOS!E581,[2]Sep!I:I)</f>
        <v>#VALUE!</v>
      </c>
      <c r="AO581" s="7" t="e">
        <f t="shared" si="3399"/>
        <v>#VALUE!</v>
      </c>
      <c r="AP581" s="8">
        <f t="shared" si="3400"/>
        <v>0</v>
      </c>
      <c r="AQ581" s="7">
        <v>0</v>
      </c>
      <c r="AR581" s="7" t="e">
        <f>SUMIF([2]Oct!B:I,AVALUOS!E581,[2]Oct!I:I)</f>
        <v>#VALUE!</v>
      </c>
      <c r="AS581" s="7" t="e">
        <f t="shared" si="3401"/>
        <v>#VALUE!</v>
      </c>
      <c r="AT581" s="8">
        <f t="shared" si="3402"/>
        <v>0</v>
      </c>
      <c r="AU581" s="7">
        <v>0</v>
      </c>
      <c r="AV581" s="7" t="e">
        <f>SUMIF([2]Nov!B:I,AVALUOS!E581,[2]Nov!I:I)</f>
        <v>#VALUE!</v>
      </c>
      <c r="AW581" s="7" t="e">
        <f t="shared" si="3403"/>
        <v>#VALUE!</v>
      </c>
      <c r="AX581" s="8">
        <f t="shared" si="3404"/>
        <v>0</v>
      </c>
      <c r="AY581" s="7">
        <v>0</v>
      </c>
      <c r="AZ581" s="7" t="e">
        <f>SUMIF([2]Dic!B:I,AVALUOS!E581,[2]Dic!I:I)</f>
        <v>#VALUE!</v>
      </c>
      <c r="BA581" s="7" t="e">
        <f t="shared" si="3405"/>
        <v>#VALUE!</v>
      </c>
      <c r="BB581" s="8">
        <f t="shared" si="3406"/>
        <v>0</v>
      </c>
      <c r="BC581" s="7">
        <v>0</v>
      </c>
      <c r="BD581" s="89">
        <f>+G581+K581+O581+S581+W581+AA581+AE581+AI581+AM581+AQ581+AU581</f>
        <v>0</v>
      </c>
      <c r="BE581" s="89" t="e">
        <f>+H581+L581+P581+T581+X581+AB581+AF581+AJ581+AN581+AR581+AV581+AZ581</f>
        <v>#VALUE!</v>
      </c>
      <c r="BF581" s="89" t="e">
        <f t="shared" si="3407"/>
        <v>#VALUE!</v>
      </c>
      <c r="BG581" s="24">
        <f t="shared" si="3382"/>
        <v>0</v>
      </c>
      <c r="BL581" s="7"/>
      <c r="BM581" s="7"/>
    </row>
    <row r="582" spans="1:65" ht="12" x14ac:dyDescent="0.3">
      <c r="A582" s="85"/>
      <c r="B582" s="85"/>
      <c r="C582" s="86"/>
      <c r="D582" s="90">
        <v>529550</v>
      </c>
      <c r="E582" s="91"/>
      <c r="F582" s="92" t="s">
        <v>253</v>
      </c>
      <c r="G582" s="93">
        <f t="shared" ref="G582:H582" si="3790">+G583</f>
        <v>0</v>
      </c>
      <c r="H582" s="93" t="e">
        <f t="shared" si="3790"/>
        <v>#VALUE!</v>
      </c>
      <c r="I582" s="93" t="e">
        <f t="shared" si="3384"/>
        <v>#VALUE!</v>
      </c>
      <c r="J582" s="94">
        <f t="shared" si="3385"/>
        <v>0</v>
      </c>
      <c r="K582" s="93">
        <f t="shared" ref="K582:L582" si="3791">+K583</f>
        <v>0</v>
      </c>
      <c r="L582" s="93" t="e">
        <f t="shared" si="3791"/>
        <v>#VALUE!</v>
      </c>
      <c r="M582" s="93" t="e">
        <f t="shared" si="3386"/>
        <v>#VALUE!</v>
      </c>
      <c r="N582" s="94">
        <f t="shared" si="3387"/>
        <v>0</v>
      </c>
      <c r="O582" s="93">
        <f t="shared" ref="O582:P582" si="3792">+O583</f>
        <v>0</v>
      </c>
      <c r="P582" s="93" t="e">
        <f t="shared" si="3792"/>
        <v>#VALUE!</v>
      </c>
      <c r="Q582" s="93" t="e">
        <f t="shared" si="3388"/>
        <v>#VALUE!</v>
      </c>
      <c r="R582" s="94">
        <f t="shared" ref="R582:R645" si="3793">IF(O582=0,0,(P582/O582))</f>
        <v>0</v>
      </c>
      <c r="S582" s="93">
        <f t="shared" ref="S582:BE582" si="3794">+S583</f>
        <v>0</v>
      </c>
      <c r="T582" s="93" t="e">
        <f t="shared" si="3794"/>
        <v>#VALUE!</v>
      </c>
      <c r="U582" s="93" t="e">
        <f t="shared" si="3389"/>
        <v>#VALUE!</v>
      </c>
      <c r="V582" s="94">
        <f t="shared" si="3390"/>
        <v>0</v>
      </c>
      <c r="W582" s="93">
        <f t="shared" ref="W582:X582" si="3795">+W583</f>
        <v>0</v>
      </c>
      <c r="X582" s="93" t="e">
        <f t="shared" si="3795"/>
        <v>#VALUE!</v>
      </c>
      <c r="Y582" s="93" t="e">
        <f t="shared" si="3391"/>
        <v>#VALUE!</v>
      </c>
      <c r="Z582" s="94">
        <f t="shared" si="3392"/>
        <v>0</v>
      </c>
      <c r="AA582" s="93">
        <f t="shared" ref="AA582" si="3796">+AA583</f>
        <v>0</v>
      </c>
      <c r="AB582" s="93" t="e">
        <f t="shared" si="3794"/>
        <v>#VALUE!</v>
      </c>
      <c r="AC582" s="93" t="e">
        <f t="shared" si="3393"/>
        <v>#VALUE!</v>
      </c>
      <c r="AD582" s="94">
        <f t="shared" si="3394"/>
        <v>0</v>
      </c>
      <c r="AE582" s="93">
        <f t="shared" ref="AE582" si="3797">+AE583</f>
        <v>0</v>
      </c>
      <c r="AF582" s="93" t="e">
        <f t="shared" si="3794"/>
        <v>#VALUE!</v>
      </c>
      <c r="AG582" s="93" t="e">
        <f t="shared" si="3395"/>
        <v>#VALUE!</v>
      </c>
      <c r="AH582" s="94">
        <f t="shared" si="3396"/>
        <v>0</v>
      </c>
      <c r="AI582" s="93">
        <f t="shared" ref="AI582" si="3798">+AI583</f>
        <v>0</v>
      </c>
      <c r="AJ582" s="93" t="e">
        <f t="shared" si="3794"/>
        <v>#VALUE!</v>
      </c>
      <c r="AK582" s="93" t="e">
        <f t="shared" si="3397"/>
        <v>#VALUE!</v>
      </c>
      <c r="AL582" s="94">
        <f t="shared" si="3398"/>
        <v>0</v>
      </c>
      <c r="AM582" s="93">
        <f t="shared" ref="AM582" si="3799">+AM583</f>
        <v>0</v>
      </c>
      <c r="AN582" s="93" t="e">
        <f t="shared" si="3794"/>
        <v>#VALUE!</v>
      </c>
      <c r="AO582" s="93" t="e">
        <f t="shared" si="3399"/>
        <v>#VALUE!</v>
      </c>
      <c r="AP582" s="94">
        <f t="shared" si="3400"/>
        <v>0</v>
      </c>
      <c r="AQ582" s="93">
        <f t="shared" ref="AQ582" si="3800">+AQ583</f>
        <v>0</v>
      </c>
      <c r="AR582" s="93" t="e">
        <f t="shared" si="3794"/>
        <v>#VALUE!</v>
      </c>
      <c r="AS582" s="93" t="e">
        <f t="shared" si="3401"/>
        <v>#VALUE!</v>
      </c>
      <c r="AT582" s="94">
        <f t="shared" si="3402"/>
        <v>0</v>
      </c>
      <c r="AU582" s="93">
        <f t="shared" ref="AU582" si="3801">+AU583</f>
        <v>0</v>
      </c>
      <c r="AV582" s="93" t="e">
        <f t="shared" si="3794"/>
        <v>#VALUE!</v>
      </c>
      <c r="AW582" s="93" t="e">
        <f t="shared" si="3403"/>
        <v>#VALUE!</v>
      </c>
      <c r="AX582" s="94">
        <f t="shared" si="3404"/>
        <v>0</v>
      </c>
      <c r="AY582" s="93">
        <f t="shared" ref="AY582" si="3802">+AY583</f>
        <v>0</v>
      </c>
      <c r="AZ582" s="93" t="e">
        <f t="shared" si="3794"/>
        <v>#VALUE!</v>
      </c>
      <c r="BA582" s="93" t="e">
        <f t="shared" si="3405"/>
        <v>#VALUE!</v>
      </c>
      <c r="BB582" s="94">
        <f t="shared" si="3406"/>
        <v>0</v>
      </c>
      <c r="BC582" s="93">
        <f t="shared" si="3794"/>
        <v>0</v>
      </c>
      <c r="BD582" s="93">
        <f t="shared" si="3794"/>
        <v>0</v>
      </c>
      <c r="BE582" s="93" t="e">
        <f t="shared" si="3794"/>
        <v>#VALUE!</v>
      </c>
      <c r="BF582" s="93" t="e">
        <f t="shared" si="3407"/>
        <v>#VALUE!</v>
      </c>
      <c r="BG582" s="4">
        <f t="shared" si="3382"/>
        <v>0</v>
      </c>
      <c r="BL582" s="93">
        <f t="shared" ref="BL582:BM582" si="3803">+BL583</f>
        <v>0</v>
      </c>
      <c r="BM582" s="93">
        <f t="shared" si="3803"/>
        <v>0</v>
      </c>
    </row>
    <row r="583" spans="1:65" s="84" customFormat="1" ht="12" x14ac:dyDescent="0.3">
      <c r="A583" s="87"/>
      <c r="B583" s="87"/>
      <c r="C583" s="88"/>
      <c r="D583" s="95"/>
      <c r="E583" s="96">
        <v>52955001</v>
      </c>
      <c r="F583" s="97" t="s">
        <v>253</v>
      </c>
      <c r="G583" s="7">
        <v>0</v>
      </c>
      <c r="H583" s="7" t="e">
        <f>SUMIF([2]Ene!B:I,AVALUOS!E583,[2]Ene!I:I)</f>
        <v>#VALUE!</v>
      </c>
      <c r="I583" s="7" t="e">
        <f t="shared" si="3384"/>
        <v>#VALUE!</v>
      </c>
      <c r="J583" s="8">
        <f t="shared" si="3385"/>
        <v>0</v>
      </c>
      <c r="K583" s="7">
        <v>0</v>
      </c>
      <c r="L583" s="7" t="e">
        <f>SUMIF([2]Feb!B:I,AVALUOS!E583,[2]Feb!I:I)</f>
        <v>#VALUE!</v>
      </c>
      <c r="M583" s="7" t="e">
        <f t="shared" si="3386"/>
        <v>#VALUE!</v>
      </c>
      <c r="N583" s="8">
        <f t="shared" si="3387"/>
        <v>0</v>
      </c>
      <c r="O583" s="7">
        <v>0</v>
      </c>
      <c r="P583" s="7" t="e">
        <f>SUMIF([2]mar!B:I,AVALUOS!E583,[2]mar!I:I)</f>
        <v>#VALUE!</v>
      </c>
      <c r="Q583" s="7" t="e">
        <f t="shared" si="3388"/>
        <v>#VALUE!</v>
      </c>
      <c r="R583" s="8">
        <f t="shared" si="3793"/>
        <v>0</v>
      </c>
      <c r="S583" s="7">
        <v>0</v>
      </c>
      <c r="T583" s="7" t="e">
        <f>SUMIF([2]Abr!B:I,AVALUOS!E583,[2]Abr!I:I)</f>
        <v>#VALUE!</v>
      </c>
      <c r="U583" s="7" t="e">
        <f t="shared" si="3389"/>
        <v>#VALUE!</v>
      </c>
      <c r="V583" s="8">
        <f t="shared" si="3390"/>
        <v>0</v>
      </c>
      <c r="W583" s="7">
        <v>0</v>
      </c>
      <c r="X583" s="7" t="e">
        <f>SUMIF([2]May!B:I,AVALUOS!E583,[2]May!I:I)</f>
        <v>#VALUE!</v>
      </c>
      <c r="Y583" s="7" t="e">
        <f t="shared" si="3391"/>
        <v>#VALUE!</v>
      </c>
      <c r="Z583" s="8">
        <f t="shared" si="3392"/>
        <v>0</v>
      </c>
      <c r="AA583" s="7">
        <v>0</v>
      </c>
      <c r="AB583" s="7" t="e">
        <f>SUMIF([2]Jun!B:I,AVALUOS!E583,[2]Jun!I:I)</f>
        <v>#VALUE!</v>
      </c>
      <c r="AC583" s="7" t="e">
        <f t="shared" si="3393"/>
        <v>#VALUE!</v>
      </c>
      <c r="AD583" s="8">
        <f t="shared" si="3394"/>
        <v>0</v>
      </c>
      <c r="AE583" s="7">
        <v>0</v>
      </c>
      <c r="AF583" s="7" t="e">
        <f>SUMIF([2]Jul!B:I,AVALUOS!E583,[2]Jul!I:I)</f>
        <v>#VALUE!</v>
      </c>
      <c r="AG583" s="7" t="e">
        <f t="shared" si="3395"/>
        <v>#VALUE!</v>
      </c>
      <c r="AH583" s="8">
        <f t="shared" si="3396"/>
        <v>0</v>
      </c>
      <c r="AI583" s="7">
        <v>0</v>
      </c>
      <c r="AJ583" s="7" t="e">
        <f>SUMIF([2]Agos!B:I,AVALUOS!E583,[2]Agos!I:I)</f>
        <v>#VALUE!</v>
      </c>
      <c r="AK583" s="7" t="e">
        <f t="shared" si="3397"/>
        <v>#VALUE!</v>
      </c>
      <c r="AL583" s="8">
        <f t="shared" si="3398"/>
        <v>0</v>
      </c>
      <c r="AM583" s="7">
        <v>0</v>
      </c>
      <c r="AN583" s="7" t="e">
        <f>SUMIF([2]Sep!B:I,AVALUOS!E583,[2]Sep!I:I)</f>
        <v>#VALUE!</v>
      </c>
      <c r="AO583" s="7" t="e">
        <f t="shared" si="3399"/>
        <v>#VALUE!</v>
      </c>
      <c r="AP583" s="8">
        <f t="shared" si="3400"/>
        <v>0</v>
      </c>
      <c r="AQ583" s="7">
        <v>0</v>
      </c>
      <c r="AR583" s="7" t="e">
        <f>SUMIF([2]Oct!B:I,AVALUOS!E583,[2]Oct!I:I)</f>
        <v>#VALUE!</v>
      </c>
      <c r="AS583" s="7" t="e">
        <f t="shared" si="3401"/>
        <v>#VALUE!</v>
      </c>
      <c r="AT583" s="8">
        <f t="shared" si="3402"/>
        <v>0</v>
      </c>
      <c r="AU583" s="7">
        <v>0</v>
      </c>
      <c r="AV583" s="7" t="e">
        <f>SUMIF([2]Nov!B:I,AVALUOS!E583,[2]Nov!I:I)</f>
        <v>#VALUE!</v>
      </c>
      <c r="AW583" s="7" t="e">
        <f t="shared" si="3403"/>
        <v>#VALUE!</v>
      </c>
      <c r="AX583" s="8">
        <f t="shared" si="3404"/>
        <v>0</v>
      </c>
      <c r="AY583" s="7">
        <v>0</v>
      </c>
      <c r="AZ583" s="7" t="e">
        <f>SUMIF([2]Dic!B:I,AVALUOS!E583,[2]Dic!I:I)</f>
        <v>#VALUE!</v>
      </c>
      <c r="BA583" s="7" t="e">
        <f t="shared" si="3405"/>
        <v>#VALUE!</v>
      </c>
      <c r="BB583" s="8">
        <f t="shared" si="3406"/>
        <v>0</v>
      </c>
      <c r="BC583" s="7">
        <v>0</v>
      </c>
      <c r="BD583" s="89">
        <f>+G583+K583+O583+S583+W583+AA583+AE583+AI583+AM583+AQ583+AU583</f>
        <v>0</v>
      </c>
      <c r="BE583" s="89" t="e">
        <f>+H583+L583+P583+T583+X583+AB583+AF583+AJ583+AN583+AR583+AV583+AZ583</f>
        <v>#VALUE!</v>
      </c>
      <c r="BF583" s="89" t="e">
        <f t="shared" si="3407"/>
        <v>#VALUE!</v>
      </c>
      <c r="BG583" s="24">
        <f t="shared" si="3382"/>
        <v>0</v>
      </c>
      <c r="BL583" s="7"/>
      <c r="BM583" s="7"/>
    </row>
    <row r="584" spans="1:65" ht="12" x14ac:dyDescent="0.3">
      <c r="A584" s="85"/>
      <c r="B584" s="85"/>
      <c r="C584" s="86"/>
      <c r="D584" s="90">
        <v>529560</v>
      </c>
      <c r="E584" s="91"/>
      <c r="F584" s="92" t="s">
        <v>255</v>
      </c>
      <c r="G584" s="93">
        <f t="shared" ref="G584:H584" si="3804">+G585</f>
        <v>0</v>
      </c>
      <c r="H584" s="93" t="e">
        <f t="shared" si="3804"/>
        <v>#VALUE!</v>
      </c>
      <c r="I584" s="93" t="e">
        <f t="shared" si="3384"/>
        <v>#VALUE!</v>
      </c>
      <c r="J584" s="94">
        <f t="shared" si="3385"/>
        <v>0</v>
      </c>
      <c r="K584" s="93">
        <f t="shared" ref="K584:L584" si="3805">+K585</f>
        <v>0</v>
      </c>
      <c r="L584" s="93" t="e">
        <f t="shared" si="3805"/>
        <v>#VALUE!</v>
      </c>
      <c r="M584" s="93" t="e">
        <f t="shared" si="3386"/>
        <v>#VALUE!</v>
      </c>
      <c r="N584" s="94">
        <f t="shared" si="3387"/>
        <v>0</v>
      </c>
      <c r="O584" s="93">
        <f t="shared" ref="O584:P584" si="3806">+O585</f>
        <v>0</v>
      </c>
      <c r="P584" s="93" t="e">
        <f t="shared" si="3806"/>
        <v>#VALUE!</v>
      </c>
      <c r="Q584" s="93" t="e">
        <f t="shared" si="3388"/>
        <v>#VALUE!</v>
      </c>
      <c r="R584" s="94">
        <f t="shared" si="3793"/>
        <v>0</v>
      </c>
      <c r="S584" s="93">
        <f t="shared" ref="S584:BE584" si="3807">+S585</f>
        <v>0</v>
      </c>
      <c r="T584" s="93" t="e">
        <f t="shared" si="3807"/>
        <v>#VALUE!</v>
      </c>
      <c r="U584" s="93" t="e">
        <f t="shared" si="3389"/>
        <v>#VALUE!</v>
      </c>
      <c r="V584" s="94">
        <f t="shared" si="3390"/>
        <v>0</v>
      </c>
      <c r="W584" s="93">
        <f t="shared" ref="W584:X584" si="3808">+W585</f>
        <v>0</v>
      </c>
      <c r="X584" s="93" t="e">
        <f t="shared" si="3808"/>
        <v>#VALUE!</v>
      </c>
      <c r="Y584" s="93" t="e">
        <f t="shared" si="3391"/>
        <v>#VALUE!</v>
      </c>
      <c r="Z584" s="94">
        <f t="shared" si="3392"/>
        <v>0</v>
      </c>
      <c r="AA584" s="93">
        <f t="shared" ref="AA584" si="3809">+AA585</f>
        <v>0</v>
      </c>
      <c r="AB584" s="93" t="e">
        <f t="shared" si="3807"/>
        <v>#VALUE!</v>
      </c>
      <c r="AC584" s="93" t="e">
        <f t="shared" si="3393"/>
        <v>#VALUE!</v>
      </c>
      <c r="AD584" s="94">
        <f t="shared" si="3394"/>
        <v>0</v>
      </c>
      <c r="AE584" s="93">
        <f t="shared" ref="AE584" si="3810">+AE585</f>
        <v>0</v>
      </c>
      <c r="AF584" s="93" t="e">
        <f t="shared" si="3807"/>
        <v>#VALUE!</v>
      </c>
      <c r="AG584" s="93" t="e">
        <f t="shared" si="3395"/>
        <v>#VALUE!</v>
      </c>
      <c r="AH584" s="94">
        <f t="shared" si="3396"/>
        <v>0</v>
      </c>
      <c r="AI584" s="93">
        <f t="shared" ref="AI584" si="3811">+AI585</f>
        <v>0</v>
      </c>
      <c r="AJ584" s="93" t="e">
        <f t="shared" si="3807"/>
        <v>#VALUE!</v>
      </c>
      <c r="AK584" s="93" t="e">
        <f t="shared" si="3397"/>
        <v>#VALUE!</v>
      </c>
      <c r="AL584" s="94">
        <f t="shared" si="3398"/>
        <v>0</v>
      </c>
      <c r="AM584" s="93">
        <f t="shared" ref="AM584" si="3812">+AM585</f>
        <v>0</v>
      </c>
      <c r="AN584" s="93" t="e">
        <f t="shared" si="3807"/>
        <v>#VALUE!</v>
      </c>
      <c r="AO584" s="93" t="e">
        <f t="shared" si="3399"/>
        <v>#VALUE!</v>
      </c>
      <c r="AP584" s="94">
        <f t="shared" si="3400"/>
        <v>0</v>
      </c>
      <c r="AQ584" s="93">
        <f t="shared" ref="AQ584" si="3813">+AQ585</f>
        <v>0</v>
      </c>
      <c r="AR584" s="93" t="e">
        <f t="shared" si="3807"/>
        <v>#VALUE!</v>
      </c>
      <c r="AS584" s="93" t="e">
        <f t="shared" si="3401"/>
        <v>#VALUE!</v>
      </c>
      <c r="AT584" s="94">
        <f t="shared" si="3402"/>
        <v>0</v>
      </c>
      <c r="AU584" s="93">
        <f t="shared" ref="AU584" si="3814">+AU585</f>
        <v>0</v>
      </c>
      <c r="AV584" s="93" t="e">
        <f t="shared" si="3807"/>
        <v>#VALUE!</v>
      </c>
      <c r="AW584" s="93" t="e">
        <f t="shared" si="3403"/>
        <v>#VALUE!</v>
      </c>
      <c r="AX584" s="94">
        <f t="shared" si="3404"/>
        <v>0</v>
      </c>
      <c r="AY584" s="93">
        <f t="shared" ref="AY584" si="3815">+AY585</f>
        <v>0</v>
      </c>
      <c r="AZ584" s="93" t="e">
        <f t="shared" si="3807"/>
        <v>#VALUE!</v>
      </c>
      <c r="BA584" s="93" t="e">
        <f t="shared" si="3405"/>
        <v>#VALUE!</v>
      </c>
      <c r="BB584" s="94">
        <f t="shared" si="3406"/>
        <v>0</v>
      </c>
      <c r="BC584" s="93">
        <f t="shared" si="3807"/>
        <v>0</v>
      </c>
      <c r="BD584" s="93">
        <f t="shared" si="3807"/>
        <v>0</v>
      </c>
      <c r="BE584" s="93" t="e">
        <f t="shared" si="3807"/>
        <v>#VALUE!</v>
      </c>
      <c r="BF584" s="93" t="e">
        <f t="shared" si="3407"/>
        <v>#VALUE!</v>
      </c>
      <c r="BG584" s="4">
        <f t="shared" si="3382"/>
        <v>0</v>
      </c>
      <c r="BL584" s="93">
        <f t="shared" ref="BL584:BM584" si="3816">+BL585</f>
        <v>0</v>
      </c>
      <c r="BM584" s="93">
        <f t="shared" si="3816"/>
        <v>0</v>
      </c>
    </row>
    <row r="585" spans="1:65" s="84" customFormat="1" ht="12" x14ac:dyDescent="0.3">
      <c r="A585" s="87"/>
      <c r="B585" s="87"/>
      <c r="C585" s="88"/>
      <c r="D585" s="95"/>
      <c r="E585" s="96">
        <v>52956001</v>
      </c>
      <c r="F585" s="97" t="s">
        <v>255</v>
      </c>
      <c r="G585" s="7">
        <v>0</v>
      </c>
      <c r="H585" s="7" t="e">
        <f>SUMIF([2]Ene!B:I,AVALUOS!E585,[2]Ene!I:I)</f>
        <v>#VALUE!</v>
      </c>
      <c r="I585" s="7" t="e">
        <f t="shared" si="3384"/>
        <v>#VALUE!</v>
      </c>
      <c r="J585" s="8">
        <f t="shared" si="3385"/>
        <v>0</v>
      </c>
      <c r="K585" s="7">
        <v>0</v>
      </c>
      <c r="L585" s="7" t="e">
        <f>SUMIF([2]Feb!B:I,AVALUOS!E585,[2]Feb!I:I)</f>
        <v>#VALUE!</v>
      </c>
      <c r="M585" s="7" t="e">
        <f t="shared" si="3386"/>
        <v>#VALUE!</v>
      </c>
      <c r="N585" s="8">
        <f t="shared" si="3387"/>
        <v>0</v>
      </c>
      <c r="O585" s="7">
        <v>0</v>
      </c>
      <c r="P585" s="7" t="e">
        <f>SUMIF([2]mar!B:I,AVALUOS!E585,[2]mar!I:I)</f>
        <v>#VALUE!</v>
      </c>
      <c r="Q585" s="7" t="e">
        <f t="shared" si="3388"/>
        <v>#VALUE!</v>
      </c>
      <c r="R585" s="8">
        <f t="shared" si="3793"/>
        <v>0</v>
      </c>
      <c r="S585" s="7">
        <v>0</v>
      </c>
      <c r="T585" s="7" t="e">
        <f>SUMIF([2]Abr!B:I,AVALUOS!E585,[2]Abr!I:I)</f>
        <v>#VALUE!</v>
      </c>
      <c r="U585" s="7" t="e">
        <f t="shared" si="3389"/>
        <v>#VALUE!</v>
      </c>
      <c r="V585" s="8">
        <f t="shared" si="3390"/>
        <v>0</v>
      </c>
      <c r="W585" s="7">
        <v>0</v>
      </c>
      <c r="X585" s="7" t="e">
        <f>SUMIF([2]May!B:I,AVALUOS!E585,[2]May!I:I)</f>
        <v>#VALUE!</v>
      </c>
      <c r="Y585" s="7" t="e">
        <f t="shared" si="3391"/>
        <v>#VALUE!</v>
      </c>
      <c r="Z585" s="8">
        <f t="shared" si="3392"/>
        <v>0</v>
      </c>
      <c r="AA585" s="7">
        <v>0</v>
      </c>
      <c r="AB585" s="7" t="e">
        <f>SUMIF([2]Jun!B:I,AVALUOS!E585,[2]Jun!I:I)</f>
        <v>#VALUE!</v>
      </c>
      <c r="AC585" s="7" t="e">
        <f t="shared" si="3393"/>
        <v>#VALUE!</v>
      </c>
      <c r="AD585" s="8">
        <f t="shared" si="3394"/>
        <v>0</v>
      </c>
      <c r="AE585" s="7">
        <v>0</v>
      </c>
      <c r="AF585" s="7" t="e">
        <f>SUMIF([2]Jul!B:I,AVALUOS!E585,[2]Jul!I:I)</f>
        <v>#VALUE!</v>
      </c>
      <c r="AG585" s="7" t="e">
        <f t="shared" si="3395"/>
        <v>#VALUE!</v>
      </c>
      <c r="AH585" s="8">
        <f t="shared" si="3396"/>
        <v>0</v>
      </c>
      <c r="AI585" s="7">
        <v>0</v>
      </c>
      <c r="AJ585" s="7" t="e">
        <f>SUMIF([2]Agos!B:I,AVALUOS!E585,[2]Agos!I:I)</f>
        <v>#VALUE!</v>
      </c>
      <c r="AK585" s="7" t="e">
        <f t="shared" si="3397"/>
        <v>#VALUE!</v>
      </c>
      <c r="AL585" s="8">
        <f t="shared" si="3398"/>
        <v>0</v>
      </c>
      <c r="AM585" s="7">
        <v>0</v>
      </c>
      <c r="AN585" s="7" t="e">
        <f>SUMIF([2]Sep!B:I,AVALUOS!E585,[2]Sep!I:I)</f>
        <v>#VALUE!</v>
      </c>
      <c r="AO585" s="7" t="e">
        <f t="shared" si="3399"/>
        <v>#VALUE!</v>
      </c>
      <c r="AP585" s="8">
        <f t="shared" si="3400"/>
        <v>0</v>
      </c>
      <c r="AQ585" s="7">
        <v>0</v>
      </c>
      <c r="AR585" s="7" t="e">
        <f>SUMIF([2]Oct!B:I,AVALUOS!E585,[2]Oct!I:I)</f>
        <v>#VALUE!</v>
      </c>
      <c r="AS585" s="7" t="e">
        <f t="shared" si="3401"/>
        <v>#VALUE!</v>
      </c>
      <c r="AT585" s="8">
        <f t="shared" si="3402"/>
        <v>0</v>
      </c>
      <c r="AU585" s="7">
        <v>0</v>
      </c>
      <c r="AV585" s="7" t="e">
        <f>SUMIF([2]Nov!B:I,AVALUOS!E585,[2]Nov!I:I)</f>
        <v>#VALUE!</v>
      </c>
      <c r="AW585" s="7" t="e">
        <f t="shared" si="3403"/>
        <v>#VALUE!</v>
      </c>
      <c r="AX585" s="8">
        <f t="shared" si="3404"/>
        <v>0</v>
      </c>
      <c r="AY585" s="7">
        <v>0</v>
      </c>
      <c r="AZ585" s="7" t="e">
        <f>SUMIF([2]Dic!B:I,AVALUOS!E585,[2]Dic!I:I)</f>
        <v>#VALUE!</v>
      </c>
      <c r="BA585" s="7" t="e">
        <f t="shared" si="3405"/>
        <v>#VALUE!</v>
      </c>
      <c r="BB585" s="8">
        <f t="shared" si="3406"/>
        <v>0</v>
      </c>
      <c r="BC585" s="7">
        <v>0</v>
      </c>
      <c r="BD585" s="89">
        <f>+G585+K585+O585+S585+W585+AA585+AE585+AI585+AM585+AQ585+AU585</f>
        <v>0</v>
      </c>
      <c r="BE585" s="89" t="e">
        <f>+H585+L585+P585+T585+X585+AB585+AF585+AJ585+AN585+AR585+AV585+AZ585</f>
        <v>#VALUE!</v>
      </c>
      <c r="BF585" s="89" t="e">
        <f t="shared" si="3407"/>
        <v>#VALUE!</v>
      </c>
      <c r="BG585" s="24">
        <f t="shared" si="3382"/>
        <v>0</v>
      </c>
      <c r="BL585" s="7"/>
      <c r="BM585" s="7"/>
    </row>
    <row r="586" spans="1:65" ht="12" x14ac:dyDescent="0.3">
      <c r="A586" s="85"/>
      <c r="B586" s="85"/>
      <c r="C586" s="86"/>
      <c r="D586" s="90">
        <v>529565</v>
      </c>
      <c r="E586" s="91"/>
      <c r="F586" s="92" t="s">
        <v>256</v>
      </c>
      <c r="G586" s="93">
        <f t="shared" ref="G586:H586" si="3817">+G587</f>
        <v>0</v>
      </c>
      <c r="H586" s="93" t="e">
        <f t="shared" si="3817"/>
        <v>#VALUE!</v>
      </c>
      <c r="I586" s="93" t="e">
        <f t="shared" si="3384"/>
        <v>#VALUE!</v>
      </c>
      <c r="J586" s="94">
        <f t="shared" si="3385"/>
        <v>0</v>
      </c>
      <c r="K586" s="93">
        <f t="shared" ref="K586:L586" si="3818">+K587</f>
        <v>0</v>
      </c>
      <c r="L586" s="93" t="e">
        <f t="shared" si="3818"/>
        <v>#VALUE!</v>
      </c>
      <c r="M586" s="93" t="e">
        <f t="shared" si="3386"/>
        <v>#VALUE!</v>
      </c>
      <c r="N586" s="94">
        <f t="shared" si="3387"/>
        <v>0</v>
      </c>
      <c r="O586" s="93">
        <f t="shared" ref="O586:P586" si="3819">+O587</f>
        <v>0</v>
      </c>
      <c r="P586" s="93" t="e">
        <f t="shared" si="3819"/>
        <v>#VALUE!</v>
      </c>
      <c r="Q586" s="93" t="e">
        <f t="shared" si="3388"/>
        <v>#VALUE!</v>
      </c>
      <c r="R586" s="94">
        <f t="shared" si="3793"/>
        <v>0</v>
      </c>
      <c r="S586" s="93">
        <f t="shared" ref="S586:BE586" si="3820">+S587</f>
        <v>0</v>
      </c>
      <c r="T586" s="93" t="e">
        <f t="shared" si="3820"/>
        <v>#VALUE!</v>
      </c>
      <c r="U586" s="93" t="e">
        <f t="shared" si="3389"/>
        <v>#VALUE!</v>
      </c>
      <c r="V586" s="94">
        <f t="shared" si="3390"/>
        <v>0</v>
      </c>
      <c r="W586" s="93">
        <f t="shared" ref="W586:X586" si="3821">+W587</f>
        <v>0</v>
      </c>
      <c r="X586" s="93" t="e">
        <f t="shared" si="3821"/>
        <v>#VALUE!</v>
      </c>
      <c r="Y586" s="93" t="e">
        <f t="shared" si="3391"/>
        <v>#VALUE!</v>
      </c>
      <c r="Z586" s="94">
        <f t="shared" si="3392"/>
        <v>0</v>
      </c>
      <c r="AA586" s="93">
        <f t="shared" ref="AA586" si="3822">+AA587</f>
        <v>0</v>
      </c>
      <c r="AB586" s="93" t="e">
        <f t="shared" si="3820"/>
        <v>#VALUE!</v>
      </c>
      <c r="AC586" s="93" t="e">
        <f t="shared" si="3393"/>
        <v>#VALUE!</v>
      </c>
      <c r="AD586" s="94">
        <f t="shared" si="3394"/>
        <v>0</v>
      </c>
      <c r="AE586" s="93">
        <f t="shared" ref="AE586" si="3823">+AE587</f>
        <v>0</v>
      </c>
      <c r="AF586" s="93" t="e">
        <f t="shared" si="3820"/>
        <v>#VALUE!</v>
      </c>
      <c r="AG586" s="93" t="e">
        <f t="shared" si="3395"/>
        <v>#VALUE!</v>
      </c>
      <c r="AH586" s="94">
        <f t="shared" si="3396"/>
        <v>0</v>
      </c>
      <c r="AI586" s="93">
        <f t="shared" ref="AI586" si="3824">+AI587</f>
        <v>0</v>
      </c>
      <c r="AJ586" s="93" t="e">
        <f t="shared" si="3820"/>
        <v>#VALUE!</v>
      </c>
      <c r="AK586" s="93" t="e">
        <f t="shared" si="3397"/>
        <v>#VALUE!</v>
      </c>
      <c r="AL586" s="94">
        <f t="shared" si="3398"/>
        <v>0</v>
      </c>
      <c r="AM586" s="93">
        <f t="shared" ref="AM586" si="3825">+AM587</f>
        <v>0</v>
      </c>
      <c r="AN586" s="93" t="e">
        <f t="shared" si="3820"/>
        <v>#VALUE!</v>
      </c>
      <c r="AO586" s="93" t="e">
        <f t="shared" si="3399"/>
        <v>#VALUE!</v>
      </c>
      <c r="AP586" s="94">
        <f t="shared" si="3400"/>
        <v>0</v>
      </c>
      <c r="AQ586" s="93">
        <f t="shared" ref="AQ586" si="3826">+AQ587</f>
        <v>0</v>
      </c>
      <c r="AR586" s="93" t="e">
        <f t="shared" si="3820"/>
        <v>#VALUE!</v>
      </c>
      <c r="AS586" s="93" t="e">
        <f t="shared" si="3401"/>
        <v>#VALUE!</v>
      </c>
      <c r="AT586" s="94">
        <f t="shared" si="3402"/>
        <v>0</v>
      </c>
      <c r="AU586" s="93">
        <f t="shared" ref="AU586" si="3827">+AU587</f>
        <v>0</v>
      </c>
      <c r="AV586" s="93" t="e">
        <f t="shared" si="3820"/>
        <v>#VALUE!</v>
      </c>
      <c r="AW586" s="93" t="e">
        <f t="shared" si="3403"/>
        <v>#VALUE!</v>
      </c>
      <c r="AX586" s="94">
        <f t="shared" si="3404"/>
        <v>0</v>
      </c>
      <c r="AY586" s="93">
        <f t="shared" ref="AY586" si="3828">+AY587</f>
        <v>0</v>
      </c>
      <c r="AZ586" s="93" t="e">
        <f t="shared" si="3820"/>
        <v>#VALUE!</v>
      </c>
      <c r="BA586" s="93" t="e">
        <f t="shared" si="3405"/>
        <v>#VALUE!</v>
      </c>
      <c r="BB586" s="94">
        <f t="shared" si="3406"/>
        <v>0</v>
      </c>
      <c r="BC586" s="93">
        <f t="shared" si="3820"/>
        <v>0</v>
      </c>
      <c r="BD586" s="93">
        <f t="shared" si="3820"/>
        <v>0</v>
      </c>
      <c r="BE586" s="93" t="e">
        <f t="shared" si="3820"/>
        <v>#VALUE!</v>
      </c>
      <c r="BF586" s="93" t="e">
        <f t="shared" si="3407"/>
        <v>#VALUE!</v>
      </c>
      <c r="BG586" s="4">
        <f t="shared" ref="BG586:BG649" si="3829">IF(BD586=0,0,(BE586/BD586))</f>
        <v>0</v>
      </c>
      <c r="BL586" s="93">
        <f t="shared" ref="BL586:BM586" si="3830">+BL587</f>
        <v>0</v>
      </c>
      <c r="BM586" s="93">
        <f t="shared" si="3830"/>
        <v>0</v>
      </c>
    </row>
    <row r="587" spans="1:65" s="84" customFormat="1" ht="12" x14ac:dyDescent="0.3">
      <c r="A587" s="87"/>
      <c r="B587" s="87"/>
      <c r="C587" s="88"/>
      <c r="D587" s="95"/>
      <c r="E587" s="96">
        <v>52956501</v>
      </c>
      <c r="F587" s="97" t="s">
        <v>256</v>
      </c>
      <c r="G587" s="7">
        <v>0</v>
      </c>
      <c r="H587" s="7" t="e">
        <f>SUMIF([2]Ene!B:I,AVALUOS!E587,[2]Ene!I:I)</f>
        <v>#VALUE!</v>
      </c>
      <c r="I587" s="7" t="e">
        <f t="shared" ref="I587:I650" si="3831">+G587-H587</f>
        <v>#VALUE!</v>
      </c>
      <c r="J587" s="8">
        <f t="shared" ref="J587:J650" si="3832">IF(G587=0,0,(H587/G587))</f>
        <v>0</v>
      </c>
      <c r="K587" s="7">
        <v>0</v>
      </c>
      <c r="L587" s="7" t="e">
        <f>SUMIF([2]Feb!B:I,AVALUOS!E587,[2]Feb!I:I)</f>
        <v>#VALUE!</v>
      </c>
      <c r="M587" s="7" t="e">
        <f t="shared" ref="M587:M650" si="3833">+K587-L587</f>
        <v>#VALUE!</v>
      </c>
      <c r="N587" s="8">
        <f t="shared" ref="N587:N650" si="3834">IF(K587=0,0,(L587/K587))</f>
        <v>0</v>
      </c>
      <c r="O587" s="7">
        <v>0</v>
      </c>
      <c r="P587" s="7" t="e">
        <f>SUMIF([2]mar!B:I,AVALUOS!E587,[2]mar!I:I)</f>
        <v>#VALUE!</v>
      </c>
      <c r="Q587" s="7" t="e">
        <f t="shared" ref="Q587:Q650" si="3835">+O587-P587</f>
        <v>#VALUE!</v>
      </c>
      <c r="R587" s="8">
        <f t="shared" si="3793"/>
        <v>0</v>
      </c>
      <c r="S587" s="7">
        <v>0</v>
      </c>
      <c r="T587" s="7" t="e">
        <f>SUMIF([2]Abr!B:I,AVALUOS!E587,[2]Abr!I:I)</f>
        <v>#VALUE!</v>
      </c>
      <c r="U587" s="7" t="e">
        <f t="shared" ref="U587:U650" si="3836">+S587-T587</f>
        <v>#VALUE!</v>
      </c>
      <c r="V587" s="8">
        <f t="shared" ref="V587:V650" si="3837">IF(S587=0,0,(T587/S587))</f>
        <v>0</v>
      </c>
      <c r="W587" s="7">
        <v>0</v>
      </c>
      <c r="X587" s="7" t="e">
        <f>SUMIF([2]May!B:I,AVALUOS!E587,[2]May!I:I)</f>
        <v>#VALUE!</v>
      </c>
      <c r="Y587" s="7" t="e">
        <f t="shared" ref="Y587:Y650" si="3838">+W587-X587</f>
        <v>#VALUE!</v>
      </c>
      <c r="Z587" s="8">
        <f t="shared" ref="Z587:Z650" si="3839">IF(W587=0,0,(X587/W587))</f>
        <v>0</v>
      </c>
      <c r="AA587" s="7">
        <v>0</v>
      </c>
      <c r="AB587" s="7" t="e">
        <f>SUMIF([2]Jun!B:I,AVALUOS!E587,[2]Jun!I:I)</f>
        <v>#VALUE!</v>
      </c>
      <c r="AC587" s="7" t="e">
        <f t="shared" ref="AC587:AC650" si="3840">+AA587-AB587</f>
        <v>#VALUE!</v>
      </c>
      <c r="AD587" s="8">
        <f t="shared" ref="AD587:AD650" si="3841">IF(AA587=0,0,(AB587/AA587))</f>
        <v>0</v>
      </c>
      <c r="AE587" s="7">
        <v>0</v>
      </c>
      <c r="AF587" s="7" t="e">
        <f>SUMIF([2]Jul!B:I,AVALUOS!E587,[2]Jul!I:I)</f>
        <v>#VALUE!</v>
      </c>
      <c r="AG587" s="7" t="e">
        <f t="shared" ref="AG587:AG650" si="3842">+AE587-AF587</f>
        <v>#VALUE!</v>
      </c>
      <c r="AH587" s="8">
        <f t="shared" ref="AH587:AH650" si="3843">IF(AE587=0,0,(AF587/AE587))</f>
        <v>0</v>
      </c>
      <c r="AI587" s="7">
        <v>0</v>
      </c>
      <c r="AJ587" s="7" t="e">
        <f>SUMIF([2]Agos!B:I,AVALUOS!E587,[2]Agos!I:I)</f>
        <v>#VALUE!</v>
      </c>
      <c r="AK587" s="7" t="e">
        <f t="shared" ref="AK587:AK650" si="3844">+AI587-AJ587</f>
        <v>#VALUE!</v>
      </c>
      <c r="AL587" s="8">
        <f t="shared" ref="AL587:AL650" si="3845">IF(AI587=0,0,(AJ587/AI587))</f>
        <v>0</v>
      </c>
      <c r="AM587" s="7">
        <v>0</v>
      </c>
      <c r="AN587" s="7" t="e">
        <f>SUMIF([2]Sep!B:I,AVALUOS!E587,[2]Sep!I:I)</f>
        <v>#VALUE!</v>
      </c>
      <c r="AO587" s="7" t="e">
        <f t="shared" ref="AO587:AO650" si="3846">+AM587-AN587</f>
        <v>#VALUE!</v>
      </c>
      <c r="AP587" s="8">
        <f t="shared" ref="AP587:AP650" si="3847">IF(AM587=0,0,(AN587/AM587))</f>
        <v>0</v>
      </c>
      <c r="AQ587" s="7">
        <v>0</v>
      </c>
      <c r="AR587" s="7" t="e">
        <f>SUMIF([2]Oct!B:I,AVALUOS!E587,[2]Oct!I:I)</f>
        <v>#VALUE!</v>
      </c>
      <c r="AS587" s="7" t="e">
        <f t="shared" ref="AS587:AS650" si="3848">+AQ587-AR587</f>
        <v>#VALUE!</v>
      </c>
      <c r="AT587" s="8">
        <f t="shared" ref="AT587:AT650" si="3849">IF(AQ587=0,0,(AR587/AQ587))</f>
        <v>0</v>
      </c>
      <c r="AU587" s="7">
        <v>0</v>
      </c>
      <c r="AV587" s="7" t="e">
        <f>SUMIF([2]Nov!B:I,AVALUOS!E587,[2]Nov!I:I)</f>
        <v>#VALUE!</v>
      </c>
      <c r="AW587" s="7" t="e">
        <f t="shared" ref="AW587:AW650" si="3850">+AU587-AV587</f>
        <v>#VALUE!</v>
      </c>
      <c r="AX587" s="8">
        <f t="shared" ref="AX587:AX650" si="3851">IF(AU587=0,0,(AV587/AU587))</f>
        <v>0</v>
      </c>
      <c r="AY587" s="7">
        <v>0</v>
      </c>
      <c r="AZ587" s="7" t="e">
        <f>SUMIF([2]Dic!B:I,AVALUOS!E587,[2]Dic!I:I)</f>
        <v>#VALUE!</v>
      </c>
      <c r="BA587" s="7" t="e">
        <f t="shared" ref="BA587:BA650" si="3852">+AY587-AZ587</f>
        <v>#VALUE!</v>
      </c>
      <c r="BB587" s="8">
        <f t="shared" ref="BB587:BB650" si="3853">IF(AY587=0,0,(AZ587/AY587))</f>
        <v>0</v>
      </c>
      <c r="BC587" s="7">
        <v>0</v>
      </c>
      <c r="BD587" s="89">
        <f>+G587+K587+O587+S587+W587+AA587+AE587+AI587+AM587+AQ587+AU587</f>
        <v>0</v>
      </c>
      <c r="BE587" s="89" t="e">
        <f>+H587+L587+P587+T587+X587+AB587+AF587+AJ587+AN587+AR587+AV587+AZ587</f>
        <v>#VALUE!</v>
      </c>
      <c r="BF587" s="89" t="e">
        <f t="shared" ref="BF587:BF650" si="3854">+BE587-BD587</f>
        <v>#VALUE!</v>
      </c>
      <c r="BG587" s="24">
        <f t="shared" si="3829"/>
        <v>0</v>
      </c>
      <c r="BL587" s="7"/>
      <c r="BM587" s="7"/>
    </row>
    <row r="588" spans="1:65" ht="12" x14ac:dyDescent="0.3">
      <c r="A588" s="85"/>
      <c r="B588" s="85"/>
      <c r="C588" s="86"/>
      <c r="D588" s="90">
        <v>529595</v>
      </c>
      <c r="E588" s="91"/>
      <c r="F588" s="92" t="s">
        <v>51</v>
      </c>
      <c r="G588" s="93">
        <f t="shared" ref="G588:H588" si="3855">SUM(G589:G599)</f>
        <v>0</v>
      </c>
      <c r="H588" s="93" t="e">
        <f t="shared" si="3855"/>
        <v>#VALUE!</v>
      </c>
      <c r="I588" s="93" t="e">
        <f t="shared" si="3831"/>
        <v>#VALUE!</v>
      </c>
      <c r="J588" s="94">
        <f t="shared" si="3832"/>
        <v>0</v>
      </c>
      <c r="K588" s="93">
        <f t="shared" ref="K588:L588" si="3856">SUM(K589:K599)</f>
        <v>0</v>
      </c>
      <c r="L588" s="93" t="e">
        <f t="shared" si="3856"/>
        <v>#VALUE!</v>
      </c>
      <c r="M588" s="93" t="e">
        <f t="shared" si="3833"/>
        <v>#VALUE!</v>
      </c>
      <c r="N588" s="94">
        <f t="shared" si="3834"/>
        <v>0</v>
      </c>
      <c r="O588" s="93">
        <f t="shared" ref="O588:P588" si="3857">SUM(O589:O599)</f>
        <v>0</v>
      </c>
      <c r="P588" s="93" t="e">
        <f t="shared" si="3857"/>
        <v>#VALUE!</v>
      </c>
      <c r="Q588" s="93" t="e">
        <f t="shared" si="3835"/>
        <v>#VALUE!</v>
      </c>
      <c r="R588" s="94">
        <f t="shared" si="3793"/>
        <v>0</v>
      </c>
      <c r="S588" s="93">
        <f t="shared" ref="S588:T588" si="3858">SUM(S589:S599)</f>
        <v>0</v>
      </c>
      <c r="T588" s="93" t="e">
        <f t="shared" si="3858"/>
        <v>#VALUE!</v>
      </c>
      <c r="U588" s="93" t="e">
        <f t="shared" si="3836"/>
        <v>#VALUE!</v>
      </c>
      <c r="V588" s="94">
        <f t="shared" si="3837"/>
        <v>0</v>
      </c>
      <c r="W588" s="93">
        <f t="shared" ref="W588:X588" si="3859">SUM(W589:W599)</f>
        <v>0</v>
      </c>
      <c r="X588" s="93" t="e">
        <f t="shared" si="3859"/>
        <v>#VALUE!</v>
      </c>
      <c r="Y588" s="93" t="e">
        <f t="shared" si="3838"/>
        <v>#VALUE!</v>
      </c>
      <c r="Z588" s="94">
        <f t="shared" si="3839"/>
        <v>0</v>
      </c>
      <c r="AA588" s="93">
        <f t="shared" ref="AA588:AB588" si="3860">SUM(AA589:AA599)</f>
        <v>0</v>
      </c>
      <c r="AB588" s="93" t="e">
        <f t="shared" si="3860"/>
        <v>#VALUE!</v>
      </c>
      <c r="AC588" s="93" t="e">
        <f t="shared" si="3840"/>
        <v>#VALUE!</v>
      </c>
      <c r="AD588" s="94">
        <f t="shared" si="3841"/>
        <v>0</v>
      </c>
      <c r="AE588" s="93">
        <f t="shared" ref="AE588:AF588" si="3861">SUM(AE589:AE599)</f>
        <v>0</v>
      </c>
      <c r="AF588" s="93" t="e">
        <f t="shared" si="3861"/>
        <v>#VALUE!</v>
      </c>
      <c r="AG588" s="93" t="e">
        <f t="shared" si="3842"/>
        <v>#VALUE!</v>
      </c>
      <c r="AH588" s="94">
        <f t="shared" si="3843"/>
        <v>0</v>
      </c>
      <c r="AI588" s="93">
        <f t="shared" ref="AI588:AJ588" si="3862">SUM(AI589:AI599)</f>
        <v>0</v>
      </c>
      <c r="AJ588" s="93" t="e">
        <f t="shared" si="3862"/>
        <v>#VALUE!</v>
      </c>
      <c r="AK588" s="93" t="e">
        <f t="shared" si="3844"/>
        <v>#VALUE!</v>
      </c>
      <c r="AL588" s="94">
        <f t="shared" si="3845"/>
        <v>0</v>
      </c>
      <c r="AM588" s="93">
        <f t="shared" ref="AM588:AN588" si="3863">SUM(AM589:AM599)</f>
        <v>0</v>
      </c>
      <c r="AN588" s="93" t="e">
        <f t="shared" si="3863"/>
        <v>#VALUE!</v>
      </c>
      <c r="AO588" s="93" t="e">
        <f t="shared" si="3846"/>
        <v>#VALUE!</v>
      </c>
      <c r="AP588" s="94">
        <f t="shared" si="3847"/>
        <v>0</v>
      </c>
      <c r="AQ588" s="93">
        <f t="shared" ref="AQ588:AR588" si="3864">SUM(AQ589:AQ599)</f>
        <v>0</v>
      </c>
      <c r="AR588" s="93" t="e">
        <f t="shared" si="3864"/>
        <v>#VALUE!</v>
      </c>
      <c r="AS588" s="93" t="e">
        <f t="shared" si="3848"/>
        <v>#VALUE!</v>
      </c>
      <c r="AT588" s="94">
        <f t="shared" si="3849"/>
        <v>0</v>
      </c>
      <c r="AU588" s="93">
        <f t="shared" ref="AU588:AV588" si="3865">SUM(AU589:AU599)</f>
        <v>0</v>
      </c>
      <c r="AV588" s="93" t="e">
        <f t="shared" si="3865"/>
        <v>#VALUE!</v>
      </c>
      <c r="AW588" s="93" t="e">
        <f t="shared" si="3850"/>
        <v>#VALUE!</v>
      </c>
      <c r="AX588" s="94">
        <f t="shared" si="3851"/>
        <v>0</v>
      </c>
      <c r="AY588" s="93">
        <f t="shared" ref="AY588:BE588" si="3866">SUM(AY589:AY599)</f>
        <v>0</v>
      </c>
      <c r="AZ588" s="93" t="e">
        <f t="shared" si="3866"/>
        <v>#VALUE!</v>
      </c>
      <c r="BA588" s="93" t="e">
        <f t="shared" si="3852"/>
        <v>#VALUE!</v>
      </c>
      <c r="BB588" s="94">
        <f t="shared" si="3853"/>
        <v>0</v>
      </c>
      <c r="BC588" s="93">
        <f t="shared" si="3866"/>
        <v>0</v>
      </c>
      <c r="BD588" s="93">
        <f t="shared" si="3866"/>
        <v>0</v>
      </c>
      <c r="BE588" s="93" t="e">
        <f t="shared" si="3866"/>
        <v>#VALUE!</v>
      </c>
      <c r="BF588" s="93" t="e">
        <f t="shared" si="3854"/>
        <v>#VALUE!</v>
      </c>
      <c r="BG588" s="4">
        <f t="shared" si="3829"/>
        <v>0</v>
      </c>
      <c r="BL588" s="93">
        <f t="shared" ref="BL588:BM588" si="3867">SUM(BL589:BL599)</f>
        <v>0</v>
      </c>
      <c r="BM588" s="93">
        <f t="shared" si="3867"/>
        <v>0</v>
      </c>
    </row>
    <row r="589" spans="1:65" s="84" customFormat="1" ht="12" x14ac:dyDescent="0.3">
      <c r="A589" s="87"/>
      <c r="B589" s="87"/>
      <c r="C589" s="88"/>
      <c r="D589" s="95"/>
      <c r="E589" s="96">
        <v>52959501</v>
      </c>
      <c r="F589" s="97" t="s">
        <v>261</v>
      </c>
      <c r="G589" s="7">
        <v>0</v>
      </c>
      <c r="H589" s="7" t="e">
        <f>SUMIF([2]Ene!B:I,AVALUOS!E589,[2]Ene!I:I)</f>
        <v>#VALUE!</v>
      </c>
      <c r="I589" s="7" t="e">
        <f t="shared" si="3831"/>
        <v>#VALUE!</v>
      </c>
      <c r="J589" s="8">
        <f t="shared" si="3832"/>
        <v>0</v>
      </c>
      <c r="K589" s="7">
        <v>0</v>
      </c>
      <c r="L589" s="7" t="e">
        <f>SUMIF([2]Feb!B:I,AVALUOS!E589,[2]Feb!I:I)</f>
        <v>#VALUE!</v>
      </c>
      <c r="M589" s="7" t="e">
        <f t="shared" si="3833"/>
        <v>#VALUE!</v>
      </c>
      <c r="N589" s="8">
        <f t="shared" si="3834"/>
        <v>0</v>
      </c>
      <c r="O589" s="7">
        <v>0</v>
      </c>
      <c r="P589" s="7" t="e">
        <f>SUMIF([2]mar!B:I,AVALUOS!E589,[2]mar!I:I)</f>
        <v>#VALUE!</v>
      </c>
      <c r="Q589" s="7" t="e">
        <f t="shared" si="3835"/>
        <v>#VALUE!</v>
      </c>
      <c r="R589" s="8">
        <f t="shared" si="3793"/>
        <v>0</v>
      </c>
      <c r="S589" s="7">
        <v>0</v>
      </c>
      <c r="T589" s="7" t="e">
        <f>SUMIF([2]Abr!B:I,AVALUOS!E589,[2]Abr!I:I)</f>
        <v>#VALUE!</v>
      </c>
      <c r="U589" s="7" t="e">
        <f t="shared" si="3836"/>
        <v>#VALUE!</v>
      </c>
      <c r="V589" s="8">
        <f t="shared" si="3837"/>
        <v>0</v>
      </c>
      <c r="W589" s="7">
        <v>0</v>
      </c>
      <c r="X589" s="7" t="e">
        <f>SUMIF([2]May!B:I,AVALUOS!E589,[2]May!I:I)</f>
        <v>#VALUE!</v>
      </c>
      <c r="Y589" s="7" t="e">
        <f t="shared" si="3838"/>
        <v>#VALUE!</v>
      </c>
      <c r="Z589" s="8">
        <f t="shared" si="3839"/>
        <v>0</v>
      </c>
      <c r="AA589" s="7">
        <v>0</v>
      </c>
      <c r="AB589" s="7" t="e">
        <f>SUMIF([2]Jun!B:I,AVALUOS!E589,[2]Jun!I:I)</f>
        <v>#VALUE!</v>
      </c>
      <c r="AC589" s="7" t="e">
        <f t="shared" si="3840"/>
        <v>#VALUE!</v>
      </c>
      <c r="AD589" s="8">
        <f t="shared" si="3841"/>
        <v>0</v>
      </c>
      <c r="AE589" s="7">
        <v>0</v>
      </c>
      <c r="AF589" s="7" t="e">
        <f>SUMIF([2]Jul!B:I,AVALUOS!E589,[2]Jul!I:I)</f>
        <v>#VALUE!</v>
      </c>
      <c r="AG589" s="7" t="e">
        <f t="shared" si="3842"/>
        <v>#VALUE!</v>
      </c>
      <c r="AH589" s="8">
        <f t="shared" si="3843"/>
        <v>0</v>
      </c>
      <c r="AI589" s="7">
        <v>0</v>
      </c>
      <c r="AJ589" s="7" t="e">
        <f>SUMIF([2]Agos!B:I,AVALUOS!E589,[2]Agos!I:I)</f>
        <v>#VALUE!</v>
      </c>
      <c r="AK589" s="7" t="e">
        <f t="shared" si="3844"/>
        <v>#VALUE!</v>
      </c>
      <c r="AL589" s="8">
        <f t="shared" si="3845"/>
        <v>0</v>
      </c>
      <c r="AM589" s="7">
        <v>0</v>
      </c>
      <c r="AN589" s="7" t="e">
        <f>SUMIF([2]Sep!B:I,AVALUOS!E589,[2]Sep!I:I)</f>
        <v>#VALUE!</v>
      </c>
      <c r="AO589" s="7" t="e">
        <f t="shared" si="3846"/>
        <v>#VALUE!</v>
      </c>
      <c r="AP589" s="8">
        <f t="shared" si="3847"/>
        <v>0</v>
      </c>
      <c r="AQ589" s="7">
        <v>0</v>
      </c>
      <c r="AR589" s="7" t="e">
        <f>SUMIF([2]Oct!B:I,AVALUOS!E589,[2]Oct!I:I)</f>
        <v>#VALUE!</v>
      </c>
      <c r="AS589" s="7" t="e">
        <f t="shared" si="3848"/>
        <v>#VALUE!</v>
      </c>
      <c r="AT589" s="8">
        <f t="shared" si="3849"/>
        <v>0</v>
      </c>
      <c r="AU589" s="7">
        <v>0</v>
      </c>
      <c r="AV589" s="7" t="e">
        <f>SUMIF([2]Nov!B:I,AVALUOS!E589,[2]Nov!I:I)</f>
        <v>#VALUE!</v>
      </c>
      <c r="AW589" s="7" t="e">
        <f t="shared" si="3850"/>
        <v>#VALUE!</v>
      </c>
      <c r="AX589" s="8">
        <f t="shared" si="3851"/>
        <v>0</v>
      </c>
      <c r="AY589" s="7">
        <v>0</v>
      </c>
      <c r="AZ589" s="7" t="e">
        <f>SUMIF([2]Dic!B:I,AVALUOS!E589,[2]Dic!I:I)</f>
        <v>#VALUE!</v>
      </c>
      <c r="BA589" s="7" t="e">
        <f t="shared" si="3852"/>
        <v>#VALUE!</v>
      </c>
      <c r="BB589" s="8">
        <f t="shared" si="3853"/>
        <v>0</v>
      </c>
      <c r="BC589" s="7">
        <v>0</v>
      </c>
      <c r="BD589" s="89">
        <f t="shared" ref="BD589:BD599" si="3868">+G589+K589+O589+S589+W589+AA589+AE589+AI589+AM589+AQ589+AU589</f>
        <v>0</v>
      </c>
      <c r="BE589" s="89" t="e">
        <f t="shared" ref="BE589:BE599" si="3869">+H589+L589+P589+T589+X589+AB589+AF589+AJ589+AN589+AR589+AV589+AZ589</f>
        <v>#VALUE!</v>
      </c>
      <c r="BF589" s="89" t="e">
        <f t="shared" si="3854"/>
        <v>#VALUE!</v>
      </c>
      <c r="BG589" s="24">
        <f t="shared" si="3829"/>
        <v>0</v>
      </c>
      <c r="BL589" s="7"/>
      <c r="BM589" s="7"/>
    </row>
    <row r="590" spans="1:65" ht="20.399999999999999" x14ac:dyDescent="0.3">
      <c r="A590" s="87"/>
      <c r="B590" s="87"/>
      <c r="C590" s="88"/>
      <c r="D590" s="95"/>
      <c r="E590" s="96">
        <v>52959502</v>
      </c>
      <c r="F590" s="97" t="s">
        <v>318</v>
      </c>
      <c r="G590" s="7">
        <v>0</v>
      </c>
      <c r="H590" s="7" t="e">
        <f>SUMIF([2]Ene!B:I,AVALUOS!E590,[2]Ene!I:I)</f>
        <v>#VALUE!</v>
      </c>
      <c r="I590" s="7" t="e">
        <f t="shared" si="3831"/>
        <v>#VALUE!</v>
      </c>
      <c r="J590" s="8">
        <f t="shared" si="3832"/>
        <v>0</v>
      </c>
      <c r="K590" s="7">
        <v>0</v>
      </c>
      <c r="L590" s="7" t="e">
        <f>SUMIF([2]Feb!B:I,AVALUOS!E590,[2]Feb!I:I)</f>
        <v>#VALUE!</v>
      </c>
      <c r="M590" s="7" t="e">
        <f t="shared" si="3833"/>
        <v>#VALUE!</v>
      </c>
      <c r="N590" s="8">
        <f t="shared" si="3834"/>
        <v>0</v>
      </c>
      <c r="O590" s="7">
        <v>0</v>
      </c>
      <c r="P590" s="7" t="e">
        <f>SUMIF([2]mar!B:I,AVALUOS!E590,[2]mar!I:I)</f>
        <v>#VALUE!</v>
      </c>
      <c r="Q590" s="7" t="e">
        <f t="shared" si="3835"/>
        <v>#VALUE!</v>
      </c>
      <c r="R590" s="8">
        <f t="shared" si="3793"/>
        <v>0</v>
      </c>
      <c r="S590" s="7">
        <v>0</v>
      </c>
      <c r="T590" s="7" t="e">
        <f>SUMIF([2]Abr!B:I,AVALUOS!E590,[2]Abr!I:I)</f>
        <v>#VALUE!</v>
      </c>
      <c r="U590" s="7" t="e">
        <f t="shared" si="3836"/>
        <v>#VALUE!</v>
      </c>
      <c r="V590" s="8">
        <f t="shared" si="3837"/>
        <v>0</v>
      </c>
      <c r="W590" s="7">
        <v>0</v>
      </c>
      <c r="X590" s="7" t="e">
        <f>SUMIF([2]May!B:I,AVALUOS!E590,[2]May!I:I)</f>
        <v>#VALUE!</v>
      </c>
      <c r="Y590" s="7" t="e">
        <f t="shared" si="3838"/>
        <v>#VALUE!</v>
      </c>
      <c r="Z590" s="8">
        <f t="shared" si="3839"/>
        <v>0</v>
      </c>
      <c r="AA590" s="7">
        <v>0</v>
      </c>
      <c r="AB590" s="7" t="e">
        <f>SUMIF([2]Jun!B:I,AVALUOS!E590,[2]Jun!I:I)</f>
        <v>#VALUE!</v>
      </c>
      <c r="AC590" s="7" t="e">
        <f t="shared" si="3840"/>
        <v>#VALUE!</v>
      </c>
      <c r="AD590" s="8">
        <f t="shared" si="3841"/>
        <v>0</v>
      </c>
      <c r="AE590" s="7">
        <v>0</v>
      </c>
      <c r="AF590" s="7" t="e">
        <f>SUMIF([2]Jul!B:I,AVALUOS!E590,[2]Jul!I:I)</f>
        <v>#VALUE!</v>
      </c>
      <c r="AG590" s="7" t="e">
        <f t="shared" si="3842"/>
        <v>#VALUE!</v>
      </c>
      <c r="AH590" s="8">
        <f t="shared" si="3843"/>
        <v>0</v>
      </c>
      <c r="AI590" s="7">
        <v>0</v>
      </c>
      <c r="AJ590" s="7" t="e">
        <f>SUMIF([2]Agos!B:I,AVALUOS!E590,[2]Agos!I:I)</f>
        <v>#VALUE!</v>
      </c>
      <c r="AK590" s="7" t="e">
        <f t="shared" si="3844"/>
        <v>#VALUE!</v>
      </c>
      <c r="AL590" s="8">
        <f t="shared" si="3845"/>
        <v>0</v>
      </c>
      <c r="AM590" s="7">
        <v>0</v>
      </c>
      <c r="AN590" s="7" t="e">
        <f>SUMIF([2]Sep!B:I,AVALUOS!E590,[2]Sep!I:I)</f>
        <v>#VALUE!</v>
      </c>
      <c r="AO590" s="7" t="e">
        <f t="shared" si="3846"/>
        <v>#VALUE!</v>
      </c>
      <c r="AP590" s="8">
        <f t="shared" si="3847"/>
        <v>0</v>
      </c>
      <c r="AQ590" s="7">
        <v>0</v>
      </c>
      <c r="AR590" s="7" t="e">
        <f>SUMIF([2]Oct!B:I,AVALUOS!E590,[2]Oct!I:I)</f>
        <v>#VALUE!</v>
      </c>
      <c r="AS590" s="7" t="e">
        <f t="shared" si="3848"/>
        <v>#VALUE!</v>
      </c>
      <c r="AT590" s="8">
        <f t="shared" si="3849"/>
        <v>0</v>
      </c>
      <c r="AU590" s="7">
        <v>0</v>
      </c>
      <c r="AV590" s="7" t="e">
        <f>SUMIF([2]Nov!B:I,AVALUOS!E590,[2]Nov!I:I)</f>
        <v>#VALUE!</v>
      </c>
      <c r="AW590" s="7" t="e">
        <f t="shared" si="3850"/>
        <v>#VALUE!</v>
      </c>
      <c r="AX590" s="8">
        <f t="shared" si="3851"/>
        <v>0</v>
      </c>
      <c r="AY590" s="7">
        <v>0</v>
      </c>
      <c r="AZ590" s="7" t="e">
        <f>SUMIF([2]Dic!B:I,AVALUOS!E590,[2]Dic!I:I)</f>
        <v>#VALUE!</v>
      </c>
      <c r="BA590" s="7" t="e">
        <f t="shared" si="3852"/>
        <v>#VALUE!</v>
      </c>
      <c r="BB590" s="8">
        <f t="shared" si="3853"/>
        <v>0</v>
      </c>
      <c r="BC590" s="7">
        <v>0</v>
      </c>
      <c r="BD590" s="89">
        <f t="shared" si="3868"/>
        <v>0</v>
      </c>
      <c r="BE590" s="89" t="e">
        <f t="shared" si="3869"/>
        <v>#VALUE!</v>
      </c>
      <c r="BF590" s="89" t="e">
        <f t="shared" si="3854"/>
        <v>#VALUE!</v>
      </c>
      <c r="BG590" s="24">
        <f t="shared" si="3829"/>
        <v>0</v>
      </c>
      <c r="BK590" s="84"/>
      <c r="BL590" s="7"/>
      <c r="BM590" s="7"/>
    </row>
    <row r="591" spans="1:65" s="84" customFormat="1" ht="12" x14ac:dyDescent="0.3">
      <c r="A591" s="87"/>
      <c r="B591" s="87"/>
      <c r="C591" s="88"/>
      <c r="D591" s="95"/>
      <c r="E591" s="96">
        <v>52959503</v>
      </c>
      <c r="F591" s="97" t="s">
        <v>51</v>
      </c>
      <c r="G591" s="7">
        <v>0</v>
      </c>
      <c r="H591" s="7" t="e">
        <f>SUMIF([2]Ene!B:I,AVALUOS!E591,[2]Ene!I:I)</f>
        <v>#VALUE!</v>
      </c>
      <c r="I591" s="7" t="e">
        <f t="shared" si="3831"/>
        <v>#VALUE!</v>
      </c>
      <c r="J591" s="8">
        <f t="shared" si="3832"/>
        <v>0</v>
      </c>
      <c r="K591" s="7">
        <v>0</v>
      </c>
      <c r="L591" s="7" t="e">
        <f>SUMIF([2]Feb!B:I,AVALUOS!E591,[2]Feb!I:I)</f>
        <v>#VALUE!</v>
      </c>
      <c r="M591" s="7" t="e">
        <f t="shared" si="3833"/>
        <v>#VALUE!</v>
      </c>
      <c r="N591" s="8">
        <f t="shared" si="3834"/>
        <v>0</v>
      </c>
      <c r="O591" s="7">
        <v>0</v>
      </c>
      <c r="P591" s="7" t="e">
        <f>SUMIF([2]mar!B:I,AVALUOS!E591,[2]mar!I:I)</f>
        <v>#VALUE!</v>
      </c>
      <c r="Q591" s="7" t="e">
        <f t="shared" si="3835"/>
        <v>#VALUE!</v>
      </c>
      <c r="R591" s="8">
        <f t="shared" si="3793"/>
        <v>0</v>
      </c>
      <c r="S591" s="7">
        <v>0</v>
      </c>
      <c r="T591" s="7" t="e">
        <f>SUMIF([2]Abr!B:I,AVALUOS!E591,[2]Abr!I:I)</f>
        <v>#VALUE!</v>
      </c>
      <c r="U591" s="7" t="e">
        <f t="shared" si="3836"/>
        <v>#VALUE!</v>
      </c>
      <c r="V591" s="8">
        <f t="shared" si="3837"/>
        <v>0</v>
      </c>
      <c r="W591" s="7">
        <v>0</v>
      </c>
      <c r="X591" s="7" t="e">
        <f>SUMIF([2]May!B:I,AVALUOS!E591,[2]May!I:I)</f>
        <v>#VALUE!</v>
      </c>
      <c r="Y591" s="7" t="e">
        <f t="shared" si="3838"/>
        <v>#VALUE!</v>
      </c>
      <c r="Z591" s="8">
        <f t="shared" si="3839"/>
        <v>0</v>
      </c>
      <c r="AA591" s="7">
        <v>0</v>
      </c>
      <c r="AB591" s="7" t="e">
        <f>SUMIF([2]Jun!B:I,AVALUOS!E591,[2]Jun!I:I)</f>
        <v>#VALUE!</v>
      </c>
      <c r="AC591" s="7" t="e">
        <f t="shared" si="3840"/>
        <v>#VALUE!</v>
      </c>
      <c r="AD591" s="8">
        <f t="shared" si="3841"/>
        <v>0</v>
      </c>
      <c r="AE591" s="7">
        <v>0</v>
      </c>
      <c r="AF591" s="7" t="e">
        <f>SUMIF([2]Jul!B:I,AVALUOS!E591,[2]Jul!I:I)</f>
        <v>#VALUE!</v>
      </c>
      <c r="AG591" s="7" t="e">
        <f t="shared" si="3842"/>
        <v>#VALUE!</v>
      </c>
      <c r="AH591" s="8">
        <f t="shared" si="3843"/>
        <v>0</v>
      </c>
      <c r="AI591" s="7">
        <v>0</v>
      </c>
      <c r="AJ591" s="7" t="e">
        <f>SUMIF([2]Agos!B:I,AVALUOS!E591,[2]Agos!I:I)</f>
        <v>#VALUE!</v>
      </c>
      <c r="AK591" s="7" t="e">
        <f t="shared" si="3844"/>
        <v>#VALUE!</v>
      </c>
      <c r="AL591" s="8">
        <f t="shared" si="3845"/>
        <v>0</v>
      </c>
      <c r="AM591" s="7">
        <v>0</v>
      </c>
      <c r="AN591" s="7" t="e">
        <f>SUMIF([2]Sep!B:I,AVALUOS!E591,[2]Sep!I:I)</f>
        <v>#VALUE!</v>
      </c>
      <c r="AO591" s="7" t="e">
        <f t="shared" si="3846"/>
        <v>#VALUE!</v>
      </c>
      <c r="AP591" s="8">
        <f t="shared" si="3847"/>
        <v>0</v>
      </c>
      <c r="AQ591" s="7">
        <v>0</v>
      </c>
      <c r="AR591" s="7" t="e">
        <f>SUMIF([2]Oct!B:I,AVALUOS!E591,[2]Oct!I:I)</f>
        <v>#VALUE!</v>
      </c>
      <c r="AS591" s="7" t="e">
        <f t="shared" si="3848"/>
        <v>#VALUE!</v>
      </c>
      <c r="AT591" s="8">
        <f t="shared" si="3849"/>
        <v>0</v>
      </c>
      <c r="AU591" s="7">
        <v>0</v>
      </c>
      <c r="AV591" s="7" t="e">
        <f>SUMIF([2]Nov!B:I,AVALUOS!E591,[2]Nov!I:I)</f>
        <v>#VALUE!</v>
      </c>
      <c r="AW591" s="7" t="e">
        <f t="shared" si="3850"/>
        <v>#VALUE!</v>
      </c>
      <c r="AX591" s="8">
        <f t="shared" si="3851"/>
        <v>0</v>
      </c>
      <c r="AY591" s="7">
        <v>0</v>
      </c>
      <c r="AZ591" s="7" t="e">
        <f>SUMIF([2]Dic!B:I,AVALUOS!E591,[2]Dic!I:I)</f>
        <v>#VALUE!</v>
      </c>
      <c r="BA591" s="7" t="e">
        <f t="shared" si="3852"/>
        <v>#VALUE!</v>
      </c>
      <c r="BB591" s="8">
        <f t="shared" si="3853"/>
        <v>0</v>
      </c>
      <c r="BC591" s="7">
        <v>0</v>
      </c>
      <c r="BD591" s="89">
        <f t="shared" si="3868"/>
        <v>0</v>
      </c>
      <c r="BE591" s="89" t="e">
        <f t="shared" si="3869"/>
        <v>#VALUE!</v>
      </c>
      <c r="BF591" s="89" t="e">
        <f t="shared" si="3854"/>
        <v>#VALUE!</v>
      </c>
      <c r="BG591" s="24">
        <f t="shared" si="3829"/>
        <v>0</v>
      </c>
      <c r="BL591" s="7"/>
      <c r="BM591" s="7"/>
    </row>
    <row r="592" spans="1:65" ht="20.399999999999999" x14ac:dyDescent="0.3">
      <c r="A592" s="87"/>
      <c r="B592" s="87"/>
      <c r="C592" s="88"/>
      <c r="D592" s="95"/>
      <c r="E592" s="96">
        <v>52959504</v>
      </c>
      <c r="F592" s="97" t="s">
        <v>319</v>
      </c>
      <c r="G592" s="7">
        <v>0</v>
      </c>
      <c r="H592" s="7" t="e">
        <f>SUMIF([2]Ene!B:I,AVALUOS!E592,[2]Ene!I:I)</f>
        <v>#VALUE!</v>
      </c>
      <c r="I592" s="7" t="e">
        <f t="shared" si="3831"/>
        <v>#VALUE!</v>
      </c>
      <c r="J592" s="8">
        <f t="shared" si="3832"/>
        <v>0</v>
      </c>
      <c r="K592" s="7">
        <v>0</v>
      </c>
      <c r="L592" s="7" t="e">
        <f>SUMIF([2]Feb!B:I,AVALUOS!E592,[2]Feb!I:I)</f>
        <v>#VALUE!</v>
      </c>
      <c r="M592" s="7" t="e">
        <f t="shared" si="3833"/>
        <v>#VALUE!</v>
      </c>
      <c r="N592" s="8">
        <f t="shared" si="3834"/>
        <v>0</v>
      </c>
      <c r="O592" s="7">
        <v>0</v>
      </c>
      <c r="P592" s="7" t="e">
        <f>SUMIF([2]mar!B:I,AVALUOS!E592,[2]mar!I:I)</f>
        <v>#VALUE!</v>
      </c>
      <c r="Q592" s="7" t="e">
        <f t="shared" si="3835"/>
        <v>#VALUE!</v>
      </c>
      <c r="R592" s="8">
        <f t="shared" si="3793"/>
        <v>0</v>
      </c>
      <c r="S592" s="7">
        <v>0</v>
      </c>
      <c r="T592" s="7" t="e">
        <f>SUMIF([2]Abr!B:I,AVALUOS!E592,[2]Abr!I:I)</f>
        <v>#VALUE!</v>
      </c>
      <c r="U592" s="7" t="e">
        <f t="shared" si="3836"/>
        <v>#VALUE!</v>
      </c>
      <c r="V592" s="8">
        <f t="shared" si="3837"/>
        <v>0</v>
      </c>
      <c r="W592" s="7">
        <v>0</v>
      </c>
      <c r="X592" s="7" t="e">
        <f>SUMIF([2]May!B:I,AVALUOS!E592,[2]May!I:I)</f>
        <v>#VALUE!</v>
      </c>
      <c r="Y592" s="7" t="e">
        <f t="shared" si="3838"/>
        <v>#VALUE!</v>
      </c>
      <c r="Z592" s="8">
        <f t="shared" si="3839"/>
        <v>0</v>
      </c>
      <c r="AA592" s="7">
        <v>0</v>
      </c>
      <c r="AB592" s="7" t="e">
        <f>SUMIF([2]Jun!B:I,AVALUOS!E592,[2]Jun!I:I)</f>
        <v>#VALUE!</v>
      </c>
      <c r="AC592" s="7" t="e">
        <f t="shared" si="3840"/>
        <v>#VALUE!</v>
      </c>
      <c r="AD592" s="8">
        <f t="shared" si="3841"/>
        <v>0</v>
      </c>
      <c r="AE592" s="7">
        <v>0</v>
      </c>
      <c r="AF592" s="7" t="e">
        <f>SUMIF([2]Jul!B:I,AVALUOS!E592,[2]Jul!I:I)</f>
        <v>#VALUE!</v>
      </c>
      <c r="AG592" s="7" t="e">
        <f t="shared" si="3842"/>
        <v>#VALUE!</v>
      </c>
      <c r="AH592" s="8">
        <f t="shared" si="3843"/>
        <v>0</v>
      </c>
      <c r="AI592" s="7">
        <v>0</v>
      </c>
      <c r="AJ592" s="7" t="e">
        <f>SUMIF([2]Agos!B:I,AVALUOS!E592,[2]Agos!I:I)</f>
        <v>#VALUE!</v>
      </c>
      <c r="AK592" s="7" t="e">
        <f t="shared" si="3844"/>
        <v>#VALUE!</v>
      </c>
      <c r="AL592" s="8">
        <f t="shared" si="3845"/>
        <v>0</v>
      </c>
      <c r="AM592" s="7">
        <v>0</v>
      </c>
      <c r="AN592" s="7" t="e">
        <f>SUMIF([2]Sep!B:I,AVALUOS!E592,[2]Sep!I:I)</f>
        <v>#VALUE!</v>
      </c>
      <c r="AO592" s="7" t="e">
        <f t="shared" si="3846"/>
        <v>#VALUE!</v>
      </c>
      <c r="AP592" s="8">
        <f t="shared" si="3847"/>
        <v>0</v>
      </c>
      <c r="AQ592" s="7">
        <v>0</v>
      </c>
      <c r="AR592" s="7" t="e">
        <f>SUMIF([2]Oct!B:I,AVALUOS!E592,[2]Oct!I:I)</f>
        <v>#VALUE!</v>
      </c>
      <c r="AS592" s="7" t="e">
        <f t="shared" si="3848"/>
        <v>#VALUE!</v>
      </c>
      <c r="AT592" s="8">
        <f t="shared" si="3849"/>
        <v>0</v>
      </c>
      <c r="AU592" s="7">
        <v>0</v>
      </c>
      <c r="AV592" s="7" t="e">
        <f>SUMIF([2]Nov!B:I,AVALUOS!E592,[2]Nov!I:I)</f>
        <v>#VALUE!</v>
      </c>
      <c r="AW592" s="7" t="e">
        <f t="shared" si="3850"/>
        <v>#VALUE!</v>
      </c>
      <c r="AX592" s="8">
        <f t="shared" si="3851"/>
        <v>0</v>
      </c>
      <c r="AY592" s="7">
        <v>0</v>
      </c>
      <c r="AZ592" s="7" t="e">
        <f>SUMIF([2]Dic!B:I,AVALUOS!E592,[2]Dic!I:I)</f>
        <v>#VALUE!</v>
      </c>
      <c r="BA592" s="7" t="e">
        <f t="shared" si="3852"/>
        <v>#VALUE!</v>
      </c>
      <c r="BB592" s="8">
        <f t="shared" si="3853"/>
        <v>0</v>
      </c>
      <c r="BC592" s="7">
        <v>0</v>
      </c>
      <c r="BD592" s="89">
        <f t="shared" si="3868"/>
        <v>0</v>
      </c>
      <c r="BE592" s="89" t="e">
        <f t="shared" si="3869"/>
        <v>#VALUE!</v>
      </c>
      <c r="BF592" s="89" t="e">
        <f t="shared" si="3854"/>
        <v>#VALUE!</v>
      </c>
      <c r="BG592" s="24">
        <f t="shared" si="3829"/>
        <v>0</v>
      </c>
      <c r="BK592" s="84"/>
      <c r="BL592" s="7"/>
      <c r="BM592" s="7"/>
    </row>
    <row r="593" spans="1:65" ht="12" x14ac:dyDescent="0.3">
      <c r="A593" s="87"/>
      <c r="B593" s="87"/>
      <c r="C593" s="88"/>
      <c r="D593" s="95"/>
      <c r="E593" s="96">
        <v>52959505</v>
      </c>
      <c r="F593" s="97" t="s">
        <v>320</v>
      </c>
      <c r="G593" s="7">
        <v>0</v>
      </c>
      <c r="H593" s="7" t="e">
        <f>SUMIF([2]Ene!B:I,AVALUOS!E593,[2]Ene!I:I)</f>
        <v>#VALUE!</v>
      </c>
      <c r="I593" s="7" t="e">
        <f t="shared" si="3831"/>
        <v>#VALUE!</v>
      </c>
      <c r="J593" s="8">
        <f t="shared" si="3832"/>
        <v>0</v>
      </c>
      <c r="K593" s="7">
        <v>0</v>
      </c>
      <c r="L593" s="7" t="e">
        <f>SUMIF([2]Feb!B:I,AVALUOS!E593,[2]Feb!I:I)</f>
        <v>#VALUE!</v>
      </c>
      <c r="M593" s="7" t="e">
        <f t="shared" si="3833"/>
        <v>#VALUE!</v>
      </c>
      <c r="N593" s="8">
        <f t="shared" si="3834"/>
        <v>0</v>
      </c>
      <c r="O593" s="7">
        <v>0</v>
      </c>
      <c r="P593" s="7" t="e">
        <f>SUMIF([2]mar!B:I,AVALUOS!E593,[2]mar!I:I)</f>
        <v>#VALUE!</v>
      </c>
      <c r="Q593" s="7" t="e">
        <f t="shared" si="3835"/>
        <v>#VALUE!</v>
      </c>
      <c r="R593" s="8">
        <f t="shared" si="3793"/>
        <v>0</v>
      </c>
      <c r="S593" s="7">
        <v>0</v>
      </c>
      <c r="T593" s="7" t="e">
        <f>SUMIF([2]Abr!B:I,AVALUOS!E593,[2]Abr!I:I)</f>
        <v>#VALUE!</v>
      </c>
      <c r="U593" s="7" t="e">
        <f t="shared" si="3836"/>
        <v>#VALUE!</v>
      </c>
      <c r="V593" s="8">
        <f t="shared" si="3837"/>
        <v>0</v>
      </c>
      <c r="W593" s="7">
        <v>0</v>
      </c>
      <c r="X593" s="7" t="e">
        <f>SUMIF([2]May!B:I,AVALUOS!E593,[2]May!I:I)</f>
        <v>#VALUE!</v>
      </c>
      <c r="Y593" s="7" t="e">
        <f t="shared" si="3838"/>
        <v>#VALUE!</v>
      </c>
      <c r="Z593" s="8">
        <f t="shared" si="3839"/>
        <v>0</v>
      </c>
      <c r="AA593" s="7">
        <v>0</v>
      </c>
      <c r="AB593" s="7" t="e">
        <f>SUMIF([2]Jun!B:I,AVALUOS!E593,[2]Jun!I:I)</f>
        <v>#VALUE!</v>
      </c>
      <c r="AC593" s="7" t="e">
        <f t="shared" si="3840"/>
        <v>#VALUE!</v>
      </c>
      <c r="AD593" s="8">
        <f t="shared" si="3841"/>
        <v>0</v>
      </c>
      <c r="AE593" s="7">
        <v>0</v>
      </c>
      <c r="AF593" s="7" t="e">
        <f>SUMIF([2]Jul!B:I,AVALUOS!E593,[2]Jul!I:I)</f>
        <v>#VALUE!</v>
      </c>
      <c r="AG593" s="7" t="e">
        <f t="shared" si="3842"/>
        <v>#VALUE!</v>
      </c>
      <c r="AH593" s="8">
        <f t="shared" si="3843"/>
        <v>0</v>
      </c>
      <c r="AI593" s="7">
        <v>0</v>
      </c>
      <c r="AJ593" s="7" t="e">
        <f>SUMIF([2]Agos!B:I,AVALUOS!E593,[2]Agos!I:I)</f>
        <v>#VALUE!</v>
      </c>
      <c r="AK593" s="7" t="e">
        <f t="shared" si="3844"/>
        <v>#VALUE!</v>
      </c>
      <c r="AL593" s="8">
        <f t="shared" si="3845"/>
        <v>0</v>
      </c>
      <c r="AM593" s="7">
        <v>0</v>
      </c>
      <c r="AN593" s="7" t="e">
        <f>SUMIF([2]Sep!B:I,AVALUOS!E593,[2]Sep!I:I)</f>
        <v>#VALUE!</v>
      </c>
      <c r="AO593" s="7" t="e">
        <f t="shared" si="3846"/>
        <v>#VALUE!</v>
      </c>
      <c r="AP593" s="8">
        <f t="shared" si="3847"/>
        <v>0</v>
      </c>
      <c r="AQ593" s="7">
        <v>0</v>
      </c>
      <c r="AR593" s="7" t="e">
        <f>SUMIF([2]Oct!B:I,AVALUOS!E593,[2]Oct!I:I)</f>
        <v>#VALUE!</v>
      </c>
      <c r="AS593" s="7" t="e">
        <f t="shared" si="3848"/>
        <v>#VALUE!</v>
      </c>
      <c r="AT593" s="8">
        <f t="shared" si="3849"/>
        <v>0</v>
      </c>
      <c r="AU593" s="7">
        <v>0</v>
      </c>
      <c r="AV593" s="7" t="e">
        <f>SUMIF([2]Nov!B:I,AVALUOS!E593,[2]Nov!I:I)</f>
        <v>#VALUE!</v>
      </c>
      <c r="AW593" s="7" t="e">
        <f t="shared" si="3850"/>
        <v>#VALUE!</v>
      </c>
      <c r="AX593" s="8">
        <f t="shared" si="3851"/>
        <v>0</v>
      </c>
      <c r="AY593" s="7">
        <v>0</v>
      </c>
      <c r="AZ593" s="7" t="e">
        <f>SUMIF([2]Dic!B:I,AVALUOS!E593,[2]Dic!I:I)</f>
        <v>#VALUE!</v>
      </c>
      <c r="BA593" s="7" t="e">
        <f t="shared" si="3852"/>
        <v>#VALUE!</v>
      </c>
      <c r="BB593" s="8">
        <f t="shared" si="3853"/>
        <v>0</v>
      </c>
      <c r="BC593" s="7">
        <v>0</v>
      </c>
      <c r="BD593" s="89">
        <f t="shared" si="3868"/>
        <v>0</v>
      </c>
      <c r="BE593" s="89" t="e">
        <f t="shared" si="3869"/>
        <v>#VALUE!</v>
      </c>
      <c r="BF593" s="89" t="e">
        <f t="shared" si="3854"/>
        <v>#VALUE!</v>
      </c>
      <c r="BG593" s="24">
        <f t="shared" si="3829"/>
        <v>0</v>
      </c>
      <c r="BK593" s="84"/>
      <c r="BL593" s="7"/>
      <c r="BM593" s="7"/>
    </row>
    <row r="594" spans="1:65" ht="20.399999999999999" x14ac:dyDescent="0.3">
      <c r="A594" s="87"/>
      <c r="B594" s="87"/>
      <c r="C594" s="88"/>
      <c r="D594" s="95"/>
      <c r="E594" s="96">
        <v>52959507</v>
      </c>
      <c r="F594" s="97" t="s">
        <v>321</v>
      </c>
      <c r="G594" s="7">
        <v>0</v>
      </c>
      <c r="H594" s="7" t="e">
        <f>SUMIF([2]Ene!B:I,AVALUOS!E594,[2]Ene!I:I)</f>
        <v>#VALUE!</v>
      </c>
      <c r="I594" s="7" t="e">
        <f t="shared" si="3831"/>
        <v>#VALUE!</v>
      </c>
      <c r="J594" s="8">
        <f t="shared" si="3832"/>
        <v>0</v>
      </c>
      <c r="K594" s="7">
        <v>0</v>
      </c>
      <c r="L594" s="7" t="e">
        <f>SUMIF([2]Feb!B:I,AVALUOS!E594,[2]Feb!I:I)</f>
        <v>#VALUE!</v>
      </c>
      <c r="M594" s="7" t="e">
        <f t="shared" si="3833"/>
        <v>#VALUE!</v>
      </c>
      <c r="N594" s="8">
        <f t="shared" si="3834"/>
        <v>0</v>
      </c>
      <c r="O594" s="7">
        <v>0</v>
      </c>
      <c r="P594" s="7" t="e">
        <f>SUMIF([2]mar!B:I,AVALUOS!E594,[2]mar!I:I)</f>
        <v>#VALUE!</v>
      </c>
      <c r="Q594" s="7" t="e">
        <f t="shared" si="3835"/>
        <v>#VALUE!</v>
      </c>
      <c r="R594" s="8">
        <f t="shared" si="3793"/>
        <v>0</v>
      </c>
      <c r="S594" s="7">
        <v>0</v>
      </c>
      <c r="T594" s="7" t="e">
        <f>SUMIF([2]Abr!B:I,AVALUOS!E594,[2]Abr!I:I)</f>
        <v>#VALUE!</v>
      </c>
      <c r="U594" s="7" t="e">
        <f t="shared" si="3836"/>
        <v>#VALUE!</v>
      </c>
      <c r="V594" s="8">
        <f t="shared" si="3837"/>
        <v>0</v>
      </c>
      <c r="W594" s="7">
        <v>0</v>
      </c>
      <c r="X594" s="7" t="e">
        <f>SUMIF([2]May!B:I,AVALUOS!E594,[2]May!I:I)</f>
        <v>#VALUE!</v>
      </c>
      <c r="Y594" s="7" t="e">
        <f t="shared" si="3838"/>
        <v>#VALUE!</v>
      </c>
      <c r="Z594" s="8">
        <f t="shared" si="3839"/>
        <v>0</v>
      </c>
      <c r="AA594" s="7">
        <v>0</v>
      </c>
      <c r="AB594" s="7" t="e">
        <f>SUMIF([2]Jun!B:I,AVALUOS!E594,[2]Jun!I:I)</f>
        <v>#VALUE!</v>
      </c>
      <c r="AC594" s="7" t="e">
        <f t="shared" si="3840"/>
        <v>#VALUE!</v>
      </c>
      <c r="AD594" s="8">
        <f t="shared" si="3841"/>
        <v>0</v>
      </c>
      <c r="AE594" s="7">
        <v>0</v>
      </c>
      <c r="AF594" s="7" t="e">
        <f>SUMIF([2]Jul!B:I,AVALUOS!E594,[2]Jul!I:I)</f>
        <v>#VALUE!</v>
      </c>
      <c r="AG594" s="7" t="e">
        <f t="shared" si="3842"/>
        <v>#VALUE!</v>
      </c>
      <c r="AH594" s="8">
        <f t="shared" si="3843"/>
        <v>0</v>
      </c>
      <c r="AI594" s="7">
        <v>0</v>
      </c>
      <c r="AJ594" s="7" t="e">
        <f>SUMIF([2]Agos!B:I,AVALUOS!E594,[2]Agos!I:I)</f>
        <v>#VALUE!</v>
      </c>
      <c r="AK594" s="7" t="e">
        <f t="shared" si="3844"/>
        <v>#VALUE!</v>
      </c>
      <c r="AL594" s="8">
        <f t="shared" si="3845"/>
        <v>0</v>
      </c>
      <c r="AM594" s="7">
        <v>0</v>
      </c>
      <c r="AN594" s="7" t="e">
        <f>SUMIF([2]Sep!B:I,AVALUOS!E594,[2]Sep!I:I)</f>
        <v>#VALUE!</v>
      </c>
      <c r="AO594" s="7" t="e">
        <f t="shared" si="3846"/>
        <v>#VALUE!</v>
      </c>
      <c r="AP594" s="8">
        <f t="shared" si="3847"/>
        <v>0</v>
      </c>
      <c r="AQ594" s="7">
        <v>0</v>
      </c>
      <c r="AR594" s="7" t="e">
        <f>SUMIF([2]Oct!B:I,AVALUOS!E594,[2]Oct!I:I)</f>
        <v>#VALUE!</v>
      </c>
      <c r="AS594" s="7" t="e">
        <f t="shared" si="3848"/>
        <v>#VALUE!</v>
      </c>
      <c r="AT594" s="8">
        <f t="shared" si="3849"/>
        <v>0</v>
      </c>
      <c r="AU594" s="7">
        <v>0</v>
      </c>
      <c r="AV594" s="7" t="e">
        <f>SUMIF([2]Nov!B:I,AVALUOS!E594,[2]Nov!I:I)</f>
        <v>#VALUE!</v>
      </c>
      <c r="AW594" s="7" t="e">
        <f t="shared" si="3850"/>
        <v>#VALUE!</v>
      </c>
      <c r="AX594" s="8">
        <f t="shared" si="3851"/>
        <v>0</v>
      </c>
      <c r="AY594" s="7">
        <v>0</v>
      </c>
      <c r="AZ594" s="7" t="e">
        <f>SUMIF([2]Dic!B:I,AVALUOS!E594,[2]Dic!I:I)</f>
        <v>#VALUE!</v>
      </c>
      <c r="BA594" s="7" t="e">
        <f t="shared" si="3852"/>
        <v>#VALUE!</v>
      </c>
      <c r="BB594" s="8">
        <f t="shared" si="3853"/>
        <v>0</v>
      </c>
      <c r="BC594" s="7">
        <v>0</v>
      </c>
      <c r="BD594" s="89">
        <f t="shared" si="3868"/>
        <v>0</v>
      </c>
      <c r="BE594" s="89" t="e">
        <f t="shared" si="3869"/>
        <v>#VALUE!</v>
      </c>
      <c r="BF594" s="89" t="e">
        <f t="shared" si="3854"/>
        <v>#VALUE!</v>
      </c>
      <c r="BG594" s="24">
        <f t="shared" si="3829"/>
        <v>0</v>
      </c>
      <c r="BK594" s="84"/>
      <c r="BL594" s="7"/>
      <c r="BM594" s="7"/>
    </row>
    <row r="595" spans="1:65" ht="20.399999999999999" x14ac:dyDescent="0.3">
      <c r="A595" s="87"/>
      <c r="B595" s="87"/>
      <c r="C595" s="88"/>
      <c r="D595" s="95"/>
      <c r="E595" s="96">
        <v>52959508</v>
      </c>
      <c r="F595" s="97" t="s">
        <v>322</v>
      </c>
      <c r="G595" s="7">
        <v>0</v>
      </c>
      <c r="H595" s="7" t="e">
        <f>SUMIF([2]Ene!B:I,AVALUOS!E595,[2]Ene!I:I)</f>
        <v>#VALUE!</v>
      </c>
      <c r="I595" s="7" t="e">
        <f t="shared" si="3831"/>
        <v>#VALUE!</v>
      </c>
      <c r="J595" s="8">
        <f t="shared" si="3832"/>
        <v>0</v>
      </c>
      <c r="K595" s="7">
        <v>0</v>
      </c>
      <c r="L595" s="7" t="e">
        <f>SUMIF([2]Feb!B:I,AVALUOS!E595,[2]Feb!I:I)</f>
        <v>#VALUE!</v>
      </c>
      <c r="M595" s="7" t="e">
        <f t="shared" si="3833"/>
        <v>#VALUE!</v>
      </c>
      <c r="N595" s="8">
        <f t="shared" si="3834"/>
        <v>0</v>
      </c>
      <c r="O595" s="7">
        <v>0</v>
      </c>
      <c r="P595" s="7" t="e">
        <f>SUMIF([2]mar!B:I,AVALUOS!E595,[2]mar!I:I)</f>
        <v>#VALUE!</v>
      </c>
      <c r="Q595" s="7" t="e">
        <f t="shared" si="3835"/>
        <v>#VALUE!</v>
      </c>
      <c r="R595" s="8">
        <f t="shared" si="3793"/>
        <v>0</v>
      </c>
      <c r="S595" s="7">
        <v>0</v>
      </c>
      <c r="T595" s="7" t="e">
        <f>SUMIF([2]Abr!B:I,AVALUOS!E595,[2]Abr!I:I)</f>
        <v>#VALUE!</v>
      </c>
      <c r="U595" s="7" t="e">
        <f t="shared" si="3836"/>
        <v>#VALUE!</v>
      </c>
      <c r="V595" s="8">
        <f t="shared" si="3837"/>
        <v>0</v>
      </c>
      <c r="W595" s="7">
        <v>0</v>
      </c>
      <c r="X595" s="7" t="e">
        <f>SUMIF([2]May!B:I,AVALUOS!E595,[2]May!I:I)</f>
        <v>#VALUE!</v>
      </c>
      <c r="Y595" s="7" t="e">
        <f t="shared" si="3838"/>
        <v>#VALUE!</v>
      </c>
      <c r="Z595" s="8">
        <f t="shared" si="3839"/>
        <v>0</v>
      </c>
      <c r="AA595" s="7">
        <v>0</v>
      </c>
      <c r="AB595" s="7" t="e">
        <f>SUMIF([2]Jun!B:I,AVALUOS!E595,[2]Jun!I:I)</f>
        <v>#VALUE!</v>
      </c>
      <c r="AC595" s="7" t="e">
        <f t="shared" si="3840"/>
        <v>#VALUE!</v>
      </c>
      <c r="AD595" s="8">
        <f t="shared" si="3841"/>
        <v>0</v>
      </c>
      <c r="AE595" s="7">
        <v>0</v>
      </c>
      <c r="AF595" s="7" t="e">
        <f>SUMIF([2]Jul!B:I,AVALUOS!E595,[2]Jul!I:I)</f>
        <v>#VALUE!</v>
      </c>
      <c r="AG595" s="7" t="e">
        <f t="shared" si="3842"/>
        <v>#VALUE!</v>
      </c>
      <c r="AH595" s="8">
        <f t="shared" si="3843"/>
        <v>0</v>
      </c>
      <c r="AI595" s="7">
        <v>0</v>
      </c>
      <c r="AJ595" s="7" t="e">
        <f>SUMIF([2]Agos!B:I,AVALUOS!E595,[2]Agos!I:I)</f>
        <v>#VALUE!</v>
      </c>
      <c r="AK595" s="7" t="e">
        <f t="shared" si="3844"/>
        <v>#VALUE!</v>
      </c>
      <c r="AL595" s="8">
        <f t="shared" si="3845"/>
        <v>0</v>
      </c>
      <c r="AM595" s="7">
        <v>0</v>
      </c>
      <c r="AN595" s="7" t="e">
        <f>SUMIF([2]Sep!B:I,AVALUOS!E595,[2]Sep!I:I)</f>
        <v>#VALUE!</v>
      </c>
      <c r="AO595" s="7" t="e">
        <f t="shared" si="3846"/>
        <v>#VALUE!</v>
      </c>
      <c r="AP595" s="8">
        <f t="shared" si="3847"/>
        <v>0</v>
      </c>
      <c r="AQ595" s="7">
        <v>0</v>
      </c>
      <c r="AR595" s="7" t="e">
        <f>SUMIF([2]Oct!B:I,AVALUOS!E595,[2]Oct!I:I)</f>
        <v>#VALUE!</v>
      </c>
      <c r="AS595" s="7" t="e">
        <f t="shared" si="3848"/>
        <v>#VALUE!</v>
      </c>
      <c r="AT595" s="8">
        <f t="shared" si="3849"/>
        <v>0</v>
      </c>
      <c r="AU595" s="7">
        <v>0</v>
      </c>
      <c r="AV595" s="7" t="e">
        <f>SUMIF([2]Nov!B:I,AVALUOS!E595,[2]Nov!I:I)</f>
        <v>#VALUE!</v>
      </c>
      <c r="AW595" s="7" t="e">
        <f t="shared" si="3850"/>
        <v>#VALUE!</v>
      </c>
      <c r="AX595" s="8">
        <f t="shared" si="3851"/>
        <v>0</v>
      </c>
      <c r="AY595" s="7">
        <v>0</v>
      </c>
      <c r="AZ595" s="7" t="e">
        <f>SUMIF([2]Dic!B:I,AVALUOS!E595,[2]Dic!I:I)</f>
        <v>#VALUE!</v>
      </c>
      <c r="BA595" s="7" t="e">
        <f t="shared" si="3852"/>
        <v>#VALUE!</v>
      </c>
      <c r="BB595" s="8">
        <f t="shared" si="3853"/>
        <v>0</v>
      </c>
      <c r="BC595" s="7">
        <v>0</v>
      </c>
      <c r="BD595" s="89">
        <f t="shared" si="3868"/>
        <v>0</v>
      </c>
      <c r="BE595" s="89" t="e">
        <f t="shared" si="3869"/>
        <v>#VALUE!</v>
      </c>
      <c r="BF595" s="89" t="e">
        <f t="shared" si="3854"/>
        <v>#VALUE!</v>
      </c>
      <c r="BG595" s="24">
        <f t="shared" si="3829"/>
        <v>0</v>
      </c>
      <c r="BK595" s="84"/>
      <c r="BL595" s="7"/>
      <c r="BM595" s="7"/>
    </row>
    <row r="596" spans="1:65" ht="30.6" x14ac:dyDescent="0.3">
      <c r="A596" s="87"/>
      <c r="B596" s="87"/>
      <c r="C596" s="88"/>
      <c r="D596" s="95"/>
      <c r="E596" s="96">
        <v>52959509</v>
      </c>
      <c r="F596" s="97" t="s">
        <v>265</v>
      </c>
      <c r="G596" s="7">
        <v>0</v>
      </c>
      <c r="H596" s="7" t="e">
        <f>SUMIF([2]Ene!B:I,AVALUOS!E596,[2]Ene!I:I)</f>
        <v>#VALUE!</v>
      </c>
      <c r="I596" s="7" t="e">
        <f t="shared" si="3831"/>
        <v>#VALUE!</v>
      </c>
      <c r="J596" s="8">
        <f t="shared" si="3832"/>
        <v>0</v>
      </c>
      <c r="K596" s="7">
        <v>0</v>
      </c>
      <c r="L596" s="7" t="e">
        <f>SUMIF([2]Feb!B:I,AVALUOS!E596,[2]Feb!I:I)</f>
        <v>#VALUE!</v>
      </c>
      <c r="M596" s="7" t="e">
        <f t="shared" si="3833"/>
        <v>#VALUE!</v>
      </c>
      <c r="N596" s="8">
        <f t="shared" si="3834"/>
        <v>0</v>
      </c>
      <c r="O596" s="7">
        <v>0</v>
      </c>
      <c r="P596" s="7" t="e">
        <f>SUMIF([2]mar!B:I,AVALUOS!E596,[2]mar!I:I)</f>
        <v>#VALUE!</v>
      </c>
      <c r="Q596" s="7" t="e">
        <f t="shared" si="3835"/>
        <v>#VALUE!</v>
      </c>
      <c r="R596" s="8">
        <f t="shared" si="3793"/>
        <v>0</v>
      </c>
      <c r="S596" s="7">
        <v>0</v>
      </c>
      <c r="T596" s="7" t="e">
        <f>SUMIF([2]Abr!B:I,AVALUOS!E596,[2]Abr!I:I)</f>
        <v>#VALUE!</v>
      </c>
      <c r="U596" s="7" t="e">
        <f t="shared" si="3836"/>
        <v>#VALUE!</v>
      </c>
      <c r="V596" s="8">
        <f t="shared" si="3837"/>
        <v>0</v>
      </c>
      <c r="W596" s="7">
        <v>0</v>
      </c>
      <c r="X596" s="7" t="e">
        <f>SUMIF([2]May!B:I,AVALUOS!E596,[2]May!I:I)</f>
        <v>#VALUE!</v>
      </c>
      <c r="Y596" s="7" t="e">
        <f t="shared" si="3838"/>
        <v>#VALUE!</v>
      </c>
      <c r="Z596" s="8">
        <f t="shared" si="3839"/>
        <v>0</v>
      </c>
      <c r="AA596" s="7">
        <v>0</v>
      </c>
      <c r="AB596" s="7" t="e">
        <f>SUMIF([2]Jun!B:I,AVALUOS!E596,[2]Jun!I:I)</f>
        <v>#VALUE!</v>
      </c>
      <c r="AC596" s="7" t="e">
        <f t="shared" si="3840"/>
        <v>#VALUE!</v>
      </c>
      <c r="AD596" s="8">
        <f t="shared" si="3841"/>
        <v>0</v>
      </c>
      <c r="AE596" s="7">
        <v>0</v>
      </c>
      <c r="AF596" s="7" t="e">
        <f>SUMIF([2]Jul!B:I,AVALUOS!E596,[2]Jul!I:I)</f>
        <v>#VALUE!</v>
      </c>
      <c r="AG596" s="7" t="e">
        <f t="shared" si="3842"/>
        <v>#VALUE!</v>
      </c>
      <c r="AH596" s="8">
        <f t="shared" si="3843"/>
        <v>0</v>
      </c>
      <c r="AI596" s="7">
        <v>0</v>
      </c>
      <c r="AJ596" s="7" t="e">
        <f>SUMIF([2]Agos!B:I,AVALUOS!E596,[2]Agos!I:I)</f>
        <v>#VALUE!</v>
      </c>
      <c r="AK596" s="7" t="e">
        <f t="shared" si="3844"/>
        <v>#VALUE!</v>
      </c>
      <c r="AL596" s="8">
        <f t="shared" si="3845"/>
        <v>0</v>
      </c>
      <c r="AM596" s="7">
        <v>0</v>
      </c>
      <c r="AN596" s="7" t="e">
        <f>SUMIF([2]Sep!B:I,AVALUOS!E596,[2]Sep!I:I)</f>
        <v>#VALUE!</v>
      </c>
      <c r="AO596" s="7" t="e">
        <f t="shared" si="3846"/>
        <v>#VALUE!</v>
      </c>
      <c r="AP596" s="8">
        <f t="shared" si="3847"/>
        <v>0</v>
      </c>
      <c r="AQ596" s="7">
        <v>0</v>
      </c>
      <c r="AR596" s="7" t="e">
        <f>SUMIF([2]Oct!B:I,AVALUOS!E596,[2]Oct!I:I)</f>
        <v>#VALUE!</v>
      </c>
      <c r="AS596" s="7" t="e">
        <f t="shared" si="3848"/>
        <v>#VALUE!</v>
      </c>
      <c r="AT596" s="8">
        <f t="shared" si="3849"/>
        <v>0</v>
      </c>
      <c r="AU596" s="7">
        <v>0</v>
      </c>
      <c r="AV596" s="7" t="e">
        <f>SUMIF([2]Nov!B:I,AVALUOS!E596,[2]Nov!I:I)</f>
        <v>#VALUE!</v>
      </c>
      <c r="AW596" s="7" t="e">
        <f t="shared" si="3850"/>
        <v>#VALUE!</v>
      </c>
      <c r="AX596" s="8">
        <f t="shared" si="3851"/>
        <v>0</v>
      </c>
      <c r="AY596" s="7">
        <v>0</v>
      </c>
      <c r="AZ596" s="7" t="e">
        <f>SUMIF([2]Dic!B:I,AVALUOS!E596,[2]Dic!I:I)</f>
        <v>#VALUE!</v>
      </c>
      <c r="BA596" s="7" t="e">
        <f t="shared" si="3852"/>
        <v>#VALUE!</v>
      </c>
      <c r="BB596" s="8">
        <f t="shared" si="3853"/>
        <v>0</v>
      </c>
      <c r="BC596" s="7">
        <v>0</v>
      </c>
      <c r="BD596" s="89">
        <f t="shared" si="3868"/>
        <v>0</v>
      </c>
      <c r="BE596" s="89" t="e">
        <f t="shared" si="3869"/>
        <v>#VALUE!</v>
      </c>
      <c r="BF596" s="89" t="e">
        <f t="shared" si="3854"/>
        <v>#VALUE!</v>
      </c>
      <c r="BG596" s="24">
        <f t="shared" si="3829"/>
        <v>0</v>
      </c>
      <c r="BK596" s="84"/>
      <c r="BL596" s="7"/>
      <c r="BM596" s="7"/>
    </row>
    <row r="597" spans="1:65" ht="12" x14ac:dyDescent="0.3">
      <c r="A597" s="87"/>
      <c r="B597" s="87"/>
      <c r="C597" s="88"/>
      <c r="D597" s="95"/>
      <c r="E597" s="96">
        <v>52959510</v>
      </c>
      <c r="F597" s="97" t="s">
        <v>323</v>
      </c>
      <c r="G597" s="7">
        <v>0</v>
      </c>
      <c r="H597" s="7" t="e">
        <f>SUMIF([2]Ene!B:I,AVALUOS!E597,[2]Ene!I:I)</f>
        <v>#VALUE!</v>
      </c>
      <c r="I597" s="7" t="e">
        <f t="shared" si="3831"/>
        <v>#VALUE!</v>
      </c>
      <c r="J597" s="8">
        <f t="shared" si="3832"/>
        <v>0</v>
      </c>
      <c r="K597" s="7">
        <v>0</v>
      </c>
      <c r="L597" s="7" t="e">
        <f>SUMIF([2]Feb!B:I,AVALUOS!E597,[2]Feb!I:I)</f>
        <v>#VALUE!</v>
      </c>
      <c r="M597" s="7" t="e">
        <f t="shared" si="3833"/>
        <v>#VALUE!</v>
      </c>
      <c r="N597" s="8">
        <f t="shared" si="3834"/>
        <v>0</v>
      </c>
      <c r="O597" s="7">
        <v>0</v>
      </c>
      <c r="P597" s="7" t="e">
        <f>SUMIF([2]mar!B:I,AVALUOS!E597,[2]mar!I:I)</f>
        <v>#VALUE!</v>
      </c>
      <c r="Q597" s="7" t="e">
        <f t="shared" si="3835"/>
        <v>#VALUE!</v>
      </c>
      <c r="R597" s="8">
        <f t="shared" si="3793"/>
        <v>0</v>
      </c>
      <c r="S597" s="7">
        <v>0</v>
      </c>
      <c r="T597" s="7" t="e">
        <f>SUMIF([2]Abr!B:I,AVALUOS!E597,[2]Abr!I:I)</f>
        <v>#VALUE!</v>
      </c>
      <c r="U597" s="7" t="e">
        <f t="shared" si="3836"/>
        <v>#VALUE!</v>
      </c>
      <c r="V597" s="8">
        <f t="shared" si="3837"/>
        <v>0</v>
      </c>
      <c r="W597" s="7">
        <v>0</v>
      </c>
      <c r="X597" s="7" t="e">
        <f>SUMIF([2]May!B:I,AVALUOS!E597,[2]May!I:I)</f>
        <v>#VALUE!</v>
      </c>
      <c r="Y597" s="7" t="e">
        <f t="shared" si="3838"/>
        <v>#VALUE!</v>
      </c>
      <c r="Z597" s="8">
        <f t="shared" si="3839"/>
        <v>0</v>
      </c>
      <c r="AA597" s="7">
        <v>0</v>
      </c>
      <c r="AB597" s="7" t="e">
        <f>SUMIF([2]Jun!B:I,AVALUOS!E597,[2]Jun!I:I)</f>
        <v>#VALUE!</v>
      </c>
      <c r="AC597" s="7" t="e">
        <f t="shared" si="3840"/>
        <v>#VALUE!</v>
      </c>
      <c r="AD597" s="8">
        <f t="shared" si="3841"/>
        <v>0</v>
      </c>
      <c r="AE597" s="7">
        <v>0</v>
      </c>
      <c r="AF597" s="7" t="e">
        <f>SUMIF([2]Jul!B:I,AVALUOS!E597,[2]Jul!I:I)</f>
        <v>#VALUE!</v>
      </c>
      <c r="AG597" s="7" t="e">
        <f t="shared" si="3842"/>
        <v>#VALUE!</v>
      </c>
      <c r="AH597" s="8">
        <f t="shared" si="3843"/>
        <v>0</v>
      </c>
      <c r="AI597" s="7">
        <v>0</v>
      </c>
      <c r="AJ597" s="7" t="e">
        <f>SUMIF([2]Agos!B:I,AVALUOS!E597,[2]Agos!I:I)</f>
        <v>#VALUE!</v>
      </c>
      <c r="AK597" s="7" t="e">
        <f t="shared" si="3844"/>
        <v>#VALUE!</v>
      </c>
      <c r="AL597" s="8">
        <f t="shared" si="3845"/>
        <v>0</v>
      </c>
      <c r="AM597" s="7">
        <v>0</v>
      </c>
      <c r="AN597" s="7" t="e">
        <f>SUMIF([2]Sep!B:I,AVALUOS!E597,[2]Sep!I:I)</f>
        <v>#VALUE!</v>
      </c>
      <c r="AO597" s="7" t="e">
        <f t="shared" si="3846"/>
        <v>#VALUE!</v>
      </c>
      <c r="AP597" s="8">
        <f t="shared" si="3847"/>
        <v>0</v>
      </c>
      <c r="AQ597" s="7">
        <v>0</v>
      </c>
      <c r="AR597" s="7" t="e">
        <f>SUMIF([2]Oct!B:I,AVALUOS!E597,[2]Oct!I:I)</f>
        <v>#VALUE!</v>
      </c>
      <c r="AS597" s="7" t="e">
        <f t="shared" si="3848"/>
        <v>#VALUE!</v>
      </c>
      <c r="AT597" s="8">
        <f t="shared" si="3849"/>
        <v>0</v>
      </c>
      <c r="AU597" s="7">
        <v>0</v>
      </c>
      <c r="AV597" s="7" t="e">
        <f>SUMIF([2]Nov!B:I,AVALUOS!E597,[2]Nov!I:I)</f>
        <v>#VALUE!</v>
      </c>
      <c r="AW597" s="7" t="e">
        <f t="shared" si="3850"/>
        <v>#VALUE!</v>
      </c>
      <c r="AX597" s="8">
        <f t="shared" si="3851"/>
        <v>0</v>
      </c>
      <c r="AY597" s="7">
        <v>0</v>
      </c>
      <c r="AZ597" s="7" t="e">
        <f>SUMIF([2]Dic!B:I,AVALUOS!E597,[2]Dic!I:I)</f>
        <v>#VALUE!</v>
      </c>
      <c r="BA597" s="7" t="e">
        <f t="shared" si="3852"/>
        <v>#VALUE!</v>
      </c>
      <c r="BB597" s="8">
        <f t="shared" si="3853"/>
        <v>0</v>
      </c>
      <c r="BC597" s="7">
        <v>0</v>
      </c>
      <c r="BD597" s="89">
        <f t="shared" si="3868"/>
        <v>0</v>
      </c>
      <c r="BE597" s="89" t="e">
        <f t="shared" si="3869"/>
        <v>#VALUE!</v>
      </c>
      <c r="BF597" s="89" t="e">
        <f t="shared" si="3854"/>
        <v>#VALUE!</v>
      </c>
      <c r="BG597" s="24">
        <f t="shared" si="3829"/>
        <v>0</v>
      </c>
      <c r="BK597" s="84"/>
      <c r="BL597" s="7"/>
      <c r="BM597" s="7"/>
    </row>
    <row r="598" spans="1:65" ht="12" x14ac:dyDescent="0.3">
      <c r="A598" s="87"/>
      <c r="B598" s="87"/>
      <c r="C598" s="88"/>
      <c r="D598" s="95"/>
      <c r="E598" s="96">
        <v>52959511</v>
      </c>
      <c r="F598" s="97" t="s">
        <v>324</v>
      </c>
      <c r="G598" s="7">
        <v>0</v>
      </c>
      <c r="H598" s="7" t="e">
        <f>SUMIF([2]Ene!B:I,AVALUOS!E598,[2]Ene!I:I)</f>
        <v>#VALUE!</v>
      </c>
      <c r="I598" s="7" t="e">
        <f t="shared" si="3831"/>
        <v>#VALUE!</v>
      </c>
      <c r="J598" s="8">
        <f t="shared" si="3832"/>
        <v>0</v>
      </c>
      <c r="K598" s="7">
        <v>0</v>
      </c>
      <c r="L598" s="7" t="e">
        <f>SUMIF([2]Feb!B:I,AVALUOS!E598,[2]Feb!I:I)</f>
        <v>#VALUE!</v>
      </c>
      <c r="M598" s="7" t="e">
        <f t="shared" si="3833"/>
        <v>#VALUE!</v>
      </c>
      <c r="N598" s="8">
        <f t="shared" si="3834"/>
        <v>0</v>
      </c>
      <c r="O598" s="7">
        <v>0</v>
      </c>
      <c r="P598" s="7" t="e">
        <f>SUMIF([2]mar!B:I,AVALUOS!E598,[2]mar!I:I)</f>
        <v>#VALUE!</v>
      </c>
      <c r="Q598" s="7" t="e">
        <f t="shared" si="3835"/>
        <v>#VALUE!</v>
      </c>
      <c r="R598" s="8">
        <f t="shared" si="3793"/>
        <v>0</v>
      </c>
      <c r="S598" s="7">
        <v>0</v>
      </c>
      <c r="T598" s="7" t="e">
        <f>SUMIF([2]Abr!B:I,AVALUOS!E598,[2]Abr!I:I)</f>
        <v>#VALUE!</v>
      </c>
      <c r="U598" s="7" t="e">
        <f t="shared" si="3836"/>
        <v>#VALUE!</v>
      </c>
      <c r="V598" s="8">
        <f t="shared" si="3837"/>
        <v>0</v>
      </c>
      <c r="W598" s="7">
        <v>0</v>
      </c>
      <c r="X598" s="7" t="e">
        <f>SUMIF([2]May!B:I,AVALUOS!E598,[2]May!I:I)</f>
        <v>#VALUE!</v>
      </c>
      <c r="Y598" s="7" t="e">
        <f t="shared" si="3838"/>
        <v>#VALUE!</v>
      </c>
      <c r="Z598" s="8">
        <f t="shared" si="3839"/>
        <v>0</v>
      </c>
      <c r="AA598" s="7">
        <v>0</v>
      </c>
      <c r="AB598" s="7" t="e">
        <f>SUMIF([2]Jun!B:I,AVALUOS!E598,[2]Jun!I:I)</f>
        <v>#VALUE!</v>
      </c>
      <c r="AC598" s="7" t="e">
        <f t="shared" si="3840"/>
        <v>#VALUE!</v>
      </c>
      <c r="AD598" s="8">
        <f t="shared" si="3841"/>
        <v>0</v>
      </c>
      <c r="AE598" s="7">
        <v>0</v>
      </c>
      <c r="AF598" s="7" t="e">
        <f>SUMIF([2]Jul!B:I,AVALUOS!E598,[2]Jul!I:I)</f>
        <v>#VALUE!</v>
      </c>
      <c r="AG598" s="7" t="e">
        <f t="shared" si="3842"/>
        <v>#VALUE!</v>
      </c>
      <c r="AH598" s="8">
        <f t="shared" si="3843"/>
        <v>0</v>
      </c>
      <c r="AI598" s="7">
        <v>0</v>
      </c>
      <c r="AJ598" s="7" t="e">
        <f>SUMIF([2]Agos!B:I,AVALUOS!E598,[2]Agos!I:I)</f>
        <v>#VALUE!</v>
      </c>
      <c r="AK598" s="7" t="e">
        <f t="shared" si="3844"/>
        <v>#VALUE!</v>
      </c>
      <c r="AL598" s="8">
        <f t="shared" si="3845"/>
        <v>0</v>
      </c>
      <c r="AM598" s="7">
        <v>0</v>
      </c>
      <c r="AN598" s="7" t="e">
        <f>SUMIF([2]Sep!B:I,AVALUOS!E598,[2]Sep!I:I)</f>
        <v>#VALUE!</v>
      </c>
      <c r="AO598" s="7" t="e">
        <f t="shared" si="3846"/>
        <v>#VALUE!</v>
      </c>
      <c r="AP598" s="8">
        <f t="shared" si="3847"/>
        <v>0</v>
      </c>
      <c r="AQ598" s="7">
        <v>0</v>
      </c>
      <c r="AR598" s="7" t="e">
        <f>SUMIF([2]Oct!B:I,AVALUOS!E598,[2]Oct!I:I)</f>
        <v>#VALUE!</v>
      </c>
      <c r="AS598" s="7" t="e">
        <f t="shared" si="3848"/>
        <v>#VALUE!</v>
      </c>
      <c r="AT598" s="8">
        <f t="shared" si="3849"/>
        <v>0</v>
      </c>
      <c r="AU598" s="7">
        <v>0</v>
      </c>
      <c r="AV598" s="7" t="e">
        <f>SUMIF([2]Nov!B:I,AVALUOS!E598,[2]Nov!I:I)</f>
        <v>#VALUE!</v>
      </c>
      <c r="AW598" s="7" t="e">
        <f t="shared" si="3850"/>
        <v>#VALUE!</v>
      </c>
      <c r="AX598" s="8">
        <f t="shared" si="3851"/>
        <v>0</v>
      </c>
      <c r="AY598" s="7">
        <v>0</v>
      </c>
      <c r="AZ598" s="7" t="e">
        <f>SUMIF([2]Dic!B:I,AVALUOS!E598,[2]Dic!I:I)</f>
        <v>#VALUE!</v>
      </c>
      <c r="BA598" s="7" t="e">
        <f t="shared" si="3852"/>
        <v>#VALUE!</v>
      </c>
      <c r="BB598" s="8">
        <f t="shared" si="3853"/>
        <v>0</v>
      </c>
      <c r="BC598" s="7">
        <v>0</v>
      </c>
      <c r="BD598" s="89">
        <f t="shared" si="3868"/>
        <v>0</v>
      </c>
      <c r="BE598" s="89" t="e">
        <f t="shared" si="3869"/>
        <v>#VALUE!</v>
      </c>
      <c r="BF598" s="89" t="e">
        <f t="shared" si="3854"/>
        <v>#VALUE!</v>
      </c>
      <c r="BG598" s="24">
        <f t="shared" si="3829"/>
        <v>0</v>
      </c>
      <c r="BK598" s="84"/>
      <c r="BL598" s="7"/>
      <c r="BM598" s="7"/>
    </row>
    <row r="599" spans="1:65" ht="12" x14ac:dyDescent="0.3">
      <c r="A599" s="87"/>
      <c r="B599" s="87"/>
      <c r="C599" s="88"/>
      <c r="D599" s="95"/>
      <c r="E599" s="96">
        <v>52959512</v>
      </c>
      <c r="F599" s="97" t="s">
        <v>325</v>
      </c>
      <c r="G599" s="7">
        <v>0</v>
      </c>
      <c r="H599" s="7" t="e">
        <f>SUMIF([2]Ene!B:I,AVALUOS!E599,[2]Ene!I:I)</f>
        <v>#VALUE!</v>
      </c>
      <c r="I599" s="7" t="e">
        <f t="shared" si="3831"/>
        <v>#VALUE!</v>
      </c>
      <c r="J599" s="8">
        <f t="shared" si="3832"/>
        <v>0</v>
      </c>
      <c r="K599" s="7">
        <v>0</v>
      </c>
      <c r="L599" s="7" t="e">
        <f>SUMIF([2]Feb!B:I,AVALUOS!E599,[2]Feb!I:I)</f>
        <v>#VALUE!</v>
      </c>
      <c r="M599" s="7" t="e">
        <f t="shared" si="3833"/>
        <v>#VALUE!</v>
      </c>
      <c r="N599" s="8">
        <f t="shared" si="3834"/>
        <v>0</v>
      </c>
      <c r="O599" s="7">
        <v>0</v>
      </c>
      <c r="P599" s="7" t="e">
        <f>SUMIF([2]mar!B:I,AVALUOS!E599,[2]mar!I:I)</f>
        <v>#VALUE!</v>
      </c>
      <c r="Q599" s="7" t="e">
        <f t="shared" si="3835"/>
        <v>#VALUE!</v>
      </c>
      <c r="R599" s="8">
        <f t="shared" si="3793"/>
        <v>0</v>
      </c>
      <c r="S599" s="7">
        <v>0</v>
      </c>
      <c r="T599" s="7" t="e">
        <f>SUMIF([2]Abr!B:I,AVALUOS!E599,[2]Abr!I:I)</f>
        <v>#VALUE!</v>
      </c>
      <c r="U599" s="7" t="e">
        <f t="shared" si="3836"/>
        <v>#VALUE!</v>
      </c>
      <c r="V599" s="8">
        <f t="shared" si="3837"/>
        <v>0</v>
      </c>
      <c r="W599" s="7">
        <v>0</v>
      </c>
      <c r="X599" s="7" t="e">
        <f>SUMIF([2]May!B:I,AVALUOS!E599,[2]May!I:I)</f>
        <v>#VALUE!</v>
      </c>
      <c r="Y599" s="7" t="e">
        <f t="shared" si="3838"/>
        <v>#VALUE!</v>
      </c>
      <c r="Z599" s="8">
        <f t="shared" si="3839"/>
        <v>0</v>
      </c>
      <c r="AA599" s="7">
        <v>0</v>
      </c>
      <c r="AB599" s="7" t="e">
        <f>SUMIF([2]Jun!B:I,AVALUOS!E599,[2]Jun!I:I)</f>
        <v>#VALUE!</v>
      </c>
      <c r="AC599" s="7" t="e">
        <f t="shared" si="3840"/>
        <v>#VALUE!</v>
      </c>
      <c r="AD599" s="8">
        <f t="shared" si="3841"/>
        <v>0</v>
      </c>
      <c r="AE599" s="7">
        <v>0</v>
      </c>
      <c r="AF599" s="7" t="e">
        <f>SUMIF([2]Jul!B:I,AVALUOS!E599,[2]Jul!I:I)</f>
        <v>#VALUE!</v>
      </c>
      <c r="AG599" s="7" t="e">
        <f t="shared" si="3842"/>
        <v>#VALUE!</v>
      </c>
      <c r="AH599" s="8">
        <f t="shared" si="3843"/>
        <v>0</v>
      </c>
      <c r="AI599" s="7">
        <v>0</v>
      </c>
      <c r="AJ599" s="7" t="e">
        <f>SUMIF([2]Agos!B:I,AVALUOS!E599,[2]Agos!I:I)</f>
        <v>#VALUE!</v>
      </c>
      <c r="AK599" s="7" t="e">
        <f t="shared" si="3844"/>
        <v>#VALUE!</v>
      </c>
      <c r="AL599" s="8">
        <f t="shared" si="3845"/>
        <v>0</v>
      </c>
      <c r="AM599" s="7">
        <v>0</v>
      </c>
      <c r="AN599" s="7" t="e">
        <f>SUMIF([2]Sep!B:I,AVALUOS!E599,[2]Sep!I:I)</f>
        <v>#VALUE!</v>
      </c>
      <c r="AO599" s="7" t="e">
        <f t="shared" si="3846"/>
        <v>#VALUE!</v>
      </c>
      <c r="AP599" s="8">
        <f t="shared" si="3847"/>
        <v>0</v>
      </c>
      <c r="AQ599" s="7">
        <v>0</v>
      </c>
      <c r="AR599" s="7" t="e">
        <f>SUMIF([2]Oct!B:I,AVALUOS!E599,[2]Oct!I:I)</f>
        <v>#VALUE!</v>
      </c>
      <c r="AS599" s="7" t="e">
        <f t="shared" si="3848"/>
        <v>#VALUE!</v>
      </c>
      <c r="AT599" s="8">
        <f t="shared" si="3849"/>
        <v>0</v>
      </c>
      <c r="AU599" s="7">
        <v>0</v>
      </c>
      <c r="AV599" s="7" t="e">
        <f>SUMIF([2]Nov!B:I,AVALUOS!E599,[2]Nov!I:I)</f>
        <v>#VALUE!</v>
      </c>
      <c r="AW599" s="7" t="e">
        <f t="shared" si="3850"/>
        <v>#VALUE!</v>
      </c>
      <c r="AX599" s="8">
        <f t="shared" si="3851"/>
        <v>0</v>
      </c>
      <c r="AY599" s="7">
        <v>0</v>
      </c>
      <c r="AZ599" s="7" t="e">
        <f>SUMIF([2]Dic!B:I,AVALUOS!E599,[2]Dic!I:I)</f>
        <v>#VALUE!</v>
      </c>
      <c r="BA599" s="7" t="e">
        <f t="shared" si="3852"/>
        <v>#VALUE!</v>
      </c>
      <c r="BB599" s="8">
        <f t="shared" si="3853"/>
        <v>0</v>
      </c>
      <c r="BC599" s="7">
        <v>0</v>
      </c>
      <c r="BD599" s="89">
        <f t="shared" si="3868"/>
        <v>0</v>
      </c>
      <c r="BE599" s="89" t="e">
        <f t="shared" si="3869"/>
        <v>#VALUE!</v>
      </c>
      <c r="BF599" s="89" t="e">
        <f t="shared" si="3854"/>
        <v>#VALUE!</v>
      </c>
      <c r="BG599" s="24">
        <f t="shared" si="3829"/>
        <v>0</v>
      </c>
      <c r="BK599" s="84"/>
      <c r="BL599" s="7"/>
      <c r="BM599" s="7"/>
    </row>
    <row r="600" spans="1:65" ht="12" x14ac:dyDescent="0.3">
      <c r="A600" s="77"/>
      <c r="B600" s="77"/>
      <c r="C600" s="78">
        <v>5299</v>
      </c>
      <c r="D600" s="79"/>
      <c r="E600" s="80"/>
      <c r="F600" s="81" t="s">
        <v>269</v>
      </c>
      <c r="G600" s="82">
        <f t="shared" ref="G600:H600" si="3870">SUM(G601)</f>
        <v>0</v>
      </c>
      <c r="H600" s="82" t="e">
        <f t="shared" si="3870"/>
        <v>#VALUE!</v>
      </c>
      <c r="I600" s="82" t="e">
        <f t="shared" si="3831"/>
        <v>#VALUE!</v>
      </c>
      <c r="J600" s="83">
        <f t="shared" si="3832"/>
        <v>0</v>
      </c>
      <c r="K600" s="82">
        <f t="shared" ref="K600:L600" si="3871">SUM(K601)</f>
        <v>0</v>
      </c>
      <c r="L600" s="82" t="e">
        <f t="shared" si="3871"/>
        <v>#VALUE!</v>
      </c>
      <c r="M600" s="82" t="e">
        <f t="shared" si="3833"/>
        <v>#VALUE!</v>
      </c>
      <c r="N600" s="83">
        <f t="shared" si="3834"/>
        <v>0</v>
      </c>
      <c r="O600" s="82">
        <f t="shared" ref="O600:P600" si="3872">SUM(O601)</f>
        <v>0</v>
      </c>
      <c r="P600" s="82" t="e">
        <f t="shared" si="3872"/>
        <v>#VALUE!</v>
      </c>
      <c r="Q600" s="82" t="e">
        <f t="shared" si="3835"/>
        <v>#VALUE!</v>
      </c>
      <c r="R600" s="83">
        <f t="shared" si="3793"/>
        <v>0</v>
      </c>
      <c r="S600" s="82">
        <f t="shared" ref="S600:BE600" si="3873">SUM(S601)</f>
        <v>0</v>
      </c>
      <c r="T600" s="82" t="e">
        <f t="shared" si="3873"/>
        <v>#VALUE!</v>
      </c>
      <c r="U600" s="82" t="e">
        <f t="shared" si="3836"/>
        <v>#VALUE!</v>
      </c>
      <c r="V600" s="83">
        <f t="shared" si="3837"/>
        <v>0</v>
      </c>
      <c r="W600" s="82">
        <f t="shared" ref="W600:X600" si="3874">SUM(W601)</f>
        <v>0</v>
      </c>
      <c r="X600" s="82" t="e">
        <f t="shared" si="3874"/>
        <v>#VALUE!</v>
      </c>
      <c r="Y600" s="82" t="e">
        <f t="shared" si="3838"/>
        <v>#VALUE!</v>
      </c>
      <c r="Z600" s="83">
        <f t="shared" si="3839"/>
        <v>0</v>
      </c>
      <c r="AA600" s="82">
        <f t="shared" ref="AA600" si="3875">SUM(AA601)</f>
        <v>0</v>
      </c>
      <c r="AB600" s="82" t="e">
        <f t="shared" si="3873"/>
        <v>#VALUE!</v>
      </c>
      <c r="AC600" s="82" t="e">
        <f t="shared" si="3840"/>
        <v>#VALUE!</v>
      </c>
      <c r="AD600" s="83">
        <f t="shared" si="3841"/>
        <v>0</v>
      </c>
      <c r="AE600" s="82">
        <f t="shared" ref="AE600" si="3876">SUM(AE601)</f>
        <v>0</v>
      </c>
      <c r="AF600" s="82" t="e">
        <f t="shared" si="3873"/>
        <v>#VALUE!</v>
      </c>
      <c r="AG600" s="82" t="e">
        <f t="shared" si="3842"/>
        <v>#VALUE!</v>
      </c>
      <c r="AH600" s="83">
        <f t="shared" si="3843"/>
        <v>0</v>
      </c>
      <c r="AI600" s="82">
        <f t="shared" ref="AI600" si="3877">SUM(AI601)</f>
        <v>0</v>
      </c>
      <c r="AJ600" s="82" t="e">
        <f t="shared" si="3873"/>
        <v>#VALUE!</v>
      </c>
      <c r="AK600" s="82" t="e">
        <f t="shared" si="3844"/>
        <v>#VALUE!</v>
      </c>
      <c r="AL600" s="83">
        <f t="shared" si="3845"/>
        <v>0</v>
      </c>
      <c r="AM600" s="82">
        <f t="shared" ref="AM600" si="3878">SUM(AM601)</f>
        <v>0</v>
      </c>
      <c r="AN600" s="82" t="e">
        <f t="shared" si="3873"/>
        <v>#VALUE!</v>
      </c>
      <c r="AO600" s="82" t="e">
        <f t="shared" si="3846"/>
        <v>#VALUE!</v>
      </c>
      <c r="AP600" s="83">
        <f t="shared" si="3847"/>
        <v>0</v>
      </c>
      <c r="AQ600" s="82">
        <f t="shared" ref="AQ600" si="3879">SUM(AQ601)</f>
        <v>0</v>
      </c>
      <c r="AR600" s="82" t="e">
        <f t="shared" si="3873"/>
        <v>#VALUE!</v>
      </c>
      <c r="AS600" s="82" t="e">
        <f t="shared" si="3848"/>
        <v>#VALUE!</v>
      </c>
      <c r="AT600" s="83">
        <f t="shared" si="3849"/>
        <v>0</v>
      </c>
      <c r="AU600" s="82">
        <f t="shared" ref="AU600" si="3880">SUM(AU601)</f>
        <v>0</v>
      </c>
      <c r="AV600" s="82" t="e">
        <f t="shared" si="3873"/>
        <v>#VALUE!</v>
      </c>
      <c r="AW600" s="82" t="e">
        <f t="shared" si="3850"/>
        <v>#VALUE!</v>
      </c>
      <c r="AX600" s="83">
        <f t="shared" si="3851"/>
        <v>0</v>
      </c>
      <c r="AY600" s="82">
        <f t="shared" ref="AY600" si="3881">SUM(AY601)</f>
        <v>0</v>
      </c>
      <c r="AZ600" s="82" t="e">
        <f t="shared" si="3873"/>
        <v>#VALUE!</v>
      </c>
      <c r="BA600" s="82" t="e">
        <f t="shared" si="3852"/>
        <v>#VALUE!</v>
      </c>
      <c r="BB600" s="83">
        <f t="shared" si="3853"/>
        <v>0</v>
      </c>
      <c r="BC600" s="82">
        <f t="shared" si="3873"/>
        <v>0</v>
      </c>
      <c r="BD600" s="82">
        <f t="shared" si="3873"/>
        <v>0</v>
      </c>
      <c r="BE600" s="82" t="e">
        <f t="shared" si="3873"/>
        <v>#VALUE!</v>
      </c>
      <c r="BF600" s="82" t="e">
        <f t="shared" si="3854"/>
        <v>#VALUE!</v>
      </c>
      <c r="BG600" s="83">
        <f t="shared" si="3829"/>
        <v>0</v>
      </c>
      <c r="BL600" s="82">
        <f t="shared" ref="BL600:BM600" si="3882">SUM(BL601)</f>
        <v>0</v>
      </c>
      <c r="BM600" s="82">
        <f t="shared" si="3882"/>
        <v>0</v>
      </c>
    </row>
    <row r="601" spans="1:65" ht="12" x14ac:dyDescent="0.3">
      <c r="A601" s="85"/>
      <c r="B601" s="85"/>
      <c r="C601" s="86"/>
      <c r="D601" s="90">
        <v>529910</v>
      </c>
      <c r="E601" s="91"/>
      <c r="F601" s="92" t="s">
        <v>326</v>
      </c>
      <c r="G601" s="93">
        <f t="shared" ref="G601:H601" si="3883">+G602</f>
        <v>0</v>
      </c>
      <c r="H601" s="93" t="e">
        <f t="shared" si="3883"/>
        <v>#VALUE!</v>
      </c>
      <c r="I601" s="93" t="e">
        <f t="shared" si="3831"/>
        <v>#VALUE!</v>
      </c>
      <c r="J601" s="94">
        <f t="shared" si="3832"/>
        <v>0</v>
      </c>
      <c r="K601" s="93">
        <f t="shared" ref="K601:L601" si="3884">+K602</f>
        <v>0</v>
      </c>
      <c r="L601" s="93" t="e">
        <f t="shared" si="3884"/>
        <v>#VALUE!</v>
      </c>
      <c r="M601" s="93" t="e">
        <f t="shared" si="3833"/>
        <v>#VALUE!</v>
      </c>
      <c r="N601" s="94">
        <f t="shared" si="3834"/>
        <v>0</v>
      </c>
      <c r="O601" s="93">
        <f t="shared" ref="O601:P601" si="3885">+O602</f>
        <v>0</v>
      </c>
      <c r="P601" s="93" t="e">
        <f t="shared" si="3885"/>
        <v>#VALUE!</v>
      </c>
      <c r="Q601" s="93" t="e">
        <f t="shared" si="3835"/>
        <v>#VALUE!</v>
      </c>
      <c r="R601" s="94">
        <f t="shared" si="3793"/>
        <v>0</v>
      </c>
      <c r="S601" s="93">
        <f t="shared" ref="S601:BE601" si="3886">+S602</f>
        <v>0</v>
      </c>
      <c r="T601" s="93" t="e">
        <f t="shared" si="3886"/>
        <v>#VALUE!</v>
      </c>
      <c r="U601" s="93" t="e">
        <f t="shared" si="3836"/>
        <v>#VALUE!</v>
      </c>
      <c r="V601" s="94">
        <f t="shared" si="3837"/>
        <v>0</v>
      </c>
      <c r="W601" s="93">
        <f t="shared" ref="W601:X601" si="3887">+W602</f>
        <v>0</v>
      </c>
      <c r="X601" s="93" t="e">
        <f t="shared" si="3887"/>
        <v>#VALUE!</v>
      </c>
      <c r="Y601" s="93" t="e">
        <f t="shared" si="3838"/>
        <v>#VALUE!</v>
      </c>
      <c r="Z601" s="94">
        <f t="shared" si="3839"/>
        <v>0</v>
      </c>
      <c r="AA601" s="93">
        <f t="shared" ref="AA601" si="3888">+AA602</f>
        <v>0</v>
      </c>
      <c r="AB601" s="93" t="e">
        <f t="shared" si="3886"/>
        <v>#VALUE!</v>
      </c>
      <c r="AC601" s="93" t="e">
        <f t="shared" si="3840"/>
        <v>#VALUE!</v>
      </c>
      <c r="AD601" s="94">
        <f t="shared" si="3841"/>
        <v>0</v>
      </c>
      <c r="AE601" s="93">
        <f t="shared" ref="AE601" si="3889">+AE602</f>
        <v>0</v>
      </c>
      <c r="AF601" s="93" t="e">
        <f t="shared" si="3886"/>
        <v>#VALUE!</v>
      </c>
      <c r="AG601" s="93" t="e">
        <f t="shared" si="3842"/>
        <v>#VALUE!</v>
      </c>
      <c r="AH601" s="94">
        <f t="shared" si="3843"/>
        <v>0</v>
      </c>
      <c r="AI601" s="93">
        <f t="shared" ref="AI601" si="3890">+AI602</f>
        <v>0</v>
      </c>
      <c r="AJ601" s="93" t="e">
        <f t="shared" si="3886"/>
        <v>#VALUE!</v>
      </c>
      <c r="AK601" s="93" t="e">
        <f t="shared" si="3844"/>
        <v>#VALUE!</v>
      </c>
      <c r="AL601" s="94">
        <f t="shared" si="3845"/>
        <v>0</v>
      </c>
      <c r="AM601" s="93">
        <f t="shared" ref="AM601" si="3891">+AM602</f>
        <v>0</v>
      </c>
      <c r="AN601" s="93" t="e">
        <f t="shared" si="3886"/>
        <v>#VALUE!</v>
      </c>
      <c r="AO601" s="93" t="e">
        <f t="shared" si="3846"/>
        <v>#VALUE!</v>
      </c>
      <c r="AP601" s="94">
        <f t="shared" si="3847"/>
        <v>0</v>
      </c>
      <c r="AQ601" s="93">
        <f t="shared" ref="AQ601" si="3892">+AQ602</f>
        <v>0</v>
      </c>
      <c r="AR601" s="93" t="e">
        <f t="shared" si="3886"/>
        <v>#VALUE!</v>
      </c>
      <c r="AS601" s="93" t="e">
        <f t="shared" si="3848"/>
        <v>#VALUE!</v>
      </c>
      <c r="AT601" s="94">
        <f t="shared" si="3849"/>
        <v>0</v>
      </c>
      <c r="AU601" s="93">
        <f t="shared" ref="AU601" si="3893">+AU602</f>
        <v>0</v>
      </c>
      <c r="AV601" s="93" t="e">
        <f t="shared" si="3886"/>
        <v>#VALUE!</v>
      </c>
      <c r="AW601" s="93" t="e">
        <f t="shared" si="3850"/>
        <v>#VALUE!</v>
      </c>
      <c r="AX601" s="94">
        <f t="shared" si="3851"/>
        <v>0</v>
      </c>
      <c r="AY601" s="93">
        <f t="shared" ref="AY601" si="3894">+AY602</f>
        <v>0</v>
      </c>
      <c r="AZ601" s="93" t="e">
        <f t="shared" si="3886"/>
        <v>#VALUE!</v>
      </c>
      <c r="BA601" s="93" t="e">
        <f t="shared" si="3852"/>
        <v>#VALUE!</v>
      </c>
      <c r="BB601" s="94">
        <f t="shared" si="3853"/>
        <v>0</v>
      </c>
      <c r="BC601" s="93">
        <f t="shared" si="3886"/>
        <v>0</v>
      </c>
      <c r="BD601" s="93">
        <f t="shared" si="3886"/>
        <v>0</v>
      </c>
      <c r="BE601" s="93" t="e">
        <f t="shared" si="3886"/>
        <v>#VALUE!</v>
      </c>
      <c r="BF601" s="93" t="e">
        <f t="shared" si="3854"/>
        <v>#VALUE!</v>
      </c>
      <c r="BG601" s="4">
        <f t="shared" si="3829"/>
        <v>0</v>
      </c>
      <c r="BL601" s="93">
        <f t="shared" ref="BL601:BM601" si="3895">+BL602</f>
        <v>0</v>
      </c>
      <c r="BM601" s="93">
        <f t="shared" si="3895"/>
        <v>0</v>
      </c>
    </row>
    <row r="602" spans="1:65" ht="20.399999999999999" x14ac:dyDescent="0.3">
      <c r="A602" s="87"/>
      <c r="B602" s="87"/>
      <c r="C602" s="88"/>
      <c r="D602" s="95"/>
      <c r="E602" s="96">
        <v>52991001</v>
      </c>
      <c r="F602" s="97" t="s">
        <v>327</v>
      </c>
      <c r="G602" s="7">
        <v>0</v>
      </c>
      <c r="H602" s="7" t="e">
        <f>SUMIF([2]Ene!B:I,AVALUOS!E602,[2]Ene!I:I)</f>
        <v>#VALUE!</v>
      </c>
      <c r="I602" s="7" t="e">
        <f t="shared" si="3831"/>
        <v>#VALUE!</v>
      </c>
      <c r="J602" s="8">
        <f t="shared" si="3832"/>
        <v>0</v>
      </c>
      <c r="K602" s="7">
        <v>0</v>
      </c>
      <c r="L602" s="7" t="e">
        <f>SUMIF([2]Feb!B:I,AVALUOS!E602,[2]Feb!I:I)</f>
        <v>#VALUE!</v>
      </c>
      <c r="M602" s="7" t="e">
        <f t="shared" si="3833"/>
        <v>#VALUE!</v>
      </c>
      <c r="N602" s="8">
        <f t="shared" si="3834"/>
        <v>0</v>
      </c>
      <c r="O602" s="7">
        <v>0</v>
      </c>
      <c r="P602" s="7" t="e">
        <f>SUMIF([2]mar!B:I,AVALUOS!E602,[2]mar!I:I)</f>
        <v>#VALUE!</v>
      </c>
      <c r="Q602" s="7" t="e">
        <f t="shared" si="3835"/>
        <v>#VALUE!</v>
      </c>
      <c r="R602" s="8">
        <f t="shared" si="3793"/>
        <v>0</v>
      </c>
      <c r="S602" s="7">
        <v>0</v>
      </c>
      <c r="T602" s="7" t="e">
        <f>SUMIF([2]Abr!B:I,AVALUOS!E602,[2]Abr!I:I)</f>
        <v>#VALUE!</v>
      </c>
      <c r="U602" s="7" t="e">
        <f t="shared" si="3836"/>
        <v>#VALUE!</v>
      </c>
      <c r="V602" s="8">
        <f t="shared" si="3837"/>
        <v>0</v>
      </c>
      <c r="W602" s="7">
        <v>0</v>
      </c>
      <c r="X602" s="7" t="e">
        <f>SUMIF([2]May!B:I,AVALUOS!E602,[2]May!I:I)</f>
        <v>#VALUE!</v>
      </c>
      <c r="Y602" s="7" t="e">
        <f t="shared" si="3838"/>
        <v>#VALUE!</v>
      </c>
      <c r="Z602" s="8">
        <f t="shared" si="3839"/>
        <v>0</v>
      </c>
      <c r="AA602" s="7">
        <v>0</v>
      </c>
      <c r="AB602" s="7" t="e">
        <f>SUMIF([2]Jun!B:I,AVALUOS!E602,[2]Jun!I:I)</f>
        <v>#VALUE!</v>
      </c>
      <c r="AC602" s="7" t="e">
        <f t="shared" si="3840"/>
        <v>#VALUE!</v>
      </c>
      <c r="AD602" s="8">
        <f t="shared" si="3841"/>
        <v>0</v>
      </c>
      <c r="AE602" s="7">
        <v>0</v>
      </c>
      <c r="AF602" s="7" t="e">
        <f>SUMIF([2]Jul!B:I,AVALUOS!E602,[2]Jul!I:I)</f>
        <v>#VALUE!</v>
      </c>
      <c r="AG602" s="7" t="e">
        <f t="shared" si="3842"/>
        <v>#VALUE!</v>
      </c>
      <c r="AH602" s="8">
        <f t="shared" si="3843"/>
        <v>0</v>
      </c>
      <c r="AI602" s="7">
        <v>0</v>
      </c>
      <c r="AJ602" s="7" t="e">
        <f>SUMIF([2]Agos!B:I,AVALUOS!E602,[2]Agos!I:I)</f>
        <v>#VALUE!</v>
      </c>
      <c r="AK602" s="7" t="e">
        <f t="shared" si="3844"/>
        <v>#VALUE!</v>
      </c>
      <c r="AL602" s="8">
        <f t="shared" si="3845"/>
        <v>0</v>
      </c>
      <c r="AM602" s="7">
        <v>0</v>
      </c>
      <c r="AN602" s="7" t="e">
        <f>SUMIF([2]Sep!B:I,AVALUOS!E602,[2]Sep!I:I)</f>
        <v>#VALUE!</v>
      </c>
      <c r="AO602" s="7" t="e">
        <f t="shared" si="3846"/>
        <v>#VALUE!</v>
      </c>
      <c r="AP602" s="8">
        <f t="shared" si="3847"/>
        <v>0</v>
      </c>
      <c r="AQ602" s="7">
        <v>0</v>
      </c>
      <c r="AR602" s="7" t="e">
        <f>SUMIF([2]Oct!B:I,AVALUOS!E602,[2]Oct!I:I)</f>
        <v>#VALUE!</v>
      </c>
      <c r="AS602" s="7" t="e">
        <f t="shared" si="3848"/>
        <v>#VALUE!</v>
      </c>
      <c r="AT602" s="8">
        <f t="shared" si="3849"/>
        <v>0</v>
      </c>
      <c r="AU602" s="7">
        <v>0</v>
      </c>
      <c r="AV602" s="7" t="e">
        <f>SUMIF([2]Nov!B:I,AVALUOS!E602,[2]Nov!I:I)</f>
        <v>#VALUE!</v>
      </c>
      <c r="AW602" s="7" t="e">
        <f t="shared" si="3850"/>
        <v>#VALUE!</v>
      </c>
      <c r="AX602" s="8">
        <f t="shared" si="3851"/>
        <v>0</v>
      </c>
      <c r="AY602" s="7">
        <v>0</v>
      </c>
      <c r="AZ602" s="7" t="e">
        <f>SUMIF([2]Dic!B:I,AVALUOS!E602,[2]Dic!I:I)</f>
        <v>#VALUE!</v>
      </c>
      <c r="BA602" s="7" t="e">
        <f t="shared" si="3852"/>
        <v>#VALUE!</v>
      </c>
      <c r="BB602" s="8">
        <f t="shared" si="3853"/>
        <v>0</v>
      </c>
      <c r="BC602" s="7">
        <v>0</v>
      </c>
      <c r="BD602" s="89">
        <f>+G602+K602+O602+S602+W602+AA602+AE602+AI602+AM602+AQ602+AU602</f>
        <v>0</v>
      </c>
      <c r="BE602" s="89" t="e">
        <f>+H602+L602+P602+T602+X602+AB602+AF602+AJ602+AN602+AR602+AV602+AZ602</f>
        <v>#VALUE!</v>
      </c>
      <c r="BF602" s="89" t="e">
        <f t="shared" si="3854"/>
        <v>#VALUE!</v>
      </c>
      <c r="BG602" s="24">
        <f t="shared" si="3829"/>
        <v>0</v>
      </c>
      <c r="BK602" s="84"/>
      <c r="BL602" s="7"/>
      <c r="BM602" s="7"/>
    </row>
    <row r="603" spans="1:65" s="84" customFormat="1" ht="20.399999999999999" x14ac:dyDescent="0.3">
      <c r="A603" s="37"/>
      <c r="B603" s="37">
        <v>53</v>
      </c>
      <c r="C603" s="38"/>
      <c r="D603" s="39"/>
      <c r="E603" s="13"/>
      <c r="F603" s="14" t="s">
        <v>328</v>
      </c>
      <c r="G603" s="15">
        <f>SUM(G604,G626,G647,G663)</f>
        <v>0</v>
      </c>
      <c r="H603" s="15" t="e">
        <f>SUM(H604,H626,H647,H663)</f>
        <v>#VALUE!</v>
      </c>
      <c r="I603" s="15" t="e">
        <f t="shared" si="3831"/>
        <v>#VALUE!</v>
      </c>
      <c r="J603" s="16">
        <f t="shared" si="3832"/>
        <v>0</v>
      </c>
      <c r="K603" s="15">
        <f>SUM(K604,K626,K647,K663)</f>
        <v>0</v>
      </c>
      <c r="L603" s="15" t="e">
        <f>SUM(L604,L626,L647,L663)</f>
        <v>#VALUE!</v>
      </c>
      <c r="M603" s="15" t="e">
        <f t="shared" si="3833"/>
        <v>#VALUE!</v>
      </c>
      <c r="N603" s="16">
        <f t="shared" si="3834"/>
        <v>0</v>
      </c>
      <c r="O603" s="15">
        <f>SUM(O604,O626,O647,O663)</f>
        <v>0</v>
      </c>
      <c r="P603" s="15" t="e">
        <f>SUM(P604,P626,P647,P663)</f>
        <v>#VALUE!</v>
      </c>
      <c r="Q603" s="15" t="e">
        <f t="shared" si="3835"/>
        <v>#VALUE!</v>
      </c>
      <c r="R603" s="16">
        <f t="shared" si="3793"/>
        <v>0</v>
      </c>
      <c r="S603" s="15">
        <f>SUM(S604,S626,S647,S663)</f>
        <v>0</v>
      </c>
      <c r="T603" s="15" t="e">
        <f>SUM(T604,T626,T647,T663)</f>
        <v>#VALUE!</v>
      </c>
      <c r="U603" s="15" t="e">
        <f t="shared" si="3836"/>
        <v>#VALUE!</v>
      </c>
      <c r="V603" s="16">
        <f t="shared" si="3837"/>
        <v>0</v>
      </c>
      <c r="W603" s="15">
        <f>SUM(W604,W626,W647,W663)</f>
        <v>0</v>
      </c>
      <c r="X603" s="15" t="e">
        <f>SUM(X604,X626,X647,X663)</f>
        <v>#VALUE!</v>
      </c>
      <c r="Y603" s="15" t="e">
        <f t="shared" si="3838"/>
        <v>#VALUE!</v>
      </c>
      <c r="Z603" s="16">
        <f t="shared" si="3839"/>
        <v>0</v>
      </c>
      <c r="AA603" s="15">
        <f>SUM(AA604,AA626,AA647,AA663)</f>
        <v>505070.8</v>
      </c>
      <c r="AB603" s="15" t="e">
        <f>SUM(AB604,AB626,AB647,AB663)</f>
        <v>#VALUE!</v>
      </c>
      <c r="AC603" s="15" t="e">
        <f t="shared" si="3840"/>
        <v>#VALUE!</v>
      </c>
      <c r="AD603" s="16" t="e">
        <f t="shared" si="3841"/>
        <v>#VALUE!</v>
      </c>
      <c r="AE603" s="15">
        <f>SUM(AE604,AE626,AE647,AE663)</f>
        <v>17070.8</v>
      </c>
      <c r="AF603" s="15" t="e">
        <f>SUM(AF604,AF626,AF647,AF663)</f>
        <v>#VALUE!</v>
      </c>
      <c r="AG603" s="15" t="e">
        <f t="shared" si="3842"/>
        <v>#VALUE!</v>
      </c>
      <c r="AH603" s="16" t="e">
        <f t="shared" si="3843"/>
        <v>#VALUE!</v>
      </c>
      <c r="AI603" s="15">
        <f>SUM(AI604,AI626,AI647,AI663)</f>
        <v>17070.8</v>
      </c>
      <c r="AJ603" s="15" t="e">
        <f>SUM(AJ604,AJ626,AJ647,AJ663)</f>
        <v>#VALUE!</v>
      </c>
      <c r="AK603" s="15" t="e">
        <f t="shared" si="3844"/>
        <v>#VALUE!</v>
      </c>
      <c r="AL603" s="16" t="e">
        <f t="shared" si="3845"/>
        <v>#VALUE!</v>
      </c>
      <c r="AM603" s="15">
        <f>SUM(AM604,AM626,AM647,AM663)</f>
        <v>17070.8</v>
      </c>
      <c r="AN603" s="15" t="e">
        <f>SUM(AN604,AN626,AN647,AN663)</f>
        <v>#VALUE!</v>
      </c>
      <c r="AO603" s="15" t="e">
        <f t="shared" si="3846"/>
        <v>#VALUE!</v>
      </c>
      <c r="AP603" s="16" t="e">
        <f t="shared" si="3847"/>
        <v>#VALUE!</v>
      </c>
      <c r="AQ603" s="15">
        <f>SUM(AQ604,AQ626,AQ647,AQ663)</f>
        <v>17070.8</v>
      </c>
      <c r="AR603" s="15" t="e">
        <f>SUM(AR604,AR626,AR647,AR663)</f>
        <v>#VALUE!</v>
      </c>
      <c r="AS603" s="15" t="e">
        <f t="shared" si="3848"/>
        <v>#VALUE!</v>
      </c>
      <c r="AT603" s="16" t="e">
        <f t="shared" si="3849"/>
        <v>#VALUE!</v>
      </c>
      <c r="AU603" s="15">
        <f>SUM(AU604,AU626,AU647,AU663)</f>
        <v>0</v>
      </c>
      <c r="AV603" s="15" t="e">
        <f>SUM(AV604,AV626,AV647,AV663)</f>
        <v>#VALUE!</v>
      </c>
      <c r="AW603" s="15" t="e">
        <f t="shared" si="3850"/>
        <v>#VALUE!</v>
      </c>
      <c r="AX603" s="16">
        <f t="shared" si="3851"/>
        <v>0</v>
      </c>
      <c r="AY603" s="15">
        <f>SUM(AY604,AY626,AY647,AY663)</f>
        <v>0</v>
      </c>
      <c r="AZ603" s="15" t="e">
        <f>SUM(AZ604,AZ626,AZ647,AZ663)</f>
        <v>#VALUE!</v>
      </c>
      <c r="BA603" s="15" t="e">
        <f t="shared" si="3852"/>
        <v>#VALUE!</v>
      </c>
      <c r="BB603" s="16">
        <f t="shared" si="3853"/>
        <v>0</v>
      </c>
      <c r="BC603" s="15">
        <f>SUM(BC604,BC626,BC647,BC663)</f>
        <v>0</v>
      </c>
      <c r="BD603" s="15">
        <f>SUM(BD604,BD626,BD647,BD663)</f>
        <v>573354</v>
      </c>
      <c r="BE603" s="15" t="e">
        <f>SUM(BE604,BE626,BE647,BE663)</f>
        <v>#VALUE!</v>
      </c>
      <c r="BF603" s="15" t="e">
        <f t="shared" si="3854"/>
        <v>#VALUE!</v>
      </c>
      <c r="BG603" s="75" t="e">
        <f t="shared" si="3829"/>
        <v>#VALUE!</v>
      </c>
      <c r="BL603" s="15">
        <f>SUM(BL604,BL626,BL647,BL663)</f>
        <v>0</v>
      </c>
      <c r="BM603" s="15">
        <f>SUM(BM604,BM626,BM647,BM663)</f>
        <v>0</v>
      </c>
    </row>
    <row r="604" spans="1:65" s="84" customFormat="1" ht="12" x14ac:dyDescent="0.3">
      <c r="A604" s="31"/>
      <c r="B604" s="31"/>
      <c r="C604" s="32">
        <v>5305</v>
      </c>
      <c r="D604" s="33"/>
      <c r="E604" s="9"/>
      <c r="F604" s="10" t="s">
        <v>58</v>
      </c>
      <c r="G604" s="11">
        <f>SUM(G605,G609,G611,G618,G616,G620,G622,G624)</f>
        <v>0</v>
      </c>
      <c r="H604" s="11" t="e">
        <f>SUM(H605,H609,H611,H618,H616,H620,H622,H624)</f>
        <v>#VALUE!</v>
      </c>
      <c r="I604" s="11" t="e">
        <f t="shared" si="3831"/>
        <v>#VALUE!</v>
      </c>
      <c r="J604" s="12">
        <f t="shared" si="3832"/>
        <v>0</v>
      </c>
      <c r="K604" s="11">
        <f>SUM(K605,K609,K611,K618,K616,K620,K622,K624)</f>
        <v>0</v>
      </c>
      <c r="L604" s="11" t="e">
        <f>SUM(L605,L609,L611,L618,L616,L620,L622,L624)</f>
        <v>#VALUE!</v>
      </c>
      <c r="M604" s="11" t="e">
        <f t="shared" si="3833"/>
        <v>#VALUE!</v>
      </c>
      <c r="N604" s="12">
        <f t="shared" si="3834"/>
        <v>0</v>
      </c>
      <c r="O604" s="11">
        <f>SUM(O605,O609,O611,O618,O616,O620,O622,O624)</f>
        <v>0</v>
      </c>
      <c r="P604" s="11" t="e">
        <f>SUM(P605,P609,P611,P618,P616,P620,P622,P624)</f>
        <v>#VALUE!</v>
      </c>
      <c r="Q604" s="11" t="e">
        <f t="shared" si="3835"/>
        <v>#VALUE!</v>
      </c>
      <c r="R604" s="12">
        <f t="shared" si="3793"/>
        <v>0</v>
      </c>
      <c r="S604" s="11">
        <f>SUM(S605,S609,S611,S618,S616,S620,S622,S624)</f>
        <v>0</v>
      </c>
      <c r="T604" s="11" t="e">
        <f>SUM(T605,T609,T611,T618,T616,T620,T622,T624)</f>
        <v>#VALUE!</v>
      </c>
      <c r="U604" s="11" t="e">
        <f t="shared" si="3836"/>
        <v>#VALUE!</v>
      </c>
      <c r="V604" s="12">
        <f t="shared" si="3837"/>
        <v>0</v>
      </c>
      <c r="W604" s="11">
        <f>SUM(W605,W609,W611,W618,W616,W620,W622,W624)</f>
        <v>0</v>
      </c>
      <c r="X604" s="11" t="e">
        <f>SUM(X605,X609,X611,X618,X616,X620,X622,X624)</f>
        <v>#VALUE!</v>
      </c>
      <c r="Y604" s="11" t="e">
        <f t="shared" si="3838"/>
        <v>#VALUE!</v>
      </c>
      <c r="Z604" s="12">
        <f t="shared" si="3839"/>
        <v>0</v>
      </c>
      <c r="AA604" s="11">
        <f>SUM(AA605,AA609,AA611,AA618,AA616,AA620,AA622,AA624)</f>
        <v>505070.8</v>
      </c>
      <c r="AB604" s="11" t="e">
        <f>SUM(AB605,AB609,AB611,AB618,AB616,AB620,AB622,AB624)</f>
        <v>#VALUE!</v>
      </c>
      <c r="AC604" s="11" t="e">
        <f t="shared" si="3840"/>
        <v>#VALUE!</v>
      </c>
      <c r="AD604" s="12" t="e">
        <f t="shared" si="3841"/>
        <v>#VALUE!</v>
      </c>
      <c r="AE604" s="11">
        <f>SUM(AE605,AE609,AE611,AE618,AE616,AE620,AE622,AE624)</f>
        <v>17070.8</v>
      </c>
      <c r="AF604" s="11" t="e">
        <f>SUM(AF605,AF609,AF611,AF618,AF616,AF620,AF622,AF624)</f>
        <v>#VALUE!</v>
      </c>
      <c r="AG604" s="11" t="e">
        <f t="shared" si="3842"/>
        <v>#VALUE!</v>
      </c>
      <c r="AH604" s="12" t="e">
        <f t="shared" si="3843"/>
        <v>#VALUE!</v>
      </c>
      <c r="AI604" s="11">
        <f>SUM(AI605,AI609,AI611,AI618,AI616,AI620,AI622,AI624)</f>
        <v>17070.8</v>
      </c>
      <c r="AJ604" s="11" t="e">
        <f>SUM(AJ605,AJ609,AJ611,AJ618,AJ616,AJ620,AJ622,AJ624)</f>
        <v>#VALUE!</v>
      </c>
      <c r="AK604" s="11" t="e">
        <f t="shared" si="3844"/>
        <v>#VALUE!</v>
      </c>
      <c r="AL604" s="12" t="e">
        <f t="shared" si="3845"/>
        <v>#VALUE!</v>
      </c>
      <c r="AM604" s="11">
        <f>SUM(AM605,AM609,AM611,AM618,AM616,AM620,AM622,AM624)</f>
        <v>17070.8</v>
      </c>
      <c r="AN604" s="11" t="e">
        <f>SUM(AN605,AN609,AN611,AN618,AN616,AN620,AN622,AN624)</f>
        <v>#VALUE!</v>
      </c>
      <c r="AO604" s="11" t="e">
        <f t="shared" si="3846"/>
        <v>#VALUE!</v>
      </c>
      <c r="AP604" s="12" t="e">
        <f t="shared" si="3847"/>
        <v>#VALUE!</v>
      </c>
      <c r="AQ604" s="11">
        <f>SUM(AQ605,AQ609,AQ611,AQ618,AQ616,AQ620,AQ622,AQ624)</f>
        <v>17070.8</v>
      </c>
      <c r="AR604" s="11" t="e">
        <f>SUM(AR605,AR609,AR611,AR618,AR616,AR620,AR622,AR624)</f>
        <v>#VALUE!</v>
      </c>
      <c r="AS604" s="11" t="e">
        <f t="shared" si="3848"/>
        <v>#VALUE!</v>
      </c>
      <c r="AT604" s="12" t="e">
        <f t="shared" si="3849"/>
        <v>#VALUE!</v>
      </c>
      <c r="AU604" s="11">
        <f>SUM(AU605,AU609,AU611,AU618,AU616,AU620,AU622,AU624)</f>
        <v>0</v>
      </c>
      <c r="AV604" s="11" t="e">
        <f>SUM(AV605,AV609,AV611,AV618,AV616,AV620,AV622,AV624)</f>
        <v>#VALUE!</v>
      </c>
      <c r="AW604" s="11" t="e">
        <f t="shared" si="3850"/>
        <v>#VALUE!</v>
      </c>
      <c r="AX604" s="12">
        <f t="shared" si="3851"/>
        <v>0</v>
      </c>
      <c r="AY604" s="11">
        <f>SUM(AY605,AY609,AY611,AY618,AY616,AY620,AY622,AY624)</f>
        <v>0</v>
      </c>
      <c r="AZ604" s="11" t="e">
        <f>SUM(AZ605,AZ609,AZ611,AZ618,AZ616,AZ620,AZ622,AZ624)</f>
        <v>#VALUE!</v>
      </c>
      <c r="BA604" s="11" t="e">
        <f t="shared" si="3852"/>
        <v>#VALUE!</v>
      </c>
      <c r="BB604" s="12">
        <f t="shared" si="3853"/>
        <v>0</v>
      </c>
      <c r="BC604" s="11">
        <f>SUM(BC605,BC609,BC611,BC618,BC616,BC620,BC622,BC624)</f>
        <v>0</v>
      </c>
      <c r="BD604" s="11">
        <f>SUM(BD605,BD609,BD611,BD618,BD616,BD620,BD622,BD624)</f>
        <v>573354</v>
      </c>
      <c r="BE604" s="11" t="e">
        <f>SUM(BE605,BE609,BE611,BE618,BE616,BE620,BE622,BE624)</f>
        <v>#VALUE!</v>
      </c>
      <c r="BF604" s="11" t="e">
        <f t="shared" si="3854"/>
        <v>#VALUE!</v>
      </c>
      <c r="BG604" s="83" t="e">
        <f t="shared" si="3829"/>
        <v>#VALUE!</v>
      </c>
      <c r="BL604" s="11">
        <f>SUM(BL605,BL609,BL611,BL618,BL616,BL620,BL622,BL624)</f>
        <v>0</v>
      </c>
      <c r="BM604" s="11">
        <f>SUM(BM605,BM609,BM611,BM618,BM616,BM620,BM622,BM624)</f>
        <v>0</v>
      </c>
    </row>
    <row r="605" spans="1:65" x14ac:dyDescent="0.3">
      <c r="A605" s="27"/>
      <c r="B605" s="27"/>
      <c r="C605" s="28"/>
      <c r="D605" s="25">
        <v>530505</v>
      </c>
      <c r="E605" s="1"/>
      <c r="F605" s="2" t="s">
        <v>329</v>
      </c>
      <c r="G605" s="3">
        <f>SUM(G606:G608)</f>
        <v>0</v>
      </c>
      <c r="H605" s="3" t="e">
        <f>SUM(H606:H608)</f>
        <v>#VALUE!</v>
      </c>
      <c r="I605" s="3" t="e">
        <f t="shared" si="3831"/>
        <v>#VALUE!</v>
      </c>
      <c r="J605" s="4">
        <f t="shared" si="3832"/>
        <v>0</v>
      </c>
      <c r="K605" s="3">
        <f>SUM(K606:K608)</f>
        <v>0</v>
      </c>
      <c r="L605" s="3" t="e">
        <f>SUM(L606:L608)</f>
        <v>#VALUE!</v>
      </c>
      <c r="M605" s="3" t="e">
        <f t="shared" si="3833"/>
        <v>#VALUE!</v>
      </c>
      <c r="N605" s="4">
        <f t="shared" si="3834"/>
        <v>0</v>
      </c>
      <c r="O605" s="3">
        <f>SUM(O606:O608)</f>
        <v>0</v>
      </c>
      <c r="P605" s="3" t="e">
        <f>SUM(P606:P608)</f>
        <v>#VALUE!</v>
      </c>
      <c r="Q605" s="3" t="e">
        <f t="shared" si="3835"/>
        <v>#VALUE!</v>
      </c>
      <c r="R605" s="4">
        <f t="shared" si="3793"/>
        <v>0</v>
      </c>
      <c r="S605" s="3">
        <f>SUM(S606:S608)</f>
        <v>0</v>
      </c>
      <c r="T605" s="3" t="e">
        <f>SUM(T606:T608)</f>
        <v>#VALUE!</v>
      </c>
      <c r="U605" s="3" t="e">
        <f t="shared" si="3836"/>
        <v>#VALUE!</v>
      </c>
      <c r="V605" s="4">
        <f t="shared" si="3837"/>
        <v>0</v>
      </c>
      <c r="W605" s="3">
        <f>SUM(W606:W608)</f>
        <v>0</v>
      </c>
      <c r="X605" s="3" t="e">
        <f>SUM(X606:X608)</f>
        <v>#VALUE!</v>
      </c>
      <c r="Y605" s="3" t="e">
        <f t="shared" si="3838"/>
        <v>#VALUE!</v>
      </c>
      <c r="Z605" s="4">
        <f t="shared" si="3839"/>
        <v>0</v>
      </c>
      <c r="AA605" s="3">
        <f>SUM(AA606:AA608)</f>
        <v>505070.8</v>
      </c>
      <c r="AB605" s="3" t="e">
        <f>SUM(AB606:AB608)</f>
        <v>#VALUE!</v>
      </c>
      <c r="AC605" s="3" t="e">
        <f t="shared" si="3840"/>
        <v>#VALUE!</v>
      </c>
      <c r="AD605" s="4" t="e">
        <f t="shared" si="3841"/>
        <v>#VALUE!</v>
      </c>
      <c r="AE605" s="3">
        <f>SUM(AE606:AE608)</f>
        <v>17070.8</v>
      </c>
      <c r="AF605" s="3" t="e">
        <f>SUM(AF606:AF608)</f>
        <v>#VALUE!</v>
      </c>
      <c r="AG605" s="3" t="e">
        <f t="shared" si="3842"/>
        <v>#VALUE!</v>
      </c>
      <c r="AH605" s="4" t="e">
        <f t="shared" si="3843"/>
        <v>#VALUE!</v>
      </c>
      <c r="AI605" s="3">
        <f>SUM(AI606:AI608)</f>
        <v>17070.8</v>
      </c>
      <c r="AJ605" s="3" t="e">
        <f>SUM(AJ606:AJ608)</f>
        <v>#VALUE!</v>
      </c>
      <c r="AK605" s="3" t="e">
        <f t="shared" si="3844"/>
        <v>#VALUE!</v>
      </c>
      <c r="AL605" s="4" t="e">
        <f t="shared" si="3845"/>
        <v>#VALUE!</v>
      </c>
      <c r="AM605" s="3">
        <f>SUM(AM606:AM608)</f>
        <v>17070.8</v>
      </c>
      <c r="AN605" s="3" t="e">
        <f>SUM(AN606:AN608)</f>
        <v>#VALUE!</v>
      </c>
      <c r="AO605" s="3" t="e">
        <f t="shared" si="3846"/>
        <v>#VALUE!</v>
      </c>
      <c r="AP605" s="4" t="e">
        <f t="shared" si="3847"/>
        <v>#VALUE!</v>
      </c>
      <c r="AQ605" s="3">
        <f>SUM(AQ606:AQ608)</f>
        <v>17070.8</v>
      </c>
      <c r="AR605" s="3" t="e">
        <f>SUM(AR606:AR608)</f>
        <v>#VALUE!</v>
      </c>
      <c r="AS605" s="3" t="e">
        <f t="shared" si="3848"/>
        <v>#VALUE!</v>
      </c>
      <c r="AT605" s="4" t="e">
        <f t="shared" si="3849"/>
        <v>#VALUE!</v>
      </c>
      <c r="AU605" s="3">
        <f>SUM(AU606:AU608)</f>
        <v>0</v>
      </c>
      <c r="AV605" s="3" t="e">
        <f>SUM(AV606:AV608)</f>
        <v>#VALUE!</v>
      </c>
      <c r="AW605" s="3" t="e">
        <f t="shared" si="3850"/>
        <v>#VALUE!</v>
      </c>
      <c r="AX605" s="4">
        <f t="shared" si="3851"/>
        <v>0</v>
      </c>
      <c r="AY605" s="3">
        <f>SUM(AY606:AY608)</f>
        <v>0</v>
      </c>
      <c r="AZ605" s="3" t="e">
        <f>SUM(AZ606:AZ608)</f>
        <v>#VALUE!</v>
      </c>
      <c r="BA605" s="3" t="e">
        <f t="shared" si="3852"/>
        <v>#VALUE!</v>
      </c>
      <c r="BB605" s="4">
        <f t="shared" si="3853"/>
        <v>0</v>
      </c>
      <c r="BC605" s="3">
        <f>SUM(BC606:BC608)</f>
        <v>0</v>
      </c>
      <c r="BD605" s="3">
        <f>SUM(BD606:BD608)</f>
        <v>573354</v>
      </c>
      <c r="BE605" s="3" t="e">
        <f>SUM(BE606:BE608)</f>
        <v>#VALUE!</v>
      </c>
      <c r="BF605" s="3" t="e">
        <f t="shared" si="3854"/>
        <v>#VALUE!</v>
      </c>
      <c r="BG605" s="4" t="e">
        <f t="shared" si="3829"/>
        <v>#VALUE!</v>
      </c>
      <c r="BL605" s="3">
        <f>SUM(BL606:BL608)</f>
        <v>0</v>
      </c>
      <c r="BM605" s="3">
        <f>SUM(BM606:BM608)</f>
        <v>0</v>
      </c>
    </row>
    <row r="606" spans="1:65" s="84" customFormat="1" ht="12" x14ac:dyDescent="0.3">
      <c r="A606" s="29"/>
      <c r="B606" s="34"/>
      <c r="C606" s="35"/>
      <c r="D606" s="36"/>
      <c r="E606" s="5">
        <v>53050501</v>
      </c>
      <c r="F606" s="6" t="s">
        <v>329</v>
      </c>
      <c r="G606" s="7">
        <v>0</v>
      </c>
      <c r="H606" s="7" t="e">
        <f>SUMIF([2]Ene!B:I,AVALUOS!E606,[2]Ene!I:I)</f>
        <v>#VALUE!</v>
      </c>
      <c r="I606" s="7" t="e">
        <f t="shared" si="3831"/>
        <v>#VALUE!</v>
      </c>
      <c r="J606" s="8">
        <f t="shared" si="3832"/>
        <v>0</v>
      </c>
      <c r="K606" s="7">
        <v>0</v>
      </c>
      <c r="L606" s="7" t="e">
        <f>SUMIF([2]Feb!B:I,AVALUOS!E606,[2]Feb!I:I)</f>
        <v>#VALUE!</v>
      </c>
      <c r="M606" s="7" t="e">
        <f t="shared" si="3833"/>
        <v>#VALUE!</v>
      </c>
      <c r="N606" s="8">
        <f t="shared" si="3834"/>
        <v>0</v>
      </c>
      <c r="O606" s="7">
        <v>0</v>
      </c>
      <c r="P606" s="7" t="e">
        <f>SUMIF([2]mar!B:I,AVALUOS!E606,[2]mar!I:I)</f>
        <v>#VALUE!</v>
      </c>
      <c r="Q606" s="7" t="e">
        <f t="shared" si="3835"/>
        <v>#VALUE!</v>
      </c>
      <c r="R606" s="8">
        <f t="shared" si="3793"/>
        <v>0</v>
      </c>
      <c r="S606" s="7">
        <v>0</v>
      </c>
      <c r="T606" s="7" t="e">
        <f>SUMIF([2]Abr!B:I,AVALUOS!E606,[2]Abr!I:I)</f>
        <v>#VALUE!</v>
      </c>
      <c r="U606" s="7" t="e">
        <f t="shared" si="3836"/>
        <v>#VALUE!</v>
      </c>
      <c r="V606" s="8">
        <f t="shared" si="3837"/>
        <v>0</v>
      </c>
      <c r="W606" s="7">
        <v>0</v>
      </c>
      <c r="X606" s="7" t="e">
        <f>SUMIF([2]May!B:I,AVALUOS!E606,[2]May!I:I)</f>
        <v>#VALUE!</v>
      </c>
      <c r="Y606" s="7" t="e">
        <f t="shared" si="3838"/>
        <v>#VALUE!</v>
      </c>
      <c r="Z606" s="8">
        <f t="shared" si="3839"/>
        <v>0</v>
      </c>
      <c r="AA606" s="7">
        <v>17070.8</v>
      </c>
      <c r="AB606" s="7" t="e">
        <f>SUMIF([2]Jun!B:I,AVALUOS!E606,[2]Jun!I:I)</f>
        <v>#VALUE!</v>
      </c>
      <c r="AC606" s="7" t="e">
        <f t="shared" si="3840"/>
        <v>#VALUE!</v>
      </c>
      <c r="AD606" s="8" t="e">
        <f t="shared" si="3841"/>
        <v>#VALUE!</v>
      </c>
      <c r="AE606" s="7">
        <v>17070.8</v>
      </c>
      <c r="AF606" s="7" t="e">
        <f>SUMIF([2]Jul!B:I,AVALUOS!E606,[2]Jul!I:I)</f>
        <v>#VALUE!</v>
      </c>
      <c r="AG606" s="7" t="e">
        <f t="shared" si="3842"/>
        <v>#VALUE!</v>
      </c>
      <c r="AH606" s="8" t="e">
        <f t="shared" si="3843"/>
        <v>#VALUE!</v>
      </c>
      <c r="AI606" s="7">
        <v>17070.8</v>
      </c>
      <c r="AJ606" s="7" t="e">
        <f>SUMIF([2]Agos!B:I,AVALUOS!E606,[2]Agos!I:I)</f>
        <v>#VALUE!</v>
      </c>
      <c r="AK606" s="7" t="e">
        <f t="shared" si="3844"/>
        <v>#VALUE!</v>
      </c>
      <c r="AL606" s="8" t="e">
        <f t="shared" si="3845"/>
        <v>#VALUE!</v>
      </c>
      <c r="AM606" s="7">
        <v>17070.8</v>
      </c>
      <c r="AN606" s="7" t="e">
        <f>SUMIF([2]Sep!B:I,AVALUOS!E606,[2]Sep!I:I)</f>
        <v>#VALUE!</v>
      </c>
      <c r="AO606" s="7" t="e">
        <f t="shared" si="3846"/>
        <v>#VALUE!</v>
      </c>
      <c r="AP606" s="8" t="e">
        <f t="shared" si="3847"/>
        <v>#VALUE!</v>
      </c>
      <c r="AQ606" s="7">
        <v>17070.8</v>
      </c>
      <c r="AR606" s="7" t="e">
        <f>SUMIF([2]Oct!B:I,AVALUOS!E606,[2]Oct!I:I)</f>
        <v>#VALUE!</v>
      </c>
      <c r="AS606" s="7" t="e">
        <f t="shared" si="3848"/>
        <v>#VALUE!</v>
      </c>
      <c r="AT606" s="8" t="e">
        <f t="shared" si="3849"/>
        <v>#VALUE!</v>
      </c>
      <c r="AU606" s="7">
        <v>0</v>
      </c>
      <c r="AV606" s="7" t="e">
        <f>SUMIF([2]Nov!B:I,AVALUOS!E606,[2]Nov!I:I)</f>
        <v>#VALUE!</v>
      </c>
      <c r="AW606" s="7" t="e">
        <f t="shared" si="3850"/>
        <v>#VALUE!</v>
      </c>
      <c r="AX606" s="8">
        <f t="shared" si="3851"/>
        <v>0</v>
      </c>
      <c r="AY606" s="7">
        <v>0</v>
      </c>
      <c r="AZ606" s="7" t="e">
        <f>SUMIF([2]Dic!B:I,AVALUOS!E606,[2]Dic!I:I)</f>
        <v>#VALUE!</v>
      </c>
      <c r="BA606" s="7" t="e">
        <f t="shared" si="3852"/>
        <v>#VALUE!</v>
      </c>
      <c r="BB606" s="8">
        <f t="shared" si="3853"/>
        <v>0</v>
      </c>
      <c r="BC606" s="7">
        <v>0</v>
      </c>
      <c r="BD606" s="89">
        <f t="shared" ref="BD606:BD608" si="3896">+G606+K606+O606+S606+W606+AA606+AE606+AI606+AM606+AQ606+AU606</f>
        <v>85354</v>
      </c>
      <c r="BE606" s="89" t="e">
        <f t="shared" ref="BE606:BE608" si="3897">+H606+L606+P606+T606+X606+AB606+AF606+AJ606+AN606+AR606+AV606+AZ606</f>
        <v>#VALUE!</v>
      </c>
      <c r="BF606" s="89" t="e">
        <f t="shared" si="3854"/>
        <v>#VALUE!</v>
      </c>
      <c r="BG606" s="24" t="e">
        <f t="shared" si="3829"/>
        <v>#VALUE!</v>
      </c>
      <c r="BL606" s="7"/>
      <c r="BM606" s="7"/>
    </row>
    <row r="607" spans="1:65" s="84" customFormat="1" ht="20.399999999999999" x14ac:dyDescent="0.3">
      <c r="A607" s="29"/>
      <c r="B607" s="34"/>
      <c r="C607" s="35"/>
      <c r="D607" s="36"/>
      <c r="E607" s="5">
        <v>53050502</v>
      </c>
      <c r="F607" s="6" t="s">
        <v>330</v>
      </c>
      <c r="G607" s="7">
        <v>0</v>
      </c>
      <c r="H607" s="7" t="e">
        <f>SUMIF([2]Ene!B:I,AVALUOS!E607,[2]Ene!I:I)</f>
        <v>#VALUE!</v>
      </c>
      <c r="I607" s="7" t="e">
        <f t="shared" si="3831"/>
        <v>#VALUE!</v>
      </c>
      <c r="J607" s="8">
        <f t="shared" si="3832"/>
        <v>0</v>
      </c>
      <c r="K607" s="7">
        <v>0</v>
      </c>
      <c r="L607" s="7" t="e">
        <f>SUMIF([2]Feb!B:I,AVALUOS!E607,[2]Feb!I:I)</f>
        <v>#VALUE!</v>
      </c>
      <c r="M607" s="7" t="e">
        <f t="shared" si="3833"/>
        <v>#VALUE!</v>
      </c>
      <c r="N607" s="8">
        <f t="shared" si="3834"/>
        <v>0</v>
      </c>
      <c r="O607" s="7">
        <v>0</v>
      </c>
      <c r="P607" s="7" t="e">
        <f>SUMIF([2]mar!B:I,AVALUOS!E607,[2]mar!I:I)</f>
        <v>#VALUE!</v>
      </c>
      <c r="Q607" s="7" t="e">
        <f t="shared" si="3835"/>
        <v>#VALUE!</v>
      </c>
      <c r="R607" s="8">
        <f t="shared" si="3793"/>
        <v>0</v>
      </c>
      <c r="S607" s="7">
        <v>0</v>
      </c>
      <c r="T607" s="7" t="e">
        <f>SUMIF([2]Abr!B:I,AVALUOS!E607,[2]Abr!I:I)</f>
        <v>#VALUE!</v>
      </c>
      <c r="U607" s="7" t="e">
        <f t="shared" si="3836"/>
        <v>#VALUE!</v>
      </c>
      <c r="V607" s="8">
        <f t="shared" si="3837"/>
        <v>0</v>
      </c>
      <c r="W607" s="7">
        <v>0</v>
      </c>
      <c r="X607" s="7" t="e">
        <f>SUMIF([2]May!B:I,AVALUOS!E607,[2]May!I:I)</f>
        <v>#VALUE!</v>
      </c>
      <c r="Y607" s="7" t="e">
        <f t="shared" si="3838"/>
        <v>#VALUE!</v>
      </c>
      <c r="Z607" s="8">
        <f t="shared" si="3839"/>
        <v>0</v>
      </c>
      <c r="AA607" s="7">
        <v>160000</v>
      </c>
      <c r="AB607" s="7" t="e">
        <f>SUMIF([2]Jun!B:I,AVALUOS!E607,[2]Jun!I:I)</f>
        <v>#VALUE!</v>
      </c>
      <c r="AC607" s="7" t="e">
        <f t="shared" si="3840"/>
        <v>#VALUE!</v>
      </c>
      <c r="AD607" s="8" t="e">
        <f t="shared" si="3841"/>
        <v>#VALUE!</v>
      </c>
      <c r="AE607" s="7">
        <v>0</v>
      </c>
      <c r="AF607" s="7" t="e">
        <f>SUMIF([2]Jul!B:I,AVALUOS!E607,[2]Jul!I:I)</f>
        <v>#VALUE!</v>
      </c>
      <c r="AG607" s="7" t="e">
        <f t="shared" si="3842"/>
        <v>#VALUE!</v>
      </c>
      <c r="AH607" s="8">
        <f t="shared" si="3843"/>
        <v>0</v>
      </c>
      <c r="AI607" s="7">
        <v>0</v>
      </c>
      <c r="AJ607" s="7" t="e">
        <f>SUMIF([2]Agos!B:I,AVALUOS!E607,[2]Agos!I:I)</f>
        <v>#VALUE!</v>
      </c>
      <c r="AK607" s="7" t="e">
        <f t="shared" si="3844"/>
        <v>#VALUE!</v>
      </c>
      <c r="AL607" s="8">
        <f t="shared" si="3845"/>
        <v>0</v>
      </c>
      <c r="AM607" s="7">
        <v>0</v>
      </c>
      <c r="AN607" s="7" t="e">
        <f>SUMIF([2]Sep!B:I,AVALUOS!E607,[2]Sep!I:I)</f>
        <v>#VALUE!</v>
      </c>
      <c r="AO607" s="7" t="e">
        <f t="shared" si="3846"/>
        <v>#VALUE!</v>
      </c>
      <c r="AP607" s="8">
        <f t="shared" si="3847"/>
        <v>0</v>
      </c>
      <c r="AQ607" s="7">
        <v>0</v>
      </c>
      <c r="AR607" s="7" t="e">
        <f>SUMIF([2]Oct!B:I,AVALUOS!E607,[2]Oct!I:I)</f>
        <v>#VALUE!</v>
      </c>
      <c r="AS607" s="7" t="e">
        <f t="shared" si="3848"/>
        <v>#VALUE!</v>
      </c>
      <c r="AT607" s="8">
        <f t="shared" si="3849"/>
        <v>0</v>
      </c>
      <c r="AU607" s="7">
        <v>0</v>
      </c>
      <c r="AV607" s="7" t="e">
        <f>SUMIF([2]Nov!B:I,AVALUOS!E607,[2]Nov!I:I)</f>
        <v>#VALUE!</v>
      </c>
      <c r="AW607" s="7" t="e">
        <f t="shared" si="3850"/>
        <v>#VALUE!</v>
      </c>
      <c r="AX607" s="8">
        <f t="shared" si="3851"/>
        <v>0</v>
      </c>
      <c r="AY607" s="7">
        <v>0</v>
      </c>
      <c r="AZ607" s="7" t="e">
        <f>SUMIF([2]Dic!B:I,AVALUOS!E607,[2]Dic!I:I)</f>
        <v>#VALUE!</v>
      </c>
      <c r="BA607" s="7" t="e">
        <f t="shared" si="3852"/>
        <v>#VALUE!</v>
      </c>
      <c r="BB607" s="8">
        <f t="shared" si="3853"/>
        <v>0</v>
      </c>
      <c r="BC607" s="7">
        <v>0</v>
      </c>
      <c r="BD607" s="89">
        <f t="shared" si="3896"/>
        <v>160000</v>
      </c>
      <c r="BE607" s="89" t="e">
        <f t="shared" si="3897"/>
        <v>#VALUE!</v>
      </c>
      <c r="BF607" s="89" t="e">
        <f t="shared" si="3854"/>
        <v>#VALUE!</v>
      </c>
      <c r="BG607" s="24" t="e">
        <f t="shared" si="3829"/>
        <v>#VALUE!</v>
      </c>
      <c r="BL607" s="7"/>
      <c r="BM607" s="7"/>
    </row>
    <row r="608" spans="1:65" s="84" customFormat="1" ht="20.399999999999999" x14ac:dyDescent="0.3">
      <c r="A608" s="29"/>
      <c r="B608" s="34"/>
      <c r="C608" s="35"/>
      <c r="D608" s="36"/>
      <c r="E608" s="5">
        <v>53050503</v>
      </c>
      <c r="F608" s="6" t="s">
        <v>331</v>
      </c>
      <c r="G608" s="7">
        <v>0</v>
      </c>
      <c r="H608" s="7" t="e">
        <f>SUMIF([2]Ene!B:I,AVALUOS!E608,[2]Ene!I:I)</f>
        <v>#VALUE!</v>
      </c>
      <c r="I608" s="7" t="e">
        <f t="shared" si="3831"/>
        <v>#VALUE!</v>
      </c>
      <c r="J608" s="8">
        <f t="shared" si="3832"/>
        <v>0</v>
      </c>
      <c r="K608" s="7">
        <v>0</v>
      </c>
      <c r="L608" s="7" t="e">
        <f>SUMIF([2]Feb!B:I,AVALUOS!E608,[2]Feb!I:I)</f>
        <v>#VALUE!</v>
      </c>
      <c r="M608" s="7" t="e">
        <f t="shared" si="3833"/>
        <v>#VALUE!</v>
      </c>
      <c r="N608" s="8">
        <f t="shared" si="3834"/>
        <v>0</v>
      </c>
      <c r="O608" s="7">
        <v>0</v>
      </c>
      <c r="P608" s="7" t="e">
        <f>SUMIF([2]mar!B:I,AVALUOS!E608,[2]mar!I:I)</f>
        <v>#VALUE!</v>
      </c>
      <c r="Q608" s="7" t="e">
        <f t="shared" si="3835"/>
        <v>#VALUE!</v>
      </c>
      <c r="R608" s="8">
        <f t="shared" si="3793"/>
        <v>0</v>
      </c>
      <c r="S608" s="7">
        <v>0</v>
      </c>
      <c r="T608" s="7" t="e">
        <f>SUMIF([2]Abr!B:I,AVALUOS!E608,[2]Abr!I:I)</f>
        <v>#VALUE!</v>
      </c>
      <c r="U608" s="7" t="e">
        <f t="shared" si="3836"/>
        <v>#VALUE!</v>
      </c>
      <c r="V608" s="8">
        <f t="shared" si="3837"/>
        <v>0</v>
      </c>
      <c r="W608" s="7">
        <v>0</v>
      </c>
      <c r="X608" s="7" t="e">
        <f>SUMIF([2]May!B:I,AVALUOS!E608,[2]May!I:I)</f>
        <v>#VALUE!</v>
      </c>
      <c r="Y608" s="7" t="e">
        <f t="shared" si="3838"/>
        <v>#VALUE!</v>
      </c>
      <c r="Z608" s="8">
        <f t="shared" si="3839"/>
        <v>0</v>
      </c>
      <c r="AA608" s="7">
        <v>328000</v>
      </c>
      <c r="AB608" s="7" t="e">
        <f>SUMIF([2]Jun!B:I,AVALUOS!E608,[2]Jun!I:I)</f>
        <v>#VALUE!</v>
      </c>
      <c r="AC608" s="7" t="e">
        <f t="shared" si="3840"/>
        <v>#VALUE!</v>
      </c>
      <c r="AD608" s="8" t="e">
        <f t="shared" si="3841"/>
        <v>#VALUE!</v>
      </c>
      <c r="AE608" s="7">
        <v>0</v>
      </c>
      <c r="AF608" s="7" t="e">
        <f>SUMIF([2]Jul!B:I,AVALUOS!E608,[2]Jul!I:I)</f>
        <v>#VALUE!</v>
      </c>
      <c r="AG608" s="7" t="e">
        <f t="shared" si="3842"/>
        <v>#VALUE!</v>
      </c>
      <c r="AH608" s="8">
        <f t="shared" si="3843"/>
        <v>0</v>
      </c>
      <c r="AI608" s="7">
        <v>0</v>
      </c>
      <c r="AJ608" s="7" t="e">
        <f>SUMIF([2]Agos!B:I,AVALUOS!E608,[2]Agos!I:I)</f>
        <v>#VALUE!</v>
      </c>
      <c r="AK608" s="7" t="e">
        <f t="shared" si="3844"/>
        <v>#VALUE!</v>
      </c>
      <c r="AL608" s="8">
        <f t="shared" si="3845"/>
        <v>0</v>
      </c>
      <c r="AM608" s="7">
        <v>0</v>
      </c>
      <c r="AN608" s="7" t="e">
        <f>SUMIF([2]Sep!B:I,AVALUOS!E608,[2]Sep!I:I)</f>
        <v>#VALUE!</v>
      </c>
      <c r="AO608" s="7" t="e">
        <f t="shared" si="3846"/>
        <v>#VALUE!</v>
      </c>
      <c r="AP608" s="8">
        <f t="shared" si="3847"/>
        <v>0</v>
      </c>
      <c r="AQ608" s="7">
        <v>0</v>
      </c>
      <c r="AR608" s="7" t="e">
        <f>SUMIF([2]Oct!B:I,AVALUOS!E608,[2]Oct!I:I)</f>
        <v>#VALUE!</v>
      </c>
      <c r="AS608" s="7" t="e">
        <f t="shared" si="3848"/>
        <v>#VALUE!</v>
      </c>
      <c r="AT608" s="8">
        <f t="shared" si="3849"/>
        <v>0</v>
      </c>
      <c r="AU608" s="7">
        <v>0</v>
      </c>
      <c r="AV608" s="7" t="e">
        <f>SUMIF([2]Nov!B:I,AVALUOS!E608,[2]Nov!I:I)</f>
        <v>#VALUE!</v>
      </c>
      <c r="AW608" s="7" t="e">
        <f t="shared" si="3850"/>
        <v>#VALUE!</v>
      </c>
      <c r="AX608" s="8">
        <f t="shared" si="3851"/>
        <v>0</v>
      </c>
      <c r="AY608" s="7">
        <v>0</v>
      </c>
      <c r="AZ608" s="7" t="e">
        <f>SUMIF([2]Dic!B:I,AVALUOS!E608,[2]Dic!I:I)</f>
        <v>#VALUE!</v>
      </c>
      <c r="BA608" s="7" t="e">
        <f t="shared" si="3852"/>
        <v>#VALUE!</v>
      </c>
      <c r="BB608" s="8">
        <f t="shared" si="3853"/>
        <v>0</v>
      </c>
      <c r="BC608" s="7">
        <v>0</v>
      </c>
      <c r="BD608" s="89">
        <f t="shared" si="3896"/>
        <v>328000</v>
      </c>
      <c r="BE608" s="89" t="e">
        <f t="shared" si="3897"/>
        <v>#VALUE!</v>
      </c>
      <c r="BF608" s="89" t="e">
        <f t="shared" si="3854"/>
        <v>#VALUE!</v>
      </c>
      <c r="BG608" s="24" t="e">
        <f t="shared" si="3829"/>
        <v>#VALUE!</v>
      </c>
      <c r="BL608" s="7"/>
      <c r="BM608" s="7"/>
    </row>
    <row r="609" spans="1:65" x14ac:dyDescent="0.3">
      <c r="A609" s="27"/>
      <c r="B609" s="27"/>
      <c r="C609" s="28"/>
      <c r="D609" s="25">
        <v>530515</v>
      </c>
      <c r="E609" s="1"/>
      <c r="F609" s="2" t="s">
        <v>69</v>
      </c>
      <c r="G609" s="3">
        <f t="shared" ref="G609:H609" si="3898">+G610</f>
        <v>0</v>
      </c>
      <c r="H609" s="3" t="e">
        <f t="shared" si="3898"/>
        <v>#VALUE!</v>
      </c>
      <c r="I609" s="3" t="e">
        <f t="shared" si="3831"/>
        <v>#VALUE!</v>
      </c>
      <c r="J609" s="4">
        <f t="shared" si="3832"/>
        <v>0</v>
      </c>
      <c r="K609" s="3">
        <f t="shared" ref="K609:L609" si="3899">+K610</f>
        <v>0</v>
      </c>
      <c r="L609" s="3" t="e">
        <f t="shared" si="3899"/>
        <v>#VALUE!</v>
      </c>
      <c r="M609" s="3" t="e">
        <f t="shared" si="3833"/>
        <v>#VALUE!</v>
      </c>
      <c r="N609" s="4">
        <f t="shared" si="3834"/>
        <v>0</v>
      </c>
      <c r="O609" s="3">
        <f t="shared" ref="O609:P609" si="3900">+O610</f>
        <v>0</v>
      </c>
      <c r="P609" s="3" t="e">
        <f t="shared" si="3900"/>
        <v>#VALUE!</v>
      </c>
      <c r="Q609" s="3" t="e">
        <f t="shared" si="3835"/>
        <v>#VALUE!</v>
      </c>
      <c r="R609" s="4">
        <f t="shared" si="3793"/>
        <v>0</v>
      </c>
      <c r="S609" s="3">
        <f t="shared" ref="S609:BE609" si="3901">+S610</f>
        <v>0</v>
      </c>
      <c r="T609" s="3" t="e">
        <f t="shared" si="3901"/>
        <v>#VALUE!</v>
      </c>
      <c r="U609" s="3" t="e">
        <f t="shared" si="3836"/>
        <v>#VALUE!</v>
      </c>
      <c r="V609" s="4">
        <f t="shared" si="3837"/>
        <v>0</v>
      </c>
      <c r="W609" s="3">
        <f t="shared" ref="W609:X609" si="3902">+W610</f>
        <v>0</v>
      </c>
      <c r="X609" s="3" t="e">
        <f t="shared" si="3902"/>
        <v>#VALUE!</v>
      </c>
      <c r="Y609" s="3" t="e">
        <f t="shared" si="3838"/>
        <v>#VALUE!</v>
      </c>
      <c r="Z609" s="4">
        <f t="shared" si="3839"/>
        <v>0</v>
      </c>
      <c r="AA609" s="3">
        <f t="shared" ref="AA609" si="3903">+AA610</f>
        <v>0</v>
      </c>
      <c r="AB609" s="3" t="e">
        <f t="shared" si="3901"/>
        <v>#VALUE!</v>
      </c>
      <c r="AC609" s="3" t="e">
        <f t="shared" si="3840"/>
        <v>#VALUE!</v>
      </c>
      <c r="AD609" s="4">
        <f t="shared" si="3841"/>
        <v>0</v>
      </c>
      <c r="AE609" s="3">
        <f t="shared" ref="AE609" si="3904">+AE610</f>
        <v>0</v>
      </c>
      <c r="AF609" s="3" t="e">
        <f t="shared" si="3901"/>
        <v>#VALUE!</v>
      </c>
      <c r="AG609" s="3" t="e">
        <f t="shared" si="3842"/>
        <v>#VALUE!</v>
      </c>
      <c r="AH609" s="4">
        <f t="shared" si="3843"/>
        <v>0</v>
      </c>
      <c r="AI609" s="3">
        <f t="shared" ref="AI609" si="3905">+AI610</f>
        <v>0</v>
      </c>
      <c r="AJ609" s="3" t="e">
        <f t="shared" si="3901"/>
        <v>#VALUE!</v>
      </c>
      <c r="AK609" s="3" t="e">
        <f t="shared" si="3844"/>
        <v>#VALUE!</v>
      </c>
      <c r="AL609" s="4">
        <f t="shared" si="3845"/>
        <v>0</v>
      </c>
      <c r="AM609" s="3">
        <f t="shared" ref="AM609" si="3906">+AM610</f>
        <v>0</v>
      </c>
      <c r="AN609" s="3" t="e">
        <f t="shared" si="3901"/>
        <v>#VALUE!</v>
      </c>
      <c r="AO609" s="3" t="e">
        <f t="shared" si="3846"/>
        <v>#VALUE!</v>
      </c>
      <c r="AP609" s="4">
        <f t="shared" si="3847"/>
        <v>0</v>
      </c>
      <c r="AQ609" s="3">
        <f t="shared" ref="AQ609" si="3907">+AQ610</f>
        <v>0</v>
      </c>
      <c r="AR609" s="3" t="e">
        <f t="shared" si="3901"/>
        <v>#VALUE!</v>
      </c>
      <c r="AS609" s="3" t="e">
        <f t="shared" si="3848"/>
        <v>#VALUE!</v>
      </c>
      <c r="AT609" s="4">
        <f t="shared" si="3849"/>
        <v>0</v>
      </c>
      <c r="AU609" s="3">
        <f t="shared" ref="AU609" si="3908">+AU610</f>
        <v>0</v>
      </c>
      <c r="AV609" s="3" t="e">
        <f t="shared" si="3901"/>
        <v>#VALUE!</v>
      </c>
      <c r="AW609" s="3" t="e">
        <f t="shared" si="3850"/>
        <v>#VALUE!</v>
      </c>
      <c r="AX609" s="4">
        <f t="shared" si="3851"/>
        <v>0</v>
      </c>
      <c r="AY609" s="3">
        <f t="shared" ref="AY609" si="3909">+AY610</f>
        <v>0</v>
      </c>
      <c r="AZ609" s="3" t="e">
        <f t="shared" si="3901"/>
        <v>#VALUE!</v>
      </c>
      <c r="BA609" s="3" t="e">
        <f t="shared" si="3852"/>
        <v>#VALUE!</v>
      </c>
      <c r="BB609" s="4">
        <f t="shared" si="3853"/>
        <v>0</v>
      </c>
      <c r="BC609" s="3">
        <f t="shared" si="3901"/>
        <v>0</v>
      </c>
      <c r="BD609" s="3">
        <f t="shared" si="3901"/>
        <v>0</v>
      </c>
      <c r="BE609" s="3" t="e">
        <f t="shared" si="3901"/>
        <v>#VALUE!</v>
      </c>
      <c r="BF609" s="3" t="e">
        <f t="shared" si="3854"/>
        <v>#VALUE!</v>
      </c>
      <c r="BG609" s="4">
        <f t="shared" si="3829"/>
        <v>0</v>
      </c>
      <c r="BL609" s="3">
        <f t="shared" ref="BL609:BM609" si="3910">+BL610</f>
        <v>0</v>
      </c>
      <c r="BM609" s="3">
        <f t="shared" si="3910"/>
        <v>0</v>
      </c>
    </row>
    <row r="610" spans="1:65" ht="12" x14ac:dyDescent="0.3">
      <c r="A610" s="29"/>
      <c r="B610" s="34"/>
      <c r="C610" s="35"/>
      <c r="D610" s="36"/>
      <c r="E610" s="5">
        <v>53051501</v>
      </c>
      <c r="F610" s="6" t="s">
        <v>69</v>
      </c>
      <c r="G610" s="7">
        <v>0</v>
      </c>
      <c r="H610" s="7" t="e">
        <f>SUMIF([2]Ene!B:I,AVALUOS!E610,[2]Ene!I:I)</f>
        <v>#VALUE!</v>
      </c>
      <c r="I610" s="7" t="e">
        <f t="shared" si="3831"/>
        <v>#VALUE!</v>
      </c>
      <c r="J610" s="8">
        <f t="shared" si="3832"/>
        <v>0</v>
      </c>
      <c r="K610" s="7">
        <v>0</v>
      </c>
      <c r="L610" s="7" t="e">
        <f>SUMIF([2]Feb!B:I,AVALUOS!E610,[2]Feb!I:I)</f>
        <v>#VALUE!</v>
      </c>
      <c r="M610" s="7" t="e">
        <f t="shared" si="3833"/>
        <v>#VALUE!</v>
      </c>
      <c r="N610" s="8">
        <f t="shared" si="3834"/>
        <v>0</v>
      </c>
      <c r="O610" s="7">
        <v>0</v>
      </c>
      <c r="P610" s="7" t="e">
        <f>SUMIF([2]mar!B:I,AVALUOS!E610,[2]mar!I:I)</f>
        <v>#VALUE!</v>
      </c>
      <c r="Q610" s="7" t="e">
        <f t="shared" si="3835"/>
        <v>#VALUE!</v>
      </c>
      <c r="R610" s="8">
        <f t="shared" si="3793"/>
        <v>0</v>
      </c>
      <c r="S610" s="7">
        <v>0</v>
      </c>
      <c r="T610" s="7" t="e">
        <f>SUMIF([2]Abr!B:I,AVALUOS!E610,[2]Abr!I:I)</f>
        <v>#VALUE!</v>
      </c>
      <c r="U610" s="7" t="e">
        <f t="shared" si="3836"/>
        <v>#VALUE!</v>
      </c>
      <c r="V610" s="8">
        <f t="shared" si="3837"/>
        <v>0</v>
      </c>
      <c r="W610" s="7">
        <v>0</v>
      </c>
      <c r="X610" s="7" t="e">
        <f>SUMIF([2]May!B:I,AVALUOS!E610,[2]May!I:I)</f>
        <v>#VALUE!</v>
      </c>
      <c r="Y610" s="7" t="e">
        <f t="shared" si="3838"/>
        <v>#VALUE!</v>
      </c>
      <c r="Z610" s="8">
        <f t="shared" si="3839"/>
        <v>0</v>
      </c>
      <c r="AA610" s="7">
        <v>0</v>
      </c>
      <c r="AB610" s="7" t="e">
        <f>SUMIF([2]Jun!B:I,AVALUOS!E610,[2]Jun!I:I)</f>
        <v>#VALUE!</v>
      </c>
      <c r="AC610" s="7" t="e">
        <f t="shared" si="3840"/>
        <v>#VALUE!</v>
      </c>
      <c r="AD610" s="8">
        <f t="shared" si="3841"/>
        <v>0</v>
      </c>
      <c r="AE610" s="7">
        <v>0</v>
      </c>
      <c r="AF610" s="7" t="e">
        <f>SUMIF([2]Jul!B:I,AVALUOS!E610,[2]Jul!I:I)</f>
        <v>#VALUE!</v>
      </c>
      <c r="AG610" s="7" t="e">
        <f t="shared" si="3842"/>
        <v>#VALUE!</v>
      </c>
      <c r="AH610" s="8">
        <f t="shared" si="3843"/>
        <v>0</v>
      </c>
      <c r="AI610" s="7">
        <v>0</v>
      </c>
      <c r="AJ610" s="7" t="e">
        <f>SUMIF([2]Agos!B:I,AVALUOS!E610,[2]Agos!I:I)</f>
        <v>#VALUE!</v>
      </c>
      <c r="AK610" s="7" t="e">
        <f t="shared" si="3844"/>
        <v>#VALUE!</v>
      </c>
      <c r="AL610" s="8">
        <f t="shared" si="3845"/>
        <v>0</v>
      </c>
      <c r="AM610" s="7">
        <v>0</v>
      </c>
      <c r="AN610" s="7" t="e">
        <f>SUMIF([2]Sep!B:I,AVALUOS!E610,[2]Sep!I:I)</f>
        <v>#VALUE!</v>
      </c>
      <c r="AO610" s="7" t="e">
        <f t="shared" si="3846"/>
        <v>#VALUE!</v>
      </c>
      <c r="AP610" s="8">
        <f t="shared" si="3847"/>
        <v>0</v>
      </c>
      <c r="AQ610" s="7">
        <v>0</v>
      </c>
      <c r="AR610" s="7" t="e">
        <f>SUMIF([2]Oct!B:I,AVALUOS!E610,[2]Oct!I:I)</f>
        <v>#VALUE!</v>
      </c>
      <c r="AS610" s="7" t="e">
        <f t="shared" si="3848"/>
        <v>#VALUE!</v>
      </c>
      <c r="AT610" s="8">
        <f t="shared" si="3849"/>
        <v>0</v>
      </c>
      <c r="AU610" s="7">
        <v>0</v>
      </c>
      <c r="AV610" s="7" t="e">
        <f>SUMIF([2]Nov!B:I,AVALUOS!E610,[2]Nov!I:I)</f>
        <v>#VALUE!</v>
      </c>
      <c r="AW610" s="7" t="e">
        <f t="shared" si="3850"/>
        <v>#VALUE!</v>
      </c>
      <c r="AX610" s="8">
        <f t="shared" si="3851"/>
        <v>0</v>
      </c>
      <c r="AY610" s="7">
        <v>0</v>
      </c>
      <c r="AZ610" s="7" t="e">
        <f>SUMIF([2]Dic!B:I,AVALUOS!E610,[2]Dic!I:I)</f>
        <v>#VALUE!</v>
      </c>
      <c r="BA610" s="7" t="e">
        <f t="shared" si="3852"/>
        <v>#VALUE!</v>
      </c>
      <c r="BB610" s="8">
        <f t="shared" si="3853"/>
        <v>0</v>
      </c>
      <c r="BC610" s="7">
        <v>0</v>
      </c>
      <c r="BD610" s="89">
        <f>+G610+K610+O610+S610+W610+AA610+AE610+AI610+AM610+AQ610+AU610</f>
        <v>0</v>
      </c>
      <c r="BE610" s="89" t="e">
        <f>+H610+L610+P610+T610+X610+AB610+AF610+AJ610+AN610+AR610+AV610+AZ610</f>
        <v>#VALUE!</v>
      </c>
      <c r="BF610" s="89" t="e">
        <f t="shared" si="3854"/>
        <v>#VALUE!</v>
      </c>
      <c r="BG610" s="24">
        <f t="shared" si="3829"/>
        <v>0</v>
      </c>
      <c r="BK610" s="84"/>
      <c r="BL610" s="7"/>
      <c r="BM610" s="7"/>
    </row>
    <row r="611" spans="1:65" s="84" customFormat="1" ht="12" x14ac:dyDescent="0.3">
      <c r="A611" s="27"/>
      <c r="B611" s="27"/>
      <c r="C611" s="28"/>
      <c r="D611" s="25">
        <v>530520</v>
      </c>
      <c r="E611" s="1"/>
      <c r="F611" s="2" t="s">
        <v>59</v>
      </c>
      <c r="G611" s="3">
        <f t="shared" ref="G611:H611" si="3911">SUM(G612:G615)</f>
        <v>0</v>
      </c>
      <c r="H611" s="3" t="e">
        <f t="shared" si="3911"/>
        <v>#VALUE!</v>
      </c>
      <c r="I611" s="3" t="e">
        <f t="shared" si="3831"/>
        <v>#VALUE!</v>
      </c>
      <c r="J611" s="4">
        <f t="shared" si="3832"/>
        <v>0</v>
      </c>
      <c r="K611" s="3">
        <f t="shared" ref="K611:L611" si="3912">SUM(K612:K615)</f>
        <v>0</v>
      </c>
      <c r="L611" s="3" t="e">
        <f t="shared" si="3912"/>
        <v>#VALUE!</v>
      </c>
      <c r="M611" s="3" t="e">
        <f t="shared" si="3833"/>
        <v>#VALUE!</v>
      </c>
      <c r="N611" s="4">
        <f t="shared" si="3834"/>
        <v>0</v>
      </c>
      <c r="O611" s="3">
        <f t="shared" ref="O611:P611" si="3913">SUM(O612:O615)</f>
        <v>0</v>
      </c>
      <c r="P611" s="3" t="e">
        <f t="shared" si="3913"/>
        <v>#VALUE!</v>
      </c>
      <c r="Q611" s="3" t="e">
        <f t="shared" si="3835"/>
        <v>#VALUE!</v>
      </c>
      <c r="R611" s="4">
        <f t="shared" si="3793"/>
        <v>0</v>
      </c>
      <c r="S611" s="3">
        <f t="shared" ref="S611:T611" si="3914">SUM(S612:S615)</f>
        <v>0</v>
      </c>
      <c r="T611" s="3" t="e">
        <f t="shared" si="3914"/>
        <v>#VALUE!</v>
      </c>
      <c r="U611" s="3" t="e">
        <f t="shared" si="3836"/>
        <v>#VALUE!</v>
      </c>
      <c r="V611" s="4">
        <f t="shared" si="3837"/>
        <v>0</v>
      </c>
      <c r="W611" s="3">
        <f t="shared" ref="W611:X611" si="3915">SUM(W612:W615)</f>
        <v>0</v>
      </c>
      <c r="X611" s="3" t="e">
        <f t="shared" si="3915"/>
        <v>#VALUE!</v>
      </c>
      <c r="Y611" s="3" t="e">
        <f t="shared" si="3838"/>
        <v>#VALUE!</v>
      </c>
      <c r="Z611" s="4">
        <f t="shared" si="3839"/>
        <v>0</v>
      </c>
      <c r="AA611" s="3">
        <f t="shared" ref="AA611:AB611" si="3916">SUM(AA612:AA615)</f>
        <v>0</v>
      </c>
      <c r="AB611" s="3" t="e">
        <f t="shared" si="3916"/>
        <v>#VALUE!</v>
      </c>
      <c r="AC611" s="3" t="e">
        <f t="shared" si="3840"/>
        <v>#VALUE!</v>
      </c>
      <c r="AD611" s="4">
        <f t="shared" si="3841"/>
        <v>0</v>
      </c>
      <c r="AE611" s="3">
        <f t="shared" ref="AE611:AF611" si="3917">SUM(AE612:AE615)</f>
        <v>0</v>
      </c>
      <c r="AF611" s="3" t="e">
        <f t="shared" si="3917"/>
        <v>#VALUE!</v>
      </c>
      <c r="AG611" s="3" t="e">
        <f t="shared" si="3842"/>
        <v>#VALUE!</v>
      </c>
      <c r="AH611" s="4">
        <f t="shared" si="3843"/>
        <v>0</v>
      </c>
      <c r="AI611" s="3">
        <f t="shared" ref="AI611:AJ611" si="3918">SUM(AI612:AI615)</f>
        <v>0</v>
      </c>
      <c r="AJ611" s="3" t="e">
        <f t="shared" si="3918"/>
        <v>#VALUE!</v>
      </c>
      <c r="AK611" s="3" t="e">
        <f t="shared" si="3844"/>
        <v>#VALUE!</v>
      </c>
      <c r="AL611" s="4">
        <f t="shared" si="3845"/>
        <v>0</v>
      </c>
      <c r="AM611" s="3">
        <f t="shared" ref="AM611:AN611" si="3919">SUM(AM612:AM615)</f>
        <v>0</v>
      </c>
      <c r="AN611" s="3" t="e">
        <f t="shared" si="3919"/>
        <v>#VALUE!</v>
      </c>
      <c r="AO611" s="3" t="e">
        <f t="shared" si="3846"/>
        <v>#VALUE!</v>
      </c>
      <c r="AP611" s="4">
        <f t="shared" si="3847"/>
        <v>0</v>
      </c>
      <c r="AQ611" s="3">
        <f t="shared" ref="AQ611:AR611" si="3920">SUM(AQ612:AQ615)</f>
        <v>0</v>
      </c>
      <c r="AR611" s="3" t="e">
        <f t="shared" si="3920"/>
        <v>#VALUE!</v>
      </c>
      <c r="AS611" s="3" t="e">
        <f t="shared" si="3848"/>
        <v>#VALUE!</v>
      </c>
      <c r="AT611" s="4">
        <f t="shared" si="3849"/>
        <v>0</v>
      </c>
      <c r="AU611" s="3">
        <f t="shared" ref="AU611:AV611" si="3921">SUM(AU612:AU615)</f>
        <v>0</v>
      </c>
      <c r="AV611" s="3" t="e">
        <f t="shared" si="3921"/>
        <v>#VALUE!</v>
      </c>
      <c r="AW611" s="3" t="e">
        <f t="shared" si="3850"/>
        <v>#VALUE!</v>
      </c>
      <c r="AX611" s="4">
        <f t="shared" si="3851"/>
        <v>0</v>
      </c>
      <c r="AY611" s="3">
        <f t="shared" ref="AY611:BE611" si="3922">SUM(AY612:AY615)</f>
        <v>0</v>
      </c>
      <c r="AZ611" s="3" t="e">
        <f t="shared" si="3922"/>
        <v>#VALUE!</v>
      </c>
      <c r="BA611" s="3" t="e">
        <f t="shared" si="3852"/>
        <v>#VALUE!</v>
      </c>
      <c r="BB611" s="4">
        <f t="shared" si="3853"/>
        <v>0</v>
      </c>
      <c r="BC611" s="3">
        <f t="shared" si="3922"/>
        <v>0</v>
      </c>
      <c r="BD611" s="3">
        <f t="shared" si="3922"/>
        <v>0</v>
      </c>
      <c r="BE611" s="3" t="e">
        <f t="shared" si="3922"/>
        <v>#VALUE!</v>
      </c>
      <c r="BF611" s="3" t="e">
        <f t="shared" si="3854"/>
        <v>#VALUE!</v>
      </c>
      <c r="BG611" s="4">
        <f t="shared" si="3829"/>
        <v>0</v>
      </c>
      <c r="BL611" s="3">
        <f t="shared" ref="BL611:BM611" si="3923">SUM(BL612:BL615)</f>
        <v>0</v>
      </c>
      <c r="BM611" s="3">
        <f t="shared" si="3923"/>
        <v>0</v>
      </c>
    </row>
    <row r="612" spans="1:65" ht="20.399999999999999" x14ac:dyDescent="0.3">
      <c r="A612" s="29"/>
      <c r="B612" s="34"/>
      <c r="C612" s="35"/>
      <c r="D612" s="36"/>
      <c r="E612" s="5">
        <v>53052001</v>
      </c>
      <c r="F612" s="6" t="s">
        <v>332</v>
      </c>
      <c r="G612" s="7">
        <v>0</v>
      </c>
      <c r="H612" s="7" t="e">
        <f>SUMIF([2]Ene!B:I,AVALUOS!E612,[2]Ene!I:I)</f>
        <v>#VALUE!</v>
      </c>
      <c r="I612" s="7" t="e">
        <f t="shared" si="3831"/>
        <v>#VALUE!</v>
      </c>
      <c r="J612" s="8">
        <f t="shared" si="3832"/>
        <v>0</v>
      </c>
      <c r="K612" s="7">
        <v>0</v>
      </c>
      <c r="L612" s="7" t="e">
        <f>SUMIF([2]Feb!B:I,AVALUOS!E612,[2]Feb!I:I)</f>
        <v>#VALUE!</v>
      </c>
      <c r="M612" s="7" t="e">
        <f t="shared" si="3833"/>
        <v>#VALUE!</v>
      </c>
      <c r="N612" s="8">
        <f t="shared" si="3834"/>
        <v>0</v>
      </c>
      <c r="O612" s="7">
        <v>0</v>
      </c>
      <c r="P612" s="7" t="e">
        <f>SUMIF([2]mar!B:I,AVALUOS!E612,[2]mar!I:I)</f>
        <v>#VALUE!</v>
      </c>
      <c r="Q612" s="7" t="e">
        <f t="shared" si="3835"/>
        <v>#VALUE!</v>
      </c>
      <c r="R612" s="8">
        <f t="shared" si="3793"/>
        <v>0</v>
      </c>
      <c r="S612" s="7">
        <v>0</v>
      </c>
      <c r="T612" s="7" t="e">
        <f>SUMIF([2]Abr!B:I,AVALUOS!E612,[2]Abr!I:I)</f>
        <v>#VALUE!</v>
      </c>
      <c r="U612" s="7" t="e">
        <f t="shared" si="3836"/>
        <v>#VALUE!</v>
      </c>
      <c r="V612" s="8">
        <f t="shared" si="3837"/>
        <v>0</v>
      </c>
      <c r="W612" s="7">
        <v>0</v>
      </c>
      <c r="X612" s="7" t="e">
        <f>SUMIF([2]May!B:I,AVALUOS!E612,[2]May!I:I)</f>
        <v>#VALUE!</v>
      </c>
      <c r="Y612" s="7" t="e">
        <f t="shared" si="3838"/>
        <v>#VALUE!</v>
      </c>
      <c r="Z612" s="8">
        <f t="shared" si="3839"/>
        <v>0</v>
      </c>
      <c r="AA612" s="7">
        <v>0</v>
      </c>
      <c r="AB612" s="7" t="e">
        <f>SUMIF([2]Jun!B:I,AVALUOS!E612,[2]Jun!I:I)</f>
        <v>#VALUE!</v>
      </c>
      <c r="AC612" s="7" t="e">
        <f t="shared" si="3840"/>
        <v>#VALUE!</v>
      </c>
      <c r="AD612" s="8">
        <f t="shared" si="3841"/>
        <v>0</v>
      </c>
      <c r="AE612" s="7">
        <v>0</v>
      </c>
      <c r="AF612" s="7" t="e">
        <f>SUMIF([2]Jul!B:I,AVALUOS!E612,[2]Jul!I:I)</f>
        <v>#VALUE!</v>
      </c>
      <c r="AG612" s="7" t="e">
        <f t="shared" si="3842"/>
        <v>#VALUE!</v>
      </c>
      <c r="AH612" s="8">
        <f t="shared" si="3843"/>
        <v>0</v>
      </c>
      <c r="AI612" s="7">
        <v>0</v>
      </c>
      <c r="AJ612" s="7" t="e">
        <f>SUMIF([2]Agos!B:I,AVALUOS!E612,[2]Agos!I:I)</f>
        <v>#VALUE!</v>
      </c>
      <c r="AK612" s="7" t="e">
        <f t="shared" si="3844"/>
        <v>#VALUE!</v>
      </c>
      <c r="AL612" s="8">
        <f t="shared" si="3845"/>
        <v>0</v>
      </c>
      <c r="AM612" s="7">
        <v>0</v>
      </c>
      <c r="AN612" s="7" t="e">
        <f>SUMIF([2]Sep!B:I,AVALUOS!E612,[2]Sep!I:I)</f>
        <v>#VALUE!</v>
      </c>
      <c r="AO612" s="7" t="e">
        <f t="shared" si="3846"/>
        <v>#VALUE!</v>
      </c>
      <c r="AP612" s="8">
        <f t="shared" si="3847"/>
        <v>0</v>
      </c>
      <c r="AQ612" s="7">
        <v>0</v>
      </c>
      <c r="AR612" s="7" t="e">
        <f>SUMIF([2]Oct!B:I,AVALUOS!E612,[2]Oct!I:I)</f>
        <v>#VALUE!</v>
      </c>
      <c r="AS612" s="7" t="e">
        <f t="shared" si="3848"/>
        <v>#VALUE!</v>
      </c>
      <c r="AT612" s="8">
        <f t="shared" si="3849"/>
        <v>0</v>
      </c>
      <c r="AU612" s="7">
        <v>0</v>
      </c>
      <c r="AV612" s="7" t="e">
        <f>SUMIF([2]Nov!B:I,AVALUOS!E612,[2]Nov!I:I)</f>
        <v>#VALUE!</v>
      </c>
      <c r="AW612" s="7" t="e">
        <f t="shared" si="3850"/>
        <v>#VALUE!</v>
      </c>
      <c r="AX612" s="8">
        <f t="shared" si="3851"/>
        <v>0</v>
      </c>
      <c r="AY612" s="7">
        <v>0</v>
      </c>
      <c r="AZ612" s="7" t="e">
        <f>SUMIF([2]Dic!B:I,AVALUOS!E612,[2]Dic!I:I)</f>
        <v>#VALUE!</v>
      </c>
      <c r="BA612" s="7" t="e">
        <f t="shared" si="3852"/>
        <v>#VALUE!</v>
      </c>
      <c r="BB612" s="8">
        <f t="shared" si="3853"/>
        <v>0</v>
      </c>
      <c r="BC612" s="7">
        <v>0</v>
      </c>
      <c r="BD612" s="89">
        <f t="shared" ref="BD612:BD615" si="3924">+G612+K612+O612+S612+W612+AA612+AE612+AI612+AM612+AQ612+AU612</f>
        <v>0</v>
      </c>
      <c r="BE612" s="89" t="e">
        <f t="shared" ref="BE612:BE615" si="3925">+H612+L612+P612+T612+X612+AB612+AF612+AJ612+AN612+AR612+AV612+AZ612</f>
        <v>#VALUE!</v>
      </c>
      <c r="BF612" s="89" t="e">
        <f t="shared" si="3854"/>
        <v>#VALUE!</v>
      </c>
      <c r="BG612" s="24">
        <f t="shared" si="3829"/>
        <v>0</v>
      </c>
      <c r="BK612" s="84"/>
      <c r="BL612" s="7"/>
      <c r="BM612" s="7"/>
    </row>
    <row r="613" spans="1:65" s="84" customFormat="1" ht="12" x14ac:dyDescent="0.3">
      <c r="A613" s="29"/>
      <c r="B613" s="34"/>
      <c r="C613" s="35"/>
      <c r="D613" s="36"/>
      <c r="E613" s="5">
        <v>53052002</v>
      </c>
      <c r="F613" s="6" t="s">
        <v>333</v>
      </c>
      <c r="G613" s="7">
        <v>0</v>
      </c>
      <c r="H613" s="7" t="e">
        <f>SUMIF([2]Ene!B:I,AVALUOS!E613,[2]Ene!I:I)</f>
        <v>#VALUE!</v>
      </c>
      <c r="I613" s="7" t="e">
        <f t="shared" si="3831"/>
        <v>#VALUE!</v>
      </c>
      <c r="J613" s="8">
        <f t="shared" si="3832"/>
        <v>0</v>
      </c>
      <c r="K613" s="7">
        <v>0</v>
      </c>
      <c r="L613" s="7" t="e">
        <f>SUMIF([2]Feb!B:I,AVALUOS!E613,[2]Feb!I:I)</f>
        <v>#VALUE!</v>
      </c>
      <c r="M613" s="7" t="e">
        <f t="shared" si="3833"/>
        <v>#VALUE!</v>
      </c>
      <c r="N613" s="8">
        <f t="shared" si="3834"/>
        <v>0</v>
      </c>
      <c r="O613" s="7">
        <v>0</v>
      </c>
      <c r="P613" s="7" t="e">
        <f>SUMIF([2]mar!B:I,AVALUOS!E613,[2]mar!I:I)</f>
        <v>#VALUE!</v>
      </c>
      <c r="Q613" s="7" t="e">
        <f t="shared" si="3835"/>
        <v>#VALUE!</v>
      </c>
      <c r="R613" s="8">
        <f t="shared" si="3793"/>
        <v>0</v>
      </c>
      <c r="S613" s="7">
        <v>0</v>
      </c>
      <c r="T613" s="7" t="e">
        <f>SUMIF([2]Abr!B:I,AVALUOS!E613,[2]Abr!I:I)</f>
        <v>#VALUE!</v>
      </c>
      <c r="U613" s="7" t="e">
        <f t="shared" si="3836"/>
        <v>#VALUE!</v>
      </c>
      <c r="V613" s="8">
        <f t="shared" si="3837"/>
        <v>0</v>
      </c>
      <c r="W613" s="7">
        <v>0</v>
      </c>
      <c r="X613" s="7" t="e">
        <f>SUMIF([2]May!B:I,AVALUOS!E613,[2]May!I:I)</f>
        <v>#VALUE!</v>
      </c>
      <c r="Y613" s="7" t="e">
        <f t="shared" si="3838"/>
        <v>#VALUE!</v>
      </c>
      <c r="Z613" s="8">
        <f t="shared" si="3839"/>
        <v>0</v>
      </c>
      <c r="AA613" s="7">
        <v>0</v>
      </c>
      <c r="AB613" s="7" t="e">
        <f>SUMIF([2]Jun!B:I,AVALUOS!E613,[2]Jun!I:I)</f>
        <v>#VALUE!</v>
      </c>
      <c r="AC613" s="7" t="e">
        <f t="shared" si="3840"/>
        <v>#VALUE!</v>
      </c>
      <c r="AD613" s="8">
        <f t="shared" si="3841"/>
        <v>0</v>
      </c>
      <c r="AE613" s="7">
        <v>0</v>
      </c>
      <c r="AF613" s="7" t="e">
        <f>SUMIF([2]Jul!B:I,AVALUOS!E613,[2]Jul!I:I)</f>
        <v>#VALUE!</v>
      </c>
      <c r="AG613" s="7" t="e">
        <f t="shared" si="3842"/>
        <v>#VALUE!</v>
      </c>
      <c r="AH613" s="8">
        <f t="shared" si="3843"/>
        <v>0</v>
      </c>
      <c r="AI613" s="7">
        <v>0</v>
      </c>
      <c r="AJ613" s="7" t="e">
        <f>SUMIF([2]Agos!B:I,AVALUOS!E613,[2]Agos!I:I)</f>
        <v>#VALUE!</v>
      </c>
      <c r="AK613" s="7" t="e">
        <f t="shared" si="3844"/>
        <v>#VALUE!</v>
      </c>
      <c r="AL613" s="8">
        <f t="shared" si="3845"/>
        <v>0</v>
      </c>
      <c r="AM613" s="7">
        <v>0</v>
      </c>
      <c r="AN613" s="7" t="e">
        <f>SUMIF([2]Sep!B:I,AVALUOS!E613,[2]Sep!I:I)</f>
        <v>#VALUE!</v>
      </c>
      <c r="AO613" s="7" t="e">
        <f t="shared" si="3846"/>
        <v>#VALUE!</v>
      </c>
      <c r="AP613" s="8">
        <f t="shared" si="3847"/>
        <v>0</v>
      </c>
      <c r="AQ613" s="7">
        <v>0</v>
      </c>
      <c r="AR613" s="7" t="e">
        <f>SUMIF([2]Oct!B:I,AVALUOS!E613,[2]Oct!I:I)</f>
        <v>#VALUE!</v>
      </c>
      <c r="AS613" s="7" t="e">
        <f t="shared" si="3848"/>
        <v>#VALUE!</v>
      </c>
      <c r="AT613" s="8">
        <f t="shared" si="3849"/>
        <v>0</v>
      </c>
      <c r="AU613" s="7">
        <v>0</v>
      </c>
      <c r="AV613" s="7" t="e">
        <f>SUMIF([2]Nov!B:I,AVALUOS!E613,[2]Nov!I:I)</f>
        <v>#VALUE!</v>
      </c>
      <c r="AW613" s="7" t="e">
        <f t="shared" si="3850"/>
        <v>#VALUE!</v>
      </c>
      <c r="AX613" s="8">
        <f t="shared" si="3851"/>
        <v>0</v>
      </c>
      <c r="AY613" s="7">
        <v>0</v>
      </c>
      <c r="AZ613" s="7" t="e">
        <f>SUMIF([2]Dic!B:I,AVALUOS!E613,[2]Dic!I:I)</f>
        <v>#VALUE!</v>
      </c>
      <c r="BA613" s="7" t="e">
        <f t="shared" si="3852"/>
        <v>#VALUE!</v>
      </c>
      <c r="BB613" s="8">
        <f t="shared" si="3853"/>
        <v>0</v>
      </c>
      <c r="BC613" s="7">
        <v>0</v>
      </c>
      <c r="BD613" s="89">
        <f t="shared" si="3924"/>
        <v>0</v>
      </c>
      <c r="BE613" s="89" t="e">
        <f t="shared" si="3925"/>
        <v>#VALUE!</v>
      </c>
      <c r="BF613" s="89" t="e">
        <f t="shared" si="3854"/>
        <v>#VALUE!</v>
      </c>
      <c r="BG613" s="24">
        <f t="shared" si="3829"/>
        <v>0</v>
      </c>
      <c r="BL613" s="7"/>
      <c r="BM613" s="7"/>
    </row>
    <row r="614" spans="1:65" ht="12" x14ac:dyDescent="0.3">
      <c r="A614" s="29"/>
      <c r="B614" s="34"/>
      <c r="C614" s="35"/>
      <c r="D614" s="36"/>
      <c r="E614" s="5">
        <v>53052003</v>
      </c>
      <c r="F614" s="6" t="s">
        <v>334</v>
      </c>
      <c r="G614" s="7">
        <v>0</v>
      </c>
      <c r="H614" s="7" t="e">
        <f>SUMIF([2]Ene!B:I,AVALUOS!E614,[2]Ene!I:I)</f>
        <v>#VALUE!</v>
      </c>
      <c r="I614" s="7" t="e">
        <f t="shared" si="3831"/>
        <v>#VALUE!</v>
      </c>
      <c r="J614" s="8">
        <f t="shared" si="3832"/>
        <v>0</v>
      </c>
      <c r="K614" s="7">
        <v>0</v>
      </c>
      <c r="L614" s="7" t="e">
        <f>SUMIF([2]Feb!B:I,AVALUOS!E614,[2]Feb!I:I)</f>
        <v>#VALUE!</v>
      </c>
      <c r="M614" s="7" t="e">
        <f t="shared" si="3833"/>
        <v>#VALUE!</v>
      </c>
      <c r="N614" s="8">
        <f t="shared" si="3834"/>
        <v>0</v>
      </c>
      <c r="O614" s="7">
        <v>0</v>
      </c>
      <c r="P614" s="7" t="e">
        <f>SUMIF([2]mar!B:I,AVALUOS!E614,[2]mar!I:I)</f>
        <v>#VALUE!</v>
      </c>
      <c r="Q614" s="7" t="e">
        <f t="shared" si="3835"/>
        <v>#VALUE!</v>
      </c>
      <c r="R614" s="8">
        <f t="shared" si="3793"/>
        <v>0</v>
      </c>
      <c r="S614" s="7">
        <v>0</v>
      </c>
      <c r="T614" s="7" t="e">
        <f>SUMIF([2]Abr!B:I,AVALUOS!E614,[2]Abr!I:I)</f>
        <v>#VALUE!</v>
      </c>
      <c r="U614" s="7" t="e">
        <f t="shared" si="3836"/>
        <v>#VALUE!</v>
      </c>
      <c r="V614" s="8">
        <f t="shared" si="3837"/>
        <v>0</v>
      </c>
      <c r="W614" s="7">
        <v>0</v>
      </c>
      <c r="X614" s="7" t="e">
        <f>SUMIF([2]May!B:I,AVALUOS!E614,[2]May!I:I)</f>
        <v>#VALUE!</v>
      </c>
      <c r="Y614" s="7" t="e">
        <f t="shared" si="3838"/>
        <v>#VALUE!</v>
      </c>
      <c r="Z614" s="8">
        <f t="shared" si="3839"/>
        <v>0</v>
      </c>
      <c r="AA614" s="7">
        <v>0</v>
      </c>
      <c r="AB614" s="7" t="e">
        <f>SUMIF([2]Jun!B:I,AVALUOS!E614,[2]Jun!I:I)</f>
        <v>#VALUE!</v>
      </c>
      <c r="AC614" s="7" t="e">
        <f t="shared" si="3840"/>
        <v>#VALUE!</v>
      </c>
      <c r="AD614" s="8">
        <f t="shared" si="3841"/>
        <v>0</v>
      </c>
      <c r="AE614" s="7">
        <v>0</v>
      </c>
      <c r="AF614" s="7" t="e">
        <f>SUMIF([2]Jul!B:I,AVALUOS!E614,[2]Jul!I:I)</f>
        <v>#VALUE!</v>
      </c>
      <c r="AG614" s="7" t="e">
        <f t="shared" si="3842"/>
        <v>#VALUE!</v>
      </c>
      <c r="AH614" s="8">
        <f t="shared" si="3843"/>
        <v>0</v>
      </c>
      <c r="AI614" s="7">
        <v>0</v>
      </c>
      <c r="AJ614" s="7" t="e">
        <f>SUMIF([2]Agos!B:I,AVALUOS!E614,[2]Agos!I:I)</f>
        <v>#VALUE!</v>
      </c>
      <c r="AK614" s="7" t="e">
        <f t="shared" si="3844"/>
        <v>#VALUE!</v>
      </c>
      <c r="AL614" s="8">
        <f t="shared" si="3845"/>
        <v>0</v>
      </c>
      <c r="AM614" s="7">
        <v>0</v>
      </c>
      <c r="AN614" s="7" t="e">
        <f>SUMIF([2]Sep!B:I,AVALUOS!E614,[2]Sep!I:I)</f>
        <v>#VALUE!</v>
      </c>
      <c r="AO614" s="7" t="e">
        <f t="shared" si="3846"/>
        <v>#VALUE!</v>
      </c>
      <c r="AP614" s="8">
        <f t="shared" si="3847"/>
        <v>0</v>
      </c>
      <c r="AQ614" s="7">
        <v>0</v>
      </c>
      <c r="AR614" s="7" t="e">
        <f>SUMIF([2]Oct!B:I,AVALUOS!E614,[2]Oct!I:I)</f>
        <v>#VALUE!</v>
      </c>
      <c r="AS614" s="7" t="e">
        <f t="shared" si="3848"/>
        <v>#VALUE!</v>
      </c>
      <c r="AT614" s="8">
        <f t="shared" si="3849"/>
        <v>0</v>
      </c>
      <c r="AU614" s="7">
        <v>0</v>
      </c>
      <c r="AV614" s="7" t="e">
        <f>SUMIF([2]Nov!B:I,AVALUOS!E614,[2]Nov!I:I)</f>
        <v>#VALUE!</v>
      </c>
      <c r="AW614" s="7" t="e">
        <f t="shared" si="3850"/>
        <v>#VALUE!</v>
      </c>
      <c r="AX614" s="8">
        <f t="shared" si="3851"/>
        <v>0</v>
      </c>
      <c r="AY614" s="7">
        <v>0</v>
      </c>
      <c r="AZ614" s="7" t="e">
        <f>SUMIF([2]Dic!B:I,AVALUOS!E614,[2]Dic!I:I)</f>
        <v>#VALUE!</v>
      </c>
      <c r="BA614" s="7" t="e">
        <f t="shared" si="3852"/>
        <v>#VALUE!</v>
      </c>
      <c r="BB614" s="8">
        <f t="shared" si="3853"/>
        <v>0</v>
      </c>
      <c r="BC614" s="7">
        <v>0</v>
      </c>
      <c r="BD614" s="89">
        <f t="shared" si="3924"/>
        <v>0</v>
      </c>
      <c r="BE614" s="89" t="e">
        <f t="shared" si="3925"/>
        <v>#VALUE!</v>
      </c>
      <c r="BF614" s="89" t="e">
        <f t="shared" si="3854"/>
        <v>#VALUE!</v>
      </c>
      <c r="BG614" s="24">
        <f t="shared" si="3829"/>
        <v>0</v>
      </c>
      <c r="BK614" s="84"/>
      <c r="BL614" s="7"/>
      <c r="BM614" s="7"/>
    </row>
    <row r="615" spans="1:65" ht="12" x14ac:dyDescent="0.3">
      <c r="A615" s="29"/>
      <c r="B615" s="34"/>
      <c r="C615" s="35"/>
      <c r="D615" s="36"/>
      <c r="E615" s="5">
        <v>53052004</v>
      </c>
      <c r="F615" s="6" t="s">
        <v>335</v>
      </c>
      <c r="G615" s="7">
        <v>0</v>
      </c>
      <c r="H615" s="7" t="e">
        <f>SUMIF([2]Ene!B:I,AVALUOS!E615,[2]Ene!I:I)</f>
        <v>#VALUE!</v>
      </c>
      <c r="I615" s="7" t="e">
        <f t="shared" si="3831"/>
        <v>#VALUE!</v>
      </c>
      <c r="J615" s="8">
        <f t="shared" si="3832"/>
        <v>0</v>
      </c>
      <c r="K615" s="7">
        <v>0</v>
      </c>
      <c r="L615" s="7" t="e">
        <f>SUMIF([2]Feb!B:I,AVALUOS!E615,[2]Feb!I:I)</f>
        <v>#VALUE!</v>
      </c>
      <c r="M615" s="7" t="e">
        <f t="shared" si="3833"/>
        <v>#VALUE!</v>
      </c>
      <c r="N615" s="8">
        <f t="shared" si="3834"/>
        <v>0</v>
      </c>
      <c r="O615" s="7">
        <v>0</v>
      </c>
      <c r="P615" s="7" t="e">
        <f>SUMIF([2]mar!B:I,AVALUOS!E615,[2]mar!I:I)</f>
        <v>#VALUE!</v>
      </c>
      <c r="Q615" s="7" t="e">
        <f t="shared" si="3835"/>
        <v>#VALUE!</v>
      </c>
      <c r="R615" s="8">
        <f t="shared" si="3793"/>
        <v>0</v>
      </c>
      <c r="S615" s="7">
        <v>0</v>
      </c>
      <c r="T615" s="7" t="e">
        <f>SUMIF([2]Abr!B:I,AVALUOS!E615,[2]Abr!I:I)</f>
        <v>#VALUE!</v>
      </c>
      <c r="U615" s="7" t="e">
        <f t="shared" si="3836"/>
        <v>#VALUE!</v>
      </c>
      <c r="V615" s="8">
        <f t="shared" si="3837"/>
        <v>0</v>
      </c>
      <c r="W615" s="7">
        <v>0</v>
      </c>
      <c r="X615" s="7" t="e">
        <f>SUMIF([2]May!B:I,AVALUOS!E615,[2]May!I:I)</f>
        <v>#VALUE!</v>
      </c>
      <c r="Y615" s="7" t="e">
        <f t="shared" si="3838"/>
        <v>#VALUE!</v>
      </c>
      <c r="Z615" s="8">
        <f t="shared" si="3839"/>
        <v>0</v>
      </c>
      <c r="AA615" s="7">
        <v>0</v>
      </c>
      <c r="AB615" s="7" t="e">
        <f>SUMIF([2]Jun!B:I,AVALUOS!E615,[2]Jun!I:I)</f>
        <v>#VALUE!</v>
      </c>
      <c r="AC615" s="7" t="e">
        <f t="shared" si="3840"/>
        <v>#VALUE!</v>
      </c>
      <c r="AD615" s="8">
        <f t="shared" si="3841"/>
        <v>0</v>
      </c>
      <c r="AE615" s="7">
        <v>0</v>
      </c>
      <c r="AF615" s="7" t="e">
        <f>SUMIF([2]Jul!B:I,AVALUOS!E615,[2]Jul!I:I)</f>
        <v>#VALUE!</v>
      </c>
      <c r="AG615" s="7" t="e">
        <f t="shared" si="3842"/>
        <v>#VALUE!</v>
      </c>
      <c r="AH615" s="8">
        <f t="shared" si="3843"/>
        <v>0</v>
      </c>
      <c r="AI615" s="7">
        <v>0</v>
      </c>
      <c r="AJ615" s="7" t="e">
        <f>SUMIF([2]Agos!B:I,AVALUOS!E615,[2]Agos!I:I)</f>
        <v>#VALUE!</v>
      </c>
      <c r="AK615" s="7" t="e">
        <f t="shared" si="3844"/>
        <v>#VALUE!</v>
      </c>
      <c r="AL615" s="8">
        <f t="shared" si="3845"/>
        <v>0</v>
      </c>
      <c r="AM615" s="7">
        <v>0</v>
      </c>
      <c r="AN615" s="7" t="e">
        <f>SUMIF([2]Sep!B:I,AVALUOS!E615,[2]Sep!I:I)</f>
        <v>#VALUE!</v>
      </c>
      <c r="AO615" s="7" t="e">
        <f t="shared" si="3846"/>
        <v>#VALUE!</v>
      </c>
      <c r="AP615" s="8">
        <f t="shared" si="3847"/>
        <v>0</v>
      </c>
      <c r="AQ615" s="7">
        <v>0</v>
      </c>
      <c r="AR615" s="7" t="e">
        <f>SUMIF([2]Oct!B:I,AVALUOS!E615,[2]Oct!I:I)</f>
        <v>#VALUE!</v>
      </c>
      <c r="AS615" s="7" t="e">
        <f t="shared" si="3848"/>
        <v>#VALUE!</v>
      </c>
      <c r="AT615" s="8">
        <f t="shared" si="3849"/>
        <v>0</v>
      </c>
      <c r="AU615" s="7">
        <v>0</v>
      </c>
      <c r="AV615" s="7" t="e">
        <f>SUMIF([2]Nov!B:I,AVALUOS!E615,[2]Nov!I:I)</f>
        <v>#VALUE!</v>
      </c>
      <c r="AW615" s="7" t="e">
        <f t="shared" si="3850"/>
        <v>#VALUE!</v>
      </c>
      <c r="AX615" s="8">
        <f t="shared" si="3851"/>
        <v>0</v>
      </c>
      <c r="AY615" s="7">
        <v>0</v>
      </c>
      <c r="AZ615" s="7" t="e">
        <f>SUMIF([2]Dic!B:I,AVALUOS!E615,[2]Dic!I:I)</f>
        <v>#VALUE!</v>
      </c>
      <c r="BA615" s="7" t="e">
        <f t="shared" si="3852"/>
        <v>#VALUE!</v>
      </c>
      <c r="BB615" s="8">
        <f t="shared" si="3853"/>
        <v>0</v>
      </c>
      <c r="BC615" s="7">
        <v>0</v>
      </c>
      <c r="BD615" s="89">
        <f t="shared" si="3924"/>
        <v>0</v>
      </c>
      <c r="BE615" s="89" t="e">
        <f t="shared" si="3925"/>
        <v>#VALUE!</v>
      </c>
      <c r="BF615" s="89" t="e">
        <f t="shared" si="3854"/>
        <v>#VALUE!</v>
      </c>
      <c r="BG615" s="24">
        <f t="shared" si="3829"/>
        <v>0</v>
      </c>
      <c r="BK615" s="84"/>
      <c r="BL615" s="7"/>
      <c r="BM615" s="7"/>
    </row>
    <row r="616" spans="1:65" x14ac:dyDescent="0.3">
      <c r="A616" s="27"/>
      <c r="B616" s="27"/>
      <c r="C616" s="28"/>
      <c r="D616" s="25">
        <v>530525</v>
      </c>
      <c r="E616" s="1"/>
      <c r="F616" s="2" t="s">
        <v>336</v>
      </c>
      <c r="G616" s="3">
        <f t="shared" ref="G616:H616" si="3926">+G617</f>
        <v>0</v>
      </c>
      <c r="H616" s="3" t="e">
        <f t="shared" si="3926"/>
        <v>#VALUE!</v>
      </c>
      <c r="I616" s="3" t="e">
        <f t="shared" si="3831"/>
        <v>#VALUE!</v>
      </c>
      <c r="J616" s="4">
        <f t="shared" si="3832"/>
        <v>0</v>
      </c>
      <c r="K616" s="3">
        <f t="shared" ref="K616:L616" si="3927">+K617</f>
        <v>0</v>
      </c>
      <c r="L616" s="3" t="e">
        <f t="shared" si="3927"/>
        <v>#VALUE!</v>
      </c>
      <c r="M616" s="3" t="e">
        <f t="shared" si="3833"/>
        <v>#VALUE!</v>
      </c>
      <c r="N616" s="4">
        <f t="shared" si="3834"/>
        <v>0</v>
      </c>
      <c r="O616" s="3">
        <f t="shared" ref="O616:P616" si="3928">+O617</f>
        <v>0</v>
      </c>
      <c r="P616" s="3" t="e">
        <f t="shared" si="3928"/>
        <v>#VALUE!</v>
      </c>
      <c r="Q616" s="3" t="e">
        <f t="shared" si="3835"/>
        <v>#VALUE!</v>
      </c>
      <c r="R616" s="4">
        <f t="shared" si="3793"/>
        <v>0</v>
      </c>
      <c r="S616" s="3">
        <f t="shared" ref="S616:BE616" si="3929">+S617</f>
        <v>0</v>
      </c>
      <c r="T616" s="3" t="e">
        <f t="shared" si="3929"/>
        <v>#VALUE!</v>
      </c>
      <c r="U616" s="3" t="e">
        <f t="shared" si="3836"/>
        <v>#VALUE!</v>
      </c>
      <c r="V616" s="4">
        <f t="shared" si="3837"/>
        <v>0</v>
      </c>
      <c r="W616" s="3">
        <f t="shared" ref="W616:X616" si="3930">+W617</f>
        <v>0</v>
      </c>
      <c r="X616" s="3" t="e">
        <f t="shared" si="3930"/>
        <v>#VALUE!</v>
      </c>
      <c r="Y616" s="3" t="e">
        <f t="shared" si="3838"/>
        <v>#VALUE!</v>
      </c>
      <c r="Z616" s="4">
        <f t="shared" si="3839"/>
        <v>0</v>
      </c>
      <c r="AA616" s="3">
        <f t="shared" ref="AA616" si="3931">+AA617</f>
        <v>0</v>
      </c>
      <c r="AB616" s="3" t="e">
        <f t="shared" si="3929"/>
        <v>#VALUE!</v>
      </c>
      <c r="AC616" s="3" t="e">
        <f t="shared" si="3840"/>
        <v>#VALUE!</v>
      </c>
      <c r="AD616" s="4">
        <f t="shared" si="3841"/>
        <v>0</v>
      </c>
      <c r="AE616" s="3">
        <f t="shared" ref="AE616" si="3932">+AE617</f>
        <v>0</v>
      </c>
      <c r="AF616" s="3" t="e">
        <f t="shared" si="3929"/>
        <v>#VALUE!</v>
      </c>
      <c r="AG616" s="3" t="e">
        <f t="shared" si="3842"/>
        <v>#VALUE!</v>
      </c>
      <c r="AH616" s="4">
        <f t="shared" si="3843"/>
        <v>0</v>
      </c>
      <c r="AI616" s="3">
        <f t="shared" ref="AI616" si="3933">+AI617</f>
        <v>0</v>
      </c>
      <c r="AJ616" s="3" t="e">
        <f t="shared" si="3929"/>
        <v>#VALUE!</v>
      </c>
      <c r="AK616" s="3" t="e">
        <f t="shared" si="3844"/>
        <v>#VALUE!</v>
      </c>
      <c r="AL616" s="4">
        <f t="shared" si="3845"/>
        <v>0</v>
      </c>
      <c r="AM616" s="3">
        <f t="shared" ref="AM616" si="3934">+AM617</f>
        <v>0</v>
      </c>
      <c r="AN616" s="3" t="e">
        <f t="shared" si="3929"/>
        <v>#VALUE!</v>
      </c>
      <c r="AO616" s="3" t="e">
        <f t="shared" si="3846"/>
        <v>#VALUE!</v>
      </c>
      <c r="AP616" s="4">
        <f t="shared" si="3847"/>
        <v>0</v>
      </c>
      <c r="AQ616" s="3">
        <f t="shared" ref="AQ616" si="3935">+AQ617</f>
        <v>0</v>
      </c>
      <c r="AR616" s="3" t="e">
        <f t="shared" si="3929"/>
        <v>#VALUE!</v>
      </c>
      <c r="AS616" s="3" t="e">
        <f t="shared" si="3848"/>
        <v>#VALUE!</v>
      </c>
      <c r="AT616" s="4">
        <f t="shared" si="3849"/>
        <v>0</v>
      </c>
      <c r="AU616" s="3">
        <f t="shared" ref="AU616" si="3936">+AU617</f>
        <v>0</v>
      </c>
      <c r="AV616" s="3" t="e">
        <f t="shared" si="3929"/>
        <v>#VALUE!</v>
      </c>
      <c r="AW616" s="3" t="e">
        <f t="shared" si="3850"/>
        <v>#VALUE!</v>
      </c>
      <c r="AX616" s="4">
        <f t="shared" si="3851"/>
        <v>0</v>
      </c>
      <c r="AY616" s="3">
        <f t="shared" ref="AY616" si="3937">+AY617</f>
        <v>0</v>
      </c>
      <c r="AZ616" s="3" t="e">
        <f t="shared" si="3929"/>
        <v>#VALUE!</v>
      </c>
      <c r="BA616" s="3" t="e">
        <f t="shared" si="3852"/>
        <v>#VALUE!</v>
      </c>
      <c r="BB616" s="4">
        <f t="shared" si="3853"/>
        <v>0</v>
      </c>
      <c r="BC616" s="3">
        <f t="shared" si="3929"/>
        <v>0</v>
      </c>
      <c r="BD616" s="3">
        <f t="shared" si="3929"/>
        <v>0</v>
      </c>
      <c r="BE616" s="3" t="e">
        <f t="shared" si="3929"/>
        <v>#VALUE!</v>
      </c>
      <c r="BF616" s="3" t="e">
        <f t="shared" si="3854"/>
        <v>#VALUE!</v>
      </c>
      <c r="BG616" s="4">
        <f t="shared" si="3829"/>
        <v>0</v>
      </c>
      <c r="BL616" s="3">
        <f t="shared" ref="BL616:BM616" si="3938">+BL617</f>
        <v>0</v>
      </c>
      <c r="BM616" s="3">
        <f t="shared" si="3938"/>
        <v>0</v>
      </c>
    </row>
    <row r="617" spans="1:65" ht="12" x14ac:dyDescent="0.3">
      <c r="A617" s="29"/>
      <c r="B617" s="34"/>
      <c r="C617" s="35"/>
      <c r="D617" s="36"/>
      <c r="E617" s="5">
        <v>53052501</v>
      </c>
      <c r="F617" s="6" t="s">
        <v>336</v>
      </c>
      <c r="G617" s="7">
        <v>0</v>
      </c>
      <c r="H617" s="7" t="e">
        <f>SUMIF([2]Ene!B:I,AVALUOS!E617,[2]Ene!I:I)</f>
        <v>#VALUE!</v>
      </c>
      <c r="I617" s="7" t="e">
        <f t="shared" si="3831"/>
        <v>#VALUE!</v>
      </c>
      <c r="J617" s="8">
        <f t="shared" si="3832"/>
        <v>0</v>
      </c>
      <c r="K617" s="7">
        <v>0</v>
      </c>
      <c r="L617" s="7" t="e">
        <f>SUMIF([2]Feb!B:I,AVALUOS!E617,[2]Feb!I:I)</f>
        <v>#VALUE!</v>
      </c>
      <c r="M617" s="7" t="e">
        <f t="shared" si="3833"/>
        <v>#VALUE!</v>
      </c>
      <c r="N617" s="8">
        <f t="shared" si="3834"/>
        <v>0</v>
      </c>
      <c r="O617" s="7">
        <v>0</v>
      </c>
      <c r="P617" s="7" t="e">
        <f>SUMIF([2]mar!B:I,AVALUOS!E617,[2]mar!I:I)</f>
        <v>#VALUE!</v>
      </c>
      <c r="Q617" s="7" t="e">
        <f t="shared" si="3835"/>
        <v>#VALUE!</v>
      </c>
      <c r="R617" s="8">
        <f t="shared" si="3793"/>
        <v>0</v>
      </c>
      <c r="S617" s="7">
        <v>0</v>
      </c>
      <c r="T617" s="7" t="e">
        <f>SUMIF([2]Abr!B:I,AVALUOS!E617,[2]Abr!I:I)</f>
        <v>#VALUE!</v>
      </c>
      <c r="U617" s="7" t="e">
        <f t="shared" si="3836"/>
        <v>#VALUE!</v>
      </c>
      <c r="V617" s="8">
        <f t="shared" si="3837"/>
        <v>0</v>
      </c>
      <c r="W617" s="7">
        <v>0</v>
      </c>
      <c r="X617" s="7" t="e">
        <f>SUMIF([2]May!B:I,AVALUOS!E617,[2]May!I:I)</f>
        <v>#VALUE!</v>
      </c>
      <c r="Y617" s="7" t="e">
        <f t="shared" si="3838"/>
        <v>#VALUE!</v>
      </c>
      <c r="Z617" s="8">
        <f t="shared" si="3839"/>
        <v>0</v>
      </c>
      <c r="AA617" s="7">
        <v>0</v>
      </c>
      <c r="AB617" s="7" t="e">
        <f>SUMIF([2]Jun!B:I,AVALUOS!E617,[2]Jun!I:I)</f>
        <v>#VALUE!</v>
      </c>
      <c r="AC617" s="7" t="e">
        <f t="shared" si="3840"/>
        <v>#VALUE!</v>
      </c>
      <c r="AD617" s="8">
        <f t="shared" si="3841"/>
        <v>0</v>
      </c>
      <c r="AE617" s="7">
        <v>0</v>
      </c>
      <c r="AF617" s="7" t="e">
        <f>SUMIF([2]Jul!B:I,AVALUOS!E617,[2]Jul!I:I)</f>
        <v>#VALUE!</v>
      </c>
      <c r="AG617" s="7" t="e">
        <f t="shared" si="3842"/>
        <v>#VALUE!</v>
      </c>
      <c r="AH617" s="8">
        <f t="shared" si="3843"/>
        <v>0</v>
      </c>
      <c r="AI617" s="7">
        <v>0</v>
      </c>
      <c r="AJ617" s="7" t="e">
        <f>SUMIF([2]Agos!B:I,AVALUOS!E617,[2]Agos!I:I)</f>
        <v>#VALUE!</v>
      </c>
      <c r="AK617" s="7" t="e">
        <f t="shared" si="3844"/>
        <v>#VALUE!</v>
      </c>
      <c r="AL617" s="8">
        <f t="shared" si="3845"/>
        <v>0</v>
      </c>
      <c r="AM617" s="7">
        <v>0</v>
      </c>
      <c r="AN617" s="7" t="e">
        <f>SUMIF([2]Sep!B:I,AVALUOS!E617,[2]Sep!I:I)</f>
        <v>#VALUE!</v>
      </c>
      <c r="AO617" s="7" t="e">
        <f t="shared" si="3846"/>
        <v>#VALUE!</v>
      </c>
      <c r="AP617" s="8">
        <f t="shared" si="3847"/>
        <v>0</v>
      </c>
      <c r="AQ617" s="7">
        <v>0</v>
      </c>
      <c r="AR617" s="7" t="e">
        <f>SUMIF([2]Oct!B:I,AVALUOS!E617,[2]Oct!I:I)</f>
        <v>#VALUE!</v>
      </c>
      <c r="AS617" s="7" t="e">
        <f t="shared" si="3848"/>
        <v>#VALUE!</v>
      </c>
      <c r="AT617" s="8">
        <f t="shared" si="3849"/>
        <v>0</v>
      </c>
      <c r="AU617" s="7">
        <v>0</v>
      </c>
      <c r="AV617" s="7" t="e">
        <f>SUMIF([2]Nov!B:I,AVALUOS!E617,[2]Nov!I:I)</f>
        <v>#VALUE!</v>
      </c>
      <c r="AW617" s="7" t="e">
        <f t="shared" si="3850"/>
        <v>#VALUE!</v>
      </c>
      <c r="AX617" s="8">
        <f t="shared" si="3851"/>
        <v>0</v>
      </c>
      <c r="AY617" s="7">
        <v>0</v>
      </c>
      <c r="AZ617" s="7" t="e">
        <f>SUMIF([2]Dic!B:I,AVALUOS!E617,[2]Dic!I:I)</f>
        <v>#VALUE!</v>
      </c>
      <c r="BA617" s="7" t="e">
        <f t="shared" si="3852"/>
        <v>#VALUE!</v>
      </c>
      <c r="BB617" s="8">
        <f t="shared" si="3853"/>
        <v>0</v>
      </c>
      <c r="BC617" s="7">
        <v>0</v>
      </c>
      <c r="BD617" s="89">
        <f>+G617+K617+O617+S617+W617+AA617+AE617+AI617+AM617+AQ617+AU617</f>
        <v>0</v>
      </c>
      <c r="BE617" s="89" t="e">
        <f>+H617+L617+P617+T617+X617+AB617+AF617+AJ617+AN617+AR617+AV617+AZ617</f>
        <v>#VALUE!</v>
      </c>
      <c r="BF617" s="89" t="e">
        <f t="shared" si="3854"/>
        <v>#VALUE!</v>
      </c>
      <c r="BG617" s="24">
        <f t="shared" si="3829"/>
        <v>0</v>
      </c>
      <c r="BK617" s="84"/>
      <c r="BL617" s="7"/>
      <c r="BM617" s="7"/>
    </row>
    <row r="618" spans="1:65" s="84" customFormat="1" ht="12" x14ac:dyDescent="0.3">
      <c r="A618" s="27"/>
      <c r="B618" s="27"/>
      <c r="C618" s="28"/>
      <c r="D618" s="25">
        <v>530535</v>
      </c>
      <c r="E618" s="1"/>
      <c r="F618" s="2" t="s">
        <v>337</v>
      </c>
      <c r="G618" s="3">
        <f t="shared" ref="G618:H618" si="3939">+G619</f>
        <v>0</v>
      </c>
      <c r="H618" s="3" t="e">
        <f t="shared" si="3939"/>
        <v>#VALUE!</v>
      </c>
      <c r="I618" s="3" t="e">
        <f t="shared" si="3831"/>
        <v>#VALUE!</v>
      </c>
      <c r="J618" s="4">
        <f t="shared" si="3832"/>
        <v>0</v>
      </c>
      <c r="K618" s="3">
        <f t="shared" ref="K618:L618" si="3940">+K619</f>
        <v>0</v>
      </c>
      <c r="L618" s="3" t="e">
        <f t="shared" si="3940"/>
        <v>#VALUE!</v>
      </c>
      <c r="M618" s="3" t="e">
        <f t="shared" si="3833"/>
        <v>#VALUE!</v>
      </c>
      <c r="N618" s="4">
        <f t="shared" si="3834"/>
        <v>0</v>
      </c>
      <c r="O618" s="3">
        <f t="shared" ref="O618:P618" si="3941">+O619</f>
        <v>0</v>
      </c>
      <c r="P618" s="3" t="e">
        <f t="shared" si="3941"/>
        <v>#VALUE!</v>
      </c>
      <c r="Q618" s="3" t="e">
        <f t="shared" si="3835"/>
        <v>#VALUE!</v>
      </c>
      <c r="R618" s="4">
        <f t="shared" si="3793"/>
        <v>0</v>
      </c>
      <c r="S618" s="3">
        <f t="shared" ref="S618:BE618" si="3942">+S619</f>
        <v>0</v>
      </c>
      <c r="T618" s="3" t="e">
        <f t="shared" si="3942"/>
        <v>#VALUE!</v>
      </c>
      <c r="U618" s="3" t="e">
        <f t="shared" si="3836"/>
        <v>#VALUE!</v>
      </c>
      <c r="V618" s="4">
        <f t="shared" si="3837"/>
        <v>0</v>
      </c>
      <c r="W618" s="3">
        <f t="shared" ref="W618:X618" si="3943">+W619</f>
        <v>0</v>
      </c>
      <c r="X618" s="3" t="e">
        <f t="shared" si="3943"/>
        <v>#VALUE!</v>
      </c>
      <c r="Y618" s="3" t="e">
        <f t="shared" si="3838"/>
        <v>#VALUE!</v>
      </c>
      <c r="Z618" s="4">
        <f t="shared" si="3839"/>
        <v>0</v>
      </c>
      <c r="AA618" s="3">
        <f t="shared" ref="AA618" si="3944">+AA619</f>
        <v>0</v>
      </c>
      <c r="AB618" s="3" t="e">
        <f t="shared" si="3942"/>
        <v>#VALUE!</v>
      </c>
      <c r="AC618" s="3" t="e">
        <f t="shared" si="3840"/>
        <v>#VALUE!</v>
      </c>
      <c r="AD618" s="4">
        <f t="shared" si="3841"/>
        <v>0</v>
      </c>
      <c r="AE618" s="3">
        <f t="shared" ref="AE618" si="3945">+AE619</f>
        <v>0</v>
      </c>
      <c r="AF618" s="3" t="e">
        <f t="shared" si="3942"/>
        <v>#VALUE!</v>
      </c>
      <c r="AG618" s="3" t="e">
        <f t="shared" si="3842"/>
        <v>#VALUE!</v>
      </c>
      <c r="AH618" s="4">
        <f t="shared" si="3843"/>
        <v>0</v>
      </c>
      <c r="AI618" s="3">
        <f t="shared" ref="AI618" si="3946">+AI619</f>
        <v>0</v>
      </c>
      <c r="AJ618" s="3" t="e">
        <f t="shared" si="3942"/>
        <v>#VALUE!</v>
      </c>
      <c r="AK618" s="3" t="e">
        <f t="shared" si="3844"/>
        <v>#VALUE!</v>
      </c>
      <c r="AL618" s="4">
        <f t="shared" si="3845"/>
        <v>0</v>
      </c>
      <c r="AM618" s="3">
        <f t="shared" ref="AM618" si="3947">+AM619</f>
        <v>0</v>
      </c>
      <c r="AN618" s="3" t="e">
        <f t="shared" si="3942"/>
        <v>#VALUE!</v>
      </c>
      <c r="AO618" s="3" t="e">
        <f t="shared" si="3846"/>
        <v>#VALUE!</v>
      </c>
      <c r="AP618" s="4">
        <f t="shared" si="3847"/>
        <v>0</v>
      </c>
      <c r="AQ618" s="3">
        <f t="shared" ref="AQ618" si="3948">+AQ619</f>
        <v>0</v>
      </c>
      <c r="AR618" s="3" t="e">
        <f t="shared" si="3942"/>
        <v>#VALUE!</v>
      </c>
      <c r="AS618" s="3" t="e">
        <f t="shared" si="3848"/>
        <v>#VALUE!</v>
      </c>
      <c r="AT618" s="4">
        <f t="shared" si="3849"/>
        <v>0</v>
      </c>
      <c r="AU618" s="3">
        <f t="shared" ref="AU618" si="3949">+AU619</f>
        <v>0</v>
      </c>
      <c r="AV618" s="3" t="e">
        <f t="shared" si="3942"/>
        <v>#VALUE!</v>
      </c>
      <c r="AW618" s="3" t="e">
        <f t="shared" si="3850"/>
        <v>#VALUE!</v>
      </c>
      <c r="AX618" s="4">
        <f t="shared" si="3851"/>
        <v>0</v>
      </c>
      <c r="AY618" s="3">
        <f t="shared" ref="AY618" si="3950">+AY619</f>
        <v>0</v>
      </c>
      <c r="AZ618" s="3" t="e">
        <f t="shared" si="3942"/>
        <v>#VALUE!</v>
      </c>
      <c r="BA618" s="3" t="e">
        <f t="shared" si="3852"/>
        <v>#VALUE!</v>
      </c>
      <c r="BB618" s="4">
        <f t="shared" si="3853"/>
        <v>0</v>
      </c>
      <c r="BC618" s="3">
        <f t="shared" si="3942"/>
        <v>0</v>
      </c>
      <c r="BD618" s="3">
        <f t="shared" si="3942"/>
        <v>0</v>
      </c>
      <c r="BE618" s="3" t="e">
        <f t="shared" si="3942"/>
        <v>#VALUE!</v>
      </c>
      <c r="BF618" s="3" t="e">
        <f t="shared" si="3854"/>
        <v>#VALUE!</v>
      </c>
      <c r="BG618" s="4">
        <f t="shared" si="3829"/>
        <v>0</v>
      </c>
      <c r="BL618" s="3">
        <f t="shared" ref="BL618:BM618" si="3951">+BL619</f>
        <v>0</v>
      </c>
      <c r="BM618" s="3">
        <f t="shared" si="3951"/>
        <v>0</v>
      </c>
    </row>
    <row r="619" spans="1:65" ht="12" x14ac:dyDescent="0.3">
      <c r="A619" s="29"/>
      <c r="B619" s="34"/>
      <c r="C619" s="35"/>
      <c r="D619" s="36"/>
      <c r="E619" s="5">
        <v>53053501</v>
      </c>
      <c r="F619" s="6" t="s">
        <v>337</v>
      </c>
      <c r="G619" s="7">
        <v>0</v>
      </c>
      <c r="H619" s="7" t="e">
        <f>SUMIF([2]Ene!B:I,AVALUOS!E619,[2]Ene!I:I)</f>
        <v>#VALUE!</v>
      </c>
      <c r="I619" s="7" t="e">
        <f t="shared" si="3831"/>
        <v>#VALUE!</v>
      </c>
      <c r="J619" s="8">
        <f t="shared" si="3832"/>
        <v>0</v>
      </c>
      <c r="K619" s="7">
        <v>0</v>
      </c>
      <c r="L619" s="7" t="e">
        <f>SUMIF([2]Feb!B:I,AVALUOS!E619,[2]Feb!I:I)</f>
        <v>#VALUE!</v>
      </c>
      <c r="M619" s="7" t="e">
        <f t="shared" si="3833"/>
        <v>#VALUE!</v>
      </c>
      <c r="N619" s="8">
        <f t="shared" si="3834"/>
        <v>0</v>
      </c>
      <c r="O619" s="7">
        <v>0</v>
      </c>
      <c r="P619" s="7" t="e">
        <f>SUMIF([2]mar!B:I,AVALUOS!E619,[2]mar!I:I)</f>
        <v>#VALUE!</v>
      </c>
      <c r="Q619" s="7" t="e">
        <f t="shared" si="3835"/>
        <v>#VALUE!</v>
      </c>
      <c r="R619" s="8">
        <f t="shared" si="3793"/>
        <v>0</v>
      </c>
      <c r="S619" s="7">
        <v>0</v>
      </c>
      <c r="T619" s="7" t="e">
        <f>SUMIF([2]Abr!B:I,AVALUOS!E619,[2]Abr!I:I)</f>
        <v>#VALUE!</v>
      </c>
      <c r="U619" s="7" t="e">
        <f t="shared" si="3836"/>
        <v>#VALUE!</v>
      </c>
      <c r="V619" s="8">
        <f t="shared" si="3837"/>
        <v>0</v>
      </c>
      <c r="W619" s="7">
        <v>0</v>
      </c>
      <c r="X619" s="7" t="e">
        <f>SUMIF([2]May!B:I,AVALUOS!E619,[2]May!I:I)</f>
        <v>#VALUE!</v>
      </c>
      <c r="Y619" s="7" t="e">
        <f t="shared" si="3838"/>
        <v>#VALUE!</v>
      </c>
      <c r="Z619" s="8">
        <f t="shared" si="3839"/>
        <v>0</v>
      </c>
      <c r="AA619" s="7">
        <v>0</v>
      </c>
      <c r="AB619" s="7" t="e">
        <f>SUMIF([2]Jun!B:I,AVALUOS!E619,[2]Jun!I:I)</f>
        <v>#VALUE!</v>
      </c>
      <c r="AC619" s="7" t="e">
        <f t="shared" si="3840"/>
        <v>#VALUE!</v>
      </c>
      <c r="AD619" s="8">
        <f t="shared" si="3841"/>
        <v>0</v>
      </c>
      <c r="AE619" s="7">
        <v>0</v>
      </c>
      <c r="AF619" s="7" t="e">
        <f>SUMIF([2]Jul!B:I,AVALUOS!E619,[2]Jul!I:I)</f>
        <v>#VALUE!</v>
      </c>
      <c r="AG619" s="7" t="e">
        <f t="shared" si="3842"/>
        <v>#VALUE!</v>
      </c>
      <c r="AH619" s="8">
        <f t="shared" si="3843"/>
        <v>0</v>
      </c>
      <c r="AI619" s="7">
        <v>0</v>
      </c>
      <c r="AJ619" s="7" t="e">
        <f>SUMIF([2]Agos!B:I,AVALUOS!E619,[2]Agos!I:I)</f>
        <v>#VALUE!</v>
      </c>
      <c r="AK619" s="7" t="e">
        <f t="shared" si="3844"/>
        <v>#VALUE!</v>
      </c>
      <c r="AL619" s="8">
        <f t="shared" si="3845"/>
        <v>0</v>
      </c>
      <c r="AM619" s="7">
        <v>0</v>
      </c>
      <c r="AN619" s="7" t="e">
        <f>SUMIF([2]Sep!B:I,AVALUOS!E619,[2]Sep!I:I)</f>
        <v>#VALUE!</v>
      </c>
      <c r="AO619" s="7" t="e">
        <f t="shared" si="3846"/>
        <v>#VALUE!</v>
      </c>
      <c r="AP619" s="8">
        <f t="shared" si="3847"/>
        <v>0</v>
      </c>
      <c r="AQ619" s="7">
        <v>0</v>
      </c>
      <c r="AR619" s="7" t="e">
        <f>SUMIF([2]Oct!B:I,AVALUOS!E619,[2]Oct!I:I)</f>
        <v>#VALUE!</v>
      </c>
      <c r="AS619" s="7" t="e">
        <f t="shared" si="3848"/>
        <v>#VALUE!</v>
      </c>
      <c r="AT619" s="8">
        <f t="shared" si="3849"/>
        <v>0</v>
      </c>
      <c r="AU619" s="7">
        <v>0</v>
      </c>
      <c r="AV619" s="7" t="e">
        <f>SUMIF([2]Nov!B:I,AVALUOS!E619,[2]Nov!I:I)</f>
        <v>#VALUE!</v>
      </c>
      <c r="AW619" s="7" t="e">
        <f t="shared" si="3850"/>
        <v>#VALUE!</v>
      </c>
      <c r="AX619" s="8">
        <f t="shared" si="3851"/>
        <v>0</v>
      </c>
      <c r="AY619" s="7">
        <v>0</v>
      </c>
      <c r="AZ619" s="7" t="e">
        <f>SUMIF([2]Dic!B:I,AVALUOS!E619,[2]Dic!I:I)</f>
        <v>#VALUE!</v>
      </c>
      <c r="BA619" s="7" t="e">
        <f t="shared" si="3852"/>
        <v>#VALUE!</v>
      </c>
      <c r="BB619" s="8">
        <f t="shared" si="3853"/>
        <v>0</v>
      </c>
      <c r="BC619" s="7">
        <v>0</v>
      </c>
      <c r="BD619" s="89">
        <f>+G619+K619+O619+S619+W619+AA619+AE619+AI619+AM619+AQ619+AU619</f>
        <v>0</v>
      </c>
      <c r="BE619" s="89" t="e">
        <f>+H619+L619+P619+T619+X619+AB619+AF619+AJ619+AN619+AR619+AV619+AZ619</f>
        <v>#VALUE!</v>
      </c>
      <c r="BF619" s="89" t="e">
        <f t="shared" si="3854"/>
        <v>#VALUE!</v>
      </c>
      <c r="BG619" s="24">
        <f t="shared" si="3829"/>
        <v>0</v>
      </c>
      <c r="BK619" s="84"/>
      <c r="BL619" s="7"/>
      <c r="BM619" s="7"/>
    </row>
    <row r="620" spans="1:65" s="84" customFormat="1" ht="12" x14ac:dyDescent="0.3">
      <c r="A620" s="27"/>
      <c r="B620" s="27"/>
      <c r="C620" s="28"/>
      <c r="D620" s="25">
        <v>530540</v>
      </c>
      <c r="E620" s="1"/>
      <c r="F620" s="2" t="s">
        <v>338</v>
      </c>
      <c r="G620" s="3">
        <f t="shared" ref="G620:H620" si="3952">+G621</f>
        <v>0</v>
      </c>
      <c r="H620" s="3" t="e">
        <f t="shared" si="3952"/>
        <v>#VALUE!</v>
      </c>
      <c r="I620" s="3" t="e">
        <f t="shared" si="3831"/>
        <v>#VALUE!</v>
      </c>
      <c r="J620" s="4">
        <f t="shared" si="3832"/>
        <v>0</v>
      </c>
      <c r="K620" s="3">
        <f t="shared" ref="K620:L620" si="3953">+K621</f>
        <v>0</v>
      </c>
      <c r="L620" s="3" t="e">
        <f t="shared" si="3953"/>
        <v>#VALUE!</v>
      </c>
      <c r="M620" s="3" t="e">
        <f t="shared" si="3833"/>
        <v>#VALUE!</v>
      </c>
      <c r="N620" s="4">
        <f t="shared" si="3834"/>
        <v>0</v>
      </c>
      <c r="O620" s="3">
        <f t="shared" ref="O620:P620" si="3954">+O621</f>
        <v>0</v>
      </c>
      <c r="P620" s="3" t="e">
        <f t="shared" si="3954"/>
        <v>#VALUE!</v>
      </c>
      <c r="Q620" s="3" t="e">
        <f t="shared" si="3835"/>
        <v>#VALUE!</v>
      </c>
      <c r="R620" s="4">
        <f t="shared" si="3793"/>
        <v>0</v>
      </c>
      <c r="S620" s="3">
        <f t="shared" ref="S620:BE620" si="3955">+S621</f>
        <v>0</v>
      </c>
      <c r="T620" s="3" t="e">
        <f t="shared" si="3955"/>
        <v>#VALUE!</v>
      </c>
      <c r="U620" s="3" t="e">
        <f t="shared" si="3836"/>
        <v>#VALUE!</v>
      </c>
      <c r="V620" s="4">
        <f t="shared" si="3837"/>
        <v>0</v>
      </c>
      <c r="W620" s="3">
        <f t="shared" ref="W620:X620" si="3956">+W621</f>
        <v>0</v>
      </c>
      <c r="X620" s="3" t="e">
        <f t="shared" si="3956"/>
        <v>#VALUE!</v>
      </c>
      <c r="Y620" s="3" t="e">
        <f t="shared" si="3838"/>
        <v>#VALUE!</v>
      </c>
      <c r="Z620" s="4">
        <f t="shared" si="3839"/>
        <v>0</v>
      </c>
      <c r="AA620" s="3">
        <f t="shared" ref="AA620" si="3957">+AA621</f>
        <v>0</v>
      </c>
      <c r="AB620" s="3" t="e">
        <f t="shared" si="3955"/>
        <v>#VALUE!</v>
      </c>
      <c r="AC620" s="3" t="e">
        <f t="shared" si="3840"/>
        <v>#VALUE!</v>
      </c>
      <c r="AD620" s="4">
        <f t="shared" si="3841"/>
        <v>0</v>
      </c>
      <c r="AE620" s="3">
        <f t="shared" ref="AE620" si="3958">+AE621</f>
        <v>0</v>
      </c>
      <c r="AF620" s="3" t="e">
        <f t="shared" si="3955"/>
        <v>#VALUE!</v>
      </c>
      <c r="AG620" s="3" t="e">
        <f t="shared" si="3842"/>
        <v>#VALUE!</v>
      </c>
      <c r="AH620" s="4">
        <f t="shared" si="3843"/>
        <v>0</v>
      </c>
      <c r="AI620" s="3">
        <f t="shared" ref="AI620" si="3959">+AI621</f>
        <v>0</v>
      </c>
      <c r="AJ620" s="3" t="e">
        <f t="shared" si="3955"/>
        <v>#VALUE!</v>
      </c>
      <c r="AK620" s="3" t="e">
        <f t="shared" si="3844"/>
        <v>#VALUE!</v>
      </c>
      <c r="AL620" s="4">
        <f t="shared" si="3845"/>
        <v>0</v>
      </c>
      <c r="AM620" s="3">
        <f t="shared" ref="AM620" si="3960">+AM621</f>
        <v>0</v>
      </c>
      <c r="AN620" s="3" t="e">
        <f t="shared" si="3955"/>
        <v>#VALUE!</v>
      </c>
      <c r="AO620" s="3" t="e">
        <f t="shared" si="3846"/>
        <v>#VALUE!</v>
      </c>
      <c r="AP620" s="4">
        <f t="shared" si="3847"/>
        <v>0</v>
      </c>
      <c r="AQ620" s="3">
        <f t="shared" ref="AQ620" si="3961">+AQ621</f>
        <v>0</v>
      </c>
      <c r="AR620" s="3" t="e">
        <f t="shared" si="3955"/>
        <v>#VALUE!</v>
      </c>
      <c r="AS620" s="3" t="e">
        <f t="shared" si="3848"/>
        <v>#VALUE!</v>
      </c>
      <c r="AT620" s="4">
        <f t="shared" si="3849"/>
        <v>0</v>
      </c>
      <c r="AU620" s="3">
        <f t="shared" ref="AU620" si="3962">+AU621</f>
        <v>0</v>
      </c>
      <c r="AV620" s="3" t="e">
        <f t="shared" si="3955"/>
        <v>#VALUE!</v>
      </c>
      <c r="AW620" s="3" t="e">
        <f t="shared" si="3850"/>
        <v>#VALUE!</v>
      </c>
      <c r="AX620" s="4">
        <f t="shared" si="3851"/>
        <v>0</v>
      </c>
      <c r="AY620" s="3">
        <f t="shared" ref="AY620" si="3963">+AY621</f>
        <v>0</v>
      </c>
      <c r="AZ620" s="3" t="e">
        <f t="shared" si="3955"/>
        <v>#VALUE!</v>
      </c>
      <c r="BA620" s="3" t="e">
        <f t="shared" si="3852"/>
        <v>#VALUE!</v>
      </c>
      <c r="BB620" s="4">
        <f t="shared" si="3853"/>
        <v>0</v>
      </c>
      <c r="BC620" s="3">
        <f t="shared" si="3955"/>
        <v>0</v>
      </c>
      <c r="BD620" s="3">
        <f t="shared" si="3955"/>
        <v>0</v>
      </c>
      <c r="BE620" s="3" t="e">
        <f t="shared" si="3955"/>
        <v>#VALUE!</v>
      </c>
      <c r="BF620" s="3" t="e">
        <f t="shared" si="3854"/>
        <v>#VALUE!</v>
      </c>
      <c r="BG620" s="4">
        <f t="shared" si="3829"/>
        <v>0</v>
      </c>
      <c r="BL620" s="3">
        <f t="shared" ref="BL620:BM620" si="3964">+BL621</f>
        <v>0</v>
      </c>
      <c r="BM620" s="3">
        <f t="shared" si="3964"/>
        <v>0</v>
      </c>
    </row>
    <row r="621" spans="1:65" ht="12" x14ac:dyDescent="0.3">
      <c r="A621" s="29"/>
      <c r="B621" s="34"/>
      <c r="C621" s="35"/>
      <c r="D621" s="36"/>
      <c r="E621" s="5">
        <v>53054001</v>
      </c>
      <c r="F621" s="6" t="s">
        <v>338</v>
      </c>
      <c r="G621" s="7">
        <v>0</v>
      </c>
      <c r="H621" s="7" t="e">
        <f>SUMIF([2]Ene!B:I,AVALUOS!E621,[2]Ene!I:I)</f>
        <v>#VALUE!</v>
      </c>
      <c r="I621" s="7" t="e">
        <f t="shared" si="3831"/>
        <v>#VALUE!</v>
      </c>
      <c r="J621" s="8">
        <f t="shared" si="3832"/>
        <v>0</v>
      </c>
      <c r="K621" s="7">
        <v>0</v>
      </c>
      <c r="L621" s="7" t="e">
        <f>SUMIF([2]Feb!B:I,AVALUOS!E621,[2]Feb!I:I)</f>
        <v>#VALUE!</v>
      </c>
      <c r="M621" s="7" t="e">
        <f t="shared" si="3833"/>
        <v>#VALUE!</v>
      </c>
      <c r="N621" s="8">
        <f t="shared" si="3834"/>
        <v>0</v>
      </c>
      <c r="O621" s="7">
        <v>0</v>
      </c>
      <c r="P621" s="7" t="e">
        <f>SUMIF([2]mar!B:I,AVALUOS!E621,[2]mar!I:I)</f>
        <v>#VALUE!</v>
      </c>
      <c r="Q621" s="7" t="e">
        <f t="shared" si="3835"/>
        <v>#VALUE!</v>
      </c>
      <c r="R621" s="8">
        <f t="shared" si="3793"/>
        <v>0</v>
      </c>
      <c r="S621" s="7">
        <v>0</v>
      </c>
      <c r="T621" s="7" t="e">
        <f>SUMIF([2]Abr!B:I,AVALUOS!E621,[2]Abr!I:I)</f>
        <v>#VALUE!</v>
      </c>
      <c r="U621" s="7" t="e">
        <f t="shared" si="3836"/>
        <v>#VALUE!</v>
      </c>
      <c r="V621" s="8">
        <f t="shared" si="3837"/>
        <v>0</v>
      </c>
      <c r="W621" s="7">
        <v>0</v>
      </c>
      <c r="X621" s="7" t="e">
        <f>SUMIF([2]May!B:I,AVALUOS!E621,[2]May!I:I)</f>
        <v>#VALUE!</v>
      </c>
      <c r="Y621" s="7" t="e">
        <f t="shared" si="3838"/>
        <v>#VALUE!</v>
      </c>
      <c r="Z621" s="8">
        <f t="shared" si="3839"/>
        <v>0</v>
      </c>
      <c r="AA621" s="7">
        <v>0</v>
      </c>
      <c r="AB621" s="7" t="e">
        <f>SUMIF([2]Jun!B:I,AVALUOS!E621,[2]Jun!I:I)</f>
        <v>#VALUE!</v>
      </c>
      <c r="AC621" s="7" t="e">
        <f t="shared" si="3840"/>
        <v>#VALUE!</v>
      </c>
      <c r="AD621" s="8">
        <f t="shared" si="3841"/>
        <v>0</v>
      </c>
      <c r="AE621" s="7">
        <v>0</v>
      </c>
      <c r="AF621" s="7" t="e">
        <f>SUMIF([2]Jul!B:I,AVALUOS!E621,[2]Jul!I:I)</f>
        <v>#VALUE!</v>
      </c>
      <c r="AG621" s="7" t="e">
        <f t="shared" si="3842"/>
        <v>#VALUE!</v>
      </c>
      <c r="AH621" s="8">
        <f t="shared" si="3843"/>
        <v>0</v>
      </c>
      <c r="AI621" s="7">
        <v>0</v>
      </c>
      <c r="AJ621" s="7" t="e">
        <f>SUMIF([2]Agos!B:I,AVALUOS!E621,[2]Agos!I:I)</f>
        <v>#VALUE!</v>
      </c>
      <c r="AK621" s="7" t="e">
        <f t="shared" si="3844"/>
        <v>#VALUE!</v>
      </c>
      <c r="AL621" s="8">
        <f t="shared" si="3845"/>
        <v>0</v>
      </c>
      <c r="AM621" s="7">
        <v>0</v>
      </c>
      <c r="AN621" s="7" t="e">
        <f>SUMIF([2]Sep!B:I,AVALUOS!E621,[2]Sep!I:I)</f>
        <v>#VALUE!</v>
      </c>
      <c r="AO621" s="7" t="e">
        <f t="shared" si="3846"/>
        <v>#VALUE!</v>
      </c>
      <c r="AP621" s="8">
        <f t="shared" si="3847"/>
        <v>0</v>
      </c>
      <c r="AQ621" s="7">
        <v>0</v>
      </c>
      <c r="AR621" s="7" t="e">
        <f>SUMIF([2]Oct!B:I,AVALUOS!E621,[2]Oct!I:I)</f>
        <v>#VALUE!</v>
      </c>
      <c r="AS621" s="7" t="e">
        <f t="shared" si="3848"/>
        <v>#VALUE!</v>
      </c>
      <c r="AT621" s="8">
        <f t="shared" si="3849"/>
        <v>0</v>
      </c>
      <c r="AU621" s="7">
        <v>0</v>
      </c>
      <c r="AV621" s="7" t="e">
        <f>SUMIF([2]Nov!B:I,AVALUOS!E621,[2]Nov!I:I)</f>
        <v>#VALUE!</v>
      </c>
      <c r="AW621" s="7" t="e">
        <f t="shared" si="3850"/>
        <v>#VALUE!</v>
      </c>
      <c r="AX621" s="8">
        <f t="shared" si="3851"/>
        <v>0</v>
      </c>
      <c r="AY621" s="7">
        <v>0</v>
      </c>
      <c r="AZ621" s="7" t="e">
        <f>SUMIF([2]Dic!B:I,AVALUOS!E621,[2]Dic!I:I)</f>
        <v>#VALUE!</v>
      </c>
      <c r="BA621" s="7" t="e">
        <f t="shared" si="3852"/>
        <v>#VALUE!</v>
      </c>
      <c r="BB621" s="8">
        <f t="shared" si="3853"/>
        <v>0</v>
      </c>
      <c r="BC621" s="7">
        <v>0</v>
      </c>
      <c r="BD621" s="89">
        <f>+G621+K621+O621+S621+W621+AA621+AE621+AI621+AM621+AQ621+AU621</f>
        <v>0</v>
      </c>
      <c r="BE621" s="89" t="e">
        <f>+H621+L621+P621+T621+X621+AB621+AF621+AJ621+AN621+AR621+AV621+AZ621</f>
        <v>#VALUE!</v>
      </c>
      <c r="BF621" s="89" t="e">
        <f t="shared" si="3854"/>
        <v>#VALUE!</v>
      </c>
      <c r="BG621" s="24">
        <f t="shared" si="3829"/>
        <v>0</v>
      </c>
      <c r="BK621" s="84"/>
      <c r="BL621" s="7"/>
      <c r="BM621" s="7"/>
    </row>
    <row r="622" spans="1:65" s="84" customFormat="1" ht="12" x14ac:dyDescent="0.3">
      <c r="A622" s="27"/>
      <c r="B622" s="27"/>
      <c r="C622" s="28"/>
      <c r="D622" s="25">
        <v>530545</v>
      </c>
      <c r="E622" s="1"/>
      <c r="F622" s="2" t="s">
        <v>339</v>
      </c>
      <c r="G622" s="3">
        <f t="shared" ref="G622:H622" si="3965">+G623</f>
        <v>0</v>
      </c>
      <c r="H622" s="3" t="e">
        <f t="shared" si="3965"/>
        <v>#VALUE!</v>
      </c>
      <c r="I622" s="3" t="e">
        <f t="shared" si="3831"/>
        <v>#VALUE!</v>
      </c>
      <c r="J622" s="4">
        <f t="shared" si="3832"/>
        <v>0</v>
      </c>
      <c r="K622" s="3">
        <f t="shared" ref="K622:L622" si="3966">+K623</f>
        <v>0</v>
      </c>
      <c r="L622" s="3" t="e">
        <f t="shared" si="3966"/>
        <v>#VALUE!</v>
      </c>
      <c r="M622" s="3" t="e">
        <f t="shared" si="3833"/>
        <v>#VALUE!</v>
      </c>
      <c r="N622" s="4">
        <f t="shared" si="3834"/>
        <v>0</v>
      </c>
      <c r="O622" s="3">
        <f t="shared" ref="O622:P622" si="3967">+O623</f>
        <v>0</v>
      </c>
      <c r="P622" s="3" t="e">
        <f t="shared" si="3967"/>
        <v>#VALUE!</v>
      </c>
      <c r="Q622" s="3" t="e">
        <f t="shared" si="3835"/>
        <v>#VALUE!</v>
      </c>
      <c r="R622" s="4">
        <f t="shared" si="3793"/>
        <v>0</v>
      </c>
      <c r="S622" s="3">
        <f t="shared" ref="S622:BE622" si="3968">+S623</f>
        <v>0</v>
      </c>
      <c r="T622" s="3" t="e">
        <f t="shared" si="3968"/>
        <v>#VALUE!</v>
      </c>
      <c r="U622" s="3" t="e">
        <f t="shared" si="3836"/>
        <v>#VALUE!</v>
      </c>
      <c r="V622" s="4">
        <f t="shared" si="3837"/>
        <v>0</v>
      </c>
      <c r="W622" s="3">
        <f t="shared" ref="W622:X622" si="3969">+W623</f>
        <v>0</v>
      </c>
      <c r="X622" s="3" t="e">
        <f t="shared" si="3969"/>
        <v>#VALUE!</v>
      </c>
      <c r="Y622" s="3" t="e">
        <f t="shared" si="3838"/>
        <v>#VALUE!</v>
      </c>
      <c r="Z622" s="4">
        <f t="shared" si="3839"/>
        <v>0</v>
      </c>
      <c r="AA622" s="3">
        <f t="shared" ref="AA622" si="3970">+AA623</f>
        <v>0</v>
      </c>
      <c r="AB622" s="3" t="e">
        <f t="shared" si="3968"/>
        <v>#VALUE!</v>
      </c>
      <c r="AC622" s="3" t="e">
        <f t="shared" si="3840"/>
        <v>#VALUE!</v>
      </c>
      <c r="AD622" s="4">
        <f t="shared" si="3841"/>
        <v>0</v>
      </c>
      <c r="AE622" s="3">
        <f t="shared" ref="AE622" si="3971">+AE623</f>
        <v>0</v>
      </c>
      <c r="AF622" s="3" t="e">
        <f t="shared" si="3968"/>
        <v>#VALUE!</v>
      </c>
      <c r="AG622" s="3" t="e">
        <f t="shared" si="3842"/>
        <v>#VALUE!</v>
      </c>
      <c r="AH622" s="4">
        <f t="shared" si="3843"/>
        <v>0</v>
      </c>
      <c r="AI622" s="3">
        <f t="shared" ref="AI622" si="3972">+AI623</f>
        <v>0</v>
      </c>
      <c r="AJ622" s="3" t="e">
        <f t="shared" si="3968"/>
        <v>#VALUE!</v>
      </c>
      <c r="AK622" s="3" t="e">
        <f t="shared" si="3844"/>
        <v>#VALUE!</v>
      </c>
      <c r="AL622" s="4">
        <f t="shared" si="3845"/>
        <v>0</v>
      </c>
      <c r="AM622" s="3">
        <f t="shared" ref="AM622" si="3973">+AM623</f>
        <v>0</v>
      </c>
      <c r="AN622" s="3" t="e">
        <f t="shared" si="3968"/>
        <v>#VALUE!</v>
      </c>
      <c r="AO622" s="3" t="e">
        <f t="shared" si="3846"/>
        <v>#VALUE!</v>
      </c>
      <c r="AP622" s="4">
        <f t="shared" si="3847"/>
        <v>0</v>
      </c>
      <c r="AQ622" s="3">
        <f t="shared" ref="AQ622" si="3974">+AQ623</f>
        <v>0</v>
      </c>
      <c r="AR622" s="3" t="e">
        <f t="shared" si="3968"/>
        <v>#VALUE!</v>
      </c>
      <c r="AS622" s="3" t="e">
        <f t="shared" si="3848"/>
        <v>#VALUE!</v>
      </c>
      <c r="AT622" s="4">
        <f t="shared" si="3849"/>
        <v>0</v>
      </c>
      <c r="AU622" s="3">
        <f t="shared" ref="AU622" si="3975">+AU623</f>
        <v>0</v>
      </c>
      <c r="AV622" s="3" t="e">
        <f t="shared" si="3968"/>
        <v>#VALUE!</v>
      </c>
      <c r="AW622" s="3" t="e">
        <f t="shared" si="3850"/>
        <v>#VALUE!</v>
      </c>
      <c r="AX622" s="4">
        <f t="shared" si="3851"/>
        <v>0</v>
      </c>
      <c r="AY622" s="3">
        <f t="shared" ref="AY622" si="3976">+AY623</f>
        <v>0</v>
      </c>
      <c r="AZ622" s="3" t="e">
        <f t="shared" si="3968"/>
        <v>#VALUE!</v>
      </c>
      <c r="BA622" s="3" t="e">
        <f t="shared" si="3852"/>
        <v>#VALUE!</v>
      </c>
      <c r="BB622" s="4">
        <f t="shared" si="3853"/>
        <v>0</v>
      </c>
      <c r="BC622" s="3">
        <f t="shared" si="3968"/>
        <v>0</v>
      </c>
      <c r="BD622" s="3">
        <f t="shared" si="3968"/>
        <v>0</v>
      </c>
      <c r="BE622" s="3" t="e">
        <f t="shared" si="3968"/>
        <v>#VALUE!</v>
      </c>
      <c r="BF622" s="3" t="e">
        <f t="shared" si="3854"/>
        <v>#VALUE!</v>
      </c>
      <c r="BG622" s="4">
        <f t="shared" si="3829"/>
        <v>0</v>
      </c>
      <c r="BL622" s="3">
        <f t="shared" ref="BL622:BM622" si="3977">+BL623</f>
        <v>0</v>
      </c>
      <c r="BM622" s="3">
        <f t="shared" si="3977"/>
        <v>0</v>
      </c>
    </row>
    <row r="623" spans="1:65" ht="12" x14ac:dyDescent="0.3">
      <c r="A623" s="29"/>
      <c r="B623" s="34"/>
      <c r="C623" s="35"/>
      <c r="D623" s="36"/>
      <c r="E623" s="5">
        <v>53054501</v>
      </c>
      <c r="F623" s="6" t="s">
        <v>339</v>
      </c>
      <c r="G623" s="7">
        <v>0</v>
      </c>
      <c r="H623" s="7" t="e">
        <f>SUMIF([2]Ene!B:I,AVALUOS!E623,[2]Ene!I:I)</f>
        <v>#VALUE!</v>
      </c>
      <c r="I623" s="7" t="e">
        <f t="shared" si="3831"/>
        <v>#VALUE!</v>
      </c>
      <c r="J623" s="8">
        <f t="shared" si="3832"/>
        <v>0</v>
      </c>
      <c r="K623" s="7">
        <v>0</v>
      </c>
      <c r="L623" s="7" t="e">
        <f>SUMIF([2]Feb!B:I,AVALUOS!E623,[2]Feb!I:I)</f>
        <v>#VALUE!</v>
      </c>
      <c r="M623" s="7" t="e">
        <f t="shared" si="3833"/>
        <v>#VALUE!</v>
      </c>
      <c r="N623" s="8">
        <f t="shared" si="3834"/>
        <v>0</v>
      </c>
      <c r="O623" s="7">
        <v>0</v>
      </c>
      <c r="P623" s="7" t="e">
        <f>SUMIF([2]mar!B:I,AVALUOS!E623,[2]mar!I:I)</f>
        <v>#VALUE!</v>
      </c>
      <c r="Q623" s="7" t="e">
        <f t="shared" si="3835"/>
        <v>#VALUE!</v>
      </c>
      <c r="R623" s="8">
        <f t="shared" si="3793"/>
        <v>0</v>
      </c>
      <c r="S623" s="7">
        <v>0</v>
      </c>
      <c r="T623" s="7" t="e">
        <f>SUMIF([2]Abr!B:I,AVALUOS!E623,[2]Abr!I:I)</f>
        <v>#VALUE!</v>
      </c>
      <c r="U623" s="7" t="e">
        <f t="shared" si="3836"/>
        <v>#VALUE!</v>
      </c>
      <c r="V623" s="8">
        <f t="shared" si="3837"/>
        <v>0</v>
      </c>
      <c r="W623" s="7">
        <v>0</v>
      </c>
      <c r="X623" s="7" t="e">
        <f>SUMIF([2]May!B:I,AVALUOS!E623,[2]May!I:I)</f>
        <v>#VALUE!</v>
      </c>
      <c r="Y623" s="7" t="e">
        <f t="shared" si="3838"/>
        <v>#VALUE!</v>
      </c>
      <c r="Z623" s="8">
        <f t="shared" si="3839"/>
        <v>0</v>
      </c>
      <c r="AA623" s="7">
        <v>0</v>
      </c>
      <c r="AB623" s="7" t="e">
        <f>SUMIF([2]Jun!B:I,AVALUOS!E623,[2]Jun!I:I)</f>
        <v>#VALUE!</v>
      </c>
      <c r="AC623" s="7" t="e">
        <f t="shared" si="3840"/>
        <v>#VALUE!</v>
      </c>
      <c r="AD623" s="8">
        <f t="shared" si="3841"/>
        <v>0</v>
      </c>
      <c r="AE623" s="7">
        <v>0</v>
      </c>
      <c r="AF623" s="7" t="e">
        <f>SUMIF([2]Jul!B:I,AVALUOS!E623,[2]Jul!I:I)</f>
        <v>#VALUE!</v>
      </c>
      <c r="AG623" s="7" t="e">
        <f t="shared" si="3842"/>
        <v>#VALUE!</v>
      </c>
      <c r="AH623" s="8">
        <f t="shared" si="3843"/>
        <v>0</v>
      </c>
      <c r="AI623" s="7">
        <v>0</v>
      </c>
      <c r="AJ623" s="7" t="e">
        <f>SUMIF([2]Agos!B:I,AVALUOS!E623,[2]Agos!I:I)</f>
        <v>#VALUE!</v>
      </c>
      <c r="AK623" s="7" t="e">
        <f t="shared" si="3844"/>
        <v>#VALUE!</v>
      </c>
      <c r="AL623" s="8">
        <f t="shared" si="3845"/>
        <v>0</v>
      </c>
      <c r="AM623" s="7">
        <v>0</v>
      </c>
      <c r="AN623" s="7" t="e">
        <f>SUMIF([2]Sep!B:I,AVALUOS!E623,[2]Sep!I:I)</f>
        <v>#VALUE!</v>
      </c>
      <c r="AO623" s="7" t="e">
        <f t="shared" si="3846"/>
        <v>#VALUE!</v>
      </c>
      <c r="AP623" s="8">
        <f t="shared" si="3847"/>
        <v>0</v>
      </c>
      <c r="AQ623" s="7">
        <v>0</v>
      </c>
      <c r="AR623" s="7" t="e">
        <f>SUMIF([2]Oct!B:I,AVALUOS!E623,[2]Oct!I:I)</f>
        <v>#VALUE!</v>
      </c>
      <c r="AS623" s="7" t="e">
        <f t="shared" si="3848"/>
        <v>#VALUE!</v>
      </c>
      <c r="AT623" s="8">
        <f t="shared" si="3849"/>
        <v>0</v>
      </c>
      <c r="AU623" s="7">
        <v>0</v>
      </c>
      <c r="AV623" s="7" t="e">
        <f>SUMIF([2]Nov!B:I,AVALUOS!E623,[2]Nov!I:I)</f>
        <v>#VALUE!</v>
      </c>
      <c r="AW623" s="7" t="e">
        <f t="shared" si="3850"/>
        <v>#VALUE!</v>
      </c>
      <c r="AX623" s="8">
        <f t="shared" si="3851"/>
        <v>0</v>
      </c>
      <c r="AY623" s="7">
        <v>0</v>
      </c>
      <c r="AZ623" s="7" t="e">
        <f>SUMIF([2]Dic!B:I,AVALUOS!E623,[2]Dic!I:I)</f>
        <v>#VALUE!</v>
      </c>
      <c r="BA623" s="7" t="e">
        <f t="shared" si="3852"/>
        <v>#VALUE!</v>
      </c>
      <c r="BB623" s="8">
        <f t="shared" si="3853"/>
        <v>0</v>
      </c>
      <c r="BC623" s="7">
        <v>0</v>
      </c>
      <c r="BD623" s="89">
        <f>+G623+K623+O623+S623+W623+AA623+AE623+AI623+AM623+AQ623+AU623</f>
        <v>0</v>
      </c>
      <c r="BE623" s="89" t="e">
        <f>+H623+L623+P623+T623+X623+AB623+AF623+AJ623+AN623+AR623+AV623+AZ623</f>
        <v>#VALUE!</v>
      </c>
      <c r="BF623" s="89" t="e">
        <f t="shared" si="3854"/>
        <v>#VALUE!</v>
      </c>
      <c r="BG623" s="24">
        <f t="shared" si="3829"/>
        <v>0</v>
      </c>
      <c r="BK623" s="84"/>
      <c r="BL623" s="7"/>
      <c r="BM623" s="7"/>
    </row>
    <row r="624" spans="1:65" s="84" customFormat="1" ht="12" x14ac:dyDescent="0.3">
      <c r="A624" s="27"/>
      <c r="B624" s="27"/>
      <c r="C624" s="28"/>
      <c r="D624" s="25">
        <v>530595</v>
      </c>
      <c r="E624" s="1"/>
      <c r="F624" s="2" t="s">
        <v>51</v>
      </c>
      <c r="G624" s="3">
        <f t="shared" ref="G624:H624" si="3978">+G625</f>
        <v>0</v>
      </c>
      <c r="H624" s="3" t="e">
        <f t="shared" si="3978"/>
        <v>#VALUE!</v>
      </c>
      <c r="I624" s="3" t="e">
        <f t="shared" si="3831"/>
        <v>#VALUE!</v>
      </c>
      <c r="J624" s="4">
        <f t="shared" si="3832"/>
        <v>0</v>
      </c>
      <c r="K624" s="3">
        <f t="shared" ref="K624:L624" si="3979">+K625</f>
        <v>0</v>
      </c>
      <c r="L624" s="3" t="e">
        <f t="shared" si="3979"/>
        <v>#VALUE!</v>
      </c>
      <c r="M624" s="3" t="e">
        <f t="shared" si="3833"/>
        <v>#VALUE!</v>
      </c>
      <c r="N624" s="4">
        <f t="shared" si="3834"/>
        <v>0</v>
      </c>
      <c r="O624" s="3">
        <f t="shared" ref="O624:P624" si="3980">+O625</f>
        <v>0</v>
      </c>
      <c r="P624" s="3" t="e">
        <f t="shared" si="3980"/>
        <v>#VALUE!</v>
      </c>
      <c r="Q624" s="3" t="e">
        <f t="shared" si="3835"/>
        <v>#VALUE!</v>
      </c>
      <c r="R624" s="4">
        <f t="shared" si="3793"/>
        <v>0</v>
      </c>
      <c r="S624" s="3">
        <f t="shared" ref="S624:BE624" si="3981">+S625</f>
        <v>0</v>
      </c>
      <c r="T624" s="3" t="e">
        <f t="shared" si="3981"/>
        <v>#VALUE!</v>
      </c>
      <c r="U624" s="3" t="e">
        <f t="shared" si="3836"/>
        <v>#VALUE!</v>
      </c>
      <c r="V624" s="4">
        <f t="shared" si="3837"/>
        <v>0</v>
      </c>
      <c r="W624" s="3">
        <f t="shared" ref="W624:X624" si="3982">+W625</f>
        <v>0</v>
      </c>
      <c r="X624" s="3" t="e">
        <f t="shared" si="3982"/>
        <v>#VALUE!</v>
      </c>
      <c r="Y624" s="3" t="e">
        <f t="shared" si="3838"/>
        <v>#VALUE!</v>
      </c>
      <c r="Z624" s="4">
        <f t="shared" si="3839"/>
        <v>0</v>
      </c>
      <c r="AA624" s="3">
        <f t="shared" ref="AA624" si="3983">+AA625</f>
        <v>0</v>
      </c>
      <c r="AB624" s="3" t="e">
        <f t="shared" si="3981"/>
        <v>#VALUE!</v>
      </c>
      <c r="AC624" s="3" t="e">
        <f t="shared" si="3840"/>
        <v>#VALUE!</v>
      </c>
      <c r="AD624" s="4">
        <f t="shared" si="3841"/>
        <v>0</v>
      </c>
      <c r="AE624" s="3">
        <f t="shared" ref="AE624" si="3984">+AE625</f>
        <v>0</v>
      </c>
      <c r="AF624" s="3" t="e">
        <f t="shared" si="3981"/>
        <v>#VALUE!</v>
      </c>
      <c r="AG624" s="3" t="e">
        <f t="shared" si="3842"/>
        <v>#VALUE!</v>
      </c>
      <c r="AH624" s="4">
        <f t="shared" si="3843"/>
        <v>0</v>
      </c>
      <c r="AI624" s="3">
        <f t="shared" ref="AI624" si="3985">+AI625</f>
        <v>0</v>
      </c>
      <c r="AJ624" s="3" t="e">
        <f t="shared" si="3981"/>
        <v>#VALUE!</v>
      </c>
      <c r="AK624" s="3" t="e">
        <f t="shared" si="3844"/>
        <v>#VALUE!</v>
      </c>
      <c r="AL624" s="4">
        <f t="shared" si="3845"/>
        <v>0</v>
      </c>
      <c r="AM624" s="3">
        <f t="shared" ref="AM624" si="3986">+AM625</f>
        <v>0</v>
      </c>
      <c r="AN624" s="3" t="e">
        <f t="shared" si="3981"/>
        <v>#VALUE!</v>
      </c>
      <c r="AO624" s="3" t="e">
        <f t="shared" si="3846"/>
        <v>#VALUE!</v>
      </c>
      <c r="AP624" s="4">
        <f t="shared" si="3847"/>
        <v>0</v>
      </c>
      <c r="AQ624" s="3">
        <f t="shared" ref="AQ624" si="3987">+AQ625</f>
        <v>0</v>
      </c>
      <c r="AR624" s="3" t="e">
        <f t="shared" si="3981"/>
        <v>#VALUE!</v>
      </c>
      <c r="AS624" s="3" t="e">
        <f t="shared" si="3848"/>
        <v>#VALUE!</v>
      </c>
      <c r="AT624" s="4">
        <f t="shared" si="3849"/>
        <v>0</v>
      </c>
      <c r="AU624" s="3">
        <f t="shared" ref="AU624" si="3988">+AU625</f>
        <v>0</v>
      </c>
      <c r="AV624" s="3" t="e">
        <f t="shared" si="3981"/>
        <v>#VALUE!</v>
      </c>
      <c r="AW624" s="3" t="e">
        <f t="shared" si="3850"/>
        <v>#VALUE!</v>
      </c>
      <c r="AX624" s="4">
        <f t="shared" si="3851"/>
        <v>0</v>
      </c>
      <c r="AY624" s="3">
        <f t="shared" ref="AY624" si="3989">+AY625</f>
        <v>0</v>
      </c>
      <c r="AZ624" s="3" t="e">
        <f t="shared" si="3981"/>
        <v>#VALUE!</v>
      </c>
      <c r="BA624" s="3" t="e">
        <f t="shared" si="3852"/>
        <v>#VALUE!</v>
      </c>
      <c r="BB624" s="4">
        <f t="shared" si="3853"/>
        <v>0</v>
      </c>
      <c r="BC624" s="3">
        <f t="shared" si="3981"/>
        <v>0</v>
      </c>
      <c r="BD624" s="3">
        <f t="shared" si="3981"/>
        <v>0</v>
      </c>
      <c r="BE624" s="3" t="e">
        <f t="shared" si="3981"/>
        <v>#VALUE!</v>
      </c>
      <c r="BF624" s="3" t="e">
        <f t="shared" si="3854"/>
        <v>#VALUE!</v>
      </c>
      <c r="BG624" s="4">
        <f t="shared" si="3829"/>
        <v>0</v>
      </c>
      <c r="BL624" s="3">
        <f t="shared" ref="BL624:BM624" si="3990">+BL625</f>
        <v>0</v>
      </c>
      <c r="BM624" s="3">
        <f t="shared" si="3990"/>
        <v>0</v>
      </c>
    </row>
    <row r="625" spans="1:65" ht="12" x14ac:dyDescent="0.3">
      <c r="A625" s="29"/>
      <c r="B625" s="34"/>
      <c r="C625" s="35"/>
      <c r="D625" s="36"/>
      <c r="E625" s="5">
        <v>53059501</v>
      </c>
      <c r="F625" s="6" t="s">
        <v>51</v>
      </c>
      <c r="G625" s="7">
        <v>0</v>
      </c>
      <c r="H625" s="7" t="e">
        <f>SUMIF([2]Ene!B:I,AVALUOS!E625,[2]Ene!I:I)</f>
        <v>#VALUE!</v>
      </c>
      <c r="I625" s="7" t="e">
        <f t="shared" si="3831"/>
        <v>#VALUE!</v>
      </c>
      <c r="J625" s="8">
        <f t="shared" si="3832"/>
        <v>0</v>
      </c>
      <c r="K625" s="7">
        <v>0</v>
      </c>
      <c r="L625" s="7" t="e">
        <f>SUMIF([2]Feb!B:I,AVALUOS!E625,[2]Feb!I:I)</f>
        <v>#VALUE!</v>
      </c>
      <c r="M625" s="7" t="e">
        <f t="shared" si="3833"/>
        <v>#VALUE!</v>
      </c>
      <c r="N625" s="8">
        <f t="shared" si="3834"/>
        <v>0</v>
      </c>
      <c r="O625" s="7">
        <v>0</v>
      </c>
      <c r="P625" s="7" t="e">
        <f>SUMIF([2]mar!B:I,AVALUOS!E625,[2]mar!I:I)</f>
        <v>#VALUE!</v>
      </c>
      <c r="Q625" s="7" t="e">
        <f t="shared" si="3835"/>
        <v>#VALUE!</v>
      </c>
      <c r="R625" s="8">
        <f t="shared" si="3793"/>
        <v>0</v>
      </c>
      <c r="S625" s="7">
        <v>0</v>
      </c>
      <c r="T625" s="7" t="e">
        <f>SUMIF([2]Abr!B:I,AVALUOS!E625,[2]Abr!I:I)</f>
        <v>#VALUE!</v>
      </c>
      <c r="U625" s="7" t="e">
        <f t="shared" si="3836"/>
        <v>#VALUE!</v>
      </c>
      <c r="V625" s="8">
        <f t="shared" si="3837"/>
        <v>0</v>
      </c>
      <c r="W625" s="7">
        <v>0</v>
      </c>
      <c r="X625" s="7" t="e">
        <f>SUMIF([2]May!B:I,AVALUOS!E625,[2]May!I:I)</f>
        <v>#VALUE!</v>
      </c>
      <c r="Y625" s="7" t="e">
        <f t="shared" si="3838"/>
        <v>#VALUE!</v>
      </c>
      <c r="Z625" s="8">
        <f t="shared" si="3839"/>
        <v>0</v>
      </c>
      <c r="AA625" s="7">
        <v>0</v>
      </c>
      <c r="AB625" s="7" t="e">
        <f>SUMIF([2]Jun!B:I,AVALUOS!E625,[2]Jun!I:I)</f>
        <v>#VALUE!</v>
      </c>
      <c r="AC625" s="7" t="e">
        <f t="shared" si="3840"/>
        <v>#VALUE!</v>
      </c>
      <c r="AD625" s="8">
        <f t="shared" si="3841"/>
        <v>0</v>
      </c>
      <c r="AE625" s="7">
        <v>0</v>
      </c>
      <c r="AF625" s="7" t="e">
        <f>SUMIF([2]Jul!B:I,AVALUOS!E625,[2]Jul!I:I)</f>
        <v>#VALUE!</v>
      </c>
      <c r="AG625" s="7" t="e">
        <f t="shared" si="3842"/>
        <v>#VALUE!</v>
      </c>
      <c r="AH625" s="8">
        <f t="shared" si="3843"/>
        <v>0</v>
      </c>
      <c r="AI625" s="7">
        <v>0</v>
      </c>
      <c r="AJ625" s="7" t="e">
        <f>SUMIF([2]Agos!B:I,AVALUOS!E625,[2]Agos!I:I)</f>
        <v>#VALUE!</v>
      </c>
      <c r="AK625" s="7" t="e">
        <f t="shared" si="3844"/>
        <v>#VALUE!</v>
      </c>
      <c r="AL625" s="8">
        <f t="shared" si="3845"/>
        <v>0</v>
      </c>
      <c r="AM625" s="7">
        <v>0</v>
      </c>
      <c r="AN625" s="7" t="e">
        <f>SUMIF([2]Sep!B:I,AVALUOS!E625,[2]Sep!I:I)</f>
        <v>#VALUE!</v>
      </c>
      <c r="AO625" s="7" t="e">
        <f t="shared" si="3846"/>
        <v>#VALUE!</v>
      </c>
      <c r="AP625" s="8">
        <f t="shared" si="3847"/>
        <v>0</v>
      </c>
      <c r="AQ625" s="7">
        <v>0</v>
      </c>
      <c r="AR625" s="7" t="e">
        <f>SUMIF([2]Oct!B:I,AVALUOS!E625,[2]Oct!I:I)</f>
        <v>#VALUE!</v>
      </c>
      <c r="AS625" s="7" t="e">
        <f t="shared" si="3848"/>
        <v>#VALUE!</v>
      </c>
      <c r="AT625" s="8">
        <f t="shared" si="3849"/>
        <v>0</v>
      </c>
      <c r="AU625" s="7">
        <v>0</v>
      </c>
      <c r="AV625" s="7" t="e">
        <f>SUMIF([2]Nov!B:I,AVALUOS!E625,[2]Nov!I:I)</f>
        <v>#VALUE!</v>
      </c>
      <c r="AW625" s="7" t="e">
        <f t="shared" si="3850"/>
        <v>#VALUE!</v>
      </c>
      <c r="AX625" s="8">
        <f t="shared" si="3851"/>
        <v>0</v>
      </c>
      <c r="AY625" s="7">
        <v>0</v>
      </c>
      <c r="AZ625" s="7" t="e">
        <f>SUMIF([2]Dic!B:I,AVALUOS!E625,[2]Dic!I:I)</f>
        <v>#VALUE!</v>
      </c>
      <c r="BA625" s="7" t="e">
        <f t="shared" si="3852"/>
        <v>#VALUE!</v>
      </c>
      <c r="BB625" s="8">
        <f t="shared" si="3853"/>
        <v>0</v>
      </c>
      <c r="BC625" s="7">
        <v>0</v>
      </c>
      <c r="BD625" s="89">
        <f>+G625+K625+O625+S625+W625+AA625+AE625+AI625+AM625+AQ625+AU625</f>
        <v>0</v>
      </c>
      <c r="BE625" s="89" t="e">
        <f>+H625+L625+P625+T625+X625+AB625+AF625+AJ625+AN625+AR625+AV625+AZ625</f>
        <v>#VALUE!</v>
      </c>
      <c r="BF625" s="89" t="e">
        <f t="shared" si="3854"/>
        <v>#VALUE!</v>
      </c>
      <c r="BG625" s="24">
        <f t="shared" si="3829"/>
        <v>0</v>
      </c>
      <c r="BK625" s="84"/>
      <c r="BL625" s="7"/>
      <c r="BM625" s="7"/>
    </row>
    <row r="626" spans="1:65" ht="12" x14ac:dyDescent="0.3">
      <c r="A626" s="77"/>
      <c r="B626" s="77"/>
      <c r="C626" s="78">
        <v>5310</v>
      </c>
      <c r="D626" s="79"/>
      <c r="E626" s="80"/>
      <c r="F626" s="81" t="s">
        <v>340</v>
      </c>
      <c r="G626" s="82">
        <f t="shared" ref="G626:H626" si="3991">SUM(G627,G629,G631,G633,G635,G637,G639,G641,G643,G645)</f>
        <v>0</v>
      </c>
      <c r="H626" s="82" t="e">
        <f t="shared" si="3991"/>
        <v>#VALUE!</v>
      </c>
      <c r="I626" s="82" t="e">
        <f t="shared" si="3831"/>
        <v>#VALUE!</v>
      </c>
      <c r="J626" s="83">
        <f t="shared" si="3832"/>
        <v>0</v>
      </c>
      <c r="K626" s="82">
        <f t="shared" ref="K626:L626" si="3992">SUM(K627,K629,K631,K633,K635,K637,K639,K641,K643,K645)</f>
        <v>0</v>
      </c>
      <c r="L626" s="82" t="e">
        <f t="shared" si="3992"/>
        <v>#VALUE!</v>
      </c>
      <c r="M626" s="82" t="e">
        <f t="shared" si="3833"/>
        <v>#VALUE!</v>
      </c>
      <c r="N626" s="83">
        <f t="shared" si="3834"/>
        <v>0</v>
      </c>
      <c r="O626" s="82">
        <f t="shared" ref="O626:P626" si="3993">SUM(O627,O629,O631,O633,O635,O637,O639,O641,O643,O645)</f>
        <v>0</v>
      </c>
      <c r="P626" s="82" t="e">
        <f t="shared" si="3993"/>
        <v>#VALUE!</v>
      </c>
      <c r="Q626" s="82" t="e">
        <f t="shared" si="3835"/>
        <v>#VALUE!</v>
      </c>
      <c r="R626" s="83">
        <f t="shared" si="3793"/>
        <v>0</v>
      </c>
      <c r="S626" s="82">
        <f t="shared" ref="S626:T626" si="3994">SUM(S627,S629,S631,S633,S635,S637,S639,S641,S643,S645)</f>
        <v>0</v>
      </c>
      <c r="T626" s="82" t="e">
        <f t="shared" si="3994"/>
        <v>#VALUE!</v>
      </c>
      <c r="U626" s="82" t="e">
        <f t="shared" si="3836"/>
        <v>#VALUE!</v>
      </c>
      <c r="V626" s="83">
        <f t="shared" si="3837"/>
        <v>0</v>
      </c>
      <c r="W626" s="82">
        <f t="shared" ref="W626:X626" si="3995">SUM(W627,W629,W631,W633,W635,W637,W639,W641,W643,W645)</f>
        <v>0</v>
      </c>
      <c r="X626" s="82" t="e">
        <f t="shared" si="3995"/>
        <v>#VALUE!</v>
      </c>
      <c r="Y626" s="82" t="e">
        <f t="shared" si="3838"/>
        <v>#VALUE!</v>
      </c>
      <c r="Z626" s="83">
        <f t="shared" si="3839"/>
        <v>0</v>
      </c>
      <c r="AA626" s="82">
        <f t="shared" ref="AA626:AB626" si="3996">SUM(AA627,AA629,AA631,AA633,AA635,AA637,AA639,AA641,AA643,AA645)</f>
        <v>0</v>
      </c>
      <c r="AB626" s="82" t="e">
        <f t="shared" si="3996"/>
        <v>#VALUE!</v>
      </c>
      <c r="AC626" s="82" t="e">
        <f t="shared" si="3840"/>
        <v>#VALUE!</v>
      </c>
      <c r="AD626" s="83">
        <f t="shared" si="3841"/>
        <v>0</v>
      </c>
      <c r="AE626" s="82">
        <f t="shared" ref="AE626:AF626" si="3997">SUM(AE627,AE629,AE631,AE633,AE635,AE637,AE639,AE641,AE643,AE645)</f>
        <v>0</v>
      </c>
      <c r="AF626" s="82" t="e">
        <f t="shared" si="3997"/>
        <v>#VALUE!</v>
      </c>
      <c r="AG626" s="82" t="e">
        <f t="shared" si="3842"/>
        <v>#VALUE!</v>
      </c>
      <c r="AH626" s="83">
        <f t="shared" si="3843"/>
        <v>0</v>
      </c>
      <c r="AI626" s="82">
        <f t="shared" ref="AI626:AJ626" si="3998">SUM(AI627,AI629,AI631,AI633,AI635,AI637,AI639,AI641,AI643,AI645)</f>
        <v>0</v>
      </c>
      <c r="AJ626" s="82" t="e">
        <f t="shared" si="3998"/>
        <v>#VALUE!</v>
      </c>
      <c r="AK626" s="82" t="e">
        <f t="shared" si="3844"/>
        <v>#VALUE!</v>
      </c>
      <c r="AL626" s="83">
        <f t="shared" si="3845"/>
        <v>0</v>
      </c>
      <c r="AM626" s="82">
        <f t="shared" ref="AM626:AN626" si="3999">SUM(AM627,AM629,AM631,AM633,AM635,AM637,AM639,AM641,AM643,AM645)</f>
        <v>0</v>
      </c>
      <c r="AN626" s="82" t="e">
        <f t="shared" si="3999"/>
        <v>#VALUE!</v>
      </c>
      <c r="AO626" s="82" t="e">
        <f t="shared" si="3846"/>
        <v>#VALUE!</v>
      </c>
      <c r="AP626" s="83">
        <f t="shared" si="3847"/>
        <v>0</v>
      </c>
      <c r="AQ626" s="82">
        <f t="shared" ref="AQ626:AR626" si="4000">SUM(AQ627,AQ629,AQ631,AQ633,AQ635,AQ637,AQ639,AQ641,AQ643,AQ645)</f>
        <v>0</v>
      </c>
      <c r="AR626" s="82" t="e">
        <f t="shared" si="4000"/>
        <v>#VALUE!</v>
      </c>
      <c r="AS626" s="82" t="e">
        <f t="shared" si="3848"/>
        <v>#VALUE!</v>
      </c>
      <c r="AT626" s="83">
        <f t="shared" si="3849"/>
        <v>0</v>
      </c>
      <c r="AU626" s="82">
        <f t="shared" ref="AU626:AV626" si="4001">SUM(AU627,AU629,AU631,AU633,AU635,AU637,AU639,AU641,AU643,AU645)</f>
        <v>0</v>
      </c>
      <c r="AV626" s="82" t="e">
        <f t="shared" si="4001"/>
        <v>#VALUE!</v>
      </c>
      <c r="AW626" s="82" t="e">
        <f t="shared" si="3850"/>
        <v>#VALUE!</v>
      </c>
      <c r="AX626" s="83">
        <f t="shared" si="3851"/>
        <v>0</v>
      </c>
      <c r="AY626" s="82">
        <f t="shared" ref="AY626:BE626" si="4002">SUM(AY627,AY629,AY631,AY633,AY635,AY637,AY639,AY641,AY643,AY645)</f>
        <v>0</v>
      </c>
      <c r="AZ626" s="82" t="e">
        <f t="shared" si="4002"/>
        <v>#VALUE!</v>
      </c>
      <c r="BA626" s="82" t="e">
        <f t="shared" si="3852"/>
        <v>#VALUE!</v>
      </c>
      <c r="BB626" s="83">
        <f t="shared" si="3853"/>
        <v>0</v>
      </c>
      <c r="BC626" s="82">
        <f t="shared" si="4002"/>
        <v>0</v>
      </c>
      <c r="BD626" s="82">
        <f t="shared" si="4002"/>
        <v>0</v>
      </c>
      <c r="BE626" s="82" t="e">
        <f t="shared" si="4002"/>
        <v>#VALUE!</v>
      </c>
      <c r="BF626" s="82" t="e">
        <f t="shared" si="3854"/>
        <v>#VALUE!</v>
      </c>
      <c r="BG626" s="83">
        <f t="shared" si="3829"/>
        <v>0</v>
      </c>
      <c r="BL626" s="82">
        <f t="shared" ref="BL626:BM626" si="4003">SUM(BL627,BL629,BL631,BL633,BL635,BL637,BL639,BL641,BL643,BL645)</f>
        <v>0</v>
      </c>
      <c r="BM626" s="82">
        <f t="shared" si="4003"/>
        <v>0</v>
      </c>
    </row>
    <row r="627" spans="1:65" s="84" customFormat="1" ht="12" x14ac:dyDescent="0.3">
      <c r="A627" s="85"/>
      <c r="B627" s="85"/>
      <c r="C627" s="86"/>
      <c r="D627" s="25">
        <v>531005</v>
      </c>
      <c r="E627" s="91"/>
      <c r="F627" s="92" t="s">
        <v>341</v>
      </c>
      <c r="G627" s="93">
        <f t="shared" ref="G627:H627" si="4004">+G628</f>
        <v>0</v>
      </c>
      <c r="H627" s="93" t="e">
        <f t="shared" si="4004"/>
        <v>#VALUE!</v>
      </c>
      <c r="I627" s="93" t="e">
        <f t="shared" si="3831"/>
        <v>#VALUE!</v>
      </c>
      <c r="J627" s="94">
        <f t="shared" si="3832"/>
        <v>0</v>
      </c>
      <c r="K627" s="93">
        <f t="shared" ref="K627:L627" si="4005">+K628</f>
        <v>0</v>
      </c>
      <c r="L627" s="93" t="e">
        <f t="shared" si="4005"/>
        <v>#VALUE!</v>
      </c>
      <c r="M627" s="93" t="e">
        <f t="shared" si="3833"/>
        <v>#VALUE!</v>
      </c>
      <c r="N627" s="94">
        <f t="shared" si="3834"/>
        <v>0</v>
      </c>
      <c r="O627" s="93">
        <f t="shared" ref="O627:P627" si="4006">+O628</f>
        <v>0</v>
      </c>
      <c r="P627" s="93" t="e">
        <f t="shared" si="4006"/>
        <v>#VALUE!</v>
      </c>
      <c r="Q627" s="93" t="e">
        <f t="shared" si="3835"/>
        <v>#VALUE!</v>
      </c>
      <c r="R627" s="94">
        <f t="shared" si="3793"/>
        <v>0</v>
      </c>
      <c r="S627" s="93">
        <f t="shared" ref="S627:BE627" si="4007">+S628</f>
        <v>0</v>
      </c>
      <c r="T627" s="93" t="e">
        <f t="shared" si="4007"/>
        <v>#VALUE!</v>
      </c>
      <c r="U627" s="93" t="e">
        <f t="shared" si="3836"/>
        <v>#VALUE!</v>
      </c>
      <c r="V627" s="94">
        <f t="shared" si="3837"/>
        <v>0</v>
      </c>
      <c r="W627" s="93">
        <f t="shared" ref="W627:X627" si="4008">+W628</f>
        <v>0</v>
      </c>
      <c r="X627" s="93" t="e">
        <f t="shared" si="4008"/>
        <v>#VALUE!</v>
      </c>
      <c r="Y627" s="93" t="e">
        <f t="shared" si="3838"/>
        <v>#VALUE!</v>
      </c>
      <c r="Z627" s="94">
        <f t="shared" si="3839"/>
        <v>0</v>
      </c>
      <c r="AA627" s="93">
        <f t="shared" ref="AA627" si="4009">+AA628</f>
        <v>0</v>
      </c>
      <c r="AB627" s="93" t="e">
        <f t="shared" si="4007"/>
        <v>#VALUE!</v>
      </c>
      <c r="AC627" s="93" t="e">
        <f t="shared" si="3840"/>
        <v>#VALUE!</v>
      </c>
      <c r="AD627" s="94">
        <f t="shared" si="3841"/>
        <v>0</v>
      </c>
      <c r="AE627" s="93">
        <f t="shared" ref="AE627" si="4010">+AE628</f>
        <v>0</v>
      </c>
      <c r="AF627" s="93" t="e">
        <f t="shared" si="4007"/>
        <v>#VALUE!</v>
      </c>
      <c r="AG627" s="93" t="e">
        <f t="shared" si="3842"/>
        <v>#VALUE!</v>
      </c>
      <c r="AH627" s="94">
        <f t="shared" si="3843"/>
        <v>0</v>
      </c>
      <c r="AI627" s="93">
        <f t="shared" ref="AI627" si="4011">+AI628</f>
        <v>0</v>
      </c>
      <c r="AJ627" s="93" t="e">
        <f t="shared" si="4007"/>
        <v>#VALUE!</v>
      </c>
      <c r="AK627" s="93" t="e">
        <f t="shared" si="3844"/>
        <v>#VALUE!</v>
      </c>
      <c r="AL627" s="94">
        <f t="shared" si="3845"/>
        <v>0</v>
      </c>
      <c r="AM627" s="93">
        <f t="shared" ref="AM627" si="4012">+AM628</f>
        <v>0</v>
      </c>
      <c r="AN627" s="93" t="e">
        <f t="shared" si="4007"/>
        <v>#VALUE!</v>
      </c>
      <c r="AO627" s="93" t="e">
        <f t="shared" si="3846"/>
        <v>#VALUE!</v>
      </c>
      <c r="AP627" s="94">
        <f t="shared" si="3847"/>
        <v>0</v>
      </c>
      <c r="AQ627" s="93">
        <f t="shared" ref="AQ627" si="4013">+AQ628</f>
        <v>0</v>
      </c>
      <c r="AR627" s="93" t="e">
        <f t="shared" si="4007"/>
        <v>#VALUE!</v>
      </c>
      <c r="AS627" s="93" t="e">
        <f t="shared" si="3848"/>
        <v>#VALUE!</v>
      </c>
      <c r="AT627" s="94">
        <f t="shared" si="3849"/>
        <v>0</v>
      </c>
      <c r="AU627" s="93">
        <f t="shared" ref="AU627" si="4014">+AU628</f>
        <v>0</v>
      </c>
      <c r="AV627" s="93" t="e">
        <f t="shared" si="4007"/>
        <v>#VALUE!</v>
      </c>
      <c r="AW627" s="93" t="e">
        <f t="shared" si="3850"/>
        <v>#VALUE!</v>
      </c>
      <c r="AX627" s="94">
        <f t="shared" si="3851"/>
        <v>0</v>
      </c>
      <c r="AY627" s="93">
        <f t="shared" ref="AY627" si="4015">+AY628</f>
        <v>0</v>
      </c>
      <c r="AZ627" s="93" t="e">
        <f t="shared" si="4007"/>
        <v>#VALUE!</v>
      </c>
      <c r="BA627" s="93" t="e">
        <f t="shared" si="3852"/>
        <v>#VALUE!</v>
      </c>
      <c r="BB627" s="94">
        <f t="shared" si="3853"/>
        <v>0</v>
      </c>
      <c r="BC627" s="93">
        <f t="shared" si="4007"/>
        <v>0</v>
      </c>
      <c r="BD627" s="93">
        <f t="shared" si="4007"/>
        <v>0</v>
      </c>
      <c r="BE627" s="93" t="e">
        <f t="shared" si="4007"/>
        <v>#VALUE!</v>
      </c>
      <c r="BF627" s="93" t="e">
        <f t="shared" si="3854"/>
        <v>#VALUE!</v>
      </c>
      <c r="BG627" s="4">
        <f t="shared" si="3829"/>
        <v>0</v>
      </c>
      <c r="BL627" s="93">
        <f t="shared" ref="BL627:BM627" si="4016">+BL628</f>
        <v>0</v>
      </c>
      <c r="BM627" s="93">
        <f t="shared" si="4016"/>
        <v>0</v>
      </c>
    </row>
    <row r="628" spans="1:65" ht="12" x14ac:dyDescent="0.3">
      <c r="A628" s="87"/>
      <c r="B628" s="87"/>
      <c r="C628" s="88"/>
      <c r="D628" s="25"/>
      <c r="E628" s="96">
        <v>53100501</v>
      </c>
      <c r="F628" s="97" t="s">
        <v>342</v>
      </c>
      <c r="G628" s="7">
        <v>0</v>
      </c>
      <c r="H628" s="7" t="e">
        <f>SUMIF([2]Ene!B:I,AVALUOS!E628,[2]Ene!I:I)</f>
        <v>#VALUE!</v>
      </c>
      <c r="I628" s="7" t="e">
        <f t="shared" si="3831"/>
        <v>#VALUE!</v>
      </c>
      <c r="J628" s="8">
        <f t="shared" si="3832"/>
        <v>0</v>
      </c>
      <c r="K628" s="7">
        <v>0</v>
      </c>
      <c r="L628" s="7" t="e">
        <f>SUMIF([2]Feb!B:I,AVALUOS!E628,[2]Feb!I:I)</f>
        <v>#VALUE!</v>
      </c>
      <c r="M628" s="7" t="e">
        <f t="shared" si="3833"/>
        <v>#VALUE!</v>
      </c>
      <c r="N628" s="8">
        <f t="shared" si="3834"/>
        <v>0</v>
      </c>
      <c r="O628" s="7">
        <v>0</v>
      </c>
      <c r="P628" s="7" t="e">
        <f>SUMIF([2]mar!B:I,AVALUOS!E628,[2]mar!I:I)</f>
        <v>#VALUE!</v>
      </c>
      <c r="Q628" s="7" t="e">
        <f t="shared" si="3835"/>
        <v>#VALUE!</v>
      </c>
      <c r="R628" s="8">
        <f t="shared" si="3793"/>
        <v>0</v>
      </c>
      <c r="S628" s="7">
        <v>0</v>
      </c>
      <c r="T628" s="7" t="e">
        <f>SUMIF([2]Abr!B:I,AVALUOS!E628,[2]Abr!I:I)</f>
        <v>#VALUE!</v>
      </c>
      <c r="U628" s="7" t="e">
        <f t="shared" si="3836"/>
        <v>#VALUE!</v>
      </c>
      <c r="V628" s="8">
        <f t="shared" si="3837"/>
        <v>0</v>
      </c>
      <c r="W628" s="7">
        <v>0</v>
      </c>
      <c r="X628" s="7" t="e">
        <f>SUMIF([2]May!B:I,AVALUOS!E628,[2]May!I:I)</f>
        <v>#VALUE!</v>
      </c>
      <c r="Y628" s="7" t="e">
        <f t="shared" si="3838"/>
        <v>#VALUE!</v>
      </c>
      <c r="Z628" s="8">
        <f t="shared" si="3839"/>
        <v>0</v>
      </c>
      <c r="AA628" s="7">
        <v>0</v>
      </c>
      <c r="AB628" s="7" t="e">
        <f>SUMIF([2]Jun!B:I,AVALUOS!E628,[2]Jun!I:I)</f>
        <v>#VALUE!</v>
      </c>
      <c r="AC628" s="7" t="e">
        <f t="shared" si="3840"/>
        <v>#VALUE!</v>
      </c>
      <c r="AD628" s="8">
        <f t="shared" si="3841"/>
        <v>0</v>
      </c>
      <c r="AE628" s="7">
        <v>0</v>
      </c>
      <c r="AF628" s="7" t="e">
        <f>SUMIF([2]Jul!B:I,AVALUOS!E628,[2]Jul!I:I)</f>
        <v>#VALUE!</v>
      </c>
      <c r="AG628" s="7" t="e">
        <f t="shared" si="3842"/>
        <v>#VALUE!</v>
      </c>
      <c r="AH628" s="8">
        <f t="shared" si="3843"/>
        <v>0</v>
      </c>
      <c r="AI628" s="7">
        <v>0</v>
      </c>
      <c r="AJ628" s="7" t="e">
        <f>SUMIF([2]Agos!B:I,AVALUOS!E628,[2]Agos!I:I)</f>
        <v>#VALUE!</v>
      </c>
      <c r="AK628" s="7" t="e">
        <f t="shared" si="3844"/>
        <v>#VALUE!</v>
      </c>
      <c r="AL628" s="8">
        <f t="shared" si="3845"/>
        <v>0</v>
      </c>
      <c r="AM628" s="7">
        <v>0</v>
      </c>
      <c r="AN628" s="7" t="e">
        <f>SUMIF([2]Sep!B:I,AVALUOS!E628,[2]Sep!I:I)</f>
        <v>#VALUE!</v>
      </c>
      <c r="AO628" s="7" t="e">
        <f t="shared" si="3846"/>
        <v>#VALUE!</v>
      </c>
      <c r="AP628" s="8">
        <f t="shared" si="3847"/>
        <v>0</v>
      </c>
      <c r="AQ628" s="7">
        <v>0</v>
      </c>
      <c r="AR628" s="7" t="e">
        <f>SUMIF([2]Oct!B:I,AVALUOS!E628,[2]Oct!I:I)</f>
        <v>#VALUE!</v>
      </c>
      <c r="AS628" s="7" t="e">
        <f t="shared" si="3848"/>
        <v>#VALUE!</v>
      </c>
      <c r="AT628" s="8">
        <f t="shared" si="3849"/>
        <v>0</v>
      </c>
      <c r="AU628" s="7">
        <v>0</v>
      </c>
      <c r="AV628" s="7" t="e">
        <f>SUMIF([2]Nov!B:I,AVALUOS!E628,[2]Nov!I:I)</f>
        <v>#VALUE!</v>
      </c>
      <c r="AW628" s="7" t="e">
        <f t="shared" si="3850"/>
        <v>#VALUE!</v>
      </c>
      <c r="AX628" s="8">
        <f t="shared" si="3851"/>
        <v>0</v>
      </c>
      <c r="AY628" s="7">
        <v>0</v>
      </c>
      <c r="AZ628" s="7" t="e">
        <f>SUMIF([2]Dic!B:I,AVALUOS!E628,[2]Dic!I:I)</f>
        <v>#VALUE!</v>
      </c>
      <c r="BA628" s="7" t="e">
        <f t="shared" si="3852"/>
        <v>#VALUE!</v>
      </c>
      <c r="BB628" s="8">
        <f t="shared" si="3853"/>
        <v>0</v>
      </c>
      <c r="BC628" s="7">
        <v>0</v>
      </c>
      <c r="BD628" s="89">
        <f>+G628+K628+O628+S628+W628+AA628+AE628+AI628+AM628+AQ628+AU628</f>
        <v>0</v>
      </c>
      <c r="BE628" s="89" t="e">
        <f>+H628+L628+P628+T628+X628+AB628+AF628+AJ628+AN628+AR628+AV628+AZ628</f>
        <v>#VALUE!</v>
      </c>
      <c r="BF628" s="89" t="e">
        <f t="shared" si="3854"/>
        <v>#VALUE!</v>
      </c>
      <c r="BG628" s="24">
        <f t="shared" si="3829"/>
        <v>0</v>
      </c>
      <c r="BK628" s="84"/>
      <c r="BL628" s="7"/>
      <c r="BM628" s="7"/>
    </row>
    <row r="629" spans="1:65" s="84" customFormat="1" ht="12" x14ac:dyDescent="0.3">
      <c r="A629" s="85"/>
      <c r="B629" s="85"/>
      <c r="C629" s="86"/>
      <c r="D629" s="25">
        <v>531010</v>
      </c>
      <c r="E629" s="91"/>
      <c r="F629" s="92" t="s">
        <v>343</v>
      </c>
      <c r="G629" s="93">
        <f t="shared" ref="G629:H629" si="4017">+G630</f>
        <v>0</v>
      </c>
      <c r="H629" s="93" t="e">
        <f t="shared" si="4017"/>
        <v>#VALUE!</v>
      </c>
      <c r="I629" s="93" t="e">
        <f t="shared" si="3831"/>
        <v>#VALUE!</v>
      </c>
      <c r="J629" s="94">
        <f t="shared" si="3832"/>
        <v>0</v>
      </c>
      <c r="K629" s="93">
        <f t="shared" ref="K629:L629" si="4018">+K630</f>
        <v>0</v>
      </c>
      <c r="L629" s="93" t="e">
        <f t="shared" si="4018"/>
        <v>#VALUE!</v>
      </c>
      <c r="M629" s="93" t="e">
        <f t="shared" si="3833"/>
        <v>#VALUE!</v>
      </c>
      <c r="N629" s="94">
        <f t="shared" si="3834"/>
        <v>0</v>
      </c>
      <c r="O629" s="93">
        <f t="shared" ref="O629:P629" si="4019">+O630</f>
        <v>0</v>
      </c>
      <c r="P629" s="93" t="e">
        <f t="shared" si="4019"/>
        <v>#VALUE!</v>
      </c>
      <c r="Q629" s="93" t="e">
        <f t="shared" si="3835"/>
        <v>#VALUE!</v>
      </c>
      <c r="R629" s="94">
        <f t="shared" si="3793"/>
        <v>0</v>
      </c>
      <c r="S629" s="93">
        <f t="shared" ref="S629:BE629" si="4020">+S630</f>
        <v>0</v>
      </c>
      <c r="T629" s="93" t="e">
        <f t="shared" si="4020"/>
        <v>#VALUE!</v>
      </c>
      <c r="U629" s="93" t="e">
        <f t="shared" si="3836"/>
        <v>#VALUE!</v>
      </c>
      <c r="V629" s="94">
        <f t="shared" si="3837"/>
        <v>0</v>
      </c>
      <c r="W629" s="93">
        <f t="shared" ref="W629:X629" si="4021">+W630</f>
        <v>0</v>
      </c>
      <c r="X629" s="93" t="e">
        <f t="shared" si="4021"/>
        <v>#VALUE!</v>
      </c>
      <c r="Y629" s="93" t="e">
        <f t="shared" si="3838"/>
        <v>#VALUE!</v>
      </c>
      <c r="Z629" s="94">
        <f t="shared" si="3839"/>
        <v>0</v>
      </c>
      <c r="AA629" s="93">
        <f t="shared" ref="AA629" si="4022">+AA630</f>
        <v>0</v>
      </c>
      <c r="AB629" s="93" t="e">
        <f t="shared" si="4020"/>
        <v>#VALUE!</v>
      </c>
      <c r="AC629" s="93" t="e">
        <f t="shared" si="3840"/>
        <v>#VALUE!</v>
      </c>
      <c r="AD629" s="94">
        <f t="shared" si="3841"/>
        <v>0</v>
      </c>
      <c r="AE629" s="93">
        <f t="shared" ref="AE629" si="4023">+AE630</f>
        <v>0</v>
      </c>
      <c r="AF629" s="93" t="e">
        <f t="shared" si="4020"/>
        <v>#VALUE!</v>
      </c>
      <c r="AG629" s="93" t="e">
        <f t="shared" si="3842"/>
        <v>#VALUE!</v>
      </c>
      <c r="AH629" s="94">
        <f t="shared" si="3843"/>
        <v>0</v>
      </c>
      <c r="AI629" s="93">
        <f t="shared" ref="AI629" si="4024">+AI630</f>
        <v>0</v>
      </c>
      <c r="AJ629" s="93" t="e">
        <f t="shared" si="4020"/>
        <v>#VALUE!</v>
      </c>
      <c r="AK629" s="93" t="e">
        <f t="shared" si="3844"/>
        <v>#VALUE!</v>
      </c>
      <c r="AL629" s="94">
        <f t="shared" si="3845"/>
        <v>0</v>
      </c>
      <c r="AM629" s="93">
        <f t="shared" ref="AM629" si="4025">+AM630</f>
        <v>0</v>
      </c>
      <c r="AN629" s="93" t="e">
        <f t="shared" si="4020"/>
        <v>#VALUE!</v>
      </c>
      <c r="AO629" s="93" t="e">
        <f t="shared" si="3846"/>
        <v>#VALUE!</v>
      </c>
      <c r="AP629" s="94">
        <f t="shared" si="3847"/>
        <v>0</v>
      </c>
      <c r="AQ629" s="93">
        <f t="shared" ref="AQ629" si="4026">+AQ630</f>
        <v>0</v>
      </c>
      <c r="AR629" s="93" t="e">
        <f t="shared" si="4020"/>
        <v>#VALUE!</v>
      </c>
      <c r="AS629" s="93" t="e">
        <f t="shared" si="3848"/>
        <v>#VALUE!</v>
      </c>
      <c r="AT629" s="94">
        <f t="shared" si="3849"/>
        <v>0</v>
      </c>
      <c r="AU629" s="93">
        <f t="shared" ref="AU629" si="4027">+AU630</f>
        <v>0</v>
      </c>
      <c r="AV629" s="93" t="e">
        <f t="shared" si="4020"/>
        <v>#VALUE!</v>
      </c>
      <c r="AW629" s="93" t="e">
        <f t="shared" si="3850"/>
        <v>#VALUE!</v>
      </c>
      <c r="AX629" s="94">
        <f t="shared" si="3851"/>
        <v>0</v>
      </c>
      <c r="AY629" s="93">
        <f t="shared" ref="AY629" si="4028">+AY630</f>
        <v>0</v>
      </c>
      <c r="AZ629" s="93" t="e">
        <f t="shared" si="4020"/>
        <v>#VALUE!</v>
      </c>
      <c r="BA629" s="93" t="e">
        <f t="shared" si="3852"/>
        <v>#VALUE!</v>
      </c>
      <c r="BB629" s="94">
        <f t="shared" si="3853"/>
        <v>0</v>
      </c>
      <c r="BC629" s="93">
        <f t="shared" si="4020"/>
        <v>0</v>
      </c>
      <c r="BD629" s="93">
        <f t="shared" si="4020"/>
        <v>0</v>
      </c>
      <c r="BE629" s="93" t="e">
        <f t="shared" si="4020"/>
        <v>#VALUE!</v>
      </c>
      <c r="BF629" s="93" t="e">
        <f t="shared" si="3854"/>
        <v>#VALUE!</v>
      </c>
      <c r="BG629" s="4">
        <f t="shared" si="3829"/>
        <v>0</v>
      </c>
      <c r="BL629" s="93">
        <f t="shared" ref="BL629:BM629" si="4029">+BL630</f>
        <v>0</v>
      </c>
      <c r="BM629" s="93">
        <f t="shared" si="4029"/>
        <v>0</v>
      </c>
    </row>
    <row r="630" spans="1:65" s="84" customFormat="1" ht="12" x14ac:dyDescent="0.3">
      <c r="A630" s="87"/>
      <c r="B630" s="87"/>
      <c r="C630" s="88"/>
      <c r="D630" s="25"/>
      <c r="E630" s="96">
        <v>53101001</v>
      </c>
      <c r="F630" s="97" t="s">
        <v>343</v>
      </c>
      <c r="G630" s="7">
        <v>0</v>
      </c>
      <c r="H630" s="7" t="e">
        <f>SUMIF([2]Ene!B:I,AVALUOS!E630,[2]Ene!I:I)</f>
        <v>#VALUE!</v>
      </c>
      <c r="I630" s="7" t="e">
        <f t="shared" si="3831"/>
        <v>#VALUE!</v>
      </c>
      <c r="J630" s="8">
        <f t="shared" si="3832"/>
        <v>0</v>
      </c>
      <c r="K630" s="7">
        <v>0</v>
      </c>
      <c r="L630" s="7" t="e">
        <f>SUMIF([2]Feb!B:I,AVALUOS!E630,[2]Feb!I:I)</f>
        <v>#VALUE!</v>
      </c>
      <c r="M630" s="7" t="e">
        <f t="shared" si="3833"/>
        <v>#VALUE!</v>
      </c>
      <c r="N630" s="8">
        <f t="shared" si="3834"/>
        <v>0</v>
      </c>
      <c r="O630" s="7">
        <v>0</v>
      </c>
      <c r="P630" s="7" t="e">
        <f>SUMIF([2]mar!B:I,AVALUOS!E630,[2]mar!I:I)</f>
        <v>#VALUE!</v>
      </c>
      <c r="Q630" s="7" t="e">
        <f t="shared" si="3835"/>
        <v>#VALUE!</v>
      </c>
      <c r="R630" s="8">
        <f t="shared" si="3793"/>
        <v>0</v>
      </c>
      <c r="S630" s="7">
        <v>0</v>
      </c>
      <c r="T630" s="7" t="e">
        <f>SUMIF([2]Abr!B:I,AVALUOS!E630,[2]Abr!I:I)</f>
        <v>#VALUE!</v>
      </c>
      <c r="U630" s="7" t="e">
        <f t="shared" si="3836"/>
        <v>#VALUE!</v>
      </c>
      <c r="V630" s="8">
        <f t="shared" si="3837"/>
        <v>0</v>
      </c>
      <c r="W630" s="7">
        <v>0</v>
      </c>
      <c r="X630" s="7" t="e">
        <f>SUMIF([2]May!B:I,AVALUOS!E630,[2]May!I:I)</f>
        <v>#VALUE!</v>
      </c>
      <c r="Y630" s="7" t="e">
        <f t="shared" si="3838"/>
        <v>#VALUE!</v>
      </c>
      <c r="Z630" s="8">
        <f t="shared" si="3839"/>
        <v>0</v>
      </c>
      <c r="AA630" s="7">
        <v>0</v>
      </c>
      <c r="AB630" s="7" t="e">
        <f>SUMIF([2]Jun!B:I,AVALUOS!E630,[2]Jun!I:I)</f>
        <v>#VALUE!</v>
      </c>
      <c r="AC630" s="7" t="e">
        <f t="shared" si="3840"/>
        <v>#VALUE!</v>
      </c>
      <c r="AD630" s="8">
        <f t="shared" si="3841"/>
        <v>0</v>
      </c>
      <c r="AE630" s="7">
        <v>0</v>
      </c>
      <c r="AF630" s="7" t="e">
        <f>SUMIF([2]Jul!B:I,AVALUOS!E630,[2]Jul!I:I)</f>
        <v>#VALUE!</v>
      </c>
      <c r="AG630" s="7" t="e">
        <f t="shared" si="3842"/>
        <v>#VALUE!</v>
      </c>
      <c r="AH630" s="8">
        <f t="shared" si="3843"/>
        <v>0</v>
      </c>
      <c r="AI630" s="7">
        <v>0</v>
      </c>
      <c r="AJ630" s="7" t="e">
        <f>SUMIF([2]Agos!B:I,AVALUOS!E630,[2]Agos!I:I)</f>
        <v>#VALUE!</v>
      </c>
      <c r="AK630" s="7" t="e">
        <f t="shared" si="3844"/>
        <v>#VALUE!</v>
      </c>
      <c r="AL630" s="8">
        <f t="shared" si="3845"/>
        <v>0</v>
      </c>
      <c r="AM630" s="7">
        <v>0</v>
      </c>
      <c r="AN630" s="7" t="e">
        <f>SUMIF([2]Sep!B:I,AVALUOS!E630,[2]Sep!I:I)</f>
        <v>#VALUE!</v>
      </c>
      <c r="AO630" s="7" t="e">
        <f t="shared" si="3846"/>
        <v>#VALUE!</v>
      </c>
      <c r="AP630" s="8">
        <f t="shared" si="3847"/>
        <v>0</v>
      </c>
      <c r="AQ630" s="7">
        <v>0</v>
      </c>
      <c r="AR630" s="7" t="e">
        <f>SUMIF([2]Oct!B:I,AVALUOS!E630,[2]Oct!I:I)</f>
        <v>#VALUE!</v>
      </c>
      <c r="AS630" s="7" t="e">
        <f t="shared" si="3848"/>
        <v>#VALUE!</v>
      </c>
      <c r="AT630" s="8">
        <f t="shared" si="3849"/>
        <v>0</v>
      </c>
      <c r="AU630" s="7">
        <v>0</v>
      </c>
      <c r="AV630" s="7" t="e">
        <f>SUMIF([2]Nov!B:I,AVALUOS!E630,[2]Nov!I:I)</f>
        <v>#VALUE!</v>
      </c>
      <c r="AW630" s="7" t="e">
        <f t="shared" si="3850"/>
        <v>#VALUE!</v>
      </c>
      <c r="AX630" s="8">
        <f t="shared" si="3851"/>
        <v>0</v>
      </c>
      <c r="AY630" s="7">
        <v>0</v>
      </c>
      <c r="AZ630" s="7" t="e">
        <f>SUMIF([2]Dic!B:I,AVALUOS!E630,[2]Dic!I:I)</f>
        <v>#VALUE!</v>
      </c>
      <c r="BA630" s="7" t="e">
        <f t="shared" si="3852"/>
        <v>#VALUE!</v>
      </c>
      <c r="BB630" s="8">
        <f t="shared" si="3853"/>
        <v>0</v>
      </c>
      <c r="BC630" s="7">
        <v>0</v>
      </c>
      <c r="BD630" s="89">
        <f>+G630+K630+O630+S630+W630+AA630+AE630+AI630+AM630+AQ630+AU630</f>
        <v>0</v>
      </c>
      <c r="BE630" s="89" t="e">
        <f>+H630+L630+P630+T630+X630+AB630+AF630+AJ630+AN630+AR630+AV630+AZ630</f>
        <v>#VALUE!</v>
      </c>
      <c r="BF630" s="89" t="e">
        <f t="shared" si="3854"/>
        <v>#VALUE!</v>
      </c>
      <c r="BG630" s="24">
        <f t="shared" si="3829"/>
        <v>0</v>
      </c>
      <c r="BL630" s="7"/>
      <c r="BM630" s="7"/>
    </row>
    <row r="631" spans="1:65" ht="20.399999999999999" x14ac:dyDescent="0.3">
      <c r="A631" s="85"/>
      <c r="B631" s="85"/>
      <c r="C631" s="86"/>
      <c r="D631" s="25">
        <v>531015</v>
      </c>
      <c r="E631" s="91"/>
      <c r="F631" s="92" t="s">
        <v>344</v>
      </c>
      <c r="G631" s="93">
        <f t="shared" ref="G631:H631" si="4030">+G632</f>
        <v>0</v>
      </c>
      <c r="H631" s="93" t="e">
        <f t="shared" si="4030"/>
        <v>#VALUE!</v>
      </c>
      <c r="I631" s="93" t="e">
        <f t="shared" si="3831"/>
        <v>#VALUE!</v>
      </c>
      <c r="J631" s="94">
        <f t="shared" si="3832"/>
        <v>0</v>
      </c>
      <c r="K631" s="93">
        <f t="shared" ref="K631:L631" si="4031">+K632</f>
        <v>0</v>
      </c>
      <c r="L631" s="93" t="e">
        <f t="shared" si="4031"/>
        <v>#VALUE!</v>
      </c>
      <c r="M631" s="93" t="e">
        <f t="shared" si="3833"/>
        <v>#VALUE!</v>
      </c>
      <c r="N631" s="94">
        <f t="shared" si="3834"/>
        <v>0</v>
      </c>
      <c r="O631" s="93">
        <f t="shared" ref="O631:P631" si="4032">+O632</f>
        <v>0</v>
      </c>
      <c r="P631" s="93" t="e">
        <f t="shared" si="4032"/>
        <v>#VALUE!</v>
      </c>
      <c r="Q631" s="93" t="e">
        <f t="shared" si="3835"/>
        <v>#VALUE!</v>
      </c>
      <c r="R631" s="94">
        <f t="shared" si="3793"/>
        <v>0</v>
      </c>
      <c r="S631" s="93">
        <f t="shared" ref="S631:BE631" si="4033">+S632</f>
        <v>0</v>
      </c>
      <c r="T631" s="93" t="e">
        <f t="shared" si="4033"/>
        <v>#VALUE!</v>
      </c>
      <c r="U631" s="93" t="e">
        <f t="shared" si="3836"/>
        <v>#VALUE!</v>
      </c>
      <c r="V631" s="94">
        <f t="shared" si="3837"/>
        <v>0</v>
      </c>
      <c r="W631" s="93">
        <f t="shared" ref="W631:X631" si="4034">+W632</f>
        <v>0</v>
      </c>
      <c r="X631" s="93" t="e">
        <f t="shared" si="4034"/>
        <v>#VALUE!</v>
      </c>
      <c r="Y631" s="93" t="e">
        <f t="shared" si="3838"/>
        <v>#VALUE!</v>
      </c>
      <c r="Z631" s="94">
        <f t="shared" si="3839"/>
        <v>0</v>
      </c>
      <c r="AA631" s="93">
        <f t="shared" ref="AA631" si="4035">+AA632</f>
        <v>0</v>
      </c>
      <c r="AB631" s="93" t="e">
        <f t="shared" si="4033"/>
        <v>#VALUE!</v>
      </c>
      <c r="AC631" s="93" t="e">
        <f t="shared" si="3840"/>
        <v>#VALUE!</v>
      </c>
      <c r="AD631" s="94">
        <f t="shared" si="3841"/>
        <v>0</v>
      </c>
      <c r="AE631" s="93">
        <f t="shared" ref="AE631" si="4036">+AE632</f>
        <v>0</v>
      </c>
      <c r="AF631" s="93" t="e">
        <f t="shared" si="4033"/>
        <v>#VALUE!</v>
      </c>
      <c r="AG631" s="93" t="e">
        <f t="shared" si="3842"/>
        <v>#VALUE!</v>
      </c>
      <c r="AH631" s="94">
        <f t="shared" si="3843"/>
        <v>0</v>
      </c>
      <c r="AI631" s="93">
        <f t="shared" ref="AI631" si="4037">+AI632</f>
        <v>0</v>
      </c>
      <c r="AJ631" s="93" t="e">
        <f t="shared" si="4033"/>
        <v>#VALUE!</v>
      </c>
      <c r="AK631" s="93" t="e">
        <f t="shared" si="3844"/>
        <v>#VALUE!</v>
      </c>
      <c r="AL631" s="94">
        <f t="shared" si="3845"/>
        <v>0</v>
      </c>
      <c r="AM631" s="93">
        <f t="shared" ref="AM631" si="4038">+AM632</f>
        <v>0</v>
      </c>
      <c r="AN631" s="93" t="e">
        <f t="shared" si="4033"/>
        <v>#VALUE!</v>
      </c>
      <c r="AO631" s="93" t="e">
        <f t="shared" si="3846"/>
        <v>#VALUE!</v>
      </c>
      <c r="AP631" s="94">
        <f t="shared" si="3847"/>
        <v>0</v>
      </c>
      <c r="AQ631" s="93">
        <f t="shared" ref="AQ631" si="4039">+AQ632</f>
        <v>0</v>
      </c>
      <c r="AR631" s="93" t="e">
        <f t="shared" si="4033"/>
        <v>#VALUE!</v>
      </c>
      <c r="AS631" s="93" t="e">
        <f t="shared" si="3848"/>
        <v>#VALUE!</v>
      </c>
      <c r="AT631" s="94">
        <f t="shared" si="3849"/>
        <v>0</v>
      </c>
      <c r="AU631" s="93">
        <f t="shared" ref="AU631" si="4040">+AU632</f>
        <v>0</v>
      </c>
      <c r="AV631" s="93" t="e">
        <f t="shared" si="4033"/>
        <v>#VALUE!</v>
      </c>
      <c r="AW631" s="93" t="e">
        <f t="shared" si="3850"/>
        <v>#VALUE!</v>
      </c>
      <c r="AX631" s="94">
        <f t="shared" si="3851"/>
        <v>0</v>
      </c>
      <c r="AY631" s="93">
        <f t="shared" ref="AY631" si="4041">+AY632</f>
        <v>0</v>
      </c>
      <c r="AZ631" s="93" t="e">
        <f t="shared" si="4033"/>
        <v>#VALUE!</v>
      </c>
      <c r="BA631" s="93" t="e">
        <f t="shared" si="3852"/>
        <v>#VALUE!</v>
      </c>
      <c r="BB631" s="94">
        <f t="shared" si="3853"/>
        <v>0</v>
      </c>
      <c r="BC631" s="93">
        <f t="shared" si="4033"/>
        <v>0</v>
      </c>
      <c r="BD631" s="93">
        <f t="shared" si="4033"/>
        <v>0</v>
      </c>
      <c r="BE631" s="93" t="e">
        <f t="shared" si="4033"/>
        <v>#VALUE!</v>
      </c>
      <c r="BF631" s="93" t="e">
        <f t="shared" si="3854"/>
        <v>#VALUE!</v>
      </c>
      <c r="BG631" s="4">
        <f t="shared" si="3829"/>
        <v>0</v>
      </c>
      <c r="BL631" s="93">
        <f t="shared" ref="BL631:BM631" si="4042">+BL632</f>
        <v>0</v>
      </c>
      <c r="BM631" s="93">
        <f t="shared" si="4042"/>
        <v>0</v>
      </c>
    </row>
    <row r="632" spans="1:65" s="84" customFormat="1" ht="20.399999999999999" x14ac:dyDescent="0.3">
      <c r="A632" s="87"/>
      <c r="B632" s="87"/>
      <c r="C632" s="88"/>
      <c r="D632" s="25"/>
      <c r="E632" s="96">
        <v>53101501</v>
      </c>
      <c r="F632" s="97" t="s">
        <v>344</v>
      </c>
      <c r="G632" s="7">
        <v>0</v>
      </c>
      <c r="H632" s="7" t="e">
        <f>SUMIF([2]Ene!B:I,AVALUOS!E632,[2]Ene!I:I)</f>
        <v>#VALUE!</v>
      </c>
      <c r="I632" s="7" t="e">
        <f t="shared" si="3831"/>
        <v>#VALUE!</v>
      </c>
      <c r="J632" s="8">
        <f t="shared" si="3832"/>
        <v>0</v>
      </c>
      <c r="K632" s="7">
        <v>0</v>
      </c>
      <c r="L632" s="7" t="e">
        <f>SUMIF([2]Feb!B:I,AVALUOS!E632,[2]Feb!I:I)</f>
        <v>#VALUE!</v>
      </c>
      <c r="M632" s="7" t="e">
        <f t="shared" si="3833"/>
        <v>#VALUE!</v>
      </c>
      <c r="N632" s="8">
        <f t="shared" si="3834"/>
        <v>0</v>
      </c>
      <c r="O632" s="7">
        <v>0</v>
      </c>
      <c r="P632" s="7" t="e">
        <f>SUMIF([2]mar!B:I,AVALUOS!E632,[2]mar!I:I)</f>
        <v>#VALUE!</v>
      </c>
      <c r="Q632" s="7" t="e">
        <f t="shared" si="3835"/>
        <v>#VALUE!</v>
      </c>
      <c r="R632" s="8">
        <f t="shared" si="3793"/>
        <v>0</v>
      </c>
      <c r="S632" s="7">
        <v>0</v>
      </c>
      <c r="T632" s="7" t="e">
        <f>SUMIF([2]Abr!B:I,AVALUOS!E632,[2]Abr!I:I)</f>
        <v>#VALUE!</v>
      </c>
      <c r="U632" s="7" t="e">
        <f t="shared" si="3836"/>
        <v>#VALUE!</v>
      </c>
      <c r="V632" s="8">
        <f t="shared" si="3837"/>
        <v>0</v>
      </c>
      <c r="W632" s="7">
        <v>0</v>
      </c>
      <c r="X632" s="7" t="e">
        <f>SUMIF([2]May!B:I,AVALUOS!E632,[2]May!I:I)</f>
        <v>#VALUE!</v>
      </c>
      <c r="Y632" s="7" t="e">
        <f t="shared" si="3838"/>
        <v>#VALUE!</v>
      </c>
      <c r="Z632" s="8">
        <f t="shared" si="3839"/>
        <v>0</v>
      </c>
      <c r="AA632" s="7">
        <v>0</v>
      </c>
      <c r="AB632" s="7" t="e">
        <f>SUMIF([2]Jun!B:I,AVALUOS!E632,[2]Jun!I:I)</f>
        <v>#VALUE!</v>
      </c>
      <c r="AC632" s="7" t="e">
        <f t="shared" si="3840"/>
        <v>#VALUE!</v>
      </c>
      <c r="AD632" s="8">
        <f t="shared" si="3841"/>
        <v>0</v>
      </c>
      <c r="AE632" s="7">
        <v>0</v>
      </c>
      <c r="AF632" s="7" t="e">
        <f>SUMIF([2]Jul!B:I,AVALUOS!E632,[2]Jul!I:I)</f>
        <v>#VALUE!</v>
      </c>
      <c r="AG632" s="7" t="e">
        <f t="shared" si="3842"/>
        <v>#VALUE!</v>
      </c>
      <c r="AH632" s="8">
        <f t="shared" si="3843"/>
        <v>0</v>
      </c>
      <c r="AI632" s="7">
        <v>0</v>
      </c>
      <c r="AJ632" s="7" t="e">
        <f>SUMIF([2]Agos!B:I,AVALUOS!E632,[2]Agos!I:I)</f>
        <v>#VALUE!</v>
      </c>
      <c r="AK632" s="7" t="e">
        <f t="shared" si="3844"/>
        <v>#VALUE!</v>
      </c>
      <c r="AL632" s="8">
        <f t="shared" si="3845"/>
        <v>0</v>
      </c>
      <c r="AM632" s="7">
        <v>0</v>
      </c>
      <c r="AN632" s="7" t="e">
        <f>SUMIF([2]Sep!B:I,AVALUOS!E632,[2]Sep!I:I)</f>
        <v>#VALUE!</v>
      </c>
      <c r="AO632" s="7" t="e">
        <f t="shared" si="3846"/>
        <v>#VALUE!</v>
      </c>
      <c r="AP632" s="8">
        <f t="shared" si="3847"/>
        <v>0</v>
      </c>
      <c r="AQ632" s="7">
        <v>0</v>
      </c>
      <c r="AR632" s="7" t="e">
        <f>SUMIF([2]Oct!B:I,AVALUOS!E632,[2]Oct!I:I)</f>
        <v>#VALUE!</v>
      </c>
      <c r="AS632" s="7" t="e">
        <f t="shared" si="3848"/>
        <v>#VALUE!</v>
      </c>
      <c r="AT632" s="8">
        <f t="shared" si="3849"/>
        <v>0</v>
      </c>
      <c r="AU632" s="7">
        <v>0</v>
      </c>
      <c r="AV632" s="7" t="e">
        <f>SUMIF([2]Nov!B:I,AVALUOS!E632,[2]Nov!I:I)</f>
        <v>#VALUE!</v>
      </c>
      <c r="AW632" s="7" t="e">
        <f t="shared" si="3850"/>
        <v>#VALUE!</v>
      </c>
      <c r="AX632" s="8">
        <f t="shared" si="3851"/>
        <v>0</v>
      </c>
      <c r="AY632" s="7">
        <v>0</v>
      </c>
      <c r="AZ632" s="7" t="e">
        <f>SUMIF([2]Dic!B:I,AVALUOS!E632,[2]Dic!I:I)</f>
        <v>#VALUE!</v>
      </c>
      <c r="BA632" s="7" t="e">
        <f t="shared" si="3852"/>
        <v>#VALUE!</v>
      </c>
      <c r="BB632" s="8">
        <f t="shared" si="3853"/>
        <v>0</v>
      </c>
      <c r="BC632" s="7">
        <v>0</v>
      </c>
      <c r="BD632" s="89">
        <f>+G632+K632+O632+S632+W632+AA632+AE632+AI632+AM632+AQ632+AU632</f>
        <v>0</v>
      </c>
      <c r="BE632" s="89" t="e">
        <f>+H632+L632+P632+T632+X632+AB632+AF632+AJ632+AN632+AR632+AV632+AZ632</f>
        <v>#VALUE!</v>
      </c>
      <c r="BF632" s="89" t="e">
        <f t="shared" si="3854"/>
        <v>#VALUE!</v>
      </c>
      <c r="BG632" s="24">
        <f t="shared" si="3829"/>
        <v>0</v>
      </c>
      <c r="BL632" s="7"/>
      <c r="BM632" s="7"/>
    </row>
    <row r="633" spans="1:65" ht="12" x14ac:dyDescent="0.3">
      <c r="A633" s="85"/>
      <c r="B633" s="85"/>
      <c r="C633" s="86"/>
      <c r="D633" s="25">
        <v>531020</v>
      </c>
      <c r="E633" s="91"/>
      <c r="F633" s="92" t="s">
        <v>345</v>
      </c>
      <c r="G633" s="93">
        <f t="shared" ref="G633:H633" si="4043">+G634</f>
        <v>0</v>
      </c>
      <c r="H633" s="93" t="e">
        <f t="shared" si="4043"/>
        <v>#VALUE!</v>
      </c>
      <c r="I633" s="93" t="e">
        <f t="shared" si="3831"/>
        <v>#VALUE!</v>
      </c>
      <c r="J633" s="94">
        <f t="shared" si="3832"/>
        <v>0</v>
      </c>
      <c r="K633" s="93">
        <f t="shared" ref="K633:L633" si="4044">+K634</f>
        <v>0</v>
      </c>
      <c r="L633" s="93" t="e">
        <f t="shared" si="4044"/>
        <v>#VALUE!</v>
      </c>
      <c r="M633" s="93" t="e">
        <f t="shared" si="3833"/>
        <v>#VALUE!</v>
      </c>
      <c r="N633" s="94">
        <f t="shared" si="3834"/>
        <v>0</v>
      </c>
      <c r="O633" s="93">
        <f t="shared" ref="O633:P633" si="4045">+O634</f>
        <v>0</v>
      </c>
      <c r="P633" s="93" t="e">
        <f t="shared" si="4045"/>
        <v>#VALUE!</v>
      </c>
      <c r="Q633" s="93" t="e">
        <f t="shared" si="3835"/>
        <v>#VALUE!</v>
      </c>
      <c r="R633" s="94">
        <f t="shared" si="3793"/>
        <v>0</v>
      </c>
      <c r="S633" s="93">
        <f t="shared" ref="S633:BE633" si="4046">+S634</f>
        <v>0</v>
      </c>
      <c r="T633" s="93" t="e">
        <f t="shared" si="4046"/>
        <v>#VALUE!</v>
      </c>
      <c r="U633" s="93" t="e">
        <f t="shared" si="3836"/>
        <v>#VALUE!</v>
      </c>
      <c r="V633" s="94">
        <f t="shared" si="3837"/>
        <v>0</v>
      </c>
      <c r="W633" s="93">
        <f t="shared" ref="W633:X633" si="4047">+W634</f>
        <v>0</v>
      </c>
      <c r="X633" s="93" t="e">
        <f t="shared" si="4047"/>
        <v>#VALUE!</v>
      </c>
      <c r="Y633" s="93" t="e">
        <f t="shared" si="3838"/>
        <v>#VALUE!</v>
      </c>
      <c r="Z633" s="94">
        <f t="shared" si="3839"/>
        <v>0</v>
      </c>
      <c r="AA633" s="93">
        <f t="shared" ref="AA633" si="4048">+AA634</f>
        <v>0</v>
      </c>
      <c r="AB633" s="93" t="e">
        <f t="shared" si="4046"/>
        <v>#VALUE!</v>
      </c>
      <c r="AC633" s="93" t="e">
        <f t="shared" si="3840"/>
        <v>#VALUE!</v>
      </c>
      <c r="AD633" s="94">
        <f t="shared" si="3841"/>
        <v>0</v>
      </c>
      <c r="AE633" s="93">
        <f t="shared" ref="AE633" si="4049">+AE634</f>
        <v>0</v>
      </c>
      <c r="AF633" s="93" t="e">
        <f t="shared" si="4046"/>
        <v>#VALUE!</v>
      </c>
      <c r="AG633" s="93" t="e">
        <f t="shared" si="3842"/>
        <v>#VALUE!</v>
      </c>
      <c r="AH633" s="94">
        <f t="shared" si="3843"/>
        <v>0</v>
      </c>
      <c r="AI633" s="93">
        <f t="shared" ref="AI633" si="4050">+AI634</f>
        <v>0</v>
      </c>
      <c r="AJ633" s="93" t="e">
        <f t="shared" si="4046"/>
        <v>#VALUE!</v>
      </c>
      <c r="AK633" s="93" t="e">
        <f t="shared" si="3844"/>
        <v>#VALUE!</v>
      </c>
      <c r="AL633" s="94">
        <f t="shared" si="3845"/>
        <v>0</v>
      </c>
      <c r="AM633" s="93">
        <f t="shared" ref="AM633" si="4051">+AM634</f>
        <v>0</v>
      </c>
      <c r="AN633" s="93" t="e">
        <f t="shared" si="4046"/>
        <v>#VALUE!</v>
      </c>
      <c r="AO633" s="93" t="e">
        <f t="shared" si="3846"/>
        <v>#VALUE!</v>
      </c>
      <c r="AP633" s="94">
        <f t="shared" si="3847"/>
        <v>0</v>
      </c>
      <c r="AQ633" s="93">
        <f t="shared" ref="AQ633" si="4052">+AQ634</f>
        <v>0</v>
      </c>
      <c r="AR633" s="93" t="e">
        <f t="shared" si="4046"/>
        <v>#VALUE!</v>
      </c>
      <c r="AS633" s="93" t="e">
        <f t="shared" si="3848"/>
        <v>#VALUE!</v>
      </c>
      <c r="AT633" s="94">
        <f t="shared" si="3849"/>
        <v>0</v>
      </c>
      <c r="AU633" s="93">
        <f t="shared" ref="AU633" si="4053">+AU634</f>
        <v>0</v>
      </c>
      <c r="AV633" s="93" t="e">
        <f t="shared" si="4046"/>
        <v>#VALUE!</v>
      </c>
      <c r="AW633" s="93" t="e">
        <f t="shared" si="3850"/>
        <v>#VALUE!</v>
      </c>
      <c r="AX633" s="94">
        <f t="shared" si="3851"/>
        <v>0</v>
      </c>
      <c r="AY633" s="93">
        <f t="shared" ref="AY633" si="4054">+AY634</f>
        <v>0</v>
      </c>
      <c r="AZ633" s="93" t="e">
        <f t="shared" si="4046"/>
        <v>#VALUE!</v>
      </c>
      <c r="BA633" s="93" t="e">
        <f t="shared" si="3852"/>
        <v>#VALUE!</v>
      </c>
      <c r="BB633" s="94">
        <f t="shared" si="3853"/>
        <v>0</v>
      </c>
      <c r="BC633" s="93">
        <f t="shared" si="4046"/>
        <v>0</v>
      </c>
      <c r="BD633" s="93">
        <f t="shared" si="4046"/>
        <v>0</v>
      </c>
      <c r="BE633" s="93" t="e">
        <f t="shared" si="4046"/>
        <v>#VALUE!</v>
      </c>
      <c r="BF633" s="93" t="e">
        <f t="shared" si="3854"/>
        <v>#VALUE!</v>
      </c>
      <c r="BG633" s="4">
        <f t="shared" si="3829"/>
        <v>0</v>
      </c>
      <c r="BL633" s="93">
        <f t="shared" ref="BL633:BM633" si="4055">+BL634</f>
        <v>0</v>
      </c>
      <c r="BM633" s="93">
        <f t="shared" si="4055"/>
        <v>0</v>
      </c>
    </row>
    <row r="634" spans="1:65" s="84" customFormat="1" ht="12" x14ac:dyDescent="0.3">
      <c r="A634" s="87"/>
      <c r="B634" s="87"/>
      <c r="C634" s="88"/>
      <c r="D634" s="25"/>
      <c r="E634" s="96">
        <v>53102001</v>
      </c>
      <c r="F634" s="97" t="s">
        <v>345</v>
      </c>
      <c r="G634" s="7">
        <v>0</v>
      </c>
      <c r="H634" s="7" t="e">
        <f>SUMIF([2]Ene!B:I,AVALUOS!E634,[2]Ene!I:I)</f>
        <v>#VALUE!</v>
      </c>
      <c r="I634" s="7" t="e">
        <f t="shared" si="3831"/>
        <v>#VALUE!</v>
      </c>
      <c r="J634" s="8">
        <f t="shared" si="3832"/>
        <v>0</v>
      </c>
      <c r="K634" s="7">
        <v>0</v>
      </c>
      <c r="L634" s="7" t="e">
        <f>SUMIF([2]Feb!B:I,AVALUOS!E634,[2]Feb!I:I)</f>
        <v>#VALUE!</v>
      </c>
      <c r="M634" s="7" t="e">
        <f t="shared" si="3833"/>
        <v>#VALUE!</v>
      </c>
      <c r="N634" s="8">
        <f t="shared" si="3834"/>
        <v>0</v>
      </c>
      <c r="O634" s="7">
        <v>0</v>
      </c>
      <c r="P634" s="7" t="e">
        <f>SUMIF([2]mar!B:I,AVALUOS!E634,[2]mar!I:I)</f>
        <v>#VALUE!</v>
      </c>
      <c r="Q634" s="7" t="e">
        <f t="shared" si="3835"/>
        <v>#VALUE!</v>
      </c>
      <c r="R634" s="8">
        <f t="shared" si="3793"/>
        <v>0</v>
      </c>
      <c r="S634" s="7">
        <v>0</v>
      </c>
      <c r="T634" s="7" t="e">
        <f>SUMIF([2]Abr!B:I,AVALUOS!E634,[2]Abr!I:I)</f>
        <v>#VALUE!</v>
      </c>
      <c r="U634" s="7" t="e">
        <f t="shared" si="3836"/>
        <v>#VALUE!</v>
      </c>
      <c r="V634" s="8">
        <f t="shared" si="3837"/>
        <v>0</v>
      </c>
      <c r="W634" s="7">
        <v>0</v>
      </c>
      <c r="X634" s="7" t="e">
        <f>SUMIF([2]May!B:I,AVALUOS!E634,[2]May!I:I)</f>
        <v>#VALUE!</v>
      </c>
      <c r="Y634" s="7" t="e">
        <f t="shared" si="3838"/>
        <v>#VALUE!</v>
      </c>
      <c r="Z634" s="8">
        <f t="shared" si="3839"/>
        <v>0</v>
      </c>
      <c r="AA634" s="7">
        <v>0</v>
      </c>
      <c r="AB634" s="7" t="e">
        <f>SUMIF([2]Jun!B:I,AVALUOS!E634,[2]Jun!I:I)</f>
        <v>#VALUE!</v>
      </c>
      <c r="AC634" s="7" t="e">
        <f t="shared" si="3840"/>
        <v>#VALUE!</v>
      </c>
      <c r="AD634" s="8">
        <f t="shared" si="3841"/>
        <v>0</v>
      </c>
      <c r="AE634" s="7">
        <v>0</v>
      </c>
      <c r="AF634" s="7" t="e">
        <f>SUMIF([2]Jul!B:I,AVALUOS!E634,[2]Jul!I:I)</f>
        <v>#VALUE!</v>
      </c>
      <c r="AG634" s="7" t="e">
        <f t="shared" si="3842"/>
        <v>#VALUE!</v>
      </c>
      <c r="AH634" s="8">
        <f t="shared" si="3843"/>
        <v>0</v>
      </c>
      <c r="AI634" s="7">
        <v>0</v>
      </c>
      <c r="AJ634" s="7" t="e">
        <f>SUMIF([2]Agos!B:I,AVALUOS!E634,[2]Agos!I:I)</f>
        <v>#VALUE!</v>
      </c>
      <c r="AK634" s="7" t="e">
        <f t="shared" si="3844"/>
        <v>#VALUE!</v>
      </c>
      <c r="AL634" s="8">
        <f t="shared" si="3845"/>
        <v>0</v>
      </c>
      <c r="AM634" s="7">
        <v>0</v>
      </c>
      <c r="AN634" s="7" t="e">
        <f>SUMIF([2]Sep!B:I,AVALUOS!E634,[2]Sep!I:I)</f>
        <v>#VALUE!</v>
      </c>
      <c r="AO634" s="7" t="e">
        <f t="shared" si="3846"/>
        <v>#VALUE!</v>
      </c>
      <c r="AP634" s="8">
        <f t="shared" si="3847"/>
        <v>0</v>
      </c>
      <c r="AQ634" s="7">
        <v>0</v>
      </c>
      <c r="AR634" s="7" t="e">
        <f>SUMIF([2]Oct!B:I,AVALUOS!E634,[2]Oct!I:I)</f>
        <v>#VALUE!</v>
      </c>
      <c r="AS634" s="7" t="e">
        <f t="shared" si="3848"/>
        <v>#VALUE!</v>
      </c>
      <c r="AT634" s="8">
        <f t="shared" si="3849"/>
        <v>0</v>
      </c>
      <c r="AU634" s="7">
        <v>0</v>
      </c>
      <c r="AV634" s="7" t="e">
        <f>SUMIF([2]Nov!B:I,AVALUOS!E634,[2]Nov!I:I)</f>
        <v>#VALUE!</v>
      </c>
      <c r="AW634" s="7" t="e">
        <f t="shared" si="3850"/>
        <v>#VALUE!</v>
      </c>
      <c r="AX634" s="8">
        <f t="shared" si="3851"/>
        <v>0</v>
      </c>
      <c r="AY634" s="7">
        <v>0</v>
      </c>
      <c r="AZ634" s="7" t="e">
        <f>SUMIF([2]Dic!B:I,AVALUOS!E634,[2]Dic!I:I)</f>
        <v>#VALUE!</v>
      </c>
      <c r="BA634" s="7" t="e">
        <f t="shared" si="3852"/>
        <v>#VALUE!</v>
      </c>
      <c r="BB634" s="8">
        <f t="shared" si="3853"/>
        <v>0</v>
      </c>
      <c r="BC634" s="7">
        <v>0</v>
      </c>
      <c r="BD634" s="89">
        <f>+G634+K634+O634+S634+W634+AA634+AE634+AI634+AM634+AQ634+AU634</f>
        <v>0</v>
      </c>
      <c r="BE634" s="89" t="e">
        <f>+H634+L634+P634+T634+X634+AB634+AF634+AJ634+AN634+AR634+AV634+AZ634</f>
        <v>#VALUE!</v>
      </c>
      <c r="BF634" s="89" t="e">
        <f t="shared" si="3854"/>
        <v>#VALUE!</v>
      </c>
      <c r="BG634" s="24">
        <f t="shared" si="3829"/>
        <v>0</v>
      </c>
      <c r="BL634" s="7"/>
      <c r="BM634" s="7"/>
    </row>
    <row r="635" spans="1:65" ht="12" x14ac:dyDescent="0.3">
      <c r="A635" s="85"/>
      <c r="B635" s="85"/>
      <c r="C635" s="86"/>
      <c r="D635" s="25">
        <v>531025</v>
      </c>
      <c r="E635" s="91"/>
      <c r="F635" s="92" t="s">
        <v>346</v>
      </c>
      <c r="G635" s="93">
        <f t="shared" ref="G635:H635" si="4056">+G636</f>
        <v>0</v>
      </c>
      <c r="H635" s="93" t="e">
        <f t="shared" si="4056"/>
        <v>#VALUE!</v>
      </c>
      <c r="I635" s="93" t="e">
        <f t="shared" si="3831"/>
        <v>#VALUE!</v>
      </c>
      <c r="J635" s="94">
        <f t="shared" si="3832"/>
        <v>0</v>
      </c>
      <c r="K635" s="93">
        <f t="shared" ref="K635:L635" si="4057">+K636</f>
        <v>0</v>
      </c>
      <c r="L635" s="93" t="e">
        <f t="shared" si="4057"/>
        <v>#VALUE!</v>
      </c>
      <c r="M635" s="93" t="e">
        <f t="shared" si="3833"/>
        <v>#VALUE!</v>
      </c>
      <c r="N635" s="94">
        <f t="shared" si="3834"/>
        <v>0</v>
      </c>
      <c r="O635" s="93">
        <f t="shared" ref="O635:P635" si="4058">+O636</f>
        <v>0</v>
      </c>
      <c r="P635" s="93" t="e">
        <f t="shared" si="4058"/>
        <v>#VALUE!</v>
      </c>
      <c r="Q635" s="93" t="e">
        <f t="shared" si="3835"/>
        <v>#VALUE!</v>
      </c>
      <c r="R635" s="94">
        <f t="shared" si="3793"/>
        <v>0</v>
      </c>
      <c r="S635" s="93">
        <f t="shared" ref="S635:BE635" si="4059">+S636</f>
        <v>0</v>
      </c>
      <c r="T635" s="93" t="e">
        <f t="shared" si="4059"/>
        <v>#VALUE!</v>
      </c>
      <c r="U635" s="93" t="e">
        <f t="shared" si="3836"/>
        <v>#VALUE!</v>
      </c>
      <c r="V635" s="94">
        <f t="shared" si="3837"/>
        <v>0</v>
      </c>
      <c r="W635" s="93">
        <f t="shared" ref="W635:X635" si="4060">+W636</f>
        <v>0</v>
      </c>
      <c r="X635" s="93" t="e">
        <f t="shared" si="4060"/>
        <v>#VALUE!</v>
      </c>
      <c r="Y635" s="93" t="e">
        <f t="shared" si="3838"/>
        <v>#VALUE!</v>
      </c>
      <c r="Z635" s="94">
        <f t="shared" si="3839"/>
        <v>0</v>
      </c>
      <c r="AA635" s="93">
        <f t="shared" ref="AA635" si="4061">+AA636</f>
        <v>0</v>
      </c>
      <c r="AB635" s="93" t="e">
        <f t="shared" si="4059"/>
        <v>#VALUE!</v>
      </c>
      <c r="AC635" s="93" t="e">
        <f t="shared" si="3840"/>
        <v>#VALUE!</v>
      </c>
      <c r="AD635" s="94">
        <f t="shared" si="3841"/>
        <v>0</v>
      </c>
      <c r="AE635" s="93">
        <f t="shared" ref="AE635" si="4062">+AE636</f>
        <v>0</v>
      </c>
      <c r="AF635" s="93" t="e">
        <f t="shared" si="4059"/>
        <v>#VALUE!</v>
      </c>
      <c r="AG635" s="93" t="e">
        <f t="shared" si="3842"/>
        <v>#VALUE!</v>
      </c>
      <c r="AH635" s="94">
        <f t="shared" si="3843"/>
        <v>0</v>
      </c>
      <c r="AI635" s="93">
        <f t="shared" ref="AI635" si="4063">+AI636</f>
        <v>0</v>
      </c>
      <c r="AJ635" s="93" t="e">
        <f t="shared" si="4059"/>
        <v>#VALUE!</v>
      </c>
      <c r="AK635" s="93" t="e">
        <f t="shared" si="3844"/>
        <v>#VALUE!</v>
      </c>
      <c r="AL635" s="94">
        <f t="shared" si="3845"/>
        <v>0</v>
      </c>
      <c r="AM635" s="93">
        <f t="shared" ref="AM635" si="4064">+AM636</f>
        <v>0</v>
      </c>
      <c r="AN635" s="93" t="e">
        <f t="shared" si="4059"/>
        <v>#VALUE!</v>
      </c>
      <c r="AO635" s="93" t="e">
        <f t="shared" si="3846"/>
        <v>#VALUE!</v>
      </c>
      <c r="AP635" s="94">
        <f t="shared" si="3847"/>
        <v>0</v>
      </c>
      <c r="AQ635" s="93">
        <f t="shared" ref="AQ635" si="4065">+AQ636</f>
        <v>0</v>
      </c>
      <c r="AR635" s="93" t="e">
        <f t="shared" si="4059"/>
        <v>#VALUE!</v>
      </c>
      <c r="AS635" s="93" t="e">
        <f t="shared" si="3848"/>
        <v>#VALUE!</v>
      </c>
      <c r="AT635" s="94">
        <f t="shared" si="3849"/>
        <v>0</v>
      </c>
      <c r="AU635" s="93">
        <f t="shared" ref="AU635" si="4066">+AU636</f>
        <v>0</v>
      </c>
      <c r="AV635" s="93" t="e">
        <f t="shared" si="4059"/>
        <v>#VALUE!</v>
      </c>
      <c r="AW635" s="93" t="e">
        <f t="shared" si="3850"/>
        <v>#VALUE!</v>
      </c>
      <c r="AX635" s="94">
        <f t="shared" si="3851"/>
        <v>0</v>
      </c>
      <c r="AY635" s="93">
        <f t="shared" ref="AY635" si="4067">+AY636</f>
        <v>0</v>
      </c>
      <c r="AZ635" s="93" t="e">
        <f t="shared" si="4059"/>
        <v>#VALUE!</v>
      </c>
      <c r="BA635" s="93" t="e">
        <f t="shared" si="3852"/>
        <v>#VALUE!</v>
      </c>
      <c r="BB635" s="94">
        <f t="shared" si="3853"/>
        <v>0</v>
      </c>
      <c r="BC635" s="93">
        <f t="shared" si="4059"/>
        <v>0</v>
      </c>
      <c r="BD635" s="93">
        <f t="shared" si="4059"/>
        <v>0</v>
      </c>
      <c r="BE635" s="93" t="e">
        <f t="shared" si="4059"/>
        <v>#VALUE!</v>
      </c>
      <c r="BF635" s="93" t="e">
        <f t="shared" si="3854"/>
        <v>#VALUE!</v>
      </c>
      <c r="BG635" s="4">
        <f t="shared" si="3829"/>
        <v>0</v>
      </c>
      <c r="BL635" s="93">
        <f t="shared" ref="BL635:BM635" si="4068">+BL636</f>
        <v>0</v>
      </c>
      <c r="BM635" s="93">
        <f t="shared" si="4068"/>
        <v>0</v>
      </c>
    </row>
    <row r="636" spans="1:65" s="84" customFormat="1" ht="12" x14ac:dyDescent="0.3">
      <c r="A636" s="87"/>
      <c r="B636" s="87"/>
      <c r="C636" s="88"/>
      <c r="D636" s="25"/>
      <c r="E636" s="96">
        <v>53102501</v>
      </c>
      <c r="F636" s="97" t="s">
        <v>346</v>
      </c>
      <c r="G636" s="7">
        <v>0</v>
      </c>
      <c r="H636" s="7" t="e">
        <f>SUMIF([2]Ene!B:I,AVALUOS!E636,[2]Ene!I:I)</f>
        <v>#VALUE!</v>
      </c>
      <c r="I636" s="7" t="e">
        <f t="shared" si="3831"/>
        <v>#VALUE!</v>
      </c>
      <c r="J636" s="8">
        <f t="shared" si="3832"/>
        <v>0</v>
      </c>
      <c r="K636" s="7">
        <v>0</v>
      </c>
      <c r="L636" s="7" t="e">
        <f>SUMIF([2]Feb!B:I,AVALUOS!E636,[2]Feb!I:I)</f>
        <v>#VALUE!</v>
      </c>
      <c r="M636" s="7" t="e">
        <f t="shared" si="3833"/>
        <v>#VALUE!</v>
      </c>
      <c r="N636" s="8">
        <f t="shared" si="3834"/>
        <v>0</v>
      </c>
      <c r="O636" s="7">
        <v>0</v>
      </c>
      <c r="P636" s="7" t="e">
        <f>SUMIF([2]mar!B:I,AVALUOS!E636,[2]mar!I:I)</f>
        <v>#VALUE!</v>
      </c>
      <c r="Q636" s="7" t="e">
        <f t="shared" si="3835"/>
        <v>#VALUE!</v>
      </c>
      <c r="R636" s="8">
        <f t="shared" si="3793"/>
        <v>0</v>
      </c>
      <c r="S636" s="7">
        <v>0</v>
      </c>
      <c r="T636" s="7" t="e">
        <f>SUMIF([2]Abr!B:I,AVALUOS!E636,[2]Abr!I:I)</f>
        <v>#VALUE!</v>
      </c>
      <c r="U636" s="7" t="e">
        <f t="shared" si="3836"/>
        <v>#VALUE!</v>
      </c>
      <c r="V636" s="8">
        <f t="shared" si="3837"/>
        <v>0</v>
      </c>
      <c r="W636" s="7">
        <v>0</v>
      </c>
      <c r="X636" s="7" t="e">
        <f>SUMIF([2]May!B:I,AVALUOS!E636,[2]May!I:I)</f>
        <v>#VALUE!</v>
      </c>
      <c r="Y636" s="7" t="e">
        <f t="shared" si="3838"/>
        <v>#VALUE!</v>
      </c>
      <c r="Z636" s="8">
        <f t="shared" si="3839"/>
        <v>0</v>
      </c>
      <c r="AA636" s="7">
        <v>0</v>
      </c>
      <c r="AB636" s="7" t="e">
        <f>SUMIF([2]Jun!B:I,AVALUOS!E636,[2]Jun!I:I)</f>
        <v>#VALUE!</v>
      </c>
      <c r="AC636" s="7" t="e">
        <f t="shared" si="3840"/>
        <v>#VALUE!</v>
      </c>
      <c r="AD636" s="8">
        <f t="shared" si="3841"/>
        <v>0</v>
      </c>
      <c r="AE636" s="7">
        <v>0</v>
      </c>
      <c r="AF636" s="7" t="e">
        <f>SUMIF([2]Jul!B:I,AVALUOS!E636,[2]Jul!I:I)</f>
        <v>#VALUE!</v>
      </c>
      <c r="AG636" s="7" t="e">
        <f t="shared" si="3842"/>
        <v>#VALUE!</v>
      </c>
      <c r="AH636" s="8">
        <f t="shared" si="3843"/>
        <v>0</v>
      </c>
      <c r="AI636" s="7">
        <v>0</v>
      </c>
      <c r="AJ636" s="7" t="e">
        <f>SUMIF([2]Agos!B:I,AVALUOS!E636,[2]Agos!I:I)</f>
        <v>#VALUE!</v>
      </c>
      <c r="AK636" s="7" t="e">
        <f t="shared" si="3844"/>
        <v>#VALUE!</v>
      </c>
      <c r="AL636" s="8">
        <f t="shared" si="3845"/>
        <v>0</v>
      </c>
      <c r="AM636" s="7">
        <v>0</v>
      </c>
      <c r="AN636" s="7" t="e">
        <f>SUMIF([2]Sep!B:I,AVALUOS!E636,[2]Sep!I:I)</f>
        <v>#VALUE!</v>
      </c>
      <c r="AO636" s="7" t="e">
        <f t="shared" si="3846"/>
        <v>#VALUE!</v>
      </c>
      <c r="AP636" s="8">
        <f t="shared" si="3847"/>
        <v>0</v>
      </c>
      <c r="AQ636" s="7">
        <v>0</v>
      </c>
      <c r="AR636" s="7" t="e">
        <f>SUMIF([2]Oct!B:I,AVALUOS!E636,[2]Oct!I:I)</f>
        <v>#VALUE!</v>
      </c>
      <c r="AS636" s="7" t="e">
        <f t="shared" si="3848"/>
        <v>#VALUE!</v>
      </c>
      <c r="AT636" s="8">
        <f t="shared" si="3849"/>
        <v>0</v>
      </c>
      <c r="AU636" s="7">
        <v>0</v>
      </c>
      <c r="AV636" s="7" t="e">
        <f>SUMIF([2]Nov!B:I,AVALUOS!E636,[2]Nov!I:I)</f>
        <v>#VALUE!</v>
      </c>
      <c r="AW636" s="7" t="e">
        <f t="shared" si="3850"/>
        <v>#VALUE!</v>
      </c>
      <c r="AX636" s="8">
        <f t="shared" si="3851"/>
        <v>0</v>
      </c>
      <c r="AY636" s="7">
        <v>0</v>
      </c>
      <c r="AZ636" s="7" t="e">
        <f>SUMIF([2]Dic!B:I,AVALUOS!E636,[2]Dic!I:I)</f>
        <v>#VALUE!</v>
      </c>
      <c r="BA636" s="7" t="e">
        <f t="shared" si="3852"/>
        <v>#VALUE!</v>
      </c>
      <c r="BB636" s="8">
        <f t="shared" si="3853"/>
        <v>0</v>
      </c>
      <c r="BC636" s="7">
        <v>0</v>
      </c>
      <c r="BD636" s="89">
        <f>+G636+K636+O636+S636+W636+AA636+AE636+AI636+AM636+AQ636+AU636</f>
        <v>0</v>
      </c>
      <c r="BE636" s="89" t="e">
        <f>+H636+L636+P636+T636+X636+AB636+AF636+AJ636+AN636+AR636+AV636+AZ636</f>
        <v>#VALUE!</v>
      </c>
      <c r="BF636" s="89" t="e">
        <f t="shared" si="3854"/>
        <v>#VALUE!</v>
      </c>
      <c r="BG636" s="24">
        <f t="shared" si="3829"/>
        <v>0</v>
      </c>
      <c r="BL636" s="7"/>
      <c r="BM636" s="7"/>
    </row>
    <row r="637" spans="1:65" ht="12" x14ac:dyDescent="0.3">
      <c r="A637" s="85"/>
      <c r="B637" s="85"/>
      <c r="C637" s="86"/>
      <c r="D637" s="25">
        <v>531030</v>
      </c>
      <c r="E637" s="91"/>
      <c r="F637" s="92" t="s">
        <v>347</v>
      </c>
      <c r="G637" s="93">
        <f t="shared" ref="G637:H637" si="4069">+G638</f>
        <v>0</v>
      </c>
      <c r="H637" s="93" t="e">
        <f t="shared" si="4069"/>
        <v>#VALUE!</v>
      </c>
      <c r="I637" s="93" t="e">
        <f t="shared" si="3831"/>
        <v>#VALUE!</v>
      </c>
      <c r="J637" s="94">
        <f t="shared" si="3832"/>
        <v>0</v>
      </c>
      <c r="K637" s="93">
        <f t="shared" ref="K637:L637" si="4070">+K638</f>
        <v>0</v>
      </c>
      <c r="L637" s="93" t="e">
        <f t="shared" si="4070"/>
        <v>#VALUE!</v>
      </c>
      <c r="M637" s="93" t="e">
        <f t="shared" si="3833"/>
        <v>#VALUE!</v>
      </c>
      <c r="N637" s="94">
        <f t="shared" si="3834"/>
        <v>0</v>
      </c>
      <c r="O637" s="93">
        <f t="shared" ref="O637:P637" si="4071">+O638</f>
        <v>0</v>
      </c>
      <c r="P637" s="93" t="e">
        <f t="shared" si="4071"/>
        <v>#VALUE!</v>
      </c>
      <c r="Q637" s="93" t="e">
        <f t="shared" si="3835"/>
        <v>#VALUE!</v>
      </c>
      <c r="R637" s="94">
        <f t="shared" si="3793"/>
        <v>0</v>
      </c>
      <c r="S637" s="93">
        <f t="shared" ref="S637:BE637" si="4072">+S638</f>
        <v>0</v>
      </c>
      <c r="T637" s="93" t="e">
        <f t="shared" si="4072"/>
        <v>#VALUE!</v>
      </c>
      <c r="U637" s="93" t="e">
        <f t="shared" si="3836"/>
        <v>#VALUE!</v>
      </c>
      <c r="V637" s="94">
        <f t="shared" si="3837"/>
        <v>0</v>
      </c>
      <c r="W637" s="93">
        <f t="shared" ref="W637:X637" si="4073">+W638</f>
        <v>0</v>
      </c>
      <c r="X637" s="93" t="e">
        <f t="shared" si="4073"/>
        <v>#VALUE!</v>
      </c>
      <c r="Y637" s="93" t="e">
        <f t="shared" si="3838"/>
        <v>#VALUE!</v>
      </c>
      <c r="Z637" s="94">
        <f t="shared" si="3839"/>
        <v>0</v>
      </c>
      <c r="AA637" s="93">
        <f t="shared" ref="AA637" si="4074">+AA638</f>
        <v>0</v>
      </c>
      <c r="AB637" s="93" t="e">
        <f t="shared" si="4072"/>
        <v>#VALUE!</v>
      </c>
      <c r="AC637" s="93" t="e">
        <f t="shared" si="3840"/>
        <v>#VALUE!</v>
      </c>
      <c r="AD637" s="94">
        <f t="shared" si="3841"/>
        <v>0</v>
      </c>
      <c r="AE637" s="93">
        <f t="shared" ref="AE637" si="4075">+AE638</f>
        <v>0</v>
      </c>
      <c r="AF637" s="93" t="e">
        <f t="shared" si="4072"/>
        <v>#VALUE!</v>
      </c>
      <c r="AG637" s="93" t="e">
        <f t="shared" si="3842"/>
        <v>#VALUE!</v>
      </c>
      <c r="AH637" s="94">
        <f t="shared" si="3843"/>
        <v>0</v>
      </c>
      <c r="AI637" s="93">
        <f t="shared" ref="AI637" si="4076">+AI638</f>
        <v>0</v>
      </c>
      <c r="AJ637" s="93" t="e">
        <f t="shared" si="4072"/>
        <v>#VALUE!</v>
      </c>
      <c r="AK637" s="93" t="e">
        <f t="shared" si="3844"/>
        <v>#VALUE!</v>
      </c>
      <c r="AL637" s="94">
        <f t="shared" si="3845"/>
        <v>0</v>
      </c>
      <c r="AM637" s="93">
        <f t="shared" ref="AM637" si="4077">+AM638</f>
        <v>0</v>
      </c>
      <c r="AN637" s="93" t="e">
        <f t="shared" si="4072"/>
        <v>#VALUE!</v>
      </c>
      <c r="AO637" s="93" t="e">
        <f t="shared" si="3846"/>
        <v>#VALUE!</v>
      </c>
      <c r="AP637" s="94">
        <f t="shared" si="3847"/>
        <v>0</v>
      </c>
      <c r="AQ637" s="93">
        <f t="shared" ref="AQ637" si="4078">+AQ638</f>
        <v>0</v>
      </c>
      <c r="AR637" s="93" t="e">
        <f t="shared" si="4072"/>
        <v>#VALUE!</v>
      </c>
      <c r="AS637" s="93" t="e">
        <f t="shared" si="3848"/>
        <v>#VALUE!</v>
      </c>
      <c r="AT637" s="94">
        <f t="shared" si="3849"/>
        <v>0</v>
      </c>
      <c r="AU637" s="93">
        <f t="shared" ref="AU637" si="4079">+AU638</f>
        <v>0</v>
      </c>
      <c r="AV637" s="93" t="e">
        <f t="shared" si="4072"/>
        <v>#VALUE!</v>
      </c>
      <c r="AW637" s="93" t="e">
        <f t="shared" si="3850"/>
        <v>#VALUE!</v>
      </c>
      <c r="AX637" s="94">
        <f t="shared" si="3851"/>
        <v>0</v>
      </c>
      <c r="AY637" s="93">
        <f t="shared" ref="AY637" si="4080">+AY638</f>
        <v>0</v>
      </c>
      <c r="AZ637" s="93" t="e">
        <f t="shared" si="4072"/>
        <v>#VALUE!</v>
      </c>
      <c r="BA637" s="93" t="e">
        <f t="shared" si="3852"/>
        <v>#VALUE!</v>
      </c>
      <c r="BB637" s="94">
        <f t="shared" si="3853"/>
        <v>0</v>
      </c>
      <c r="BC637" s="93">
        <f t="shared" si="4072"/>
        <v>0</v>
      </c>
      <c r="BD637" s="93">
        <f t="shared" si="4072"/>
        <v>0</v>
      </c>
      <c r="BE637" s="93" t="e">
        <f t="shared" si="4072"/>
        <v>#VALUE!</v>
      </c>
      <c r="BF637" s="93" t="e">
        <f t="shared" si="3854"/>
        <v>#VALUE!</v>
      </c>
      <c r="BG637" s="4">
        <f t="shared" si="3829"/>
        <v>0</v>
      </c>
      <c r="BL637" s="93">
        <f t="shared" ref="BL637:BM637" si="4081">+BL638</f>
        <v>0</v>
      </c>
      <c r="BM637" s="93">
        <f t="shared" si="4081"/>
        <v>0</v>
      </c>
    </row>
    <row r="638" spans="1:65" s="84" customFormat="1" ht="12" x14ac:dyDescent="0.3">
      <c r="A638" s="87"/>
      <c r="B638" s="87"/>
      <c r="C638" s="88"/>
      <c r="D638" s="25"/>
      <c r="E638" s="96">
        <v>53103001</v>
      </c>
      <c r="F638" s="97" t="s">
        <v>347</v>
      </c>
      <c r="G638" s="7">
        <v>0</v>
      </c>
      <c r="H638" s="7" t="e">
        <f>SUMIF([2]Ene!B:I,AVALUOS!E638,[2]Ene!I:I)</f>
        <v>#VALUE!</v>
      </c>
      <c r="I638" s="7" t="e">
        <f t="shared" si="3831"/>
        <v>#VALUE!</v>
      </c>
      <c r="J638" s="8">
        <f t="shared" si="3832"/>
        <v>0</v>
      </c>
      <c r="K638" s="7">
        <v>0</v>
      </c>
      <c r="L638" s="7" t="e">
        <f>SUMIF([2]Feb!B:I,AVALUOS!E638,[2]Feb!I:I)</f>
        <v>#VALUE!</v>
      </c>
      <c r="M638" s="7" t="e">
        <f t="shared" si="3833"/>
        <v>#VALUE!</v>
      </c>
      <c r="N638" s="8">
        <f t="shared" si="3834"/>
        <v>0</v>
      </c>
      <c r="O638" s="7">
        <v>0</v>
      </c>
      <c r="P638" s="7" t="e">
        <f>SUMIF([2]mar!B:I,AVALUOS!E638,[2]mar!I:I)</f>
        <v>#VALUE!</v>
      </c>
      <c r="Q638" s="7" t="e">
        <f t="shared" si="3835"/>
        <v>#VALUE!</v>
      </c>
      <c r="R638" s="8">
        <f t="shared" si="3793"/>
        <v>0</v>
      </c>
      <c r="S638" s="7">
        <v>0</v>
      </c>
      <c r="T638" s="7" t="e">
        <f>SUMIF([2]Abr!B:I,AVALUOS!E638,[2]Abr!I:I)</f>
        <v>#VALUE!</v>
      </c>
      <c r="U638" s="7" t="e">
        <f t="shared" si="3836"/>
        <v>#VALUE!</v>
      </c>
      <c r="V638" s="8">
        <f t="shared" si="3837"/>
        <v>0</v>
      </c>
      <c r="W638" s="7">
        <v>0</v>
      </c>
      <c r="X638" s="7" t="e">
        <f>SUMIF([2]May!B:I,AVALUOS!E638,[2]May!I:I)</f>
        <v>#VALUE!</v>
      </c>
      <c r="Y638" s="7" t="e">
        <f t="shared" si="3838"/>
        <v>#VALUE!</v>
      </c>
      <c r="Z638" s="8">
        <f t="shared" si="3839"/>
        <v>0</v>
      </c>
      <c r="AA638" s="7">
        <v>0</v>
      </c>
      <c r="AB638" s="7" t="e">
        <f>SUMIF([2]Jun!B:I,AVALUOS!E638,[2]Jun!I:I)</f>
        <v>#VALUE!</v>
      </c>
      <c r="AC638" s="7" t="e">
        <f t="shared" si="3840"/>
        <v>#VALUE!</v>
      </c>
      <c r="AD638" s="8">
        <f t="shared" si="3841"/>
        <v>0</v>
      </c>
      <c r="AE638" s="7">
        <v>0</v>
      </c>
      <c r="AF638" s="7" t="e">
        <f>SUMIF([2]Jul!B:I,AVALUOS!E638,[2]Jul!I:I)</f>
        <v>#VALUE!</v>
      </c>
      <c r="AG638" s="7" t="e">
        <f t="shared" si="3842"/>
        <v>#VALUE!</v>
      </c>
      <c r="AH638" s="8">
        <f t="shared" si="3843"/>
        <v>0</v>
      </c>
      <c r="AI638" s="7">
        <v>0</v>
      </c>
      <c r="AJ638" s="7" t="e">
        <f>SUMIF([2]Agos!B:I,AVALUOS!E638,[2]Agos!I:I)</f>
        <v>#VALUE!</v>
      </c>
      <c r="AK638" s="7" t="e">
        <f t="shared" si="3844"/>
        <v>#VALUE!</v>
      </c>
      <c r="AL638" s="8">
        <f t="shared" si="3845"/>
        <v>0</v>
      </c>
      <c r="AM638" s="7">
        <v>0</v>
      </c>
      <c r="AN638" s="7" t="e">
        <f>SUMIF([2]Sep!B:I,AVALUOS!E638,[2]Sep!I:I)</f>
        <v>#VALUE!</v>
      </c>
      <c r="AO638" s="7" t="e">
        <f t="shared" si="3846"/>
        <v>#VALUE!</v>
      </c>
      <c r="AP638" s="8">
        <f t="shared" si="3847"/>
        <v>0</v>
      </c>
      <c r="AQ638" s="7">
        <v>0</v>
      </c>
      <c r="AR638" s="7" t="e">
        <f>SUMIF([2]Oct!B:I,AVALUOS!E638,[2]Oct!I:I)</f>
        <v>#VALUE!</v>
      </c>
      <c r="AS638" s="7" t="e">
        <f t="shared" si="3848"/>
        <v>#VALUE!</v>
      </c>
      <c r="AT638" s="8">
        <f t="shared" si="3849"/>
        <v>0</v>
      </c>
      <c r="AU638" s="7">
        <v>0</v>
      </c>
      <c r="AV638" s="7" t="e">
        <f>SUMIF([2]Nov!B:I,AVALUOS!E638,[2]Nov!I:I)</f>
        <v>#VALUE!</v>
      </c>
      <c r="AW638" s="7" t="e">
        <f t="shared" si="3850"/>
        <v>#VALUE!</v>
      </c>
      <c r="AX638" s="8">
        <f t="shared" si="3851"/>
        <v>0</v>
      </c>
      <c r="AY638" s="7">
        <v>0</v>
      </c>
      <c r="AZ638" s="7" t="e">
        <f>SUMIF([2]Dic!B:I,AVALUOS!E638,[2]Dic!I:I)</f>
        <v>#VALUE!</v>
      </c>
      <c r="BA638" s="7" t="e">
        <f t="shared" si="3852"/>
        <v>#VALUE!</v>
      </c>
      <c r="BB638" s="8">
        <f t="shared" si="3853"/>
        <v>0</v>
      </c>
      <c r="BC638" s="7">
        <v>0</v>
      </c>
      <c r="BD638" s="89">
        <f>+G638+K638+O638+S638+W638+AA638+AE638+AI638+AM638+AQ638+AU638</f>
        <v>0</v>
      </c>
      <c r="BE638" s="89" t="e">
        <f>+H638+L638+P638+T638+X638+AB638+AF638+AJ638+AN638+AR638+AV638+AZ638</f>
        <v>#VALUE!</v>
      </c>
      <c r="BF638" s="89" t="e">
        <f t="shared" si="3854"/>
        <v>#VALUE!</v>
      </c>
      <c r="BG638" s="24">
        <f t="shared" si="3829"/>
        <v>0</v>
      </c>
      <c r="BL638" s="7"/>
      <c r="BM638" s="7"/>
    </row>
    <row r="639" spans="1:65" ht="12" x14ac:dyDescent="0.3">
      <c r="A639" s="85"/>
      <c r="B639" s="85"/>
      <c r="C639" s="86"/>
      <c r="D639" s="25">
        <v>531035</v>
      </c>
      <c r="E639" s="91"/>
      <c r="F639" s="92" t="s">
        <v>348</v>
      </c>
      <c r="G639" s="93">
        <f t="shared" ref="G639:H639" si="4082">+G640</f>
        <v>0</v>
      </c>
      <c r="H639" s="93" t="e">
        <f t="shared" si="4082"/>
        <v>#VALUE!</v>
      </c>
      <c r="I639" s="93" t="e">
        <f t="shared" si="3831"/>
        <v>#VALUE!</v>
      </c>
      <c r="J639" s="94">
        <f t="shared" si="3832"/>
        <v>0</v>
      </c>
      <c r="K639" s="93">
        <f t="shared" ref="K639:L639" si="4083">+K640</f>
        <v>0</v>
      </c>
      <c r="L639" s="93" t="e">
        <f t="shared" si="4083"/>
        <v>#VALUE!</v>
      </c>
      <c r="M639" s="93" t="e">
        <f t="shared" si="3833"/>
        <v>#VALUE!</v>
      </c>
      <c r="N639" s="94">
        <f t="shared" si="3834"/>
        <v>0</v>
      </c>
      <c r="O639" s="93">
        <f t="shared" ref="O639:P639" si="4084">+O640</f>
        <v>0</v>
      </c>
      <c r="P639" s="93" t="e">
        <f t="shared" si="4084"/>
        <v>#VALUE!</v>
      </c>
      <c r="Q639" s="93" t="e">
        <f t="shared" si="3835"/>
        <v>#VALUE!</v>
      </c>
      <c r="R639" s="94">
        <f t="shared" si="3793"/>
        <v>0</v>
      </c>
      <c r="S639" s="93">
        <f t="shared" ref="S639:BE639" si="4085">+S640</f>
        <v>0</v>
      </c>
      <c r="T639" s="93" t="e">
        <f t="shared" si="4085"/>
        <v>#VALUE!</v>
      </c>
      <c r="U639" s="93" t="e">
        <f t="shared" si="3836"/>
        <v>#VALUE!</v>
      </c>
      <c r="V639" s="94">
        <f t="shared" si="3837"/>
        <v>0</v>
      </c>
      <c r="W639" s="93">
        <f t="shared" ref="W639:X639" si="4086">+W640</f>
        <v>0</v>
      </c>
      <c r="X639" s="93" t="e">
        <f t="shared" si="4086"/>
        <v>#VALUE!</v>
      </c>
      <c r="Y639" s="93" t="e">
        <f t="shared" si="3838"/>
        <v>#VALUE!</v>
      </c>
      <c r="Z639" s="94">
        <f t="shared" si="3839"/>
        <v>0</v>
      </c>
      <c r="AA639" s="93">
        <f t="shared" ref="AA639" si="4087">+AA640</f>
        <v>0</v>
      </c>
      <c r="AB639" s="93" t="e">
        <f t="shared" si="4085"/>
        <v>#VALUE!</v>
      </c>
      <c r="AC639" s="93" t="e">
        <f t="shared" si="3840"/>
        <v>#VALUE!</v>
      </c>
      <c r="AD639" s="94">
        <f t="shared" si="3841"/>
        <v>0</v>
      </c>
      <c r="AE639" s="93">
        <f t="shared" ref="AE639" si="4088">+AE640</f>
        <v>0</v>
      </c>
      <c r="AF639" s="93" t="e">
        <f t="shared" si="4085"/>
        <v>#VALUE!</v>
      </c>
      <c r="AG639" s="93" t="e">
        <f t="shared" si="3842"/>
        <v>#VALUE!</v>
      </c>
      <c r="AH639" s="94">
        <f t="shared" si="3843"/>
        <v>0</v>
      </c>
      <c r="AI639" s="93">
        <f t="shared" ref="AI639" si="4089">+AI640</f>
        <v>0</v>
      </c>
      <c r="AJ639" s="93" t="e">
        <f t="shared" si="4085"/>
        <v>#VALUE!</v>
      </c>
      <c r="AK639" s="93" t="e">
        <f t="shared" si="3844"/>
        <v>#VALUE!</v>
      </c>
      <c r="AL639" s="94">
        <f t="shared" si="3845"/>
        <v>0</v>
      </c>
      <c r="AM639" s="93">
        <f t="shared" ref="AM639" si="4090">+AM640</f>
        <v>0</v>
      </c>
      <c r="AN639" s="93" t="e">
        <f t="shared" si="4085"/>
        <v>#VALUE!</v>
      </c>
      <c r="AO639" s="93" t="e">
        <f t="shared" si="3846"/>
        <v>#VALUE!</v>
      </c>
      <c r="AP639" s="94">
        <f t="shared" si="3847"/>
        <v>0</v>
      </c>
      <c r="AQ639" s="93">
        <f t="shared" ref="AQ639" si="4091">+AQ640</f>
        <v>0</v>
      </c>
      <c r="AR639" s="93" t="e">
        <f t="shared" si="4085"/>
        <v>#VALUE!</v>
      </c>
      <c r="AS639" s="93" t="e">
        <f t="shared" si="3848"/>
        <v>#VALUE!</v>
      </c>
      <c r="AT639" s="94">
        <f t="shared" si="3849"/>
        <v>0</v>
      </c>
      <c r="AU639" s="93">
        <f t="shared" ref="AU639" si="4092">+AU640</f>
        <v>0</v>
      </c>
      <c r="AV639" s="93" t="e">
        <f t="shared" si="4085"/>
        <v>#VALUE!</v>
      </c>
      <c r="AW639" s="93" t="e">
        <f t="shared" si="3850"/>
        <v>#VALUE!</v>
      </c>
      <c r="AX639" s="94">
        <f t="shared" si="3851"/>
        <v>0</v>
      </c>
      <c r="AY639" s="93">
        <f t="shared" ref="AY639" si="4093">+AY640</f>
        <v>0</v>
      </c>
      <c r="AZ639" s="93" t="e">
        <f t="shared" si="4085"/>
        <v>#VALUE!</v>
      </c>
      <c r="BA639" s="93" t="e">
        <f t="shared" si="3852"/>
        <v>#VALUE!</v>
      </c>
      <c r="BB639" s="94">
        <f t="shared" si="3853"/>
        <v>0</v>
      </c>
      <c r="BC639" s="93">
        <f t="shared" si="4085"/>
        <v>0</v>
      </c>
      <c r="BD639" s="93">
        <f t="shared" si="4085"/>
        <v>0</v>
      </c>
      <c r="BE639" s="93" t="e">
        <f t="shared" si="4085"/>
        <v>#VALUE!</v>
      </c>
      <c r="BF639" s="93" t="e">
        <f t="shared" si="3854"/>
        <v>#VALUE!</v>
      </c>
      <c r="BG639" s="4">
        <f t="shared" si="3829"/>
        <v>0</v>
      </c>
      <c r="BL639" s="93">
        <f t="shared" ref="BL639:BM639" si="4094">+BL640</f>
        <v>0</v>
      </c>
      <c r="BM639" s="93">
        <f t="shared" si="4094"/>
        <v>0</v>
      </c>
    </row>
    <row r="640" spans="1:65" s="84" customFormat="1" ht="12" x14ac:dyDescent="0.3">
      <c r="A640" s="87"/>
      <c r="B640" s="87"/>
      <c r="C640" s="88"/>
      <c r="D640" s="25"/>
      <c r="E640" s="96">
        <v>53103501</v>
      </c>
      <c r="F640" s="97" t="s">
        <v>348</v>
      </c>
      <c r="G640" s="7">
        <v>0</v>
      </c>
      <c r="H640" s="7" t="e">
        <f>SUMIF([2]Ene!B:I,AVALUOS!E640,[2]Ene!I:I)</f>
        <v>#VALUE!</v>
      </c>
      <c r="I640" s="7" t="e">
        <f t="shared" si="3831"/>
        <v>#VALUE!</v>
      </c>
      <c r="J640" s="8">
        <f t="shared" si="3832"/>
        <v>0</v>
      </c>
      <c r="K640" s="7">
        <v>0</v>
      </c>
      <c r="L640" s="7" t="e">
        <f>SUMIF([2]Feb!B:I,AVALUOS!E640,[2]Feb!I:I)</f>
        <v>#VALUE!</v>
      </c>
      <c r="M640" s="7" t="e">
        <f t="shared" si="3833"/>
        <v>#VALUE!</v>
      </c>
      <c r="N640" s="8">
        <f t="shared" si="3834"/>
        <v>0</v>
      </c>
      <c r="O640" s="7">
        <v>0</v>
      </c>
      <c r="P640" s="7" t="e">
        <f>SUMIF([2]mar!B:I,AVALUOS!E640,[2]mar!I:I)</f>
        <v>#VALUE!</v>
      </c>
      <c r="Q640" s="7" t="e">
        <f t="shared" si="3835"/>
        <v>#VALUE!</v>
      </c>
      <c r="R640" s="8">
        <f t="shared" si="3793"/>
        <v>0</v>
      </c>
      <c r="S640" s="7">
        <v>0</v>
      </c>
      <c r="T640" s="7" t="e">
        <f>SUMIF([2]Abr!B:I,AVALUOS!E640,[2]Abr!I:I)</f>
        <v>#VALUE!</v>
      </c>
      <c r="U640" s="7" t="e">
        <f t="shared" si="3836"/>
        <v>#VALUE!</v>
      </c>
      <c r="V640" s="8">
        <f t="shared" si="3837"/>
        <v>0</v>
      </c>
      <c r="W640" s="7">
        <v>0</v>
      </c>
      <c r="X640" s="7" t="e">
        <f>SUMIF([2]May!B:I,AVALUOS!E640,[2]May!I:I)</f>
        <v>#VALUE!</v>
      </c>
      <c r="Y640" s="7" t="e">
        <f t="shared" si="3838"/>
        <v>#VALUE!</v>
      </c>
      <c r="Z640" s="8">
        <f t="shared" si="3839"/>
        <v>0</v>
      </c>
      <c r="AA640" s="7">
        <v>0</v>
      </c>
      <c r="AB640" s="7" t="e">
        <f>SUMIF([2]Jun!B:I,AVALUOS!E640,[2]Jun!I:I)</f>
        <v>#VALUE!</v>
      </c>
      <c r="AC640" s="7" t="e">
        <f t="shared" si="3840"/>
        <v>#VALUE!</v>
      </c>
      <c r="AD640" s="8">
        <f t="shared" si="3841"/>
        <v>0</v>
      </c>
      <c r="AE640" s="7">
        <v>0</v>
      </c>
      <c r="AF640" s="7" t="e">
        <f>SUMIF([2]Jul!B:I,AVALUOS!E640,[2]Jul!I:I)</f>
        <v>#VALUE!</v>
      </c>
      <c r="AG640" s="7" t="e">
        <f t="shared" si="3842"/>
        <v>#VALUE!</v>
      </c>
      <c r="AH640" s="8">
        <f t="shared" si="3843"/>
        <v>0</v>
      </c>
      <c r="AI640" s="7">
        <v>0</v>
      </c>
      <c r="AJ640" s="7" t="e">
        <f>SUMIF([2]Agos!B:I,AVALUOS!E640,[2]Agos!I:I)</f>
        <v>#VALUE!</v>
      </c>
      <c r="AK640" s="7" t="e">
        <f t="shared" si="3844"/>
        <v>#VALUE!</v>
      </c>
      <c r="AL640" s="8">
        <f t="shared" si="3845"/>
        <v>0</v>
      </c>
      <c r="AM640" s="7">
        <v>0</v>
      </c>
      <c r="AN640" s="7" t="e">
        <f>SUMIF([2]Sep!B:I,AVALUOS!E640,[2]Sep!I:I)</f>
        <v>#VALUE!</v>
      </c>
      <c r="AO640" s="7" t="e">
        <f t="shared" si="3846"/>
        <v>#VALUE!</v>
      </c>
      <c r="AP640" s="8">
        <f t="shared" si="3847"/>
        <v>0</v>
      </c>
      <c r="AQ640" s="7">
        <v>0</v>
      </c>
      <c r="AR640" s="7" t="e">
        <f>SUMIF([2]Oct!B:I,AVALUOS!E640,[2]Oct!I:I)</f>
        <v>#VALUE!</v>
      </c>
      <c r="AS640" s="7" t="e">
        <f t="shared" si="3848"/>
        <v>#VALUE!</v>
      </c>
      <c r="AT640" s="8">
        <f t="shared" si="3849"/>
        <v>0</v>
      </c>
      <c r="AU640" s="7">
        <v>0</v>
      </c>
      <c r="AV640" s="7" t="e">
        <f>SUMIF([2]Nov!B:I,AVALUOS!E640,[2]Nov!I:I)</f>
        <v>#VALUE!</v>
      </c>
      <c r="AW640" s="7" t="e">
        <f t="shared" si="3850"/>
        <v>#VALUE!</v>
      </c>
      <c r="AX640" s="8">
        <f t="shared" si="3851"/>
        <v>0</v>
      </c>
      <c r="AY640" s="7">
        <v>0</v>
      </c>
      <c r="AZ640" s="7" t="e">
        <f>SUMIF([2]Dic!B:I,AVALUOS!E640,[2]Dic!I:I)</f>
        <v>#VALUE!</v>
      </c>
      <c r="BA640" s="7" t="e">
        <f t="shared" si="3852"/>
        <v>#VALUE!</v>
      </c>
      <c r="BB640" s="8">
        <f t="shared" si="3853"/>
        <v>0</v>
      </c>
      <c r="BC640" s="7">
        <v>0</v>
      </c>
      <c r="BD640" s="89">
        <f>+G640+K640+O640+S640+W640+AA640+AE640+AI640+AM640+AQ640+AU640</f>
        <v>0</v>
      </c>
      <c r="BE640" s="89" t="e">
        <f>+H640+L640+P640+T640+X640+AB640+AF640+AJ640+AN640+AR640+AV640+AZ640</f>
        <v>#VALUE!</v>
      </c>
      <c r="BF640" s="89" t="e">
        <f t="shared" si="3854"/>
        <v>#VALUE!</v>
      </c>
      <c r="BG640" s="24">
        <f t="shared" si="3829"/>
        <v>0</v>
      </c>
      <c r="BL640" s="7"/>
      <c r="BM640" s="7"/>
    </row>
    <row r="641" spans="1:65" ht="12" x14ac:dyDescent="0.3">
      <c r="A641" s="85"/>
      <c r="B641" s="85"/>
      <c r="C641" s="86"/>
      <c r="D641" s="25">
        <v>531040</v>
      </c>
      <c r="E641" s="91"/>
      <c r="F641" s="92" t="s">
        <v>349</v>
      </c>
      <c r="G641" s="93">
        <f t="shared" ref="G641:H641" si="4095">+G642</f>
        <v>0</v>
      </c>
      <c r="H641" s="93" t="e">
        <f t="shared" si="4095"/>
        <v>#VALUE!</v>
      </c>
      <c r="I641" s="93" t="e">
        <f t="shared" si="3831"/>
        <v>#VALUE!</v>
      </c>
      <c r="J641" s="94">
        <f t="shared" si="3832"/>
        <v>0</v>
      </c>
      <c r="K641" s="93">
        <f t="shared" ref="K641:L641" si="4096">+K642</f>
        <v>0</v>
      </c>
      <c r="L641" s="93" t="e">
        <f t="shared" si="4096"/>
        <v>#VALUE!</v>
      </c>
      <c r="M641" s="93" t="e">
        <f t="shared" si="3833"/>
        <v>#VALUE!</v>
      </c>
      <c r="N641" s="94">
        <f t="shared" si="3834"/>
        <v>0</v>
      </c>
      <c r="O641" s="93">
        <f t="shared" ref="O641:P641" si="4097">+O642</f>
        <v>0</v>
      </c>
      <c r="P641" s="93" t="e">
        <f t="shared" si="4097"/>
        <v>#VALUE!</v>
      </c>
      <c r="Q641" s="93" t="e">
        <f t="shared" si="3835"/>
        <v>#VALUE!</v>
      </c>
      <c r="R641" s="94">
        <f t="shared" si="3793"/>
        <v>0</v>
      </c>
      <c r="S641" s="93">
        <f t="shared" ref="S641:BE641" si="4098">+S642</f>
        <v>0</v>
      </c>
      <c r="T641" s="93" t="e">
        <f t="shared" si="4098"/>
        <v>#VALUE!</v>
      </c>
      <c r="U641" s="93" t="e">
        <f t="shared" si="3836"/>
        <v>#VALUE!</v>
      </c>
      <c r="V641" s="94">
        <f t="shared" si="3837"/>
        <v>0</v>
      </c>
      <c r="W641" s="93">
        <f t="shared" ref="W641:X641" si="4099">+W642</f>
        <v>0</v>
      </c>
      <c r="X641" s="93" t="e">
        <f t="shared" si="4099"/>
        <v>#VALUE!</v>
      </c>
      <c r="Y641" s="93" t="e">
        <f t="shared" si="3838"/>
        <v>#VALUE!</v>
      </c>
      <c r="Z641" s="94">
        <f t="shared" si="3839"/>
        <v>0</v>
      </c>
      <c r="AA641" s="93">
        <f t="shared" ref="AA641" si="4100">+AA642</f>
        <v>0</v>
      </c>
      <c r="AB641" s="93" t="e">
        <f t="shared" si="4098"/>
        <v>#VALUE!</v>
      </c>
      <c r="AC641" s="93" t="e">
        <f t="shared" si="3840"/>
        <v>#VALUE!</v>
      </c>
      <c r="AD641" s="94">
        <f t="shared" si="3841"/>
        <v>0</v>
      </c>
      <c r="AE641" s="93">
        <f t="shared" ref="AE641" si="4101">+AE642</f>
        <v>0</v>
      </c>
      <c r="AF641" s="93" t="e">
        <f t="shared" si="4098"/>
        <v>#VALUE!</v>
      </c>
      <c r="AG641" s="93" t="e">
        <f t="shared" si="3842"/>
        <v>#VALUE!</v>
      </c>
      <c r="AH641" s="94">
        <f t="shared" si="3843"/>
        <v>0</v>
      </c>
      <c r="AI641" s="93">
        <f t="shared" ref="AI641" si="4102">+AI642</f>
        <v>0</v>
      </c>
      <c r="AJ641" s="93" t="e">
        <f t="shared" si="4098"/>
        <v>#VALUE!</v>
      </c>
      <c r="AK641" s="93" t="e">
        <f t="shared" si="3844"/>
        <v>#VALUE!</v>
      </c>
      <c r="AL641" s="94">
        <f t="shared" si="3845"/>
        <v>0</v>
      </c>
      <c r="AM641" s="93">
        <f t="shared" ref="AM641" si="4103">+AM642</f>
        <v>0</v>
      </c>
      <c r="AN641" s="93" t="e">
        <f t="shared" si="4098"/>
        <v>#VALUE!</v>
      </c>
      <c r="AO641" s="93" t="e">
        <f t="shared" si="3846"/>
        <v>#VALUE!</v>
      </c>
      <c r="AP641" s="94">
        <f t="shared" si="3847"/>
        <v>0</v>
      </c>
      <c r="AQ641" s="93">
        <f t="shared" ref="AQ641" si="4104">+AQ642</f>
        <v>0</v>
      </c>
      <c r="AR641" s="93" t="e">
        <f t="shared" si="4098"/>
        <v>#VALUE!</v>
      </c>
      <c r="AS641" s="93" t="e">
        <f t="shared" si="3848"/>
        <v>#VALUE!</v>
      </c>
      <c r="AT641" s="94">
        <f t="shared" si="3849"/>
        <v>0</v>
      </c>
      <c r="AU641" s="93">
        <f t="shared" ref="AU641" si="4105">+AU642</f>
        <v>0</v>
      </c>
      <c r="AV641" s="93" t="e">
        <f t="shared" si="4098"/>
        <v>#VALUE!</v>
      </c>
      <c r="AW641" s="93" t="e">
        <f t="shared" si="3850"/>
        <v>#VALUE!</v>
      </c>
      <c r="AX641" s="94">
        <f t="shared" si="3851"/>
        <v>0</v>
      </c>
      <c r="AY641" s="93">
        <f t="shared" ref="AY641" si="4106">+AY642</f>
        <v>0</v>
      </c>
      <c r="AZ641" s="93" t="e">
        <f t="shared" si="4098"/>
        <v>#VALUE!</v>
      </c>
      <c r="BA641" s="93" t="e">
        <f t="shared" si="3852"/>
        <v>#VALUE!</v>
      </c>
      <c r="BB641" s="94">
        <f t="shared" si="3853"/>
        <v>0</v>
      </c>
      <c r="BC641" s="93">
        <f t="shared" si="4098"/>
        <v>0</v>
      </c>
      <c r="BD641" s="93">
        <f t="shared" si="4098"/>
        <v>0</v>
      </c>
      <c r="BE641" s="93" t="e">
        <f t="shared" si="4098"/>
        <v>#VALUE!</v>
      </c>
      <c r="BF641" s="93" t="e">
        <f t="shared" si="3854"/>
        <v>#VALUE!</v>
      </c>
      <c r="BG641" s="4">
        <f t="shared" si="3829"/>
        <v>0</v>
      </c>
      <c r="BL641" s="93">
        <f t="shared" ref="BL641:BM641" si="4107">+BL642</f>
        <v>0</v>
      </c>
      <c r="BM641" s="93">
        <f t="shared" si="4107"/>
        <v>0</v>
      </c>
    </row>
    <row r="642" spans="1:65" s="84" customFormat="1" ht="12" x14ac:dyDescent="0.3">
      <c r="A642" s="87"/>
      <c r="B642" s="87"/>
      <c r="C642" s="88"/>
      <c r="D642" s="25"/>
      <c r="E642" s="96">
        <v>53104001</v>
      </c>
      <c r="F642" s="97" t="s">
        <v>349</v>
      </c>
      <c r="G642" s="7">
        <v>0</v>
      </c>
      <c r="H642" s="7" t="e">
        <f>SUMIF([2]Ene!B:I,AVALUOS!E642,[2]Ene!I:I)</f>
        <v>#VALUE!</v>
      </c>
      <c r="I642" s="7" t="e">
        <f t="shared" si="3831"/>
        <v>#VALUE!</v>
      </c>
      <c r="J642" s="8">
        <f t="shared" si="3832"/>
        <v>0</v>
      </c>
      <c r="K642" s="7">
        <v>0</v>
      </c>
      <c r="L642" s="7" t="e">
        <f>SUMIF([2]Feb!B:I,AVALUOS!E642,[2]Feb!I:I)</f>
        <v>#VALUE!</v>
      </c>
      <c r="M642" s="7" t="e">
        <f t="shared" si="3833"/>
        <v>#VALUE!</v>
      </c>
      <c r="N642" s="8">
        <f t="shared" si="3834"/>
        <v>0</v>
      </c>
      <c r="O642" s="7">
        <v>0</v>
      </c>
      <c r="P642" s="7" t="e">
        <f>SUMIF([2]mar!B:I,AVALUOS!E642,[2]mar!I:I)</f>
        <v>#VALUE!</v>
      </c>
      <c r="Q642" s="7" t="e">
        <f t="shared" si="3835"/>
        <v>#VALUE!</v>
      </c>
      <c r="R642" s="8">
        <f t="shared" si="3793"/>
        <v>0</v>
      </c>
      <c r="S642" s="7">
        <v>0</v>
      </c>
      <c r="T642" s="7" t="e">
        <f>SUMIF([2]Abr!B:I,AVALUOS!E642,[2]Abr!I:I)</f>
        <v>#VALUE!</v>
      </c>
      <c r="U642" s="7" t="e">
        <f t="shared" si="3836"/>
        <v>#VALUE!</v>
      </c>
      <c r="V642" s="8">
        <f t="shared" si="3837"/>
        <v>0</v>
      </c>
      <c r="W642" s="7">
        <v>0</v>
      </c>
      <c r="X642" s="7" t="e">
        <f>SUMIF([2]May!B:I,AVALUOS!E642,[2]May!I:I)</f>
        <v>#VALUE!</v>
      </c>
      <c r="Y642" s="7" t="e">
        <f t="shared" si="3838"/>
        <v>#VALUE!</v>
      </c>
      <c r="Z642" s="8">
        <f t="shared" si="3839"/>
        <v>0</v>
      </c>
      <c r="AA642" s="7">
        <v>0</v>
      </c>
      <c r="AB642" s="7" t="e">
        <f>SUMIF([2]Jun!B:I,AVALUOS!E642,[2]Jun!I:I)</f>
        <v>#VALUE!</v>
      </c>
      <c r="AC642" s="7" t="e">
        <f t="shared" si="3840"/>
        <v>#VALUE!</v>
      </c>
      <c r="AD642" s="8">
        <f t="shared" si="3841"/>
        <v>0</v>
      </c>
      <c r="AE642" s="7">
        <v>0</v>
      </c>
      <c r="AF642" s="7" t="e">
        <f>SUMIF([2]Jul!B:I,AVALUOS!E642,[2]Jul!I:I)</f>
        <v>#VALUE!</v>
      </c>
      <c r="AG642" s="7" t="e">
        <f t="shared" si="3842"/>
        <v>#VALUE!</v>
      </c>
      <c r="AH642" s="8">
        <f t="shared" si="3843"/>
        <v>0</v>
      </c>
      <c r="AI642" s="7">
        <v>0</v>
      </c>
      <c r="AJ642" s="7" t="e">
        <f>SUMIF([2]Agos!B:I,AVALUOS!E642,[2]Agos!I:I)</f>
        <v>#VALUE!</v>
      </c>
      <c r="AK642" s="7" t="e">
        <f t="shared" si="3844"/>
        <v>#VALUE!</v>
      </c>
      <c r="AL642" s="8">
        <f t="shared" si="3845"/>
        <v>0</v>
      </c>
      <c r="AM642" s="7">
        <v>0</v>
      </c>
      <c r="AN642" s="7" t="e">
        <f>SUMIF([2]Sep!B:I,AVALUOS!E642,[2]Sep!I:I)</f>
        <v>#VALUE!</v>
      </c>
      <c r="AO642" s="7" t="e">
        <f t="shared" si="3846"/>
        <v>#VALUE!</v>
      </c>
      <c r="AP642" s="8">
        <f t="shared" si="3847"/>
        <v>0</v>
      </c>
      <c r="AQ642" s="7">
        <v>0</v>
      </c>
      <c r="AR642" s="7" t="e">
        <f>SUMIF([2]Oct!B:I,AVALUOS!E642,[2]Oct!I:I)</f>
        <v>#VALUE!</v>
      </c>
      <c r="AS642" s="7" t="e">
        <f t="shared" si="3848"/>
        <v>#VALUE!</v>
      </c>
      <c r="AT642" s="8">
        <f t="shared" si="3849"/>
        <v>0</v>
      </c>
      <c r="AU642" s="7">
        <v>0</v>
      </c>
      <c r="AV642" s="7" t="e">
        <f>SUMIF([2]Nov!B:I,AVALUOS!E642,[2]Nov!I:I)</f>
        <v>#VALUE!</v>
      </c>
      <c r="AW642" s="7" t="e">
        <f t="shared" si="3850"/>
        <v>#VALUE!</v>
      </c>
      <c r="AX642" s="8">
        <f t="shared" si="3851"/>
        <v>0</v>
      </c>
      <c r="AY642" s="7">
        <v>0</v>
      </c>
      <c r="AZ642" s="7" t="e">
        <f>SUMIF([2]Dic!B:I,AVALUOS!E642,[2]Dic!I:I)</f>
        <v>#VALUE!</v>
      </c>
      <c r="BA642" s="7" t="e">
        <f t="shared" si="3852"/>
        <v>#VALUE!</v>
      </c>
      <c r="BB642" s="8">
        <f t="shared" si="3853"/>
        <v>0</v>
      </c>
      <c r="BC642" s="7">
        <v>0</v>
      </c>
      <c r="BD642" s="89">
        <f>+G642+K642+O642+S642+W642+AA642+AE642+AI642+AM642+AQ642+AU642</f>
        <v>0</v>
      </c>
      <c r="BE642" s="89" t="e">
        <f>+H642+L642+P642+T642+X642+AB642+AF642+AJ642+AN642+AR642+AV642+AZ642</f>
        <v>#VALUE!</v>
      </c>
      <c r="BF642" s="89" t="e">
        <f t="shared" si="3854"/>
        <v>#VALUE!</v>
      </c>
      <c r="BG642" s="24">
        <f t="shared" si="3829"/>
        <v>0</v>
      </c>
      <c r="BL642" s="7"/>
      <c r="BM642" s="7"/>
    </row>
    <row r="643" spans="1:65" ht="12" x14ac:dyDescent="0.3">
      <c r="A643" s="85"/>
      <c r="B643" s="85"/>
      <c r="C643" s="86"/>
      <c r="D643" s="25">
        <v>531095</v>
      </c>
      <c r="E643" s="91"/>
      <c r="F643" s="92" t="s">
        <v>51</v>
      </c>
      <c r="G643" s="93">
        <f t="shared" ref="G643:H643" si="4108">+G644</f>
        <v>0</v>
      </c>
      <c r="H643" s="93" t="e">
        <f t="shared" si="4108"/>
        <v>#VALUE!</v>
      </c>
      <c r="I643" s="93" t="e">
        <f t="shared" si="3831"/>
        <v>#VALUE!</v>
      </c>
      <c r="J643" s="94">
        <f t="shared" si="3832"/>
        <v>0</v>
      </c>
      <c r="K643" s="93">
        <f t="shared" ref="K643:L643" si="4109">+K644</f>
        <v>0</v>
      </c>
      <c r="L643" s="93" t="e">
        <f t="shared" si="4109"/>
        <v>#VALUE!</v>
      </c>
      <c r="M643" s="93" t="e">
        <f t="shared" si="3833"/>
        <v>#VALUE!</v>
      </c>
      <c r="N643" s="94">
        <f t="shared" si="3834"/>
        <v>0</v>
      </c>
      <c r="O643" s="93">
        <f t="shared" ref="O643:P643" si="4110">+O644</f>
        <v>0</v>
      </c>
      <c r="P643" s="93" t="e">
        <f t="shared" si="4110"/>
        <v>#VALUE!</v>
      </c>
      <c r="Q643" s="93" t="e">
        <f t="shared" si="3835"/>
        <v>#VALUE!</v>
      </c>
      <c r="R643" s="94">
        <f t="shared" si="3793"/>
        <v>0</v>
      </c>
      <c r="S643" s="93">
        <f t="shared" ref="S643:BE643" si="4111">+S644</f>
        <v>0</v>
      </c>
      <c r="T643" s="93" t="e">
        <f t="shared" si="4111"/>
        <v>#VALUE!</v>
      </c>
      <c r="U643" s="93" t="e">
        <f t="shared" si="3836"/>
        <v>#VALUE!</v>
      </c>
      <c r="V643" s="94">
        <f t="shared" si="3837"/>
        <v>0</v>
      </c>
      <c r="W643" s="93">
        <f t="shared" ref="W643:X643" si="4112">+W644</f>
        <v>0</v>
      </c>
      <c r="X643" s="93" t="e">
        <f t="shared" si="4112"/>
        <v>#VALUE!</v>
      </c>
      <c r="Y643" s="93" t="e">
        <f t="shared" si="3838"/>
        <v>#VALUE!</v>
      </c>
      <c r="Z643" s="94">
        <f t="shared" si="3839"/>
        <v>0</v>
      </c>
      <c r="AA643" s="93">
        <f t="shared" ref="AA643" si="4113">+AA644</f>
        <v>0</v>
      </c>
      <c r="AB643" s="93" t="e">
        <f t="shared" si="4111"/>
        <v>#VALUE!</v>
      </c>
      <c r="AC643" s="93" t="e">
        <f t="shared" si="3840"/>
        <v>#VALUE!</v>
      </c>
      <c r="AD643" s="94">
        <f t="shared" si="3841"/>
        <v>0</v>
      </c>
      <c r="AE643" s="93">
        <f t="shared" ref="AE643" si="4114">+AE644</f>
        <v>0</v>
      </c>
      <c r="AF643" s="93" t="e">
        <f t="shared" si="4111"/>
        <v>#VALUE!</v>
      </c>
      <c r="AG643" s="93" t="e">
        <f t="shared" si="3842"/>
        <v>#VALUE!</v>
      </c>
      <c r="AH643" s="94">
        <f t="shared" si="3843"/>
        <v>0</v>
      </c>
      <c r="AI643" s="93">
        <f t="shared" ref="AI643" si="4115">+AI644</f>
        <v>0</v>
      </c>
      <c r="AJ643" s="93" t="e">
        <f t="shared" si="4111"/>
        <v>#VALUE!</v>
      </c>
      <c r="AK643" s="93" t="e">
        <f t="shared" si="3844"/>
        <v>#VALUE!</v>
      </c>
      <c r="AL643" s="94">
        <f t="shared" si="3845"/>
        <v>0</v>
      </c>
      <c r="AM643" s="93">
        <f t="shared" ref="AM643" si="4116">+AM644</f>
        <v>0</v>
      </c>
      <c r="AN643" s="93" t="e">
        <f t="shared" si="4111"/>
        <v>#VALUE!</v>
      </c>
      <c r="AO643" s="93" t="e">
        <f t="shared" si="3846"/>
        <v>#VALUE!</v>
      </c>
      <c r="AP643" s="94">
        <f t="shared" si="3847"/>
        <v>0</v>
      </c>
      <c r="AQ643" s="93">
        <f t="shared" ref="AQ643" si="4117">+AQ644</f>
        <v>0</v>
      </c>
      <c r="AR643" s="93" t="e">
        <f t="shared" si="4111"/>
        <v>#VALUE!</v>
      </c>
      <c r="AS643" s="93" t="e">
        <f t="shared" si="3848"/>
        <v>#VALUE!</v>
      </c>
      <c r="AT643" s="94">
        <f t="shared" si="3849"/>
        <v>0</v>
      </c>
      <c r="AU643" s="93">
        <f t="shared" ref="AU643" si="4118">+AU644</f>
        <v>0</v>
      </c>
      <c r="AV643" s="93" t="e">
        <f t="shared" si="4111"/>
        <v>#VALUE!</v>
      </c>
      <c r="AW643" s="93" t="e">
        <f t="shared" si="3850"/>
        <v>#VALUE!</v>
      </c>
      <c r="AX643" s="94">
        <f t="shared" si="3851"/>
        <v>0</v>
      </c>
      <c r="AY643" s="93">
        <f t="shared" ref="AY643" si="4119">+AY644</f>
        <v>0</v>
      </c>
      <c r="AZ643" s="93" t="e">
        <f t="shared" si="4111"/>
        <v>#VALUE!</v>
      </c>
      <c r="BA643" s="93" t="e">
        <f t="shared" si="3852"/>
        <v>#VALUE!</v>
      </c>
      <c r="BB643" s="94">
        <f t="shared" si="3853"/>
        <v>0</v>
      </c>
      <c r="BC643" s="93">
        <f t="shared" si="4111"/>
        <v>0</v>
      </c>
      <c r="BD643" s="93">
        <f t="shared" si="4111"/>
        <v>0</v>
      </c>
      <c r="BE643" s="93" t="e">
        <f t="shared" si="4111"/>
        <v>#VALUE!</v>
      </c>
      <c r="BF643" s="93" t="e">
        <f t="shared" si="3854"/>
        <v>#VALUE!</v>
      </c>
      <c r="BG643" s="4">
        <f t="shared" si="3829"/>
        <v>0</v>
      </c>
      <c r="BL643" s="93">
        <f t="shared" ref="BL643:BM643" si="4120">+BL644</f>
        <v>0</v>
      </c>
      <c r="BM643" s="93">
        <f t="shared" si="4120"/>
        <v>0</v>
      </c>
    </row>
    <row r="644" spans="1:65" s="84" customFormat="1" ht="12" x14ac:dyDescent="0.3">
      <c r="A644" s="87"/>
      <c r="B644" s="87"/>
      <c r="C644" s="88"/>
      <c r="D644" s="25"/>
      <c r="E644" s="96">
        <v>53109501</v>
      </c>
      <c r="F644" s="97" t="s">
        <v>51</v>
      </c>
      <c r="G644" s="7">
        <v>0</v>
      </c>
      <c r="H644" s="7" t="e">
        <f>SUMIF([2]Ene!B:I,AVALUOS!E644,[2]Ene!I:I)</f>
        <v>#VALUE!</v>
      </c>
      <c r="I644" s="7" t="e">
        <f t="shared" si="3831"/>
        <v>#VALUE!</v>
      </c>
      <c r="J644" s="8">
        <f t="shared" si="3832"/>
        <v>0</v>
      </c>
      <c r="K644" s="7">
        <v>0</v>
      </c>
      <c r="L644" s="7" t="e">
        <f>SUMIF([2]Feb!B:I,AVALUOS!E644,[2]Feb!I:I)</f>
        <v>#VALUE!</v>
      </c>
      <c r="M644" s="7" t="e">
        <f t="shared" si="3833"/>
        <v>#VALUE!</v>
      </c>
      <c r="N644" s="8">
        <f t="shared" si="3834"/>
        <v>0</v>
      </c>
      <c r="O644" s="7">
        <v>0</v>
      </c>
      <c r="P644" s="7" t="e">
        <f>SUMIF([2]mar!B:I,AVALUOS!E644,[2]mar!I:I)</f>
        <v>#VALUE!</v>
      </c>
      <c r="Q644" s="7" t="e">
        <f t="shared" si="3835"/>
        <v>#VALUE!</v>
      </c>
      <c r="R644" s="8">
        <f t="shared" si="3793"/>
        <v>0</v>
      </c>
      <c r="S644" s="7">
        <v>0</v>
      </c>
      <c r="T644" s="7" t="e">
        <f>SUMIF([2]Abr!B:I,AVALUOS!E644,[2]Abr!I:I)</f>
        <v>#VALUE!</v>
      </c>
      <c r="U644" s="7" t="e">
        <f t="shared" si="3836"/>
        <v>#VALUE!</v>
      </c>
      <c r="V644" s="8">
        <f t="shared" si="3837"/>
        <v>0</v>
      </c>
      <c r="W644" s="7">
        <v>0</v>
      </c>
      <c r="X644" s="7" t="e">
        <f>SUMIF([2]May!B:I,AVALUOS!E644,[2]May!I:I)</f>
        <v>#VALUE!</v>
      </c>
      <c r="Y644" s="7" t="e">
        <f t="shared" si="3838"/>
        <v>#VALUE!</v>
      </c>
      <c r="Z644" s="8">
        <f t="shared" si="3839"/>
        <v>0</v>
      </c>
      <c r="AA644" s="7">
        <v>0</v>
      </c>
      <c r="AB644" s="7" t="e">
        <f>SUMIF([2]Jun!B:I,AVALUOS!E644,[2]Jun!I:I)</f>
        <v>#VALUE!</v>
      </c>
      <c r="AC644" s="7" t="e">
        <f t="shared" si="3840"/>
        <v>#VALUE!</v>
      </c>
      <c r="AD644" s="8">
        <f t="shared" si="3841"/>
        <v>0</v>
      </c>
      <c r="AE644" s="7">
        <v>0</v>
      </c>
      <c r="AF644" s="7" t="e">
        <f>SUMIF([2]Jul!B:I,AVALUOS!E644,[2]Jul!I:I)</f>
        <v>#VALUE!</v>
      </c>
      <c r="AG644" s="7" t="e">
        <f t="shared" si="3842"/>
        <v>#VALUE!</v>
      </c>
      <c r="AH644" s="8">
        <f t="shared" si="3843"/>
        <v>0</v>
      </c>
      <c r="AI644" s="7">
        <v>0</v>
      </c>
      <c r="AJ644" s="7" t="e">
        <f>SUMIF([2]Agos!B:I,AVALUOS!E644,[2]Agos!I:I)</f>
        <v>#VALUE!</v>
      </c>
      <c r="AK644" s="7" t="e">
        <f t="shared" si="3844"/>
        <v>#VALUE!</v>
      </c>
      <c r="AL644" s="8">
        <f t="shared" si="3845"/>
        <v>0</v>
      </c>
      <c r="AM644" s="7">
        <v>0</v>
      </c>
      <c r="AN644" s="7" t="e">
        <f>SUMIF([2]Sep!B:I,AVALUOS!E644,[2]Sep!I:I)</f>
        <v>#VALUE!</v>
      </c>
      <c r="AO644" s="7" t="e">
        <f t="shared" si="3846"/>
        <v>#VALUE!</v>
      </c>
      <c r="AP644" s="8">
        <f t="shared" si="3847"/>
        <v>0</v>
      </c>
      <c r="AQ644" s="7">
        <v>0</v>
      </c>
      <c r="AR644" s="7" t="e">
        <f>SUMIF([2]Oct!B:I,AVALUOS!E644,[2]Oct!I:I)</f>
        <v>#VALUE!</v>
      </c>
      <c r="AS644" s="7" t="e">
        <f t="shared" si="3848"/>
        <v>#VALUE!</v>
      </c>
      <c r="AT644" s="8">
        <f t="shared" si="3849"/>
        <v>0</v>
      </c>
      <c r="AU644" s="7">
        <v>0</v>
      </c>
      <c r="AV644" s="7" t="e">
        <f>SUMIF([2]Nov!B:I,AVALUOS!E644,[2]Nov!I:I)</f>
        <v>#VALUE!</v>
      </c>
      <c r="AW644" s="7" t="e">
        <f t="shared" si="3850"/>
        <v>#VALUE!</v>
      </c>
      <c r="AX644" s="8">
        <f t="shared" si="3851"/>
        <v>0</v>
      </c>
      <c r="AY644" s="7">
        <v>0</v>
      </c>
      <c r="AZ644" s="7" t="e">
        <f>SUMIF([2]Dic!B:I,AVALUOS!E644,[2]Dic!I:I)</f>
        <v>#VALUE!</v>
      </c>
      <c r="BA644" s="7" t="e">
        <f t="shared" si="3852"/>
        <v>#VALUE!</v>
      </c>
      <c r="BB644" s="8">
        <f t="shared" si="3853"/>
        <v>0</v>
      </c>
      <c r="BC644" s="7">
        <v>0</v>
      </c>
      <c r="BD644" s="89">
        <f>+G644+K644+O644+S644+W644+AA644+AE644+AI644+AM644+AQ644+AU644</f>
        <v>0</v>
      </c>
      <c r="BE644" s="89" t="e">
        <f>+H644+L644+P644+T644+X644+AB644+AF644+AJ644+AN644+AR644+AV644+AZ644</f>
        <v>#VALUE!</v>
      </c>
      <c r="BF644" s="89" t="e">
        <f t="shared" si="3854"/>
        <v>#VALUE!</v>
      </c>
      <c r="BG644" s="24">
        <f t="shared" si="3829"/>
        <v>0</v>
      </c>
      <c r="BL644" s="7"/>
      <c r="BM644" s="7"/>
    </row>
    <row r="645" spans="1:65" ht="12" x14ac:dyDescent="0.3">
      <c r="A645" s="85"/>
      <c r="B645" s="85"/>
      <c r="C645" s="86"/>
      <c r="D645" s="25">
        <v>531099</v>
      </c>
      <c r="E645" s="91"/>
      <c r="F645" s="92" t="s">
        <v>350</v>
      </c>
      <c r="G645" s="93">
        <f t="shared" ref="G645:H645" si="4121">+G646</f>
        <v>0</v>
      </c>
      <c r="H645" s="93" t="e">
        <f t="shared" si="4121"/>
        <v>#VALUE!</v>
      </c>
      <c r="I645" s="93" t="e">
        <f t="shared" si="3831"/>
        <v>#VALUE!</v>
      </c>
      <c r="J645" s="94">
        <f t="shared" si="3832"/>
        <v>0</v>
      </c>
      <c r="K645" s="93">
        <f t="shared" ref="K645:L645" si="4122">+K646</f>
        <v>0</v>
      </c>
      <c r="L645" s="93" t="e">
        <f t="shared" si="4122"/>
        <v>#VALUE!</v>
      </c>
      <c r="M645" s="93" t="e">
        <f t="shared" si="3833"/>
        <v>#VALUE!</v>
      </c>
      <c r="N645" s="94">
        <f t="shared" si="3834"/>
        <v>0</v>
      </c>
      <c r="O645" s="93">
        <f t="shared" ref="O645:P645" si="4123">+O646</f>
        <v>0</v>
      </c>
      <c r="P645" s="93" t="e">
        <f t="shared" si="4123"/>
        <v>#VALUE!</v>
      </c>
      <c r="Q645" s="93" t="e">
        <f t="shared" si="3835"/>
        <v>#VALUE!</v>
      </c>
      <c r="R645" s="94">
        <f t="shared" si="3793"/>
        <v>0</v>
      </c>
      <c r="S645" s="93">
        <f t="shared" ref="S645:BE645" si="4124">+S646</f>
        <v>0</v>
      </c>
      <c r="T645" s="93" t="e">
        <f t="shared" si="4124"/>
        <v>#VALUE!</v>
      </c>
      <c r="U645" s="93" t="e">
        <f t="shared" si="3836"/>
        <v>#VALUE!</v>
      </c>
      <c r="V645" s="94">
        <f t="shared" si="3837"/>
        <v>0</v>
      </c>
      <c r="W645" s="93">
        <f t="shared" ref="W645:X645" si="4125">+W646</f>
        <v>0</v>
      </c>
      <c r="X645" s="93" t="e">
        <f t="shared" si="4125"/>
        <v>#VALUE!</v>
      </c>
      <c r="Y645" s="93" t="e">
        <f t="shared" si="3838"/>
        <v>#VALUE!</v>
      </c>
      <c r="Z645" s="94">
        <f t="shared" si="3839"/>
        <v>0</v>
      </c>
      <c r="AA645" s="93">
        <f t="shared" ref="AA645" si="4126">+AA646</f>
        <v>0</v>
      </c>
      <c r="AB645" s="93" t="e">
        <f t="shared" si="4124"/>
        <v>#VALUE!</v>
      </c>
      <c r="AC645" s="93" t="e">
        <f t="shared" si="3840"/>
        <v>#VALUE!</v>
      </c>
      <c r="AD645" s="94">
        <f t="shared" si="3841"/>
        <v>0</v>
      </c>
      <c r="AE645" s="93">
        <f t="shared" ref="AE645" si="4127">+AE646</f>
        <v>0</v>
      </c>
      <c r="AF645" s="93" t="e">
        <f t="shared" si="4124"/>
        <v>#VALUE!</v>
      </c>
      <c r="AG645" s="93" t="e">
        <f t="shared" si="3842"/>
        <v>#VALUE!</v>
      </c>
      <c r="AH645" s="94">
        <f t="shared" si="3843"/>
        <v>0</v>
      </c>
      <c r="AI645" s="93">
        <f t="shared" ref="AI645" si="4128">+AI646</f>
        <v>0</v>
      </c>
      <c r="AJ645" s="93" t="e">
        <f t="shared" si="4124"/>
        <v>#VALUE!</v>
      </c>
      <c r="AK645" s="93" t="e">
        <f t="shared" si="3844"/>
        <v>#VALUE!</v>
      </c>
      <c r="AL645" s="94">
        <f t="shared" si="3845"/>
        <v>0</v>
      </c>
      <c r="AM645" s="93">
        <f t="shared" ref="AM645" si="4129">+AM646</f>
        <v>0</v>
      </c>
      <c r="AN645" s="93" t="e">
        <f t="shared" si="4124"/>
        <v>#VALUE!</v>
      </c>
      <c r="AO645" s="93" t="e">
        <f t="shared" si="3846"/>
        <v>#VALUE!</v>
      </c>
      <c r="AP645" s="94">
        <f t="shared" si="3847"/>
        <v>0</v>
      </c>
      <c r="AQ645" s="93">
        <f t="shared" ref="AQ645" si="4130">+AQ646</f>
        <v>0</v>
      </c>
      <c r="AR645" s="93" t="e">
        <f t="shared" si="4124"/>
        <v>#VALUE!</v>
      </c>
      <c r="AS645" s="93" t="e">
        <f t="shared" si="3848"/>
        <v>#VALUE!</v>
      </c>
      <c r="AT645" s="94">
        <f t="shared" si="3849"/>
        <v>0</v>
      </c>
      <c r="AU645" s="93">
        <f t="shared" ref="AU645" si="4131">+AU646</f>
        <v>0</v>
      </c>
      <c r="AV645" s="93" t="e">
        <f t="shared" si="4124"/>
        <v>#VALUE!</v>
      </c>
      <c r="AW645" s="93" t="e">
        <f t="shared" si="3850"/>
        <v>#VALUE!</v>
      </c>
      <c r="AX645" s="94">
        <f t="shared" si="3851"/>
        <v>0</v>
      </c>
      <c r="AY645" s="93">
        <f t="shared" ref="AY645" si="4132">+AY646</f>
        <v>0</v>
      </c>
      <c r="AZ645" s="93" t="e">
        <f t="shared" si="4124"/>
        <v>#VALUE!</v>
      </c>
      <c r="BA645" s="93" t="e">
        <f t="shared" si="3852"/>
        <v>#VALUE!</v>
      </c>
      <c r="BB645" s="94">
        <f t="shared" si="3853"/>
        <v>0</v>
      </c>
      <c r="BC645" s="93">
        <f t="shared" si="4124"/>
        <v>0</v>
      </c>
      <c r="BD645" s="93">
        <f t="shared" si="4124"/>
        <v>0</v>
      </c>
      <c r="BE645" s="93" t="e">
        <f t="shared" si="4124"/>
        <v>#VALUE!</v>
      </c>
      <c r="BF645" s="93" t="e">
        <f t="shared" si="3854"/>
        <v>#VALUE!</v>
      </c>
      <c r="BG645" s="4">
        <f t="shared" si="3829"/>
        <v>0</v>
      </c>
      <c r="BL645" s="93">
        <f t="shared" ref="BL645:BM645" si="4133">+BL646</f>
        <v>0</v>
      </c>
      <c r="BM645" s="93">
        <f t="shared" si="4133"/>
        <v>0</v>
      </c>
    </row>
    <row r="646" spans="1:65" s="84" customFormat="1" ht="20.399999999999999" x14ac:dyDescent="0.3">
      <c r="A646" s="87"/>
      <c r="B646" s="87"/>
      <c r="C646" s="88"/>
      <c r="D646" s="26"/>
      <c r="E646" s="96">
        <v>53109901</v>
      </c>
      <c r="F646" s="97" t="s">
        <v>351</v>
      </c>
      <c r="G646" s="7">
        <v>0</v>
      </c>
      <c r="H646" s="7" t="e">
        <f>SUMIF([2]Ene!B:I,AVALUOS!E646,[2]Ene!I:I)</f>
        <v>#VALUE!</v>
      </c>
      <c r="I646" s="7" t="e">
        <f t="shared" si="3831"/>
        <v>#VALUE!</v>
      </c>
      <c r="J646" s="8">
        <f t="shared" si="3832"/>
        <v>0</v>
      </c>
      <c r="K646" s="7">
        <v>0</v>
      </c>
      <c r="L646" s="7" t="e">
        <f>SUMIF([2]Feb!B:I,AVALUOS!E646,[2]Feb!I:I)</f>
        <v>#VALUE!</v>
      </c>
      <c r="M646" s="7" t="e">
        <f t="shared" si="3833"/>
        <v>#VALUE!</v>
      </c>
      <c r="N646" s="8">
        <f t="shared" si="3834"/>
        <v>0</v>
      </c>
      <c r="O646" s="7">
        <v>0</v>
      </c>
      <c r="P646" s="7" t="e">
        <f>SUMIF([2]mar!B:I,AVALUOS!E646,[2]mar!I:I)</f>
        <v>#VALUE!</v>
      </c>
      <c r="Q646" s="7" t="e">
        <f t="shared" si="3835"/>
        <v>#VALUE!</v>
      </c>
      <c r="R646" s="8">
        <f t="shared" ref="R646:R694" si="4134">IF(O646=0,0,(P646/O646))</f>
        <v>0</v>
      </c>
      <c r="S646" s="7">
        <v>0</v>
      </c>
      <c r="T646" s="7" t="e">
        <f>SUMIF([2]Abr!B:I,AVALUOS!E646,[2]Abr!I:I)</f>
        <v>#VALUE!</v>
      </c>
      <c r="U646" s="7" t="e">
        <f t="shared" si="3836"/>
        <v>#VALUE!</v>
      </c>
      <c r="V646" s="8">
        <f t="shared" si="3837"/>
        <v>0</v>
      </c>
      <c r="W646" s="7">
        <v>0</v>
      </c>
      <c r="X646" s="7" t="e">
        <f>SUMIF([2]May!B:I,AVALUOS!E646,[2]May!I:I)</f>
        <v>#VALUE!</v>
      </c>
      <c r="Y646" s="7" t="e">
        <f t="shared" si="3838"/>
        <v>#VALUE!</v>
      </c>
      <c r="Z646" s="8">
        <f t="shared" si="3839"/>
        <v>0</v>
      </c>
      <c r="AA646" s="7">
        <v>0</v>
      </c>
      <c r="AB646" s="7" t="e">
        <f>SUMIF([2]Jun!B:I,AVALUOS!E646,[2]Jun!I:I)</f>
        <v>#VALUE!</v>
      </c>
      <c r="AC646" s="7" t="e">
        <f t="shared" si="3840"/>
        <v>#VALUE!</v>
      </c>
      <c r="AD646" s="8">
        <f t="shared" si="3841"/>
        <v>0</v>
      </c>
      <c r="AE646" s="7">
        <v>0</v>
      </c>
      <c r="AF646" s="7" t="e">
        <f>SUMIF([2]Jul!B:I,AVALUOS!E646,[2]Jul!I:I)</f>
        <v>#VALUE!</v>
      </c>
      <c r="AG646" s="7" t="e">
        <f t="shared" si="3842"/>
        <v>#VALUE!</v>
      </c>
      <c r="AH646" s="8">
        <f t="shared" si="3843"/>
        <v>0</v>
      </c>
      <c r="AI646" s="7">
        <v>0</v>
      </c>
      <c r="AJ646" s="7" t="e">
        <f>SUMIF([2]Agos!B:I,AVALUOS!E646,[2]Agos!I:I)</f>
        <v>#VALUE!</v>
      </c>
      <c r="AK646" s="7" t="e">
        <f t="shared" si="3844"/>
        <v>#VALUE!</v>
      </c>
      <c r="AL646" s="8">
        <f t="shared" si="3845"/>
        <v>0</v>
      </c>
      <c r="AM646" s="7">
        <v>0</v>
      </c>
      <c r="AN646" s="7" t="e">
        <f>SUMIF([2]Sep!B:I,AVALUOS!E646,[2]Sep!I:I)</f>
        <v>#VALUE!</v>
      </c>
      <c r="AO646" s="7" t="e">
        <f t="shared" si="3846"/>
        <v>#VALUE!</v>
      </c>
      <c r="AP646" s="8">
        <f t="shared" si="3847"/>
        <v>0</v>
      </c>
      <c r="AQ646" s="7">
        <v>0</v>
      </c>
      <c r="AR646" s="7" t="e">
        <f>SUMIF([2]Oct!B:I,AVALUOS!E646,[2]Oct!I:I)</f>
        <v>#VALUE!</v>
      </c>
      <c r="AS646" s="7" t="e">
        <f t="shared" si="3848"/>
        <v>#VALUE!</v>
      </c>
      <c r="AT646" s="8">
        <f t="shared" si="3849"/>
        <v>0</v>
      </c>
      <c r="AU646" s="7">
        <v>0</v>
      </c>
      <c r="AV646" s="7" t="e">
        <f>SUMIF([2]Nov!B:I,AVALUOS!E646,[2]Nov!I:I)</f>
        <v>#VALUE!</v>
      </c>
      <c r="AW646" s="7" t="e">
        <f t="shared" si="3850"/>
        <v>#VALUE!</v>
      </c>
      <c r="AX646" s="8">
        <f t="shared" si="3851"/>
        <v>0</v>
      </c>
      <c r="AY646" s="7">
        <v>0</v>
      </c>
      <c r="AZ646" s="7" t="e">
        <f>SUMIF([2]Dic!B:I,AVALUOS!E646,[2]Dic!I:I)</f>
        <v>#VALUE!</v>
      </c>
      <c r="BA646" s="7" t="e">
        <f t="shared" si="3852"/>
        <v>#VALUE!</v>
      </c>
      <c r="BB646" s="8">
        <f t="shared" si="3853"/>
        <v>0</v>
      </c>
      <c r="BC646" s="7">
        <v>0</v>
      </c>
      <c r="BD646" s="89">
        <f>+G646+K646+O646+S646+W646+AA646+AE646+AI646+AM646+AQ646+AU646</f>
        <v>0</v>
      </c>
      <c r="BE646" s="89" t="e">
        <f>+H646+L646+P646+T646+X646+AB646+AF646+AJ646+AN646+AR646+AV646+AZ646</f>
        <v>#VALUE!</v>
      </c>
      <c r="BF646" s="89" t="e">
        <f t="shared" si="3854"/>
        <v>#VALUE!</v>
      </c>
      <c r="BG646" s="24">
        <f t="shared" si="3829"/>
        <v>0</v>
      </c>
      <c r="BL646" s="7"/>
      <c r="BM646" s="7"/>
    </row>
    <row r="647" spans="1:65" ht="12" x14ac:dyDescent="0.3">
      <c r="A647" s="77"/>
      <c r="B647" s="77"/>
      <c r="C647" s="78">
        <v>5315</v>
      </c>
      <c r="D647" s="33"/>
      <c r="E647" s="80"/>
      <c r="F647" s="81" t="s">
        <v>352</v>
      </c>
      <c r="G647" s="82">
        <f t="shared" ref="G647:H647" si="4135">SUM(G648,G650,G652,G661)</f>
        <v>0</v>
      </c>
      <c r="H647" s="82" t="e">
        <f t="shared" si="4135"/>
        <v>#VALUE!</v>
      </c>
      <c r="I647" s="82" t="e">
        <f t="shared" si="3831"/>
        <v>#VALUE!</v>
      </c>
      <c r="J647" s="83">
        <f t="shared" si="3832"/>
        <v>0</v>
      </c>
      <c r="K647" s="82">
        <f t="shared" ref="K647:L647" si="4136">SUM(K648,K650,K652,K661)</f>
        <v>0</v>
      </c>
      <c r="L647" s="82" t="e">
        <f t="shared" si="4136"/>
        <v>#VALUE!</v>
      </c>
      <c r="M647" s="82" t="e">
        <f t="shared" si="3833"/>
        <v>#VALUE!</v>
      </c>
      <c r="N647" s="83">
        <f t="shared" si="3834"/>
        <v>0</v>
      </c>
      <c r="O647" s="82">
        <f t="shared" ref="O647:P647" si="4137">SUM(O648,O650,O652,O661)</f>
        <v>0</v>
      </c>
      <c r="P647" s="82" t="e">
        <f t="shared" si="4137"/>
        <v>#VALUE!</v>
      </c>
      <c r="Q647" s="82" t="e">
        <f t="shared" si="3835"/>
        <v>#VALUE!</v>
      </c>
      <c r="R647" s="83">
        <f t="shared" si="4134"/>
        <v>0</v>
      </c>
      <c r="S647" s="82">
        <f t="shared" ref="S647:T647" si="4138">SUM(S648,S650,S652,S661)</f>
        <v>0</v>
      </c>
      <c r="T647" s="82" t="e">
        <f t="shared" si="4138"/>
        <v>#VALUE!</v>
      </c>
      <c r="U647" s="82" t="e">
        <f t="shared" si="3836"/>
        <v>#VALUE!</v>
      </c>
      <c r="V647" s="83">
        <f t="shared" si="3837"/>
        <v>0</v>
      </c>
      <c r="W647" s="82">
        <f t="shared" ref="W647:X647" si="4139">SUM(W648,W650,W652,W661)</f>
        <v>0</v>
      </c>
      <c r="X647" s="82" t="e">
        <f t="shared" si="4139"/>
        <v>#VALUE!</v>
      </c>
      <c r="Y647" s="82" t="e">
        <f t="shared" si="3838"/>
        <v>#VALUE!</v>
      </c>
      <c r="Z647" s="83">
        <f t="shared" si="3839"/>
        <v>0</v>
      </c>
      <c r="AA647" s="82">
        <f t="shared" ref="AA647:AB647" si="4140">SUM(AA648,AA650,AA652,AA661)</f>
        <v>0</v>
      </c>
      <c r="AB647" s="82" t="e">
        <f t="shared" si="4140"/>
        <v>#VALUE!</v>
      </c>
      <c r="AC647" s="82" t="e">
        <f t="shared" si="3840"/>
        <v>#VALUE!</v>
      </c>
      <c r="AD647" s="83">
        <f t="shared" si="3841"/>
        <v>0</v>
      </c>
      <c r="AE647" s="82">
        <f t="shared" ref="AE647:AF647" si="4141">SUM(AE648,AE650,AE652,AE661)</f>
        <v>0</v>
      </c>
      <c r="AF647" s="82" t="e">
        <f t="shared" si="4141"/>
        <v>#VALUE!</v>
      </c>
      <c r="AG647" s="82" t="e">
        <f t="shared" si="3842"/>
        <v>#VALUE!</v>
      </c>
      <c r="AH647" s="83">
        <f t="shared" si="3843"/>
        <v>0</v>
      </c>
      <c r="AI647" s="82">
        <f t="shared" ref="AI647:AJ647" si="4142">SUM(AI648,AI650,AI652,AI661)</f>
        <v>0</v>
      </c>
      <c r="AJ647" s="82" t="e">
        <f t="shared" si="4142"/>
        <v>#VALUE!</v>
      </c>
      <c r="AK647" s="82" t="e">
        <f t="shared" si="3844"/>
        <v>#VALUE!</v>
      </c>
      <c r="AL647" s="83">
        <f t="shared" si="3845"/>
        <v>0</v>
      </c>
      <c r="AM647" s="82">
        <f t="shared" ref="AM647:AN647" si="4143">SUM(AM648,AM650,AM652,AM661)</f>
        <v>0</v>
      </c>
      <c r="AN647" s="82" t="e">
        <f t="shared" si="4143"/>
        <v>#VALUE!</v>
      </c>
      <c r="AO647" s="82" t="e">
        <f t="shared" si="3846"/>
        <v>#VALUE!</v>
      </c>
      <c r="AP647" s="83">
        <f t="shared" si="3847"/>
        <v>0</v>
      </c>
      <c r="AQ647" s="82">
        <f t="shared" ref="AQ647:AR647" si="4144">SUM(AQ648,AQ650,AQ652,AQ661)</f>
        <v>0</v>
      </c>
      <c r="AR647" s="82" t="e">
        <f t="shared" si="4144"/>
        <v>#VALUE!</v>
      </c>
      <c r="AS647" s="82" t="e">
        <f t="shared" si="3848"/>
        <v>#VALUE!</v>
      </c>
      <c r="AT647" s="83">
        <f t="shared" si="3849"/>
        <v>0</v>
      </c>
      <c r="AU647" s="82">
        <f t="shared" ref="AU647:AV647" si="4145">SUM(AU648,AU650,AU652,AU661)</f>
        <v>0</v>
      </c>
      <c r="AV647" s="82" t="e">
        <f t="shared" si="4145"/>
        <v>#VALUE!</v>
      </c>
      <c r="AW647" s="82" t="e">
        <f t="shared" si="3850"/>
        <v>#VALUE!</v>
      </c>
      <c r="AX647" s="83">
        <f t="shared" si="3851"/>
        <v>0</v>
      </c>
      <c r="AY647" s="82">
        <f t="shared" ref="AY647:BE647" si="4146">SUM(AY648,AY650,AY652,AY661)</f>
        <v>0</v>
      </c>
      <c r="AZ647" s="82" t="e">
        <f t="shared" si="4146"/>
        <v>#VALUE!</v>
      </c>
      <c r="BA647" s="82" t="e">
        <f t="shared" si="3852"/>
        <v>#VALUE!</v>
      </c>
      <c r="BB647" s="83">
        <f t="shared" si="3853"/>
        <v>0</v>
      </c>
      <c r="BC647" s="82">
        <f t="shared" si="4146"/>
        <v>0</v>
      </c>
      <c r="BD647" s="82">
        <f t="shared" si="4146"/>
        <v>0</v>
      </c>
      <c r="BE647" s="82" t="e">
        <f t="shared" si="4146"/>
        <v>#VALUE!</v>
      </c>
      <c r="BF647" s="82" t="e">
        <f t="shared" si="3854"/>
        <v>#VALUE!</v>
      </c>
      <c r="BG647" s="83">
        <f t="shared" si="3829"/>
        <v>0</v>
      </c>
      <c r="BL647" s="82">
        <f t="shared" ref="BL647:BM647" si="4147">SUM(BL648,BL650,BL652,BL661)</f>
        <v>0</v>
      </c>
      <c r="BM647" s="82">
        <f t="shared" si="4147"/>
        <v>0</v>
      </c>
    </row>
    <row r="648" spans="1:65" s="84" customFormat="1" ht="20.399999999999999" x14ac:dyDescent="0.3">
      <c r="A648" s="85"/>
      <c r="B648" s="85"/>
      <c r="C648" s="86"/>
      <c r="D648" s="25">
        <v>531505</v>
      </c>
      <c r="E648" s="91"/>
      <c r="F648" s="92" t="s">
        <v>353</v>
      </c>
      <c r="G648" s="93">
        <f t="shared" ref="G648:H648" si="4148">+G649</f>
        <v>0</v>
      </c>
      <c r="H648" s="93" t="e">
        <f t="shared" si="4148"/>
        <v>#VALUE!</v>
      </c>
      <c r="I648" s="93" t="e">
        <f t="shared" si="3831"/>
        <v>#VALUE!</v>
      </c>
      <c r="J648" s="94">
        <f t="shared" si="3832"/>
        <v>0</v>
      </c>
      <c r="K648" s="93">
        <f t="shared" ref="K648:L648" si="4149">+K649</f>
        <v>0</v>
      </c>
      <c r="L648" s="93" t="e">
        <f t="shared" si="4149"/>
        <v>#VALUE!</v>
      </c>
      <c r="M648" s="93" t="e">
        <f t="shared" si="3833"/>
        <v>#VALUE!</v>
      </c>
      <c r="N648" s="94">
        <f t="shared" si="3834"/>
        <v>0</v>
      </c>
      <c r="O648" s="93">
        <f t="shared" ref="O648:P648" si="4150">+O649</f>
        <v>0</v>
      </c>
      <c r="P648" s="93" t="e">
        <f t="shared" si="4150"/>
        <v>#VALUE!</v>
      </c>
      <c r="Q648" s="93" t="e">
        <f t="shared" si="3835"/>
        <v>#VALUE!</v>
      </c>
      <c r="R648" s="94">
        <f t="shared" si="4134"/>
        <v>0</v>
      </c>
      <c r="S648" s="93">
        <f t="shared" ref="S648:BE648" si="4151">+S649</f>
        <v>0</v>
      </c>
      <c r="T648" s="93" t="e">
        <f t="shared" si="4151"/>
        <v>#VALUE!</v>
      </c>
      <c r="U648" s="93" t="e">
        <f t="shared" si="3836"/>
        <v>#VALUE!</v>
      </c>
      <c r="V648" s="94">
        <f t="shared" si="3837"/>
        <v>0</v>
      </c>
      <c r="W648" s="93">
        <f t="shared" ref="W648:X648" si="4152">+W649</f>
        <v>0</v>
      </c>
      <c r="X648" s="93" t="e">
        <f t="shared" si="4152"/>
        <v>#VALUE!</v>
      </c>
      <c r="Y648" s="93" t="e">
        <f t="shared" si="3838"/>
        <v>#VALUE!</v>
      </c>
      <c r="Z648" s="94">
        <f t="shared" si="3839"/>
        <v>0</v>
      </c>
      <c r="AA648" s="93">
        <f t="shared" ref="AA648" si="4153">+AA649</f>
        <v>0</v>
      </c>
      <c r="AB648" s="93" t="e">
        <f t="shared" si="4151"/>
        <v>#VALUE!</v>
      </c>
      <c r="AC648" s="93" t="e">
        <f t="shared" si="3840"/>
        <v>#VALUE!</v>
      </c>
      <c r="AD648" s="94">
        <f t="shared" si="3841"/>
        <v>0</v>
      </c>
      <c r="AE648" s="93">
        <f t="shared" ref="AE648" si="4154">+AE649</f>
        <v>0</v>
      </c>
      <c r="AF648" s="93" t="e">
        <f t="shared" si="4151"/>
        <v>#VALUE!</v>
      </c>
      <c r="AG648" s="93" t="e">
        <f t="shared" si="3842"/>
        <v>#VALUE!</v>
      </c>
      <c r="AH648" s="94">
        <f t="shared" si="3843"/>
        <v>0</v>
      </c>
      <c r="AI648" s="93">
        <f t="shared" ref="AI648" si="4155">+AI649</f>
        <v>0</v>
      </c>
      <c r="AJ648" s="93" t="e">
        <f t="shared" si="4151"/>
        <v>#VALUE!</v>
      </c>
      <c r="AK648" s="93" t="e">
        <f t="shared" si="3844"/>
        <v>#VALUE!</v>
      </c>
      <c r="AL648" s="94">
        <f t="shared" si="3845"/>
        <v>0</v>
      </c>
      <c r="AM648" s="93">
        <f t="shared" ref="AM648" si="4156">+AM649</f>
        <v>0</v>
      </c>
      <c r="AN648" s="93" t="e">
        <f t="shared" si="4151"/>
        <v>#VALUE!</v>
      </c>
      <c r="AO648" s="93" t="e">
        <f t="shared" si="3846"/>
        <v>#VALUE!</v>
      </c>
      <c r="AP648" s="94">
        <f t="shared" si="3847"/>
        <v>0</v>
      </c>
      <c r="AQ648" s="93">
        <f t="shared" ref="AQ648" si="4157">+AQ649</f>
        <v>0</v>
      </c>
      <c r="AR648" s="93" t="e">
        <f t="shared" si="4151"/>
        <v>#VALUE!</v>
      </c>
      <c r="AS648" s="93" t="e">
        <f t="shared" si="3848"/>
        <v>#VALUE!</v>
      </c>
      <c r="AT648" s="94">
        <f t="shared" si="3849"/>
        <v>0</v>
      </c>
      <c r="AU648" s="93">
        <f t="shared" ref="AU648" si="4158">+AU649</f>
        <v>0</v>
      </c>
      <c r="AV648" s="93" t="e">
        <f t="shared" si="4151"/>
        <v>#VALUE!</v>
      </c>
      <c r="AW648" s="93" t="e">
        <f t="shared" si="3850"/>
        <v>#VALUE!</v>
      </c>
      <c r="AX648" s="94">
        <f t="shared" si="3851"/>
        <v>0</v>
      </c>
      <c r="AY648" s="93">
        <f t="shared" ref="AY648" si="4159">+AY649</f>
        <v>0</v>
      </c>
      <c r="AZ648" s="93" t="e">
        <f t="shared" si="4151"/>
        <v>#VALUE!</v>
      </c>
      <c r="BA648" s="93" t="e">
        <f t="shared" si="3852"/>
        <v>#VALUE!</v>
      </c>
      <c r="BB648" s="94">
        <f t="shared" si="3853"/>
        <v>0</v>
      </c>
      <c r="BC648" s="93">
        <f t="shared" si="4151"/>
        <v>0</v>
      </c>
      <c r="BD648" s="93">
        <f t="shared" si="4151"/>
        <v>0</v>
      </c>
      <c r="BE648" s="93" t="e">
        <f t="shared" si="4151"/>
        <v>#VALUE!</v>
      </c>
      <c r="BF648" s="93" t="e">
        <f t="shared" si="3854"/>
        <v>#VALUE!</v>
      </c>
      <c r="BG648" s="4">
        <f t="shared" si="3829"/>
        <v>0</v>
      </c>
      <c r="BL648" s="93">
        <f t="shared" ref="BL648:BM648" si="4160">+BL649</f>
        <v>0</v>
      </c>
      <c r="BM648" s="93">
        <f t="shared" si="4160"/>
        <v>0</v>
      </c>
    </row>
    <row r="649" spans="1:65" ht="20.399999999999999" x14ac:dyDescent="0.3">
      <c r="A649" s="87"/>
      <c r="B649" s="87"/>
      <c r="C649" s="88"/>
      <c r="D649" s="26"/>
      <c r="E649" s="96">
        <v>53150501</v>
      </c>
      <c r="F649" s="97" t="s">
        <v>353</v>
      </c>
      <c r="G649" s="7">
        <v>0</v>
      </c>
      <c r="H649" s="7" t="e">
        <f>SUMIF([2]Ene!B:I,AVALUOS!E649,[2]Ene!I:I)</f>
        <v>#VALUE!</v>
      </c>
      <c r="I649" s="7" t="e">
        <f t="shared" si="3831"/>
        <v>#VALUE!</v>
      </c>
      <c r="J649" s="8">
        <f t="shared" si="3832"/>
        <v>0</v>
      </c>
      <c r="K649" s="7">
        <v>0</v>
      </c>
      <c r="L649" s="7" t="e">
        <f>SUMIF([2]Feb!B:I,AVALUOS!E649,[2]Feb!I:I)</f>
        <v>#VALUE!</v>
      </c>
      <c r="M649" s="7" t="e">
        <f t="shared" si="3833"/>
        <v>#VALUE!</v>
      </c>
      <c r="N649" s="8">
        <f t="shared" si="3834"/>
        <v>0</v>
      </c>
      <c r="O649" s="7">
        <v>0</v>
      </c>
      <c r="P649" s="7" t="e">
        <f>SUMIF([2]mar!B:I,AVALUOS!E649,[2]mar!I:I)</f>
        <v>#VALUE!</v>
      </c>
      <c r="Q649" s="7" t="e">
        <f t="shared" si="3835"/>
        <v>#VALUE!</v>
      </c>
      <c r="R649" s="8">
        <f t="shared" si="4134"/>
        <v>0</v>
      </c>
      <c r="S649" s="7">
        <v>0</v>
      </c>
      <c r="T649" s="7" t="e">
        <f>SUMIF([2]Abr!B:I,AVALUOS!E649,[2]Abr!I:I)</f>
        <v>#VALUE!</v>
      </c>
      <c r="U649" s="7" t="e">
        <f t="shared" si="3836"/>
        <v>#VALUE!</v>
      </c>
      <c r="V649" s="8">
        <f t="shared" si="3837"/>
        <v>0</v>
      </c>
      <c r="W649" s="7">
        <v>0</v>
      </c>
      <c r="X649" s="7" t="e">
        <f>SUMIF([2]May!B:I,AVALUOS!E649,[2]May!I:I)</f>
        <v>#VALUE!</v>
      </c>
      <c r="Y649" s="7" t="e">
        <f t="shared" si="3838"/>
        <v>#VALUE!</v>
      </c>
      <c r="Z649" s="8">
        <f t="shared" si="3839"/>
        <v>0</v>
      </c>
      <c r="AA649" s="7">
        <v>0</v>
      </c>
      <c r="AB649" s="7" t="e">
        <f>SUMIF([2]Jun!B:I,AVALUOS!E649,[2]Jun!I:I)</f>
        <v>#VALUE!</v>
      </c>
      <c r="AC649" s="7" t="e">
        <f t="shared" si="3840"/>
        <v>#VALUE!</v>
      </c>
      <c r="AD649" s="8">
        <f t="shared" si="3841"/>
        <v>0</v>
      </c>
      <c r="AE649" s="7">
        <v>0</v>
      </c>
      <c r="AF649" s="7" t="e">
        <f>SUMIF([2]Jul!B:I,AVALUOS!E649,[2]Jul!I:I)</f>
        <v>#VALUE!</v>
      </c>
      <c r="AG649" s="7" t="e">
        <f t="shared" si="3842"/>
        <v>#VALUE!</v>
      </c>
      <c r="AH649" s="8">
        <f t="shared" si="3843"/>
        <v>0</v>
      </c>
      <c r="AI649" s="7">
        <v>0</v>
      </c>
      <c r="AJ649" s="7" t="e">
        <f>SUMIF([2]Agos!B:I,AVALUOS!E649,[2]Agos!I:I)</f>
        <v>#VALUE!</v>
      </c>
      <c r="AK649" s="7" t="e">
        <f t="shared" si="3844"/>
        <v>#VALUE!</v>
      </c>
      <c r="AL649" s="8">
        <f t="shared" si="3845"/>
        <v>0</v>
      </c>
      <c r="AM649" s="7">
        <v>0</v>
      </c>
      <c r="AN649" s="7" t="e">
        <f>SUMIF([2]Sep!B:I,AVALUOS!E649,[2]Sep!I:I)</f>
        <v>#VALUE!</v>
      </c>
      <c r="AO649" s="7" t="e">
        <f t="shared" si="3846"/>
        <v>#VALUE!</v>
      </c>
      <c r="AP649" s="8">
        <f t="shared" si="3847"/>
        <v>0</v>
      </c>
      <c r="AQ649" s="7">
        <v>0</v>
      </c>
      <c r="AR649" s="7" t="e">
        <f>SUMIF([2]Oct!B:I,AVALUOS!E649,[2]Oct!I:I)</f>
        <v>#VALUE!</v>
      </c>
      <c r="AS649" s="7" t="e">
        <f t="shared" si="3848"/>
        <v>#VALUE!</v>
      </c>
      <c r="AT649" s="8">
        <f t="shared" si="3849"/>
        <v>0</v>
      </c>
      <c r="AU649" s="7">
        <v>0</v>
      </c>
      <c r="AV649" s="7" t="e">
        <f>SUMIF([2]Nov!B:I,AVALUOS!E649,[2]Nov!I:I)</f>
        <v>#VALUE!</v>
      </c>
      <c r="AW649" s="7" t="e">
        <f t="shared" si="3850"/>
        <v>#VALUE!</v>
      </c>
      <c r="AX649" s="8">
        <f t="shared" si="3851"/>
        <v>0</v>
      </c>
      <c r="AY649" s="7">
        <v>0</v>
      </c>
      <c r="AZ649" s="7" t="e">
        <f>SUMIF([2]Dic!B:I,AVALUOS!E649,[2]Dic!I:I)</f>
        <v>#VALUE!</v>
      </c>
      <c r="BA649" s="7" t="e">
        <f t="shared" si="3852"/>
        <v>#VALUE!</v>
      </c>
      <c r="BB649" s="8">
        <f t="shared" si="3853"/>
        <v>0</v>
      </c>
      <c r="BC649" s="7">
        <v>0</v>
      </c>
      <c r="BD649" s="89">
        <f>+G649+K649+O649+S649+W649+AA649+AE649+AI649+AM649+AQ649+AU649</f>
        <v>0</v>
      </c>
      <c r="BE649" s="89" t="e">
        <f>+H649+L649+P649+T649+X649+AB649+AF649+AJ649+AN649+AR649+AV649+AZ649</f>
        <v>#VALUE!</v>
      </c>
      <c r="BF649" s="89" t="e">
        <f t="shared" si="3854"/>
        <v>#VALUE!</v>
      </c>
      <c r="BG649" s="24">
        <f t="shared" si="3829"/>
        <v>0</v>
      </c>
      <c r="BK649" s="84"/>
      <c r="BL649" s="7"/>
      <c r="BM649" s="7"/>
    </row>
    <row r="650" spans="1:65" s="84" customFormat="1" ht="20.399999999999999" x14ac:dyDescent="0.3">
      <c r="A650" s="85"/>
      <c r="B650" s="85"/>
      <c r="C650" s="86"/>
      <c r="D650" s="25">
        <v>531515</v>
      </c>
      <c r="E650" s="91"/>
      <c r="F650" s="92" t="s">
        <v>354</v>
      </c>
      <c r="G650" s="93">
        <f t="shared" ref="G650:H650" si="4161">+G651</f>
        <v>0</v>
      </c>
      <c r="H650" s="93" t="e">
        <f t="shared" si="4161"/>
        <v>#VALUE!</v>
      </c>
      <c r="I650" s="93" t="e">
        <f t="shared" si="3831"/>
        <v>#VALUE!</v>
      </c>
      <c r="J650" s="94">
        <f t="shared" si="3832"/>
        <v>0</v>
      </c>
      <c r="K650" s="93">
        <f t="shared" ref="K650:L650" si="4162">+K651</f>
        <v>0</v>
      </c>
      <c r="L650" s="93" t="e">
        <f t="shared" si="4162"/>
        <v>#VALUE!</v>
      </c>
      <c r="M650" s="93" t="e">
        <f t="shared" si="3833"/>
        <v>#VALUE!</v>
      </c>
      <c r="N650" s="94">
        <f t="shared" si="3834"/>
        <v>0</v>
      </c>
      <c r="O650" s="93">
        <f t="shared" ref="O650:P650" si="4163">+O651</f>
        <v>0</v>
      </c>
      <c r="P650" s="93" t="e">
        <f t="shared" si="4163"/>
        <v>#VALUE!</v>
      </c>
      <c r="Q650" s="93" t="e">
        <f t="shared" si="3835"/>
        <v>#VALUE!</v>
      </c>
      <c r="R650" s="94">
        <f t="shared" si="4134"/>
        <v>0</v>
      </c>
      <c r="S650" s="93">
        <f t="shared" ref="S650:BE650" si="4164">+S651</f>
        <v>0</v>
      </c>
      <c r="T650" s="93" t="e">
        <f t="shared" si="4164"/>
        <v>#VALUE!</v>
      </c>
      <c r="U650" s="93" t="e">
        <f t="shared" si="3836"/>
        <v>#VALUE!</v>
      </c>
      <c r="V650" s="94">
        <f t="shared" si="3837"/>
        <v>0</v>
      </c>
      <c r="W650" s="93">
        <f t="shared" ref="W650:X650" si="4165">+W651</f>
        <v>0</v>
      </c>
      <c r="X650" s="93" t="e">
        <f t="shared" si="4165"/>
        <v>#VALUE!</v>
      </c>
      <c r="Y650" s="93" t="e">
        <f t="shared" si="3838"/>
        <v>#VALUE!</v>
      </c>
      <c r="Z650" s="94">
        <f t="shared" si="3839"/>
        <v>0</v>
      </c>
      <c r="AA650" s="93">
        <f t="shared" ref="AA650" si="4166">+AA651</f>
        <v>0</v>
      </c>
      <c r="AB650" s="93" t="e">
        <f t="shared" si="4164"/>
        <v>#VALUE!</v>
      </c>
      <c r="AC650" s="93" t="e">
        <f t="shared" si="3840"/>
        <v>#VALUE!</v>
      </c>
      <c r="AD650" s="94">
        <f t="shared" si="3841"/>
        <v>0</v>
      </c>
      <c r="AE650" s="93">
        <f t="shared" ref="AE650" si="4167">+AE651</f>
        <v>0</v>
      </c>
      <c r="AF650" s="93" t="e">
        <f t="shared" si="4164"/>
        <v>#VALUE!</v>
      </c>
      <c r="AG650" s="93" t="e">
        <f t="shared" si="3842"/>
        <v>#VALUE!</v>
      </c>
      <c r="AH650" s="94">
        <f t="shared" si="3843"/>
        <v>0</v>
      </c>
      <c r="AI650" s="93">
        <f t="shared" ref="AI650" si="4168">+AI651</f>
        <v>0</v>
      </c>
      <c r="AJ650" s="93" t="e">
        <f t="shared" si="4164"/>
        <v>#VALUE!</v>
      </c>
      <c r="AK650" s="93" t="e">
        <f t="shared" si="3844"/>
        <v>#VALUE!</v>
      </c>
      <c r="AL650" s="94">
        <f t="shared" si="3845"/>
        <v>0</v>
      </c>
      <c r="AM650" s="93">
        <f t="shared" ref="AM650" si="4169">+AM651</f>
        <v>0</v>
      </c>
      <c r="AN650" s="93" t="e">
        <f t="shared" si="4164"/>
        <v>#VALUE!</v>
      </c>
      <c r="AO650" s="93" t="e">
        <f t="shared" si="3846"/>
        <v>#VALUE!</v>
      </c>
      <c r="AP650" s="94">
        <f t="shared" si="3847"/>
        <v>0</v>
      </c>
      <c r="AQ650" s="93">
        <f t="shared" ref="AQ650" si="4170">+AQ651</f>
        <v>0</v>
      </c>
      <c r="AR650" s="93" t="e">
        <f t="shared" si="4164"/>
        <v>#VALUE!</v>
      </c>
      <c r="AS650" s="93" t="e">
        <f t="shared" si="3848"/>
        <v>#VALUE!</v>
      </c>
      <c r="AT650" s="94">
        <f t="shared" si="3849"/>
        <v>0</v>
      </c>
      <c r="AU650" s="93">
        <f t="shared" ref="AU650" si="4171">+AU651</f>
        <v>0</v>
      </c>
      <c r="AV650" s="93" t="e">
        <f t="shared" si="4164"/>
        <v>#VALUE!</v>
      </c>
      <c r="AW650" s="93" t="e">
        <f t="shared" si="3850"/>
        <v>#VALUE!</v>
      </c>
      <c r="AX650" s="94">
        <f t="shared" si="3851"/>
        <v>0</v>
      </c>
      <c r="AY650" s="93">
        <f t="shared" ref="AY650" si="4172">+AY651</f>
        <v>0</v>
      </c>
      <c r="AZ650" s="93" t="e">
        <f t="shared" si="4164"/>
        <v>#VALUE!</v>
      </c>
      <c r="BA650" s="93" t="e">
        <f t="shared" si="3852"/>
        <v>#VALUE!</v>
      </c>
      <c r="BB650" s="94">
        <f t="shared" si="3853"/>
        <v>0</v>
      </c>
      <c r="BC650" s="93">
        <f t="shared" si="4164"/>
        <v>0</v>
      </c>
      <c r="BD650" s="93">
        <f t="shared" si="4164"/>
        <v>0</v>
      </c>
      <c r="BE650" s="93" t="e">
        <f t="shared" si="4164"/>
        <v>#VALUE!</v>
      </c>
      <c r="BF650" s="93" t="e">
        <f t="shared" si="3854"/>
        <v>#VALUE!</v>
      </c>
      <c r="BG650" s="4">
        <f t="shared" ref="BG650:BG697" si="4173">IF(BD650=0,0,(BE650/BD650))</f>
        <v>0</v>
      </c>
      <c r="BL650" s="93">
        <f t="shared" ref="BL650:BM650" si="4174">+BL651</f>
        <v>0</v>
      </c>
      <c r="BM650" s="93">
        <f t="shared" si="4174"/>
        <v>0</v>
      </c>
    </row>
    <row r="651" spans="1:65" s="84" customFormat="1" ht="20.399999999999999" x14ac:dyDescent="0.3">
      <c r="A651" s="87"/>
      <c r="B651" s="87"/>
      <c r="C651" s="88"/>
      <c r="D651" s="26"/>
      <c r="E651" s="96">
        <v>53151501</v>
      </c>
      <c r="F651" s="97" t="s">
        <v>354</v>
      </c>
      <c r="G651" s="7">
        <v>0</v>
      </c>
      <c r="H651" s="7" t="e">
        <f>SUMIF([2]Ene!B:I,AVALUOS!E651,[2]Ene!I:I)</f>
        <v>#VALUE!</v>
      </c>
      <c r="I651" s="7" t="e">
        <f t="shared" ref="I651:I697" si="4175">+G651-H651</f>
        <v>#VALUE!</v>
      </c>
      <c r="J651" s="8">
        <f t="shared" ref="J651:J697" si="4176">IF(G651=0,0,(H651/G651))</f>
        <v>0</v>
      </c>
      <c r="K651" s="7">
        <v>0</v>
      </c>
      <c r="L651" s="7" t="e">
        <f>SUMIF([2]Feb!B:I,AVALUOS!E651,[2]Feb!I:I)</f>
        <v>#VALUE!</v>
      </c>
      <c r="M651" s="7" t="e">
        <f t="shared" ref="M651:M694" si="4177">+K651-L651</f>
        <v>#VALUE!</v>
      </c>
      <c r="N651" s="8">
        <f t="shared" ref="N651:N694" si="4178">IF(K651=0,0,(L651/K651))</f>
        <v>0</v>
      </c>
      <c r="O651" s="7">
        <v>0</v>
      </c>
      <c r="P651" s="7" t="e">
        <f>SUMIF([2]mar!B:I,AVALUOS!E651,[2]mar!I:I)</f>
        <v>#VALUE!</v>
      </c>
      <c r="Q651" s="7" t="e">
        <f t="shared" ref="Q651:Q694" si="4179">+O651-P651</f>
        <v>#VALUE!</v>
      </c>
      <c r="R651" s="8">
        <f t="shared" si="4134"/>
        <v>0</v>
      </c>
      <c r="S651" s="7">
        <v>0</v>
      </c>
      <c r="T651" s="7" t="e">
        <f>SUMIF([2]Abr!B:I,AVALUOS!E651,[2]Abr!I:I)</f>
        <v>#VALUE!</v>
      </c>
      <c r="U651" s="7" t="e">
        <f t="shared" ref="U651:U694" si="4180">+S651-T651</f>
        <v>#VALUE!</v>
      </c>
      <c r="V651" s="8">
        <f t="shared" ref="V651:V694" si="4181">IF(S651=0,0,(T651/S651))</f>
        <v>0</v>
      </c>
      <c r="W651" s="7">
        <v>0</v>
      </c>
      <c r="X651" s="7" t="e">
        <f>SUMIF([2]May!B:I,AVALUOS!E651,[2]May!I:I)</f>
        <v>#VALUE!</v>
      </c>
      <c r="Y651" s="7" t="e">
        <f t="shared" ref="Y651:Y694" si="4182">+W651-X651</f>
        <v>#VALUE!</v>
      </c>
      <c r="Z651" s="8">
        <f t="shared" ref="Z651:Z694" si="4183">IF(W651=0,0,(X651/W651))</f>
        <v>0</v>
      </c>
      <c r="AA651" s="7">
        <v>0</v>
      </c>
      <c r="AB651" s="7" t="e">
        <f>SUMIF([2]Jun!B:I,AVALUOS!E651,[2]Jun!I:I)</f>
        <v>#VALUE!</v>
      </c>
      <c r="AC651" s="7" t="e">
        <f t="shared" ref="AC651:AC694" si="4184">+AA651-AB651</f>
        <v>#VALUE!</v>
      </c>
      <c r="AD651" s="8">
        <f t="shared" ref="AD651:AD694" si="4185">IF(AA651=0,0,(AB651/AA651))</f>
        <v>0</v>
      </c>
      <c r="AE651" s="7">
        <v>0</v>
      </c>
      <c r="AF651" s="7" t="e">
        <f>SUMIF([2]Jul!B:I,AVALUOS!E651,[2]Jul!I:I)</f>
        <v>#VALUE!</v>
      </c>
      <c r="AG651" s="7" t="e">
        <f t="shared" ref="AG651:AG694" si="4186">+AE651-AF651</f>
        <v>#VALUE!</v>
      </c>
      <c r="AH651" s="8">
        <f t="shared" ref="AH651:AH694" si="4187">IF(AE651=0,0,(AF651/AE651))</f>
        <v>0</v>
      </c>
      <c r="AI651" s="7">
        <v>0</v>
      </c>
      <c r="AJ651" s="7" t="e">
        <f>SUMIF([2]Agos!B:I,AVALUOS!E651,[2]Agos!I:I)</f>
        <v>#VALUE!</v>
      </c>
      <c r="AK651" s="7" t="e">
        <f t="shared" ref="AK651:AK694" si="4188">+AI651-AJ651</f>
        <v>#VALUE!</v>
      </c>
      <c r="AL651" s="8">
        <f t="shared" ref="AL651:AL694" si="4189">IF(AI651=0,0,(AJ651/AI651))</f>
        <v>0</v>
      </c>
      <c r="AM651" s="7">
        <v>0</v>
      </c>
      <c r="AN651" s="7" t="e">
        <f>SUMIF([2]Sep!B:I,AVALUOS!E651,[2]Sep!I:I)</f>
        <v>#VALUE!</v>
      </c>
      <c r="AO651" s="7" t="e">
        <f t="shared" ref="AO651:AO694" si="4190">+AM651-AN651</f>
        <v>#VALUE!</v>
      </c>
      <c r="AP651" s="8">
        <f t="shared" ref="AP651:AP694" si="4191">IF(AM651=0,0,(AN651/AM651))</f>
        <v>0</v>
      </c>
      <c r="AQ651" s="7">
        <v>0</v>
      </c>
      <c r="AR651" s="7" t="e">
        <f>SUMIF([2]Oct!B:I,AVALUOS!E651,[2]Oct!I:I)</f>
        <v>#VALUE!</v>
      </c>
      <c r="AS651" s="7" t="e">
        <f t="shared" ref="AS651:AS694" si="4192">+AQ651-AR651</f>
        <v>#VALUE!</v>
      </c>
      <c r="AT651" s="8">
        <f t="shared" ref="AT651:AT694" si="4193">IF(AQ651=0,0,(AR651/AQ651))</f>
        <v>0</v>
      </c>
      <c r="AU651" s="7">
        <v>0</v>
      </c>
      <c r="AV651" s="7" t="e">
        <f>SUMIF([2]Nov!B:I,AVALUOS!E651,[2]Nov!I:I)</f>
        <v>#VALUE!</v>
      </c>
      <c r="AW651" s="7" t="e">
        <f t="shared" ref="AW651:AW694" si="4194">+AU651-AV651</f>
        <v>#VALUE!</v>
      </c>
      <c r="AX651" s="8">
        <f t="shared" ref="AX651:AX694" si="4195">IF(AU651=0,0,(AV651/AU651))</f>
        <v>0</v>
      </c>
      <c r="AY651" s="7">
        <v>0</v>
      </c>
      <c r="AZ651" s="7" t="e">
        <f>SUMIF([2]Dic!B:I,AVALUOS!E651,[2]Dic!I:I)</f>
        <v>#VALUE!</v>
      </c>
      <c r="BA651" s="7" t="e">
        <f t="shared" ref="BA651:BA694" si="4196">+AY651-AZ651</f>
        <v>#VALUE!</v>
      </c>
      <c r="BB651" s="8">
        <f t="shared" ref="BB651:BB694" si="4197">IF(AY651=0,0,(AZ651/AY651))</f>
        <v>0</v>
      </c>
      <c r="BC651" s="7">
        <v>0</v>
      </c>
      <c r="BD651" s="89">
        <f>+G651+K651+O651+S651+W651+AA651+AE651+AI651+AM651+AQ651+AU651</f>
        <v>0</v>
      </c>
      <c r="BE651" s="89" t="e">
        <f>+H651+L651+P651+T651+X651+AB651+AF651+AJ651+AN651+AR651+AV651+AZ651</f>
        <v>#VALUE!</v>
      </c>
      <c r="BF651" s="89" t="e">
        <f t="shared" ref="BF651:BF697" si="4198">+BE651-BD651</f>
        <v>#VALUE!</v>
      </c>
      <c r="BG651" s="24">
        <f t="shared" si="4173"/>
        <v>0</v>
      </c>
      <c r="BL651" s="7"/>
      <c r="BM651" s="7"/>
    </row>
    <row r="652" spans="1:65" ht="12" x14ac:dyDescent="0.3">
      <c r="A652" s="85"/>
      <c r="B652" s="85"/>
      <c r="C652" s="86"/>
      <c r="D652" s="25">
        <v>531520</v>
      </c>
      <c r="E652" s="91"/>
      <c r="F652" s="92" t="s">
        <v>355</v>
      </c>
      <c r="G652" s="93">
        <f t="shared" ref="G652:H652" si="4199">SUM(G653:G660)</f>
        <v>0</v>
      </c>
      <c r="H652" s="93" t="e">
        <f t="shared" si="4199"/>
        <v>#VALUE!</v>
      </c>
      <c r="I652" s="93" t="e">
        <f t="shared" si="4175"/>
        <v>#VALUE!</v>
      </c>
      <c r="J652" s="94">
        <f t="shared" si="4176"/>
        <v>0</v>
      </c>
      <c r="K652" s="93">
        <f t="shared" ref="K652:L652" si="4200">SUM(K653:K660)</f>
        <v>0</v>
      </c>
      <c r="L652" s="93" t="e">
        <f t="shared" si="4200"/>
        <v>#VALUE!</v>
      </c>
      <c r="M652" s="93" t="e">
        <f t="shared" si="4177"/>
        <v>#VALUE!</v>
      </c>
      <c r="N652" s="94">
        <f t="shared" si="4178"/>
        <v>0</v>
      </c>
      <c r="O652" s="93">
        <f t="shared" ref="O652:P652" si="4201">SUM(O653:O660)</f>
        <v>0</v>
      </c>
      <c r="P652" s="93" t="e">
        <f t="shared" si="4201"/>
        <v>#VALUE!</v>
      </c>
      <c r="Q652" s="93" t="e">
        <f t="shared" si="4179"/>
        <v>#VALUE!</v>
      </c>
      <c r="R652" s="94">
        <f t="shared" si="4134"/>
        <v>0</v>
      </c>
      <c r="S652" s="93">
        <f t="shared" ref="S652:T652" si="4202">SUM(S653:S660)</f>
        <v>0</v>
      </c>
      <c r="T652" s="93" t="e">
        <f t="shared" si="4202"/>
        <v>#VALUE!</v>
      </c>
      <c r="U652" s="93" t="e">
        <f t="shared" si="4180"/>
        <v>#VALUE!</v>
      </c>
      <c r="V652" s="94">
        <f t="shared" si="4181"/>
        <v>0</v>
      </c>
      <c r="W652" s="93">
        <f t="shared" ref="W652:X652" si="4203">SUM(W653:W660)</f>
        <v>0</v>
      </c>
      <c r="X652" s="93" t="e">
        <f t="shared" si="4203"/>
        <v>#VALUE!</v>
      </c>
      <c r="Y652" s="93" t="e">
        <f t="shared" si="4182"/>
        <v>#VALUE!</v>
      </c>
      <c r="Z652" s="94">
        <f t="shared" si="4183"/>
        <v>0</v>
      </c>
      <c r="AA652" s="93">
        <f t="shared" ref="AA652:AB652" si="4204">SUM(AA653:AA660)</f>
        <v>0</v>
      </c>
      <c r="AB652" s="93" t="e">
        <f t="shared" si="4204"/>
        <v>#VALUE!</v>
      </c>
      <c r="AC652" s="93" t="e">
        <f t="shared" si="4184"/>
        <v>#VALUE!</v>
      </c>
      <c r="AD652" s="94">
        <f t="shared" si="4185"/>
        <v>0</v>
      </c>
      <c r="AE652" s="93">
        <f t="shared" ref="AE652:AF652" si="4205">SUM(AE653:AE660)</f>
        <v>0</v>
      </c>
      <c r="AF652" s="93" t="e">
        <f t="shared" si="4205"/>
        <v>#VALUE!</v>
      </c>
      <c r="AG652" s="93" t="e">
        <f t="shared" si="4186"/>
        <v>#VALUE!</v>
      </c>
      <c r="AH652" s="94">
        <f t="shared" si="4187"/>
        <v>0</v>
      </c>
      <c r="AI652" s="93">
        <f t="shared" ref="AI652:AJ652" si="4206">SUM(AI653:AI660)</f>
        <v>0</v>
      </c>
      <c r="AJ652" s="93" t="e">
        <f t="shared" si="4206"/>
        <v>#VALUE!</v>
      </c>
      <c r="AK652" s="93" t="e">
        <f t="shared" si="4188"/>
        <v>#VALUE!</v>
      </c>
      <c r="AL652" s="94">
        <f t="shared" si="4189"/>
        <v>0</v>
      </c>
      <c r="AM652" s="93">
        <f t="shared" ref="AM652:AN652" si="4207">SUM(AM653:AM660)</f>
        <v>0</v>
      </c>
      <c r="AN652" s="93" t="e">
        <f t="shared" si="4207"/>
        <v>#VALUE!</v>
      </c>
      <c r="AO652" s="93" t="e">
        <f t="shared" si="4190"/>
        <v>#VALUE!</v>
      </c>
      <c r="AP652" s="94">
        <f t="shared" si="4191"/>
        <v>0</v>
      </c>
      <c r="AQ652" s="93">
        <f t="shared" ref="AQ652:AR652" si="4208">SUM(AQ653:AQ660)</f>
        <v>0</v>
      </c>
      <c r="AR652" s="93" t="e">
        <f t="shared" si="4208"/>
        <v>#VALUE!</v>
      </c>
      <c r="AS652" s="93" t="e">
        <f t="shared" si="4192"/>
        <v>#VALUE!</v>
      </c>
      <c r="AT652" s="94">
        <f t="shared" si="4193"/>
        <v>0</v>
      </c>
      <c r="AU652" s="93">
        <f t="shared" ref="AU652:AV652" si="4209">SUM(AU653:AU660)</f>
        <v>0</v>
      </c>
      <c r="AV652" s="93" t="e">
        <f t="shared" si="4209"/>
        <v>#VALUE!</v>
      </c>
      <c r="AW652" s="93" t="e">
        <f t="shared" si="4194"/>
        <v>#VALUE!</v>
      </c>
      <c r="AX652" s="94">
        <f t="shared" si="4195"/>
        <v>0</v>
      </c>
      <c r="AY652" s="93">
        <f t="shared" ref="AY652:BE652" si="4210">SUM(AY653:AY660)</f>
        <v>0</v>
      </c>
      <c r="AZ652" s="93" t="e">
        <f t="shared" si="4210"/>
        <v>#VALUE!</v>
      </c>
      <c r="BA652" s="93" t="e">
        <f t="shared" si="4196"/>
        <v>#VALUE!</v>
      </c>
      <c r="BB652" s="94">
        <f t="shared" si="4197"/>
        <v>0</v>
      </c>
      <c r="BC652" s="93">
        <f t="shared" si="4210"/>
        <v>0</v>
      </c>
      <c r="BD652" s="93">
        <f t="shared" si="4210"/>
        <v>0</v>
      </c>
      <c r="BE652" s="93" t="e">
        <f t="shared" si="4210"/>
        <v>#VALUE!</v>
      </c>
      <c r="BF652" s="93" t="e">
        <f t="shared" si="4198"/>
        <v>#VALUE!</v>
      </c>
      <c r="BG652" s="4">
        <f t="shared" si="4173"/>
        <v>0</v>
      </c>
      <c r="BL652" s="93">
        <f t="shared" ref="BL652:BM652" si="4211">SUM(BL653:BL660)</f>
        <v>0</v>
      </c>
      <c r="BM652" s="93">
        <f t="shared" si="4211"/>
        <v>0</v>
      </c>
    </row>
    <row r="653" spans="1:65" s="84" customFormat="1" ht="12" x14ac:dyDescent="0.3">
      <c r="A653" s="87"/>
      <c r="B653" s="87"/>
      <c r="C653" s="88"/>
      <c r="D653" s="26"/>
      <c r="E653" s="96">
        <v>53152001</v>
      </c>
      <c r="F653" s="97" t="s">
        <v>356</v>
      </c>
      <c r="G653" s="7">
        <v>0</v>
      </c>
      <c r="H653" s="7" t="e">
        <f>SUMIF([2]Ene!B:I,AVALUOS!E653,[2]Ene!I:I)+126234.96</f>
        <v>#VALUE!</v>
      </c>
      <c r="I653" s="7" t="e">
        <f t="shared" si="4175"/>
        <v>#VALUE!</v>
      </c>
      <c r="J653" s="8">
        <f t="shared" si="4176"/>
        <v>0</v>
      </c>
      <c r="K653" s="7">
        <v>0</v>
      </c>
      <c r="L653" s="7" t="e">
        <f>SUMIF([2]Feb!B:I,AVALUOS!E653,[2]Feb!I:I)+126234.96</f>
        <v>#VALUE!</v>
      </c>
      <c r="M653" s="7" t="e">
        <f t="shared" si="4177"/>
        <v>#VALUE!</v>
      </c>
      <c r="N653" s="8">
        <f t="shared" si="4178"/>
        <v>0</v>
      </c>
      <c r="O653" s="7">
        <v>0</v>
      </c>
      <c r="P653" s="7" t="e">
        <f>SUMIF([2]mar!B:I,AVALUOS!E653,[2]mar!I:I)+126234.96</f>
        <v>#VALUE!</v>
      </c>
      <c r="Q653" s="7" t="e">
        <f t="shared" si="4179"/>
        <v>#VALUE!</v>
      </c>
      <c r="R653" s="8">
        <f t="shared" si="4134"/>
        <v>0</v>
      </c>
      <c r="S653" s="7">
        <v>0</v>
      </c>
      <c r="T653" s="7" t="e">
        <f>SUMIF([2]Abr!B:I,AVALUOS!E653,[2]Abr!I:I)+126234.96</f>
        <v>#VALUE!</v>
      </c>
      <c r="U653" s="7" t="e">
        <f t="shared" si="4180"/>
        <v>#VALUE!</v>
      </c>
      <c r="V653" s="8">
        <f t="shared" si="4181"/>
        <v>0</v>
      </c>
      <c r="W653" s="7">
        <v>0</v>
      </c>
      <c r="X653" s="7" t="e">
        <f>SUMIF([2]May!B:I,AVALUOS!E653,[2]May!I:I)+126234.96</f>
        <v>#VALUE!</v>
      </c>
      <c r="Y653" s="7" t="e">
        <f t="shared" si="4182"/>
        <v>#VALUE!</v>
      </c>
      <c r="Z653" s="8">
        <f t="shared" si="4183"/>
        <v>0</v>
      </c>
      <c r="AA653" s="7">
        <v>0</v>
      </c>
      <c r="AB653" s="7" t="e">
        <f>SUMIF([2]Jun!B:I,AVALUOS!E653,[2]Jun!I:I)+126234.96</f>
        <v>#VALUE!</v>
      </c>
      <c r="AC653" s="7" t="e">
        <f t="shared" si="4184"/>
        <v>#VALUE!</v>
      </c>
      <c r="AD653" s="8">
        <f t="shared" si="4185"/>
        <v>0</v>
      </c>
      <c r="AE653" s="7">
        <v>0</v>
      </c>
      <c r="AF653" s="7" t="e">
        <f>SUMIF([2]Jul!B:I,AVALUOS!E653,[2]Jul!I:I)+126234.96</f>
        <v>#VALUE!</v>
      </c>
      <c r="AG653" s="7" t="e">
        <f t="shared" si="4186"/>
        <v>#VALUE!</v>
      </c>
      <c r="AH653" s="8">
        <f t="shared" si="4187"/>
        <v>0</v>
      </c>
      <c r="AI653" s="7">
        <v>0</v>
      </c>
      <c r="AJ653" s="7" t="e">
        <f>SUMIF([2]Agos!B:I,AVALUOS!E653,[2]Agos!I:I)+126234.95</f>
        <v>#VALUE!</v>
      </c>
      <c r="AK653" s="7" t="e">
        <f t="shared" si="4188"/>
        <v>#VALUE!</v>
      </c>
      <c r="AL653" s="8">
        <f t="shared" si="4189"/>
        <v>0</v>
      </c>
      <c r="AM653" s="7">
        <v>0</v>
      </c>
      <c r="AN653" s="7" t="e">
        <f>SUMIF([2]Sep!B:I,AVALUOS!E653,[2]Sep!I:I)+126234.96</f>
        <v>#VALUE!</v>
      </c>
      <c r="AO653" s="7" t="e">
        <f t="shared" si="4190"/>
        <v>#VALUE!</v>
      </c>
      <c r="AP653" s="8">
        <f t="shared" si="4191"/>
        <v>0</v>
      </c>
      <c r="AQ653" s="7">
        <v>0</v>
      </c>
      <c r="AR653" s="7" t="e">
        <f>SUMIF([2]Oct!B:I,AVALUOS!E653,[2]Oct!I:I)+126234.96</f>
        <v>#VALUE!</v>
      </c>
      <c r="AS653" s="7" t="e">
        <f t="shared" si="4192"/>
        <v>#VALUE!</v>
      </c>
      <c r="AT653" s="8">
        <f t="shared" si="4193"/>
        <v>0</v>
      </c>
      <c r="AU653" s="7">
        <v>0</v>
      </c>
      <c r="AV653" s="7" t="e">
        <f>SUMIF([2]Nov!B:I,AVALUOS!E653,[2]Nov!I:I)+126234.96</f>
        <v>#VALUE!</v>
      </c>
      <c r="AW653" s="7" t="e">
        <f t="shared" si="4194"/>
        <v>#VALUE!</v>
      </c>
      <c r="AX653" s="8">
        <f t="shared" si="4195"/>
        <v>0</v>
      </c>
      <c r="AY653" s="7">
        <v>0</v>
      </c>
      <c r="AZ653" s="7" t="e">
        <f>SUMIF([2]Dic!B:I,AVALUOS!E653,[2]Dic!I:I)+126234.96</f>
        <v>#VALUE!</v>
      </c>
      <c r="BA653" s="7" t="e">
        <f t="shared" si="4196"/>
        <v>#VALUE!</v>
      </c>
      <c r="BB653" s="8">
        <f t="shared" si="4197"/>
        <v>0</v>
      </c>
      <c r="BC653" s="7">
        <v>0</v>
      </c>
      <c r="BD653" s="89">
        <f t="shared" ref="BD653:BD660" si="4212">+G653+K653+O653+S653+W653+AA653+AE653+AI653+AM653+AQ653+AU653</f>
        <v>0</v>
      </c>
      <c r="BE653" s="89" t="e">
        <f t="shared" ref="BE653:BE660" si="4213">+H653+L653+P653+T653+X653+AB653+AF653+AJ653+AN653+AR653+AV653+AZ653</f>
        <v>#VALUE!</v>
      </c>
      <c r="BF653" s="89" t="e">
        <f t="shared" si="4198"/>
        <v>#VALUE!</v>
      </c>
      <c r="BG653" s="24">
        <f t="shared" si="4173"/>
        <v>0</v>
      </c>
      <c r="BJ653" s="118"/>
      <c r="BL653" s="7"/>
      <c r="BM653" s="7"/>
    </row>
    <row r="654" spans="1:65" ht="12" x14ac:dyDescent="0.3">
      <c r="A654" s="87"/>
      <c r="B654" s="87"/>
      <c r="C654" s="88"/>
      <c r="D654" s="26"/>
      <c r="E654" s="96">
        <v>53152002</v>
      </c>
      <c r="F654" s="97" t="s">
        <v>357</v>
      </c>
      <c r="G654" s="7">
        <v>0</v>
      </c>
      <c r="H654" s="7" t="e">
        <f>SUMIF([2]Ene!B:I,AVALUOS!E654,[2]Ene!I:I)</f>
        <v>#VALUE!</v>
      </c>
      <c r="I654" s="7" t="e">
        <f t="shared" si="4175"/>
        <v>#VALUE!</v>
      </c>
      <c r="J654" s="8">
        <f t="shared" si="4176"/>
        <v>0</v>
      </c>
      <c r="K654" s="7">
        <v>0</v>
      </c>
      <c r="L654" s="7" t="e">
        <f>SUMIF([2]Feb!B:I,AVALUOS!E654,[2]Feb!I:I)</f>
        <v>#VALUE!</v>
      </c>
      <c r="M654" s="7" t="e">
        <f t="shared" si="4177"/>
        <v>#VALUE!</v>
      </c>
      <c r="N654" s="8">
        <f t="shared" si="4178"/>
        <v>0</v>
      </c>
      <c r="O654" s="7">
        <v>0</v>
      </c>
      <c r="P654" s="7" t="e">
        <f>SUMIF([2]mar!B:I,AVALUOS!E654,[2]mar!I:I)</f>
        <v>#VALUE!</v>
      </c>
      <c r="Q654" s="7" t="e">
        <f t="shared" si="4179"/>
        <v>#VALUE!</v>
      </c>
      <c r="R654" s="8">
        <f t="shared" si="4134"/>
        <v>0</v>
      </c>
      <c r="S654" s="7">
        <v>0</v>
      </c>
      <c r="T654" s="7" t="e">
        <f>SUMIF([2]Abr!B:I,AVALUOS!E654,[2]Abr!I:I)</f>
        <v>#VALUE!</v>
      </c>
      <c r="U654" s="7" t="e">
        <f t="shared" si="4180"/>
        <v>#VALUE!</v>
      </c>
      <c r="V654" s="8">
        <f t="shared" si="4181"/>
        <v>0</v>
      </c>
      <c r="W654" s="7">
        <v>0</v>
      </c>
      <c r="X654" s="7" t="e">
        <f>SUMIF([2]May!B:I,AVALUOS!E654,[2]May!I:I)</f>
        <v>#VALUE!</v>
      </c>
      <c r="Y654" s="7" t="e">
        <f t="shared" si="4182"/>
        <v>#VALUE!</v>
      </c>
      <c r="Z654" s="8">
        <f t="shared" si="4183"/>
        <v>0</v>
      </c>
      <c r="AA654" s="7">
        <v>0</v>
      </c>
      <c r="AB654" s="7" t="e">
        <f>SUMIF([2]Jun!B:I,AVALUOS!E654,[2]Jun!I:I)</f>
        <v>#VALUE!</v>
      </c>
      <c r="AC654" s="7" t="e">
        <f t="shared" si="4184"/>
        <v>#VALUE!</v>
      </c>
      <c r="AD654" s="8">
        <f t="shared" si="4185"/>
        <v>0</v>
      </c>
      <c r="AE654" s="7">
        <v>0</v>
      </c>
      <c r="AF654" s="7" t="e">
        <f>SUMIF([2]Jul!B:I,AVALUOS!E654,[2]Jul!I:I)</f>
        <v>#VALUE!</v>
      </c>
      <c r="AG654" s="7" t="e">
        <f t="shared" si="4186"/>
        <v>#VALUE!</v>
      </c>
      <c r="AH654" s="8">
        <f t="shared" si="4187"/>
        <v>0</v>
      </c>
      <c r="AI654" s="7">
        <v>0</v>
      </c>
      <c r="AJ654" s="7" t="e">
        <f>SUMIF([2]Agos!B:I,AVALUOS!E654,[2]Agos!I:I)</f>
        <v>#VALUE!</v>
      </c>
      <c r="AK654" s="7" t="e">
        <f t="shared" si="4188"/>
        <v>#VALUE!</v>
      </c>
      <c r="AL654" s="8">
        <f t="shared" si="4189"/>
        <v>0</v>
      </c>
      <c r="AM654" s="7">
        <v>0</v>
      </c>
      <c r="AN654" s="7" t="e">
        <f>SUMIF([2]Sep!B:I,AVALUOS!E654,[2]Sep!I:I)</f>
        <v>#VALUE!</v>
      </c>
      <c r="AO654" s="7" t="e">
        <f t="shared" si="4190"/>
        <v>#VALUE!</v>
      </c>
      <c r="AP654" s="8">
        <f t="shared" si="4191"/>
        <v>0</v>
      </c>
      <c r="AQ654" s="7">
        <v>0</v>
      </c>
      <c r="AR654" s="7" t="e">
        <f>SUMIF([2]Oct!B:I,AVALUOS!E654,[2]Oct!I:I)</f>
        <v>#VALUE!</v>
      </c>
      <c r="AS654" s="7" t="e">
        <f t="shared" si="4192"/>
        <v>#VALUE!</v>
      </c>
      <c r="AT654" s="8">
        <f t="shared" si="4193"/>
        <v>0</v>
      </c>
      <c r="AU654" s="7">
        <v>0</v>
      </c>
      <c r="AV654" s="7" t="e">
        <f>SUMIF([2]Nov!B:I,AVALUOS!E654,[2]Nov!I:I)</f>
        <v>#VALUE!</v>
      </c>
      <c r="AW654" s="7" t="e">
        <f t="shared" si="4194"/>
        <v>#VALUE!</v>
      </c>
      <c r="AX654" s="8">
        <f t="shared" si="4195"/>
        <v>0</v>
      </c>
      <c r="AY654" s="7">
        <v>0</v>
      </c>
      <c r="AZ654" s="7" t="e">
        <f>SUMIF([2]Dic!B:I,AVALUOS!E654,[2]Dic!I:I)</f>
        <v>#VALUE!</v>
      </c>
      <c r="BA654" s="7" t="e">
        <f t="shared" si="4196"/>
        <v>#VALUE!</v>
      </c>
      <c r="BB654" s="8">
        <f t="shared" si="4197"/>
        <v>0</v>
      </c>
      <c r="BC654" s="7">
        <v>0</v>
      </c>
      <c r="BD654" s="89">
        <f t="shared" si="4212"/>
        <v>0</v>
      </c>
      <c r="BE654" s="89" t="e">
        <f t="shared" si="4213"/>
        <v>#VALUE!</v>
      </c>
      <c r="BF654" s="89" t="e">
        <f t="shared" si="4198"/>
        <v>#VALUE!</v>
      </c>
      <c r="BG654" s="24">
        <f t="shared" si="4173"/>
        <v>0</v>
      </c>
      <c r="BK654" s="84"/>
      <c r="BL654" s="7"/>
      <c r="BM654" s="7"/>
    </row>
    <row r="655" spans="1:65" s="84" customFormat="1" ht="20.399999999999999" x14ac:dyDescent="0.3">
      <c r="A655" s="87"/>
      <c r="B655" s="87"/>
      <c r="C655" s="88"/>
      <c r="D655" s="26"/>
      <c r="E655" s="96">
        <v>53152003</v>
      </c>
      <c r="F655" s="97" t="s">
        <v>358</v>
      </c>
      <c r="G655" s="7">
        <v>0</v>
      </c>
      <c r="H655" s="7" t="e">
        <f>SUMIF([2]Ene!B:I,AVALUOS!E655,[2]Ene!I:I)</f>
        <v>#VALUE!</v>
      </c>
      <c r="I655" s="7" t="e">
        <f t="shared" si="4175"/>
        <v>#VALUE!</v>
      </c>
      <c r="J655" s="8">
        <f t="shared" si="4176"/>
        <v>0</v>
      </c>
      <c r="K655" s="7">
        <v>0</v>
      </c>
      <c r="L655" s="7" t="e">
        <f>SUMIF([2]Feb!B:I,AVALUOS!E655,[2]Feb!I:I)</f>
        <v>#VALUE!</v>
      </c>
      <c r="M655" s="7" t="e">
        <f t="shared" si="4177"/>
        <v>#VALUE!</v>
      </c>
      <c r="N655" s="8">
        <f t="shared" si="4178"/>
        <v>0</v>
      </c>
      <c r="O655" s="7">
        <v>0</v>
      </c>
      <c r="P655" s="7" t="e">
        <f>SUMIF([2]mar!B:I,AVALUOS!E655,[2]mar!I:I)</f>
        <v>#VALUE!</v>
      </c>
      <c r="Q655" s="7" t="e">
        <f t="shared" si="4179"/>
        <v>#VALUE!</v>
      </c>
      <c r="R655" s="8">
        <f t="shared" si="4134"/>
        <v>0</v>
      </c>
      <c r="S655" s="7">
        <v>0</v>
      </c>
      <c r="T655" s="7" t="e">
        <f>SUMIF([2]Abr!B:I,AVALUOS!E655,[2]Abr!I:I)</f>
        <v>#VALUE!</v>
      </c>
      <c r="U655" s="7" t="e">
        <f t="shared" si="4180"/>
        <v>#VALUE!</v>
      </c>
      <c r="V655" s="8">
        <f t="shared" si="4181"/>
        <v>0</v>
      </c>
      <c r="W655" s="7">
        <v>0</v>
      </c>
      <c r="X655" s="7" t="e">
        <f>SUMIF([2]May!B:I,AVALUOS!E655,[2]May!I:I)</f>
        <v>#VALUE!</v>
      </c>
      <c r="Y655" s="7" t="e">
        <f t="shared" si="4182"/>
        <v>#VALUE!</v>
      </c>
      <c r="Z655" s="8">
        <f t="shared" si="4183"/>
        <v>0</v>
      </c>
      <c r="AA655" s="7">
        <v>0</v>
      </c>
      <c r="AB655" s="7" t="e">
        <f>SUMIF([2]Jun!B:I,AVALUOS!E655,[2]Jun!I:I)</f>
        <v>#VALUE!</v>
      </c>
      <c r="AC655" s="7" t="e">
        <f t="shared" si="4184"/>
        <v>#VALUE!</v>
      </c>
      <c r="AD655" s="8">
        <f t="shared" si="4185"/>
        <v>0</v>
      </c>
      <c r="AE655" s="7">
        <v>0</v>
      </c>
      <c r="AF655" s="7" t="e">
        <f>SUMIF([2]Jul!B:I,AVALUOS!E655,[2]Jul!I:I)</f>
        <v>#VALUE!</v>
      </c>
      <c r="AG655" s="7" t="e">
        <f t="shared" si="4186"/>
        <v>#VALUE!</v>
      </c>
      <c r="AH655" s="8">
        <f t="shared" si="4187"/>
        <v>0</v>
      </c>
      <c r="AI655" s="7">
        <v>0</v>
      </c>
      <c r="AJ655" s="7" t="e">
        <f>SUMIF([2]Agos!B:I,AVALUOS!E655,[2]Agos!I:I)</f>
        <v>#VALUE!</v>
      </c>
      <c r="AK655" s="7" t="e">
        <f t="shared" si="4188"/>
        <v>#VALUE!</v>
      </c>
      <c r="AL655" s="8">
        <f t="shared" si="4189"/>
        <v>0</v>
      </c>
      <c r="AM655" s="7">
        <v>0</v>
      </c>
      <c r="AN655" s="7" t="e">
        <f>SUMIF([2]Sep!B:I,AVALUOS!E655,[2]Sep!I:I)</f>
        <v>#VALUE!</v>
      </c>
      <c r="AO655" s="7" t="e">
        <f t="shared" si="4190"/>
        <v>#VALUE!</v>
      </c>
      <c r="AP655" s="8">
        <f t="shared" si="4191"/>
        <v>0</v>
      </c>
      <c r="AQ655" s="7">
        <v>0</v>
      </c>
      <c r="AR655" s="7" t="e">
        <f>SUMIF([2]Oct!B:I,AVALUOS!E655,[2]Oct!I:I)</f>
        <v>#VALUE!</v>
      </c>
      <c r="AS655" s="7" t="e">
        <f t="shared" si="4192"/>
        <v>#VALUE!</v>
      </c>
      <c r="AT655" s="8">
        <f t="shared" si="4193"/>
        <v>0</v>
      </c>
      <c r="AU655" s="7">
        <v>0</v>
      </c>
      <c r="AV655" s="7" t="e">
        <f>SUMIF([2]Nov!B:I,AVALUOS!E655,[2]Nov!I:I)</f>
        <v>#VALUE!</v>
      </c>
      <c r="AW655" s="7" t="e">
        <f t="shared" si="4194"/>
        <v>#VALUE!</v>
      </c>
      <c r="AX655" s="8">
        <f t="shared" si="4195"/>
        <v>0</v>
      </c>
      <c r="AY655" s="7">
        <v>0</v>
      </c>
      <c r="AZ655" s="7" t="e">
        <f>SUMIF([2]Dic!B:I,AVALUOS!E655,[2]Dic!I:I)</f>
        <v>#VALUE!</v>
      </c>
      <c r="BA655" s="7" t="e">
        <f t="shared" si="4196"/>
        <v>#VALUE!</v>
      </c>
      <c r="BB655" s="8">
        <f t="shared" si="4197"/>
        <v>0</v>
      </c>
      <c r="BC655" s="7">
        <v>0</v>
      </c>
      <c r="BD655" s="89">
        <f t="shared" si="4212"/>
        <v>0</v>
      </c>
      <c r="BE655" s="89" t="e">
        <f t="shared" si="4213"/>
        <v>#VALUE!</v>
      </c>
      <c r="BF655" s="89" t="e">
        <f t="shared" si="4198"/>
        <v>#VALUE!</v>
      </c>
      <c r="BG655" s="24">
        <f t="shared" si="4173"/>
        <v>0</v>
      </c>
      <c r="BL655" s="7"/>
      <c r="BM655" s="7"/>
    </row>
    <row r="656" spans="1:65" ht="12" x14ac:dyDescent="0.3">
      <c r="A656" s="87"/>
      <c r="B656" s="87"/>
      <c r="C656" s="88"/>
      <c r="D656" s="26"/>
      <c r="E656" s="96">
        <v>53152004</v>
      </c>
      <c r="F656" s="97" t="s">
        <v>359</v>
      </c>
      <c r="G656" s="7">
        <v>0</v>
      </c>
      <c r="H656" s="7" t="e">
        <f>SUMIF([2]Ene!B:I,AVALUOS!E656,[2]Ene!I:I)</f>
        <v>#VALUE!</v>
      </c>
      <c r="I656" s="7" t="e">
        <f t="shared" si="4175"/>
        <v>#VALUE!</v>
      </c>
      <c r="J656" s="8">
        <f t="shared" si="4176"/>
        <v>0</v>
      </c>
      <c r="K656" s="7">
        <v>0</v>
      </c>
      <c r="L656" s="7" t="e">
        <f>SUMIF([2]Feb!B:I,AVALUOS!E656,[2]Feb!I:I)</f>
        <v>#VALUE!</v>
      </c>
      <c r="M656" s="7" t="e">
        <f t="shared" si="4177"/>
        <v>#VALUE!</v>
      </c>
      <c r="N656" s="8">
        <f t="shared" si="4178"/>
        <v>0</v>
      </c>
      <c r="O656" s="7">
        <v>0</v>
      </c>
      <c r="P656" s="7" t="e">
        <f>SUMIF([2]mar!B:I,AVALUOS!E656,[2]mar!I:I)</f>
        <v>#VALUE!</v>
      </c>
      <c r="Q656" s="7" t="e">
        <f t="shared" si="4179"/>
        <v>#VALUE!</v>
      </c>
      <c r="R656" s="8">
        <f t="shared" si="4134"/>
        <v>0</v>
      </c>
      <c r="S656" s="7">
        <v>0</v>
      </c>
      <c r="T656" s="7" t="e">
        <f>SUMIF([2]Abr!B:I,AVALUOS!E656,[2]Abr!I:I)</f>
        <v>#VALUE!</v>
      </c>
      <c r="U656" s="7" t="e">
        <f t="shared" si="4180"/>
        <v>#VALUE!</v>
      </c>
      <c r="V656" s="8">
        <f t="shared" si="4181"/>
        <v>0</v>
      </c>
      <c r="W656" s="7">
        <v>0</v>
      </c>
      <c r="X656" s="7" t="e">
        <f>SUMIF([2]May!B:I,AVALUOS!E656,[2]May!I:I)</f>
        <v>#VALUE!</v>
      </c>
      <c r="Y656" s="7" t="e">
        <f t="shared" si="4182"/>
        <v>#VALUE!</v>
      </c>
      <c r="Z656" s="8">
        <f t="shared" si="4183"/>
        <v>0</v>
      </c>
      <c r="AA656" s="7">
        <v>0</v>
      </c>
      <c r="AB656" s="7" t="e">
        <f>SUMIF([2]Jun!B:I,AVALUOS!E656,[2]Jun!I:I)</f>
        <v>#VALUE!</v>
      </c>
      <c r="AC656" s="7" t="e">
        <f t="shared" si="4184"/>
        <v>#VALUE!</v>
      </c>
      <c r="AD656" s="8">
        <f t="shared" si="4185"/>
        <v>0</v>
      </c>
      <c r="AE656" s="7">
        <v>0</v>
      </c>
      <c r="AF656" s="7" t="e">
        <f>SUMIF([2]Jul!B:I,AVALUOS!E656,[2]Jul!I:I)</f>
        <v>#VALUE!</v>
      </c>
      <c r="AG656" s="7" t="e">
        <f t="shared" si="4186"/>
        <v>#VALUE!</v>
      </c>
      <c r="AH656" s="8">
        <f t="shared" si="4187"/>
        <v>0</v>
      </c>
      <c r="AI656" s="7">
        <v>0</v>
      </c>
      <c r="AJ656" s="7" t="e">
        <f>SUMIF([2]Agos!B:I,AVALUOS!E656,[2]Agos!I:I)</f>
        <v>#VALUE!</v>
      </c>
      <c r="AK656" s="7" t="e">
        <f t="shared" si="4188"/>
        <v>#VALUE!</v>
      </c>
      <c r="AL656" s="8">
        <f t="shared" si="4189"/>
        <v>0</v>
      </c>
      <c r="AM656" s="7">
        <v>0</v>
      </c>
      <c r="AN656" s="7" t="e">
        <f>SUMIF([2]Sep!B:I,AVALUOS!E656,[2]Sep!I:I)</f>
        <v>#VALUE!</v>
      </c>
      <c r="AO656" s="7" t="e">
        <f t="shared" si="4190"/>
        <v>#VALUE!</v>
      </c>
      <c r="AP656" s="8">
        <f t="shared" si="4191"/>
        <v>0</v>
      </c>
      <c r="AQ656" s="7">
        <v>0</v>
      </c>
      <c r="AR656" s="7" t="e">
        <f>SUMIF([2]Oct!B:I,AVALUOS!E656,[2]Oct!I:I)</f>
        <v>#VALUE!</v>
      </c>
      <c r="AS656" s="7" t="e">
        <f t="shared" si="4192"/>
        <v>#VALUE!</v>
      </c>
      <c r="AT656" s="8">
        <f t="shared" si="4193"/>
        <v>0</v>
      </c>
      <c r="AU656" s="7">
        <v>0</v>
      </c>
      <c r="AV656" s="7" t="e">
        <f>SUMIF([2]Nov!B:I,AVALUOS!E656,[2]Nov!I:I)</f>
        <v>#VALUE!</v>
      </c>
      <c r="AW656" s="7" t="e">
        <f t="shared" si="4194"/>
        <v>#VALUE!</v>
      </c>
      <c r="AX656" s="8">
        <f t="shared" si="4195"/>
        <v>0</v>
      </c>
      <c r="AY656" s="7">
        <v>0</v>
      </c>
      <c r="AZ656" s="7" t="e">
        <f>SUMIF([2]Dic!B:I,AVALUOS!E656,[2]Dic!I:I)</f>
        <v>#VALUE!</v>
      </c>
      <c r="BA656" s="7" t="e">
        <f t="shared" si="4196"/>
        <v>#VALUE!</v>
      </c>
      <c r="BB656" s="8">
        <f t="shared" si="4197"/>
        <v>0</v>
      </c>
      <c r="BC656" s="7">
        <v>0</v>
      </c>
      <c r="BD656" s="89">
        <f t="shared" si="4212"/>
        <v>0</v>
      </c>
      <c r="BE656" s="89" t="e">
        <f t="shared" si="4213"/>
        <v>#VALUE!</v>
      </c>
      <c r="BF656" s="89" t="e">
        <f t="shared" si="4198"/>
        <v>#VALUE!</v>
      </c>
      <c r="BG656" s="24">
        <f t="shared" si="4173"/>
        <v>0</v>
      </c>
      <c r="BK656" s="84"/>
      <c r="BL656" s="7"/>
      <c r="BM656" s="7"/>
    </row>
    <row r="657" spans="1:65" ht="12" x14ac:dyDescent="0.3">
      <c r="A657" s="87"/>
      <c r="B657" s="87"/>
      <c r="C657" s="88"/>
      <c r="D657" s="26"/>
      <c r="E657" s="96">
        <v>53152005</v>
      </c>
      <c r="F657" s="97" t="s">
        <v>360</v>
      </c>
      <c r="G657" s="7">
        <v>0</v>
      </c>
      <c r="H657" s="7" t="e">
        <f>SUMIF([2]Ene!B:I,AVALUOS!E657,[2]Ene!I:I)</f>
        <v>#VALUE!</v>
      </c>
      <c r="I657" s="7" t="e">
        <f t="shared" si="4175"/>
        <v>#VALUE!</v>
      </c>
      <c r="J657" s="8">
        <f t="shared" si="4176"/>
        <v>0</v>
      </c>
      <c r="K657" s="7">
        <v>0</v>
      </c>
      <c r="L657" s="7" t="e">
        <f>SUMIF([2]Feb!B:I,AVALUOS!E657,[2]Feb!I:I)</f>
        <v>#VALUE!</v>
      </c>
      <c r="M657" s="7" t="e">
        <f t="shared" si="4177"/>
        <v>#VALUE!</v>
      </c>
      <c r="N657" s="8">
        <f t="shared" si="4178"/>
        <v>0</v>
      </c>
      <c r="O657" s="7">
        <v>0</v>
      </c>
      <c r="P657" s="7" t="e">
        <f>SUMIF([2]mar!B:I,AVALUOS!E657,[2]mar!I:I)</f>
        <v>#VALUE!</v>
      </c>
      <c r="Q657" s="7" t="e">
        <f t="shared" si="4179"/>
        <v>#VALUE!</v>
      </c>
      <c r="R657" s="8">
        <f t="shared" si="4134"/>
        <v>0</v>
      </c>
      <c r="S657" s="7">
        <v>0</v>
      </c>
      <c r="T657" s="7" t="e">
        <f>SUMIF([2]Abr!B:I,AVALUOS!E657,[2]Abr!I:I)</f>
        <v>#VALUE!</v>
      </c>
      <c r="U657" s="7" t="e">
        <f t="shared" si="4180"/>
        <v>#VALUE!</v>
      </c>
      <c r="V657" s="8">
        <f t="shared" si="4181"/>
        <v>0</v>
      </c>
      <c r="W657" s="7">
        <v>0</v>
      </c>
      <c r="X657" s="7" t="e">
        <f>SUMIF([2]May!B:I,AVALUOS!E657,[2]May!I:I)</f>
        <v>#VALUE!</v>
      </c>
      <c r="Y657" s="7" t="e">
        <f t="shared" si="4182"/>
        <v>#VALUE!</v>
      </c>
      <c r="Z657" s="8">
        <f t="shared" si="4183"/>
        <v>0</v>
      </c>
      <c r="AA657" s="7">
        <v>0</v>
      </c>
      <c r="AB657" s="7" t="e">
        <f>SUMIF([2]Jun!B:I,AVALUOS!E657,[2]Jun!I:I)</f>
        <v>#VALUE!</v>
      </c>
      <c r="AC657" s="7" t="e">
        <f t="shared" si="4184"/>
        <v>#VALUE!</v>
      </c>
      <c r="AD657" s="8">
        <f t="shared" si="4185"/>
        <v>0</v>
      </c>
      <c r="AE657" s="7">
        <v>0</v>
      </c>
      <c r="AF657" s="7" t="e">
        <f>SUMIF([2]Jul!B:I,AVALUOS!E657,[2]Jul!I:I)</f>
        <v>#VALUE!</v>
      </c>
      <c r="AG657" s="7" t="e">
        <f t="shared" si="4186"/>
        <v>#VALUE!</v>
      </c>
      <c r="AH657" s="8">
        <f t="shared" si="4187"/>
        <v>0</v>
      </c>
      <c r="AI657" s="7">
        <v>0</v>
      </c>
      <c r="AJ657" s="7" t="e">
        <f>SUMIF([2]Agos!B:I,AVALUOS!E657,[2]Agos!I:I)</f>
        <v>#VALUE!</v>
      </c>
      <c r="AK657" s="7" t="e">
        <f t="shared" si="4188"/>
        <v>#VALUE!</v>
      </c>
      <c r="AL657" s="8">
        <f t="shared" si="4189"/>
        <v>0</v>
      </c>
      <c r="AM657" s="7">
        <v>0</v>
      </c>
      <c r="AN657" s="7" t="e">
        <f>SUMIF([2]Sep!B:I,AVALUOS!E657,[2]Sep!I:I)</f>
        <v>#VALUE!</v>
      </c>
      <c r="AO657" s="7" t="e">
        <f t="shared" si="4190"/>
        <v>#VALUE!</v>
      </c>
      <c r="AP657" s="8">
        <f t="shared" si="4191"/>
        <v>0</v>
      </c>
      <c r="AQ657" s="7">
        <v>0</v>
      </c>
      <c r="AR657" s="7" t="e">
        <f>SUMIF([2]Oct!B:I,AVALUOS!E657,[2]Oct!I:I)</f>
        <v>#VALUE!</v>
      </c>
      <c r="AS657" s="7" t="e">
        <f t="shared" si="4192"/>
        <v>#VALUE!</v>
      </c>
      <c r="AT657" s="8">
        <f t="shared" si="4193"/>
        <v>0</v>
      </c>
      <c r="AU657" s="7">
        <v>0</v>
      </c>
      <c r="AV657" s="7" t="e">
        <f>SUMIF([2]Nov!B:I,AVALUOS!E657,[2]Nov!I:I)</f>
        <v>#VALUE!</v>
      </c>
      <c r="AW657" s="7" t="e">
        <f t="shared" si="4194"/>
        <v>#VALUE!</v>
      </c>
      <c r="AX657" s="8">
        <f t="shared" si="4195"/>
        <v>0</v>
      </c>
      <c r="AY657" s="7">
        <v>0</v>
      </c>
      <c r="AZ657" s="7" t="e">
        <f>SUMIF([2]Dic!B:I,AVALUOS!E657,[2]Dic!I:I)</f>
        <v>#VALUE!</v>
      </c>
      <c r="BA657" s="7" t="e">
        <f t="shared" si="4196"/>
        <v>#VALUE!</v>
      </c>
      <c r="BB657" s="8">
        <f t="shared" si="4197"/>
        <v>0</v>
      </c>
      <c r="BC657" s="7">
        <v>0</v>
      </c>
      <c r="BD657" s="89">
        <f t="shared" si="4212"/>
        <v>0</v>
      </c>
      <c r="BE657" s="89" t="e">
        <f t="shared" si="4213"/>
        <v>#VALUE!</v>
      </c>
      <c r="BF657" s="89" t="e">
        <f t="shared" si="4198"/>
        <v>#VALUE!</v>
      </c>
      <c r="BG657" s="24">
        <f t="shared" si="4173"/>
        <v>0</v>
      </c>
      <c r="BK657" s="84"/>
      <c r="BL657" s="7"/>
      <c r="BM657" s="7"/>
    </row>
    <row r="658" spans="1:65" ht="12" x14ac:dyDescent="0.3">
      <c r="A658" s="87"/>
      <c r="B658" s="87"/>
      <c r="C658" s="88"/>
      <c r="D658" s="26"/>
      <c r="E658" s="96">
        <v>53152006</v>
      </c>
      <c r="F658" s="97" t="s">
        <v>361</v>
      </c>
      <c r="G658" s="7">
        <v>0</v>
      </c>
      <c r="H658" s="7" t="e">
        <f>SUMIF([2]Ene!B:I,AVALUOS!E658,[2]Ene!I:I)</f>
        <v>#VALUE!</v>
      </c>
      <c r="I658" s="7" t="e">
        <f t="shared" si="4175"/>
        <v>#VALUE!</v>
      </c>
      <c r="J658" s="8">
        <f t="shared" si="4176"/>
        <v>0</v>
      </c>
      <c r="K658" s="7">
        <v>0</v>
      </c>
      <c r="L658" s="7" t="e">
        <f>SUMIF([2]Feb!B:I,AVALUOS!E658,[2]Feb!I:I)</f>
        <v>#VALUE!</v>
      </c>
      <c r="M658" s="7" t="e">
        <f t="shared" si="4177"/>
        <v>#VALUE!</v>
      </c>
      <c r="N658" s="8">
        <f t="shared" si="4178"/>
        <v>0</v>
      </c>
      <c r="O658" s="7">
        <v>0</v>
      </c>
      <c r="P658" s="7" t="e">
        <f>SUMIF([2]mar!B:I,AVALUOS!E658,[2]mar!I:I)</f>
        <v>#VALUE!</v>
      </c>
      <c r="Q658" s="7" t="e">
        <f t="shared" si="4179"/>
        <v>#VALUE!</v>
      </c>
      <c r="R658" s="8">
        <f t="shared" si="4134"/>
        <v>0</v>
      </c>
      <c r="S658" s="7">
        <v>0</v>
      </c>
      <c r="T658" s="7" t="e">
        <f>SUMIF([2]Abr!B:I,AVALUOS!E658,[2]Abr!I:I)</f>
        <v>#VALUE!</v>
      </c>
      <c r="U658" s="7" t="e">
        <f t="shared" si="4180"/>
        <v>#VALUE!</v>
      </c>
      <c r="V658" s="8">
        <f t="shared" si="4181"/>
        <v>0</v>
      </c>
      <c r="W658" s="7">
        <v>0</v>
      </c>
      <c r="X658" s="7" t="e">
        <f>SUMIF([2]May!B:I,AVALUOS!E658,[2]May!I:I)</f>
        <v>#VALUE!</v>
      </c>
      <c r="Y658" s="7" t="e">
        <f t="shared" si="4182"/>
        <v>#VALUE!</v>
      </c>
      <c r="Z658" s="8">
        <f t="shared" si="4183"/>
        <v>0</v>
      </c>
      <c r="AA658" s="7">
        <v>0</v>
      </c>
      <c r="AB658" s="7" t="e">
        <f>SUMIF([2]Jun!B:I,AVALUOS!E658,[2]Jun!I:I)</f>
        <v>#VALUE!</v>
      </c>
      <c r="AC658" s="7" t="e">
        <f t="shared" si="4184"/>
        <v>#VALUE!</v>
      </c>
      <c r="AD658" s="8">
        <f t="shared" si="4185"/>
        <v>0</v>
      </c>
      <c r="AE658" s="7">
        <v>0</v>
      </c>
      <c r="AF658" s="7" t="e">
        <f>SUMIF([2]Jul!B:I,AVALUOS!E658,[2]Jul!I:I)</f>
        <v>#VALUE!</v>
      </c>
      <c r="AG658" s="7" t="e">
        <f t="shared" si="4186"/>
        <v>#VALUE!</v>
      </c>
      <c r="AH658" s="8">
        <f t="shared" si="4187"/>
        <v>0</v>
      </c>
      <c r="AI658" s="7">
        <v>0</v>
      </c>
      <c r="AJ658" s="7" t="e">
        <f>SUMIF([2]Agos!B:I,AVALUOS!E658,[2]Agos!I:I)</f>
        <v>#VALUE!</v>
      </c>
      <c r="AK658" s="7" t="e">
        <f t="shared" si="4188"/>
        <v>#VALUE!</v>
      </c>
      <c r="AL658" s="8">
        <f t="shared" si="4189"/>
        <v>0</v>
      </c>
      <c r="AM658" s="7">
        <v>0</v>
      </c>
      <c r="AN658" s="7" t="e">
        <f>SUMIF([2]Sep!B:I,AVALUOS!E658,[2]Sep!I:I)</f>
        <v>#VALUE!</v>
      </c>
      <c r="AO658" s="7" t="e">
        <f t="shared" si="4190"/>
        <v>#VALUE!</v>
      </c>
      <c r="AP658" s="8">
        <f t="shared" si="4191"/>
        <v>0</v>
      </c>
      <c r="AQ658" s="7">
        <v>0</v>
      </c>
      <c r="AR658" s="7" t="e">
        <f>SUMIF([2]Oct!B:I,AVALUOS!E658,[2]Oct!I:I)</f>
        <v>#VALUE!</v>
      </c>
      <c r="AS658" s="7" t="e">
        <f t="shared" si="4192"/>
        <v>#VALUE!</v>
      </c>
      <c r="AT658" s="8">
        <f t="shared" si="4193"/>
        <v>0</v>
      </c>
      <c r="AU658" s="7">
        <v>0</v>
      </c>
      <c r="AV658" s="7" t="e">
        <f>SUMIF([2]Nov!B:I,AVALUOS!E658,[2]Nov!I:I)</f>
        <v>#VALUE!</v>
      </c>
      <c r="AW658" s="7" t="e">
        <f t="shared" si="4194"/>
        <v>#VALUE!</v>
      </c>
      <c r="AX658" s="8">
        <f t="shared" si="4195"/>
        <v>0</v>
      </c>
      <c r="AY658" s="7">
        <v>0</v>
      </c>
      <c r="AZ658" s="7" t="e">
        <f>SUMIF([2]Dic!B:I,AVALUOS!E658,[2]Dic!I:I)</f>
        <v>#VALUE!</v>
      </c>
      <c r="BA658" s="7" t="e">
        <f t="shared" si="4196"/>
        <v>#VALUE!</v>
      </c>
      <c r="BB658" s="8">
        <f t="shared" si="4197"/>
        <v>0</v>
      </c>
      <c r="BC658" s="7">
        <v>0</v>
      </c>
      <c r="BD658" s="89">
        <f t="shared" si="4212"/>
        <v>0</v>
      </c>
      <c r="BE658" s="89" t="e">
        <f t="shared" si="4213"/>
        <v>#VALUE!</v>
      </c>
      <c r="BF658" s="89" t="e">
        <f t="shared" si="4198"/>
        <v>#VALUE!</v>
      </c>
      <c r="BG658" s="24">
        <f t="shared" si="4173"/>
        <v>0</v>
      </c>
      <c r="BK658" s="84"/>
      <c r="BL658" s="7"/>
      <c r="BM658" s="7"/>
    </row>
    <row r="659" spans="1:65" ht="12" x14ac:dyDescent="0.3">
      <c r="A659" s="87"/>
      <c r="B659" s="87"/>
      <c r="C659" s="88"/>
      <c r="D659" s="26"/>
      <c r="E659" s="96">
        <v>53152007</v>
      </c>
      <c r="F659" s="97" t="s">
        <v>362</v>
      </c>
      <c r="G659" s="7">
        <v>0</v>
      </c>
      <c r="H659" s="7" t="e">
        <f>SUMIF([2]Ene!B:I,AVALUOS!E659,[2]Ene!I:I)</f>
        <v>#VALUE!</v>
      </c>
      <c r="I659" s="7" t="e">
        <f t="shared" si="4175"/>
        <v>#VALUE!</v>
      </c>
      <c r="J659" s="8">
        <f t="shared" si="4176"/>
        <v>0</v>
      </c>
      <c r="K659" s="7">
        <v>0</v>
      </c>
      <c r="L659" s="7" t="e">
        <f>SUMIF([2]Feb!B:I,AVALUOS!E659,[2]Feb!I:I)</f>
        <v>#VALUE!</v>
      </c>
      <c r="M659" s="7" t="e">
        <f t="shared" si="4177"/>
        <v>#VALUE!</v>
      </c>
      <c r="N659" s="8">
        <f t="shared" si="4178"/>
        <v>0</v>
      </c>
      <c r="O659" s="7">
        <v>0</v>
      </c>
      <c r="P659" s="7" t="e">
        <f>SUMIF([2]mar!B:I,AVALUOS!E659,[2]mar!I:I)</f>
        <v>#VALUE!</v>
      </c>
      <c r="Q659" s="7" t="e">
        <f t="shared" si="4179"/>
        <v>#VALUE!</v>
      </c>
      <c r="R659" s="8">
        <f t="shared" si="4134"/>
        <v>0</v>
      </c>
      <c r="S659" s="7">
        <v>0</v>
      </c>
      <c r="T659" s="7" t="e">
        <f>SUMIF([2]Abr!B:I,AVALUOS!E659,[2]Abr!I:I)</f>
        <v>#VALUE!</v>
      </c>
      <c r="U659" s="7" t="e">
        <f t="shared" si="4180"/>
        <v>#VALUE!</v>
      </c>
      <c r="V659" s="8">
        <f t="shared" si="4181"/>
        <v>0</v>
      </c>
      <c r="W659" s="7">
        <v>0</v>
      </c>
      <c r="X659" s="7" t="e">
        <f>SUMIF([2]May!B:I,AVALUOS!E659,[2]May!I:I)</f>
        <v>#VALUE!</v>
      </c>
      <c r="Y659" s="7" t="e">
        <f t="shared" si="4182"/>
        <v>#VALUE!</v>
      </c>
      <c r="Z659" s="8">
        <f t="shared" si="4183"/>
        <v>0</v>
      </c>
      <c r="AA659" s="7">
        <v>0</v>
      </c>
      <c r="AB659" s="7" t="e">
        <f>SUMIF([2]Jun!B:I,AVALUOS!E659,[2]Jun!I:I)</f>
        <v>#VALUE!</v>
      </c>
      <c r="AC659" s="7" t="e">
        <f t="shared" si="4184"/>
        <v>#VALUE!</v>
      </c>
      <c r="AD659" s="8">
        <f t="shared" si="4185"/>
        <v>0</v>
      </c>
      <c r="AE659" s="7">
        <v>0</v>
      </c>
      <c r="AF659" s="7" t="e">
        <f>SUMIF([2]Jul!B:I,AVALUOS!E659,[2]Jul!I:I)</f>
        <v>#VALUE!</v>
      </c>
      <c r="AG659" s="7" t="e">
        <f t="shared" si="4186"/>
        <v>#VALUE!</v>
      </c>
      <c r="AH659" s="8">
        <f t="shared" si="4187"/>
        <v>0</v>
      </c>
      <c r="AI659" s="7">
        <v>0</v>
      </c>
      <c r="AJ659" s="7" t="e">
        <f>SUMIF([2]Agos!B:I,AVALUOS!E659,[2]Agos!I:I)</f>
        <v>#VALUE!</v>
      </c>
      <c r="AK659" s="7" t="e">
        <f t="shared" si="4188"/>
        <v>#VALUE!</v>
      </c>
      <c r="AL659" s="8">
        <f t="shared" si="4189"/>
        <v>0</v>
      </c>
      <c r="AM659" s="7">
        <v>0</v>
      </c>
      <c r="AN659" s="7" t="e">
        <f>SUMIF([2]Sep!B:I,AVALUOS!E659,[2]Sep!I:I)</f>
        <v>#VALUE!</v>
      </c>
      <c r="AO659" s="7" t="e">
        <f t="shared" si="4190"/>
        <v>#VALUE!</v>
      </c>
      <c r="AP659" s="8">
        <f t="shared" si="4191"/>
        <v>0</v>
      </c>
      <c r="AQ659" s="7">
        <v>0</v>
      </c>
      <c r="AR659" s="7" t="e">
        <f>SUMIF([2]Oct!B:I,AVALUOS!E659,[2]Oct!I:I)</f>
        <v>#VALUE!</v>
      </c>
      <c r="AS659" s="7" t="e">
        <f t="shared" si="4192"/>
        <v>#VALUE!</v>
      </c>
      <c r="AT659" s="8">
        <f t="shared" si="4193"/>
        <v>0</v>
      </c>
      <c r="AU659" s="7">
        <v>0</v>
      </c>
      <c r="AV659" s="7" t="e">
        <f>SUMIF([2]Nov!B:I,AVALUOS!E659,[2]Nov!I:I)</f>
        <v>#VALUE!</v>
      </c>
      <c r="AW659" s="7" t="e">
        <f t="shared" si="4194"/>
        <v>#VALUE!</v>
      </c>
      <c r="AX659" s="8">
        <f t="shared" si="4195"/>
        <v>0</v>
      </c>
      <c r="AY659" s="7">
        <v>0</v>
      </c>
      <c r="AZ659" s="7" t="e">
        <f>SUMIF([2]Dic!B:I,AVALUOS!E659,[2]Dic!I:I)</f>
        <v>#VALUE!</v>
      </c>
      <c r="BA659" s="7" t="e">
        <f t="shared" si="4196"/>
        <v>#VALUE!</v>
      </c>
      <c r="BB659" s="8">
        <f t="shared" si="4197"/>
        <v>0</v>
      </c>
      <c r="BC659" s="7">
        <v>0</v>
      </c>
      <c r="BD659" s="89">
        <f t="shared" si="4212"/>
        <v>0</v>
      </c>
      <c r="BE659" s="89" t="e">
        <f t="shared" si="4213"/>
        <v>#VALUE!</v>
      </c>
      <c r="BF659" s="89" t="e">
        <f t="shared" si="4198"/>
        <v>#VALUE!</v>
      </c>
      <c r="BG659" s="24">
        <f t="shared" si="4173"/>
        <v>0</v>
      </c>
      <c r="BK659" s="84"/>
      <c r="BL659" s="7"/>
      <c r="BM659" s="7"/>
    </row>
    <row r="660" spans="1:65" ht="12" x14ac:dyDescent="0.3">
      <c r="A660" s="87"/>
      <c r="B660" s="87"/>
      <c r="C660" s="88"/>
      <c r="D660" s="26"/>
      <c r="E660" s="96">
        <v>53152008</v>
      </c>
      <c r="F660" s="97" t="s">
        <v>363</v>
      </c>
      <c r="G660" s="7">
        <v>0</v>
      </c>
      <c r="H660" s="7" t="e">
        <f>SUMIF([2]Ene!B:I,AVALUOS!E660,[2]Ene!I:I)</f>
        <v>#VALUE!</v>
      </c>
      <c r="I660" s="7" t="e">
        <f t="shared" si="4175"/>
        <v>#VALUE!</v>
      </c>
      <c r="J660" s="8">
        <f t="shared" si="4176"/>
        <v>0</v>
      </c>
      <c r="K660" s="7">
        <v>0</v>
      </c>
      <c r="L660" s="7" t="e">
        <f>SUMIF([2]Feb!B:I,AVALUOS!E660,[2]Feb!I:I)</f>
        <v>#VALUE!</v>
      </c>
      <c r="M660" s="7" t="e">
        <f t="shared" si="4177"/>
        <v>#VALUE!</v>
      </c>
      <c r="N660" s="8">
        <f t="shared" si="4178"/>
        <v>0</v>
      </c>
      <c r="O660" s="7">
        <v>0</v>
      </c>
      <c r="P660" s="7" t="e">
        <f>SUMIF([2]mar!B:I,AVALUOS!E660,[2]mar!I:I)</f>
        <v>#VALUE!</v>
      </c>
      <c r="Q660" s="7" t="e">
        <f t="shared" si="4179"/>
        <v>#VALUE!</v>
      </c>
      <c r="R660" s="8">
        <f t="shared" si="4134"/>
        <v>0</v>
      </c>
      <c r="S660" s="7">
        <v>0</v>
      </c>
      <c r="T660" s="7" t="e">
        <f>SUMIF([2]Abr!B:I,AVALUOS!E660,[2]Abr!I:I)</f>
        <v>#VALUE!</v>
      </c>
      <c r="U660" s="7" t="e">
        <f t="shared" si="4180"/>
        <v>#VALUE!</v>
      </c>
      <c r="V660" s="8">
        <f t="shared" si="4181"/>
        <v>0</v>
      </c>
      <c r="W660" s="7">
        <v>0</v>
      </c>
      <c r="X660" s="7" t="e">
        <f>SUMIF([2]May!B:I,AVALUOS!E660,[2]May!I:I)</f>
        <v>#VALUE!</v>
      </c>
      <c r="Y660" s="7" t="e">
        <f t="shared" si="4182"/>
        <v>#VALUE!</v>
      </c>
      <c r="Z660" s="8">
        <f t="shared" si="4183"/>
        <v>0</v>
      </c>
      <c r="AA660" s="7">
        <v>0</v>
      </c>
      <c r="AB660" s="7" t="e">
        <f>SUMIF([2]Jun!B:I,AVALUOS!E660,[2]Jun!I:I)</f>
        <v>#VALUE!</v>
      </c>
      <c r="AC660" s="7" t="e">
        <f t="shared" si="4184"/>
        <v>#VALUE!</v>
      </c>
      <c r="AD660" s="8">
        <f t="shared" si="4185"/>
        <v>0</v>
      </c>
      <c r="AE660" s="7">
        <v>0</v>
      </c>
      <c r="AF660" s="7" t="e">
        <f>SUMIF([2]Jul!B:I,AVALUOS!E660,[2]Jul!I:I)</f>
        <v>#VALUE!</v>
      </c>
      <c r="AG660" s="7" t="e">
        <f t="shared" si="4186"/>
        <v>#VALUE!</v>
      </c>
      <c r="AH660" s="8">
        <f t="shared" si="4187"/>
        <v>0</v>
      </c>
      <c r="AI660" s="7">
        <v>0</v>
      </c>
      <c r="AJ660" s="7" t="e">
        <f>SUMIF([2]Agos!B:I,AVALUOS!E660,[2]Agos!I:I)</f>
        <v>#VALUE!</v>
      </c>
      <c r="AK660" s="7" t="e">
        <f t="shared" si="4188"/>
        <v>#VALUE!</v>
      </c>
      <c r="AL660" s="8">
        <f t="shared" si="4189"/>
        <v>0</v>
      </c>
      <c r="AM660" s="7">
        <v>0</v>
      </c>
      <c r="AN660" s="7" t="e">
        <f>SUMIF([2]Sep!B:I,AVALUOS!E660,[2]Sep!I:I)</f>
        <v>#VALUE!</v>
      </c>
      <c r="AO660" s="7" t="e">
        <f t="shared" si="4190"/>
        <v>#VALUE!</v>
      </c>
      <c r="AP660" s="8">
        <f t="shared" si="4191"/>
        <v>0</v>
      </c>
      <c r="AQ660" s="7">
        <v>0</v>
      </c>
      <c r="AR660" s="7" t="e">
        <f>SUMIF([2]Oct!B:I,AVALUOS!E660,[2]Oct!I:I)</f>
        <v>#VALUE!</v>
      </c>
      <c r="AS660" s="7" t="e">
        <f t="shared" si="4192"/>
        <v>#VALUE!</v>
      </c>
      <c r="AT660" s="8">
        <f t="shared" si="4193"/>
        <v>0</v>
      </c>
      <c r="AU660" s="7">
        <v>0</v>
      </c>
      <c r="AV660" s="7" t="e">
        <f>SUMIF([2]Nov!B:I,AVALUOS!E660,[2]Nov!I:I)</f>
        <v>#VALUE!</v>
      </c>
      <c r="AW660" s="7" t="e">
        <f t="shared" si="4194"/>
        <v>#VALUE!</v>
      </c>
      <c r="AX660" s="8">
        <f t="shared" si="4195"/>
        <v>0</v>
      </c>
      <c r="AY660" s="7">
        <v>0</v>
      </c>
      <c r="AZ660" s="7" t="e">
        <f>SUMIF([2]Dic!B:I,AVALUOS!E660,[2]Dic!I:I)</f>
        <v>#VALUE!</v>
      </c>
      <c r="BA660" s="7" t="e">
        <f t="shared" si="4196"/>
        <v>#VALUE!</v>
      </c>
      <c r="BB660" s="8">
        <f t="shared" si="4197"/>
        <v>0</v>
      </c>
      <c r="BC660" s="7">
        <v>0</v>
      </c>
      <c r="BD660" s="89">
        <f t="shared" si="4212"/>
        <v>0</v>
      </c>
      <c r="BE660" s="89" t="e">
        <f t="shared" si="4213"/>
        <v>#VALUE!</v>
      </c>
      <c r="BF660" s="89" t="e">
        <f t="shared" si="4198"/>
        <v>#VALUE!</v>
      </c>
      <c r="BG660" s="24">
        <f t="shared" si="4173"/>
        <v>0</v>
      </c>
      <c r="BK660" s="84"/>
      <c r="BL660" s="7"/>
      <c r="BM660" s="7"/>
    </row>
    <row r="661" spans="1:65" ht="12" x14ac:dyDescent="0.3">
      <c r="A661" s="85"/>
      <c r="B661" s="85"/>
      <c r="C661" s="86"/>
      <c r="D661" s="25">
        <v>531595</v>
      </c>
      <c r="E661" s="91"/>
      <c r="F661" s="92" t="s">
        <v>51</v>
      </c>
      <c r="G661" s="93">
        <f t="shared" ref="G661:H661" si="4214">+G662</f>
        <v>0</v>
      </c>
      <c r="H661" s="93" t="e">
        <f t="shared" si="4214"/>
        <v>#VALUE!</v>
      </c>
      <c r="I661" s="93" t="e">
        <f t="shared" si="4175"/>
        <v>#VALUE!</v>
      </c>
      <c r="J661" s="94">
        <f t="shared" si="4176"/>
        <v>0</v>
      </c>
      <c r="K661" s="93">
        <f t="shared" ref="K661:L661" si="4215">+K662</f>
        <v>0</v>
      </c>
      <c r="L661" s="93" t="e">
        <f t="shared" si="4215"/>
        <v>#VALUE!</v>
      </c>
      <c r="M661" s="93" t="e">
        <f t="shared" si="4177"/>
        <v>#VALUE!</v>
      </c>
      <c r="N661" s="94">
        <f t="shared" si="4178"/>
        <v>0</v>
      </c>
      <c r="O661" s="93">
        <f t="shared" ref="O661:P661" si="4216">+O662</f>
        <v>0</v>
      </c>
      <c r="P661" s="93" t="e">
        <f t="shared" si="4216"/>
        <v>#VALUE!</v>
      </c>
      <c r="Q661" s="93" t="e">
        <f t="shared" si="4179"/>
        <v>#VALUE!</v>
      </c>
      <c r="R661" s="94">
        <f t="shared" si="4134"/>
        <v>0</v>
      </c>
      <c r="S661" s="93">
        <f t="shared" ref="S661:BE661" si="4217">+S662</f>
        <v>0</v>
      </c>
      <c r="T661" s="93" t="e">
        <f t="shared" si="4217"/>
        <v>#VALUE!</v>
      </c>
      <c r="U661" s="93" t="e">
        <f t="shared" si="4180"/>
        <v>#VALUE!</v>
      </c>
      <c r="V661" s="94">
        <f t="shared" si="4181"/>
        <v>0</v>
      </c>
      <c r="W661" s="93">
        <f t="shared" ref="W661:X661" si="4218">+W662</f>
        <v>0</v>
      </c>
      <c r="X661" s="93" t="e">
        <f t="shared" si="4218"/>
        <v>#VALUE!</v>
      </c>
      <c r="Y661" s="93" t="e">
        <f t="shared" si="4182"/>
        <v>#VALUE!</v>
      </c>
      <c r="Z661" s="94">
        <f t="shared" si="4183"/>
        <v>0</v>
      </c>
      <c r="AA661" s="93">
        <f t="shared" ref="AA661" si="4219">+AA662</f>
        <v>0</v>
      </c>
      <c r="AB661" s="93" t="e">
        <f t="shared" si="4217"/>
        <v>#VALUE!</v>
      </c>
      <c r="AC661" s="93" t="e">
        <f t="shared" si="4184"/>
        <v>#VALUE!</v>
      </c>
      <c r="AD661" s="94">
        <f t="shared" si="4185"/>
        <v>0</v>
      </c>
      <c r="AE661" s="93">
        <f t="shared" ref="AE661" si="4220">+AE662</f>
        <v>0</v>
      </c>
      <c r="AF661" s="93" t="e">
        <f t="shared" si="4217"/>
        <v>#VALUE!</v>
      </c>
      <c r="AG661" s="93" t="e">
        <f t="shared" si="4186"/>
        <v>#VALUE!</v>
      </c>
      <c r="AH661" s="94">
        <f t="shared" si="4187"/>
        <v>0</v>
      </c>
      <c r="AI661" s="93">
        <f t="shared" ref="AI661" si="4221">+AI662</f>
        <v>0</v>
      </c>
      <c r="AJ661" s="93" t="e">
        <f t="shared" si="4217"/>
        <v>#VALUE!</v>
      </c>
      <c r="AK661" s="93" t="e">
        <f t="shared" si="4188"/>
        <v>#VALUE!</v>
      </c>
      <c r="AL661" s="94">
        <f t="shared" si="4189"/>
        <v>0</v>
      </c>
      <c r="AM661" s="93">
        <f t="shared" ref="AM661" si="4222">+AM662</f>
        <v>0</v>
      </c>
      <c r="AN661" s="93" t="e">
        <f t="shared" si="4217"/>
        <v>#VALUE!</v>
      </c>
      <c r="AO661" s="93" t="e">
        <f t="shared" si="4190"/>
        <v>#VALUE!</v>
      </c>
      <c r="AP661" s="94">
        <f t="shared" si="4191"/>
        <v>0</v>
      </c>
      <c r="AQ661" s="93">
        <f t="shared" ref="AQ661" si="4223">+AQ662</f>
        <v>0</v>
      </c>
      <c r="AR661" s="93" t="e">
        <f t="shared" si="4217"/>
        <v>#VALUE!</v>
      </c>
      <c r="AS661" s="93" t="e">
        <f t="shared" si="4192"/>
        <v>#VALUE!</v>
      </c>
      <c r="AT661" s="94">
        <f t="shared" si="4193"/>
        <v>0</v>
      </c>
      <c r="AU661" s="93">
        <f t="shared" ref="AU661" si="4224">+AU662</f>
        <v>0</v>
      </c>
      <c r="AV661" s="93" t="e">
        <f t="shared" si="4217"/>
        <v>#VALUE!</v>
      </c>
      <c r="AW661" s="93" t="e">
        <f t="shared" si="4194"/>
        <v>#VALUE!</v>
      </c>
      <c r="AX661" s="94">
        <f t="shared" si="4195"/>
        <v>0</v>
      </c>
      <c r="AY661" s="93">
        <f t="shared" ref="AY661" si="4225">+AY662</f>
        <v>0</v>
      </c>
      <c r="AZ661" s="93" t="e">
        <f t="shared" si="4217"/>
        <v>#VALUE!</v>
      </c>
      <c r="BA661" s="93" t="e">
        <f t="shared" si="4196"/>
        <v>#VALUE!</v>
      </c>
      <c r="BB661" s="94">
        <f t="shared" si="4197"/>
        <v>0</v>
      </c>
      <c r="BC661" s="93">
        <f t="shared" si="4217"/>
        <v>0</v>
      </c>
      <c r="BD661" s="93">
        <f t="shared" si="4217"/>
        <v>0</v>
      </c>
      <c r="BE661" s="93" t="e">
        <f t="shared" si="4217"/>
        <v>#VALUE!</v>
      </c>
      <c r="BF661" s="93" t="e">
        <f t="shared" si="4198"/>
        <v>#VALUE!</v>
      </c>
      <c r="BG661" s="4">
        <f t="shared" si="4173"/>
        <v>0</v>
      </c>
      <c r="BL661" s="93">
        <f t="shared" ref="BL661:BM661" si="4226">+BL662</f>
        <v>0</v>
      </c>
      <c r="BM661" s="93">
        <f t="shared" si="4226"/>
        <v>0</v>
      </c>
    </row>
    <row r="662" spans="1:65" ht="12" x14ac:dyDescent="0.3">
      <c r="A662" s="87"/>
      <c r="B662" s="87"/>
      <c r="C662" s="88"/>
      <c r="D662" s="26"/>
      <c r="E662" s="96">
        <v>53159501</v>
      </c>
      <c r="F662" s="97" t="s">
        <v>51</v>
      </c>
      <c r="G662" s="7">
        <v>0</v>
      </c>
      <c r="H662" s="7" t="e">
        <f>SUMIF([2]Ene!B:I,AVALUOS!E662,[2]Ene!I:I)</f>
        <v>#VALUE!</v>
      </c>
      <c r="I662" s="7" t="e">
        <f t="shared" si="4175"/>
        <v>#VALUE!</v>
      </c>
      <c r="J662" s="8">
        <f t="shared" si="4176"/>
        <v>0</v>
      </c>
      <c r="K662" s="7">
        <v>0</v>
      </c>
      <c r="L662" s="7" t="e">
        <f>SUMIF([2]Feb!B:I,AVALUOS!E662,[2]Feb!I:I)</f>
        <v>#VALUE!</v>
      </c>
      <c r="M662" s="7" t="e">
        <f t="shared" si="4177"/>
        <v>#VALUE!</v>
      </c>
      <c r="N662" s="8">
        <f t="shared" si="4178"/>
        <v>0</v>
      </c>
      <c r="O662" s="7">
        <v>0</v>
      </c>
      <c r="P662" s="7" t="e">
        <f>SUMIF([2]mar!B:I,AVALUOS!E662,[2]mar!I:I)</f>
        <v>#VALUE!</v>
      </c>
      <c r="Q662" s="7" t="e">
        <f t="shared" si="4179"/>
        <v>#VALUE!</v>
      </c>
      <c r="R662" s="8">
        <f t="shared" si="4134"/>
        <v>0</v>
      </c>
      <c r="S662" s="7">
        <v>0</v>
      </c>
      <c r="T662" s="7" t="e">
        <f>SUMIF([2]Abr!B:I,AVALUOS!E662,[2]Abr!I:I)</f>
        <v>#VALUE!</v>
      </c>
      <c r="U662" s="7" t="e">
        <f t="shared" si="4180"/>
        <v>#VALUE!</v>
      </c>
      <c r="V662" s="8">
        <f t="shared" si="4181"/>
        <v>0</v>
      </c>
      <c r="W662" s="7">
        <v>0</v>
      </c>
      <c r="X662" s="7" t="e">
        <f>SUMIF([2]May!B:I,AVALUOS!E662,[2]May!I:I)</f>
        <v>#VALUE!</v>
      </c>
      <c r="Y662" s="7" t="e">
        <f t="shared" si="4182"/>
        <v>#VALUE!</v>
      </c>
      <c r="Z662" s="8">
        <f t="shared" si="4183"/>
        <v>0</v>
      </c>
      <c r="AA662" s="7">
        <v>0</v>
      </c>
      <c r="AB662" s="7" t="e">
        <f>SUMIF([2]Jun!B:I,AVALUOS!E662,[2]Jun!I:I)</f>
        <v>#VALUE!</v>
      </c>
      <c r="AC662" s="7" t="e">
        <f t="shared" si="4184"/>
        <v>#VALUE!</v>
      </c>
      <c r="AD662" s="8">
        <f t="shared" si="4185"/>
        <v>0</v>
      </c>
      <c r="AE662" s="7">
        <v>0</v>
      </c>
      <c r="AF662" s="7" t="e">
        <f>SUMIF([2]Jul!B:I,AVALUOS!E662,[2]Jul!I:I)</f>
        <v>#VALUE!</v>
      </c>
      <c r="AG662" s="7" t="e">
        <f t="shared" si="4186"/>
        <v>#VALUE!</v>
      </c>
      <c r="AH662" s="8">
        <f t="shared" si="4187"/>
        <v>0</v>
      </c>
      <c r="AI662" s="7">
        <v>0</v>
      </c>
      <c r="AJ662" s="7" t="e">
        <f>SUMIF([2]Agos!B:I,AVALUOS!E662,[2]Agos!I:I)</f>
        <v>#VALUE!</v>
      </c>
      <c r="AK662" s="7" t="e">
        <f t="shared" si="4188"/>
        <v>#VALUE!</v>
      </c>
      <c r="AL662" s="8">
        <f t="shared" si="4189"/>
        <v>0</v>
      </c>
      <c r="AM662" s="7">
        <v>0</v>
      </c>
      <c r="AN662" s="7" t="e">
        <f>SUMIF([2]Sep!B:I,AVALUOS!E662,[2]Sep!I:I)</f>
        <v>#VALUE!</v>
      </c>
      <c r="AO662" s="7" t="e">
        <f t="shared" si="4190"/>
        <v>#VALUE!</v>
      </c>
      <c r="AP662" s="8">
        <f t="shared" si="4191"/>
        <v>0</v>
      </c>
      <c r="AQ662" s="7">
        <v>0</v>
      </c>
      <c r="AR662" s="7" t="e">
        <f>SUMIF([2]Oct!B:I,AVALUOS!E662,[2]Oct!I:I)</f>
        <v>#VALUE!</v>
      </c>
      <c r="AS662" s="7" t="e">
        <f t="shared" si="4192"/>
        <v>#VALUE!</v>
      </c>
      <c r="AT662" s="8">
        <f t="shared" si="4193"/>
        <v>0</v>
      </c>
      <c r="AU662" s="7">
        <v>0</v>
      </c>
      <c r="AV662" s="7" t="e">
        <f>SUMIF([2]Nov!B:I,AVALUOS!E662,[2]Nov!I:I)</f>
        <v>#VALUE!</v>
      </c>
      <c r="AW662" s="7" t="e">
        <f t="shared" si="4194"/>
        <v>#VALUE!</v>
      </c>
      <c r="AX662" s="8">
        <f t="shared" si="4195"/>
        <v>0</v>
      </c>
      <c r="AY662" s="7">
        <v>0</v>
      </c>
      <c r="AZ662" s="7" t="e">
        <f>SUMIF([2]Dic!B:I,AVALUOS!E662,[2]Dic!I:I)</f>
        <v>#VALUE!</v>
      </c>
      <c r="BA662" s="7" t="e">
        <f t="shared" si="4196"/>
        <v>#VALUE!</v>
      </c>
      <c r="BB662" s="8">
        <f t="shared" si="4197"/>
        <v>0</v>
      </c>
      <c r="BC662" s="7">
        <v>0</v>
      </c>
      <c r="BD662" s="89">
        <f>+G662+K662+O662+S662+W662+AA662+AE662+AI662+AM662+AQ662+AU662</f>
        <v>0</v>
      </c>
      <c r="BE662" s="89" t="e">
        <f>+H662+L662+P662+T662+X662+AB662+AF662+AJ662+AN662+AR662+AV662+AZ662</f>
        <v>#VALUE!</v>
      </c>
      <c r="BF662" s="89" t="e">
        <f t="shared" si="4198"/>
        <v>#VALUE!</v>
      </c>
      <c r="BG662" s="24">
        <f t="shared" si="4173"/>
        <v>0</v>
      </c>
      <c r="BK662" s="84"/>
      <c r="BL662" s="7"/>
      <c r="BM662" s="7"/>
    </row>
    <row r="663" spans="1:65" ht="12" x14ac:dyDescent="0.3">
      <c r="A663" s="77"/>
      <c r="B663" s="77"/>
      <c r="C663" s="78">
        <v>5395</v>
      </c>
      <c r="D663" s="33"/>
      <c r="E663" s="80"/>
      <c r="F663" s="81" t="s">
        <v>364</v>
      </c>
      <c r="G663" s="82">
        <f t="shared" ref="G663:H663" si="4227">SUM(G664,G666,G668,G673,G675,G677)</f>
        <v>0</v>
      </c>
      <c r="H663" s="82" t="e">
        <f t="shared" si="4227"/>
        <v>#VALUE!</v>
      </c>
      <c r="I663" s="82" t="e">
        <f t="shared" si="4175"/>
        <v>#VALUE!</v>
      </c>
      <c r="J663" s="83">
        <f t="shared" si="4176"/>
        <v>0</v>
      </c>
      <c r="K663" s="82">
        <f t="shared" ref="K663:L663" si="4228">SUM(K664,K666,K668,K673,K675,K677)</f>
        <v>0</v>
      </c>
      <c r="L663" s="82" t="e">
        <f t="shared" si="4228"/>
        <v>#VALUE!</v>
      </c>
      <c r="M663" s="82" t="e">
        <f t="shared" si="4177"/>
        <v>#VALUE!</v>
      </c>
      <c r="N663" s="83">
        <f t="shared" si="4178"/>
        <v>0</v>
      </c>
      <c r="O663" s="82">
        <f t="shared" ref="O663:P663" si="4229">SUM(O664,O666,O668,O673,O675,O677)</f>
        <v>0</v>
      </c>
      <c r="P663" s="82" t="e">
        <f t="shared" si="4229"/>
        <v>#VALUE!</v>
      </c>
      <c r="Q663" s="82" t="e">
        <f t="shared" si="4179"/>
        <v>#VALUE!</v>
      </c>
      <c r="R663" s="83">
        <f t="shared" si="4134"/>
        <v>0</v>
      </c>
      <c r="S663" s="82">
        <f t="shared" ref="S663:T663" si="4230">SUM(S664,S666,S668,S673,S675,S677)</f>
        <v>0</v>
      </c>
      <c r="T663" s="82" t="e">
        <f t="shared" si="4230"/>
        <v>#VALUE!</v>
      </c>
      <c r="U663" s="82" t="e">
        <f t="shared" si="4180"/>
        <v>#VALUE!</v>
      </c>
      <c r="V663" s="83">
        <f t="shared" si="4181"/>
        <v>0</v>
      </c>
      <c r="W663" s="82">
        <f t="shared" ref="W663:X663" si="4231">SUM(W664,W666,W668,W673,W675,W677)</f>
        <v>0</v>
      </c>
      <c r="X663" s="82" t="e">
        <f t="shared" si="4231"/>
        <v>#VALUE!</v>
      </c>
      <c r="Y663" s="82" t="e">
        <f t="shared" si="4182"/>
        <v>#VALUE!</v>
      </c>
      <c r="Z663" s="83">
        <f t="shared" si="4183"/>
        <v>0</v>
      </c>
      <c r="AA663" s="82">
        <f t="shared" ref="AA663:AB663" si="4232">SUM(AA664,AA666,AA668,AA673,AA675,AA677)</f>
        <v>0</v>
      </c>
      <c r="AB663" s="82" t="e">
        <f t="shared" si="4232"/>
        <v>#VALUE!</v>
      </c>
      <c r="AC663" s="82" t="e">
        <f t="shared" si="4184"/>
        <v>#VALUE!</v>
      </c>
      <c r="AD663" s="83">
        <f t="shared" si="4185"/>
        <v>0</v>
      </c>
      <c r="AE663" s="82">
        <f t="shared" ref="AE663:AF663" si="4233">SUM(AE664,AE666,AE668,AE673,AE675,AE677)</f>
        <v>0</v>
      </c>
      <c r="AF663" s="82" t="e">
        <f t="shared" si="4233"/>
        <v>#VALUE!</v>
      </c>
      <c r="AG663" s="82" t="e">
        <f t="shared" si="4186"/>
        <v>#VALUE!</v>
      </c>
      <c r="AH663" s="83">
        <f t="shared" si="4187"/>
        <v>0</v>
      </c>
      <c r="AI663" s="82">
        <f t="shared" ref="AI663:AJ663" si="4234">SUM(AI664,AI666,AI668,AI673,AI675,AI677)</f>
        <v>0</v>
      </c>
      <c r="AJ663" s="82" t="e">
        <f t="shared" si="4234"/>
        <v>#VALUE!</v>
      </c>
      <c r="AK663" s="82" t="e">
        <f t="shared" si="4188"/>
        <v>#VALUE!</v>
      </c>
      <c r="AL663" s="83">
        <f t="shared" si="4189"/>
        <v>0</v>
      </c>
      <c r="AM663" s="82">
        <f t="shared" ref="AM663:AN663" si="4235">SUM(AM664,AM666,AM668,AM673,AM675,AM677)</f>
        <v>0</v>
      </c>
      <c r="AN663" s="82" t="e">
        <f t="shared" si="4235"/>
        <v>#VALUE!</v>
      </c>
      <c r="AO663" s="82" t="e">
        <f t="shared" si="4190"/>
        <v>#VALUE!</v>
      </c>
      <c r="AP663" s="83">
        <f t="shared" si="4191"/>
        <v>0</v>
      </c>
      <c r="AQ663" s="82">
        <f t="shared" ref="AQ663:AR663" si="4236">SUM(AQ664,AQ666,AQ668,AQ673,AQ675,AQ677)</f>
        <v>0</v>
      </c>
      <c r="AR663" s="82" t="e">
        <f t="shared" si="4236"/>
        <v>#VALUE!</v>
      </c>
      <c r="AS663" s="82" t="e">
        <f t="shared" si="4192"/>
        <v>#VALUE!</v>
      </c>
      <c r="AT663" s="83">
        <f t="shared" si="4193"/>
        <v>0</v>
      </c>
      <c r="AU663" s="82">
        <f t="shared" ref="AU663:AV663" si="4237">SUM(AU664,AU666,AU668,AU673,AU675,AU677)</f>
        <v>0</v>
      </c>
      <c r="AV663" s="82" t="e">
        <f t="shared" si="4237"/>
        <v>#VALUE!</v>
      </c>
      <c r="AW663" s="82" t="e">
        <f t="shared" si="4194"/>
        <v>#VALUE!</v>
      </c>
      <c r="AX663" s="83">
        <f t="shared" si="4195"/>
        <v>0</v>
      </c>
      <c r="AY663" s="82">
        <f t="shared" ref="AY663:BE663" si="4238">SUM(AY664,AY666,AY668,AY673,AY675,AY677)</f>
        <v>0</v>
      </c>
      <c r="AZ663" s="82" t="e">
        <f t="shared" si="4238"/>
        <v>#VALUE!</v>
      </c>
      <c r="BA663" s="82" t="e">
        <f t="shared" si="4196"/>
        <v>#VALUE!</v>
      </c>
      <c r="BB663" s="83">
        <f t="shared" si="4197"/>
        <v>0</v>
      </c>
      <c r="BC663" s="82">
        <f t="shared" si="4238"/>
        <v>0</v>
      </c>
      <c r="BD663" s="82">
        <f t="shared" si="4238"/>
        <v>0</v>
      </c>
      <c r="BE663" s="82" t="e">
        <f t="shared" si="4238"/>
        <v>#VALUE!</v>
      </c>
      <c r="BF663" s="82" t="e">
        <f t="shared" si="4198"/>
        <v>#VALUE!</v>
      </c>
      <c r="BG663" s="83">
        <f t="shared" si="4173"/>
        <v>0</v>
      </c>
      <c r="BL663" s="82">
        <f t="shared" ref="BL663:BM663" si="4239">SUM(BL664,BL666,BL668,BL673,BL675,BL677)</f>
        <v>0</v>
      </c>
      <c r="BM663" s="82">
        <f t="shared" si="4239"/>
        <v>0</v>
      </c>
    </row>
    <row r="664" spans="1:65" s="84" customFormat="1" ht="12" x14ac:dyDescent="0.3">
      <c r="A664" s="85"/>
      <c r="B664" s="85"/>
      <c r="C664" s="86"/>
      <c r="D664" s="25">
        <v>539510</v>
      </c>
      <c r="E664" s="91"/>
      <c r="F664" s="92" t="s">
        <v>365</v>
      </c>
      <c r="G664" s="93">
        <f t="shared" ref="G664:H664" si="4240">+G665</f>
        <v>0</v>
      </c>
      <c r="H664" s="93" t="e">
        <f t="shared" si="4240"/>
        <v>#VALUE!</v>
      </c>
      <c r="I664" s="93" t="e">
        <f t="shared" si="4175"/>
        <v>#VALUE!</v>
      </c>
      <c r="J664" s="94">
        <f t="shared" si="4176"/>
        <v>0</v>
      </c>
      <c r="K664" s="93">
        <f t="shared" ref="K664:L664" si="4241">+K665</f>
        <v>0</v>
      </c>
      <c r="L664" s="93" t="e">
        <f t="shared" si="4241"/>
        <v>#VALUE!</v>
      </c>
      <c r="M664" s="93" t="e">
        <f t="shared" si="4177"/>
        <v>#VALUE!</v>
      </c>
      <c r="N664" s="94">
        <f t="shared" si="4178"/>
        <v>0</v>
      </c>
      <c r="O664" s="93">
        <f t="shared" ref="O664:P664" si="4242">+O665</f>
        <v>0</v>
      </c>
      <c r="P664" s="93" t="e">
        <f t="shared" si="4242"/>
        <v>#VALUE!</v>
      </c>
      <c r="Q664" s="93" t="e">
        <f t="shared" si="4179"/>
        <v>#VALUE!</v>
      </c>
      <c r="R664" s="94">
        <f t="shared" si="4134"/>
        <v>0</v>
      </c>
      <c r="S664" s="93">
        <f t="shared" ref="S664:BE664" si="4243">+S665</f>
        <v>0</v>
      </c>
      <c r="T664" s="93" t="e">
        <f t="shared" si="4243"/>
        <v>#VALUE!</v>
      </c>
      <c r="U664" s="93" t="e">
        <f t="shared" si="4180"/>
        <v>#VALUE!</v>
      </c>
      <c r="V664" s="94">
        <f t="shared" si="4181"/>
        <v>0</v>
      </c>
      <c r="W664" s="93">
        <f t="shared" ref="W664:X664" si="4244">+W665</f>
        <v>0</v>
      </c>
      <c r="X664" s="93" t="e">
        <f t="shared" si="4244"/>
        <v>#VALUE!</v>
      </c>
      <c r="Y664" s="93" t="e">
        <f t="shared" si="4182"/>
        <v>#VALUE!</v>
      </c>
      <c r="Z664" s="94">
        <f t="shared" si="4183"/>
        <v>0</v>
      </c>
      <c r="AA664" s="93">
        <f t="shared" ref="AA664" si="4245">+AA665</f>
        <v>0</v>
      </c>
      <c r="AB664" s="93" t="e">
        <f t="shared" si="4243"/>
        <v>#VALUE!</v>
      </c>
      <c r="AC664" s="93" t="e">
        <f t="shared" si="4184"/>
        <v>#VALUE!</v>
      </c>
      <c r="AD664" s="94">
        <f t="shared" si="4185"/>
        <v>0</v>
      </c>
      <c r="AE664" s="93">
        <f t="shared" ref="AE664" si="4246">+AE665</f>
        <v>0</v>
      </c>
      <c r="AF664" s="93" t="e">
        <f t="shared" si="4243"/>
        <v>#VALUE!</v>
      </c>
      <c r="AG664" s="93" t="e">
        <f t="shared" si="4186"/>
        <v>#VALUE!</v>
      </c>
      <c r="AH664" s="94">
        <f t="shared" si="4187"/>
        <v>0</v>
      </c>
      <c r="AI664" s="93">
        <f t="shared" ref="AI664" si="4247">+AI665</f>
        <v>0</v>
      </c>
      <c r="AJ664" s="93" t="e">
        <f t="shared" si="4243"/>
        <v>#VALUE!</v>
      </c>
      <c r="AK664" s="93" t="e">
        <f t="shared" si="4188"/>
        <v>#VALUE!</v>
      </c>
      <c r="AL664" s="94">
        <f t="shared" si="4189"/>
        <v>0</v>
      </c>
      <c r="AM664" s="93">
        <f t="shared" ref="AM664" si="4248">+AM665</f>
        <v>0</v>
      </c>
      <c r="AN664" s="93" t="e">
        <f t="shared" si="4243"/>
        <v>#VALUE!</v>
      </c>
      <c r="AO664" s="93" t="e">
        <f t="shared" si="4190"/>
        <v>#VALUE!</v>
      </c>
      <c r="AP664" s="94">
        <f t="shared" si="4191"/>
        <v>0</v>
      </c>
      <c r="AQ664" s="93">
        <f t="shared" ref="AQ664" si="4249">+AQ665</f>
        <v>0</v>
      </c>
      <c r="AR664" s="93" t="e">
        <f t="shared" si="4243"/>
        <v>#VALUE!</v>
      </c>
      <c r="AS664" s="93" t="e">
        <f t="shared" si="4192"/>
        <v>#VALUE!</v>
      </c>
      <c r="AT664" s="94">
        <f t="shared" si="4193"/>
        <v>0</v>
      </c>
      <c r="AU664" s="93">
        <f t="shared" ref="AU664" si="4250">+AU665</f>
        <v>0</v>
      </c>
      <c r="AV664" s="93" t="e">
        <f t="shared" si="4243"/>
        <v>#VALUE!</v>
      </c>
      <c r="AW664" s="93" t="e">
        <f t="shared" si="4194"/>
        <v>#VALUE!</v>
      </c>
      <c r="AX664" s="94">
        <f t="shared" si="4195"/>
        <v>0</v>
      </c>
      <c r="AY664" s="93">
        <f t="shared" ref="AY664" si="4251">+AY665</f>
        <v>0</v>
      </c>
      <c r="AZ664" s="93" t="e">
        <f t="shared" si="4243"/>
        <v>#VALUE!</v>
      </c>
      <c r="BA664" s="93" t="e">
        <f t="shared" si="4196"/>
        <v>#VALUE!</v>
      </c>
      <c r="BB664" s="94">
        <f t="shared" si="4197"/>
        <v>0</v>
      </c>
      <c r="BC664" s="93">
        <f t="shared" si="4243"/>
        <v>0</v>
      </c>
      <c r="BD664" s="93">
        <f t="shared" si="4243"/>
        <v>0</v>
      </c>
      <c r="BE664" s="93" t="e">
        <f t="shared" si="4243"/>
        <v>#VALUE!</v>
      </c>
      <c r="BF664" s="93" t="e">
        <f t="shared" si="4198"/>
        <v>#VALUE!</v>
      </c>
      <c r="BG664" s="4">
        <f t="shared" si="4173"/>
        <v>0</v>
      </c>
      <c r="BL664" s="93">
        <f t="shared" ref="BL664:BM664" si="4252">+BL665</f>
        <v>0</v>
      </c>
      <c r="BM664" s="93">
        <f t="shared" si="4252"/>
        <v>0</v>
      </c>
    </row>
    <row r="665" spans="1:65" ht="12" x14ac:dyDescent="0.3">
      <c r="A665" s="87"/>
      <c r="B665" s="87"/>
      <c r="C665" s="88"/>
      <c r="D665" s="26"/>
      <c r="E665" s="96">
        <v>53951001</v>
      </c>
      <c r="F665" s="97" t="s">
        <v>365</v>
      </c>
      <c r="G665" s="7">
        <v>0</v>
      </c>
      <c r="H665" s="7" t="e">
        <f>SUMIF([2]Ene!B:I,AVALUOS!E665,[2]Ene!I:I)</f>
        <v>#VALUE!</v>
      </c>
      <c r="I665" s="7" t="e">
        <f t="shared" si="4175"/>
        <v>#VALUE!</v>
      </c>
      <c r="J665" s="8">
        <f t="shared" si="4176"/>
        <v>0</v>
      </c>
      <c r="K665" s="7">
        <v>0</v>
      </c>
      <c r="L665" s="7" t="e">
        <f>SUMIF([2]Feb!B:I,AVALUOS!E665,[2]Feb!I:I)</f>
        <v>#VALUE!</v>
      </c>
      <c r="M665" s="7" t="e">
        <f t="shared" si="4177"/>
        <v>#VALUE!</v>
      </c>
      <c r="N665" s="8">
        <f t="shared" si="4178"/>
        <v>0</v>
      </c>
      <c r="O665" s="7">
        <v>0</v>
      </c>
      <c r="P665" s="7" t="e">
        <f>SUMIF([2]mar!B:I,AVALUOS!E665,[2]mar!I:I)</f>
        <v>#VALUE!</v>
      </c>
      <c r="Q665" s="7" t="e">
        <f t="shared" si="4179"/>
        <v>#VALUE!</v>
      </c>
      <c r="R665" s="8">
        <f t="shared" si="4134"/>
        <v>0</v>
      </c>
      <c r="S665" s="7">
        <v>0</v>
      </c>
      <c r="T665" s="7" t="e">
        <f>SUMIF([2]Abr!B:I,AVALUOS!E665,[2]Abr!I:I)</f>
        <v>#VALUE!</v>
      </c>
      <c r="U665" s="7" t="e">
        <f t="shared" si="4180"/>
        <v>#VALUE!</v>
      </c>
      <c r="V665" s="8">
        <f t="shared" si="4181"/>
        <v>0</v>
      </c>
      <c r="W665" s="7">
        <v>0</v>
      </c>
      <c r="X665" s="7" t="e">
        <f>SUMIF([2]May!B:I,AVALUOS!E665,[2]May!I:I)</f>
        <v>#VALUE!</v>
      </c>
      <c r="Y665" s="7" t="e">
        <f t="shared" si="4182"/>
        <v>#VALUE!</v>
      </c>
      <c r="Z665" s="8">
        <f t="shared" si="4183"/>
        <v>0</v>
      </c>
      <c r="AA665" s="7">
        <v>0</v>
      </c>
      <c r="AB665" s="7" t="e">
        <f>SUMIF([2]Jun!B:I,AVALUOS!E665,[2]Jun!I:I)</f>
        <v>#VALUE!</v>
      </c>
      <c r="AC665" s="7" t="e">
        <f t="shared" si="4184"/>
        <v>#VALUE!</v>
      </c>
      <c r="AD665" s="8">
        <f t="shared" si="4185"/>
        <v>0</v>
      </c>
      <c r="AE665" s="7">
        <v>0</v>
      </c>
      <c r="AF665" s="7" t="e">
        <f>SUMIF([2]Jul!B:I,AVALUOS!E665,[2]Jul!I:I)</f>
        <v>#VALUE!</v>
      </c>
      <c r="AG665" s="7" t="e">
        <f t="shared" si="4186"/>
        <v>#VALUE!</v>
      </c>
      <c r="AH665" s="8">
        <f t="shared" si="4187"/>
        <v>0</v>
      </c>
      <c r="AI665" s="7">
        <v>0</v>
      </c>
      <c r="AJ665" s="7" t="e">
        <f>SUMIF([2]Agos!B:I,AVALUOS!E665,[2]Agos!I:I)</f>
        <v>#VALUE!</v>
      </c>
      <c r="AK665" s="7" t="e">
        <f t="shared" si="4188"/>
        <v>#VALUE!</v>
      </c>
      <c r="AL665" s="8">
        <f t="shared" si="4189"/>
        <v>0</v>
      </c>
      <c r="AM665" s="7">
        <v>0</v>
      </c>
      <c r="AN665" s="7" t="e">
        <f>SUMIF([2]Sep!B:I,AVALUOS!E665,[2]Sep!I:I)</f>
        <v>#VALUE!</v>
      </c>
      <c r="AO665" s="7" t="e">
        <f t="shared" si="4190"/>
        <v>#VALUE!</v>
      </c>
      <c r="AP665" s="8">
        <f t="shared" si="4191"/>
        <v>0</v>
      </c>
      <c r="AQ665" s="7">
        <v>0</v>
      </c>
      <c r="AR665" s="7" t="e">
        <f>SUMIF([2]Oct!B:I,AVALUOS!E665,[2]Oct!I:I)</f>
        <v>#VALUE!</v>
      </c>
      <c r="AS665" s="7" t="e">
        <f t="shared" si="4192"/>
        <v>#VALUE!</v>
      </c>
      <c r="AT665" s="8">
        <f t="shared" si="4193"/>
        <v>0</v>
      </c>
      <c r="AU665" s="7">
        <v>0</v>
      </c>
      <c r="AV665" s="7" t="e">
        <f>SUMIF([2]Nov!B:I,AVALUOS!E665,[2]Nov!I:I)</f>
        <v>#VALUE!</v>
      </c>
      <c r="AW665" s="7" t="e">
        <f t="shared" si="4194"/>
        <v>#VALUE!</v>
      </c>
      <c r="AX665" s="8">
        <f t="shared" si="4195"/>
        <v>0</v>
      </c>
      <c r="AY665" s="7">
        <v>0</v>
      </c>
      <c r="AZ665" s="7" t="e">
        <f>SUMIF([2]Dic!B:I,AVALUOS!E665,[2]Dic!I:I)</f>
        <v>#VALUE!</v>
      </c>
      <c r="BA665" s="7" t="e">
        <f t="shared" si="4196"/>
        <v>#VALUE!</v>
      </c>
      <c r="BB665" s="8">
        <f t="shared" si="4197"/>
        <v>0</v>
      </c>
      <c r="BC665" s="7">
        <v>0</v>
      </c>
      <c r="BD665" s="89">
        <f>+G665+K665+O665+S665+W665+AA665+AE665+AI665+AM665+AQ665+AU665</f>
        <v>0</v>
      </c>
      <c r="BE665" s="89" t="e">
        <f>+H665+L665+P665+T665+X665+AB665+AF665+AJ665+AN665+AR665+AV665+AZ665</f>
        <v>#VALUE!</v>
      </c>
      <c r="BF665" s="89" t="e">
        <f t="shared" si="4198"/>
        <v>#VALUE!</v>
      </c>
      <c r="BG665" s="24">
        <f t="shared" si="4173"/>
        <v>0</v>
      </c>
      <c r="BK665" s="84"/>
      <c r="BL665" s="7"/>
      <c r="BM665" s="7"/>
    </row>
    <row r="666" spans="1:65" s="84" customFormat="1" ht="12" x14ac:dyDescent="0.3">
      <c r="A666" s="85"/>
      <c r="B666" s="85"/>
      <c r="C666" s="86"/>
      <c r="D666" s="25">
        <v>539515</v>
      </c>
      <c r="E666" s="91"/>
      <c r="F666" s="92" t="s">
        <v>85</v>
      </c>
      <c r="G666" s="93">
        <f t="shared" ref="G666:H666" si="4253">+G667</f>
        <v>0</v>
      </c>
      <c r="H666" s="93" t="e">
        <f t="shared" si="4253"/>
        <v>#VALUE!</v>
      </c>
      <c r="I666" s="93" t="e">
        <f t="shared" si="4175"/>
        <v>#VALUE!</v>
      </c>
      <c r="J666" s="94">
        <f t="shared" si="4176"/>
        <v>0</v>
      </c>
      <c r="K666" s="93">
        <f t="shared" ref="K666:L666" si="4254">+K667</f>
        <v>0</v>
      </c>
      <c r="L666" s="93" t="e">
        <f t="shared" si="4254"/>
        <v>#VALUE!</v>
      </c>
      <c r="M666" s="93" t="e">
        <f t="shared" si="4177"/>
        <v>#VALUE!</v>
      </c>
      <c r="N666" s="94">
        <f t="shared" si="4178"/>
        <v>0</v>
      </c>
      <c r="O666" s="93">
        <f t="shared" ref="O666:P666" si="4255">+O667</f>
        <v>0</v>
      </c>
      <c r="P666" s="93" t="e">
        <f t="shared" si="4255"/>
        <v>#VALUE!</v>
      </c>
      <c r="Q666" s="93" t="e">
        <f t="shared" si="4179"/>
        <v>#VALUE!</v>
      </c>
      <c r="R666" s="94">
        <f t="shared" si="4134"/>
        <v>0</v>
      </c>
      <c r="S666" s="93">
        <f t="shared" ref="S666:BE666" si="4256">+S667</f>
        <v>0</v>
      </c>
      <c r="T666" s="93" t="e">
        <f t="shared" si="4256"/>
        <v>#VALUE!</v>
      </c>
      <c r="U666" s="93" t="e">
        <f t="shared" si="4180"/>
        <v>#VALUE!</v>
      </c>
      <c r="V666" s="94">
        <f t="shared" si="4181"/>
        <v>0</v>
      </c>
      <c r="W666" s="93">
        <f t="shared" ref="W666:X666" si="4257">+W667</f>
        <v>0</v>
      </c>
      <c r="X666" s="93" t="e">
        <f t="shared" si="4257"/>
        <v>#VALUE!</v>
      </c>
      <c r="Y666" s="93" t="e">
        <f t="shared" si="4182"/>
        <v>#VALUE!</v>
      </c>
      <c r="Z666" s="94">
        <f t="shared" si="4183"/>
        <v>0</v>
      </c>
      <c r="AA666" s="93">
        <f t="shared" ref="AA666" si="4258">+AA667</f>
        <v>0</v>
      </c>
      <c r="AB666" s="93" t="e">
        <f t="shared" si="4256"/>
        <v>#VALUE!</v>
      </c>
      <c r="AC666" s="93" t="e">
        <f t="shared" si="4184"/>
        <v>#VALUE!</v>
      </c>
      <c r="AD666" s="94">
        <f t="shared" si="4185"/>
        <v>0</v>
      </c>
      <c r="AE666" s="93">
        <f t="shared" ref="AE666" si="4259">+AE667</f>
        <v>0</v>
      </c>
      <c r="AF666" s="93" t="e">
        <f t="shared" si="4256"/>
        <v>#VALUE!</v>
      </c>
      <c r="AG666" s="93" t="e">
        <f t="shared" si="4186"/>
        <v>#VALUE!</v>
      </c>
      <c r="AH666" s="94">
        <f t="shared" si="4187"/>
        <v>0</v>
      </c>
      <c r="AI666" s="93">
        <f t="shared" ref="AI666" si="4260">+AI667</f>
        <v>0</v>
      </c>
      <c r="AJ666" s="93" t="e">
        <f t="shared" si="4256"/>
        <v>#VALUE!</v>
      </c>
      <c r="AK666" s="93" t="e">
        <f t="shared" si="4188"/>
        <v>#VALUE!</v>
      </c>
      <c r="AL666" s="94">
        <f t="shared" si="4189"/>
        <v>0</v>
      </c>
      <c r="AM666" s="93">
        <f t="shared" ref="AM666" si="4261">+AM667</f>
        <v>0</v>
      </c>
      <c r="AN666" s="93" t="e">
        <f t="shared" si="4256"/>
        <v>#VALUE!</v>
      </c>
      <c r="AO666" s="93" t="e">
        <f t="shared" si="4190"/>
        <v>#VALUE!</v>
      </c>
      <c r="AP666" s="94">
        <f t="shared" si="4191"/>
        <v>0</v>
      </c>
      <c r="AQ666" s="93">
        <f t="shared" ref="AQ666" si="4262">+AQ667</f>
        <v>0</v>
      </c>
      <c r="AR666" s="93" t="e">
        <f t="shared" si="4256"/>
        <v>#VALUE!</v>
      </c>
      <c r="AS666" s="93" t="e">
        <f t="shared" si="4192"/>
        <v>#VALUE!</v>
      </c>
      <c r="AT666" s="94">
        <f t="shared" si="4193"/>
        <v>0</v>
      </c>
      <c r="AU666" s="93">
        <f t="shared" ref="AU666" si="4263">+AU667</f>
        <v>0</v>
      </c>
      <c r="AV666" s="93" t="e">
        <f t="shared" si="4256"/>
        <v>#VALUE!</v>
      </c>
      <c r="AW666" s="93" t="e">
        <f t="shared" si="4194"/>
        <v>#VALUE!</v>
      </c>
      <c r="AX666" s="94">
        <f t="shared" si="4195"/>
        <v>0</v>
      </c>
      <c r="AY666" s="93">
        <f t="shared" ref="AY666" si="4264">+AY667</f>
        <v>0</v>
      </c>
      <c r="AZ666" s="93" t="e">
        <f t="shared" si="4256"/>
        <v>#VALUE!</v>
      </c>
      <c r="BA666" s="93" t="e">
        <f t="shared" si="4196"/>
        <v>#VALUE!</v>
      </c>
      <c r="BB666" s="94">
        <f t="shared" si="4197"/>
        <v>0</v>
      </c>
      <c r="BC666" s="93">
        <f t="shared" si="4256"/>
        <v>0</v>
      </c>
      <c r="BD666" s="93">
        <f t="shared" si="4256"/>
        <v>0</v>
      </c>
      <c r="BE666" s="93" t="e">
        <f t="shared" si="4256"/>
        <v>#VALUE!</v>
      </c>
      <c r="BF666" s="93" t="e">
        <f t="shared" si="4198"/>
        <v>#VALUE!</v>
      </c>
      <c r="BG666" s="4">
        <f t="shared" si="4173"/>
        <v>0</v>
      </c>
      <c r="BL666" s="93">
        <f t="shared" ref="BL666:BM666" si="4265">+BL667</f>
        <v>0</v>
      </c>
      <c r="BM666" s="93">
        <f t="shared" si="4265"/>
        <v>0</v>
      </c>
    </row>
    <row r="667" spans="1:65" s="84" customFormat="1" ht="12" x14ac:dyDescent="0.3">
      <c r="A667" s="87"/>
      <c r="B667" s="87"/>
      <c r="C667" s="88"/>
      <c r="D667" s="26"/>
      <c r="E667" s="96">
        <v>53951501</v>
      </c>
      <c r="F667" s="97" t="s">
        <v>85</v>
      </c>
      <c r="G667" s="7">
        <v>0</v>
      </c>
      <c r="H667" s="7" t="e">
        <f>SUMIF([2]Ene!B:I,AVALUOS!E667,[2]Ene!I:I)</f>
        <v>#VALUE!</v>
      </c>
      <c r="I667" s="7" t="e">
        <f t="shared" si="4175"/>
        <v>#VALUE!</v>
      </c>
      <c r="J667" s="8">
        <f t="shared" si="4176"/>
        <v>0</v>
      </c>
      <c r="K667" s="7">
        <v>0</v>
      </c>
      <c r="L667" s="7" t="e">
        <f>SUMIF([2]Feb!B:I,AVALUOS!E667,[2]Feb!I:I)</f>
        <v>#VALUE!</v>
      </c>
      <c r="M667" s="7" t="e">
        <f t="shared" si="4177"/>
        <v>#VALUE!</v>
      </c>
      <c r="N667" s="8">
        <f t="shared" si="4178"/>
        <v>0</v>
      </c>
      <c r="O667" s="7">
        <v>0</v>
      </c>
      <c r="P667" s="7" t="e">
        <f>SUMIF([2]mar!B:I,AVALUOS!E667,[2]mar!I:I)</f>
        <v>#VALUE!</v>
      </c>
      <c r="Q667" s="7" t="e">
        <f t="shared" si="4179"/>
        <v>#VALUE!</v>
      </c>
      <c r="R667" s="8">
        <f t="shared" si="4134"/>
        <v>0</v>
      </c>
      <c r="S667" s="7">
        <v>0</v>
      </c>
      <c r="T667" s="7" t="e">
        <f>SUMIF([2]Abr!B:I,AVALUOS!E667,[2]Abr!I:I)</f>
        <v>#VALUE!</v>
      </c>
      <c r="U667" s="7" t="e">
        <f t="shared" si="4180"/>
        <v>#VALUE!</v>
      </c>
      <c r="V667" s="8">
        <f t="shared" si="4181"/>
        <v>0</v>
      </c>
      <c r="W667" s="7">
        <v>0</v>
      </c>
      <c r="X667" s="7" t="e">
        <f>SUMIF([2]May!B:I,AVALUOS!E667,[2]May!I:I)</f>
        <v>#VALUE!</v>
      </c>
      <c r="Y667" s="7" t="e">
        <f t="shared" si="4182"/>
        <v>#VALUE!</v>
      </c>
      <c r="Z667" s="8">
        <f t="shared" si="4183"/>
        <v>0</v>
      </c>
      <c r="AA667" s="7">
        <v>0</v>
      </c>
      <c r="AB667" s="7" t="e">
        <f>SUMIF([2]Jun!B:I,AVALUOS!E667,[2]Jun!I:I)</f>
        <v>#VALUE!</v>
      </c>
      <c r="AC667" s="7" t="e">
        <f t="shared" si="4184"/>
        <v>#VALUE!</v>
      </c>
      <c r="AD667" s="8">
        <f t="shared" si="4185"/>
        <v>0</v>
      </c>
      <c r="AE667" s="7">
        <v>0</v>
      </c>
      <c r="AF667" s="7" t="e">
        <f>SUMIF([2]Jul!B:I,AVALUOS!E667,[2]Jul!I:I)</f>
        <v>#VALUE!</v>
      </c>
      <c r="AG667" s="7" t="e">
        <f t="shared" si="4186"/>
        <v>#VALUE!</v>
      </c>
      <c r="AH667" s="8">
        <f t="shared" si="4187"/>
        <v>0</v>
      </c>
      <c r="AI667" s="7">
        <v>0</v>
      </c>
      <c r="AJ667" s="7" t="e">
        <f>SUMIF([2]Agos!B:I,AVALUOS!E667,[2]Agos!I:I)</f>
        <v>#VALUE!</v>
      </c>
      <c r="AK667" s="7" t="e">
        <f t="shared" si="4188"/>
        <v>#VALUE!</v>
      </c>
      <c r="AL667" s="8">
        <f t="shared" si="4189"/>
        <v>0</v>
      </c>
      <c r="AM667" s="7">
        <v>0</v>
      </c>
      <c r="AN667" s="7" t="e">
        <f>SUMIF([2]Sep!B:I,AVALUOS!E667,[2]Sep!I:I)</f>
        <v>#VALUE!</v>
      </c>
      <c r="AO667" s="7" t="e">
        <f t="shared" si="4190"/>
        <v>#VALUE!</v>
      </c>
      <c r="AP667" s="8">
        <f t="shared" si="4191"/>
        <v>0</v>
      </c>
      <c r="AQ667" s="7">
        <v>0</v>
      </c>
      <c r="AR667" s="7" t="e">
        <f>SUMIF([2]Oct!B:I,AVALUOS!E667,[2]Oct!I:I)</f>
        <v>#VALUE!</v>
      </c>
      <c r="AS667" s="7" t="e">
        <f t="shared" si="4192"/>
        <v>#VALUE!</v>
      </c>
      <c r="AT667" s="8">
        <f t="shared" si="4193"/>
        <v>0</v>
      </c>
      <c r="AU667" s="7">
        <v>0</v>
      </c>
      <c r="AV667" s="7" t="e">
        <f>SUMIF([2]Nov!B:I,AVALUOS!E667,[2]Nov!I:I)</f>
        <v>#VALUE!</v>
      </c>
      <c r="AW667" s="7" t="e">
        <f t="shared" si="4194"/>
        <v>#VALUE!</v>
      </c>
      <c r="AX667" s="8">
        <f t="shared" si="4195"/>
        <v>0</v>
      </c>
      <c r="AY667" s="7">
        <v>0</v>
      </c>
      <c r="AZ667" s="7" t="e">
        <f>SUMIF([2]Dic!B:I,AVALUOS!E667,[2]Dic!I:I)</f>
        <v>#VALUE!</v>
      </c>
      <c r="BA667" s="7" t="e">
        <f t="shared" si="4196"/>
        <v>#VALUE!</v>
      </c>
      <c r="BB667" s="8">
        <f t="shared" si="4197"/>
        <v>0</v>
      </c>
      <c r="BC667" s="7">
        <v>0</v>
      </c>
      <c r="BD667" s="89">
        <f>+G667+K667+O667+S667+W667+AA667+AE667+AI667+AM667+AQ667+AU667</f>
        <v>0</v>
      </c>
      <c r="BE667" s="89" t="e">
        <f>+H667+L667+P667+T667+X667+AB667+AF667+AJ667+AN667+AR667+AV667+AZ667</f>
        <v>#VALUE!</v>
      </c>
      <c r="BF667" s="89" t="e">
        <f t="shared" si="4198"/>
        <v>#VALUE!</v>
      </c>
      <c r="BG667" s="24">
        <f t="shared" si="4173"/>
        <v>0</v>
      </c>
      <c r="BL667" s="7"/>
      <c r="BM667" s="7"/>
    </row>
    <row r="668" spans="1:65" ht="12" x14ac:dyDescent="0.3">
      <c r="A668" s="85"/>
      <c r="B668" s="85"/>
      <c r="C668" s="86"/>
      <c r="D668" s="25">
        <v>539520</v>
      </c>
      <c r="E668" s="91"/>
      <c r="F668" s="92" t="s">
        <v>366</v>
      </c>
      <c r="G668" s="93">
        <f t="shared" ref="G668:H668" si="4266">SUM(G669:G672)</f>
        <v>0</v>
      </c>
      <c r="H668" s="93" t="e">
        <f t="shared" si="4266"/>
        <v>#VALUE!</v>
      </c>
      <c r="I668" s="93" t="e">
        <f t="shared" si="4175"/>
        <v>#VALUE!</v>
      </c>
      <c r="J668" s="94">
        <f t="shared" si="4176"/>
        <v>0</v>
      </c>
      <c r="K668" s="93">
        <f t="shared" ref="K668:L668" si="4267">SUM(K669:K672)</f>
        <v>0</v>
      </c>
      <c r="L668" s="93" t="e">
        <f t="shared" si="4267"/>
        <v>#VALUE!</v>
      </c>
      <c r="M668" s="93" t="e">
        <f t="shared" si="4177"/>
        <v>#VALUE!</v>
      </c>
      <c r="N668" s="94">
        <f t="shared" si="4178"/>
        <v>0</v>
      </c>
      <c r="O668" s="93">
        <f t="shared" ref="O668:P668" si="4268">SUM(O669:O672)</f>
        <v>0</v>
      </c>
      <c r="P668" s="93" t="e">
        <f t="shared" si="4268"/>
        <v>#VALUE!</v>
      </c>
      <c r="Q668" s="93" t="e">
        <f t="shared" si="4179"/>
        <v>#VALUE!</v>
      </c>
      <c r="R668" s="94">
        <f t="shared" si="4134"/>
        <v>0</v>
      </c>
      <c r="S668" s="93">
        <f t="shared" ref="S668:T668" si="4269">SUM(S669:S672)</f>
        <v>0</v>
      </c>
      <c r="T668" s="93" t="e">
        <f t="shared" si="4269"/>
        <v>#VALUE!</v>
      </c>
      <c r="U668" s="93" t="e">
        <f t="shared" si="4180"/>
        <v>#VALUE!</v>
      </c>
      <c r="V668" s="94">
        <f t="shared" si="4181"/>
        <v>0</v>
      </c>
      <c r="W668" s="93">
        <f t="shared" ref="W668:X668" si="4270">SUM(W669:W672)</f>
        <v>0</v>
      </c>
      <c r="X668" s="93" t="e">
        <f t="shared" si="4270"/>
        <v>#VALUE!</v>
      </c>
      <c r="Y668" s="93" t="e">
        <f t="shared" si="4182"/>
        <v>#VALUE!</v>
      </c>
      <c r="Z668" s="94">
        <f t="shared" si="4183"/>
        <v>0</v>
      </c>
      <c r="AA668" s="93">
        <f t="shared" ref="AA668:AB668" si="4271">SUM(AA669:AA672)</f>
        <v>0</v>
      </c>
      <c r="AB668" s="93" t="e">
        <f t="shared" si="4271"/>
        <v>#VALUE!</v>
      </c>
      <c r="AC668" s="93" t="e">
        <f t="shared" si="4184"/>
        <v>#VALUE!</v>
      </c>
      <c r="AD668" s="94">
        <f t="shared" si="4185"/>
        <v>0</v>
      </c>
      <c r="AE668" s="93">
        <f t="shared" ref="AE668:AF668" si="4272">SUM(AE669:AE672)</f>
        <v>0</v>
      </c>
      <c r="AF668" s="93" t="e">
        <f t="shared" si="4272"/>
        <v>#VALUE!</v>
      </c>
      <c r="AG668" s="93" t="e">
        <f t="shared" si="4186"/>
        <v>#VALUE!</v>
      </c>
      <c r="AH668" s="94">
        <f t="shared" si="4187"/>
        <v>0</v>
      </c>
      <c r="AI668" s="93">
        <f t="shared" ref="AI668:AJ668" si="4273">SUM(AI669:AI672)</f>
        <v>0</v>
      </c>
      <c r="AJ668" s="93" t="e">
        <f t="shared" si="4273"/>
        <v>#VALUE!</v>
      </c>
      <c r="AK668" s="93" t="e">
        <f t="shared" si="4188"/>
        <v>#VALUE!</v>
      </c>
      <c r="AL668" s="94">
        <f t="shared" si="4189"/>
        <v>0</v>
      </c>
      <c r="AM668" s="93">
        <f t="shared" ref="AM668:AN668" si="4274">SUM(AM669:AM672)</f>
        <v>0</v>
      </c>
      <c r="AN668" s="93" t="e">
        <f t="shared" si="4274"/>
        <v>#VALUE!</v>
      </c>
      <c r="AO668" s="93" t="e">
        <f t="shared" si="4190"/>
        <v>#VALUE!</v>
      </c>
      <c r="AP668" s="94">
        <f t="shared" si="4191"/>
        <v>0</v>
      </c>
      <c r="AQ668" s="93">
        <f t="shared" ref="AQ668:AR668" si="4275">SUM(AQ669:AQ672)</f>
        <v>0</v>
      </c>
      <c r="AR668" s="93" t="e">
        <f t="shared" si="4275"/>
        <v>#VALUE!</v>
      </c>
      <c r="AS668" s="93" t="e">
        <f t="shared" si="4192"/>
        <v>#VALUE!</v>
      </c>
      <c r="AT668" s="94">
        <f t="shared" si="4193"/>
        <v>0</v>
      </c>
      <c r="AU668" s="93">
        <f t="shared" ref="AU668:AV668" si="4276">SUM(AU669:AU672)</f>
        <v>0</v>
      </c>
      <c r="AV668" s="93" t="e">
        <f t="shared" si="4276"/>
        <v>#VALUE!</v>
      </c>
      <c r="AW668" s="93" t="e">
        <f t="shared" si="4194"/>
        <v>#VALUE!</v>
      </c>
      <c r="AX668" s="94">
        <f t="shared" si="4195"/>
        <v>0</v>
      </c>
      <c r="AY668" s="93">
        <f t="shared" ref="AY668:BE668" si="4277">SUM(AY669:AY672)</f>
        <v>0</v>
      </c>
      <c r="AZ668" s="93" t="e">
        <f t="shared" si="4277"/>
        <v>#VALUE!</v>
      </c>
      <c r="BA668" s="93" t="e">
        <f t="shared" si="4196"/>
        <v>#VALUE!</v>
      </c>
      <c r="BB668" s="94">
        <f t="shared" si="4197"/>
        <v>0</v>
      </c>
      <c r="BC668" s="93">
        <f t="shared" si="4277"/>
        <v>0</v>
      </c>
      <c r="BD668" s="93">
        <f t="shared" si="4277"/>
        <v>0</v>
      </c>
      <c r="BE668" s="93" t="e">
        <f t="shared" si="4277"/>
        <v>#VALUE!</v>
      </c>
      <c r="BF668" s="93" t="e">
        <f t="shared" si="4198"/>
        <v>#VALUE!</v>
      </c>
      <c r="BG668" s="4">
        <f t="shared" si="4173"/>
        <v>0</v>
      </c>
      <c r="BL668" s="93">
        <f t="shared" ref="BL668:BM668" si="4278">SUM(BL669:BL672)</f>
        <v>0</v>
      </c>
      <c r="BM668" s="93">
        <f t="shared" si="4278"/>
        <v>0</v>
      </c>
    </row>
    <row r="669" spans="1:65" s="84" customFormat="1" ht="12" x14ac:dyDescent="0.3">
      <c r="A669" s="87"/>
      <c r="B669" s="87"/>
      <c r="C669" s="88"/>
      <c r="D669" s="26"/>
      <c r="E669" s="96">
        <v>53952001</v>
      </c>
      <c r="F669" s="97" t="s">
        <v>367</v>
      </c>
      <c r="G669" s="7">
        <v>0</v>
      </c>
      <c r="H669" s="7" t="e">
        <f>SUMIF([2]Ene!B:I,AVALUOS!E669,[2]Ene!I:I)</f>
        <v>#VALUE!</v>
      </c>
      <c r="I669" s="7" t="e">
        <f t="shared" si="4175"/>
        <v>#VALUE!</v>
      </c>
      <c r="J669" s="8">
        <f t="shared" si="4176"/>
        <v>0</v>
      </c>
      <c r="K669" s="7">
        <v>0</v>
      </c>
      <c r="L669" s="7" t="e">
        <f>SUMIF([2]Feb!B:I,AVALUOS!E669,[2]Feb!I:I)</f>
        <v>#VALUE!</v>
      </c>
      <c r="M669" s="7" t="e">
        <f t="shared" si="4177"/>
        <v>#VALUE!</v>
      </c>
      <c r="N669" s="8">
        <f t="shared" si="4178"/>
        <v>0</v>
      </c>
      <c r="O669" s="7">
        <v>0</v>
      </c>
      <c r="P669" s="7" t="e">
        <f>SUMIF([2]mar!B:I,AVALUOS!E669,[2]mar!I:I)</f>
        <v>#VALUE!</v>
      </c>
      <c r="Q669" s="7" t="e">
        <f t="shared" si="4179"/>
        <v>#VALUE!</v>
      </c>
      <c r="R669" s="8">
        <f t="shared" si="4134"/>
        <v>0</v>
      </c>
      <c r="S669" s="7">
        <v>0</v>
      </c>
      <c r="T669" s="7" t="e">
        <f>SUMIF([2]Abr!B:I,AVALUOS!E669,[2]Abr!I:I)</f>
        <v>#VALUE!</v>
      </c>
      <c r="U669" s="7" t="e">
        <f t="shared" si="4180"/>
        <v>#VALUE!</v>
      </c>
      <c r="V669" s="8">
        <f t="shared" si="4181"/>
        <v>0</v>
      </c>
      <c r="W669" s="7">
        <v>0</v>
      </c>
      <c r="X669" s="7" t="e">
        <f>SUMIF([2]May!B:I,AVALUOS!E669,[2]May!I:I)</f>
        <v>#VALUE!</v>
      </c>
      <c r="Y669" s="7" t="e">
        <f t="shared" si="4182"/>
        <v>#VALUE!</v>
      </c>
      <c r="Z669" s="8">
        <f t="shared" si="4183"/>
        <v>0</v>
      </c>
      <c r="AA669" s="7">
        <v>0</v>
      </c>
      <c r="AB669" s="7" t="e">
        <f>SUMIF([2]Jun!B:I,AVALUOS!E669,[2]Jun!I:I)</f>
        <v>#VALUE!</v>
      </c>
      <c r="AC669" s="7" t="e">
        <f t="shared" si="4184"/>
        <v>#VALUE!</v>
      </c>
      <c r="AD669" s="8">
        <f t="shared" si="4185"/>
        <v>0</v>
      </c>
      <c r="AE669" s="7">
        <v>0</v>
      </c>
      <c r="AF669" s="7" t="e">
        <f>SUMIF([2]Jul!B:I,AVALUOS!E669,[2]Jul!I:I)</f>
        <v>#VALUE!</v>
      </c>
      <c r="AG669" s="7" t="e">
        <f t="shared" si="4186"/>
        <v>#VALUE!</v>
      </c>
      <c r="AH669" s="8">
        <f t="shared" si="4187"/>
        <v>0</v>
      </c>
      <c r="AI669" s="7">
        <v>0</v>
      </c>
      <c r="AJ669" s="7" t="e">
        <f>SUMIF([2]Agos!B:I,AVALUOS!E669,[2]Agos!I:I)</f>
        <v>#VALUE!</v>
      </c>
      <c r="AK669" s="7" t="e">
        <f t="shared" si="4188"/>
        <v>#VALUE!</v>
      </c>
      <c r="AL669" s="8">
        <f t="shared" si="4189"/>
        <v>0</v>
      </c>
      <c r="AM669" s="7">
        <v>0</v>
      </c>
      <c r="AN669" s="7" t="e">
        <f>SUMIF([2]Sep!B:I,AVALUOS!E669,[2]Sep!I:I)</f>
        <v>#VALUE!</v>
      </c>
      <c r="AO669" s="7" t="e">
        <f t="shared" si="4190"/>
        <v>#VALUE!</v>
      </c>
      <c r="AP669" s="8">
        <f t="shared" si="4191"/>
        <v>0</v>
      </c>
      <c r="AQ669" s="7">
        <v>0</v>
      </c>
      <c r="AR669" s="7" t="e">
        <f>SUMIF([2]Oct!B:I,AVALUOS!E669,[2]Oct!I:I)</f>
        <v>#VALUE!</v>
      </c>
      <c r="AS669" s="7" t="e">
        <f t="shared" si="4192"/>
        <v>#VALUE!</v>
      </c>
      <c r="AT669" s="8">
        <f t="shared" si="4193"/>
        <v>0</v>
      </c>
      <c r="AU669" s="7">
        <v>0</v>
      </c>
      <c r="AV669" s="7" t="e">
        <f>SUMIF([2]Nov!B:I,AVALUOS!E669,[2]Nov!I:I)</f>
        <v>#VALUE!</v>
      </c>
      <c r="AW669" s="7" t="e">
        <f t="shared" si="4194"/>
        <v>#VALUE!</v>
      </c>
      <c r="AX669" s="8">
        <f t="shared" si="4195"/>
        <v>0</v>
      </c>
      <c r="AY669" s="7">
        <v>0</v>
      </c>
      <c r="AZ669" s="7" t="e">
        <f>SUMIF([2]Dic!B:I,AVALUOS!E669,[2]Dic!I:I)</f>
        <v>#VALUE!</v>
      </c>
      <c r="BA669" s="7" t="e">
        <f t="shared" si="4196"/>
        <v>#VALUE!</v>
      </c>
      <c r="BB669" s="8">
        <f t="shared" si="4197"/>
        <v>0</v>
      </c>
      <c r="BC669" s="7">
        <v>0</v>
      </c>
      <c r="BD669" s="89">
        <f t="shared" ref="BD669:BD672" si="4279">+G669+K669+O669+S669+W669+AA669+AE669+AI669+AM669+AQ669+AU669</f>
        <v>0</v>
      </c>
      <c r="BE669" s="89" t="e">
        <f t="shared" ref="BE669:BE672" si="4280">+H669+L669+P669+T669+X669+AB669+AF669+AJ669+AN669+AR669+AV669+AZ669</f>
        <v>#VALUE!</v>
      </c>
      <c r="BF669" s="89" t="e">
        <f t="shared" si="4198"/>
        <v>#VALUE!</v>
      </c>
      <c r="BG669" s="24">
        <f t="shared" si="4173"/>
        <v>0</v>
      </c>
      <c r="BL669" s="7"/>
      <c r="BM669" s="7"/>
    </row>
    <row r="670" spans="1:65" ht="12" x14ac:dyDescent="0.3">
      <c r="A670" s="87"/>
      <c r="B670" s="87"/>
      <c r="C670" s="88"/>
      <c r="D670" s="26"/>
      <c r="E670" s="96">
        <v>53952002</v>
      </c>
      <c r="F670" s="97" t="s">
        <v>368</v>
      </c>
      <c r="G670" s="7">
        <v>0</v>
      </c>
      <c r="H670" s="7" t="e">
        <f>SUMIF([2]Ene!B:I,AVALUOS!E670,[2]Ene!I:I)</f>
        <v>#VALUE!</v>
      </c>
      <c r="I670" s="7" t="e">
        <f t="shared" si="4175"/>
        <v>#VALUE!</v>
      </c>
      <c r="J670" s="8">
        <f t="shared" si="4176"/>
        <v>0</v>
      </c>
      <c r="K670" s="7">
        <v>0</v>
      </c>
      <c r="L670" s="7" t="e">
        <f>SUMIF([2]Feb!B:I,AVALUOS!E670,[2]Feb!I:I)</f>
        <v>#VALUE!</v>
      </c>
      <c r="M670" s="7" t="e">
        <f t="shared" si="4177"/>
        <v>#VALUE!</v>
      </c>
      <c r="N670" s="8">
        <f t="shared" si="4178"/>
        <v>0</v>
      </c>
      <c r="O670" s="7">
        <v>0</v>
      </c>
      <c r="P670" s="7" t="e">
        <f>SUMIF([2]mar!B:I,AVALUOS!E670,[2]mar!I:I)</f>
        <v>#VALUE!</v>
      </c>
      <c r="Q670" s="7" t="e">
        <f t="shared" si="4179"/>
        <v>#VALUE!</v>
      </c>
      <c r="R670" s="8">
        <f t="shared" si="4134"/>
        <v>0</v>
      </c>
      <c r="S670" s="7">
        <v>0</v>
      </c>
      <c r="T670" s="7" t="e">
        <f>SUMIF([2]Abr!B:I,AVALUOS!E670,[2]Abr!I:I)</f>
        <v>#VALUE!</v>
      </c>
      <c r="U670" s="7" t="e">
        <f t="shared" si="4180"/>
        <v>#VALUE!</v>
      </c>
      <c r="V670" s="8">
        <f t="shared" si="4181"/>
        <v>0</v>
      </c>
      <c r="W670" s="7">
        <v>0</v>
      </c>
      <c r="X670" s="7" t="e">
        <f>SUMIF([2]May!B:I,AVALUOS!E670,[2]May!I:I)</f>
        <v>#VALUE!</v>
      </c>
      <c r="Y670" s="7" t="e">
        <f t="shared" si="4182"/>
        <v>#VALUE!</v>
      </c>
      <c r="Z670" s="8">
        <f t="shared" si="4183"/>
        <v>0</v>
      </c>
      <c r="AA670" s="7">
        <v>0</v>
      </c>
      <c r="AB670" s="7" t="e">
        <f>SUMIF([2]Jun!B:I,AVALUOS!E670,[2]Jun!I:I)</f>
        <v>#VALUE!</v>
      </c>
      <c r="AC670" s="7" t="e">
        <f t="shared" si="4184"/>
        <v>#VALUE!</v>
      </c>
      <c r="AD670" s="8">
        <f t="shared" si="4185"/>
        <v>0</v>
      </c>
      <c r="AE670" s="7">
        <v>0</v>
      </c>
      <c r="AF670" s="7" t="e">
        <f>SUMIF([2]Jul!B:I,AVALUOS!E670,[2]Jul!I:I)</f>
        <v>#VALUE!</v>
      </c>
      <c r="AG670" s="7" t="e">
        <f t="shared" si="4186"/>
        <v>#VALUE!</v>
      </c>
      <c r="AH670" s="8">
        <f t="shared" si="4187"/>
        <v>0</v>
      </c>
      <c r="AI670" s="7">
        <v>0</v>
      </c>
      <c r="AJ670" s="7" t="e">
        <f>SUMIF([2]Agos!B:I,AVALUOS!E670,[2]Agos!I:I)</f>
        <v>#VALUE!</v>
      </c>
      <c r="AK670" s="7" t="e">
        <f t="shared" si="4188"/>
        <v>#VALUE!</v>
      </c>
      <c r="AL670" s="8">
        <f t="shared" si="4189"/>
        <v>0</v>
      </c>
      <c r="AM670" s="7">
        <v>0</v>
      </c>
      <c r="AN670" s="7" t="e">
        <f>SUMIF([2]Sep!B:I,AVALUOS!E670,[2]Sep!I:I)</f>
        <v>#VALUE!</v>
      </c>
      <c r="AO670" s="7" t="e">
        <f t="shared" si="4190"/>
        <v>#VALUE!</v>
      </c>
      <c r="AP670" s="8">
        <f t="shared" si="4191"/>
        <v>0</v>
      </c>
      <c r="AQ670" s="7">
        <v>0</v>
      </c>
      <c r="AR670" s="7" t="e">
        <f>SUMIF([2]Oct!B:I,AVALUOS!E670,[2]Oct!I:I)</f>
        <v>#VALUE!</v>
      </c>
      <c r="AS670" s="7" t="e">
        <f t="shared" si="4192"/>
        <v>#VALUE!</v>
      </c>
      <c r="AT670" s="8">
        <f t="shared" si="4193"/>
        <v>0</v>
      </c>
      <c r="AU670" s="7">
        <v>0</v>
      </c>
      <c r="AV670" s="7" t="e">
        <f>SUMIF([2]Nov!B:I,AVALUOS!E670,[2]Nov!I:I)</f>
        <v>#VALUE!</v>
      </c>
      <c r="AW670" s="7" t="e">
        <f t="shared" si="4194"/>
        <v>#VALUE!</v>
      </c>
      <c r="AX670" s="8">
        <f t="shared" si="4195"/>
        <v>0</v>
      </c>
      <c r="AY670" s="7">
        <v>0</v>
      </c>
      <c r="AZ670" s="7" t="e">
        <f>SUMIF([2]Dic!B:I,AVALUOS!E670,[2]Dic!I:I)</f>
        <v>#VALUE!</v>
      </c>
      <c r="BA670" s="7" t="e">
        <f t="shared" si="4196"/>
        <v>#VALUE!</v>
      </c>
      <c r="BB670" s="8">
        <f t="shared" si="4197"/>
        <v>0</v>
      </c>
      <c r="BC670" s="7">
        <v>0</v>
      </c>
      <c r="BD670" s="89">
        <f t="shared" si="4279"/>
        <v>0</v>
      </c>
      <c r="BE670" s="89" t="e">
        <f t="shared" si="4280"/>
        <v>#VALUE!</v>
      </c>
      <c r="BF670" s="89" t="e">
        <f t="shared" si="4198"/>
        <v>#VALUE!</v>
      </c>
      <c r="BG670" s="24">
        <f t="shared" si="4173"/>
        <v>0</v>
      </c>
      <c r="BK670" s="84"/>
      <c r="BL670" s="7"/>
      <c r="BM670" s="7"/>
    </row>
    <row r="671" spans="1:65" s="84" customFormat="1" ht="20.399999999999999" x14ac:dyDescent="0.3">
      <c r="A671" s="87"/>
      <c r="B671" s="87"/>
      <c r="C671" s="88"/>
      <c r="D671" s="26"/>
      <c r="E671" s="96">
        <v>53952003</v>
      </c>
      <c r="F671" s="97" t="s">
        <v>369</v>
      </c>
      <c r="G671" s="7">
        <v>0</v>
      </c>
      <c r="H671" s="7" t="e">
        <f>SUMIF([2]Ene!B:I,AVALUOS!E671,[2]Ene!I:I)</f>
        <v>#VALUE!</v>
      </c>
      <c r="I671" s="7" t="e">
        <f t="shared" si="4175"/>
        <v>#VALUE!</v>
      </c>
      <c r="J671" s="8">
        <f t="shared" si="4176"/>
        <v>0</v>
      </c>
      <c r="K671" s="7">
        <v>0</v>
      </c>
      <c r="L671" s="7" t="e">
        <f>SUMIF([2]Feb!B:I,AVALUOS!E671,[2]Feb!I:I)</f>
        <v>#VALUE!</v>
      </c>
      <c r="M671" s="7" t="e">
        <f t="shared" si="4177"/>
        <v>#VALUE!</v>
      </c>
      <c r="N671" s="8">
        <f t="shared" si="4178"/>
        <v>0</v>
      </c>
      <c r="O671" s="7">
        <v>0</v>
      </c>
      <c r="P671" s="7" t="e">
        <f>SUMIF([2]mar!B:I,AVALUOS!E671,[2]mar!I:I)</f>
        <v>#VALUE!</v>
      </c>
      <c r="Q671" s="7" t="e">
        <f t="shared" si="4179"/>
        <v>#VALUE!</v>
      </c>
      <c r="R671" s="8">
        <f t="shared" si="4134"/>
        <v>0</v>
      </c>
      <c r="S671" s="7">
        <v>0</v>
      </c>
      <c r="T671" s="7" t="e">
        <f>SUMIF([2]Abr!B:I,AVALUOS!E671,[2]Abr!I:I)</f>
        <v>#VALUE!</v>
      </c>
      <c r="U671" s="7" t="e">
        <f t="shared" si="4180"/>
        <v>#VALUE!</v>
      </c>
      <c r="V671" s="8">
        <f t="shared" si="4181"/>
        <v>0</v>
      </c>
      <c r="W671" s="7">
        <v>0</v>
      </c>
      <c r="X671" s="7" t="e">
        <f>SUMIF([2]May!B:I,AVALUOS!E671,[2]May!I:I)</f>
        <v>#VALUE!</v>
      </c>
      <c r="Y671" s="7" t="e">
        <f t="shared" si="4182"/>
        <v>#VALUE!</v>
      </c>
      <c r="Z671" s="8">
        <f t="shared" si="4183"/>
        <v>0</v>
      </c>
      <c r="AA671" s="7">
        <v>0</v>
      </c>
      <c r="AB671" s="7" t="e">
        <f>SUMIF([2]Jun!B:I,AVALUOS!E671,[2]Jun!I:I)</f>
        <v>#VALUE!</v>
      </c>
      <c r="AC671" s="7" t="e">
        <f t="shared" si="4184"/>
        <v>#VALUE!</v>
      </c>
      <c r="AD671" s="8">
        <f t="shared" si="4185"/>
        <v>0</v>
      </c>
      <c r="AE671" s="7">
        <v>0</v>
      </c>
      <c r="AF671" s="7" t="e">
        <f>SUMIF([2]Jul!B:I,AVALUOS!E671,[2]Jul!I:I)</f>
        <v>#VALUE!</v>
      </c>
      <c r="AG671" s="7" t="e">
        <f t="shared" si="4186"/>
        <v>#VALUE!</v>
      </c>
      <c r="AH671" s="8">
        <f t="shared" si="4187"/>
        <v>0</v>
      </c>
      <c r="AI671" s="7">
        <v>0</v>
      </c>
      <c r="AJ671" s="7" t="e">
        <f>SUMIF([2]Agos!B:I,AVALUOS!E671,[2]Agos!I:I)</f>
        <v>#VALUE!</v>
      </c>
      <c r="AK671" s="7" t="e">
        <f t="shared" si="4188"/>
        <v>#VALUE!</v>
      </c>
      <c r="AL671" s="8">
        <f t="shared" si="4189"/>
        <v>0</v>
      </c>
      <c r="AM671" s="7">
        <v>0</v>
      </c>
      <c r="AN671" s="7" t="e">
        <f>SUMIF([2]Sep!B:I,AVALUOS!E671,[2]Sep!I:I)</f>
        <v>#VALUE!</v>
      </c>
      <c r="AO671" s="7" t="e">
        <f t="shared" si="4190"/>
        <v>#VALUE!</v>
      </c>
      <c r="AP671" s="8">
        <f t="shared" si="4191"/>
        <v>0</v>
      </c>
      <c r="AQ671" s="7">
        <v>0</v>
      </c>
      <c r="AR671" s="7" t="e">
        <f>SUMIF([2]Oct!B:I,AVALUOS!E671,[2]Oct!I:I)</f>
        <v>#VALUE!</v>
      </c>
      <c r="AS671" s="7" t="e">
        <f t="shared" si="4192"/>
        <v>#VALUE!</v>
      </c>
      <c r="AT671" s="8">
        <f t="shared" si="4193"/>
        <v>0</v>
      </c>
      <c r="AU671" s="7">
        <v>0</v>
      </c>
      <c r="AV671" s="7" t="e">
        <f>SUMIF([2]Nov!B:I,AVALUOS!E671,[2]Nov!I:I)</f>
        <v>#VALUE!</v>
      </c>
      <c r="AW671" s="7" t="e">
        <f t="shared" si="4194"/>
        <v>#VALUE!</v>
      </c>
      <c r="AX671" s="8">
        <f t="shared" si="4195"/>
        <v>0</v>
      </c>
      <c r="AY671" s="7">
        <v>0</v>
      </c>
      <c r="AZ671" s="7" t="e">
        <f>SUMIF([2]Dic!B:I,AVALUOS!E671,[2]Dic!I:I)</f>
        <v>#VALUE!</v>
      </c>
      <c r="BA671" s="7" t="e">
        <f t="shared" si="4196"/>
        <v>#VALUE!</v>
      </c>
      <c r="BB671" s="8">
        <f t="shared" si="4197"/>
        <v>0</v>
      </c>
      <c r="BC671" s="7">
        <v>0</v>
      </c>
      <c r="BD671" s="89">
        <f t="shared" si="4279"/>
        <v>0</v>
      </c>
      <c r="BE671" s="89" t="e">
        <f t="shared" si="4280"/>
        <v>#VALUE!</v>
      </c>
      <c r="BF671" s="89" t="e">
        <f t="shared" si="4198"/>
        <v>#VALUE!</v>
      </c>
      <c r="BG671" s="24">
        <f t="shared" si="4173"/>
        <v>0</v>
      </c>
      <c r="BL671" s="7"/>
      <c r="BM671" s="7"/>
    </row>
    <row r="672" spans="1:65" ht="12" x14ac:dyDescent="0.3">
      <c r="A672" s="87"/>
      <c r="B672" s="87"/>
      <c r="C672" s="88"/>
      <c r="D672" s="26"/>
      <c r="E672" s="96">
        <v>53952004</v>
      </c>
      <c r="F672" s="97" t="s">
        <v>334</v>
      </c>
      <c r="G672" s="7">
        <v>0</v>
      </c>
      <c r="H672" s="7" t="e">
        <f>SUMIF([2]Ene!B:I,AVALUOS!E672,[2]Ene!I:I)</f>
        <v>#VALUE!</v>
      </c>
      <c r="I672" s="7" t="e">
        <f t="shared" si="4175"/>
        <v>#VALUE!</v>
      </c>
      <c r="J672" s="8">
        <f t="shared" si="4176"/>
        <v>0</v>
      </c>
      <c r="K672" s="7">
        <v>0</v>
      </c>
      <c r="L672" s="7" t="e">
        <f>SUMIF([2]Feb!B:I,AVALUOS!E672,[2]Feb!I:I)</f>
        <v>#VALUE!</v>
      </c>
      <c r="M672" s="7" t="e">
        <f t="shared" si="4177"/>
        <v>#VALUE!</v>
      </c>
      <c r="N672" s="8">
        <f t="shared" si="4178"/>
        <v>0</v>
      </c>
      <c r="O672" s="7">
        <v>0</v>
      </c>
      <c r="P672" s="7" t="e">
        <f>SUMIF([2]mar!B:I,AVALUOS!E672,[2]mar!I:I)</f>
        <v>#VALUE!</v>
      </c>
      <c r="Q672" s="7" t="e">
        <f t="shared" si="4179"/>
        <v>#VALUE!</v>
      </c>
      <c r="R672" s="8">
        <f t="shared" si="4134"/>
        <v>0</v>
      </c>
      <c r="S672" s="7">
        <v>0</v>
      </c>
      <c r="T672" s="7" t="e">
        <f>SUMIF([2]Abr!B:I,AVALUOS!E672,[2]Abr!I:I)</f>
        <v>#VALUE!</v>
      </c>
      <c r="U672" s="7" t="e">
        <f t="shared" si="4180"/>
        <v>#VALUE!</v>
      </c>
      <c r="V672" s="8">
        <f t="shared" si="4181"/>
        <v>0</v>
      </c>
      <c r="W672" s="7">
        <v>0</v>
      </c>
      <c r="X672" s="7" t="e">
        <f>SUMIF([2]May!B:I,AVALUOS!E672,[2]May!I:I)</f>
        <v>#VALUE!</v>
      </c>
      <c r="Y672" s="7" t="e">
        <f t="shared" si="4182"/>
        <v>#VALUE!</v>
      </c>
      <c r="Z672" s="8">
        <f t="shared" si="4183"/>
        <v>0</v>
      </c>
      <c r="AA672" s="7">
        <v>0</v>
      </c>
      <c r="AB672" s="7" t="e">
        <f>SUMIF([2]Jun!B:I,AVALUOS!E672,[2]Jun!I:I)</f>
        <v>#VALUE!</v>
      </c>
      <c r="AC672" s="7" t="e">
        <f t="shared" si="4184"/>
        <v>#VALUE!</v>
      </c>
      <c r="AD672" s="8">
        <f t="shared" si="4185"/>
        <v>0</v>
      </c>
      <c r="AE672" s="7">
        <v>0</v>
      </c>
      <c r="AF672" s="7" t="e">
        <f>SUMIF([2]Jul!B:I,AVALUOS!E672,[2]Jul!I:I)</f>
        <v>#VALUE!</v>
      </c>
      <c r="AG672" s="7" t="e">
        <f t="shared" si="4186"/>
        <v>#VALUE!</v>
      </c>
      <c r="AH672" s="8">
        <f t="shared" si="4187"/>
        <v>0</v>
      </c>
      <c r="AI672" s="7">
        <v>0</v>
      </c>
      <c r="AJ672" s="7" t="e">
        <f>SUMIF([2]Agos!B:I,AVALUOS!E672,[2]Agos!I:I)</f>
        <v>#VALUE!</v>
      </c>
      <c r="AK672" s="7" t="e">
        <f t="shared" si="4188"/>
        <v>#VALUE!</v>
      </c>
      <c r="AL672" s="8">
        <f t="shared" si="4189"/>
        <v>0</v>
      </c>
      <c r="AM672" s="7">
        <v>0</v>
      </c>
      <c r="AN672" s="7" t="e">
        <f>SUMIF([2]Sep!B:I,AVALUOS!E672,[2]Sep!I:I)</f>
        <v>#VALUE!</v>
      </c>
      <c r="AO672" s="7" t="e">
        <f t="shared" si="4190"/>
        <v>#VALUE!</v>
      </c>
      <c r="AP672" s="8">
        <f t="shared" si="4191"/>
        <v>0</v>
      </c>
      <c r="AQ672" s="7">
        <v>0</v>
      </c>
      <c r="AR672" s="7" t="e">
        <f>SUMIF([2]Oct!B:I,AVALUOS!E672,[2]Oct!I:I)</f>
        <v>#VALUE!</v>
      </c>
      <c r="AS672" s="7" t="e">
        <f t="shared" si="4192"/>
        <v>#VALUE!</v>
      </c>
      <c r="AT672" s="8">
        <f t="shared" si="4193"/>
        <v>0</v>
      </c>
      <c r="AU672" s="7">
        <v>0</v>
      </c>
      <c r="AV672" s="7" t="e">
        <f>SUMIF([2]Nov!B:I,AVALUOS!E672,[2]Nov!I:I)</f>
        <v>#VALUE!</v>
      </c>
      <c r="AW672" s="7" t="e">
        <f t="shared" si="4194"/>
        <v>#VALUE!</v>
      </c>
      <c r="AX672" s="8">
        <f t="shared" si="4195"/>
        <v>0</v>
      </c>
      <c r="AY672" s="7">
        <v>0</v>
      </c>
      <c r="AZ672" s="7" t="e">
        <f>SUMIF([2]Dic!B:I,AVALUOS!E672,[2]Dic!I:I)</f>
        <v>#VALUE!</v>
      </c>
      <c r="BA672" s="7" t="e">
        <f t="shared" si="4196"/>
        <v>#VALUE!</v>
      </c>
      <c r="BB672" s="8">
        <f t="shared" si="4197"/>
        <v>0</v>
      </c>
      <c r="BC672" s="7">
        <v>0</v>
      </c>
      <c r="BD672" s="89">
        <f t="shared" si="4279"/>
        <v>0</v>
      </c>
      <c r="BE672" s="89" t="e">
        <f t="shared" si="4280"/>
        <v>#VALUE!</v>
      </c>
      <c r="BF672" s="89" t="e">
        <f t="shared" si="4198"/>
        <v>#VALUE!</v>
      </c>
      <c r="BG672" s="24">
        <f t="shared" si="4173"/>
        <v>0</v>
      </c>
      <c r="BK672" s="84"/>
      <c r="BL672" s="7"/>
      <c r="BM672" s="7"/>
    </row>
    <row r="673" spans="1:65" ht="12" x14ac:dyDescent="0.3">
      <c r="A673" s="85"/>
      <c r="B673" s="85"/>
      <c r="C673" s="86"/>
      <c r="D673" s="25">
        <v>539525</v>
      </c>
      <c r="E673" s="91"/>
      <c r="F673" s="92" t="s">
        <v>370</v>
      </c>
      <c r="G673" s="93">
        <f t="shared" ref="G673:H673" si="4281">+G674</f>
        <v>0</v>
      </c>
      <c r="H673" s="93" t="e">
        <f t="shared" si="4281"/>
        <v>#VALUE!</v>
      </c>
      <c r="I673" s="93" t="e">
        <f t="shared" si="4175"/>
        <v>#VALUE!</v>
      </c>
      <c r="J673" s="94">
        <f t="shared" si="4176"/>
        <v>0</v>
      </c>
      <c r="K673" s="93">
        <f t="shared" ref="K673:L673" si="4282">+K674</f>
        <v>0</v>
      </c>
      <c r="L673" s="93" t="e">
        <f t="shared" si="4282"/>
        <v>#VALUE!</v>
      </c>
      <c r="M673" s="93" t="e">
        <f t="shared" si="4177"/>
        <v>#VALUE!</v>
      </c>
      <c r="N673" s="94">
        <f t="shared" si="4178"/>
        <v>0</v>
      </c>
      <c r="O673" s="93">
        <f t="shared" ref="O673:P673" si="4283">+O674</f>
        <v>0</v>
      </c>
      <c r="P673" s="93" t="e">
        <f t="shared" si="4283"/>
        <v>#VALUE!</v>
      </c>
      <c r="Q673" s="93" t="e">
        <f t="shared" si="4179"/>
        <v>#VALUE!</v>
      </c>
      <c r="R673" s="94">
        <f t="shared" si="4134"/>
        <v>0</v>
      </c>
      <c r="S673" s="93">
        <f t="shared" ref="S673:BE673" si="4284">+S674</f>
        <v>0</v>
      </c>
      <c r="T673" s="93" t="e">
        <f t="shared" si="4284"/>
        <v>#VALUE!</v>
      </c>
      <c r="U673" s="93" t="e">
        <f t="shared" si="4180"/>
        <v>#VALUE!</v>
      </c>
      <c r="V673" s="94">
        <f t="shared" si="4181"/>
        <v>0</v>
      </c>
      <c r="W673" s="93">
        <f t="shared" ref="W673:X673" si="4285">+W674</f>
        <v>0</v>
      </c>
      <c r="X673" s="93" t="e">
        <f t="shared" si="4285"/>
        <v>#VALUE!</v>
      </c>
      <c r="Y673" s="93" t="e">
        <f t="shared" si="4182"/>
        <v>#VALUE!</v>
      </c>
      <c r="Z673" s="94">
        <f t="shared" si="4183"/>
        <v>0</v>
      </c>
      <c r="AA673" s="93">
        <f t="shared" ref="AA673" si="4286">+AA674</f>
        <v>0</v>
      </c>
      <c r="AB673" s="93" t="e">
        <f t="shared" si="4284"/>
        <v>#VALUE!</v>
      </c>
      <c r="AC673" s="93" t="e">
        <f t="shared" si="4184"/>
        <v>#VALUE!</v>
      </c>
      <c r="AD673" s="94">
        <f t="shared" si="4185"/>
        <v>0</v>
      </c>
      <c r="AE673" s="93">
        <f t="shared" ref="AE673" si="4287">+AE674</f>
        <v>0</v>
      </c>
      <c r="AF673" s="93" t="e">
        <f t="shared" si="4284"/>
        <v>#VALUE!</v>
      </c>
      <c r="AG673" s="93" t="e">
        <f t="shared" si="4186"/>
        <v>#VALUE!</v>
      </c>
      <c r="AH673" s="94">
        <f t="shared" si="4187"/>
        <v>0</v>
      </c>
      <c r="AI673" s="93">
        <f t="shared" ref="AI673" si="4288">+AI674</f>
        <v>0</v>
      </c>
      <c r="AJ673" s="93" t="e">
        <f t="shared" si="4284"/>
        <v>#VALUE!</v>
      </c>
      <c r="AK673" s="93" t="e">
        <f t="shared" si="4188"/>
        <v>#VALUE!</v>
      </c>
      <c r="AL673" s="94">
        <f t="shared" si="4189"/>
        <v>0</v>
      </c>
      <c r="AM673" s="93">
        <f t="shared" ref="AM673" si="4289">+AM674</f>
        <v>0</v>
      </c>
      <c r="AN673" s="93" t="e">
        <f t="shared" si="4284"/>
        <v>#VALUE!</v>
      </c>
      <c r="AO673" s="93" t="e">
        <f t="shared" si="4190"/>
        <v>#VALUE!</v>
      </c>
      <c r="AP673" s="94">
        <f t="shared" si="4191"/>
        <v>0</v>
      </c>
      <c r="AQ673" s="93">
        <f t="shared" ref="AQ673" si="4290">+AQ674</f>
        <v>0</v>
      </c>
      <c r="AR673" s="93" t="e">
        <f t="shared" si="4284"/>
        <v>#VALUE!</v>
      </c>
      <c r="AS673" s="93" t="e">
        <f t="shared" si="4192"/>
        <v>#VALUE!</v>
      </c>
      <c r="AT673" s="94">
        <f t="shared" si="4193"/>
        <v>0</v>
      </c>
      <c r="AU673" s="93">
        <f t="shared" ref="AU673" si="4291">+AU674</f>
        <v>0</v>
      </c>
      <c r="AV673" s="93" t="e">
        <f t="shared" si="4284"/>
        <v>#VALUE!</v>
      </c>
      <c r="AW673" s="93" t="e">
        <f t="shared" si="4194"/>
        <v>#VALUE!</v>
      </c>
      <c r="AX673" s="94">
        <f t="shared" si="4195"/>
        <v>0</v>
      </c>
      <c r="AY673" s="93">
        <f t="shared" ref="AY673" si="4292">+AY674</f>
        <v>0</v>
      </c>
      <c r="AZ673" s="93" t="e">
        <f t="shared" si="4284"/>
        <v>#VALUE!</v>
      </c>
      <c r="BA673" s="93" t="e">
        <f t="shared" si="4196"/>
        <v>#VALUE!</v>
      </c>
      <c r="BB673" s="94">
        <f t="shared" si="4197"/>
        <v>0</v>
      </c>
      <c r="BC673" s="93">
        <f t="shared" si="4284"/>
        <v>0</v>
      </c>
      <c r="BD673" s="93">
        <f t="shared" si="4284"/>
        <v>0</v>
      </c>
      <c r="BE673" s="93" t="e">
        <f t="shared" si="4284"/>
        <v>#VALUE!</v>
      </c>
      <c r="BF673" s="93" t="e">
        <f t="shared" si="4198"/>
        <v>#VALUE!</v>
      </c>
      <c r="BG673" s="4">
        <f t="shared" si="4173"/>
        <v>0</v>
      </c>
      <c r="BL673" s="93">
        <f t="shared" ref="BL673:BM673" si="4293">+BL674</f>
        <v>0</v>
      </c>
      <c r="BM673" s="93">
        <f t="shared" si="4293"/>
        <v>0</v>
      </c>
    </row>
    <row r="674" spans="1:65" ht="12" x14ac:dyDescent="0.3">
      <c r="A674" s="87"/>
      <c r="B674" s="87"/>
      <c r="C674" s="88"/>
      <c r="D674" s="26"/>
      <c r="E674" s="96">
        <v>53952501</v>
      </c>
      <c r="F674" s="97" t="s">
        <v>370</v>
      </c>
      <c r="G674" s="7">
        <v>0</v>
      </c>
      <c r="H674" s="7" t="e">
        <f>SUMIF([2]Ene!B:I,AVALUOS!E674,[2]Ene!I:I)</f>
        <v>#VALUE!</v>
      </c>
      <c r="I674" s="7" t="e">
        <f t="shared" si="4175"/>
        <v>#VALUE!</v>
      </c>
      <c r="J674" s="8">
        <f t="shared" si="4176"/>
        <v>0</v>
      </c>
      <c r="K674" s="7">
        <v>0</v>
      </c>
      <c r="L674" s="7" t="e">
        <f>SUMIF([2]Feb!B:I,AVALUOS!E674,[2]Feb!I:I)</f>
        <v>#VALUE!</v>
      </c>
      <c r="M674" s="7" t="e">
        <f t="shared" si="4177"/>
        <v>#VALUE!</v>
      </c>
      <c r="N674" s="8">
        <f t="shared" si="4178"/>
        <v>0</v>
      </c>
      <c r="O674" s="7">
        <v>0</v>
      </c>
      <c r="P674" s="7" t="e">
        <f>SUMIF([2]mar!B:I,AVALUOS!E674,[2]mar!I:I)</f>
        <v>#VALUE!</v>
      </c>
      <c r="Q674" s="7" t="e">
        <f t="shared" si="4179"/>
        <v>#VALUE!</v>
      </c>
      <c r="R674" s="8">
        <f t="shared" si="4134"/>
        <v>0</v>
      </c>
      <c r="S674" s="7">
        <v>0</v>
      </c>
      <c r="T674" s="7" t="e">
        <f>SUMIF([2]Abr!B:I,AVALUOS!E674,[2]Abr!I:I)</f>
        <v>#VALUE!</v>
      </c>
      <c r="U674" s="7" t="e">
        <f t="shared" si="4180"/>
        <v>#VALUE!</v>
      </c>
      <c r="V674" s="8">
        <f t="shared" si="4181"/>
        <v>0</v>
      </c>
      <c r="W674" s="7">
        <v>0</v>
      </c>
      <c r="X674" s="7" t="e">
        <f>SUMIF([2]May!B:I,AVALUOS!E674,[2]May!I:I)</f>
        <v>#VALUE!</v>
      </c>
      <c r="Y674" s="7" t="e">
        <f t="shared" si="4182"/>
        <v>#VALUE!</v>
      </c>
      <c r="Z674" s="8">
        <f t="shared" si="4183"/>
        <v>0</v>
      </c>
      <c r="AA674" s="7">
        <v>0</v>
      </c>
      <c r="AB674" s="7" t="e">
        <f>SUMIF([2]Jun!B:I,AVALUOS!E674,[2]Jun!I:I)</f>
        <v>#VALUE!</v>
      </c>
      <c r="AC674" s="7" t="e">
        <f t="shared" si="4184"/>
        <v>#VALUE!</v>
      </c>
      <c r="AD674" s="8">
        <f t="shared" si="4185"/>
        <v>0</v>
      </c>
      <c r="AE674" s="7">
        <v>0</v>
      </c>
      <c r="AF674" s="7" t="e">
        <f>SUMIF([2]Jul!B:I,AVALUOS!E674,[2]Jul!I:I)</f>
        <v>#VALUE!</v>
      </c>
      <c r="AG674" s="7" t="e">
        <f t="shared" si="4186"/>
        <v>#VALUE!</v>
      </c>
      <c r="AH674" s="8">
        <f t="shared" si="4187"/>
        <v>0</v>
      </c>
      <c r="AI674" s="7">
        <v>0</v>
      </c>
      <c r="AJ674" s="7" t="e">
        <f>SUMIF([2]Agos!B:I,AVALUOS!E674,[2]Agos!I:I)</f>
        <v>#VALUE!</v>
      </c>
      <c r="AK674" s="7" t="e">
        <f t="shared" si="4188"/>
        <v>#VALUE!</v>
      </c>
      <c r="AL674" s="8">
        <f t="shared" si="4189"/>
        <v>0</v>
      </c>
      <c r="AM674" s="7">
        <v>0</v>
      </c>
      <c r="AN674" s="7" t="e">
        <f>SUMIF([2]Sep!B:I,AVALUOS!E674,[2]Sep!I:I)</f>
        <v>#VALUE!</v>
      </c>
      <c r="AO674" s="7" t="e">
        <f t="shared" si="4190"/>
        <v>#VALUE!</v>
      </c>
      <c r="AP674" s="8">
        <f t="shared" si="4191"/>
        <v>0</v>
      </c>
      <c r="AQ674" s="7">
        <v>0</v>
      </c>
      <c r="AR674" s="7" t="e">
        <f>SUMIF([2]Oct!B:I,AVALUOS!E674,[2]Oct!I:I)</f>
        <v>#VALUE!</v>
      </c>
      <c r="AS674" s="7" t="e">
        <f t="shared" si="4192"/>
        <v>#VALUE!</v>
      </c>
      <c r="AT674" s="8">
        <f t="shared" si="4193"/>
        <v>0</v>
      </c>
      <c r="AU674" s="7">
        <v>0</v>
      </c>
      <c r="AV674" s="7" t="e">
        <f>SUMIF([2]Nov!B:I,AVALUOS!E674,[2]Nov!I:I)</f>
        <v>#VALUE!</v>
      </c>
      <c r="AW674" s="7" t="e">
        <f t="shared" si="4194"/>
        <v>#VALUE!</v>
      </c>
      <c r="AX674" s="8">
        <f t="shared" si="4195"/>
        <v>0</v>
      </c>
      <c r="AY674" s="7">
        <v>0</v>
      </c>
      <c r="AZ674" s="7" t="e">
        <f>SUMIF([2]Dic!B:I,AVALUOS!E674,[2]Dic!I:I)</f>
        <v>#VALUE!</v>
      </c>
      <c r="BA674" s="7" t="e">
        <f t="shared" si="4196"/>
        <v>#VALUE!</v>
      </c>
      <c r="BB674" s="8">
        <f t="shared" si="4197"/>
        <v>0</v>
      </c>
      <c r="BC674" s="7">
        <v>0</v>
      </c>
      <c r="BD674" s="89">
        <f>+G674+K674+O674+S674+W674+AA674+AE674+AI674+AM674+AQ674+AU674</f>
        <v>0</v>
      </c>
      <c r="BE674" s="89" t="e">
        <f>+H674+L674+P674+T674+X674+AB674+AF674+AJ674+AN674+AR674+AV674+AZ674</f>
        <v>#VALUE!</v>
      </c>
      <c r="BF674" s="89" t="e">
        <f t="shared" si="4198"/>
        <v>#VALUE!</v>
      </c>
      <c r="BG674" s="24">
        <f t="shared" si="4173"/>
        <v>0</v>
      </c>
      <c r="BK674" s="84"/>
      <c r="BL674" s="7"/>
      <c r="BM674" s="7"/>
    </row>
    <row r="675" spans="1:65" ht="12" x14ac:dyDescent="0.3">
      <c r="A675" s="85"/>
      <c r="B675" s="85"/>
      <c r="C675" s="86"/>
      <c r="D675" s="25">
        <v>539530</v>
      </c>
      <c r="E675" s="91"/>
      <c r="F675" s="92" t="s">
        <v>371</v>
      </c>
      <c r="G675" s="93">
        <f t="shared" ref="G675:H675" si="4294">+G676</f>
        <v>0</v>
      </c>
      <c r="H675" s="93" t="e">
        <f t="shared" si="4294"/>
        <v>#VALUE!</v>
      </c>
      <c r="I675" s="93" t="e">
        <f t="shared" si="4175"/>
        <v>#VALUE!</v>
      </c>
      <c r="J675" s="94">
        <f t="shared" si="4176"/>
        <v>0</v>
      </c>
      <c r="K675" s="93">
        <f t="shared" ref="K675:L675" si="4295">+K676</f>
        <v>0</v>
      </c>
      <c r="L675" s="93" t="e">
        <f t="shared" si="4295"/>
        <v>#VALUE!</v>
      </c>
      <c r="M675" s="93" t="e">
        <f t="shared" si="4177"/>
        <v>#VALUE!</v>
      </c>
      <c r="N675" s="94">
        <f t="shared" si="4178"/>
        <v>0</v>
      </c>
      <c r="O675" s="93">
        <f t="shared" ref="O675:P675" si="4296">+O676</f>
        <v>0</v>
      </c>
      <c r="P675" s="93" t="e">
        <f t="shared" si="4296"/>
        <v>#VALUE!</v>
      </c>
      <c r="Q675" s="93" t="e">
        <f t="shared" si="4179"/>
        <v>#VALUE!</v>
      </c>
      <c r="R675" s="94">
        <f t="shared" si="4134"/>
        <v>0</v>
      </c>
      <c r="S675" s="93">
        <f t="shared" ref="S675:BE675" si="4297">+S676</f>
        <v>0</v>
      </c>
      <c r="T675" s="93" t="e">
        <f t="shared" si="4297"/>
        <v>#VALUE!</v>
      </c>
      <c r="U675" s="93" t="e">
        <f t="shared" si="4180"/>
        <v>#VALUE!</v>
      </c>
      <c r="V675" s="94">
        <f t="shared" si="4181"/>
        <v>0</v>
      </c>
      <c r="W675" s="93">
        <f t="shared" ref="W675:X675" si="4298">+W676</f>
        <v>0</v>
      </c>
      <c r="X675" s="93" t="e">
        <f t="shared" si="4298"/>
        <v>#VALUE!</v>
      </c>
      <c r="Y675" s="93" t="e">
        <f t="shared" si="4182"/>
        <v>#VALUE!</v>
      </c>
      <c r="Z675" s="94">
        <f t="shared" si="4183"/>
        <v>0</v>
      </c>
      <c r="AA675" s="93">
        <f t="shared" ref="AA675" si="4299">+AA676</f>
        <v>0</v>
      </c>
      <c r="AB675" s="93" t="e">
        <f t="shared" si="4297"/>
        <v>#VALUE!</v>
      </c>
      <c r="AC675" s="93" t="e">
        <f t="shared" si="4184"/>
        <v>#VALUE!</v>
      </c>
      <c r="AD675" s="94">
        <f t="shared" si="4185"/>
        <v>0</v>
      </c>
      <c r="AE675" s="93">
        <f t="shared" ref="AE675" si="4300">+AE676</f>
        <v>0</v>
      </c>
      <c r="AF675" s="93" t="e">
        <f t="shared" si="4297"/>
        <v>#VALUE!</v>
      </c>
      <c r="AG675" s="93" t="e">
        <f t="shared" si="4186"/>
        <v>#VALUE!</v>
      </c>
      <c r="AH675" s="94">
        <f t="shared" si="4187"/>
        <v>0</v>
      </c>
      <c r="AI675" s="93">
        <f t="shared" ref="AI675" si="4301">+AI676</f>
        <v>0</v>
      </c>
      <c r="AJ675" s="93" t="e">
        <f t="shared" si="4297"/>
        <v>#VALUE!</v>
      </c>
      <c r="AK675" s="93" t="e">
        <f t="shared" si="4188"/>
        <v>#VALUE!</v>
      </c>
      <c r="AL675" s="94">
        <f t="shared" si="4189"/>
        <v>0</v>
      </c>
      <c r="AM675" s="93">
        <f t="shared" ref="AM675" si="4302">+AM676</f>
        <v>0</v>
      </c>
      <c r="AN675" s="93" t="e">
        <f t="shared" si="4297"/>
        <v>#VALUE!</v>
      </c>
      <c r="AO675" s="93" t="e">
        <f t="shared" si="4190"/>
        <v>#VALUE!</v>
      </c>
      <c r="AP675" s="94">
        <f t="shared" si="4191"/>
        <v>0</v>
      </c>
      <c r="AQ675" s="93">
        <f t="shared" ref="AQ675" si="4303">+AQ676</f>
        <v>0</v>
      </c>
      <c r="AR675" s="93" t="e">
        <f t="shared" si="4297"/>
        <v>#VALUE!</v>
      </c>
      <c r="AS675" s="93" t="e">
        <f t="shared" si="4192"/>
        <v>#VALUE!</v>
      </c>
      <c r="AT675" s="94">
        <f t="shared" si="4193"/>
        <v>0</v>
      </c>
      <c r="AU675" s="93">
        <f t="shared" ref="AU675" si="4304">+AU676</f>
        <v>0</v>
      </c>
      <c r="AV675" s="93" t="e">
        <f t="shared" si="4297"/>
        <v>#VALUE!</v>
      </c>
      <c r="AW675" s="93" t="e">
        <f t="shared" si="4194"/>
        <v>#VALUE!</v>
      </c>
      <c r="AX675" s="94">
        <f t="shared" si="4195"/>
        <v>0</v>
      </c>
      <c r="AY675" s="93">
        <f t="shared" ref="AY675" si="4305">+AY676</f>
        <v>0</v>
      </c>
      <c r="AZ675" s="93" t="e">
        <f t="shared" si="4297"/>
        <v>#VALUE!</v>
      </c>
      <c r="BA675" s="93" t="e">
        <f t="shared" si="4196"/>
        <v>#VALUE!</v>
      </c>
      <c r="BB675" s="94">
        <f t="shared" si="4197"/>
        <v>0</v>
      </c>
      <c r="BC675" s="93">
        <f t="shared" si="4297"/>
        <v>0</v>
      </c>
      <c r="BD675" s="93">
        <f t="shared" si="4297"/>
        <v>0</v>
      </c>
      <c r="BE675" s="93" t="e">
        <f t="shared" si="4297"/>
        <v>#VALUE!</v>
      </c>
      <c r="BF675" s="93" t="e">
        <f t="shared" si="4198"/>
        <v>#VALUE!</v>
      </c>
      <c r="BG675" s="4">
        <f t="shared" si="4173"/>
        <v>0</v>
      </c>
      <c r="BL675" s="93">
        <f t="shared" ref="BL675:BM675" si="4306">+BL676</f>
        <v>0</v>
      </c>
      <c r="BM675" s="93">
        <f t="shared" si="4306"/>
        <v>0</v>
      </c>
    </row>
    <row r="676" spans="1:65" s="84" customFormat="1" ht="12" x14ac:dyDescent="0.3">
      <c r="A676" s="87"/>
      <c r="B676" s="87"/>
      <c r="C676" s="88"/>
      <c r="D676" s="26"/>
      <c r="E676" s="96">
        <v>53953001</v>
      </c>
      <c r="F676" s="97" t="s">
        <v>371</v>
      </c>
      <c r="G676" s="7">
        <v>0</v>
      </c>
      <c r="H676" s="7" t="e">
        <f>SUMIF([2]Ene!B:I,AVALUOS!E676,[2]Ene!I:I)</f>
        <v>#VALUE!</v>
      </c>
      <c r="I676" s="7" t="e">
        <f t="shared" si="4175"/>
        <v>#VALUE!</v>
      </c>
      <c r="J676" s="8">
        <f t="shared" si="4176"/>
        <v>0</v>
      </c>
      <c r="K676" s="7">
        <v>0</v>
      </c>
      <c r="L676" s="7" t="e">
        <f>SUMIF([2]Feb!B:I,AVALUOS!E676,[2]Feb!I:I)</f>
        <v>#VALUE!</v>
      </c>
      <c r="M676" s="7" t="e">
        <f t="shared" si="4177"/>
        <v>#VALUE!</v>
      </c>
      <c r="N676" s="8">
        <f t="shared" si="4178"/>
        <v>0</v>
      </c>
      <c r="O676" s="7">
        <v>0</v>
      </c>
      <c r="P676" s="7" t="e">
        <f>SUMIF([2]mar!B:I,AVALUOS!E676,[2]mar!I:I)</f>
        <v>#VALUE!</v>
      </c>
      <c r="Q676" s="7" t="e">
        <f t="shared" si="4179"/>
        <v>#VALUE!</v>
      </c>
      <c r="R676" s="8">
        <f t="shared" si="4134"/>
        <v>0</v>
      </c>
      <c r="S676" s="7">
        <v>0</v>
      </c>
      <c r="T676" s="7" t="e">
        <f>SUMIF([2]Abr!B:I,AVALUOS!E676,[2]Abr!I:I)</f>
        <v>#VALUE!</v>
      </c>
      <c r="U676" s="7" t="e">
        <f t="shared" si="4180"/>
        <v>#VALUE!</v>
      </c>
      <c r="V676" s="8">
        <f t="shared" si="4181"/>
        <v>0</v>
      </c>
      <c r="W676" s="7">
        <v>0</v>
      </c>
      <c r="X676" s="7" t="e">
        <f>SUMIF([2]May!B:I,AVALUOS!E676,[2]May!I:I)</f>
        <v>#VALUE!</v>
      </c>
      <c r="Y676" s="7" t="e">
        <f t="shared" si="4182"/>
        <v>#VALUE!</v>
      </c>
      <c r="Z676" s="8">
        <f t="shared" si="4183"/>
        <v>0</v>
      </c>
      <c r="AA676" s="7">
        <v>0</v>
      </c>
      <c r="AB676" s="7" t="e">
        <f>SUMIF([2]Jun!B:I,AVALUOS!E676,[2]Jun!I:I)</f>
        <v>#VALUE!</v>
      </c>
      <c r="AC676" s="7" t="e">
        <f t="shared" si="4184"/>
        <v>#VALUE!</v>
      </c>
      <c r="AD676" s="8">
        <f t="shared" si="4185"/>
        <v>0</v>
      </c>
      <c r="AE676" s="7">
        <v>0</v>
      </c>
      <c r="AF676" s="7" t="e">
        <f>SUMIF([2]Jul!B:I,AVALUOS!E676,[2]Jul!I:I)</f>
        <v>#VALUE!</v>
      </c>
      <c r="AG676" s="7" t="e">
        <f t="shared" si="4186"/>
        <v>#VALUE!</v>
      </c>
      <c r="AH676" s="8">
        <f t="shared" si="4187"/>
        <v>0</v>
      </c>
      <c r="AI676" s="7">
        <v>0</v>
      </c>
      <c r="AJ676" s="7" t="e">
        <f>SUMIF([2]Agos!B:I,AVALUOS!E676,[2]Agos!I:I)</f>
        <v>#VALUE!</v>
      </c>
      <c r="AK676" s="7" t="e">
        <f t="shared" si="4188"/>
        <v>#VALUE!</v>
      </c>
      <c r="AL676" s="8">
        <f t="shared" si="4189"/>
        <v>0</v>
      </c>
      <c r="AM676" s="7">
        <v>0</v>
      </c>
      <c r="AN676" s="7" t="e">
        <f>SUMIF([2]Sep!B:I,AVALUOS!E676,[2]Sep!I:I)</f>
        <v>#VALUE!</v>
      </c>
      <c r="AO676" s="7" t="e">
        <f t="shared" si="4190"/>
        <v>#VALUE!</v>
      </c>
      <c r="AP676" s="8">
        <f t="shared" si="4191"/>
        <v>0</v>
      </c>
      <c r="AQ676" s="7">
        <v>0</v>
      </c>
      <c r="AR676" s="7" t="e">
        <f>SUMIF([2]Oct!B:I,AVALUOS!E676,[2]Oct!I:I)</f>
        <v>#VALUE!</v>
      </c>
      <c r="AS676" s="7" t="e">
        <f t="shared" si="4192"/>
        <v>#VALUE!</v>
      </c>
      <c r="AT676" s="8">
        <f t="shared" si="4193"/>
        <v>0</v>
      </c>
      <c r="AU676" s="7">
        <v>0</v>
      </c>
      <c r="AV676" s="7" t="e">
        <f>SUMIF([2]Nov!B:I,AVALUOS!E676,[2]Nov!I:I)</f>
        <v>#VALUE!</v>
      </c>
      <c r="AW676" s="7" t="e">
        <f t="shared" si="4194"/>
        <v>#VALUE!</v>
      </c>
      <c r="AX676" s="8">
        <f t="shared" si="4195"/>
        <v>0</v>
      </c>
      <c r="AY676" s="7">
        <v>0</v>
      </c>
      <c r="AZ676" s="7" t="e">
        <f>SUMIF([2]Dic!B:I,AVALUOS!E676,[2]Dic!I:I)</f>
        <v>#VALUE!</v>
      </c>
      <c r="BA676" s="7" t="e">
        <f t="shared" si="4196"/>
        <v>#VALUE!</v>
      </c>
      <c r="BB676" s="8">
        <f t="shared" si="4197"/>
        <v>0</v>
      </c>
      <c r="BC676" s="7">
        <v>0</v>
      </c>
      <c r="BD676" s="89">
        <f>+G676+K676+O676+S676+W676+AA676+AE676+AI676+AM676+AQ676+AU676</f>
        <v>0</v>
      </c>
      <c r="BE676" s="89" t="e">
        <f>+H676+L676+P676+T676+X676+AB676+AF676+AJ676+AN676+AR676+AV676+AZ676</f>
        <v>#VALUE!</v>
      </c>
      <c r="BF676" s="89" t="e">
        <f t="shared" si="4198"/>
        <v>#VALUE!</v>
      </c>
      <c r="BG676" s="24">
        <f t="shared" si="4173"/>
        <v>0</v>
      </c>
      <c r="BL676" s="7"/>
      <c r="BM676" s="7"/>
    </row>
    <row r="677" spans="1:65" ht="12" x14ac:dyDescent="0.3">
      <c r="A677" s="85"/>
      <c r="B677" s="85"/>
      <c r="C677" s="86"/>
      <c r="D677" s="25">
        <v>539595</v>
      </c>
      <c r="E677" s="91"/>
      <c r="F677" s="92" t="s">
        <v>51</v>
      </c>
      <c r="G677" s="93">
        <f t="shared" ref="G677:H677" si="4307">SUM(G678:G679)</f>
        <v>0</v>
      </c>
      <c r="H677" s="93" t="e">
        <f t="shared" si="4307"/>
        <v>#VALUE!</v>
      </c>
      <c r="I677" s="93" t="e">
        <f t="shared" si="4175"/>
        <v>#VALUE!</v>
      </c>
      <c r="J677" s="94">
        <f t="shared" si="4176"/>
        <v>0</v>
      </c>
      <c r="K677" s="93">
        <f t="shared" ref="K677:L677" si="4308">SUM(K678:K679)</f>
        <v>0</v>
      </c>
      <c r="L677" s="93" t="e">
        <f t="shared" si="4308"/>
        <v>#VALUE!</v>
      </c>
      <c r="M677" s="93" t="e">
        <f t="shared" si="4177"/>
        <v>#VALUE!</v>
      </c>
      <c r="N677" s="94">
        <f t="shared" si="4178"/>
        <v>0</v>
      </c>
      <c r="O677" s="93">
        <f t="shared" ref="O677:P677" si="4309">SUM(O678:O679)</f>
        <v>0</v>
      </c>
      <c r="P677" s="93" t="e">
        <f t="shared" si="4309"/>
        <v>#VALUE!</v>
      </c>
      <c r="Q677" s="93" t="e">
        <f t="shared" si="4179"/>
        <v>#VALUE!</v>
      </c>
      <c r="R677" s="94">
        <f t="shared" si="4134"/>
        <v>0</v>
      </c>
      <c r="S677" s="93">
        <f t="shared" ref="S677:T677" si="4310">SUM(S678:S679)</f>
        <v>0</v>
      </c>
      <c r="T677" s="93" t="e">
        <f t="shared" si="4310"/>
        <v>#VALUE!</v>
      </c>
      <c r="U677" s="93" t="e">
        <f t="shared" si="4180"/>
        <v>#VALUE!</v>
      </c>
      <c r="V677" s="94">
        <f t="shared" si="4181"/>
        <v>0</v>
      </c>
      <c r="W677" s="93">
        <f t="shared" ref="W677:X677" si="4311">SUM(W678:W679)</f>
        <v>0</v>
      </c>
      <c r="X677" s="93" t="e">
        <f t="shared" si="4311"/>
        <v>#VALUE!</v>
      </c>
      <c r="Y677" s="93" t="e">
        <f t="shared" si="4182"/>
        <v>#VALUE!</v>
      </c>
      <c r="Z677" s="94">
        <f t="shared" si="4183"/>
        <v>0</v>
      </c>
      <c r="AA677" s="93">
        <f t="shared" ref="AA677:AB677" si="4312">SUM(AA678:AA679)</f>
        <v>0</v>
      </c>
      <c r="AB677" s="93" t="e">
        <f t="shared" si="4312"/>
        <v>#VALUE!</v>
      </c>
      <c r="AC677" s="93" t="e">
        <f t="shared" si="4184"/>
        <v>#VALUE!</v>
      </c>
      <c r="AD677" s="94">
        <f t="shared" si="4185"/>
        <v>0</v>
      </c>
      <c r="AE677" s="93">
        <f t="shared" ref="AE677:AF677" si="4313">SUM(AE678:AE679)</f>
        <v>0</v>
      </c>
      <c r="AF677" s="93" t="e">
        <f t="shared" si="4313"/>
        <v>#VALUE!</v>
      </c>
      <c r="AG677" s="93" t="e">
        <f t="shared" si="4186"/>
        <v>#VALUE!</v>
      </c>
      <c r="AH677" s="94">
        <f t="shared" si="4187"/>
        <v>0</v>
      </c>
      <c r="AI677" s="93">
        <f t="shared" ref="AI677:AJ677" si="4314">SUM(AI678:AI679)</f>
        <v>0</v>
      </c>
      <c r="AJ677" s="93" t="e">
        <f t="shared" si="4314"/>
        <v>#VALUE!</v>
      </c>
      <c r="AK677" s="93" t="e">
        <f t="shared" si="4188"/>
        <v>#VALUE!</v>
      </c>
      <c r="AL677" s="94">
        <f t="shared" si="4189"/>
        <v>0</v>
      </c>
      <c r="AM677" s="93">
        <f t="shared" ref="AM677:AN677" si="4315">SUM(AM678:AM679)</f>
        <v>0</v>
      </c>
      <c r="AN677" s="93" t="e">
        <f t="shared" si="4315"/>
        <v>#VALUE!</v>
      </c>
      <c r="AO677" s="93" t="e">
        <f t="shared" si="4190"/>
        <v>#VALUE!</v>
      </c>
      <c r="AP677" s="94">
        <f t="shared" si="4191"/>
        <v>0</v>
      </c>
      <c r="AQ677" s="93">
        <f t="shared" ref="AQ677:AR677" si="4316">SUM(AQ678:AQ679)</f>
        <v>0</v>
      </c>
      <c r="AR677" s="93" t="e">
        <f t="shared" si="4316"/>
        <v>#VALUE!</v>
      </c>
      <c r="AS677" s="93" t="e">
        <f t="shared" si="4192"/>
        <v>#VALUE!</v>
      </c>
      <c r="AT677" s="94">
        <f t="shared" si="4193"/>
        <v>0</v>
      </c>
      <c r="AU677" s="93">
        <f t="shared" ref="AU677:AV677" si="4317">SUM(AU678:AU679)</f>
        <v>0</v>
      </c>
      <c r="AV677" s="93" t="e">
        <f t="shared" si="4317"/>
        <v>#VALUE!</v>
      </c>
      <c r="AW677" s="93" t="e">
        <f t="shared" si="4194"/>
        <v>#VALUE!</v>
      </c>
      <c r="AX677" s="94">
        <f t="shared" si="4195"/>
        <v>0</v>
      </c>
      <c r="AY677" s="93">
        <f t="shared" ref="AY677:BE677" si="4318">SUM(AY678:AY679)</f>
        <v>0</v>
      </c>
      <c r="AZ677" s="93" t="e">
        <f t="shared" si="4318"/>
        <v>#VALUE!</v>
      </c>
      <c r="BA677" s="93" t="e">
        <f t="shared" si="4196"/>
        <v>#VALUE!</v>
      </c>
      <c r="BB677" s="94">
        <f t="shared" si="4197"/>
        <v>0</v>
      </c>
      <c r="BC677" s="93">
        <f t="shared" si="4318"/>
        <v>0</v>
      </c>
      <c r="BD677" s="93">
        <f t="shared" si="4318"/>
        <v>0</v>
      </c>
      <c r="BE677" s="93" t="e">
        <f t="shared" si="4318"/>
        <v>#VALUE!</v>
      </c>
      <c r="BF677" s="93" t="e">
        <f t="shared" si="4198"/>
        <v>#VALUE!</v>
      </c>
      <c r="BG677" s="4">
        <f t="shared" si="4173"/>
        <v>0</v>
      </c>
      <c r="BL677" s="93">
        <f t="shared" ref="BL677:BM677" si="4319">SUM(BL678:BL679)</f>
        <v>0</v>
      </c>
      <c r="BM677" s="93">
        <f t="shared" si="4319"/>
        <v>0</v>
      </c>
    </row>
    <row r="678" spans="1:65" s="84" customFormat="1" ht="12" x14ac:dyDescent="0.3">
      <c r="A678" s="87"/>
      <c r="B678" s="87"/>
      <c r="C678" s="88"/>
      <c r="D678" s="95"/>
      <c r="E678" s="96">
        <v>53959501</v>
      </c>
      <c r="F678" s="97" t="s">
        <v>364</v>
      </c>
      <c r="G678" s="7">
        <v>0</v>
      </c>
      <c r="H678" s="7" t="e">
        <f>SUMIF([2]Ene!B:I,AVALUOS!E678,[2]Ene!I:I)</f>
        <v>#VALUE!</v>
      </c>
      <c r="I678" s="7" t="e">
        <f t="shared" si="4175"/>
        <v>#VALUE!</v>
      </c>
      <c r="J678" s="8">
        <f t="shared" si="4176"/>
        <v>0</v>
      </c>
      <c r="K678" s="7">
        <v>0</v>
      </c>
      <c r="L678" s="7" t="e">
        <f>SUMIF([2]Feb!B:I,AVALUOS!E678,[2]Feb!I:I)</f>
        <v>#VALUE!</v>
      </c>
      <c r="M678" s="7" t="e">
        <f t="shared" si="4177"/>
        <v>#VALUE!</v>
      </c>
      <c r="N678" s="8">
        <f t="shared" si="4178"/>
        <v>0</v>
      </c>
      <c r="O678" s="7">
        <v>0</v>
      </c>
      <c r="P678" s="7" t="e">
        <f>SUMIF([2]mar!B:I,AVALUOS!E678,[2]mar!I:I)</f>
        <v>#VALUE!</v>
      </c>
      <c r="Q678" s="7" t="e">
        <f t="shared" si="4179"/>
        <v>#VALUE!</v>
      </c>
      <c r="R678" s="8">
        <f t="shared" si="4134"/>
        <v>0</v>
      </c>
      <c r="S678" s="7">
        <v>0</v>
      </c>
      <c r="T678" s="7" t="e">
        <f>SUMIF([2]Abr!B:I,AVALUOS!E678,[2]Abr!I:I)</f>
        <v>#VALUE!</v>
      </c>
      <c r="U678" s="7" t="e">
        <f t="shared" si="4180"/>
        <v>#VALUE!</v>
      </c>
      <c r="V678" s="8">
        <f t="shared" si="4181"/>
        <v>0</v>
      </c>
      <c r="W678" s="7">
        <v>0</v>
      </c>
      <c r="X678" s="7" t="e">
        <f>SUMIF([2]May!B:I,AVALUOS!E678,[2]May!I:I)</f>
        <v>#VALUE!</v>
      </c>
      <c r="Y678" s="7" t="e">
        <f t="shared" si="4182"/>
        <v>#VALUE!</v>
      </c>
      <c r="Z678" s="8">
        <f t="shared" si="4183"/>
        <v>0</v>
      </c>
      <c r="AA678" s="7">
        <v>0</v>
      </c>
      <c r="AB678" s="7" t="e">
        <f>SUMIF([2]Jun!B:I,AVALUOS!E678,[2]Jun!I:I)</f>
        <v>#VALUE!</v>
      </c>
      <c r="AC678" s="7" t="e">
        <f t="shared" si="4184"/>
        <v>#VALUE!</v>
      </c>
      <c r="AD678" s="8">
        <f t="shared" si="4185"/>
        <v>0</v>
      </c>
      <c r="AE678" s="7">
        <v>0</v>
      </c>
      <c r="AF678" s="7" t="e">
        <f>SUMIF([2]Jul!B:I,AVALUOS!E678,[2]Jul!I:I)</f>
        <v>#VALUE!</v>
      </c>
      <c r="AG678" s="7" t="e">
        <f t="shared" si="4186"/>
        <v>#VALUE!</v>
      </c>
      <c r="AH678" s="8">
        <f t="shared" si="4187"/>
        <v>0</v>
      </c>
      <c r="AI678" s="7">
        <v>0</v>
      </c>
      <c r="AJ678" s="7" t="e">
        <f>SUMIF([2]Agos!B:I,AVALUOS!E678,[2]Agos!I:I)</f>
        <v>#VALUE!</v>
      </c>
      <c r="AK678" s="7" t="e">
        <f t="shared" si="4188"/>
        <v>#VALUE!</v>
      </c>
      <c r="AL678" s="8">
        <f t="shared" si="4189"/>
        <v>0</v>
      </c>
      <c r="AM678" s="7">
        <v>0</v>
      </c>
      <c r="AN678" s="7" t="e">
        <f>SUMIF([2]Sep!B:I,AVALUOS!E678,[2]Sep!I:I)</f>
        <v>#VALUE!</v>
      </c>
      <c r="AO678" s="7" t="e">
        <f t="shared" si="4190"/>
        <v>#VALUE!</v>
      </c>
      <c r="AP678" s="8">
        <f t="shared" si="4191"/>
        <v>0</v>
      </c>
      <c r="AQ678" s="7">
        <v>0</v>
      </c>
      <c r="AR678" s="7" t="e">
        <f>SUMIF([2]Oct!B:I,AVALUOS!E678,[2]Oct!I:I)</f>
        <v>#VALUE!</v>
      </c>
      <c r="AS678" s="7" t="e">
        <f t="shared" si="4192"/>
        <v>#VALUE!</v>
      </c>
      <c r="AT678" s="8">
        <f t="shared" si="4193"/>
        <v>0</v>
      </c>
      <c r="AU678" s="7">
        <v>0</v>
      </c>
      <c r="AV678" s="7" t="e">
        <f>SUMIF([2]Nov!B:I,AVALUOS!E678,[2]Nov!I:I)</f>
        <v>#VALUE!</v>
      </c>
      <c r="AW678" s="7" t="e">
        <f t="shared" si="4194"/>
        <v>#VALUE!</v>
      </c>
      <c r="AX678" s="8">
        <f t="shared" si="4195"/>
        <v>0</v>
      </c>
      <c r="AY678" s="7">
        <v>0</v>
      </c>
      <c r="AZ678" s="7" t="e">
        <f>SUMIF([2]Dic!B:I,AVALUOS!E678,[2]Dic!I:I)</f>
        <v>#VALUE!</v>
      </c>
      <c r="BA678" s="7" t="e">
        <f t="shared" si="4196"/>
        <v>#VALUE!</v>
      </c>
      <c r="BB678" s="8">
        <f t="shared" si="4197"/>
        <v>0</v>
      </c>
      <c r="BC678" s="7">
        <v>0</v>
      </c>
      <c r="BD678" s="89">
        <f t="shared" ref="BD678:BD679" si="4320">+G678+K678+O678+S678+W678+AA678+AE678+AI678+AM678+AQ678+AU678</f>
        <v>0</v>
      </c>
      <c r="BE678" s="89" t="e">
        <f>+H678+L678+P678+T678+X678+AB678+AF678+AJ678+AN678+AR678+AV678+AZ678</f>
        <v>#VALUE!</v>
      </c>
      <c r="BF678" s="89" t="e">
        <f t="shared" si="4198"/>
        <v>#VALUE!</v>
      </c>
      <c r="BG678" s="24">
        <f t="shared" si="4173"/>
        <v>0</v>
      </c>
      <c r="BL678" s="7"/>
      <c r="BM678" s="7"/>
    </row>
    <row r="679" spans="1:65" ht="12" x14ac:dyDescent="0.3">
      <c r="A679" s="87"/>
      <c r="B679" s="87"/>
      <c r="C679" s="88"/>
      <c r="D679" s="95"/>
      <c r="E679" s="96">
        <v>53959503</v>
      </c>
      <c r="F679" s="97" t="s">
        <v>372</v>
      </c>
      <c r="G679" s="7">
        <v>0</v>
      </c>
      <c r="H679" s="7" t="e">
        <f>SUMIF([2]Ene!B:I,AVALUOS!E679,[2]Ene!I:I)</f>
        <v>#VALUE!</v>
      </c>
      <c r="I679" s="7" t="e">
        <f t="shared" si="4175"/>
        <v>#VALUE!</v>
      </c>
      <c r="J679" s="8">
        <f t="shared" si="4176"/>
        <v>0</v>
      </c>
      <c r="K679" s="7">
        <v>0</v>
      </c>
      <c r="L679" s="7" t="e">
        <f>SUMIF([2]Feb!B:I,AVALUOS!E679,[2]Feb!I:I)</f>
        <v>#VALUE!</v>
      </c>
      <c r="M679" s="7" t="e">
        <f t="shared" si="4177"/>
        <v>#VALUE!</v>
      </c>
      <c r="N679" s="8">
        <f t="shared" si="4178"/>
        <v>0</v>
      </c>
      <c r="O679" s="7">
        <v>0</v>
      </c>
      <c r="P679" s="7" t="e">
        <f>SUMIF([2]mar!B:I,AVALUOS!E679,[2]mar!I:I)</f>
        <v>#VALUE!</v>
      </c>
      <c r="Q679" s="7" t="e">
        <f t="shared" si="4179"/>
        <v>#VALUE!</v>
      </c>
      <c r="R679" s="8">
        <f t="shared" si="4134"/>
        <v>0</v>
      </c>
      <c r="S679" s="7">
        <v>0</v>
      </c>
      <c r="T679" s="7" t="e">
        <f>SUMIF([2]Abr!B:I,AVALUOS!E679,[2]Abr!I:I)</f>
        <v>#VALUE!</v>
      </c>
      <c r="U679" s="7" t="e">
        <f t="shared" si="4180"/>
        <v>#VALUE!</v>
      </c>
      <c r="V679" s="8">
        <f t="shared" si="4181"/>
        <v>0</v>
      </c>
      <c r="W679" s="7">
        <v>0</v>
      </c>
      <c r="X679" s="7" t="e">
        <f>SUMIF([2]May!B:I,AVALUOS!E679,[2]May!I:I)</f>
        <v>#VALUE!</v>
      </c>
      <c r="Y679" s="7" t="e">
        <f t="shared" si="4182"/>
        <v>#VALUE!</v>
      </c>
      <c r="Z679" s="8">
        <f t="shared" si="4183"/>
        <v>0</v>
      </c>
      <c r="AA679" s="7">
        <v>0</v>
      </c>
      <c r="AB679" s="7" t="e">
        <f>SUMIF([2]Jun!B:I,AVALUOS!E679,[2]Jun!I:I)</f>
        <v>#VALUE!</v>
      </c>
      <c r="AC679" s="7" t="e">
        <f t="shared" si="4184"/>
        <v>#VALUE!</v>
      </c>
      <c r="AD679" s="8">
        <f t="shared" si="4185"/>
        <v>0</v>
      </c>
      <c r="AE679" s="7">
        <v>0</v>
      </c>
      <c r="AF679" s="7" t="e">
        <f>SUMIF([2]Jul!B:I,AVALUOS!E679,[2]Jul!I:I)</f>
        <v>#VALUE!</v>
      </c>
      <c r="AG679" s="7" t="e">
        <f t="shared" si="4186"/>
        <v>#VALUE!</v>
      </c>
      <c r="AH679" s="8">
        <f t="shared" si="4187"/>
        <v>0</v>
      </c>
      <c r="AI679" s="7">
        <v>0</v>
      </c>
      <c r="AJ679" s="7" t="e">
        <f>SUMIF([2]Agos!B:I,AVALUOS!E679,[2]Agos!I:I)</f>
        <v>#VALUE!</v>
      </c>
      <c r="AK679" s="7" t="e">
        <f t="shared" si="4188"/>
        <v>#VALUE!</v>
      </c>
      <c r="AL679" s="8">
        <f t="shared" si="4189"/>
        <v>0</v>
      </c>
      <c r="AM679" s="7">
        <v>0</v>
      </c>
      <c r="AN679" s="7" t="e">
        <f>SUMIF([2]Sep!B:I,AVALUOS!E679,[2]Sep!I:I)</f>
        <v>#VALUE!</v>
      </c>
      <c r="AO679" s="7" t="e">
        <f t="shared" si="4190"/>
        <v>#VALUE!</v>
      </c>
      <c r="AP679" s="8">
        <f t="shared" si="4191"/>
        <v>0</v>
      </c>
      <c r="AQ679" s="7">
        <v>0</v>
      </c>
      <c r="AR679" s="7" t="e">
        <f>SUMIF([2]Oct!B:I,AVALUOS!E679,[2]Oct!I:I)</f>
        <v>#VALUE!</v>
      </c>
      <c r="AS679" s="7" t="e">
        <f t="shared" si="4192"/>
        <v>#VALUE!</v>
      </c>
      <c r="AT679" s="8">
        <f t="shared" si="4193"/>
        <v>0</v>
      </c>
      <c r="AU679" s="7">
        <v>0</v>
      </c>
      <c r="AV679" s="7" t="e">
        <f>SUMIF([2]Nov!B:I,AVALUOS!E679,[2]Nov!I:I)</f>
        <v>#VALUE!</v>
      </c>
      <c r="AW679" s="7" t="e">
        <f t="shared" si="4194"/>
        <v>#VALUE!</v>
      </c>
      <c r="AX679" s="8">
        <f t="shared" si="4195"/>
        <v>0</v>
      </c>
      <c r="AY679" s="7">
        <v>0</v>
      </c>
      <c r="AZ679" s="7" t="e">
        <f>SUMIF([2]Dic!B:I,AVALUOS!E679,[2]Dic!I:I)</f>
        <v>#VALUE!</v>
      </c>
      <c r="BA679" s="7" t="e">
        <f t="shared" si="4196"/>
        <v>#VALUE!</v>
      </c>
      <c r="BB679" s="8">
        <f t="shared" si="4197"/>
        <v>0</v>
      </c>
      <c r="BC679" s="7">
        <v>0</v>
      </c>
      <c r="BD679" s="89">
        <f t="shared" si="4320"/>
        <v>0</v>
      </c>
      <c r="BE679" s="89" t="e">
        <f>+H679+L679+P679+T679+X679+AB679+AF679+AJ679+AN679+AR679+AV679+AZ679</f>
        <v>#VALUE!</v>
      </c>
      <c r="BF679" s="89" t="e">
        <f t="shared" si="4198"/>
        <v>#VALUE!</v>
      </c>
      <c r="BG679" s="24">
        <f t="shared" si="4173"/>
        <v>0</v>
      </c>
      <c r="BK679" s="84"/>
      <c r="BL679" s="7"/>
      <c r="BM679" s="7"/>
    </row>
    <row r="680" spans="1:65" s="84" customFormat="1" ht="12" x14ac:dyDescent="0.3">
      <c r="A680" s="68"/>
      <c r="B680" s="37">
        <v>54</v>
      </c>
      <c r="C680" s="38"/>
      <c r="D680" s="39"/>
      <c r="E680" s="13"/>
      <c r="F680" s="14" t="s">
        <v>373</v>
      </c>
      <c r="G680" s="15">
        <f t="shared" ref="G680:H681" si="4321">SUM(G681)</f>
        <v>0</v>
      </c>
      <c r="H680" s="15" t="e">
        <f t="shared" si="4321"/>
        <v>#VALUE!</v>
      </c>
      <c r="I680" s="15" t="e">
        <f t="shared" si="4175"/>
        <v>#VALUE!</v>
      </c>
      <c r="J680" s="16">
        <f t="shared" si="4176"/>
        <v>0</v>
      </c>
      <c r="K680" s="15">
        <f t="shared" ref="K680:L681" si="4322">SUM(K681)</f>
        <v>0</v>
      </c>
      <c r="L680" s="15" t="e">
        <f t="shared" si="4322"/>
        <v>#VALUE!</v>
      </c>
      <c r="M680" s="15" t="e">
        <f t="shared" si="4177"/>
        <v>#VALUE!</v>
      </c>
      <c r="N680" s="16">
        <f t="shared" si="4178"/>
        <v>0</v>
      </c>
      <c r="O680" s="15">
        <f t="shared" ref="O680:P681" si="4323">SUM(O681)</f>
        <v>0</v>
      </c>
      <c r="P680" s="15" t="e">
        <f t="shared" si="4323"/>
        <v>#VALUE!</v>
      </c>
      <c r="Q680" s="15" t="e">
        <f t="shared" si="4179"/>
        <v>#VALUE!</v>
      </c>
      <c r="R680" s="16">
        <f t="shared" si="4134"/>
        <v>0</v>
      </c>
      <c r="S680" s="15">
        <f t="shared" ref="S680:T681" si="4324">SUM(S681)</f>
        <v>0</v>
      </c>
      <c r="T680" s="15" t="e">
        <f t="shared" si="4324"/>
        <v>#VALUE!</v>
      </c>
      <c r="U680" s="15" t="e">
        <f t="shared" si="4180"/>
        <v>#VALUE!</v>
      </c>
      <c r="V680" s="16">
        <f t="shared" si="4181"/>
        <v>0</v>
      </c>
      <c r="W680" s="15">
        <f t="shared" ref="W680:X681" si="4325">SUM(W681)</f>
        <v>0</v>
      </c>
      <c r="X680" s="15" t="e">
        <f t="shared" si="4325"/>
        <v>#VALUE!</v>
      </c>
      <c r="Y680" s="15" t="e">
        <f t="shared" si="4182"/>
        <v>#VALUE!</v>
      </c>
      <c r="Z680" s="16">
        <f t="shared" si="4183"/>
        <v>0</v>
      </c>
      <c r="AA680" s="15">
        <f t="shared" ref="AA680:AB681" si="4326">SUM(AA681)</f>
        <v>0</v>
      </c>
      <c r="AB680" s="15" t="e">
        <f t="shared" si="4326"/>
        <v>#VALUE!</v>
      </c>
      <c r="AC680" s="15" t="e">
        <f t="shared" si="4184"/>
        <v>#VALUE!</v>
      </c>
      <c r="AD680" s="16">
        <f t="shared" si="4185"/>
        <v>0</v>
      </c>
      <c r="AE680" s="15">
        <f t="shared" ref="AE680:AF681" si="4327">SUM(AE681)</f>
        <v>0</v>
      </c>
      <c r="AF680" s="15" t="e">
        <f t="shared" si="4327"/>
        <v>#VALUE!</v>
      </c>
      <c r="AG680" s="15" t="e">
        <f t="shared" si="4186"/>
        <v>#VALUE!</v>
      </c>
      <c r="AH680" s="16">
        <f t="shared" si="4187"/>
        <v>0</v>
      </c>
      <c r="AI680" s="15">
        <f t="shared" ref="AI680:AJ681" si="4328">SUM(AI681)</f>
        <v>0</v>
      </c>
      <c r="AJ680" s="15" t="e">
        <f t="shared" si="4328"/>
        <v>#VALUE!</v>
      </c>
      <c r="AK680" s="15" t="e">
        <f t="shared" si="4188"/>
        <v>#VALUE!</v>
      </c>
      <c r="AL680" s="16">
        <f t="shared" si="4189"/>
        <v>0</v>
      </c>
      <c r="AM680" s="15">
        <f t="shared" ref="AM680:AN681" si="4329">SUM(AM681)</f>
        <v>0</v>
      </c>
      <c r="AN680" s="15" t="e">
        <f t="shared" si="4329"/>
        <v>#VALUE!</v>
      </c>
      <c r="AO680" s="15" t="e">
        <f t="shared" si="4190"/>
        <v>#VALUE!</v>
      </c>
      <c r="AP680" s="16">
        <f t="shared" si="4191"/>
        <v>0</v>
      </c>
      <c r="AQ680" s="15">
        <f t="shared" ref="AQ680:AR681" si="4330">SUM(AQ681)</f>
        <v>0</v>
      </c>
      <c r="AR680" s="15" t="e">
        <f t="shared" si="4330"/>
        <v>#VALUE!</v>
      </c>
      <c r="AS680" s="15" t="e">
        <f t="shared" si="4192"/>
        <v>#VALUE!</v>
      </c>
      <c r="AT680" s="16">
        <f t="shared" si="4193"/>
        <v>0</v>
      </c>
      <c r="AU680" s="15">
        <f t="shared" ref="AU680:AV681" si="4331">SUM(AU681)</f>
        <v>0</v>
      </c>
      <c r="AV680" s="15" t="e">
        <f t="shared" si="4331"/>
        <v>#VALUE!</v>
      </c>
      <c r="AW680" s="15" t="e">
        <f t="shared" si="4194"/>
        <v>#VALUE!</v>
      </c>
      <c r="AX680" s="16">
        <f t="shared" si="4195"/>
        <v>0</v>
      </c>
      <c r="AY680" s="15">
        <f t="shared" ref="AY680:AZ681" si="4332">SUM(AY681)</f>
        <v>0</v>
      </c>
      <c r="AZ680" s="15" t="e">
        <f t="shared" si="4332"/>
        <v>#VALUE!</v>
      </c>
      <c r="BA680" s="15" t="e">
        <f t="shared" si="4196"/>
        <v>#VALUE!</v>
      </c>
      <c r="BB680" s="16">
        <f t="shared" si="4197"/>
        <v>0</v>
      </c>
      <c r="BC680" s="15">
        <f t="shared" ref="BC680:BE681" si="4333">SUM(BC681)</f>
        <v>0</v>
      </c>
      <c r="BD680" s="15">
        <f t="shared" si="4333"/>
        <v>0</v>
      </c>
      <c r="BE680" s="15" t="e">
        <f t="shared" si="4333"/>
        <v>#VALUE!</v>
      </c>
      <c r="BF680" s="15" t="e">
        <f t="shared" si="4198"/>
        <v>#VALUE!</v>
      </c>
      <c r="BG680" s="75">
        <f t="shared" si="4173"/>
        <v>0</v>
      </c>
      <c r="BL680" s="15">
        <f t="shared" ref="BL680:BM681" si="4334">SUM(BL681)</f>
        <v>0</v>
      </c>
      <c r="BM680" s="15">
        <f t="shared" si="4334"/>
        <v>0</v>
      </c>
    </row>
    <row r="681" spans="1:65" ht="20.399999999999999" x14ac:dyDescent="0.3">
      <c r="A681" s="77"/>
      <c r="B681" s="31"/>
      <c r="C681" s="32">
        <v>5405</v>
      </c>
      <c r="D681" s="33"/>
      <c r="E681" s="9"/>
      <c r="F681" s="10" t="s">
        <v>374</v>
      </c>
      <c r="G681" s="11">
        <f t="shared" si="4321"/>
        <v>0</v>
      </c>
      <c r="H681" s="11" t="e">
        <f t="shared" si="4321"/>
        <v>#VALUE!</v>
      </c>
      <c r="I681" s="11" t="e">
        <f t="shared" si="4175"/>
        <v>#VALUE!</v>
      </c>
      <c r="J681" s="12">
        <f t="shared" si="4176"/>
        <v>0</v>
      </c>
      <c r="K681" s="11">
        <f t="shared" si="4322"/>
        <v>0</v>
      </c>
      <c r="L681" s="11" t="e">
        <f t="shared" si="4322"/>
        <v>#VALUE!</v>
      </c>
      <c r="M681" s="11" t="e">
        <f t="shared" si="4177"/>
        <v>#VALUE!</v>
      </c>
      <c r="N681" s="12">
        <f t="shared" si="4178"/>
        <v>0</v>
      </c>
      <c r="O681" s="11">
        <f t="shared" si="4323"/>
        <v>0</v>
      </c>
      <c r="P681" s="11" t="e">
        <f t="shared" si="4323"/>
        <v>#VALUE!</v>
      </c>
      <c r="Q681" s="11" t="e">
        <f t="shared" si="4179"/>
        <v>#VALUE!</v>
      </c>
      <c r="R681" s="12">
        <f t="shared" si="4134"/>
        <v>0</v>
      </c>
      <c r="S681" s="11">
        <f t="shared" si="4324"/>
        <v>0</v>
      </c>
      <c r="T681" s="11" t="e">
        <f t="shared" si="4324"/>
        <v>#VALUE!</v>
      </c>
      <c r="U681" s="11" t="e">
        <f t="shared" si="4180"/>
        <v>#VALUE!</v>
      </c>
      <c r="V681" s="12">
        <f t="shared" si="4181"/>
        <v>0</v>
      </c>
      <c r="W681" s="11">
        <f t="shared" si="4325"/>
        <v>0</v>
      </c>
      <c r="X681" s="11" t="e">
        <f t="shared" si="4325"/>
        <v>#VALUE!</v>
      </c>
      <c r="Y681" s="11" t="e">
        <f t="shared" si="4182"/>
        <v>#VALUE!</v>
      </c>
      <c r="Z681" s="12">
        <f t="shared" si="4183"/>
        <v>0</v>
      </c>
      <c r="AA681" s="11">
        <f t="shared" si="4326"/>
        <v>0</v>
      </c>
      <c r="AB681" s="11" t="e">
        <f t="shared" si="4326"/>
        <v>#VALUE!</v>
      </c>
      <c r="AC681" s="11" t="e">
        <f t="shared" si="4184"/>
        <v>#VALUE!</v>
      </c>
      <c r="AD681" s="12">
        <f t="shared" si="4185"/>
        <v>0</v>
      </c>
      <c r="AE681" s="11">
        <f t="shared" si="4327"/>
        <v>0</v>
      </c>
      <c r="AF681" s="11" t="e">
        <f t="shared" si="4327"/>
        <v>#VALUE!</v>
      </c>
      <c r="AG681" s="11" t="e">
        <f t="shared" si="4186"/>
        <v>#VALUE!</v>
      </c>
      <c r="AH681" s="12">
        <f t="shared" si="4187"/>
        <v>0</v>
      </c>
      <c r="AI681" s="11">
        <f t="shared" si="4328"/>
        <v>0</v>
      </c>
      <c r="AJ681" s="11" t="e">
        <f t="shared" si="4328"/>
        <v>#VALUE!</v>
      </c>
      <c r="AK681" s="11" t="e">
        <f t="shared" si="4188"/>
        <v>#VALUE!</v>
      </c>
      <c r="AL681" s="12">
        <f t="shared" si="4189"/>
        <v>0</v>
      </c>
      <c r="AM681" s="11">
        <f t="shared" si="4329"/>
        <v>0</v>
      </c>
      <c r="AN681" s="11" t="e">
        <f t="shared" si="4329"/>
        <v>#VALUE!</v>
      </c>
      <c r="AO681" s="11" t="e">
        <f t="shared" si="4190"/>
        <v>#VALUE!</v>
      </c>
      <c r="AP681" s="12">
        <f t="shared" si="4191"/>
        <v>0</v>
      </c>
      <c r="AQ681" s="11">
        <f t="shared" si="4330"/>
        <v>0</v>
      </c>
      <c r="AR681" s="11" t="e">
        <f t="shared" si="4330"/>
        <v>#VALUE!</v>
      </c>
      <c r="AS681" s="11" t="e">
        <f t="shared" si="4192"/>
        <v>#VALUE!</v>
      </c>
      <c r="AT681" s="12">
        <f t="shared" si="4193"/>
        <v>0</v>
      </c>
      <c r="AU681" s="11">
        <f t="shared" si="4331"/>
        <v>0</v>
      </c>
      <c r="AV681" s="11" t="e">
        <f t="shared" si="4331"/>
        <v>#VALUE!</v>
      </c>
      <c r="AW681" s="11" t="e">
        <f t="shared" si="4194"/>
        <v>#VALUE!</v>
      </c>
      <c r="AX681" s="12">
        <f t="shared" si="4195"/>
        <v>0</v>
      </c>
      <c r="AY681" s="11">
        <f t="shared" si="4332"/>
        <v>0</v>
      </c>
      <c r="AZ681" s="11" t="e">
        <f t="shared" si="4332"/>
        <v>#VALUE!</v>
      </c>
      <c r="BA681" s="11" t="e">
        <f t="shared" si="4196"/>
        <v>#VALUE!</v>
      </c>
      <c r="BB681" s="12">
        <f t="shared" si="4197"/>
        <v>0</v>
      </c>
      <c r="BC681" s="11">
        <f t="shared" si="4333"/>
        <v>0</v>
      </c>
      <c r="BD681" s="11">
        <f t="shared" si="4333"/>
        <v>0</v>
      </c>
      <c r="BE681" s="11" t="e">
        <f t="shared" si="4333"/>
        <v>#VALUE!</v>
      </c>
      <c r="BF681" s="11" t="e">
        <f t="shared" si="4198"/>
        <v>#VALUE!</v>
      </c>
      <c r="BG681" s="83">
        <f t="shared" si="4173"/>
        <v>0</v>
      </c>
      <c r="BL681" s="11">
        <f t="shared" si="4334"/>
        <v>0</v>
      </c>
      <c r="BM681" s="11">
        <f t="shared" si="4334"/>
        <v>0</v>
      </c>
    </row>
    <row r="682" spans="1:65" ht="20.399999999999999" x14ac:dyDescent="0.3">
      <c r="A682" s="85"/>
      <c r="B682" s="27"/>
      <c r="C682" s="28"/>
      <c r="D682" s="25">
        <v>540505</v>
      </c>
      <c r="E682" s="1"/>
      <c r="F682" s="2" t="s">
        <v>374</v>
      </c>
      <c r="G682" s="3">
        <f t="shared" ref="G682:H682" si="4335">SUM(G683:G685)</f>
        <v>0</v>
      </c>
      <c r="H682" s="3" t="e">
        <f t="shared" si="4335"/>
        <v>#VALUE!</v>
      </c>
      <c r="I682" s="3" t="e">
        <f t="shared" si="4175"/>
        <v>#VALUE!</v>
      </c>
      <c r="J682" s="4">
        <f t="shared" si="4176"/>
        <v>0</v>
      </c>
      <c r="K682" s="3">
        <f t="shared" ref="K682:L682" si="4336">SUM(K683:K685)</f>
        <v>0</v>
      </c>
      <c r="L682" s="3" t="e">
        <f t="shared" si="4336"/>
        <v>#VALUE!</v>
      </c>
      <c r="M682" s="3" t="e">
        <f t="shared" si="4177"/>
        <v>#VALUE!</v>
      </c>
      <c r="N682" s="4">
        <f t="shared" si="4178"/>
        <v>0</v>
      </c>
      <c r="O682" s="3">
        <f t="shared" ref="O682:P682" si="4337">SUM(O683:O685)</f>
        <v>0</v>
      </c>
      <c r="P682" s="3" t="e">
        <f t="shared" si="4337"/>
        <v>#VALUE!</v>
      </c>
      <c r="Q682" s="3" t="e">
        <f t="shared" si="4179"/>
        <v>#VALUE!</v>
      </c>
      <c r="R682" s="4">
        <f t="shared" si="4134"/>
        <v>0</v>
      </c>
      <c r="S682" s="3">
        <f t="shared" ref="S682:T682" si="4338">SUM(S683:S685)</f>
        <v>0</v>
      </c>
      <c r="T682" s="3" t="e">
        <f t="shared" si="4338"/>
        <v>#VALUE!</v>
      </c>
      <c r="U682" s="3" t="e">
        <f t="shared" si="4180"/>
        <v>#VALUE!</v>
      </c>
      <c r="V682" s="4">
        <f t="shared" si="4181"/>
        <v>0</v>
      </c>
      <c r="W682" s="3">
        <f t="shared" ref="W682:X682" si="4339">SUM(W683:W685)</f>
        <v>0</v>
      </c>
      <c r="X682" s="3" t="e">
        <f t="shared" si="4339"/>
        <v>#VALUE!</v>
      </c>
      <c r="Y682" s="3" t="e">
        <f t="shared" si="4182"/>
        <v>#VALUE!</v>
      </c>
      <c r="Z682" s="4">
        <f t="shared" si="4183"/>
        <v>0</v>
      </c>
      <c r="AA682" s="3">
        <f t="shared" ref="AA682:AB682" si="4340">SUM(AA683:AA685)</f>
        <v>0</v>
      </c>
      <c r="AB682" s="3" t="e">
        <f t="shared" si="4340"/>
        <v>#VALUE!</v>
      </c>
      <c r="AC682" s="3" t="e">
        <f t="shared" si="4184"/>
        <v>#VALUE!</v>
      </c>
      <c r="AD682" s="4">
        <f t="shared" si="4185"/>
        <v>0</v>
      </c>
      <c r="AE682" s="3">
        <f t="shared" ref="AE682:AF682" si="4341">SUM(AE683:AE685)</f>
        <v>0</v>
      </c>
      <c r="AF682" s="3" t="e">
        <f t="shared" si="4341"/>
        <v>#VALUE!</v>
      </c>
      <c r="AG682" s="3" t="e">
        <f t="shared" si="4186"/>
        <v>#VALUE!</v>
      </c>
      <c r="AH682" s="4">
        <f t="shared" si="4187"/>
        <v>0</v>
      </c>
      <c r="AI682" s="3">
        <f t="shared" ref="AI682:AJ682" si="4342">SUM(AI683:AI685)</f>
        <v>0</v>
      </c>
      <c r="AJ682" s="3" t="e">
        <f t="shared" si="4342"/>
        <v>#VALUE!</v>
      </c>
      <c r="AK682" s="3" t="e">
        <f t="shared" si="4188"/>
        <v>#VALUE!</v>
      </c>
      <c r="AL682" s="4">
        <f t="shared" si="4189"/>
        <v>0</v>
      </c>
      <c r="AM682" s="3">
        <f t="shared" ref="AM682:AN682" si="4343">SUM(AM683:AM685)</f>
        <v>0</v>
      </c>
      <c r="AN682" s="3" t="e">
        <f t="shared" si="4343"/>
        <v>#VALUE!</v>
      </c>
      <c r="AO682" s="3" t="e">
        <f t="shared" si="4190"/>
        <v>#VALUE!</v>
      </c>
      <c r="AP682" s="4">
        <f t="shared" si="4191"/>
        <v>0</v>
      </c>
      <c r="AQ682" s="3">
        <f t="shared" ref="AQ682:AR682" si="4344">SUM(AQ683:AQ685)</f>
        <v>0</v>
      </c>
      <c r="AR682" s="3" t="e">
        <f t="shared" si="4344"/>
        <v>#VALUE!</v>
      </c>
      <c r="AS682" s="3" t="e">
        <f t="shared" si="4192"/>
        <v>#VALUE!</v>
      </c>
      <c r="AT682" s="4">
        <f t="shared" si="4193"/>
        <v>0</v>
      </c>
      <c r="AU682" s="3">
        <f t="shared" ref="AU682:AV682" si="4345">SUM(AU683:AU685)</f>
        <v>0</v>
      </c>
      <c r="AV682" s="3" t="e">
        <f t="shared" si="4345"/>
        <v>#VALUE!</v>
      </c>
      <c r="AW682" s="3" t="e">
        <f t="shared" si="4194"/>
        <v>#VALUE!</v>
      </c>
      <c r="AX682" s="4">
        <f t="shared" si="4195"/>
        <v>0</v>
      </c>
      <c r="AY682" s="3">
        <f t="shared" ref="AY682:BE682" si="4346">SUM(AY683:AY685)</f>
        <v>0</v>
      </c>
      <c r="AZ682" s="3" t="e">
        <f t="shared" si="4346"/>
        <v>#VALUE!</v>
      </c>
      <c r="BA682" s="3" t="e">
        <f t="shared" si="4196"/>
        <v>#VALUE!</v>
      </c>
      <c r="BB682" s="4">
        <f t="shared" si="4197"/>
        <v>0</v>
      </c>
      <c r="BC682" s="3">
        <f t="shared" si="4346"/>
        <v>0</v>
      </c>
      <c r="BD682" s="3">
        <f t="shared" si="4346"/>
        <v>0</v>
      </c>
      <c r="BE682" s="3" t="e">
        <f t="shared" si="4346"/>
        <v>#VALUE!</v>
      </c>
      <c r="BF682" s="3" t="e">
        <f t="shared" si="4198"/>
        <v>#VALUE!</v>
      </c>
      <c r="BG682" s="4">
        <f t="shared" si="4173"/>
        <v>0</v>
      </c>
      <c r="BL682" s="3">
        <f t="shared" ref="BL682:BM682" si="4347">SUM(BL683:BL685)</f>
        <v>0</v>
      </c>
      <c r="BM682" s="3">
        <f t="shared" si="4347"/>
        <v>0</v>
      </c>
    </row>
    <row r="683" spans="1:65" s="84" customFormat="1" ht="20.399999999999999" x14ac:dyDescent="0.3">
      <c r="A683" s="87"/>
      <c r="B683" s="34"/>
      <c r="C683" s="35"/>
      <c r="D683" s="36"/>
      <c r="E683" s="5">
        <v>54050501</v>
      </c>
      <c r="F683" s="6" t="s">
        <v>374</v>
      </c>
      <c r="G683" s="7">
        <v>0</v>
      </c>
      <c r="H683" s="7">
        <v>0</v>
      </c>
      <c r="I683" s="7">
        <f t="shared" si="4175"/>
        <v>0</v>
      </c>
      <c r="J683" s="8">
        <f t="shared" si="4176"/>
        <v>0</v>
      </c>
      <c r="K683" s="7">
        <v>0</v>
      </c>
      <c r="L683" s="7">
        <v>0</v>
      </c>
      <c r="M683" s="7">
        <f t="shared" si="4177"/>
        <v>0</v>
      </c>
      <c r="N683" s="8">
        <f t="shared" si="4178"/>
        <v>0</v>
      </c>
      <c r="O683" s="7">
        <v>0</v>
      </c>
      <c r="P683" s="7">
        <v>0</v>
      </c>
      <c r="Q683" s="7">
        <f t="shared" si="4179"/>
        <v>0</v>
      </c>
      <c r="R683" s="8">
        <f t="shared" si="4134"/>
        <v>0</v>
      </c>
      <c r="S683" s="7">
        <v>0</v>
      </c>
      <c r="T683" s="7">
        <v>0</v>
      </c>
      <c r="U683" s="7">
        <f t="shared" si="4180"/>
        <v>0</v>
      </c>
      <c r="V683" s="8">
        <f t="shared" si="4181"/>
        <v>0</v>
      </c>
      <c r="W683" s="7">
        <v>0</v>
      </c>
      <c r="X683" s="7">
        <v>0</v>
      </c>
      <c r="Y683" s="7">
        <f t="shared" si="4182"/>
        <v>0</v>
      </c>
      <c r="Z683" s="8">
        <f t="shared" si="4183"/>
        <v>0</v>
      </c>
      <c r="AA683" s="7">
        <v>0</v>
      </c>
      <c r="AB683" s="7">
        <v>0</v>
      </c>
      <c r="AC683" s="7">
        <f t="shared" si="4184"/>
        <v>0</v>
      </c>
      <c r="AD683" s="8">
        <f t="shared" si="4185"/>
        <v>0</v>
      </c>
      <c r="AE683" s="7">
        <v>0</v>
      </c>
      <c r="AF683" s="7">
        <v>0</v>
      </c>
      <c r="AG683" s="7">
        <f t="shared" si="4186"/>
        <v>0</v>
      </c>
      <c r="AH683" s="8">
        <f t="shared" si="4187"/>
        <v>0</v>
      </c>
      <c r="AI683" s="7">
        <v>0</v>
      </c>
      <c r="AJ683" s="7">
        <v>0</v>
      </c>
      <c r="AK683" s="7">
        <f t="shared" si="4188"/>
        <v>0</v>
      </c>
      <c r="AL683" s="8">
        <f t="shared" si="4189"/>
        <v>0</v>
      </c>
      <c r="AM683" s="7">
        <v>0</v>
      </c>
      <c r="AN683" s="7">
        <v>0</v>
      </c>
      <c r="AO683" s="7">
        <f t="shared" si="4190"/>
        <v>0</v>
      </c>
      <c r="AP683" s="8">
        <f t="shared" si="4191"/>
        <v>0</v>
      </c>
      <c r="AQ683" s="7">
        <v>0</v>
      </c>
      <c r="AR683" s="7">
        <v>0</v>
      </c>
      <c r="AS683" s="7">
        <f t="shared" si="4192"/>
        <v>0</v>
      </c>
      <c r="AT683" s="8">
        <f t="shared" si="4193"/>
        <v>0</v>
      </c>
      <c r="AU683" s="7">
        <v>0</v>
      </c>
      <c r="AV683" s="7">
        <v>0</v>
      </c>
      <c r="AW683" s="7">
        <f t="shared" si="4194"/>
        <v>0</v>
      </c>
      <c r="AX683" s="8">
        <f t="shared" si="4195"/>
        <v>0</v>
      </c>
      <c r="AY683" s="7">
        <v>0</v>
      </c>
      <c r="AZ683" s="7">
        <v>0</v>
      </c>
      <c r="BA683" s="7">
        <f t="shared" si="4196"/>
        <v>0</v>
      </c>
      <c r="BB683" s="8">
        <f t="shared" si="4197"/>
        <v>0</v>
      </c>
      <c r="BC683" s="7">
        <v>0</v>
      </c>
      <c r="BD683" s="89">
        <f t="shared" ref="BD683:BD685" si="4348">+G683+K683+O683+S683+W683+AA683+AE683+AI683+AM683+AQ683+AU683</f>
        <v>0</v>
      </c>
      <c r="BE683" s="89">
        <f t="shared" ref="BE683:BE685" si="4349">+H683+L683+P683+T683+X683+AB683+AF683+AJ683+AN683+AR683+AV683+AZ683</f>
        <v>0</v>
      </c>
      <c r="BF683" s="89">
        <f t="shared" si="4198"/>
        <v>0</v>
      </c>
      <c r="BG683" s="24">
        <f t="shared" si="4173"/>
        <v>0</v>
      </c>
      <c r="BL683" s="7"/>
      <c r="BM683" s="7"/>
    </row>
    <row r="684" spans="1:65" s="84" customFormat="1" ht="20.399999999999999" x14ac:dyDescent="0.3">
      <c r="A684" s="87"/>
      <c r="B684" s="34"/>
      <c r="C684" s="35"/>
      <c r="D684" s="36"/>
      <c r="E684" s="5">
        <v>54050502</v>
      </c>
      <c r="F684" s="6" t="s">
        <v>375</v>
      </c>
      <c r="G684" s="7">
        <v>0</v>
      </c>
      <c r="H684" s="7" t="e">
        <f>SUMIF([2]Ene!B:I,AVALUOS!E684,[2]Ene!I:I)</f>
        <v>#VALUE!</v>
      </c>
      <c r="I684" s="7" t="e">
        <f t="shared" si="4175"/>
        <v>#VALUE!</v>
      </c>
      <c r="J684" s="8">
        <f t="shared" si="4176"/>
        <v>0</v>
      </c>
      <c r="K684" s="7">
        <v>0</v>
      </c>
      <c r="L684" s="7" t="e">
        <f>SUMIF([2]Feb!B:I,AVALUOS!E684,[2]Feb!I:I)</f>
        <v>#VALUE!</v>
      </c>
      <c r="M684" s="7" t="e">
        <f t="shared" si="4177"/>
        <v>#VALUE!</v>
      </c>
      <c r="N684" s="8">
        <f t="shared" si="4178"/>
        <v>0</v>
      </c>
      <c r="O684" s="7">
        <v>0</v>
      </c>
      <c r="P684" s="7" t="e">
        <f>SUMIF([2]mar!B:I,AVALUOS!E684,[2]mar!I:I)</f>
        <v>#VALUE!</v>
      </c>
      <c r="Q684" s="7" t="e">
        <f t="shared" si="4179"/>
        <v>#VALUE!</v>
      </c>
      <c r="R684" s="8">
        <f t="shared" si="4134"/>
        <v>0</v>
      </c>
      <c r="S684" s="7">
        <v>0</v>
      </c>
      <c r="T684" s="7" t="e">
        <f>SUMIF([2]Abr!B:I,AVALUOS!E684,[2]Abr!I:I)</f>
        <v>#VALUE!</v>
      </c>
      <c r="U684" s="7" t="e">
        <f t="shared" si="4180"/>
        <v>#VALUE!</v>
      </c>
      <c r="V684" s="8">
        <f t="shared" si="4181"/>
        <v>0</v>
      </c>
      <c r="W684" s="7">
        <v>0</v>
      </c>
      <c r="X684" s="7" t="e">
        <f>SUMIF([2]May!B:I,AVALUOS!E684,[2]May!I:I)</f>
        <v>#VALUE!</v>
      </c>
      <c r="Y684" s="7" t="e">
        <f t="shared" si="4182"/>
        <v>#VALUE!</v>
      </c>
      <c r="Z684" s="8">
        <f t="shared" si="4183"/>
        <v>0</v>
      </c>
      <c r="AA684" s="7">
        <v>0</v>
      </c>
      <c r="AB684" s="7" t="e">
        <f>SUMIF([2]Jun!B:I,AVALUOS!E684,[2]Jun!I:I)</f>
        <v>#VALUE!</v>
      </c>
      <c r="AC684" s="7" t="e">
        <f t="shared" si="4184"/>
        <v>#VALUE!</v>
      </c>
      <c r="AD684" s="8">
        <f t="shared" si="4185"/>
        <v>0</v>
      </c>
      <c r="AE684" s="7">
        <v>0</v>
      </c>
      <c r="AF684" s="7" t="e">
        <f>SUMIF([2]Jul!B:I,AVALUOS!E684,[2]Jul!I:I)</f>
        <v>#VALUE!</v>
      </c>
      <c r="AG684" s="7" t="e">
        <f t="shared" si="4186"/>
        <v>#VALUE!</v>
      </c>
      <c r="AH684" s="8">
        <f t="shared" si="4187"/>
        <v>0</v>
      </c>
      <c r="AI684" s="7">
        <v>0</v>
      </c>
      <c r="AJ684" s="7" t="e">
        <f>SUMIF([2]Agos!B:I,AVALUOS!E684,[2]Agos!I:I)</f>
        <v>#VALUE!</v>
      </c>
      <c r="AK684" s="7" t="e">
        <f t="shared" si="4188"/>
        <v>#VALUE!</v>
      </c>
      <c r="AL684" s="8">
        <f t="shared" si="4189"/>
        <v>0</v>
      </c>
      <c r="AM684" s="7">
        <v>0</v>
      </c>
      <c r="AN684" s="7" t="e">
        <f>SUMIF([2]Sep!B:I,AVALUOS!E684,[2]Sep!I:I)</f>
        <v>#VALUE!</v>
      </c>
      <c r="AO684" s="7" t="e">
        <f t="shared" si="4190"/>
        <v>#VALUE!</v>
      </c>
      <c r="AP684" s="8">
        <f t="shared" si="4191"/>
        <v>0</v>
      </c>
      <c r="AQ684" s="7">
        <v>0</v>
      </c>
      <c r="AR684" s="7" t="e">
        <f>SUMIF([2]Oct!B:I,AVALUOS!E684,[2]Oct!I:I)</f>
        <v>#VALUE!</v>
      </c>
      <c r="AS684" s="7" t="e">
        <f t="shared" si="4192"/>
        <v>#VALUE!</v>
      </c>
      <c r="AT684" s="8">
        <f t="shared" si="4193"/>
        <v>0</v>
      </c>
      <c r="AU684" s="7">
        <v>0</v>
      </c>
      <c r="AV684" s="7" t="e">
        <f>SUMIF([2]Nov!B:I,AVALUOS!E684,[2]Nov!I:I)</f>
        <v>#VALUE!</v>
      </c>
      <c r="AW684" s="7" t="e">
        <f t="shared" si="4194"/>
        <v>#VALUE!</v>
      </c>
      <c r="AX684" s="8">
        <f t="shared" si="4195"/>
        <v>0</v>
      </c>
      <c r="AY684" s="7">
        <v>0</v>
      </c>
      <c r="AZ684" s="7" t="e">
        <f>SUMIF([2]Dic!B:I,AVALUOS!E684,[2]Dic!I:I)</f>
        <v>#VALUE!</v>
      </c>
      <c r="BA684" s="7" t="e">
        <f t="shared" si="4196"/>
        <v>#VALUE!</v>
      </c>
      <c r="BB684" s="8">
        <f t="shared" si="4197"/>
        <v>0</v>
      </c>
      <c r="BC684" s="7">
        <v>0</v>
      </c>
      <c r="BD684" s="89">
        <f t="shared" si="4348"/>
        <v>0</v>
      </c>
      <c r="BE684" s="89" t="e">
        <f t="shared" si="4349"/>
        <v>#VALUE!</v>
      </c>
      <c r="BF684" s="89" t="e">
        <f t="shared" si="4198"/>
        <v>#VALUE!</v>
      </c>
      <c r="BG684" s="24">
        <f t="shared" si="4173"/>
        <v>0</v>
      </c>
      <c r="BL684" s="7"/>
      <c r="BM684" s="7"/>
    </row>
    <row r="685" spans="1:65" s="84" customFormat="1" ht="20.399999999999999" x14ac:dyDescent="0.3">
      <c r="A685" s="87"/>
      <c r="B685" s="34"/>
      <c r="C685" s="35"/>
      <c r="D685" s="36"/>
      <c r="E685" s="5">
        <v>54050510</v>
      </c>
      <c r="F685" s="6" t="s">
        <v>376</v>
      </c>
      <c r="G685" s="7">
        <v>0</v>
      </c>
      <c r="H685" s="7" t="e">
        <f>SUMIF([2]Ene!B:I,AVALUOS!E685,[2]Ene!I:I)</f>
        <v>#VALUE!</v>
      </c>
      <c r="I685" s="7" t="e">
        <f t="shared" si="4175"/>
        <v>#VALUE!</v>
      </c>
      <c r="J685" s="8">
        <f t="shared" si="4176"/>
        <v>0</v>
      </c>
      <c r="K685" s="7">
        <v>0</v>
      </c>
      <c r="L685" s="7" t="e">
        <f>SUMIF([2]Feb!B:I,AVALUOS!E685,[2]Feb!I:I)</f>
        <v>#VALUE!</v>
      </c>
      <c r="M685" s="7" t="e">
        <f t="shared" si="4177"/>
        <v>#VALUE!</v>
      </c>
      <c r="N685" s="8">
        <f t="shared" si="4178"/>
        <v>0</v>
      </c>
      <c r="O685" s="7">
        <v>0</v>
      </c>
      <c r="P685" s="7" t="e">
        <f>SUMIF([2]mar!B:I,AVALUOS!E685,[2]mar!I:I)</f>
        <v>#VALUE!</v>
      </c>
      <c r="Q685" s="7" t="e">
        <f t="shared" si="4179"/>
        <v>#VALUE!</v>
      </c>
      <c r="R685" s="8">
        <f t="shared" si="4134"/>
        <v>0</v>
      </c>
      <c r="S685" s="7">
        <v>0</v>
      </c>
      <c r="T685" s="7" t="e">
        <f>SUMIF([2]Abr!B:I,AVALUOS!E685,[2]Abr!I:I)</f>
        <v>#VALUE!</v>
      </c>
      <c r="U685" s="7" t="e">
        <f t="shared" si="4180"/>
        <v>#VALUE!</v>
      </c>
      <c r="V685" s="8">
        <f t="shared" si="4181"/>
        <v>0</v>
      </c>
      <c r="W685" s="7">
        <v>0</v>
      </c>
      <c r="X685" s="7" t="e">
        <f>SUMIF([2]May!B:I,AVALUOS!E685,[2]May!I:I)</f>
        <v>#VALUE!</v>
      </c>
      <c r="Y685" s="7" t="e">
        <f t="shared" si="4182"/>
        <v>#VALUE!</v>
      </c>
      <c r="Z685" s="8">
        <f t="shared" si="4183"/>
        <v>0</v>
      </c>
      <c r="AA685" s="7">
        <v>0</v>
      </c>
      <c r="AB685" s="7" t="e">
        <f>SUMIF([2]Jun!B:I,AVALUOS!E685,[2]Jun!I:I)</f>
        <v>#VALUE!</v>
      </c>
      <c r="AC685" s="7" t="e">
        <f t="shared" si="4184"/>
        <v>#VALUE!</v>
      </c>
      <c r="AD685" s="8">
        <f t="shared" si="4185"/>
        <v>0</v>
      </c>
      <c r="AE685" s="7">
        <v>0</v>
      </c>
      <c r="AF685" s="7" t="e">
        <f>SUMIF([2]Jul!B:I,AVALUOS!E685,[2]Jul!I:I)</f>
        <v>#VALUE!</v>
      </c>
      <c r="AG685" s="7" t="e">
        <f t="shared" si="4186"/>
        <v>#VALUE!</v>
      </c>
      <c r="AH685" s="8">
        <f t="shared" si="4187"/>
        <v>0</v>
      </c>
      <c r="AI685" s="7">
        <v>0</v>
      </c>
      <c r="AJ685" s="7" t="e">
        <f>SUMIF([2]Agos!B:I,AVALUOS!E685,[2]Agos!I:I)</f>
        <v>#VALUE!</v>
      </c>
      <c r="AK685" s="7" t="e">
        <f t="shared" si="4188"/>
        <v>#VALUE!</v>
      </c>
      <c r="AL685" s="8">
        <f t="shared" si="4189"/>
        <v>0</v>
      </c>
      <c r="AM685" s="7">
        <v>0</v>
      </c>
      <c r="AN685" s="7" t="e">
        <f>SUMIF([2]Sep!B:I,AVALUOS!E685,[2]Sep!I:I)</f>
        <v>#VALUE!</v>
      </c>
      <c r="AO685" s="7" t="e">
        <f t="shared" si="4190"/>
        <v>#VALUE!</v>
      </c>
      <c r="AP685" s="8">
        <f t="shared" si="4191"/>
        <v>0</v>
      </c>
      <c r="AQ685" s="7">
        <v>0</v>
      </c>
      <c r="AR685" s="7" t="e">
        <f>SUMIF([2]Oct!B:I,AVALUOS!E685,[2]Oct!I:I)</f>
        <v>#VALUE!</v>
      </c>
      <c r="AS685" s="7" t="e">
        <f t="shared" si="4192"/>
        <v>#VALUE!</v>
      </c>
      <c r="AT685" s="8">
        <f t="shared" si="4193"/>
        <v>0</v>
      </c>
      <c r="AU685" s="7">
        <v>0</v>
      </c>
      <c r="AV685" s="7" t="e">
        <f>SUMIF([2]Nov!B:I,AVALUOS!E685,[2]Nov!I:I)</f>
        <v>#VALUE!</v>
      </c>
      <c r="AW685" s="7" t="e">
        <f t="shared" si="4194"/>
        <v>#VALUE!</v>
      </c>
      <c r="AX685" s="8">
        <f t="shared" si="4195"/>
        <v>0</v>
      </c>
      <c r="AY685" s="7">
        <v>0</v>
      </c>
      <c r="AZ685" s="7" t="e">
        <f>SUMIF([2]Dic!B:I,AVALUOS!E685,[2]Dic!I:I)</f>
        <v>#VALUE!</v>
      </c>
      <c r="BA685" s="7" t="e">
        <f t="shared" si="4196"/>
        <v>#VALUE!</v>
      </c>
      <c r="BB685" s="8">
        <f t="shared" si="4197"/>
        <v>0</v>
      </c>
      <c r="BC685" s="7">
        <v>0</v>
      </c>
      <c r="BD685" s="89">
        <f t="shared" si="4348"/>
        <v>0</v>
      </c>
      <c r="BE685" s="89" t="e">
        <f t="shared" si="4349"/>
        <v>#VALUE!</v>
      </c>
      <c r="BF685" s="89" t="e">
        <f t="shared" si="4198"/>
        <v>#VALUE!</v>
      </c>
      <c r="BG685" s="24">
        <f t="shared" si="4173"/>
        <v>0</v>
      </c>
      <c r="BL685" s="7"/>
      <c r="BM685" s="7"/>
    </row>
    <row r="686" spans="1:65" ht="12" x14ac:dyDescent="0.3">
      <c r="A686" s="87"/>
      <c r="B686" s="37">
        <v>57</v>
      </c>
      <c r="C686" s="40"/>
      <c r="D686" s="41"/>
      <c r="E686" s="17"/>
      <c r="F686" s="14" t="s">
        <v>373</v>
      </c>
      <c r="G686" s="15">
        <f t="shared" ref="G686:H688" si="4350">SUM(G687)</f>
        <v>0</v>
      </c>
      <c r="H686" s="15" t="e">
        <f t="shared" si="4350"/>
        <v>#VALUE!</v>
      </c>
      <c r="I686" s="15" t="e">
        <f t="shared" si="4175"/>
        <v>#VALUE!</v>
      </c>
      <c r="J686" s="16">
        <f t="shared" si="4176"/>
        <v>0</v>
      </c>
      <c r="K686" s="15">
        <f t="shared" ref="K686:L688" si="4351">SUM(K687)</f>
        <v>0</v>
      </c>
      <c r="L686" s="15" t="e">
        <f t="shared" si="4351"/>
        <v>#VALUE!</v>
      </c>
      <c r="M686" s="15" t="e">
        <f t="shared" si="4177"/>
        <v>#VALUE!</v>
      </c>
      <c r="N686" s="16">
        <f t="shared" si="4178"/>
        <v>0</v>
      </c>
      <c r="O686" s="15">
        <f t="shared" ref="O686:P688" si="4352">SUM(O687)</f>
        <v>0</v>
      </c>
      <c r="P686" s="15" t="e">
        <f t="shared" si="4352"/>
        <v>#VALUE!</v>
      </c>
      <c r="Q686" s="15" t="e">
        <f t="shared" si="4179"/>
        <v>#VALUE!</v>
      </c>
      <c r="R686" s="16">
        <f t="shared" si="4134"/>
        <v>0</v>
      </c>
      <c r="S686" s="15">
        <f t="shared" ref="S686:T688" si="4353">SUM(S687)</f>
        <v>0</v>
      </c>
      <c r="T686" s="15" t="e">
        <f t="shared" si="4353"/>
        <v>#VALUE!</v>
      </c>
      <c r="U686" s="15" t="e">
        <f t="shared" si="4180"/>
        <v>#VALUE!</v>
      </c>
      <c r="V686" s="16">
        <f t="shared" si="4181"/>
        <v>0</v>
      </c>
      <c r="W686" s="15">
        <f t="shared" ref="W686:X688" si="4354">SUM(W687)</f>
        <v>0</v>
      </c>
      <c r="X686" s="15" t="e">
        <f t="shared" si="4354"/>
        <v>#VALUE!</v>
      </c>
      <c r="Y686" s="15" t="e">
        <f t="shared" si="4182"/>
        <v>#VALUE!</v>
      </c>
      <c r="Z686" s="16">
        <f t="shared" si="4183"/>
        <v>0</v>
      </c>
      <c r="AA686" s="15">
        <f t="shared" ref="AA686:AB688" si="4355">SUM(AA687)</f>
        <v>0</v>
      </c>
      <c r="AB686" s="15" t="e">
        <f t="shared" si="4355"/>
        <v>#VALUE!</v>
      </c>
      <c r="AC686" s="15" t="e">
        <f t="shared" si="4184"/>
        <v>#VALUE!</v>
      </c>
      <c r="AD686" s="16">
        <f t="shared" si="4185"/>
        <v>0</v>
      </c>
      <c r="AE686" s="15">
        <f t="shared" ref="AE686:AF688" si="4356">SUM(AE687)</f>
        <v>0</v>
      </c>
      <c r="AF686" s="15" t="e">
        <f t="shared" si="4356"/>
        <v>#VALUE!</v>
      </c>
      <c r="AG686" s="15" t="e">
        <f t="shared" si="4186"/>
        <v>#VALUE!</v>
      </c>
      <c r="AH686" s="16">
        <f t="shared" si="4187"/>
        <v>0</v>
      </c>
      <c r="AI686" s="15">
        <f t="shared" ref="AI686:AJ688" si="4357">SUM(AI687)</f>
        <v>0</v>
      </c>
      <c r="AJ686" s="15" t="e">
        <f t="shared" si="4357"/>
        <v>#VALUE!</v>
      </c>
      <c r="AK686" s="15" t="e">
        <f t="shared" si="4188"/>
        <v>#VALUE!</v>
      </c>
      <c r="AL686" s="16">
        <f t="shared" si="4189"/>
        <v>0</v>
      </c>
      <c r="AM686" s="15">
        <f t="shared" ref="AM686:AN688" si="4358">SUM(AM687)</f>
        <v>0</v>
      </c>
      <c r="AN686" s="15" t="e">
        <f t="shared" si="4358"/>
        <v>#VALUE!</v>
      </c>
      <c r="AO686" s="15" t="e">
        <f t="shared" si="4190"/>
        <v>#VALUE!</v>
      </c>
      <c r="AP686" s="16">
        <f t="shared" si="4191"/>
        <v>0</v>
      </c>
      <c r="AQ686" s="15">
        <f t="shared" ref="AQ686:AR688" si="4359">SUM(AQ687)</f>
        <v>0</v>
      </c>
      <c r="AR686" s="15" t="e">
        <f t="shared" si="4359"/>
        <v>#VALUE!</v>
      </c>
      <c r="AS686" s="15" t="e">
        <f t="shared" si="4192"/>
        <v>#VALUE!</v>
      </c>
      <c r="AT686" s="16">
        <f t="shared" si="4193"/>
        <v>0</v>
      </c>
      <c r="AU686" s="15">
        <f t="shared" ref="AU686:AV688" si="4360">SUM(AU687)</f>
        <v>0</v>
      </c>
      <c r="AV686" s="15" t="e">
        <f t="shared" si="4360"/>
        <v>#VALUE!</v>
      </c>
      <c r="AW686" s="15" t="e">
        <f t="shared" si="4194"/>
        <v>#VALUE!</v>
      </c>
      <c r="AX686" s="16">
        <f t="shared" si="4195"/>
        <v>0</v>
      </c>
      <c r="AY686" s="15">
        <f t="shared" ref="AY686:AZ688" si="4361">SUM(AY687)</f>
        <v>0</v>
      </c>
      <c r="AZ686" s="15" t="e">
        <f t="shared" si="4361"/>
        <v>#VALUE!</v>
      </c>
      <c r="BA686" s="15" t="e">
        <f t="shared" si="4196"/>
        <v>#VALUE!</v>
      </c>
      <c r="BB686" s="16">
        <f t="shared" si="4197"/>
        <v>0</v>
      </c>
      <c r="BC686" s="15">
        <f t="shared" ref="BC686:BE688" si="4362">SUM(BC687)</f>
        <v>0</v>
      </c>
      <c r="BD686" s="15">
        <f t="shared" si="4362"/>
        <v>0</v>
      </c>
      <c r="BE686" s="15" t="e">
        <f t="shared" si="4362"/>
        <v>#VALUE!</v>
      </c>
      <c r="BF686" s="15" t="e">
        <f t="shared" si="4198"/>
        <v>#VALUE!</v>
      </c>
      <c r="BG686" s="75">
        <f t="shared" si="4173"/>
        <v>0</v>
      </c>
      <c r="BL686" s="15">
        <f t="shared" ref="BL686:BM688" si="4363">SUM(BL687)</f>
        <v>0</v>
      </c>
      <c r="BM686" s="15">
        <f t="shared" si="4363"/>
        <v>0</v>
      </c>
    </row>
    <row r="687" spans="1:65" ht="20.399999999999999" x14ac:dyDescent="0.3">
      <c r="A687" s="87"/>
      <c r="B687" s="42"/>
      <c r="C687" s="43">
        <v>5795</v>
      </c>
      <c r="D687" s="44"/>
      <c r="E687" s="18"/>
      <c r="F687" s="10" t="s">
        <v>377</v>
      </c>
      <c r="G687" s="11">
        <f t="shared" si="4350"/>
        <v>0</v>
      </c>
      <c r="H687" s="11" t="e">
        <f t="shared" si="4350"/>
        <v>#VALUE!</v>
      </c>
      <c r="I687" s="11" t="e">
        <f t="shared" si="4175"/>
        <v>#VALUE!</v>
      </c>
      <c r="J687" s="12">
        <f t="shared" si="4176"/>
        <v>0</v>
      </c>
      <c r="K687" s="11">
        <f t="shared" si="4351"/>
        <v>0</v>
      </c>
      <c r="L687" s="11" t="e">
        <f t="shared" si="4351"/>
        <v>#VALUE!</v>
      </c>
      <c r="M687" s="11" t="e">
        <f t="shared" si="4177"/>
        <v>#VALUE!</v>
      </c>
      <c r="N687" s="12">
        <f t="shared" si="4178"/>
        <v>0</v>
      </c>
      <c r="O687" s="11">
        <f t="shared" si="4352"/>
        <v>0</v>
      </c>
      <c r="P687" s="11" t="e">
        <f t="shared" si="4352"/>
        <v>#VALUE!</v>
      </c>
      <c r="Q687" s="11" t="e">
        <f t="shared" si="4179"/>
        <v>#VALUE!</v>
      </c>
      <c r="R687" s="12">
        <f t="shared" si="4134"/>
        <v>0</v>
      </c>
      <c r="S687" s="11">
        <f t="shared" si="4353"/>
        <v>0</v>
      </c>
      <c r="T687" s="11" t="e">
        <f t="shared" si="4353"/>
        <v>#VALUE!</v>
      </c>
      <c r="U687" s="11" t="e">
        <f t="shared" si="4180"/>
        <v>#VALUE!</v>
      </c>
      <c r="V687" s="12">
        <f t="shared" si="4181"/>
        <v>0</v>
      </c>
      <c r="W687" s="11">
        <f t="shared" si="4354"/>
        <v>0</v>
      </c>
      <c r="X687" s="11" t="e">
        <f t="shared" si="4354"/>
        <v>#VALUE!</v>
      </c>
      <c r="Y687" s="11" t="e">
        <f t="shared" si="4182"/>
        <v>#VALUE!</v>
      </c>
      <c r="Z687" s="12">
        <f t="shared" si="4183"/>
        <v>0</v>
      </c>
      <c r="AA687" s="11">
        <f t="shared" si="4355"/>
        <v>0</v>
      </c>
      <c r="AB687" s="11" t="e">
        <f t="shared" si="4355"/>
        <v>#VALUE!</v>
      </c>
      <c r="AC687" s="11" t="e">
        <f t="shared" si="4184"/>
        <v>#VALUE!</v>
      </c>
      <c r="AD687" s="12">
        <f t="shared" si="4185"/>
        <v>0</v>
      </c>
      <c r="AE687" s="11">
        <f t="shared" si="4356"/>
        <v>0</v>
      </c>
      <c r="AF687" s="11" t="e">
        <f t="shared" si="4356"/>
        <v>#VALUE!</v>
      </c>
      <c r="AG687" s="11" t="e">
        <f t="shared" si="4186"/>
        <v>#VALUE!</v>
      </c>
      <c r="AH687" s="12">
        <f t="shared" si="4187"/>
        <v>0</v>
      </c>
      <c r="AI687" s="11">
        <f t="shared" si="4357"/>
        <v>0</v>
      </c>
      <c r="AJ687" s="11" t="e">
        <f t="shared" si="4357"/>
        <v>#VALUE!</v>
      </c>
      <c r="AK687" s="11" t="e">
        <f t="shared" si="4188"/>
        <v>#VALUE!</v>
      </c>
      <c r="AL687" s="12">
        <f t="shared" si="4189"/>
        <v>0</v>
      </c>
      <c r="AM687" s="11">
        <f t="shared" si="4358"/>
        <v>0</v>
      </c>
      <c r="AN687" s="11" t="e">
        <f t="shared" si="4358"/>
        <v>#VALUE!</v>
      </c>
      <c r="AO687" s="11" t="e">
        <f t="shared" si="4190"/>
        <v>#VALUE!</v>
      </c>
      <c r="AP687" s="12">
        <f t="shared" si="4191"/>
        <v>0</v>
      </c>
      <c r="AQ687" s="11">
        <f t="shared" si="4359"/>
        <v>0</v>
      </c>
      <c r="AR687" s="11" t="e">
        <f t="shared" si="4359"/>
        <v>#VALUE!</v>
      </c>
      <c r="AS687" s="11" t="e">
        <f t="shared" si="4192"/>
        <v>#VALUE!</v>
      </c>
      <c r="AT687" s="12">
        <f t="shared" si="4193"/>
        <v>0</v>
      </c>
      <c r="AU687" s="11">
        <f t="shared" si="4360"/>
        <v>0</v>
      </c>
      <c r="AV687" s="11" t="e">
        <f t="shared" si="4360"/>
        <v>#VALUE!</v>
      </c>
      <c r="AW687" s="11" t="e">
        <f t="shared" si="4194"/>
        <v>#VALUE!</v>
      </c>
      <c r="AX687" s="12">
        <f t="shared" si="4195"/>
        <v>0</v>
      </c>
      <c r="AY687" s="11">
        <f t="shared" si="4361"/>
        <v>0</v>
      </c>
      <c r="AZ687" s="11" t="e">
        <f t="shared" si="4361"/>
        <v>#VALUE!</v>
      </c>
      <c r="BA687" s="11" t="e">
        <f t="shared" si="4196"/>
        <v>#VALUE!</v>
      </c>
      <c r="BB687" s="12">
        <f t="shared" si="4197"/>
        <v>0</v>
      </c>
      <c r="BC687" s="11">
        <f t="shared" si="4362"/>
        <v>0</v>
      </c>
      <c r="BD687" s="11">
        <f t="shared" si="4362"/>
        <v>0</v>
      </c>
      <c r="BE687" s="11" t="e">
        <f t="shared" si="4362"/>
        <v>#VALUE!</v>
      </c>
      <c r="BF687" s="11" t="e">
        <f t="shared" si="4198"/>
        <v>#VALUE!</v>
      </c>
      <c r="BG687" s="83">
        <f t="shared" si="4173"/>
        <v>0</v>
      </c>
      <c r="BL687" s="11">
        <f t="shared" si="4363"/>
        <v>0</v>
      </c>
      <c r="BM687" s="11">
        <f t="shared" si="4363"/>
        <v>0</v>
      </c>
    </row>
    <row r="688" spans="1:65" x14ac:dyDescent="0.3">
      <c r="A688" s="87"/>
      <c r="B688" s="45"/>
      <c r="C688" s="46"/>
      <c r="D688" s="25">
        <v>579505</v>
      </c>
      <c r="E688" s="19"/>
      <c r="F688" s="2" t="s">
        <v>378</v>
      </c>
      <c r="G688" s="3">
        <f t="shared" si="4350"/>
        <v>0</v>
      </c>
      <c r="H688" s="3" t="e">
        <f t="shared" si="4350"/>
        <v>#VALUE!</v>
      </c>
      <c r="I688" s="3" t="e">
        <f t="shared" si="4175"/>
        <v>#VALUE!</v>
      </c>
      <c r="J688" s="4">
        <f t="shared" si="4176"/>
        <v>0</v>
      </c>
      <c r="K688" s="3">
        <f t="shared" si="4351"/>
        <v>0</v>
      </c>
      <c r="L688" s="3" t="e">
        <f t="shared" si="4351"/>
        <v>#VALUE!</v>
      </c>
      <c r="M688" s="3" t="e">
        <f t="shared" si="4177"/>
        <v>#VALUE!</v>
      </c>
      <c r="N688" s="4">
        <f t="shared" si="4178"/>
        <v>0</v>
      </c>
      <c r="O688" s="3">
        <f t="shared" si="4352"/>
        <v>0</v>
      </c>
      <c r="P688" s="3" t="e">
        <f t="shared" si="4352"/>
        <v>#VALUE!</v>
      </c>
      <c r="Q688" s="3" t="e">
        <f t="shared" si="4179"/>
        <v>#VALUE!</v>
      </c>
      <c r="R688" s="4">
        <f t="shared" si="4134"/>
        <v>0</v>
      </c>
      <c r="S688" s="3">
        <f t="shared" si="4353"/>
        <v>0</v>
      </c>
      <c r="T688" s="3" t="e">
        <f t="shared" si="4353"/>
        <v>#VALUE!</v>
      </c>
      <c r="U688" s="3" t="e">
        <f t="shared" si="4180"/>
        <v>#VALUE!</v>
      </c>
      <c r="V688" s="4">
        <f t="shared" si="4181"/>
        <v>0</v>
      </c>
      <c r="W688" s="3">
        <f t="shared" si="4354"/>
        <v>0</v>
      </c>
      <c r="X688" s="3" t="e">
        <f t="shared" si="4354"/>
        <v>#VALUE!</v>
      </c>
      <c r="Y688" s="3" t="e">
        <f t="shared" si="4182"/>
        <v>#VALUE!</v>
      </c>
      <c r="Z688" s="4">
        <f t="shared" si="4183"/>
        <v>0</v>
      </c>
      <c r="AA688" s="3">
        <f t="shared" si="4355"/>
        <v>0</v>
      </c>
      <c r="AB688" s="3" t="e">
        <f t="shared" si="4355"/>
        <v>#VALUE!</v>
      </c>
      <c r="AC688" s="3" t="e">
        <f t="shared" si="4184"/>
        <v>#VALUE!</v>
      </c>
      <c r="AD688" s="4">
        <f t="shared" si="4185"/>
        <v>0</v>
      </c>
      <c r="AE688" s="3">
        <f t="shared" si="4356"/>
        <v>0</v>
      </c>
      <c r="AF688" s="3" t="e">
        <f t="shared" si="4356"/>
        <v>#VALUE!</v>
      </c>
      <c r="AG688" s="3" t="e">
        <f t="shared" si="4186"/>
        <v>#VALUE!</v>
      </c>
      <c r="AH688" s="4">
        <f t="shared" si="4187"/>
        <v>0</v>
      </c>
      <c r="AI688" s="3">
        <f t="shared" si="4357"/>
        <v>0</v>
      </c>
      <c r="AJ688" s="3" t="e">
        <f t="shared" si="4357"/>
        <v>#VALUE!</v>
      </c>
      <c r="AK688" s="3" t="e">
        <f t="shared" si="4188"/>
        <v>#VALUE!</v>
      </c>
      <c r="AL688" s="4">
        <f t="shared" si="4189"/>
        <v>0</v>
      </c>
      <c r="AM688" s="3">
        <f t="shared" si="4358"/>
        <v>0</v>
      </c>
      <c r="AN688" s="3" t="e">
        <f t="shared" si="4358"/>
        <v>#VALUE!</v>
      </c>
      <c r="AO688" s="3" t="e">
        <f t="shared" si="4190"/>
        <v>#VALUE!</v>
      </c>
      <c r="AP688" s="4">
        <f t="shared" si="4191"/>
        <v>0</v>
      </c>
      <c r="AQ688" s="3">
        <f t="shared" si="4359"/>
        <v>0</v>
      </c>
      <c r="AR688" s="3" t="e">
        <f t="shared" si="4359"/>
        <v>#VALUE!</v>
      </c>
      <c r="AS688" s="3" t="e">
        <f t="shared" si="4192"/>
        <v>#VALUE!</v>
      </c>
      <c r="AT688" s="4">
        <f t="shared" si="4193"/>
        <v>0</v>
      </c>
      <c r="AU688" s="3">
        <f t="shared" si="4360"/>
        <v>0</v>
      </c>
      <c r="AV688" s="3" t="e">
        <f t="shared" si="4360"/>
        <v>#VALUE!</v>
      </c>
      <c r="AW688" s="3" t="e">
        <f t="shared" si="4194"/>
        <v>#VALUE!</v>
      </c>
      <c r="AX688" s="4">
        <f t="shared" si="4195"/>
        <v>0</v>
      </c>
      <c r="AY688" s="3">
        <f t="shared" si="4361"/>
        <v>0</v>
      </c>
      <c r="AZ688" s="3" t="e">
        <f t="shared" si="4361"/>
        <v>#VALUE!</v>
      </c>
      <c r="BA688" s="3" t="e">
        <f t="shared" si="4196"/>
        <v>#VALUE!</v>
      </c>
      <c r="BB688" s="4">
        <f t="shared" si="4197"/>
        <v>0</v>
      </c>
      <c r="BC688" s="3">
        <f t="shared" si="4362"/>
        <v>0</v>
      </c>
      <c r="BD688" s="3">
        <f t="shared" si="4362"/>
        <v>0</v>
      </c>
      <c r="BE688" s="3" t="e">
        <f t="shared" si="4362"/>
        <v>#VALUE!</v>
      </c>
      <c r="BF688" s="3" t="e">
        <f t="shared" si="4198"/>
        <v>#VALUE!</v>
      </c>
      <c r="BG688" s="4">
        <f t="shared" si="4173"/>
        <v>0</v>
      </c>
      <c r="BL688" s="3">
        <f t="shared" si="4363"/>
        <v>0</v>
      </c>
      <c r="BM688" s="3">
        <f t="shared" si="4363"/>
        <v>0</v>
      </c>
    </row>
    <row r="689" spans="1:65" ht="12" x14ac:dyDescent="0.3">
      <c r="A689" s="87"/>
      <c r="B689" s="34"/>
      <c r="C689" s="35"/>
      <c r="D689" s="26"/>
      <c r="E689" s="5">
        <v>57950501</v>
      </c>
      <c r="F689" s="6" t="s">
        <v>378</v>
      </c>
      <c r="G689" s="7">
        <v>0</v>
      </c>
      <c r="H689" s="7" t="e">
        <f>SUMIF([2]Ene!B:I,AVALUOS!E689,[2]Ene!I:I)</f>
        <v>#VALUE!</v>
      </c>
      <c r="I689" s="7" t="e">
        <f t="shared" si="4175"/>
        <v>#VALUE!</v>
      </c>
      <c r="J689" s="8">
        <f t="shared" si="4176"/>
        <v>0</v>
      </c>
      <c r="K689" s="7">
        <v>0</v>
      </c>
      <c r="L689" s="7" t="e">
        <f>SUMIF([2]Feb!B:I,AVALUOS!E689,[2]Feb!I:I)</f>
        <v>#VALUE!</v>
      </c>
      <c r="M689" s="7" t="e">
        <f t="shared" si="4177"/>
        <v>#VALUE!</v>
      </c>
      <c r="N689" s="8">
        <f t="shared" si="4178"/>
        <v>0</v>
      </c>
      <c r="O689" s="7">
        <v>0</v>
      </c>
      <c r="P689" s="7" t="e">
        <f>SUMIF([2]mar!B:I,AVALUOS!E689,[2]mar!I:I)</f>
        <v>#VALUE!</v>
      </c>
      <c r="Q689" s="7" t="e">
        <f t="shared" si="4179"/>
        <v>#VALUE!</v>
      </c>
      <c r="R689" s="8">
        <f t="shared" si="4134"/>
        <v>0</v>
      </c>
      <c r="S689" s="7">
        <v>0</v>
      </c>
      <c r="T689" s="7" t="e">
        <f>SUMIF([2]Abr!B:I,AVALUOS!E689,[2]Abr!I:I)</f>
        <v>#VALUE!</v>
      </c>
      <c r="U689" s="7" t="e">
        <f t="shared" si="4180"/>
        <v>#VALUE!</v>
      </c>
      <c r="V689" s="8">
        <f t="shared" si="4181"/>
        <v>0</v>
      </c>
      <c r="W689" s="7">
        <v>0</v>
      </c>
      <c r="X689" s="7" t="e">
        <f>SUMIF([2]May!B:I,AVALUOS!E689,[2]May!I:I)</f>
        <v>#VALUE!</v>
      </c>
      <c r="Y689" s="7" t="e">
        <f t="shared" si="4182"/>
        <v>#VALUE!</v>
      </c>
      <c r="Z689" s="8">
        <f t="shared" si="4183"/>
        <v>0</v>
      </c>
      <c r="AA689" s="7">
        <v>0</v>
      </c>
      <c r="AB689" s="7" t="e">
        <f>SUMIF([2]Jun!B:I,AVALUOS!E689,[2]Jun!I:I)</f>
        <v>#VALUE!</v>
      </c>
      <c r="AC689" s="7" t="e">
        <f t="shared" si="4184"/>
        <v>#VALUE!</v>
      </c>
      <c r="AD689" s="8">
        <f t="shared" si="4185"/>
        <v>0</v>
      </c>
      <c r="AE689" s="7">
        <v>0</v>
      </c>
      <c r="AF689" s="7" t="e">
        <f>SUMIF([2]Jul!B:I,AVALUOS!E689,[2]Jul!I:I)</f>
        <v>#VALUE!</v>
      </c>
      <c r="AG689" s="7" t="e">
        <f t="shared" si="4186"/>
        <v>#VALUE!</v>
      </c>
      <c r="AH689" s="8">
        <f t="shared" si="4187"/>
        <v>0</v>
      </c>
      <c r="AI689" s="7">
        <v>0</v>
      </c>
      <c r="AJ689" s="7" t="e">
        <f>SUMIF([2]Agos!B:I,AVALUOS!E689,[2]Agos!I:I)</f>
        <v>#VALUE!</v>
      </c>
      <c r="AK689" s="7" t="e">
        <f t="shared" si="4188"/>
        <v>#VALUE!</v>
      </c>
      <c r="AL689" s="8">
        <f t="shared" si="4189"/>
        <v>0</v>
      </c>
      <c r="AM689" s="7">
        <v>0</v>
      </c>
      <c r="AN689" s="7" t="e">
        <f>SUMIF([2]Sep!B:I,AVALUOS!E689,[2]Sep!I:I)</f>
        <v>#VALUE!</v>
      </c>
      <c r="AO689" s="7" t="e">
        <f t="shared" si="4190"/>
        <v>#VALUE!</v>
      </c>
      <c r="AP689" s="8">
        <f t="shared" si="4191"/>
        <v>0</v>
      </c>
      <c r="AQ689" s="7">
        <v>0</v>
      </c>
      <c r="AR689" s="7" t="e">
        <f>SUMIF([2]Oct!B:I,AVALUOS!E689,[2]Oct!I:I)</f>
        <v>#VALUE!</v>
      </c>
      <c r="AS689" s="7" t="e">
        <f t="shared" si="4192"/>
        <v>#VALUE!</v>
      </c>
      <c r="AT689" s="8">
        <f t="shared" si="4193"/>
        <v>0</v>
      </c>
      <c r="AU689" s="7">
        <v>0</v>
      </c>
      <c r="AV689" s="7" t="e">
        <f>SUMIF([2]Nov!B:I,AVALUOS!E689,[2]Nov!I:I)</f>
        <v>#VALUE!</v>
      </c>
      <c r="AW689" s="7" t="e">
        <f t="shared" si="4194"/>
        <v>#VALUE!</v>
      </c>
      <c r="AX689" s="8">
        <f t="shared" si="4195"/>
        <v>0</v>
      </c>
      <c r="AY689" s="7">
        <v>0</v>
      </c>
      <c r="AZ689" s="7" t="e">
        <f>SUMIF([2]Dic!B:I,AVALUOS!E689,[2]Dic!I:I)</f>
        <v>#VALUE!</v>
      </c>
      <c r="BA689" s="7" t="e">
        <f t="shared" si="4196"/>
        <v>#VALUE!</v>
      </c>
      <c r="BB689" s="8">
        <f t="shared" si="4197"/>
        <v>0</v>
      </c>
      <c r="BC689" s="7">
        <v>0</v>
      </c>
      <c r="BD689" s="89">
        <f>+G689+K689+O689+S689+W689+AA689+AE689+AI689+AM689+AQ689+AU689</f>
        <v>0</v>
      </c>
      <c r="BE689" s="89" t="e">
        <f>+H689+L689+P689+T689+X689+AB689+AF689+AJ689+AN689+AR689+AV689+AZ689</f>
        <v>#VALUE!</v>
      </c>
      <c r="BF689" s="89" t="e">
        <f t="shared" si="4198"/>
        <v>#VALUE!</v>
      </c>
      <c r="BG689" s="24">
        <f t="shared" si="4173"/>
        <v>0</v>
      </c>
      <c r="BK689" s="84"/>
      <c r="BL689" s="7"/>
      <c r="BM689" s="7"/>
    </row>
    <row r="690" spans="1:65" x14ac:dyDescent="0.3">
      <c r="A690" s="87"/>
      <c r="B690" s="45"/>
      <c r="C690" s="46"/>
      <c r="D690" s="25">
        <v>579595</v>
      </c>
      <c r="E690" s="19"/>
      <c r="F690" s="2" t="s">
        <v>379</v>
      </c>
      <c r="G690" s="3">
        <f t="shared" ref="G690:H690" si="4364">SUM(G691)</f>
        <v>0</v>
      </c>
      <c r="H690" s="3" t="e">
        <f t="shared" si="4364"/>
        <v>#VALUE!</v>
      </c>
      <c r="I690" s="3" t="e">
        <f t="shared" si="4175"/>
        <v>#VALUE!</v>
      </c>
      <c r="J690" s="4">
        <f t="shared" si="4176"/>
        <v>0</v>
      </c>
      <c r="K690" s="3">
        <f t="shared" ref="K690:L690" si="4365">SUM(K691)</f>
        <v>0</v>
      </c>
      <c r="L690" s="3" t="e">
        <f t="shared" si="4365"/>
        <v>#VALUE!</v>
      </c>
      <c r="M690" s="3" t="e">
        <f t="shared" si="4177"/>
        <v>#VALUE!</v>
      </c>
      <c r="N690" s="4">
        <f t="shared" si="4178"/>
        <v>0</v>
      </c>
      <c r="O690" s="3">
        <f t="shared" ref="O690:P690" si="4366">SUM(O691)</f>
        <v>0</v>
      </c>
      <c r="P690" s="3" t="e">
        <f t="shared" si="4366"/>
        <v>#VALUE!</v>
      </c>
      <c r="Q690" s="3" t="e">
        <f t="shared" si="4179"/>
        <v>#VALUE!</v>
      </c>
      <c r="R690" s="4">
        <f t="shared" si="4134"/>
        <v>0</v>
      </c>
      <c r="S690" s="3">
        <f t="shared" ref="S690:BE690" si="4367">SUM(S691)</f>
        <v>0</v>
      </c>
      <c r="T690" s="3" t="e">
        <f t="shared" si="4367"/>
        <v>#VALUE!</v>
      </c>
      <c r="U690" s="3" t="e">
        <f t="shared" si="4180"/>
        <v>#VALUE!</v>
      </c>
      <c r="V690" s="4">
        <f t="shared" si="4181"/>
        <v>0</v>
      </c>
      <c r="W690" s="3">
        <f t="shared" ref="W690:X690" si="4368">SUM(W691)</f>
        <v>0</v>
      </c>
      <c r="X690" s="3" t="e">
        <f t="shared" si="4368"/>
        <v>#VALUE!</v>
      </c>
      <c r="Y690" s="3" t="e">
        <f t="shared" si="4182"/>
        <v>#VALUE!</v>
      </c>
      <c r="Z690" s="4">
        <f t="shared" si="4183"/>
        <v>0</v>
      </c>
      <c r="AA690" s="3">
        <f t="shared" ref="AA690" si="4369">SUM(AA691)</f>
        <v>0</v>
      </c>
      <c r="AB690" s="3" t="e">
        <f t="shared" si="4367"/>
        <v>#VALUE!</v>
      </c>
      <c r="AC690" s="3" t="e">
        <f t="shared" si="4184"/>
        <v>#VALUE!</v>
      </c>
      <c r="AD690" s="4">
        <f t="shared" si="4185"/>
        <v>0</v>
      </c>
      <c r="AE690" s="3">
        <f t="shared" ref="AE690" si="4370">SUM(AE691)</f>
        <v>0</v>
      </c>
      <c r="AF690" s="3" t="e">
        <f t="shared" si="4367"/>
        <v>#VALUE!</v>
      </c>
      <c r="AG690" s="3" t="e">
        <f t="shared" si="4186"/>
        <v>#VALUE!</v>
      </c>
      <c r="AH690" s="4">
        <f t="shared" si="4187"/>
        <v>0</v>
      </c>
      <c r="AI690" s="3">
        <f t="shared" ref="AI690" si="4371">SUM(AI691)</f>
        <v>0</v>
      </c>
      <c r="AJ690" s="3" t="e">
        <f t="shared" si="4367"/>
        <v>#VALUE!</v>
      </c>
      <c r="AK690" s="3" t="e">
        <f t="shared" si="4188"/>
        <v>#VALUE!</v>
      </c>
      <c r="AL690" s="4">
        <f t="shared" si="4189"/>
        <v>0</v>
      </c>
      <c r="AM690" s="3">
        <f t="shared" ref="AM690" si="4372">SUM(AM691)</f>
        <v>0</v>
      </c>
      <c r="AN690" s="3" t="e">
        <f t="shared" si="4367"/>
        <v>#VALUE!</v>
      </c>
      <c r="AO690" s="3" t="e">
        <f t="shared" si="4190"/>
        <v>#VALUE!</v>
      </c>
      <c r="AP690" s="4">
        <f t="shared" si="4191"/>
        <v>0</v>
      </c>
      <c r="AQ690" s="3">
        <f t="shared" ref="AQ690" si="4373">SUM(AQ691)</f>
        <v>0</v>
      </c>
      <c r="AR690" s="3" t="e">
        <f t="shared" si="4367"/>
        <v>#VALUE!</v>
      </c>
      <c r="AS690" s="3" t="e">
        <f t="shared" si="4192"/>
        <v>#VALUE!</v>
      </c>
      <c r="AT690" s="4">
        <f t="shared" si="4193"/>
        <v>0</v>
      </c>
      <c r="AU690" s="3">
        <f t="shared" ref="AU690" si="4374">SUM(AU691)</f>
        <v>0</v>
      </c>
      <c r="AV690" s="3" t="e">
        <f t="shared" si="4367"/>
        <v>#VALUE!</v>
      </c>
      <c r="AW690" s="3" t="e">
        <f t="shared" si="4194"/>
        <v>#VALUE!</v>
      </c>
      <c r="AX690" s="4">
        <f t="shared" si="4195"/>
        <v>0</v>
      </c>
      <c r="AY690" s="3">
        <f t="shared" ref="AY690" si="4375">SUM(AY691)</f>
        <v>0</v>
      </c>
      <c r="AZ690" s="3" t="e">
        <f t="shared" si="4367"/>
        <v>#VALUE!</v>
      </c>
      <c r="BA690" s="3" t="e">
        <f t="shared" si="4196"/>
        <v>#VALUE!</v>
      </c>
      <c r="BB690" s="4">
        <f t="shared" si="4197"/>
        <v>0</v>
      </c>
      <c r="BC690" s="3">
        <f t="shared" si="4367"/>
        <v>0</v>
      </c>
      <c r="BD690" s="3">
        <f t="shared" si="4367"/>
        <v>0</v>
      </c>
      <c r="BE690" s="3" t="e">
        <f t="shared" si="4367"/>
        <v>#VALUE!</v>
      </c>
      <c r="BF690" s="3" t="e">
        <f t="shared" si="4198"/>
        <v>#VALUE!</v>
      </c>
      <c r="BG690" s="4">
        <f t="shared" si="4173"/>
        <v>0</v>
      </c>
      <c r="BL690" s="3">
        <f t="shared" ref="BL690:BM690" si="4376">SUM(BL691)</f>
        <v>0</v>
      </c>
      <c r="BM690" s="3">
        <f t="shared" si="4376"/>
        <v>0</v>
      </c>
    </row>
    <row r="691" spans="1:65" ht="12" x14ac:dyDescent="0.3">
      <c r="A691" s="87"/>
      <c r="B691" s="34"/>
      <c r="C691" s="35"/>
      <c r="D691" s="26"/>
      <c r="E691" s="5">
        <v>57959501</v>
      </c>
      <c r="F691" s="6" t="s">
        <v>379</v>
      </c>
      <c r="G691" s="7">
        <v>0</v>
      </c>
      <c r="H691" s="7" t="e">
        <f>SUMIF([2]Ene!B:I,AVALUOS!E691,[2]Ene!I:I)</f>
        <v>#VALUE!</v>
      </c>
      <c r="I691" s="7" t="e">
        <f t="shared" si="4175"/>
        <v>#VALUE!</v>
      </c>
      <c r="J691" s="8">
        <f t="shared" si="4176"/>
        <v>0</v>
      </c>
      <c r="K691" s="7">
        <v>0</v>
      </c>
      <c r="L691" s="7" t="e">
        <f>SUMIF([2]Feb!B:I,AVALUOS!E691,[2]Feb!I:I)</f>
        <v>#VALUE!</v>
      </c>
      <c r="M691" s="7" t="e">
        <f t="shared" si="4177"/>
        <v>#VALUE!</v>
      </c>
      <c r="N691" s="8">
        <f t="shared" si="4178"/>
        <v>0</v>
      </c>
      <c r="O691" s="7">
        <v>0</v>
      </c>
      <c r="P691" s="7" t="e">
        <f>SUMIF([2]mar!B:I,AVALUOS!E691,[2]mar!I:I)</f>
        <v>#VALUE!</v>
      </c>
      <c r="Q691" s="7" t="e">
        <f t="shared" si="4179"/>
        <v>#VALUE!</v>
      </c>
      <c r="R691" s="8">
        <f t="shared" si="4134"/>
        <v>0</v>
      </c>
      <c r="S691" s="7">
        <v>0</v>
      </c>
      <c r="T691" s="7" t="e">
        <f>SUMIF([2]Abr!B:I,AVALUOS!E691,[2]Abr!I:I)</f>
        <v>#VALUE!</v>
      </c>
      <c r="U691" s="7" t="e">
        <f t="shared" si="4180"/>
        <v>#VALUE!</v>
      </c>
      <c r="V691" s="8">
        <f t="shared" si="4181"/>
        <v>0</v>
      </c>
      <c r="W691" s="7">
        <v>0</v>
      </c>
      <c r="X691" s="7" t="e">
        <f>SUMIF([2]May!B:I,AVALUOS!E691,[2]May!I:I)</f>
        <v>#VALUE!</v>
      </c>
      <c r="Y691" s="7" t="e">
        <f t="shared" si="4182"/>
        <v>#VALUE!</v>
      </c>
      <c r="Z691" s="8">
        <f t="shared" si="4183"/>
        <v>0</v>
      </c>
      <c r="AA691" s="7">
        <v>0</v>
      </c>
      <c r="AB691" s="7" t="e">
        <f>SUMIF([2]Jun!B:I,AVALUOS!E691,[2]Jun!I:I)</f>
        <v>#VALUE!</v>
      </c>
      <c r="AC691" s="7" t="e">
        <f t="shared" si="4184"/>
        <v>#VALUE!</v>
      </c>
      <c r="AD691" s="8">
        <f t="shared" si="4185"/>
        <v>0</v>
      </c>
      <c r="AE691" s="7">
        <v>0</v>
      </c>
      <c r="AF691" s="7" t="e">
        <f>SUMIF([2]Jul!B:I,AVALUOS!E691,[2]Jul!I:I)</f>
        <v>#VALUE!</v>
      </c>
      <c r="AG691" s="7" t="e">
        <f t="shared" si="4186"/>
        <v>#VALUE!</v>
      </c>
      <c r="AH691" s="8">
        <f t="shared" si="4187"/>
        <v>0</v>
      </c>
      <c r="AI691" s="7">
        <v>0</v>
      </c>
      <c r="AJ691" s="7" t="e">
        <f>SUMIF([2]Agos!B:I,AVALUOS!E691,[2]Agos!I:I)</f>
        <v>#VALUE!</v>
      </c>
      <c r="AK691" s="7" t="e">
        <f t="shared" si="4188"/>
        <v>#VALUE!</v>
      </c>
      <c r="AL691" s="8">
        <f t="shared" si="4189"/>
        <v>0</v>
      </c>
      <c r="AM691" s="7">
        <v>0</v>
      </c>
      <c r="AN691" s="7" t="e">
        <f>SUMIF([2]Sep!B:I,AVALUOS!E691,[2]Sep!I:I)</f>
        <v>#VALUE!</v>
      </c>
      <c r="AO691" s="7" t="e">
        <f t="shared" si="4190"/>
        <v>#VALUE!</v>
      </c>
      <c r="AP691" s="8">
        <f t="shared" si="4191"/>
        <v>0</v>
      </c>
      <c r="AQ691" s="7">
        <v>0</v>
      </c>
      <c r="AR691" s="7" t="e">
        <f>SUMIF([2]Oct!B:I,AVALUOS!E691,[2]Oct!I:I)</f>
        <v>#VALUE!</v>
      </c>
      <c r="AS691" s="7" t="e">
        <f t="shared" si="4192"/>
        <v>#VALUE!</v>
      </c>
      <c r="AT691" s="8">
        <f t="shared" si="4193"/>
        <v>0</v>
      </c>
      <c r="AU691" s="7">
        <v>0</v>
      </c>
      <c r="AV691" s="7" t="e">
        <f>SUMIF([2]Nov!B:I,AVALUOS!E691,[2]Nov!I:I)</f>
        <v>#VALUE!</v>
      </c>
      <c r="AW691" s="7" t="e">
        <f t="shared" si="4194"/>
        <v>#VALUE!</v>
      </c>
      <c r="AX691" s="8">
        <f t="shared" si="4195"/>
        <v>0</v>
      </c>
      <c r="AY691" s="7">
        <v>0</v>
      </c>
      <c r="AZ691" s="7" t="e">
        <f>SUMIF([2]Dic!B:I,AVALUOS!E691,[2]Dic!I:I)</f>
        <v>#VALUE!</v>
      </c>
      <c r="BA691" s="7" t="e">
        <f t="shared" si="4196"/>
        <v>#VALUE!</v>
      </c>
      <c r="BB691" s="8">
        <f t="shared" si="4197"/>
        <v>0</v>
      </c>
      <c r="BC691" s="7">
        <v>0</v>
      </c>
      <c r="BD691" s="89">
        <f>+G691+K691+O691+S691+W691+AA691+AE691+AI691+AM691+AQ691+AU691</f>
        <v>0</v>
      </c>
      <c r="BE691" s="89" t="e">
        <f>+H691+L691+P691+T691+X691+AB691+AF691+AJ691+AN691+AR691+AV691+AZ691</f>
        <v>#VALUE!</v>
      </c>
      <c r="BF691" s="89" t="e">
        <f t="shared" si="4198"/>
        <v>#VALUE!</v>
      </c>
      <c r="BG691" s="24">
        <f t="shared" si="4173"/>
        <v>0</v>
      </c>
      <c r="BK691" s="84"/>
      <c r="BL691" s="7"/>
      <c r="BM691" s="7"/>
    </row>
    <row r="692" spans="1:65" ht="20.399999999999999" x14ac:dyDescent="0.3">
      <c r="A692" s="87"/>
      <c r="B692" s="37">
        <v>58</v>
      </c>
      <c r="C692" s="40"/>
      <c r="D692" s="47"/>
      <c r="E692" s="17"/>
      <c r="F692" s="14" t="s">
        <v>380</v>
      </c>
      <c r="G692" s="15">
        <f t="shared" ref="G692:H693" si="4377">SUM(G693)</f>
        <v>10000000</v>
      </c>
      <c r="H692" s="15" t="e">
        <f t="shared" si="4377"/>
        <v>#VALUE!</v>
      </c>
      <c r="I692" s="15" t="e">
        <f t="shared" si="4175"/>
        <v>#VALUE!</v>
      </c>
      <c r="J692" s="16" t="e">
        <f t="shared" si="4176"/>
        <v>#VALUE!</v>
      </c>
      <c r="K692" s="15">
        <f t="shared" ref="K692:L693" si="4378">SUM(K693)</f>
        <v>10000000</v>
      </c>
      <c r="L692" s="15" t="e">
        <f t="shared" si="4378"/>
        <v>#VALUE!</v>
      </c>
      <c r="M692" s="15" t="e">
        <f t="shared" si="4177"/>
        <v>#VALUE!</v>
      </c>
      <c r="N692" s="16" t="e">
        <f t="shared" si="4178"/>
        <v>#VALUE!</v>
      </c>
      <c r="O692" s="15">
        <f t="shared" ref="O692:P693" si="4379">SUM(O693)</f>
        <v>10000000</v>
      </c>
      <c r="P692" s="15" t="e">
        <f t="shared" si="4379"/>
        <v>#VALUE!</v>
      </c>
      <c r="Q692" s="15" t="e">
        <f t="shared" si="4179"/>
        <v>#VALUE!</v>
      </c>
      <c r="R692" s="16" t="e">
        <f t="shared" si="4134"/>
        <v>#VALUE!</v>
      </c>
      <c r="S692" s="15">
        <f t="shared" ref="S692:T693" si="4380">SUM(S693)</f>
        <v>10000000</v>
      </c>
      <c r="T692" s="15" t="e">
        <f t="shared" si="4380"/>
        <v>#VALUE!</v>
      </c>
      <c r="U692" s="15" t="e">
        <f t="shared" si="4180"/>
        <v>#VALUE!</v>
      </c>
      <c r="V692" s="16" t="e">
        <f t="shared" si="4181"/>
        <v>#VALUE!</v>
      </c>
      <c r="W692" s="15">
        <f t="shared" ref="W692:X693" si="4381">SUM(W693)</f>
        <v>10000000</v>
      </c>
      <c r="X692" s="15" t="e">
        <f t="shared" si="4381"/>
        <v>#VALUE!</v>
      </c>
      <c r="Y692" s="15" t="e">
        <f t="shared" si="4182"/>
        <v>#VALUE!</v>
      </c>
      <c r="Z692" s="16" t="e">
        <f t="shared" si="4183"/>
        <v>#VALUE!</v>
      </c>
      <c r="AA692" s="15">
        <f t="shared" ref="AA692:AB693" si="4382">SUM(AA693)</f>
        <v>10000000</v>
      </c>
      <c r="AB692" s="15" t="e">
        <f t="shared" si="4382"/>
        <v>#VALUE!</v>
      </c>
      <c r="AC692" s="15" t="e">
        <f t="shared" si="4184"/>
        <v>#VALUE!</v>
      </c>
      <c r="AD692" s="16" t="e">
        <f t="shared" si="4185"/>
        <v>#VALUE!</v>
      </c>
      <c r="AE692" s="15">
        <f t="shared" ref="AE692:AF693" si="4383">SUM(AE693)</f>
        <v>10000000</v>
      </c>
      <c r="AF692" s="15" t="e">
        <f t="shared" si="4383"/>
        <v>#VALUE!</v>
      </c>
      <c r="AG692" s="15" t="e">
        <f t="shared" si="4186"/>
        <v>#VALUE!</v>
      </c>
      <c r="AH692" s="16" t="e">
        <f t="shared" si="4187"/>
        <v>#VALUE!</v>
      </c>
      <c r="AI692" s="15">
        <f t="shared" ref="AI692:AJ693" si="4384">SUM(AI693)</f>
        <v>10000000</v>
      </c>
      <c r="AJ692" s="15" t="e">
        <f t="shared" si="4384"/>
        <v>#VALUE!</v>
      </c>
      <c r="AK692" s="15" t="e">
        <f t="shared" si="4188"/>
        <v>#VALUE!</v>
      </c>
      <c r="AL692" s="16" t="e">
        <f t="shared" si="4189"/>
        <v>#VALUE!</v>
      </c>
      <c r="AM692" s="15">
        <f t="shared" ref="AM692:AN693" si="4385">SUM(AM693)</f>
        <v>10000000</v>
      </c>
      <c r="AN692" s="15" t="e">
        <f t="shared" si="4385"/>
        <v>#VALUE!</v>
      </c>
      <c r="AO692" s="15" t="e">
        <f t="shared" si="4190"/>
        <v>#VALUE!</v>
      </c>
      <c r="AP692" s="16" t="e">
        <f t="shared" si="4191"/>
        <v>#VALUE!</v>
      </c>
      <c r="AQ692" s="15">
        <f t="shared" ref="AQ692:AR693" si="4386">SUM(AQ693)</f>
        <v>10000000</v>
      </c>
      <c r="AR692" s="15" t="e">
        <f t="shared" si="4386"/>
        <v>#VALUE!</v>
      </c>
      <c r="AS692" s="15" t="e">
        <f t="shared" si="4192"/>
        <v>#VALUE!</v>
      </c>
      <c r="AT692" s="16" t="e">
        <f t="shared" si="4193"/>
        <v>#VALUE!</v>
      </c>
      <c r="AU692" s="15">
        <f t="shared" ref="AU692:AV693" si="4387">SUM(AU693)</f>
        <v>10000000</v>
      </c>
      <c r="AV692" s="15" t="e">
        <f t="shared" si="4387"/>
        <v>#VALUE!</v>
      </c>
      <c r="AW692" s="15" t="e">
        <f t="shared" si="4194"/>
        <v>#VALUE!</v>
      </c>
      <c r="AX692" s="16" t="e">
        <f t="shared" si="4195"/>
        <v>#VALUE!</v>
      </c>
      <c r="AY692" s="15">
        <f t="shared" ref="AY692:AZ693" si="4388">SUM(AY693)</f>
        <v>10000000</v>
      </c>
      <c r="AZ692" s="15" t="e">
        <f t="shared" si="4388"/>
        <v>#VALUE!</v>
      </c>
      <c r="BA692" s="15" t="e">
        <f t="shared" si="4196"/>
        <v>#VALUE!</v>
      </c>
      <c r="BB692" s="16" t="e">
        <f t="shared" si="4197"/>
        <v>#VALUE!</v>
      </c>
      <c r="BC692" s="15">
        <f t="shared" ref="BC692:BE693" si="4389">SUM(BC693)</f>
        <v>0</v>
      </c>
      <c r="BD692" s="15">
        <f t="shared" si="4389"/>
        <v>110000000</v>
      </c>
      <c r="BE692" s="15" t="e">
        <f t="shared" si="4389"/>
        <v>#VALUE!</v>
      </c>
      <c r="BF692" s="15" t="e">
        <f t="shared" si="4198"/>
        <v>#VALUE!</v>
      </c>
      <c r="BG692" s="75" t="e">
        <f t="shared" si="4173"/>
        <v>#VALUE!</v>
      </c>
      <c r="BL692" s="15">
        <f t="shared" ref="BL692:BM693" si="4390">SUM(BL693)</f>
        <v>0</v>
      </c>
      <c r="BM692" s="15">
        <f t="shared" si="4390"/>
        <v>0</v>
      </c>
    </row>
    <row r="693" spans="1:65" ht="20.399999999999999" x14ac:dyDescent="0.3">
      <c r="A693" s="87"/>
      <c r="B693" s="42"/>
      <c r="C693" s="43">
        <v>5895</v>
      </c>
      <c r="D693" s="33"/>
      <c r="E693" s="18"/>
      <c r="F693" s="10" t="s">
        <v>380</v>
      </c>
      <c r="G693" s="11">
        <f t="shared" si="4377"/>
        <v>10000000</v>
      </c>
      <c r="H693" s="11" t="e">
        <f t="shared" si="4377"/>
        <v>#VALUE!</v>
      </c>
      <c r="I693" s="11" t="e">
        <f t="shared" si="4175"/>
        <v>#VALUE!</v>
      </c>
      <c r="J693" s="12" t="e">
        <f t="shared" si="4176"/>
        <v>#VALUE!</v>
      </c>
      <c r="K693" s="11">
        <f t="shared" si="4378"/>
        <v>10000000</v>
      </c>
      <c r="L693" s="11" t="e">
        <f t="shared" si="4378"/>
        <v>#VALUE!</v>
      </c>
      <c r="M693" s="11" t="e">
        <f t="shared" si="4177"/>
        <v>#VALUE!</v>
      </c>
      <c r="N693" s="12" t="e">
        <f t="shared" si="4178"/>
        <v>#VALUE!</v>
      </c>
      <c r="O693" s="11">
        <f t="shared" si="4379"/>
        <v>10000000</v>
      </c>
      <c r="P693" s="11" t="e">
        <f t="shared" si="4379"/>
        <v>#VALUE!</v>
      </c>
      <c r="Q693" s="11" t="e">
        <f t="shared" si="4179"/>
        <v>#VALUE!</v>
      </c>
      <c r="R693" s="12" t="e">
        <f t="shared" si="4134"/>
        <v>#VALUE!</v>
      </c>
      <c r="S693" s="11">
        <f t="shared" si="4380"/>
        <v>10000000</v>
      </c>
      <c r="T693" s="11" t="e">
        <f t="shared" si="4380"/>
        <v>#VALUE!</v>
      </c>
      <c r="U693" s="11" t="e">
        <f t="shared" si="4180"/>
        <v>#VALUE!</v>
      </c>
      <c r="V693" s="12" t="e">
        <f t="shared" si="4181"/>
        <v>#VALUE!</v>
      </c>
      <c r="W693" s="11">
        <f t="shared" si="4381"/>
        <v>10000000</v>
      </c>
      <c r="X693" s="11" t="e">
        <f t="shared" si="4381"/>
        <v>#VALUE!</v>
      </c>
      <c r="Y693" s="11" t="e">
        <f t="shared" si="4182"/>
        <v>#VALUE!</v>
      </c>
      <c r="Z693" s="12" t="e">
        <f t="shared" si="4183"/>
        <v>#VALUE!</v>
      </c>
      <c r="AA693" s="11">
        <f t="shared" si="4382"/>
        <v>10000000</v>
      </c>
      <c r="AB693" s="11" t="e">
        <f t="shared" si="4382"/>
        <v>#VALUE!</v>
      </c>
      <c r="AC693" s="11" t="e">
        <f t="shared" si="4184"/>
        <v>#VALUE!</v>
      </c>
      <c r="AD693" s="12" t="e">
        <f t="shared" si="4185"/>
        <v>#VALUE!</v>
      </c>
      <c r="AE693" s="11">
        <f t="shared" si="4383"/>
        <v>10000000</v>
      </c>
      <c r="AF693" s="11" t="e">
        <f t="shared" si="4383"/>
        <v>#VALUE!</v>
      </c>
      <c r="AG693" s="11" t="e">
        <f t="shared" si="4186"/>
        <v>#VALUE!</v>
      </c>
      <c r="AH693" s="12" t="e">
        <f t="shared" si="4187"/>
        <v>#VALUE!</v>
      </c>
      <c r="AI693" s="11">
        <f t="shared" si="4384"/>
        <v>10000000</v>
      </c>
      <c r="AJ693" s="11" t="e">
        <f t="shared" si="4384"/>
        <v>#VALUE!</v>
      </c>
      <c r="AK693" s="11" t="e">
        <f t="shared" si="4188"/>
        <v>#VALUE!</v>
      </c>
      <c r="AL693" s="12" t="e">
        <f t="shared" si="4189"/>
        <v>#VALUE!</v>
      </c>
      <c r="AM693" s="11">
        <f t="shared" si="4385"/>
        <v>10000000</v>
      </c>
      <c r="AN693" s="11" t="e">
        <f t="shared" si="4385"/>
        <v>#VALUE!</v>
      </c>
      <c r="AO693" s="11" t="e">
        <f t="shared" si="4190"/>
        <v>#VALUE!</v>
      </c>
      <c r="AP693" s="12" t="e">
        <f t="shared" si="4191"/>
        <v>#VALUE!</v>
      </c>
      <c r="AQ693" s="11">
        <f t="shared" si="4386"/>
        <v>10000000</v>
      </c>
      <c r="AR693" s="11" t="e">
        <f t="shared" si="4386"/>
        <v>#VALUE!</v>
      </c>
      <c r="AS693" s="11" t="e">
        <f t="shared" si="4192"/>
        <v>#VALUE!</v>
      </c>
      <c r="AT693" s="12" t="e">
        <f t="shared" si="4193"/>
        <v>#VALUE!</v>
      </c>
      <c r="AU693" s="11">
        <f t="shared" si="4387"/>
        <v>10000000</v>
      </c>
      <c r="AV693" s="11" t="e">
        <f t="shared" si="4387"/>
        <v>#VALUE!</v>
      </c>
      <c r="AW693" s="11" t="e">
        <f t="shared" si="4194"/>
        <v>#VALUE!</v>
      </c>
      <c r="AX693" s="12" t="e">
        <f t="shared" si="4195"/>
        <v>#VALUE!</v>
      </c>
      <c r="AY693" s="11">
        <f t="shared" si="4388"/>
        <v>10000000</v>
      </c>
      <c r="AZ693" s="11" t="e">
        <f t="shared" si="4388"/>
        <v>#VALUE!</v>
      </c>
      <c r="BA693" s="11" t="e">
        <f t="shared" si="4196"/>
        <v>#VALUE!</v>
      </c>
      <c r="BB693" s="12" t="e">
        <f t="shared" si="4197"/>
        <v>#VALUE!</v>
      </c>
      <c r="BC693" s="11">
        <f t="shared" si="4389"/>
        <v>0</v>
      </c>
      <c r="BD693" s="11">
        <f t="shared" si="4389"/>
        <v>110000000</v>
      </c>
      <c r="BE693" s="11" t="e">
        <f t="shared" si="4389"/>
        <v>#VALUE!</v>
      </c>
      <c r="BF693" s="11" t="e">
        <f t="shared" si="4198"/>
        <v>#VALUE!</v>
      </c>
      <c r="BG693" s="83" t="e">
        <f t="shared" si="4173"/>
        <v>#VALUE!</v>
      </c>
      <c r="BL693" s="11">
        <f t="shared" si="4390"/>
        <v>0</v>
      </c>
      <c r="BM693" s="11">
        <f t="shared" si="4390"/>
        <v>0</v>
      </c>
    </row>
    <row r="694" spans="1:65" ht="20.399999999999999" x14ac:dyDescent="0.3">
      <c r="A694" s="87"/>
      <c r="B694" s="45"/>
      <c r="C694" s="46"/>
      <c r="D694" s="25">
        <v>589505</v>
      </c>
      <c r="E694" s="19"/>
      <c r="F694" s="2" t="s">
        <v>380</v>
      </c>
      <c r="G694" s="3">
        <f t="shared" ref="G694:H694" si="4391">SUM(G695:G697)</f>
        <v>10000000</v>
      </c>
      <c r="H694" s="3" t="e">
        <f t="shared" si="4391"/>
        <v>#VALUE!</v>
      </c>
      <c r="I694" s="3" t="e">
        <f t="shared" si="4175"/>
        <v>#VALUE!</v>
      </c>
      <c r="J694" s="4" t="e">
        <f t="shared" si="4176"/>
        <v>#VALUE!</v>
      </c>
      <c r="K694" s="3">
        <f t="shared" ref="K694:L694" si="4392">SUM(K695:K697)</f>
        <v>10000000</v>
      </c>
      <c r="L694" s="3" t="e">
        <f t="shared" si="4392"/>
        <v>#VALUE!</v>
      </c>
      <c r="M694" s="3" t="e">
        <f t="shared" si="4177"/>
        <v>#VALUE!</v>
      </c>
      <c r="N694" s="4" t="e">
        <f t="shared" si="4178"/>
        <v>#VALUE!</v>
      </c>
      <c r="O694" s="3">
        <f t="shared" ref="O694:P694" si="4393">SUM(O695:O697)</f>
        <v>10000000</v>
      </c>
      <c r="P694" s="3" t="e">
        <f t="shared" si="4393"/>
        <v>#VALUE!</v>
      </c>
      <c r="Q694" s="3" t="e">
        <f t="shared" si="4179"/>
        <v>#VALUE!</v>
      </c>
      <c r="R694" s="4" t="e">
        <f t="shared" si="4134"/>
        <v>#VALUE!</v>
      </c>
      <c r="S694" s="3">
        <f t="shared" ref="S694:T694" si="4394">SUM(S695:S697)</f>
        <v>10000000</v>
      </c>
      <c r="T694" s="3" t="e">
        <f t="shared" si="4394"/>
        <v>#VALUE!</v>
      </c>
      <c r="U694" s="3" t="e">
        <f t="shared" si="4180"/>
        <v>#VALUE!</v>
      </c>
      <c r="V694" s="4" t="e">
        <f t="shared" si="4181"/>
        <v>#VALUE!</v>
      </c>
      <c r="W694" s="3">
        <f t="shared" ref="W694:X694" si="4395">SUM(W695:W697)</f>
        <v>10000000</v>
      </c>
      <c r="X694" s="3" t="e">
        <f t="shared" si="4395"/>
        <v>#VALUE!</v>
      </c>
      <c r="Y694" s="3" t="e">
        <f t="shared" si="4182"/>
        <v>#VALUE!</v>
      </c>
      <c r="Z694" s="4" t="e">
        <f t="shared" si="4183"/>
        <v>#VALUE!</v>
      </c>
      <c r="AA694" s="3">
        <f t="shared" ref="AA694:AB694" si="4396">SUM(AA695:AA697)</f>
        <v>10000000</v>
      </c>
      <c r="AB694" s="3" t="e">
        <f t="shared" si="4396"/>
        <v>#VALUE!</v>
      </c>
      <c r="AC694" s="3" t="e">
        <f t="shared" si="4184"/>
        <v>#VALUE!</v>
      </c>
      <c r="AD694" s="4" t="e">
        <f t="shared" si="4185"/>
        <v>#VALUE!</v>
      </c>
      <c r="AE694" s="3">
        <f t="shared" ref="AE694:AF694" si="4397">SUM(AE695:AE697)</f>
        <v>10000000</v>
      </c>
      <c r="AF694" s="3" t="e">
        <f t="shared" si="4397"/>
        <v>#VALUE!</v>
      </c>
      <c r="AG694" s="3" t="e">
        <f t="shared" si="4186"/>
        <v>#VALUE!</v>
      </c>
      <c r="AH694" s="4" t="e">
        <f t="shared" si="4187"/>
        <v>#VALUE!</v>
      </c>
      <c r="AI694" s="3">
        <f t="shared" ref="AI694:AJ694" si="4398">SUM(AI695:AI697)</f>
        <v>10000000</v>
      </c>
      <c r="AJ694" s="3" t="e">
        <f t="shared" si="4398"/>
        <v>#VALUE!</v>
      </c>
      <c r="AK694" s="3" t="e">
        <f t="shared" si="4188"/>
        <v>#VALUE!</v>
      </c>
      <c r="AL694" s="4" t="e">
        <f t="shared" si="4189"/>
        <v>#VALUE!</v>
      </c>
      <c r="AM694" s="3">
        <f t="shared" ref="AM694:AN694" si="4399">SUM(AM695:AM697)</f>
        <v>10000000</v>
      </c>
      <c r="AN694" s="3" t="e">
        <f t="shared" si="4399"/>
        <v>#VALUE!</v>
      </c>
      <c r="AO694" s="3" t="e">
        <f t="shared" si="4190"/>
        <v>#VALUE!</v>
      </c>
      <c r="AP694" s="4" t="e">
        <f t="shared" si="4191"/>
        <v>#VALUE!</v>
      </c>
      <c r="AQ694" s="3">
        <f t="shared" ref="AQ694:AR694" si="4400">SUM(AQ695:AQ697)</f>
        <v>10000000</v>
      </c>
      <c r="AR694" s="3" t="e">
        <f t="shared" si="4400"/>
        <v>#VALUE!</v>
      </c>
      <c r="AS694" s="3" t="e">
        <f t="shared" si="4192"/>
        <v>#VALUE!</v>
      </c>
      <c r="AT694" s="4" t="e">
        <f t="shared" si="4193"/>
        <v>#VALUE!</v>
      </c>
      <c r="AU694" s="3">
        <f t="shared" ref="AU694:AV694" si="4401">SUM(AU695:AU697)</f>
        <v>10000000</v>
      </c>
      <c r="AV694" s="3" t="e">
        <f t="shared" si="4401"/>
        <v>#VALUE!</v>
      </c>
      <c r="AW694" s="3" t="e">
        <f t="shared" si="4194"/>
        <v>#VALUE!</v>
      </c>
      <c r="AX694" s="4" t="e">
        <f t="shared" si="4195"/>
        <v>#VALUE!</v>
      </c>
      <c r="AY694" s="3">
        <f t="shared" ref="AY694:BE694" si="4402">SUM(AY695:AY697)</f>
        <v>10000000</v>
      </c>
      <c r="AZ694" s="3" t="e">
        <f t="shared" si="4402"/>
        <v>#VALUE!</v>
      </c>
      <c r="BA694" s="3" t="e">
        <f t="shared" si="4196"/>
        <v>#VALUE!</v>
      </c>
      <c r="BB694" s="4" t="e">
        <f t="shared" si="4197"/>
        <v>#VALUE!</v>
      </c>
      <c r="BC694" s="3">
        <f t="shared" si="4402"/>
        <v>0</v>
      </c>
      <c r="BD694" s="3">
        <f t="shared" si="4402"/>
        <v>110000000</v>
      </c>
      <c r="BE694" s="3" t="e">
        <f t="shared" si="4402"/>
        <v>#VALUE!</v>
      </c>
      <c r="BF694" s="3" t="e">
        <f t="shared" si="4198"/>
        <v>#VALUE!</v>
      </c>
      <c r="BG694" s="4" t="e">
        <f t="shared" si="4173"/>
        <v>#VALUE!</v>
      </c>
      <c r="BL694" s="3">
        <f t="shared" ref="BL694:BM694" si="4403">SUM(BL695:BL697)</f>
        <v>0</v>
      </c>
      <c r="BM694" s="3">
        <f t="shared" si="4403"/>
        <v>0</v>
      </c>
    </row>
    <row r="695" spans="1:65" ht="30.6" x14ac:dyDescent="0.3">
      <c r="A695" s="87"/>
      <c r="B695" s="34"/>
      <c r="C695" s="35"/>
      <c r="D695" s="36"/>
      <c r="E695" s="5">
        <v>58950501</v>
      </c>
      <c r="F695" s="6" t="s">
        <v>381</v>
      </c>
      <c r="G695" s="7">
        <v>0</v>
      </c>
      <c r="H695" s="7" t="e">
        <f>SUMIF([2]Ene!B:I,AVALUOS!E695,[2]Ene!I:I)</f>
        <v>#VALUE!</v>
      </c>
      <c r="I695" s="7" t="e">
        <f t="shared" si="4175"/>
        <v>#VALUE!</v>
      </c>
      <c r="J695" s="8">
        <f t="shared" si="4176"/>
        <v>0</v>
      </c>
      <c r="K695" s="7">
        <v>0</v>
      </c>
      <c r="L695" s="7" t="e">
        <f>SUMIF([2]Feb!B:I,AVALUOS!E695,[2]Feb!I:I)</f>
        <v>#VALUE!</v>
      </c>
      <c r="M695" s="7">
        <v>0</v>
      </c>
      <c r="N695" s="7">
        <v>0</v>
      </c>
      <c r="O695" s="7">
        <v>0</v>
      </c>
      <c r="P695" s="7" t="e">
        <f>SUMIF([2]mar!B:I,AVALUOS!E695,[2]mar!I:I)</f>
        <v>#VALUE!</v>
      </c>
      <c r="Q695" s="7">
        <v>0</v>
      </c>
      <c r="R695" s="7">
        <v>0</v>
      </c>
      <c r="S695" s="7">
        <v>0</v>
      </c>
      <c r="T695" s="7" t="e">
        <f>SUMIF([2]Abr!B:I,AVALUOS!E695,[2]Abr!I:I)</f>
        <v>#VALUE!</v>
      </c>
      <c r="U695" s="7">
        <v>0</v>
      </c>
      <c r="V695" s="7">
        <v>0</v>
      </c>
      <c r="W695" s="7">
        <v>0</v>
      </c>
      <c r="X695" s="7" t="e">
        <f>SUMIF([2]May!B:I,AVALUOS!E695,[2]May!I:I)</f>
        <v>#VALUE!</v>
      </c>
      <c r="Y695" s="7">
        <v>0</v>
      </c>
      <c r="Z695" s="7">
        <v>0</v>
      </c>
      <c r="AA695" s="7">
        <v>0</v>
      </c>
      <c r="AB695" s="7" t="e">
        <f>SUMIF([2]Jun!B:I,AVALUOS!E695,[2]Jun!I:I)</f>
        <v>#VALUE!</v>
      </c>
      <c r="AC695" s="7">
        <v>0</v>
      </c>
      <c r="AD695" s="7">
        <v>0</v>
      </c>
      <c r="AE695" s="7">
        <v>0</v>
      </c>
      <c r="AF695" s="7" t="e">
        <f>SUMIF([2]Jul!B:I,AVALUOS!E695,[2]Jul!I:I)</f>
        <v>#VALUE!</v>
      </c>
      <c r="AG695" s="7">
        <v>0</v>
      </c>
      <c r="AH695" s="7">
        <v>0</v>
      </c>
      <c r="AI695" s="7">
        <v>0</v>
      </c>
      <c r="AJ695" s="7" t="e">
        <f>SUMIF([2]Agos!B:I,AVALUOS!E695,[2]Agos!I:I)</f>
        <v>#VALUE!</v>
      </c>
      <c r="AK695" s="7">
        <v>0</v>
      </c>
      <c r="AL695" s="7">
        <v>0</v>
      </c>
      <c r="AM695" s="7">
        <v>0</v>
      </c>
      <c r="AN695" s="7" t="e">
        <f>SUMIF([2]Sep!B:I,AVALUOS!E695,[2]Sep!I:I)</f>
        <v>#VALUE!</v>
      </c>
      <c r="AO695" s="7">
        <v>0</v>
      </c>
      <c r="AP695" s="7">
        <v>0</v>
      </c>
      <c r="AQ695" s="7">
        <v>0</v>
      </c>
      <c r="AR695" s="7" t="e">
        <f>SUMIF([2]Oct!B:I,AVALUOS!E695,[2]Oct!I:I)</f>
        <v>#VALUE!</v>
      </c>
      <c r="AS695" s="7">
        <v>0</v>
      </c>
      <c r="AT695" s="7">
        <v>0</v>
      </c>
      <c r="AU695" s="7">
        <v>0</v>
      </c>
      <c r="AV695" s="7" t="e">
        <f>SUMIF([2]Nov!B:I,AVALUOS!E695,[2]Nov!I:I)</f>
        <v>#VALUE!</v>
      </c>
      <c r="AW695" s="7">
        <v>0</v>
      </c>
      <c r="AX695" s="7">
        <v>0</v>
      </c>
      <c r="AY695" s="7">
        <v>0</v>
      </c>
      <c r="AZ695" s="7" t="e">
        <f>SUMIF([2]Dic!B:I,AVALUOS!E695,[2]Dic!I:I)</f>
        <v>#VALUE!</v>
      </c>
      <c r="BA695" s="89">
        <v>0</v>
      </c>
      <c r="BB695" s="107">
        <v>0</v>
      </c>
      <c r="BC695" s="48">
        <v>0</v>
      </c>
      <c r="BD695" s="89">
        <f t="shared" ref="BD695:BD697" si="4404">+G695+K695+O695+S695+W695+AA695+AE695+AI695+AM695+AQ695+AU695</f>
        <v>0</v>
      </c>
      <c r="BE695" s="89" t="e">
        <f t="shared" ref="BE695:BE697" si="4405">+H695+L695+P695+T695+X695+AB695+AF695+AJ695+AN695+AR695+AV695+AZ695</f>
        <v>#VALUE!</v>
      </c>
      <c r="BF695" s="89" t="e">
        <f t="shared" si="4198"/>
        <v>#VALUE!</v>
      </c>
      <c r="BG695" s="107">
        <f t="shared" si="4173"/>
        <v>0</v>
      </c>
      <c r="BK695" s="84"/>
      <c r="BL695" s="7"/>
    </row>
    <row r="696" spans="1:65" ht="20.399999999999999" x14ac:dyDescent="0.3">
      <c r="A696" s="87"/>
      <c r="B696" s="34"/>
      <c r="C696" s="35"/>
      <c r="D696" s="36"/>
      <c r="E696" s="5">
        <v>58950502</v>
      </c>
      <c r="F696" s="6" t="s">
        <v>382</v>
      </c>
      <c r="G696" s="7">
        <v>0</v>
      </c>
      <c r="H696" s="7" t="e">
        <f>SUMIF([2]Ene!B:I,AVALUOS!E696,[2]Ene!I:I)</f>
        <v>#VALUE!</v>
      </c>
      <c r="I696" s="7" t="e">
        <f t="shared" si="4175"/>
        <v>#VALUE!</v>
      </c>
      <c r="J696" s="8">
        <f t="shared" si="4176"/>
        <v>0</v>
      </c>
      <c r="K696" s="7">
        <v>0</v>
      </c>
      <c r="L696" s="7" t="e">
        <f>SUMIF([2]Feb!B:I,AVALUOS!E696,[2]Feb!I:I)</f>
        <v>#VALUE!</v>
      </c>
      <c r="M696" s="7">
        <v>0</v>
      </c>
      <c r="N696" s="7">
        <v>0</v>
      </c>
      <c r="O696" s="7">
        <v>0</v>
      </c>
      <c r="P696" s="7" t="e">
        <f>SUMIF([2]mar!B:I,AVALUOS!E696,[2]mar!I:I)</f>
        <v>#VALUE!</v>
      </c>
      <c r="Q696" s="7">
        <v>0</v>
      </c>
      <c r="R696" s="7">
        <v>0</v>
      </c>
      <c r="S696" s="7">
        <v>0</v>
      </c>
      <c r="T696" s="7" t="e">
        <f>SUMIF([2]Abr!B:I,AVALUOS!E696,[2]Abr!I:I)</f>
        <v>#VALUE!</v>
      </c>
      <c r="U696" s="7">
        <v>0</v>
      </c>
      <c r="V696" s="7">
        <v>0</v>
      </c>
      <c r="W696" s="7">
        <v>0</v>
      </c>
      <c r="X696" s="7" t="e">
        <f>SUMIF([2]May!B:I,AVALUOS!E696,[2]May!I:I)</f>
        <v>#VALUE!</v>
      </c>
      <c r="Y696" s="7">
        <v>0</v>
      </c>
      <c r="Z696" s="7">
        <v>0</v>
      </c>
      <c r="AA696" s="7">
        <v>0</v>
      </c>
      <c r="AB696" s="7" t="e">
        <f>SUMIF([2]Jun!B:I,AVALUOS!E696,[2]Jun!I:I)</f>
        <v>#VALUE!</v>
      </c>
      <c r="AC696" s="7">
        <v>0</v>
      </c>
      <c r="AD696" s="7">
        <v>0</v>
      </c>
      <c r="AE696" s="7">
        <v>0</v>
      </c>
      <c r="AF696" s="7" t="e">
        <f>SUMIF([2]Jul!B:I,AVALUOS!E696,[2]Jul!I:I)</f>
        <v>#VALUE!</v>
      </c>
      <c r="AG696" s="7">
        <v>0</v>
      </c>
      <c r="AH696" s="7">
        <v>0</v>
      </c>
      <c r="AI696" s="7">
        <v>0</v>
      </c>
      <c r="AJ696" s="7" t="e">
        <f>SUMIF([2]Agos!B:I,AVALUOS!E696,[2]Agos!I:I)</f>
        <v>#VALUE!</v>
      </c>
      <c r="AK696" s="7">
        <v>0</v>
      </c>
      <c r="AL696" s="7">
        <v>0</v>
      </c>
      <c r="AM696" s="7">
        <v>0</v>
      </c>
      <c r="AN696" s="7" t="e">
        <f>SUMIF([2]Sep!B:I,AVALUOS!E696,[2]Sep!I:I)</f>
        <v>#VALUE!</v>
      </c>
      <c r="AO696" s="7">
        <v>0</v>
      </c>
      <c r="AP696" s="7">
        <v>0</v>
      </c>
      <c r="AQ696" s="7">
        <v>0</v>
      </c>
      <c r="AR696" s="7" t="e">
        <f>SUMIF([2]Oct!B:I,AVALUOS!E696,[2]Oct!I:I)</f>
        <v>#VALUE!</v>
      </c>
      <c r="AS696" s="7">
        <v>0</v>
      </c>
      <c r="AT696" s="7">
        <v>0</v>
      </c>
      <c r="AU696" s="7">
        <v>0</v>
      </c>
      <c r="AV696" s="7" t="e">
        <f>SUMIF([2]Nov!B:I,AVALUOS!E696,[2]Nov!I:I)</f>
        <v>#VALUE!</v>
      </c>
      <c r="AW696" s="7">
        <v>0</v>
      </c>
      <c r="AX696" s="7">
        <v>0</v>
      </c>
      <c r="AY696" s="7">
        <v>0</v>
      </c>
      <c r="AZ696" s="7" t="e">
        <f>SUMIF([2]Dic!B:I,AVALUOS!E696,[2]Dic!I:I)</f>
        <v>#VALUE!</v>
      </c>
      <c r="BA696" s="89">
        <v>0</v>
      </c>
      <c r="BB696" s="107">
        <v>0</v>
      </c>
      <c r="BC696" s="48">
        <v>0</v>
      </c>
      <c r="BD696" s="89">
        <f t="shared" si="4404"/>
        <v>0</v>
      </c>
      <c r="BE696" s="89" t="e">
        <f t="shared" si="4405"/>
        <v>#VALUE!</v>
      </c>
      <c r="BF696" s="89" t="e">
        <f t="shared" si="4198"/>
        <v>#VALUE!</v>
      </c>
      <c r="BG696" s="107">
        <f t="shared" si="4173"/>
        <v>0</v>
      </c>
      <c r="BK696" s="84"/>
      <c r="BL696" s="7"/>
    </row>
    <row r="697" spans="1:65" ht="40.799999999999997" x14ac:dyDescent="0.3">
      <c r="A697" s="87"/>
      <c r="B697" s="34"/>
      <c r="C697" s="35"/>
      <c r="D697" s="36"/>
      <c r="E697" s="5">
        <v>58999999</v>
      </c>
      <c r="F697" s="6" t="s">
        <v>383</v>
      </c>
      <c r="G697" s="7">
        <v>10000000</v>
      </c>
      <c r="H697" s="7">
        <v>10000000</v>
      </c>
      <c r="I697" s="7">
        <f t="shared" si="4175"/>
        <v>0</v>
      </c>
      <c r="J697" s="8">
        <f t="shared" si="4176"/>
        <v>1</v>
      </c>
      <c r="K697" s="7">
        <v>10000000</v>
      </c>
      <c r="L697" s="7">
        <v>10000000</v>
      </c>
      <c r="M697" s="7">
        <v>0</v>
      </c>
      <c r="N697" s="7">
        <v>0</v>
      </c>
      <c r="O697" s="7">
        <v>10000000</v>
      </c>
      <c r="P697" s="7">
        <v>10000000</v>
      </c>
      <c r="Q697" s="7">
        <v>0</v>
      </c>
      <c r="R697" s="7">
        <v>0</v>
      </c>
      <c r="S697" s="7">
        <v>10000000</v>
      </c>
      <c r="T697" s="7">
        <v>10000000</v>
      </c>
      <c r="U697" s="7">
        <v>0</v>
      </c>
      <c r="V697" s="7">
        <v>0</v>
      </c>
      <c r="W697" s="7">
        <v>10000000</v>
      </c>
      <c r="X697" s="7">
        <v>10000000</v>
      </c>
      <c r="Y697" s="7">
        <v>0</v>
      </c>
      <c r="Z697" s="7">
        <v>0</v>
      </c>
      <c r="AA697" s="7">
        <v>10000000</v>
      </c>
      <c r="AB697" s="7">
        <v>10000000</v>
      </c>
      <c r="AC697" s="7">
        <v>0</v>
      </c>
      <c r="AD697" s="7">
        <v>0</v>
      </c>
      <c r="AE697" s="7">
        <v>10000000</v>
      </c>
      <c r="AF697" s="7">
        <v>10000000</v>
      </c>
      <c r="AG697" s="7">
        <v>0</v>
      </c>
      <c r="AH697" s="7">
        <v>0</v>
      </c>
      <c r="AI697" s="7">
        <v>10000000</v>
      </c>
      <c r="AJ697" s="7">
        <v>10000000</v>
      </c>
      <c r="AK697" s="7">
        <v>0</v>
      </c>
      <c r="AL697" s="7">
        <v>0</v>
      </c>
      <c r="AM697" s="7">
        <v>10000000</v>
      </c>
      <c r="AN697" s="7">
        <v>10000000</v>
      </c>
      <c r="AO697" s="7">
        <v>0</v>
      </c>
      <c r="AP697" s="7">
        <v>0</v>
      </c>
      <c r="AQ697" s="7">
        <v>10000000</v>
      </c>
      <c r="AR697" s="7">
        <v>10000000</v>
      </c>
      <c r="AS697" s="7">
        <v>0</v>
      </c>
      <c r="AT697" s="7">
        <v>0</v>
      </c>
      <c r="AU697" s="7">
        <v>10000000</v>
      </c>
      <c r="AV697" s="7">
        <v>10000000</v>
      </c>
      <c r="AW697" s="7">
        <v>0</v>
      </c>
      <c r="AX697" s="7">
        <v>0</v>
      </c>
      <c r="AY697" s="7">
        <v>10000000</v>
      </c>
      <c r="AZ697" s="7">
        <v>10000000</v>
      </c>
      <c r="BA697" s="89">
        <v>0</v>
      </c>
      <c r="BB697" s="107">
        <v>0</v>
      </c>
      <c r="BC697" s="48">
        <v>0</v>
      </c>
      <c r="BD697" s="89">
        <f t="shared" si="4404"/>
        <v>110000000</v>
      </c>
      <c r="BE697" s="89">
        <f t="shared" si="4405"/>
        <v>120000000</v>
      </c>
      <c r="BF697" s="89">
        <f t="shared" si="4198"/>
        <v>10000000</v>
      </c>
      <c r="BG697" s="107">
        <f t="shared" si="4173"/>
        <v>1.0909090909090908</v>
      </c>
      <c r="BK697" s="84"/>
      <c r="BL697" s="7"/>
    </row>
    <row r="698" spans="1:65" x14ac:dyDescent="0.3">
      <c r="A698" s="119"/>
      <c r="B698" s="120"/>
      <c r="C698" s="121"/>
      <c r="D698" s="122"/>
      <c r="E698" s="123"/>
      <c r="F698" s="124"/>
      <c r="G698" s="125"/>
      <c r="H698" s="125"/>
      <c r="I698" s="125"/>
      <c r="J698" s="126"/>
      <c r="K698" s="125"/>
      <c r="L698" s="125"/>
      <c r="M698" s="125"/>
      <c r="N698" s="126"/>
      <c r="O698" s="125"/>
      <c r="P698" s="125"/>
      <c r="Q698" s="125"/>
      <c r="R698" s="126"/>
      <c r="S698" s="125"/>
      <c r="T698" s="125"/>
      <c r="U698" s="125"/>
      <c r="V698" s="126"/>
      <c r="W698" s="125"/>
      <c r="X698" s="125"/>
      <c r="Y698" s="125"/>
      <c r="Z698" s="126"/>
      <c r="AA698" s="125"/>
      <c r="AB698" s="125"/>
      <c r="AC698" s="125"/>
      <c r="AD698" s="126"/>
      <c r="AE698" s="125"/>
      <c r="AF698" s="125"/>
      <c r="AG698" s="125"/>
      <c r="AH698" s="126"/>
      <c r="AI698" s="125"/>
      <c r="AJ698" s="125"/>
      <c r="AK698" s="125"/>
      <c r="AL698" s="126"/>
      <c r="AM698" s="125"/>
      <c r="AN698" s="125"/>
      <c r="AO698" s="125"/>
      <c r="AP698" s="126"/>
      <c r="AQ698" s="125"/>
      <c r="AR698" s="125"/>
      <c r="AS698" s="125"/>
      <c r="AT698" s="126"/>
      <c r="AU698" s="125"/>
      <c r="AV698" s="125"/>
      <c r="AW698" s="125"/>
      <c r="AX698" s="126"/>
      <c r="AY698" s="125"/>
      <c r="AZ698" s="125"/>
      <c r="BA698" s="125"/>
      <c r="BB698" s="126"/>
      <c r="BC698" s="127"/>
      <c r="BD698" s="125"/>
      <c r="BE698" s="125"/>
      <c r="BF698" s="125"/>
      <c r="BG698" s="126"/>
      <c r="BL698" s="125"/>
    </row>
    <row r="700" spans="1:65" ht="12" x14ac:dyDescent="0.3">
      <c r="E700" s="129">
        <v>41</v>
      </c>
      <c r="F700" s="129" t="s">
        <v>384</v>
      </c>
      <c r="G700" s="130">
        <f>+G6</f>
        <v>30000000</v>
      </c>
      <c r="H700" s="130" t="e">
        <f>+H6</f>
        <v>#VALUE!</v>
      </c>
      <c r="I700" s="20" t="e">
        <f>+G700-H700</f>
        <v>#VALUE!</v>
      </c>
      <c r="J700" s="21" t="e">
        <f>IF(G700=0,0,(H700/G700))</f>
        <v>#VALUE!</v>
      </c>
      <c r="K700" s="130">
        <f>+K6</f>
        <v>35000000</v>
      </c>
      <c r="L700" s="130" t="e">
        <f>+L6</f>
        <v>#VALUE!</v>
      </c>
      <c r="M700" s="20" t="e">
        <f>+K700-L700</f>
        <v>#VALUE!</v>
      </c>
      <c r="N700" s="21" t="e">
        <f>IF(K700=0,0,(L700/K700))</f>
        <v>#VALUE!</v>
      </c>
      <c r="O700" s="130">
        <f>+O6</f>
        <v>40000000</v>
      </c>
      <c r="P700" s="130" t="e">
        <f>+P6</f>
        <v>#VALUE!</v>
      </c>
      <c r="Q700" s="20" t="e">
        <f>+O700-P700</f>
        <v>#VALUE!</v>
      </c>
      <c r="R700" s="21" t="e">
        <f t="shared" ref="R700:R711" si="4406">IF(O700=0,0,(P700/O700))</f>
        <v>#VALUE!</v>
      </c>
      <c r="S700" s="130">
        <f>+S6</f>
        <v>35000000</v>
      </c>
      <c r="T700" s="130" t="e">
        <f>+T6</f>
        <v>#VALUE!</v>
      </c>
      <c r="U700" s="20" t="e">
        <f>+S700-T700</f>
        <v>#VALUE!</v>
      </c>
      <c r="V700" s="21" t="e">
        <f>IF(S700=0,0,(T700/S700))</f>
        <v>#VALUE!</v>
      </c>
      <c r="W700" s="130">
        <f>+W6</f>
        <v>45000000</v>
      </c>
      <c r="X700" s="130" t="e">
        <f>+X6</f>
        <v>#VALUE!</v>
      </c>
      <c r="Y700" s="20" t="e">
        <f>+W700-X700</f>
        <v>#VALUE!</v>
      </c>
      <c r="Z700" s="21" t="e">
        <f>IF(W700=0,0,(X700/W700))</f>
        <v>#VALUE!</v>
      </c>
      <c r="AA700" s="130">
        <f>+AA6</f>
        <v>45000000</v>
      </c>
      <c r="AB700" s="130" t="e">
        <f>+AB6</f>
        <v>#VALUE!</v>
      </c>
      <c r="AC700" s="20" t="e">
        <f>+AA700-AB700</f>
        <v>#VALUE!</v>
      </c>
      <c r="AD700" s="21" t="e">
        <f>IF(AA700=0,0,(AB700/AA700))</f>
        <v>#VALUE!</v>
      </c>
      <c r="AE700" s="130">
        <f>+AE6</f>
        <v>50000000</v>
      </c>
      <c r="AF700" s="130" t="e">
        <f>+AF6</f>
        <v>#VALUE!</v>
      </c>
      <c r="AG700" s="20" t="e">
        <f>+AE700-AF700</f>
        <v>#VALUE!</v>
      </c>
      <c r="AH700" s="21" t="e">
        <f>IF(AE700=0,0,(AF700/AE700))</f>
        <v>#VALUE!</v>
      </c>
      <c r="AI700" s="130">
        <f>+AI6</f>
        <v>55000000</v>
      </c>
      <c r="AJ700" s="130" t="e">
        <f>+AJ6</f>
        <v>#VALUE!</v>
      </c>
      <c r="AK700" s="20" t="e">
        <f>+AI700-AJ700</f>
        <v>#VALUE!</v>
      </c>
      <c r="AL700" s="21" t="e">
        <f>IF(AI700=0,0,(AJ700/AI700))</f>
        <v>#VALUE!</v>
      </c>
      <c r="AM700" s="130">
        <f>+AM6</f>
        <v>65000000</v>
      </c>
      <c r="AN700" s="130" t="e">
        <f>+AN6</f>
        <v>#VALUE!</v>
      </c>
      <c r="AO700" s="20" t="e">
        <f>+AM700-AN700</f>
        <v>#VALUE!</v>
      </c>
      <c r="AP700" s="21" t="e">
        <f>IF(AM700=0,0,(AN700/AM700))</f>
        <v>#VALUE!</v>
      </c>
      <c r="AQ700" s="130">
        <f>+AQ6</f>
        <v>75000000</v>
      </c>
      <c r="AR700" s="130" t="e">
        <f>+AR6</f>
        <v>#VALUE!</v>
      </c>
      <c r="AS700" s="20" t="e">
        <f>+AQ700-AR700</f>
        <v>#VALUE!</v>
      </c>
      <c r="AT700" s="21" t="e">
        <f>IF(AQ700=0,0,(AR700/AQ700))</f>
        <v>#VALUE!</v>
      </c>
      <c r="AU700" s="130">
        <f>+AU6</f>
        <v>85000000</v>
      </c>
      <c r="AV700" s="130" t="e">
        <f>+AV6</f>
        <v>#VALUE!</v>
      </c>
      <c r="AW700" s="20" t="e">
        <f>+AU700-AV700</f>
        <v>#VALUE!</v>
      </c>
      <c r="AX700" s="21" t="e">
        <f>IF(AU700=0,0,(AV700/AU700))</f>
        <v>#VALUE!</v>
      </c>
      <c r="AY700" s="130">
        <f>+AY6</f>
        <v>90000000</v>
      </c>
      <c r="AZ700" s="130" t="e">
        <f>+AZ6</f>
        <v>#VALUE!</v>
      </c>
      <c r="BA700" s="20" t="e">
        <f>+AY700-AZ700</f>
        <v>#VALUE!</v>
      </c>
      <c r="BB700" s="21" t="e">
        <f>IF(AY700=0,0,(AZ700/AY700))</f>
        <v>#VALUE!</v>
      </c>
      <c r="BD700" s="130">
        <f>+BD6</f>
        <v>560000000</v>
      </c>
      <c r="BE700" s="130" t="e">
        <f>+BE6</f>
        <v>#VALUE!</v>
      </c>
      <c r="BF700" s="20" t="e">
        <f>+BD700-BE700</f>
        <v>#VALUE!</v>
      </c>
      <c r="BG700" s="21" t="e">
        <f>IF(BD700=0,0,(BE700/BD700))</f>
        <v>#VALUE!</v>
      </c>
    </row>
    <row r="701" spans="1:65" ht="12" x14ac:dyDescent="0.3">
      <c r="E701" s="129">
        <v>42</v>
      </c>
      <c r="F701" s="129" t="s">
        <v>385</v>
      </c>
      <c r="G701" s="130">
        <f>+G33</f>
        <v>0</v>
      </c>
      <c r="H701" s="130" t="e">
        <f>+H33</f>
        <v>#VALUE!</v>
      </c>
      <c r="I701" s="20" t="e">
        <f t="shared" ref="I701:I710" si="4407">+G701-H701</f>
        <v>#VALUE!</v>
      </c>
      <c r="J701" s="21">
        <f t="shared" ref="J701:J711" si="4408">IF(G701=0,0,(H701/G701))</f>
        <v>0</v>
      </c>
      <c r="K701" s="130">
        <f>+K33</f>
        <v>0</v>
      </c>
      <c r="L701" s="130" t="e">
        <f>+L33</f>
        <v>#VALUE!</v>
      </c>
      <c r="M701" s="20" t="e">
        <f t="shared" ref="M701:M710" si="4409">+K701-L701</f>
        <v>#VALUE!</v>
      </c>
      <c r="N701" s="21">
        <f t="shared" ref="N701:N711" si="4410">IF(K701=0,0,(L701/K701))</f>
        <v>0</v>
      </c>
      <c r="O701" s="130">
        <f>+O33</f>
        <v>0</v>
      </c>
      <c r="P701" s="130" t="e">
        <f>+P33</f>
        <v>#VALUE!</v>
      </c>
      <c r="Q701" s="20" t="e">
        <f t="shared" ref="Q701:Q710" si="4411">+O701-P701</f>
        <v>#VALUE!</v>
      </c>
      <c r="R701" s="21">
        <f t="shared" si="4406"/>
        <v>0</v>
      </c>
      <c r="S701" s="130">
        <f>+S33</f>
        <v>0</v>
      </c>
      <c r="T701" s="130" t="e">
        <f>+T33</f>
        <v>#VALUE!</v>
      </c>
      <c r="U701" s="20" t="e">
        <f t="shared" ref="U701:U710" si="4412">+S701-T701</f>
        <v>#VALUE!</v>
      </c>
      <c r="V701" s="21">
        <f t="shared" ref="V701:V711" si="4413">IF(S701=0,0,(T701/S701))</f>
        <v>0</v>
      </c>
      <c r="W701" s="130">
        <f>+W33</f>
        <v>0</v>
      </c>
      <c r="X701" s="130" t="e">
        <f>+X33</f>
        <v>#VALUE!</v>
      </c>
      <c r="Y701" s="20" t="e">
        <f t="shared" ref="Y701:Y710" si="4414">+W701-X701</f>
        <v>#VALUE!</v>
      </c>
      <c r="Z701" s="21">
        <f t="shared" ref="Z701:Z711" si="4415">IF(W701=0,0,(X701/W701))</f>
        <v>0</v>
      </c>
      <c r="AA701" s="130">
        <f>+AA33</f>
        <v>0</v>
      </c>
      <c r="AB701" s="130" t="e">
        <f>+AB33</f>
        <v>#VALUE!</v>
      </c>
      <c r="AC701" s="20" t="e">
        <f t="shared" ref="AC701:AC710" si="4416">+AA701-AB701</f>
        <v>#VALUE!</v>
      </c>
      <c r="AD701" s="21">
        <f t="shared" ref="AD701:AD711" si="4417">IF(AA701=0,0,(AB701/AA701))</f>
        <v>0</v>
      </c>
      <c r="AE701" s="130">
        <f>+AE33</f>
        <v>0</v>
      </c>
      <c r="AF701" s="130" t="e">
        <f>+AF33</f>
        <v>#VALUE!</v>
      </c>
      <c r="AG701" s="20" t="e">
        <f t="shared" ref="AG701:AG710" si="4418">+AE701-AF701</f>
        <v>#VALUE!</v>
      </c>
      <c r="AH701" s="21">
        <f t="shared" ref="AH701:AH711" si="4419">IF(AE701=0,0,(AF701/AE701))</f>
        <v>0</v>
      </c>
      <c r="AI701" s="130">
        <f>+AI33</f>
        <v>0</v>
      </c>
      <c r="AJ701" s="130" t="e">
        <f>+AJ33</f>
        <v>#VALUE!</v>
      </c>
      <c r="AK701" s="20" t="e">
        <f t="shared" ref="AK701:AK710" si="4420">+AI701-AJ701</f>
        <v>#VALUE!</v>
      </c>
      <c r="AL701" s="21">
        <f t="shared" ref="AL701:AL711" si="4421">IF(AI701=0,0,(AJ701/AI701))</f>
        <v>0</v>
      </c>
      <c r="AM701" s="130">
        <f>+AM33</f>
        <v>0</v>
      </c>
      <c r="AN701" s="130" t="e">
        <f>+AN33</f>
        <v>#VALUE!</v>
      </c>
      <c r="AO701" s="20" t="e">
        <f t="shared" ref="AO701:AO710" si="4422">+AM701-AN701</f>
        <v>#VALUE!</v>
      </c>
      <c r="AP701" s="21">
        <f t="shared" ref="AP701:AP711" si="4423">IF(AM701=0,0,(AN701/AM701))</f>
        <v>0</v>
      </c>
      <c r="AQ701" s="130">
        <f>+AQ33</f>
        <v>0</v>
      </c>
      <c r="AR701" s="130" t="e">
        <f>+AR33</f>
        <v>#VALUE!</v>
      </c>
      <c r="AS701" s="20" t="e">
        <f t="shared" ref="AS701:AS710" si="4424">+AQ701-AR701</f>
        <v>#VALUE!</v>
      </c>
      <c r="AT701" s="21">
        <f t="shared" ref="AT701:AT711" si="4425">IF(AQ701=0,0,(AR701/AQ701))</f>
        <v>0</v>
      </c>
      <c r="AU701" s="130">
        <f>+AU33</f>
        <v>0</v>
      </c>
      <c r="AV701" s="130" t="e">
        <f>+AV33</f>
        <v>#VALUE!</v>
      </c>
      <c r="AW701" s="20" t="e">
        <f t="shared" ref="AW701:AW710" si="4426">+AU701-AV701</f>
        <v>#VALUE!</v>
      </c>
      <c r="AX701" s="21">
        <f t="shared" ref="AX701:AX711" si="4427">IF(AU701=0,0,(AV701/AU701))</f>
        <v>0</v>
      </c>
      <c r="AY701" s="130">
        <f>+AY33</f>
        <v>0</v>
      </c>
      <c r="AZ701" s="130" t="e">
        <f>+AZ33</f>
        <v>#VALUE!</v>
      </c>
      <c r="BA701" s="20" t="e">
        <f t="shared" ref="BA701:BA710" si="4428">+AY701-AZ701</f>
        <v>#VALUE!</v>
      </c>
      <c r="BB701" s="21">
        <f t="shared" ref="BB701:BB711" si="4429">IF(AY701=0,0,(AZ701/AY701))</f>
        <v>0</v>
      </c>
      <c r="BD701" s="130">
        <f>+BD33</f>
        <v>0</v>
      </c>
      <c r="BE701" s="130" t="e">
        <f>+BE33</f>
        <v>#VALUE!</v>
      </c>
      <c r="BF701" s="20" t="e">
        <f t="shared" ref="BF701:BF710" si="4430">+BD701-BE701</f>
        <v>#VALUE!</v>
      </c>
      <c r="BG701" s="21">
        <f t="shared" ref="BG701:BG711" si="4431">IF(BD701=0,0,(BE701/BD701))</f>
        <v>0</v>
      </c>
    </row>
    <row r="702" spans="1:65" ht="12" x14ac:dyDescent="0.3">
      <c r="E702" s="129">
        <v>4</v>
      </c>
      <c r="F702" s="22" t="s">
        <v>386</v>
      </c>
      <c r="G702" s="130">
        <f>+G700+G701</f>
        <v>30000000</v>
      </c>
      <c r="H702" s="130" t="e">
        <f>+H700+H701</f>
        <v>#VALUE!</v>
      </c>
      <c r="I702" s="20" t="e">
        <f t="shared" si="4407"/>
        <v>#VALUE!</v>
      </c>
      <c r="J702" s="21" t="e">
        <f t="shared" si="4408"/>
        <v>#VALUE!</v>
      </c>
      <c r="K702" s="130">
        <f>+K700+K701</f>
        <v>35000000</v>
      </c>
      <c r="L702" s="130" t="e">
        <f>+L700+L701</f>
        <v>#VALUE!</v>
      </c>
      <c r="M702" s="20" t="e">
        <f t="shared" si="4409"/>
        <v>#VALUE!</v>
      </c>
      <c r="N702" s="21" t="e">
        <f t="shared" si="4410"/>
        <v>#VALUE!</v>
      </c>
      <c r="O702" s="130">
        <f>+O700+O701</f>
        <v>40000000</v>
      </c>
      <c r="P702" s="130" t="e">
        <f>+P700+P701</f>
        <v>#VALUE!</v>
      </c>
      <c r="Q702" s="20" t="e">
        <f t="shared" si="4411"/>
        <v>#VALUE!</v>
      </c>
      <c r="R702" s="21" t="e">
        <f t="shared" si="4406"/>
        <v>#VALUE!</v>
      </c>
      <c r="S702" s="130">
        <f>+S700+S701</f>
        <v>35000000</v>
      </c>
      <c r="T702" s="130" t="e">
        <f>+T700+T701</f>
        <v>#VALUE!</v>
      </c>
      <c r="U702" s="20" t="e">
        <f t="shared" si="4412"/>
        <v>#VALUE!</v>
      </c>
      <c r="V702" s="21" t="e">
        <f t="shared" si="4413"/>
        <v>#VALUE!</v>
      </c>
      <c r="W702" s="130">
        <f>+W700+W701</f>
        <v>45000000</v>
      </c>
      <c r="X702" s="130" t="e">
        <f>+X700+X701</f>
        <v>#VALUE!</v>
      </c>
      <c r="Y702" s="20" t="e">
        <f t="shared" si="4414"/>
        <v>#VALUE!</v>
      </c>
      <c r="Z702" s="21" t="e">
        <f t="shared" si="4415"/>
        <v>#VALUE!</v>
      </c>
      <c r="AA702" s="130">
        <f>+AA700+AA701</f>
        <v>45000000</v>
      </c>
      <c r="AB702" s="130" t="e">
        <f>+AB700+AB701</f>
        <v>#VALUE!</v>
      </c>
      <c r="AC702" s="20" t="e">
        <f t="shared" si="4416"/>
        <v>#VALUE!</v>
      </c>
      <c r="AD702" s="21" t="e">
        <f t="shared" si="4417"/>
        <v>#VALUE!</v>
      </c>
      <c r="AE702" s="130">
        <f>+AE700+AE701</f>
        <v>50000000</v>
      </c>
      <c r="AF702" s="130" t="e">
        <f>+AF700+AF701</f>
        <v>#VALUE!</v>
      </c>
      <c r="AG702" s="20" t="e">
        <f t="shared" si="4418"/>
        <v>#VALUE!</v>
      </c>
      <c r="AH702" s="21" t="e">
        <f t="shared" si="4419"/>
        <v>#VALUE!</v>
      </c>
      <c r="AI702" s="130">
        <f>+AI700+AI701</f>
        <v>55000000</v>
      </c>
      <c r="AJ702" s="130" t="e">
        <f>+AJ700+AJ701</f>
        <v>#VALUE!</v>
      </c>
      <c r="AK702" s="20" t="e">
        <f t="shared" si="4420"/>
        <v>#VALUE!</v>
      </c>
      <c r="AL702" s="21" t="e">
        <f t="shared" si="4421"/>
        <v>#VALUE!</v>
      </c>
      <c r="AM702" s="130">
        <f>+AM700+AM701</f>
        <v>65000000</v>
      </c>
      <c r="AN702" s="130" t="e">
        <f>+AN700+AN701</f>
        <v>#VALUE!</v>
      </c>
      <c r="AO702" s="20" t="e">
        <f t="shared" si="4422"/>
        <v>#VALUE!</v>
      </c>
      <c r="AP702" s="21" t="e">
        <f t="shared" si="4423"/>
        <v>#VALUE!</v>
      </c>
      <c r="AQ702" s="130">
        <f>+AQ700+AQ701</f>
        <v>75000000</v>
      </c>
      <c r="AR702" s="130" t="e">
        <f>+AR700+AR701</f>
        <v>#VALUE!</v>
      </c>
      <c r="AS702" s="20" t="e">
        <f t="shared" si="4424"/>
        <v>#VALUE!</v>
      </c>
      <c r="AT702" s="21" t="e">
        <f t="shared" si="4425"/>
        <v>#VALUE!</v>
      </c>
      <c r="AU702" s="130">
        <f>+AU700+AU701</f>
        <v>85000000</v>
      </c>
      <c r="AV702" s="130" t="e">
        <f>+AV700+AV701</f>
        <v>#VALUE!</v>
      </c>
      <c r="AW702" s="20" t="e">
        <f t="shared" si="4426"/>
        <v>#VALUE!</v>
      </c>
      <c r="AX702" s="21" t="e">
        <f t="shared" si="4427"/>
        <v>#VALUE!</v>
      </c>
      <c r="AY702" s="130">
        <f>+AY700+AY701</f>
        <v>90000000</v>
      </c>
      <c r="AZ702" s="130" t="e">
        <f>+AZ700+AZ701</f>
        <v>#VALUE!</v>
      </c>
      <c r="BA702" s="20" t="e">
        <f t="shared" si="4428"/>
        <v>#VALUE!</v>
      </c>
      <c r="BB702" s="21" t="e">
        <f t="shared" si="4429"/>
        <v>#VALUE!</v>
      </c>
      <c r="BD702" s="130">
        <f>+BD700+BD701</f>
        <v>560000000</v>
      </c>
      <c r="BE702" s="130" t="e">
        <f>+BE700+BE701</f>
        <v>#VALUE!</v>
      </c>
      <c r="BF702" s="20" t="e">
        <f t="shared" si="4430"/>
        <v>#VALUE!</v>
      </c>
      <c r="BG702" s="21" t="e">
        <f t="shared" si="4431"/>
        <v>#VALUE!</v>
      </c>
    </row>
    <row r="703" spans="1:65" ht="12" x14ac:dyDescent="0.3">
      <c r="E703" s="129">
        <v>51</v>
      </c>
      <c r="F703" s="22" t="s">
        <v>387</v>
      </c>
      <c r="G703" s="130">
        <f>+G111</f>
        <v>12923789.0375</v>
      </c>
      <c r="H703" s="130" t="e">
        <f>+H111</f>
        <v>#VALUE!</v>
      </c>
      <c r="I703" s="20" t="e">
        <f t="shared" si="4407"/>
        <v>#VALUE!</v>
      </c>
      <c r="J703" s="21" t="e">
        <f t="shared" si="4408"/>
        <v>#VALUE!</v>
      </c>
      <c r="K703" s="130">
        <f>+K111</f>
        <v>13266080.704166666</v>
      </c>
      <c r="L703" s="130" t="e">
        <f>+L111</f>
        <v>#VALUE!</v>
      </c>
      <c r="M703" s="20" t="e">
        <f t="shared" si="4409"/>
        <v>#VALUE!</v>
      </c>
      <c r="N703" s="21" t="e">
        <f t="shared" si="4410"/>
        <v>#VALUE!</v>
      </c>
      <c r="O703" s="130">
        <f>+O111</f>
        <v>13608372.370833334</v>
      </c>
      <c r="P703" s="130" t="e">
        <f>+P111</f>
        <v>#VALUE!</v>
      </c>
      <c r="Q703" s="20" t="e">
        <f t="shared" si="4411"/>
        <v>#VALUE!</v>
      </c>
      <c r="R703" s="21" t="e">
        <f t="shared" si="4406"/>
        <v>#VALUE!</v>
      </c>
      <c r="S703" s="130">
        <f>+S111</f>
        <v>13266080.704166666</v>
      </c>
      <c r="T703" s="130" t="e">
        <f>+T111</f>
        <v>#VALUE!</v>
      </c>
      <c r="U703" s="20" t="e">
        <f t="shared" si="4412"/>
        <v>#VALUE!</v>
      </c>
      <c r="V703" s="21" t="e">
        <f t="shared" si="4413"/>
        <v>#VALUE!</v>
      </c>
      <c r="W703" s="130">
        <f>+W111</f>
        <v>13950664.0375</v>
      </c>
      <c r="X703" s="130" t="e">
        <f>+X111</f>
        <v>#VALUE!</v>
      </c>
      <c r="Y703" s="20" t="e">
        <f t="shared" si="4414"/>
        <v>#VALUE!</v>
      </c>
      <c r="Z703" s="21" t="e">
        <f t="shared" si="4415"/>
        <v>#VALUE!</v>
      </c>
      <c r="AA703" s="130">
        <f>+AA111</f>
        <v>13950664.0375</v>
      </c>
      <c r="AB703" s="130" t="e">
        <f>+AB111</f>
        <v>#VALUE!</v>
      </c>
      <c r="AC703" s="20" t="e">
        <f t="shared" si="4416"/>
        <v>#VALUE!</v>
      </c>
      <c r="AD703" s="21" t="e">
        <f t="shared" si="4417"/>
        <v>#VALUE!</v>
      </c>
      <c r="AE703" s="130">
        <f>+AE111</f>
        <v>14292955.704166668</v>
      </c>
      <c r="AF703" s="130" t="e">
        <f>+AF111</f>
        <v>#VALUE!</v>
      </c>
      <c r="AG703" s="20" t="e">
        <f t="shared" si="4418"/>
        <v>#VALUE!</v>
      </c>
      <c r="AH703" s="21" t="e">
        <f t="shared" si="4419"/>
        <v>#VALUE!</v>
      </c>
      <c r="AI703" s="130">
        <f>+AI111</f>
        <v>14635247.370833334</v>
      </c>
      <c r="AJ703" s="130" t="e">
        <f>+AJ111</f>
        <v>#VALUE!</v>
      </c>
      <c r="AK703" s="20" t="e">
        <f t="shared" si="4420"/>
        <v>#VALUE!</v>
      </c>
      <c r="AL703" s="21" t="e">
        <f t="shared" si="4421"/>
        <v>#VALUE!</v>
      </c>
      <c r="AM703" s="130">
        <f>+AM111</f>
        <v>15319830.704166668</v>
      </c>
      <c r="AN703" s="130" t="e">
        <f>+AN111</f>
        <v>#VALUE!</v>
      </c>
      <c r="AO703" s="20" t="e">
        <f t="shared" si="4422"/>
        <v>#VALUE!</v>
      </c>
      <c r="AP703" s="21" t="e">
        <f t="shared" si="4423"/>
        <v>#VALUE!</v>
      </c>
      <c r="AQ703" s="130">
        <f>+AQ111</f>
        <v>16004414.0375</v>
      </c>
      <c r="AR703" s="130" t="e">
        <f>+AR111</f>
        <v>#VALUE!</v>
      </c>
      <c r="AS703" s="20" t="e">
        <f t="shared" si="4424"/>
        <v>#VALUE!</v>
      </c>
      <c r="AT703" s="21" t="e">
        <f t="shared" si="4425"/>
        <v>#VALUE!</v>
      </c>
      <c r="AU703" s="130">
        <f>+AU111</f>
        <v>16688997.370833334</v>
      </c>
      <c r="AV703" s="130" t="e">
        <f>+AV111</f>
        <v>#VALUE!</v>
      </c>
      <c r="AW703" s="20" t="e">
        <f t="shared" si="4426"/>
        <v>#VALUE!</v>
      </c>
      <c r="AX703" s="21" t="e">
        <f t="shared" si="4427"/>
        <v>#VALUE!</v>
      </c>
      <c r="AY703" s="130">
        <f>+AY111</f>
        <v>17031289.037500001</v>
      </c>
      <c r="AZ703" s="130" t="e">
        <f>+AZ111</f>
        <v>#VALUE!</v>
      </c>
      <c r="BA703" s="20" t="e">
        <f t="shared" si="4428"/>
        <v>#VALUE!</v>
      </c>
      <c r="BB703" s="21" t="e">
        <f t="shared" si="4429"/>
        <v>#VALUE!</v>
      </c>
      <c r="BD703" s="130">
        <f>+BD111</f>
        <v>157907096.07916665</v>
      </c>
      <c r="BE703" s="130" t="e">
        <f>+BE111</f>
        <v>#VALUE!</v>
      </c>
      <c r="BF703" s="20" t="e">
        <f t="shared" si="4430"/>
        <v>#VALUE!</v>
      </c>
      <c r="BG703" s="21" t="e">
        <f t="shared" si="4431"/>
        <v>#VALUE!</v>
      </c>
    </row>
    <row r="704" spans="1:65" ht="12" x14ac:dyDescent="0.3">
      <c r="E704" s="129">
        <v>52</v>
      </c>
      <c r="F704" s="22" t="s">
        <v>388</v>
      </c>
      <c r="G704" s="130">
        <f>+G411</f>
        <v>9640000</v>
      </c>
      <c r="H704" s="130" t="e">
        <f>+H411</f>
        <v>#VALUE!</v>
      </c>
      <c r="I704" s="20" t="e">
        <f t="shared" si="4407"/>
        <v>#VALUE!</v>
      </c>
      <c r="J704" s="21" t="e">
        <f t="shared" si="4408"/>
        <v>#VALUE!</v>
      </c>
      <c r="K704" s="130">
        <f>+K411</f>
        <v>11140000</v>
      </c>
      <c r="L704" s="130" t="e">
        <f>+L411</f>
        <v>#VALUE!</v>
      </c>
      <c r="M704" s="20" t="e">
        <f t="shared" si="4409"/>
        <v>#VALUE!</v>
      </c>
      <c r="N704" s="21" t="e">
        <f t="shared" si="4410"/>
        <v>#VALUE!</v>
      </c>
      <c r="O704" s="130">
        <f>+O411</f>
        <v>12640000</v>
      </c>
      <c r="P704" s="130" t="e">
        <f>+P411</f>
        <v>#VALUE!</v>
      </c>
      <c r="Q704" s="20" t="e">
        <f t="shared" si="4411"/>
        <v>#VALUE!</v>
      </c>
      <c r="R704" s="21" t="e">
        <f t="shared" si="4406"/>
        <v>#VALUE!</v>
      </c>
      <c r="S704" s="130">
        <f>+S411</f>
        <v>11140000</v>
      </c>
      <c r="T704" s="130" t="e">
        <f>+T411</f>
        <v>#VALUE!</v>
      </c>
      <c r="U704" s="20" t="e">
        <f t="shared" si="4412"/>
        <v>#VALUE!</v>
      </c>
      <c r="V704" s="21" t="e">
        <f t="shared" si="4413"/>
        <v>#VALUE!</v>
      </c>
      <c r="W704" s="130">
        <f>+W411</f>
        <v>14140000</v>
      </c>
      <c r="X704" s="130" t="e">
        <f>+X411</f>
        <v>#VALUE!</v>
      </c>
      <c r="Y704" s="20" t="e">
        <f t="shared" si="4414"/>
        <v>#VALUE!</v>
      </c>
      <c r="Z704" s="21" t="e">
        <f t="shared" si="4415"/>
        <v>#VALUE!</v>
      </c>
      <c r="AA704" s="130">
        <f>+AA411</f>
        <v>14140000</v>
      </c>
      <c r="AB704" s="130" t="e">
        <f>+AB411</f>
        <v>#VALUE!</v>
      </c>
      <c r="AC704" s="20" t="e">
        <f t="shared" si="4416"/>
        <v>#VALUE!</v>
      </c>
      <c r="AD704" s="21" t="e">
        <f t="shared" si="4417"/>
        <v>#VALUE!</v>
      </c>
      <c r="AE704" s="130">
        <f>+AE411</f>
        <v>15640000</v>
      </c>
      <c r="AF704" s="130" t="e">
        <f>+AF411</f>
        <v>#VALUE!</v>
      </c>
      <c r="AG704" s="20" t="e">
        <f t="shared" si="4418"/>
        <v>#VALUE!</v>
      </c>
      <c r="AH704" s="21" t="e">
        <f t="shared" si="4419"/>
        <v>#VALUE!</v>
      </c>
      <c r="AI704" s="130">
        <f>+AI411</f>
        <v>17140000</v>
      </c>
      <c r="AJ704" s="130" t="e">
        <f>+AJ411</f>
        <v>#VALUE!</v>
      </c>
      <c r="AK704" s="20" t="e">
        <f t="shared" si="4420"/>
        <v>#VALUE!</v>
      </c>
      <c r="AL704" s="21" t="e">
        <f t="shared" si="4421"/>
        <v>#VALUE!</v>
      </c>
      <c r="AM704" s="130">
        <f>+AM411</f>
        <v>20140000</v>
      </c>
      <c r="AN704" s="130" t="e">
        <f>+AN411</f>
        <v>#VALUE!</v>
      </c>
      <c r="AO704" s="20" t="e">
        <f t="shared" si="4422"/>
        <v>#VALUE!</v>
      </c>
      <c r="AP704" s="21" t="e">
        <f t="shared" si="4423"/>
        <v>#VALUE!</v>
      </c>
      <c r="AQ704" s="130">
        <f>+AQ411</f>
        <v>23140000</v>
      </c>
      <c r="AR704" s="130" t="e">
        <f>+AR411</f>
        <v>#VALUE!</v>
      </c>
      <c r="AS704" s="20" t="e">
        <f t="shared" si="4424"/>
        <v>#VALUE!</v>
      </c>
      <c r="AT704" s="21" t="e">
        <f t="shared" si="4425"/>
        <v>#VALUE!</v>
      </c>
      <c r="AU704" s="130">
        <f>+AU411</f>
        <v>25900000</v>
      </c>
      <c r="AV704" s="130" t="e">
        <f>+AV411</f>
        <v>#VALUE!</v>
      </c>
      <c r="AW704" s="20" t="e">
        <f t="shared" si="4426"/>
        <v>#VALUE!</v>
      </c>
      <c r="AX704" s="21" t="e">
        <f t="shared" si="4427"/>
        <v>#VALUE!</v>
      </c>
      <c r="AY704" s="130">
        <f>+AY411</f>
        <v>27400000</v>
      </c>
      <c r="AZ704" s="130" t="e">
        <f>+AZ411</f>
        <v>#VALUE!</v>
      </c>
      <c r="BA704" s="20" t="e">
        <f t="shared" si="4428"/>
        <v>#VALUE!</v>
      </c>
      <c r="BB704" s="21" t="e">
        <f t="shared" si="4429"/>
        <v>#VALUE!</v>
      </c>
      <c r="BD704" s="130">
        <f>+BD411</f>
        <v>174800000</v>
      </c>
      <c r="BE704" s="130" t="e">
        <f>+BE411</f>
        <v>#VALUE!</v>
      </c>
      <c r="BF704" s="20" t="e">
        <f t="shared" si="4430"/>
        <v>#VALUE!</v>
      </c>
      <c r="BG704" s="21" t="e">
        <f t="shared" si="4431"/>
        <v>#VALUE!</v>
      </c>
    </row>
    <row r="705" spans="5:59" ht="12" x14ac:dyDescent="0.3">
      <c r="E705" s="129">
        <v>53</v>
      </c>
      <c r="F705" s="22" t="s">
        <v>389</v>
      </c>
      <c r="G705" s="130">
        <f>+G603</f>
        <v>0</v>
      </c>
      <c r="H705" s="130" t="e">
        <f>+H603</f>
        <v>#VALUE!</v>
      </c>
      <c r="I705" s="20" t="e">
        <f t="shared" si="4407"/>
        <v>#VALUE!</v>
      </c>
      <c r="J705" s="21">
        <f t="shared" si="4408"/>
        <v>0</v>
      </c>
      <c r="K705" s="130">
        <f>+K603</f>
        <v>0</v>
      </c>
      <c r="L705" s="130" t="e">
        <f>+L603</f>
        <v>#VALUE!</v>
      </c>
      <c r="M705" s="20" t="e">
        <f t="shared" si="4409"/>
        <v>#VALUE!</v>
      </c>
      <c r="N705" s="21">
        <f t="shared" si="4410"/>
        <v>0</v>
      </c>
      <c r="O705" s="130">
        <f>+O603</f>
        <v>0</v>
      </c>
      <c r="P705" s="130" t="e">
        <f>+P603</f>
        <v>#VALUE!</v>
      </c>
      <c r="Q705" s="20" t="e">
        <f t="shared" si="4411"/>
        <v>#VALUE!</v>
      </c>
      <c r="R705" s="21">
        <f t="shared" si="4406"/>
        <v>0</v>
      </c>
      <c r="S705" s="130">
        <f>+S603</f>
        <v>0</v>
      </c>
      <c r="T705" s="130" t="e">
        <f>+T603</f>
        <v>#VALUE!</v>
      </c>
      <c r="U705" s="20" t="e">
        <f t="shared" si="4412"/>
        <v>#VALUE!</v>
      </c>
      <c r="V705" s="21">
        <f t="shared" si="4413"/>
        <v>0</v>
      </c>
      <c r="W705" s="130">
        <f>+W603</f>
        <v>0</v>
      </c>
      <c r="X705" s="130" t="e">
        <f>+X603</f>
        <v>#VALUE!</v>
      </c>
      <c r="Y705" s="20" t="e">
        <f t="shared" si="4414"/>
        <v>#VALUE!</v>
      </c>
      <c r="Z705" s="21">
        <f t="shared" si="4415"/>
        <v>0</v>
      </c>
      <c r="AA705" s="130">
        <f>+AA603</f>
        <v>505070.8</v>
      </c>
      <c r="AB705" s="130" t="e">
        <f>+AB603</f>
        <v>#VALUE!</v>
      </c>
      <c r="AC705" s="20" t="e">
        <f t="shared" si="4416"/>
        <v>#VALUE!</v>
      </c>
      <c r="AD705" s="21" t="e">
        <f t="shared" si="4417"/>
        <v>#VALUE!</v>
      </c>
      <c r="AE705" s="130">
        <f>+AE603</f>
        <v>17070.8</v>
      </c>
      <c r="AF705" s="130" t="e">
        <f>+AF603</f>
        <v>#VALUE!</v>
      </c>
      <c r="AG705" s="20" t="e">
        <f t="shared" si="4418"/>
        <v>#VALUE!</v>
      </c>
      <c r="AH705" s="21" t="e">
        <f t="shared" si="4419"/>
        <v>#VALUE!</v>
      </c>
      <c r="AI705" s="130">
        <f>+AI603</f>
        <v>17070.8</v>
      </c>
      <c r="AJ705" s="130" t="e">
        <f>+AJ603</f>
        <v>#VALUE!</v>
      </c>
      <c r="AK705" s="20" t="e">
        <f t="shared" si="4420"/>
        <v>#VALUE!</v>
      </c>
      <c r="AL705" s="21" t="e">
        <f t="shared" si="4421"/>
        <v>#VALUE!</v>
      </c>
      <c r="AM705" s="130">
        <f>+AM603</f>
        <v>17070.8</v>
      </c>
      <c r="AN705" s="130" t="e">
        <f>+AN603</f>
        <v>#VALUE!</v>
      </c>
      <c r="AO705" s="20" t="e">
        <f t="shared" si="4422"/>
        <v>#VALUE!</v>
      </c>
      <c r="AP705" s="21" t="e">
        <f t="shared" si="4423"/>
        <v>#VALUE!</v>
      </c>
      <c r="AQ705" s="130">
        <f>+AQ603</f>
        <v>17070.8</v>
      </c>
      <c r="AR705" s="130" t="e">
        <f>+AR603</f>
        <v>#VALUE!</v>
      </c>
      <c r="AS705" s="20" t="e">
        <f t="shared" si="4424"/>
        <v>#VALUE!</v>
      </c>
      <c r="AT705" s="21" t="e">
        <f t="shared" si="4425"/>
        <v>#VALUE!</v>
      </c>
      <c r="AU705" s="130">
        <f>+AU603</f>
        <v>0</v>
      </c>
      <c r="AV705" s="130" t="e">
        <f>+AV603</f>
        <v>#VALUE!</v>
      </c>
      <c r="AW705" s="20" t="e">
        <f t="shared" si="4426"/>
        <v>#VALUE!</v>
      </c>
      <c r="AX705" s="21">
        <f t="shared" si="4427"/>
        <v>0</v>
      </c>
      <c r="AY705" s="130">
        <f>+AY603</f>
        <v>0</v>
      </c>
      <c r="AZ705" s="130" t="e">
        <f>+AZ603</f>
        <v>#VALUE!</v>
      </c>
      <c r="BA705" s="20" t="e">
        <f t="shared" si="4428"/>
        <v>#VALUE!</v>
      </c>
      <c r="BB705" s="21">
        <f t="shared" si="4429"/>
        <v>0</v>
      </c>
      <c r="BD705" s="130">
        <f>+BD603</f>
        <v>573354</v>
      </c>
      <c r="BE705" s="130" t="e">
        <f>+BE603</f>
        <v>#VALUE!</v>
      </c>
      <c r="BF705" s="20" t="e">
        <f t="shared" si="4430"/>
        <v>#VALUE!</v>
      </c>
      <c r="BG705" s="21" t="e">
        <f t="shared" si="4431"/>
        <v>#VALUE!</v>
      </c>
    </row>
    <row r="706" spans="5:59" ht="12" x14ac:dyDescent="0.3">
      <c r="E706" s="129">
        <v>54</v>
      </c>
      <c r="F706" s="129" t="s">
        <v>390</v>
      </c>
      <c r="G706" s="130">
        <f>+G680</f>
        <v>0</v>
      </c>
      <c r="H706" s="130" t="e">
        <f>+H680</f>
        <v>#VALUE!</v>
      </c>
      <c r="I706" s="20" t="e">
        <f t="shared" si="4407"/>
        <v>#VALUE!</v>
      </c>
      <c r="J706" s="21">
        <f t="shared" si="4408"/>
        <v>0</v>
      </c>
      <c r="K706" s="130">
        <f>+K680</f>
        <v>0</v>
      </c>
      <c r="L706" s="130" t="e">
        <f>+L680</f>
        <v>#VALUE!</v>
      </c>
      <c r="M706" s="20" t="e">
        <f t="shared" si="4409"/>
        <v>#VALUE!</v>
      </c>
      <c r="N706" s="21">
        <f t="shared" si="4410"/>
        <v>0</v>
      </c>
      <c r="O706" s="130">
        <f>+O680</f>
        <v>0</v>
      </c>
      <c r="P706" s="130" t="e">
        <f>+P680</f>
        <v>#VALUE!</v>
      </c>
      <c r="Q706" s="20" t="e">
        <f t="shared" si="4411"/>
        <v>#VALUE!</v>
      </c>
      <c r="R706" s="21">
        <f t="shared" si="4406"/>
        <v>0</v>
      </c>
      <c r="S706" s="130">
        <f>+S680</f>
        <v>0</v>
      </c>
      <c r="T706" s="130" t="e">
        <f>+T680</f>
        <v>#VALUE!</v>
      </c>
      <c r="U706" s="20" t="e">
        <f t="shared" si="4412"/>
        <v>#VALUE!</v>
      </c>
      <c r="V706" s="21">
        <f t="shared" si="4413"/>
        <v>0</v>
      </c>
      <c r="W706" s="130">
        <f>+W680</f>
        <v>0</v>
      </c>
      <c r="X706" s="130" t="e">
        <f>+X680</f>
        <v>#VALUE!</v>
      </c>
      <c r="Y706" s="20" t="e">
        <f t="shared" si="4414"/>
        <v>#VALUE!</v>
      </c>
      <c r="Z706" s="21">
        <f t="shared" si="4415"/>
        <v>0</v>
      </c>
      <c r="AA706" s="130">
        <f>+AA680</f>
        <v>0</v>
      </c>
      <c r="AB706" s="130" t="e">
        <f>+AB680</f>
        <v>#VALUE!</v>
      </c>
      <c r="AC706" s="20" t="e">
        <f t="shared" si="4416"/>
        <v>#VALUE!</v>
      </c>
      <c r="AD706" s="21">
        <f t="shared" si="4417"/>
        <v>0</v>
      </c>
      <c r="AE706" s="130">
        <f>+AE680</f>
        <v>0</v>
      </c>
      <c r="AF706" s="130" t="e">
        <f>+AF680</f>
        <v>#VALUE!</v>
      </c>
      <c r="AG706" s="20" t="e">
        <f t="shared" si="4418"/>
        <v>#VALUE!</v>
      </c>
      <c r="AH706" s="21">
        <f t="shared" si="4419"/>
        <v>0</v>
      </c>
      <c r="AI706" s="130">
        <f>+AI680</f>
        <v>0</v>
      </c>
      <c r="AJ706" s="130" t="e">
        <f>+AJ680</f>
        <v>#VALUE!</v>
      </c>
      <c r="AK706" s="20" t="e">
        <f t="shared" si="4420"/>
        <v>#VALUE!</v>
      </c>
      <c r="AL706" s="21">
        <f t="shared" si="4421"/>
        <v>0</v>
      </c>
      <c r="AM706" s="130">
        <f>+AM680</f>
        <v>0</v>
      </c>
      <c r="AN706" s="130" t="e">
        <f>+AN680</f>
        <v>#VALUE!</v>
      </c>
      <c r="AO706" s="20" t="e">
        <f t="shared" si="4422"/>
        <v>#VALUE!</v>
      </c>
      <c r="AP706" s="21">
        <f t="shared" si="4423"/>
        <v>0</v>
      </c>
      <c r="AQ706" s="130">
        <f>+AQ680</f>
        <v>0</v>
      </c>
      <c r="AR706" s="130" t="e">
        <f>+AR680</f>
        <v>#VALUE!</v>
      </c>
      <c r="AS706" s="20" t="e">
        <f t="shared" si="4424"/>
        <v>#VALUE!</v>
      </c>
      <c r="AT706" s="21">
        <f t="shared" si="4425"/>
        <v>0</v>
      </c>
      <c r="AU706" s="130">
        <f>+AU680</f>
        <v>0</v>
      </c>
      <c r="AV706" s="130" t="e">
        <f>+AV680</f>
        <v>#VALUE!</v>
      </c>
      <c r="AW706" s="20" t="e">
        <f t="shared" si="4426"/>
        <v>#VALUE!</v>
      </c>
      <c r="AX706" s="21">
        <f t="shared" si="4427"/>
        <v>0</v>
      </c>
      <c r="AY706" s="130">
        <f>+AY680</f>
        <v>0</v>
      </c>
      <c r="AZ706" s="130" t="e">
        <f>+AZ680</f>
        <v>#VALUE!</v>
      </c>
      <c r="BA706" s="20" t="e">
        <f t="shared" si="4428"/>
        <v>#VALUE!</v>
      </c>
      <c r="BB706" s="21">
        <f t="shared" si="4429"/>
        <v>0</v>
      </c>
      <c r="BD706" s="130">
        <f>+BD680</f>
        <v>0</v>
      </c>
      <c r="BE706" s="130" t="e">
        <f>+BE680</f>
        <v>#VALUE!</v>
      </c>
      <c r="BF706" s="20" t="e">
        <f t="shared" si="4430"/>
        <v>#VALUE!</v>
      </c>
      <c r="BG706" s="21">
        <f t="shared" si="4431"/>
        <v>0</v>
      </c>
    </row>
    <row r="707" spans="5:59" ht="12" x14ac:dyDescent="0.3">
      <c r="E707" s="129">
        <v>57</v>
      </c>
      <c r="F707" s="129" t="s">
        <v>373</v>
      </c>
      <c r="G707" s="130">
        <f>+G686</f>
        <v>0</v>
      </c>
      <c r="H707" s="130" t="e">
        <f>+H686</f>
        <v>#VALUE!</v>
      </c>
      <c r="I707" s="20" t="e">
        <f t="shared" si="4407"/>
        <v>#VALUE!</v>
      </c>
      <c r="J707" s="21">
        <f t="shared" si="4408"/>
        <v>0</v>
      </c>
      <c r="K707" s="130">
        <f>+K686</f>
        <v>0</v>
      </c>
      <c r="L707" s="130" t="e">
        <f>+L686</f>
        <v>#VALUE!</v>
      </c>
      <c r="M707" s="20" t="e">
        <f t="shared" si="4409"/>
        <v>#VALUE!</v>
      </c>
      <c r="N707" s="21">
        <f t="shared" si="4410"/>
        <v>0</v>
      </c>
      <c r="O707" s="130">
        <f>+O686</f>
        <v>0</v>
      </c>
      <c r="P707" s="130" t="e">
        <f>+P686</f>
        <v>#VALUE!</v>
      </c>
      <c r="Q707" s="20" t="e">
        <f t="shared" si="4411"/>
        <v>#VALUE!</v>
      </c>
      <c r="R707" s="21">
        <f t="shared" si="4406"/>
        <v>0</v>
      </c>
      <c r="S707" s="130">
        <f>+S686</f>
        <v>0</v>
      </c>
      <c r="T707" s="130" t="e">
        <f>+T686</f>
        <v>#VALUE!</v>
      </c>
      <c r="U707" s="20" t="e">
        <f t="shared" si="4412"/>
        <v>#VALUE!</v>
      </c>
      <c r="V707" s="21">
        <f t="shared" si="4413"/>
        <v>0</v>
      </c>
      <c r="W707" s="130">
        <f>+W686</f>
        <v>0</v>
      </c>
      <c r="X707" s="130" t="e">
        <f>+X686</f>
        <v>#VALUE!</v>
      </c>
      <c r="Y707" s="20" t="e">
        <f t="shared" si="4414"/>
        <v>#VALUE!</v>
      </c>
      <c r="Z707" s="21">
        <f t="shared" si="4415"/>
        <v>0</v>
      </c>
      <c r="AA707" s="130">
        <f>+AA686</f>
        <v>0</v>
      </c>
      <c r="AB707" s="130" t="e">
        <f>+AB686</f>
        <v>#VALUE!</v>
      </c>
      <c r="AC707" s="20" t="e">
        <f t="shared" si="4416"/>
        <v>#VALUE!</v>
      </c>
      <c r="AD707" s="21">
        <f t="shared" si="4417"/>
        <v>0</v>
      </c>
      <c r="AE707" s="130">
        <f>+AE686</f>
        <v>0</v>
      </c>
      <c r="AF707" s="130" t="e">
        <f>+AF686</f>
        <v>#VALUE!</v>
      </c>
      <c r="AG707" s="20" t="e">
        <f t="shared" si="4418"/>
        <v>#VALUE!</v>
      </c>
      <c r="AH707" s="21">
        <f t="shared" si="4419"/>
        <v>0</v>
      </c>
      <c r="AI707" s="130">
        <f>+AI686</f>
        <v>0</v>
      </c>
      <c r="AJ707" s="130" t="e">
        <f>+AJ686</f>
        <v>#VALUE!</v>
      </c>
      <c r="AK707" s="20" t="e">
        <f t="shared" si="4420"/>
        <v>#VALUE!</v>
      </c>
      <c r="AL707" s="21">
        <f t="shared" si="4421"/>
        <v>0</v>
      </c>
      <c r="AM707" s="130">
        <f>+AM686</f>
        <v>0</v>
      </c>
      <c r="AN707" s="130" t="e">
        <f>+AN686</f>
        <v>#VALUE!</v>
      </c>
      <c r="AO707" s="20" t="e">
        <f t="shared" si="4422"/>
        <v>#VALUE!</v>
      </c>
      <c r="AP707" s="21">
        <f t="shared" si="4423"/>
        <v>0</v>
      </c>
      <c r="AQ707" s="130">
        <f>+AQ686</f>
        <v>0</v>
      </c>
      <c r="AR707" s="130" t="e">
        <f>+AR686</f>
        <v>#VALUE!</v>
      </c>
      <c r="AS707" s="20" t="e">
        <f t="shared" si="4424"/>
        <v>#VALUE!</v>
      </c>
      <c r="AT707" s="21">
        <f t="shared" si="4425"/>
        <v>0</v>
      </c>
      <c r="AU707" s="130">
        <f>+AU686</f>
        <v>0</v>
      </c>
      <c r="AV707" s="130" t="e">
        <f>+AV686</f>
        <v>#VALUE!</v>
      </c>
      <c r="AW707" s="20" t="e">
        <f t="shared" si="4426"/>
        <v>#VALUE!</v>
      </c>
      <c r="AX707" s="21">
        <f t="shared" si="4427"/>
        <v>0</v>
      </c>
      <c r="AY707" s="130">
        <f>+AY686</f>
        <v>0</v>
      </c>
      <c r="AZ707" s="130" t="e">
        <f>+AZ686</f>
        <v>#VALUE!</v>
      </c>
      <c r="BA707" s="20" t="e">
        <f t="shared" si="4428"/>
        <v>#VALUE!</v>
      </c>
      <c r="BB707" s="21">
        <f t="shared" si="4429"/>
        <v>0</v>
      </c>
      <c r="BD707" s="130">
        <f>+BD686</f>
        <v>0</v>
      </c>
      <c r="BE707" s="130" t="e">
        <f>+BE686</f>
        <v>#VALUE!</v>
      </c>
      <c r="BF707" s="20" t="e">
        <f t="shared" si="4430"/>
        <v>#VALUE!</v>
      </c>
      <c r="BG707" s="21">
        <f t="shared" si="4431"/>
        <v>0</v>
      </c>
    </row>
    <row r="708" spans="5:59" ht="12" x14ac:dyDescent="0.3">
      <c r="E708" s="129">
        <v>58</v>
      </c>
      <c r="F708" s="22" t="s">
        <v>391</v>
      </c>
      <c r="G708" s="130">
        <f>+G692</f>
        <v>10000000</v>
      </c>
      <c r="H708" s="130" t="e">
        <f>+H692</f>
        <v>#VALUE!</v>
      </c>
      <c r="I708" s="20" t="e">
        <f t="shared" si="4407"/>
        <v>#VALUE!</v>
      </c>
      <c r="J708" s="21" t="e">
        <f t="shared" si="4408"/>
        <v>#VALUE!</v>
      </c>
      <c r="K708" s="130">
        <f>+K692</f>
        <v>10000000</v>
      </c>
      <c r="L708" s="130" t="e">
        <f>+L692</f>
        <v>#VALUE!</v>
      </c>
      <c r="M708" s="20" t="e">
        <f t="shared" si="4409"/>
        <v>#VALUE!</v>
      </c>
      <c r="N708" s="21" t="e">
        <f t="shared" si="4410"/>
        <v>#VALUE!</v>
      </c>
      <c r="O708" s="130">
        <f>+O692</f>
        <v>10000000</v>
      </c>
      <c r="P708" s="130" t="e">
        <f>+P692</f>
        <v>#VALUE!</v>
      </c>
      <c r="Q708" s="20" t="e">
        <f t="shared" si="4411"/>
        <v>#VALUE!</v>
      </c>
      <c r="R708" s="21" t="e">
        <f t="shared" si="4406"/>
        <v>#VALUE!</v>
      </c>
      <c r="S708" s="130">
        <f>+S692</f>
        <v>10000000</v>
      </c>
      <c r="T708" s="130" t="e">
        <f>+T692</f>
        <v>#VALUE!</v>
      </c>
      <c r="U708" s="20" t="e">
        <f t="shared" si="4412"/>
        <v>#VALUE!</v>
      </c>
      <c r="V708" s="21" t="e">
        <f t="shared" si="4413"/>
        <v>#VALUE!</v>
      </c>
      <c r="W708" s="130">
        <f>+W692</f>
        <v>10000000</v>
      </c>
      <c r="X708" s="130" t="e">
        <f>+X692</f>
        <v>#VALUE!</v>
      </c>
      <c r="Y708" s="20" t="e">
        <f t="shared" si="4414"/>
        <v>#VALUE!</v>
      </c>
      <c r="Z708" s="21" t="e">
        <f t="shared" si="4415"/>
        <v>#VALUE!</v>
      </c>
      <c r="AA708" s="130">
        <f>+AA692</f>
        <v>10000000</v>
      </c>
      <c r="AB708" s="130" t="e">
        <f>+AB692</f>
        <v>#VALUE!</v>
      </c>
      <c r="AC708" s="20" t="e">
        <f t="shared" si="4416"/>
        <v>#VALUE!</v>
      </c>
      <c r="AD708" s="21" t="e">
        <f t="shared" si="4417"/>
        <v>#VALUE!</v>
      </c>
      <c r="AE708" s="130">
        <f>+AE692</f>
        <v>10000000</v>
      </c>
      <c r="AF708" s="130" t="e">
        <f>+AF692</f>
        <v>#VALUE!</v>
      </c>
      <c r="AG708" s="20" t="e">
        <f t="shared" si="4418"/>
        <v>#VALUE!</v>
      </c>
      <c r="AH708" s="21" t="e">
        <f t="shared" si="4419"/>
        <v>#VALUE!</v>
      </c>
      <c r="AI708" s="130">
        <f>+AI692</f>
        <v>10000000</v>
      </c>
      <c r="AJ708" s="130" t="e">
        <f>+AJ692</f>
        <v>#VALUE!</v>
      </c>
      <c r="AK708" s="20" t="e">
        <f t="shared" si="4420"/>
        <v>#VALUE!</v>
      </c>
      <c r="AL708" s="21" t="e">
        <f t="shared" si="4421"/>
        <v>#VALUE!</v>
      </c>
      <c r="AM708" s="130">
        <f>+AM692</f>
        <v>10000000</v>
      </c>
      <c r="AN708" s="130" t="e">
        <f>+AN692</f>
        <v>#VALUE!</v>
      </c>
      <c r="AO708" s="20" t="e">
        <f t="shared" si="4422"/>
        <v>#VALUE!</v>
      </c>
      <c r="AP708" s="21" t="e">
        <f t="shared" si="4423"/>
        <v>#VALUE!</v>
      </c>
      <c r="AQ708" s="130">
        <f>+AQ692</f>
        <v>10000000</v>
      </c>
      <c r="AR708" s="130" t="e">
        <f>+AR692</f>
        <v>#VALUE!</v>
      </c>
      <c r="AS708" s="20" t="e">
        <f t="shared" si="4424"/>
        <v>#VALUE!</v>
      </c>
      <c r="AT708" s="21" t="e">
        <f t="shared" si="4425"/>
        <v>#VALUE!</v>
      </c>
      <c r="AU708" s="130">
        <f>+AU692</f>
        <v>10000000</v>
      </c>
      <c r="AV708" s="130" t="e">
        <f>+AV692</f>
        <v>#VALUE!</v>
      </c>
      <c r="AW708" s="20" t="e">
        <f t="shared" si="4426"/>
        <v>#VALUE!</v>
      </c>
      <c r="AX708" s="21" t="e">
        <f t="shared" si="4427"/>
        <v>#VALUE!</v>
      </c>
      <c r="AY708" s="130">
        <f>+AY692</f>
        <v>10000000</v>
      </c>
      <c r="AZ708" s="130" t="e">
        <f>+AZ692</f>
        <v>#VALUE!</v>
      </c>
      <c r="BA708" s="20" t="e">
        <f t="shared" si="4428"/>
        <v>#VALUE!</v>
      </c>
      <c r="BB708" s="21" t="e">
        <f t="shared" si="4429"/>
        <v>#VALUE!</v>
      </c>
      <c r="BD708" s="130">
        <f>+BD692</f>
        <v>110000000</v>
      </c>
      <c r="BE708" s="130" t="e">
        <f>+BE692</f>
        <v>#VALUE!</v>
      </c>
      <c r="BF708" s="20" t="e">
        <f t="shared" si="4430"/>
        <v>#VALUE!</v>
      </c>
      <c r="BG708" s="21" t="e">
        <f t="shared" si="4431"/>
        <v>#VALUE!</v>
      </c>
    </row>
    <row r="709" spans="5:59" ht="12" x14ac:dyDescent="0.3">
      <c r="E709" s="129">
        <v>5</v>
      </c>
      <c r="F709" s="22" t="s">
        <v>392</v>
      </c>
      <c r="G709" s="23">
        <f>+G703+G704+G705+G706+G707+G708</f>
        <v>32563789.037500001</v>
      </c>
      <c r="H709" s="23" t="e">
        <f>+H703+H704+H705+H706+H707+H708</f>
        <v>#VALUE!</v>
      </c>
      <c r="I709" s="20" t="e">
        <f>+G709-H709</f>
        <v>#VALUE!</v>
      </c>
      <c r="J709" s="21" t="e">
        <f t="shared" si="4408"/>
        <v>#VALUE!</v>
      </c>
      <c r="K709" s="23">
        <f>+K703+K704+K705+K706+K707+K708</f>
        <v>34406080.704166666</v>
      </c>
      <c r="L709" s="23" t="e">
        <f>+L703+L704+L705+L706+L707+L708</f>
        <v>#VALUE!</v>
      </c>
      <c r="M709" s="20" t="e">
        <f t="shared" si="4409"/>
        <v>#VALUE!</v>
      </c>
      <c r="N709" s="21" t="e">
        <f t="shared" si="4410"/>
        <v>#VALUE!</v>
      </c>
      <c r="O709" s="23">
        <f>+O703+O704+O705+O706+O707+O708</f>
        <v>36248372.370833337</v>
      </c>
      <c r="P709" s="23" t="e">
        <f>+P703+P704+P705+P706+P707+P708</f>
        <v>#VALUE!</v>
      </c>
      <c r="Q709" s="20" t="e">
        <f t="shared" si="4411"/>
        <v>#VALUE!</v>
      </c>
      <c r="R709" s="21" t="e">
        <f t="shared" si="4406"/>
        <v>#VALUE!</v>
      </c>
      <c r="S709" s="23">
        <f>+S703+S704+S705+S706+S707+S708</f>
        <v>34406080.704166666</v>
      </c>
      <c r="T709" s="23" t="e">
        <f>+T703+T704+T705+T706+T707+T708</f>
        <v>#VALUE!</v>
      </c>
      <c r="U709" s="20" t="e">
        <f t="shared" si="4412"/>
        <v>#VALUE!</v>
      </c>
      <c r="V709" s="21" t="e">
        <f t="shared" si="4413"/>
        <v>#VALUE!</v>
      </c>
      <c r="W709" s="23">
        <f>+W703+W704+W705+W706+W707+W708</f>
        <v>38090664.037500001</v>
      </c>
      <c r="X709" s="23" t="e">
        <f>+X703+X704+X705+X706+X707+X708</f>
        <v>#VALUE!</v>
      </c>
      <c r="Y709" s="20" t="e">
        <f t="shared" si="4414"/>
        <v>#VALUE!</v>
      </c>
      <c r="Z709" s="21" t="e">
        <f t="shared" si="4415"/>
        <v>#VALUE!</v>
      </c>
      <c r="AA709" s="23">
        <f>+AA703+AA704+AA705+AA706+AA707+AA708</f>
        <v>38595734.837500006</v>
      </c>
      <c r="AB709" s="23" t="e">
        <f>+AB703+AB704+AB705+AB706+AB707+AB708</f>
        <v>#VALUE!</v>
      </c>
      <c r="AC709" s="20" t="e">
        <f t="shared" si="4416"/>
        <v>#VALUE!</v>
      </c>
      <c r="AD709" s="21" t="e">
        <f t="shared" si="4417"/>
        <v>#VALUE!</v>
      </c>
      <c r="AE709" s="23">
        <f>+AE703+AE704+AE705+AE706+AE707+AE708</f>
        <v>39950026.504166663</v>
      </c>
      <c r="AF709" s="23" t="e">
        <f>+AF703+AF704+AF705+AF706+AF707+AF708</f>
        <v>#VALUE!</v>
      </c>
      <c r="AG709" s="20" t="e">
        <f t="shared" si="4418"/>
        <v>#VALUE!</v>
      </c>
      <c r="AH709" s="21" t="e">
        <f t="shared" si="4419"/>
        <v>#VALUE!</v>
      </c>
      <c r="AI709" s="23">
        <f>+AI703+AI704+AI705+AI706+AI707+AI708</f>
        <v>41792318.170833334</v>
      </c>
      <c r="AJ709" s="23" t="e">
        <f>+AJ703+AJ704+AJ705+AJ706+AJ707+AJ708</f>
        <v>#VALUE!</v>
      </c>
      <c r="AK709" s="20" t="e">
        <f t="shared" si="4420"/>
        <v>#VALUE!</v>
      </c>
      <c r="AL709" s="21" t="e">
        <f t="shared" si="4421"/>
        <v>#VALUE!</v>
      </c>
      <c r="AM709" s="23">
        <f>+AM703+AM704+AM705+AM706+AM707+AM708</f>
        <v>45476901.504166663</v>
      </c>
      <c r="AN709" s="23" t="e">
        <f>+AN703+AN704+AN705+AN706+AN707+AN708</f>
        <v>#VALUE!</v>
      </c>
      <c r="AO709" s="20" t="e">
        <f t="shared" si="4422"/>
        <v>#VALUE!</v>
      </c>
      <c r="AP709" s="21" t="e">
        <f t="shared" si="4423"/>
        <v>#VALUE!</v>
      </c>
      <c r="AQ709" s="23">
        <f>+AQ703+AQ704+AQ705+AQ706+AQ707+AQ708</f>
        <v>49161484.837499999</v>
      </c>
      <c r="AR709" s="23" t="e">
        <f>+AR703+AR704+AR705+AR706+AR707+AR708</f>
        <v>#VALUE!</v>
      </c>
      <c r="AS709" s="20" t="e">
        <f t="shared" si="4424"/>
        <v>#VALUE!</v>
      </c>
      <c r="AT709" s="21" t="e">
        <f t="shared" si="4425"/>
        <v>#VALUE!</v>
      </c>
      <c r="AU709" s="23">
        <f>+AU703+AU704+AU705+AU706+AU707+AU708</f>
        <v>52588997.370833337</v>
      </c>
      <c r="AV709" s="23" t="e">
        <f>+AV703+AV704+AV705+AV706+AV707+AV708</f>
        <v>#VALUE!</v>
      </c>
      <c r="AW709" s="20" t="e">
        <f t="shared" si="4426"/>
        <v>#VALUE!</v>
      </c>
      <c r="AX709" s="21" t="e">
        <f t="shared" si="4427"/>
        <v>#VALUE!</v>
      </c>
      <c r="AY709" s="23">
        <f>+AY703+AY704+AY705+AY706+AY707+AY708</f>
        <v>54431289.037500001</v>
      </c>
      <c r="AZ709" s="23" t="e">
        <f>+AZ703+AZ704+AZ705+AZ706+AZ707+AZ708</f>
        <v>#VALUE!</v>
      </c>
      <c r="BA709" s="20" t="e">
        <f t="shared" si="4428"/>
        <v>#VALUE!</v>
      </c>
      <c r="BB709" s="21" t="e">
        <f t="shared" si="4429"/>
        <v>#VALUE!</v>
      </c>
      <c r="BD709" s="23">
        <f>+BD703+BD704+BD705+BD706+BD707+BD708</f>
        <v>443280450.07916665</v>
      </c>
      <c r="BE709" s="23" t="e">
        <f>+BE703+BE704+BE705+BE706+BE707+BE708</f>
        <v>#VALUE!</v>
      </c>
      <c r="BF709" s="20" t="e">
        <f t="shared" si="4430"/>
        <v>#VALUE!</v>
      </c>
      <c r="BG709" s="21" t="e">
        <f t="shared" si="4431"/>
        <v>#VALUE!</v>
      </c>
    </row>
    <row r="710" spans="5:59" ht="12" x14ac:dyDescent="0.3">
      <c r="E710" s="129"/>
      <c r="F710" s="129" t="s">
        <v>393</v>
      </c>
      <c r="G710" s="23">
        <f>+G702-G709</f>
        <v>-2563789.0375000015</v>
      </c>
      <c r="H710" s="23" t="e">
        <f>+H702-H709</f>
        <v>#VALUE!</v>
      </c>
      <c r="I710" s="20" t="e">
        <f t="shared" si="4407"/>
        <v>#VALUE!</v>
      </c>
      <c r="J710" s="21" t="e">
        <f t="shared" si="4408"/>
        <v>#VALUE!</v>
      </c>
      <c r="K710" s="23">
        <f>+K702-K709</f>
        <v>593919.29583333433</v>
      </c>
      <c r="L710" s="23" t="e">
        <f>+L702-L709</f>
        <v>#VALUE!</v>
      </c>
      <c r="M710" s="20" t="e">
        <f t="shared" si="4409"/>
        <v>#VALUE!</v>
      </c>
      <c r="N710" s="21" t="e">
        <f t="shared" si="4410"/>
        <v>#VALUE!</v>
      </c>
      <c r="O710" s="23">
        <f>+O702-O709</f>
        <v>3751627.6291666627</v>
      </c>
      <c r="P710" s="23" t="e">
        <f>+P702-P709</f>
        <v>#VALUE!</v>
      </c>
      <c r="Q710" s="20" t="e">
        <f t="shared" si="4411"/>
        <v>#VALUE!</v>
      </c>
      <c r="R710" s="21" t="e">
        <f t="shared" si="4406"/>
        <v>#VALUE!</v>
      </c>
      <c r="S710" s="23">
        <f>+S702-S709</f>
        <v>593919.29583333433</v>
      </c>
      <c r="T710" s="23" t="e">
        <f>+T702-T709</f>
        <v>#VALUE!</v>
      </c>
      <c r="U710" s="20" t="e">
        <f t="shared" si="4412"/>
        <v>#VALUE!</v>
      </c>
      <c r="V710" s="21" t="e">
        <f t="shared" si="4413"/>
        <v>#VALUE!</v>
      </c>
      <c r="W710" s="23">
        <f>+W702-W709</f>
        <v>6909335.9624999985</v>
      </c>
      <c r="X710" s="23" t="e">
        <f>+X702-X709</f>
        <v>#VALUE!</v>
      </c>
      <c r="Y710" s="20" t="e">
        <f t="shared" si="4414"/>
        <v>#VALUE!</v>
      </c>
      <c r="Z710" s="21" t="e">
        <f t="shared" si="4415"/>
        <v>#VALUE!</v>
      </c>
      <c r="AA710" s="23">
        <f>+AA702-AA709</f>
        <v>6404265.162499994</v>
      </c>
      <c r="AB710" s="23" t="e">
        <f>+AB702-AB709</f>
        <v>#VALUE!</v>
      </c>
      <c r="AC710" s="20" t="e">
        <f t="shared" si="4416"/>
        <v>#VALUE!</v>
      </c>
      <c r="AD710" s="21" t="e">
        <f t="shared" si="4417"/>
        <v>#VALUE!</v>
      </c>
      <c r="AE710" s="23">
        <f>+AE702-AE709</f>
        <v>10049973.495833337</v>
      </c>
      <c r="AF710" s="23" t="e">
        <f>+AF702-AF709</f>
        <v>#VALUE!</v>
      </c>
      <c r="AG710" s="20" t="e">
        <f t="shared" si="4418"/>
        <v>#VALUE!</v>
      </c>
      <c r="AH710" s="21" t="e">
        <f t="shared" si="4419"/>
        <v>#VALUE!</v>
      </c>
      <c r="AI710" s="23">
        <f>+AI702-AI709</f>
        <v>13207681.829166666</v>
      </c>
      <c r="AJ710" s="23" t="e">
        <f>+AJ702-AJ709</f>
        <v>#VALUE!</v>
      </c>
      <c r="AK710" s="20" t="e">
        <f t="shared" si="4420"/>
        <v>#VALUE!</v>
      </c>
      <c r="AL710" s="21" t="e">
        <f t="shared" si="4421"/>
        <v>#VALUE!</v>
      </c>
      <c r="AM710" s="23">
        <f>+AM702-AM709</f>
        <v>19523098.495833337</v>
      </c>
      <c r="AN710" s="23" t="e">
        <f>+AN702-AN709</f>
        <v>#VALUE!</v>
      </c>
      <c r="AO710" s="20" t="e">
        <f t="shared" si="4422"/>
        <v>#VALUE!</v>
      </c>
      <c r="AP710" s="21" t="e">
        <f t="shared" si="4423"/>
        <v>#VALUE!</v>
      </c>
      <c r="AQ710" s="23">
        <f>+AQ702-AQ709</f>
        <v>25838515.162500001</v>
      </c>
      <c r="AR710" s="23" t="e">
        <f>+AR702-AR709</f>
        <v>#VALUE!</v>
      </c>
      <c r="AS710" s="20" t="e">
        <f t="shared" si="4424"/>
        <v>#VALUE!</v>
      </c>
      <c r="AT710" s="21" t="e">
        <f t="shared" si="4425"/>
        <v>#VALUE!</v>
      </c>
      <c r="AU710" s="23">
        <f>+AU702-AU709</f>
        <v>32411002.629166663</v>
      </c>
      <c r="AV710" s="23" t="e">
        <f>+AV702-AV709</f>
        <v>#VALUE!</v>
      </c>
      <c r="AW710" s="20" t="e">
        <f t="shared" si="4426"/>
        <v>#VALUE!</v>
      </c>
      <c r="AX710" s="21" t="e">
        <f t="shared" si="4427"/>
        <v>#VALUE!</v>
      </c>
      <c r="AY710" s="23">
        <f>+AY702-AY709</f>
        <v>35568710.962499999</v>
      </c>
      <c r="AZ710" s="23" t="e">
        <f>+AZ702-AZ709</f>
        <v>#VALUE!</v>
      </c>
      <c r="BA710" s="20" t="e">
        <f t="shared" si="4428"/>
        <v>#VALUE!</v>
      </c>
      <c r="BB710" s="21" t="e">
        <f t="shared" si="4429"/>
        <v>#VALUE!</v>
      </c>
      <c r="BD710" s="23">
        <f>+BD702-BD709</f>
        <v>116719549.92083335</v>
      </c>
      <c r="BE710" s="23" t="e">
        <f>+BE702-BE709</f>
        <v>#VALUE!</v>
      </c>
      <c r="BF710" s="20" t="e">
        <f t="shared" si="4430"/>
        <v>#VALUE!</v>
      </c>
      <c r="BG710" s="21" t="e">
        <f t="shared" si="4431"/>
        <v>#VALUE!</v>
      </c>
    </row>
    <row r="711" spans="5:59" ht="12" x14ac:dyDescent="0.3">
      <c r="E711" s="129"/>
      <c r="F711" s="129" t="s">
        <v>394</v>
      </c>
      <c r="G711" s="131">
        <f>IF(G710&gt;=0,(G710/G702),0)</f>
        <v>0</v>
      </c>
      <c r="H711" s="131" t="e">
        <f>IF(H710&gt;=0,(H710/H702),0)</f>
        <v>#VALUE!</v>
      </c>
      <c r="I711" s="21" t="e">
        <f>+G711-H711</f>
        <v>#VALUE!</v>
      </c>
      <c r="J711" s="21">
        <f t="shared" si="4408"/>
        <v>0</v>
      </c>
      <c r="K711" s="131">
        <f>IF(K710&gt;=0,(K710/K702),0)</f>
        <v>1.6969122738095265E-2</v>
      </c>
      <c r="L711" s="131" t="e">
        <f>IF(L710&gt;=0,(L710/L702),0)</f>
        <v>#VALUE!</v>
      </c>
      <c r="M711" s="21" t="e">
        <f>+K711-L711</f>
        <v>#VALUE!</v>
      </c>
      <c r="N711" s="21" t="e">
        <f t="shared" si="4410"/>
        <v>#VALUE!</v>
      </c>
      <c r="O711" s="131">
        <f>IF(O710&gt;=0,(O710/O702),0)</f>
        <v>9.379069072916657E-2</v>
      </c>
      <c r="P711" s="131" t="e">
        <f>IF(P710&gt;=0,(P710/P702),0)</f>
        <v>#VALUE!</v>
      </c>
      <c r="Q711" s="21" t="e">
        <f>+O711-P711</f>
        <v>#VALUE!</v>
      </c>
      <c r="R711" s="21" t="e">
        <f t="shared" si="4406"/>
        <v>#VALUE!</v>
      </c>
      <c r="S711" s="131">
        <f>IF(S710&gt;=0,(S710/S702),0)</f>
        <v>1.6969122738095265E-2</v>
      </c>
      <c r="T711" s="131" t="e">
        <f>IF(T710&gt;=0,(T710/T702),0)</f>
        <v>#VALUE!</v>
      </c>
      <c r="U711" s="21" t="e">
        <f>+S711-T711</f>
        <v>#VALUE!</v>
      </c>
      <c r="V711" s="21" t="e">
        <f t="shared" si="4413"/>
        <v>#VALUE!</v>
      </c>
      <c r="W711" s="131">
        <f>IF(W710&gt;=0,(W710/W702),0)</f>
        <v>0.15354079916666663</v>
      </c>
      <c r="X711" s="131" t="e">
        <f>IF(X710&gt;=0,(X710/X702),0)</f>
        <v>#VALUE!</v>
      </c>
      <c r="Y711" s="21" t="e">
        <f>+W711-X711</f>
        <v>#VALUE!</v>
      </c>
      <c r="Z711" s="21" t="e">
        <f t="shared" si="4415"/>
        <v>#VALUE!</v>
      </c>
      <c r="AA711" s="131">
        <f>IF(AA710&gt;=0,(AA710/AA702),0)</f>
        <v>0.14231700361111096</v>
      </c>
      <c r="AB711" s="131" t="e">
        <f>IF(AB710&gt;=0,(AB710/AB702),0)</f>
        <v>#VALUE!</v>
      </c>
      <c r="AC711" s="21" t="e">
        <f>+AA711-AB711</f>
        <v>#VALUE!</v>
      </c>
      <c r="AD711" s="21" t="e">
        <f t="shared" si="4417"/>
        <v>#VALUE!</v>
      </c>
      <c r="AE711" s="131">
        <f>IF(AE710&gt;=0,(AE710/AE702),0)</f>
        <v>0.20099946991666676</v>
      </c>
      <c r="AF711" s="131" t="e">
        <f>IF(AF710&gt;=0,(AF710/AF702),0)</f>
        <v>#VALUE!</v>
      </c>
      <c r="AG711" s="21" t="e">
        <f>+AE711-AF711</f>
        <v>#VALUE!</v>
      </c>
      <c r="AH711" s="21" t="e">
        <f t="shared" si="4419"/>
        <v>#VALUE!</v>
      </c>
      <c r="AI711" s="131">
        <f>IF(AI710&gt;=0,(AI710/AI702),0)</f>
        <v>0.24013966962121211</v>
      </c>
      <c r="AJ711" s="131" t="e">
        <f>IF(AJ710&gt;=0,(AJ710/AJ702),0)</f>
        <v>#VALUE!</v>
      </c>
      <c r="AK711" s="21" t="e">
        <f>+AI711-AJ711</f>
        <v>#VALUE!</v>
      </c>
      <c r="AL711" s="21" t="e">
        <f t="shared" si="4421"/>
        <v>#VALUE!</v>
      </c>
      <c r="AM711" s="131">
        <f>IF(AM710&gt;=0,(AM710/AM702),0)</f>
        <v>0.30035536147435904</v>
      </c>
      <c r="AN711" s="131" t="e">
        <f>IF(AN710&gt;=0,(AN710/AN702),0)</f>
        <v>#VALUE!</v>
      </c>
      <c r="AO711" s="21" t="e">
        <f>+AM711-AN711</f>
        <v>#VALUE!</v>
      </c>
      <c r="AP711" s="21" t="e">
        <f t="shared" si="4423"/>
        <v>#VALUE!</v>
      </c>
      <c r="AQ711" s="131">
        <f>IF(AQ710&gt;=0,(AQ710/AQ702),0)</f>
        <v>0.34451353550000002</v>
      </c>
      <c r="AR711" s="131" t="e">
        <f>IF(AR710&gt;=0,(AR710/AR702),0)</f>
        <v>#VALUE!</v>
      </c>
      <c r="AS711" s="21" t="e">
        <f>+AQ711-AR711</f>
        <v>#VALUE!</v>
      </c>
      <c r="AT711" s="21" t="e">
        <f t="shared" si="4425"/>
        <v>#VALUE!</v>
      </c>
      <c r="AU711" s="131">
        <f>IF(AU710&gt;=0,(AU710/AU702),0)</f>
        <v>0.38130591328431368</v>
      </c>
      <c r="AV711" s="131" t="e">
        <f>IF(AV710&gt;=0,(AV710/AV702),0)</f>
        <v>#VALUE!</v>
      </c>
      <c r="AW711" s="21" t="e">
        <f>+AU711-AV711</f>
        <v>#VALUE!</v>
      </c>
      <c r="AX711" s="21" t="e">
        <f t="shared" si="4427"/>
        <v>#VALUE!</v>
      </c>
      <c r="AY711" s="131">
        <f>IF(AY710&gt;=0,(AY710/AY702),0)</f>
        <v>0.3952078995833333</v>
      </c>
      <c r="AZ711" s="131" t="e">
        <f>IF(AZ710&gt;=0,(AZ710/AZ702),0)</f>
        <v>#VALUE!</v>
      </c>
      <c r="BA711" s="21" t="e">
        <f>+AY711-AZ711</f>
        <v>#VALUE!</v>
      </c>
      <c r="BB711" s="21" t="e">
        <f t="shared" si="4429"/>
        <v>#VALUE!</v>
      </c>
      <c r="BD711" s="131">
        <f>IF(BD710&gt;=0,(BD710/BD702),0)</f>
        <v>0.20842776771577384</v>
      </c>
      <c r="BE711" s="131" t="e">
        <f>IF(BE710&gt;=0,(BE710/BE702),0)</f>
        <v>#VALUE!</v>
      </c>
      <c r="BF711" s="21" t="e">
        <f>+BD711-BE711</f>
        <v>#VALUE!</v>
      </c>
      <c r="BG711" s="21" t="e">
        <f t="shared" si="4431"/>
        <v>#VALUE!</v>
      </c>
    </row>
    <row r="713" spans="5:59" ht="13.2" x14ac:dyDescent="0.25">
      <c r="AY713" s="132"/>
    </row>
    <row r="714" spans="5:59" ht="13.2" x14ac:dyDescent="0.25">
      <c r="E714" s="133" t="s">
        <v>395</v>
      </c>
      <c r="AY714" s="132"/>
    </row>
    <row r="715" spans="5:59" ht="13.2" x14ac:dyDescent="0.25">
      <c r="E715" s="133"/>
      <c r="AY715" s="132"/>
    </row>
    <row r="716" spans="5:59" ht="13.2" x14ac:dyDescent="0.25">
      <c r="E716" s="133"/>
      <c r="AY716" s="132"/>
    </row>
    <row r="717" spans="5:59" ht="13.2" x14ac:dyDescent="0.25">
      <c r="E717" s="133"/>
      <c r="AY717" s="132"/>
    </row>
    <row r="718" spans="5:59" ht="13.2" x14ac:dyDescent="0.25">
      <c r="E718" s="133"/>
      <c r="AY718" s="132"/>
    </row>
    <row r="719" spans="5:59" ht="13.2" x14ac:dyDescent="0.25">
      <c r="E719" s="133"/>
      <c r="AY719" s="132"/>
    </row>
    <row r="720" spans="5:59" ht="13.2" x14ac:dyDescent="0.25">
      <c r="E720" s="133"/>
      <c r="AY720" s="132"/>
    </row>
    <row r="721" spans="5:59" ht="13.2" x14ac:dyDescent="0.25">
      <c r="E721" s="133"/>
      <c r="AY721" s="132"/>
    </row>
    <row r="722" spans="5:59" ht="13.2" x14ac:dyDescent="0.25">
      <c r="E722" s="133"/>
      <c r="AY722" s="132"/>
    </row>
    <row r="723" spans="5:59" ht="13.2" x14ac:dyDescent="0.25">
      <c r="E723" s="133"/>
      <c r="AY723" s="132"/>
    </row>
    <row r="724" spans="5:59" ht="13.2" x14ac:dyDescent="0.25">
      <c r="E724" s="133"/>
      <c r="AY724" s="132"/>
    </row>
    <row r="725" spans="5:59" ht="13.2" x14ac:dyDescent="0.25">
      <c r="E725" s="133"/>
      <c r="AY725" s="132"/>
    </row>
    <row r="726" spans="5:59" ht="13.2" x14ac:dyDescent="0.25">
      <c r="E726" s="133"/>
      <c r="AY726" s="132"/>
    </row>
    <row r="727" spans="5:59" ht="13.2" x14ac:dyDescent="0.25">
      <c r="E727" s="133"/>
      <c r="AY727" s="132"/>
    </row>
    <row r="728" spans="5:59" ht="13.2" x14ac:dyDescent="0.25">
      <c r="E728" s="133"/>
      <c r="AY728" s="132"/>
    </row>
    <row r="729" spans="5:59" ht="13.2" x14ac:dyDescent="0.25">
      <c r="E729" s="133"/>
      <c r="AY729" s="132"/>
    </row>
    <row r="730" spans="5:59" ht="13.2" x14ac:dyDescent="0.25">
      <c r="E730" s="133"/>
      <c r="AY730" s="132"/>
    </row>
    <row r="731" spans="5:59" ht="13.2" x14ac:dyDescent="0.25">
      <c r="E731" s="133"/>
      <c r="AY731" s="132"/>
    </row>
    <row r="732" spans="5:59" ht="13.2" x14ac:dyDescent="0.25">
      <c r="E732" s="133"/>
      <c r="AY732" s="132"/>
    </row>
    <row r="733" spans="5:59" ht="13.2" x14ac:dyDescent="0.25">
      <c r="E733" s="133"/>
      <c r="AY733" s="132"/>
    </row>
    <row r="734" spans="5:59" ht="13.2" x14ac:dyDescent="0.25">
      <c r="AY734" s="134"/>
    </row>
    <row r="735" spans="5:59" x14ac:dyDescent="0.3">
      <c r="E735" s="135" t="s">
        <v>396</v>
      </c>
      <c r="F735" s="136"/>
      <c r="G735" s="137"/>
      <c r="H735" s="89"/>
      <c r="I735" s="137"/>
      <c r="J735" s="138"/>
      <c r="K735" s="137"/>
      <c r="L735" s="89"/>
      <c r="M735" s="137"/>
      <c r="N735" s="138"/>
      <c r="O735" s="137"/>
      <c r="P735" s="89"/>
      <c r="Q735" s="137"/>
      <c r="R735" s="138"/>
      <c r="S735" s="137"/>
      <c r="T735" s="89"/>
      <c r="U735" s="137"/>
      <c r="V735" s="138"/>
      <c r="W735" s="137"/>
      <c r="X735" s="89"/>
      <c r="Y735" s="137"/>
      <c r="Z735" s="138"/>
      <c r="AA735" s="137"/>
      <c r="AB735" s="89"/>
      <c r="AC735" s="137"/>
      <c r="AD735" s="138"/>
      <c r="AE735" s="137"/>
      <c r="AF735" s="89"/>
      <c r="AG735" s="137"/>
      <c r="AH735" s="138"/>
      <c r="AI735" s="137"/>
      <c r="AJ735" s="89"/>
      <c r="AK735" s="137"/>
      <c r="AL735" s="138"/>
      <c r="AM735" s="137"/>
      <c r="AN735" s="89"/>
      <c r="AO735" s="137"/>
      <c r="AP735" s="138"/>
      <c r="AQ735" s="137"/>
      <c r="AR735" s="89"/>
      <c r="AS735" s="137"/>
      <c r="AT735" s="138"/>
      <c r="AU735" s="137"/>
      <c r="AV735" s="89"/>
      <c r="AW735" s="137"/>
      <c r="AX735" s="138"/>
      <c r="AY735" s="137"/>
      <c r="AZ735" s="89"/>
      <c r="BA735" s="137"/>
      <c r="BB735" s="138"/>
      <c r="BD735" s="89">
        <f t="shared" ref="BD735:BE739" si="4432">+G735+K735+O735+S735+W735+AA735+AE735+AI735+AM735+AQ735+AU735+AY735</f>
        <v>0</v>
      </c>
      <c r="BE735" s="89">
        <f t="shared" si="4432"/>
        <v>0</v>
      </c>
      <c r="BF735" s="137"/>
      <c r="BG735" s="138"/>
    </row>
    <row r="736" spans="5:59" x14ac:dyDescent="0.3">
      <c r="E736" s="135" t="s">
        <v>397</v>
      </c>
      <c r="F736" s="136"/>
      <c r="G736" s="137"/>
      <c r="H736" s="137"/>
      <c r="I736" s="137"/>
      <c r="J736" s="138"/>
      <c r="K736" s="137"/>
      <c r="L736" s="137"/>
      <c r="M736" s="137"/>
      <c r="N736" s="138"/>
      <c r="O736" s="137"/>
      <c r="P736" s="137"/>
      <c r="Q736" s="137"/>
      <c r="R736" s="138"/>
      <c r="S736" s="137"/>
      <c r="T736" s="137"/>
      <c r="U736" s="137"/>
      <c r="V736" s="138"/>
      <c r="W736" s="137"/>
      <c r="X736" s="137"/>
      <c r="Y736" s="137"/>
      <c r="Z736" s="138"/>
      <c r="AA736" s="137"/>
      <c r="AB736" s="137"/>
      <c r="AC736" s="137"/>
      <c r="AD736" s="138"/>
      <c r="AE736" s="137"/>
      <c r="AF736" s="137"/>
      <c r="AG736" s="137"/>
      <c r="AH736" s="138"/>
      <c r="AI736" s="137"/>
      <c r="AJ736" s="137"/>
      <c r="AK736" s="137"/>
      <c r="AL736" s="138"/>
      <c r="AM736" s="137"/>
      <c r="AN736" s="137"/>
      <c r="AO736" s="137"/>
      <c r="AP736" s="138"/>
      <c r="AQ736" s="137"/>
      <c r="AR736" s="137"/>
      <c r="AS736" s="137"/>
      <c r="AT736" s="138"/>
      <c r="AU736" s="137"/>
      <c r="AV736" s="137"/>
      <c r="AW736" s="137"/>
      <c r="AX736" s="138"/>
      <c r="AY736" s="137"/>
      <c r="AZ736" s="137"/>
      <c r="BA736" s="137"/>
      <c r="BB736" s="138"/>
      <c r="BD736" s="89">
        <f t="shared" si="4432"/>
        <v>0</v>
      </c>
      <c r="BE736" s="89">
        <f t="shared" si="4432"/>
        <v>0</v>
      </c>
      <c r="BF736" s="137"/>
      <c r="BG736" s="138"/>
    </row>
    <row r="737" spans="5:60" x14ac:dyDescent="0.3">
      <c r="E737" s="135" t="s">
        <v>398</v>
      </c>
      <c r="F737" s="136"/>
      <c r="G737" s="137"/>
      <c r="H737" s="139"/>
      <c r="I737" s="137"/>
      <c r="J737" s="138"/>
      <c r="K737" s="137"/>
      <c r="L737" s="140"/>
      <c r="M737" s="137"/>
      <c r="N737" s="138"/>
      <c r="O737" s="137"/>
      <c r="P737" s="137"/>
      <c r="Q737" s="137"/>
      <c r="R737" s="138"/>
      <c r="S737" s="137"/>
      <c r="T737" s="137"/>
      <c r="U737" s="137"/>
      <c r="V737" s="138"/>
      <c r="W737" s="137"/>
      <c r="X737" s="137"/>
      <c r="Y737" s="137"/>
      <c r="Z737" s="138"/>
      <c r="AA737" s="137"/>
      <c r="AB737" s="137"/>
      <c r="AC737" s="137"/>
      <c r="AD737" s="138"/>
      <c r="AE737" s="137"/>
      <c r="AF737" s="137"/>
      <c r="AG737" s="137"/>
      <c r="AH737" s="138"/>
      <c r="AI737" s="137"/>
      <c r="AJ737" s="137"/>
      <c r="AK737" s="137"/>
      <c r="AL737" s="138"/>
      <c r="AM737" s="137"/>
      <c r="AN737" s="137"/>
      <c r="AO737" s="137"/>
      <c r="AP737" s="138"/>
      <c r="AQ737" s="137"/>
      <c r="AR737" s="137"/>
      <c r="AS737" s="137"/>
      <c r="AT737" s="138"/>
      <c r="AU737" s="137"/>
      <c r="AV737" s="137"/>
      <c r="AW737" s="137"/>
      <c r="AX737" s="138"/>
      <c r="AY737" s="137"/>
      <c r="AZ737" s="137"/>
      <c r="BA737" s="137"/>
      <c r="BB737" s="138"/>
      <c r="BD737" s="89">
        <f t="shared" si="4432"/>
        <v>0</v>
      </c>
      <c r="BE737" s="89">
        <f t="shared" si="4432"/>
        <v>0</v>
      </c>
      <c r="BF737" s="137"/>
      <c r="BG737" s="138"/>
    </row>
    <row r="738" spans="5:60" x14ac:dyDescent="0.3">
      <c r="E738" s="135" t="s">
        <v>399</v>
      </c>
      <c r="F738" s="136"/>
      <c r="G738" s="137"/>
      <c r="H738" s="139">
        <v>8145000</v>
      </c>
      <c r="I738" s="137"/>
      <c r="J738" s="138"/>
      <c r="K738" s="137"/>
      <c r="L738" s="139">
        <v>8145000</v>
      </c>
      <c r="M738" s="137"/>
      <c r="N738" s="138"/>
      <c r="O738" s="137"/>
      <c r="P738" s="139">
        <v>8145000</v>
      </c>
      <c r="Q738" s="137"/>
      <c r="R738" s="138"/>
      <c r="S738" s="137"/>
      <c r="T738" s="139">
        <v>8145000</v>
      </c>
      <c r="U738" s="137"/>
      <c r="V738" s="138"/>
      <c r="W738" s="137"/>
      <c r="X738" s="139">
        <v>8145000</v>
      </c>
      <c r="Y738" s="137"/>
      <c r="Z738" s="138"/>
      <c r="AA738" s="137"/>
      <c r="AB738" s="139">
        <v>8145000</v>
      </c>
      <c r="AC738" s="137"/>
      <c r="AD738" s="138"/>
      <c r="AE738" s="137"/>
      <c r="AF738" s="139">
        <v>8145000</v>
      </c>
      <c r="AG738" s="137"/>
      <c r="AH738" s="138"/>
      <c r="AI738" s="137"/>
      <c r="AJ738" s="139">
        <v>8145000</v>
      </c>
      <c r="AK738" s="137"/>
      <c r="AL738" s="138"/>
      <c r="AM738" s="137"/>
      <c r="AN738" s="139">
        <v>8145000</v>
      </c>
      <c r="AO738" s="137"/>
      <c r="AP738" s="138"/>
      <c r="AQ738" s="137"/>
      <c r="AR738" s="139">
        <v>8145000</v>
      </c>
      <c r="AS738" s="137"/>
      <c r="AT738" s="138"/>
      <c r="AU738" s="137"/>
      <c r="AV738" s="139">
        <v>8145000</v>
      </c>
      <c r="AW738" s="137"/>
      <c r="AX738" s="138"/>
      <c r="AY738" s="137"/>
      <c r="AZ738" s="139">
        <v>-9955000</v>
      </c>
      <c r="BA738" s="137"/>
      <c r="BB738" s="138"/>
      <c r="BD738" s="89">
        <f t="shared" si="4432"/>
        <v>0</v>
      </c>
      <c r="BE738" s="89">
        <f t="shared" si="4432"/>
        <v>79640000</v>
      </c>
      <c r="BF738" s="137"/>
      <c r="BG738" s="138"/>
    </row>
    <row r="739" spans="5:60" x14ac:dyDescent="0.3">
      <c r="E739" s="135" t="s">
        <v>400</v>
      </c>
      <c r="F739" s="136"/>
      <c r="G739" s="137"/>
      <c r="H739" s="137"/>
      <c r="I739" s="137"/>
      <c r="J739" s="138"/>
      <c r="K739" s="137"/>
      <c r="L739" s="137"/>
      <c r="M739" s="137"/>
      <c r="N739" s="138"/>
      <c r="O739" s="137"/>
      <c r="P739" s="137"/>
      <c r="Q739" s="137"/>
      <c r="R739" s="138"/>
      <c r="S739" s="137"/>
      <c r="T739" s="137"/>
      <c r="U739" s="137"/>
      <c r="V739" s="138"/>
      <c r="W739" s="137"/>
      <c r="X739" s="137"/>
      <c r="Y739" s="137"/>
      <c r="Z739" s="138"/>
      <c r="AA739" s="137"/>
      <c r="AB739" s="137"/>
      <c r="AC739" s="137"/>
      <c r="AD739" s="138"/>
      <c r="AE739" s="137"/>
      <c r="AF739" s="137"/>
      <c r="AG739" s="137"/>
      <c r="AH739" s="138"/>
      <c r="AI739" s="137"/>
      <c r="AJ739" s="137"/>
      <c r="AK739" s="137"/>
      <c r="AL739" s="138"/>
      <c r="AM739" s="137"/>
      <c r="AN739" s="137"/>
      <c r="AO739" s="137"/>
      <c r="AP739" s="138"/>
      <c r="AQ739" s="137"/>
      <c r="AR739" s="137"/>
      <c r="AS739" s="137"/>
      <c r="AT739" s="138"/>
      <c r="AU739" s="137"/>
      <c r="AV739" s="137"/>
      <c r="AW739" s="137"/>
      <c r="AX739" s="138"/>
      <c r="AY739" s="137"/>
      <c r="AZ739" s="137"/>
      <c r="BA739" s="137"/>
      <c r="BB739" s="138"/>
      <c r="BD739" s="89">
        <f t="shared" si="4432"/>
        <v>0</v>
      </c>
      <c r="BE739" s="89">
        <f t="shared" si="4432"/>
        <v>0</v>
      </c>
      <c r="BF739" s="137"/>
      <c r="BG739" s="138"/>
    </row>
    <row r="740" spans="5:60" x14ac:dyDescent="0.3">
      <c r="E740" s="135" t="s">
        <v>401</v>
      </c>
      <c r="F740" s="136"/>
      <c r="G740" s="137"/>
      <c r="H740" s="137"/>
      <c r="I740" s="137"/>
      <c r="J740" s="138"/>
      <c r="K740" s="137"/>
      <c r="L740" s="137"/>
      <c r="M740" s="137"/>
      <c r="N740" s="138"/>
      <c r="O740" s="137"/>
      <c r="P740" s="137"/>
      <c r="Q740" s="137"/>
      <c r="R740" s="138"/>
      <c r="S740" s="137"/>
      <c r="T740" s="137"/>
      <c r="U740" s="137"/>
      <c r="V740" s="138"/>
      <c r="W740" s="137"/>
      <c r="X740" s="137"/>
      <c r="Y740" s="137"/>
      <c r="Z740" s="138"/>
      <c r="AA740" s="137"/>
      <c r="AB740" s="137"/>
      <c r="AC740" s="137"/>
      <c r="AD740" s="138"/>
      <c r="AE740" s="137"/>
      <c r="AF740" s="137"/>
      <c r="AG740" s="137"/>
      <c r="AH740" s="138"/>
      <c r="AI740" s="137"/>
      <c r="AJ740" s="137"/>
      <c r="AK740" s="137"/>
      <c r="AL740" s="138"/>
      <c r="AM740" s="137"/>
      <c r="AN740" s="137"/>
      <c r="AO740" s="137"/>
      <c r="AP740" s="138"/>
      <c r="AQ740" s="137"/>
      <c r="AR740" s="137"/>
      <c r="AS740" s="137"/>
      <c r="AT740" s="138"/>
      <c r="AU740" s="137"/>
      <c r="AV740" s="137"/>
      <c r="AW740" s="137"/>
      <c r="AX740" s="138"/>
      <c r="AY740" s="137"/>
      <c r="AZ740" s="137"/>
      <c r="BA740" s="137"/>
      <c r="BB740" s="138"/>
      <c r="BD740" s="89"/>
      <c r="BE740" s="89"/>
      <c r="BF740" s="137"/>
      <c r="BG740" s="138"/>
    </row>
    <row r="741" spans="5:60" x14ac:dyDescent="0.3">
      <c r="E741" s="135"/>
      <c r="F741" s="136"/>
      <c r="G741" s="137"/>
      <c r="H741" s="137"/>
      <c r="I741" s="137"/>
      <c r="J741" s="138"/>
      <c r="K741" s="137"/>
      <c r="L741" s="137"/>
      <c r="M741" s="137"/>
      <c r="N741" s="138"/>
      <c r="O741" s="137"/>
      <c r="P741" s="137"/>
      <c r="Q741" s="137"/>
      <c r="R741" s="138"/>
      <c r="S741" s="137"/>
      <c r="T741" s="137"/>
      <c r="U741" s="137"/>
      <c r="V741" s="138"/>
      <c r="W741" s="137"/>
      <c r="X741" s="137"/>
      <c r="Y741" s="137"/>
      <c r="Z741" s="138"/>
      <c r="AA741" s="137"/>
      <c r="AB741" s="137"/>
      <c r="AC741" s="137"/>
      <c r="AD741" s="138"/>
      <c r="AE741" s="137"/>
      <c r="AF741" s="137"/>
      <c r="AG741" s="137"/>
      <c r="AH741" s="138"/>
      <c r="AI741" s="137"/>
      <c r="AJ741" s="137"/>
      <c r="AK741" s="137"/>
      <c r="AL741" s="138"/>
      <c r="AM741" s="137"/>
      <c r="AN741" s="137"/>
      <c r="AO741" s="137"/>
      <c r="AP741" s="138"/>
      <c r="AQ741" s="137"/>
      <c r="AR741" s="137"/>
      <c r="AS741" s="137"/>
      <c r="AT741" s="138"/>
      <c r="AU741" s="137"/>
      <c r="AV741" s="137"/>
      <c r="AW741" s="137"/>
      <c r="AX741" s="138"/>
      <c r="AY741" s="137"/>
      <c r="AZ741" s="137"/>
      <c r="BA741" s="137"/>
      <c r="BB741" s="138"/>
      <c r="BD741" s="89"/>
      <c r="BE741" s="89"/>
      <c r="BF741" s="137"/>
      <c r="BG741" s="138"/>
    </row>
    <row r="742" spans="5:60" x14ac:dyDescent="0.3">
      <c r="E742" s="141" t="s">
        <v>402</v>
      </c>
      <c r="F742" s="142"/>
      <c r="G742" s="143">
        <f>SUM(G735:G739)</f>
        <v>0</v>
      </c>
      <c r="H742" s="143">
        <f t="shared" ref="H742" si="4433">SUM(H735:H739)</f>
        <v>8145000</v>
      </c>
      <c r="I742" s="143"/>
      <c r="J742" s="143"/>
      <c r="K742" s="143">
        <f>SUM(K735:K739)</f>
        <v>0</v>
      </c>
      <c r="L742" s="143">
        <f t="shared" ref="L742" si="4434">SUM(L735:L739)</f>
        <v>8145000</v>
      </c>
      <c r="M742" s="143"/>
      <c r="N742" s="143"/>
      <c r="O742" s="143">
        <f>SUM(O735:O739)</f>
        <v>0</v>
      </c>
      <c r="P742" s="143">
        <f t="shared" ref="P742" si="4435">SUM(P735:P739)</f>
        <v>8145000</v>
      </c>
      <c r="Q742" s="143"/>
      <c r="R742" s="143"/>
      <c r="S742" s="143">
        <f>SUM(S735:S739)</f>
        <v>0</v>
      </c>
      <c r="T742" s="143">
        <f t="shared" ref="T742" si="4436">SUM(T735:T739)</f>
        <v>8145000</v>
      </c>
      <c r="U742" s="143"/>
      <c r="V742" s="143"/>
      <c r="W742" s="143">
        <f>SUM(W735:W739)</f>
        <v>0</v>
      </c>
      <c r="X742" s="143">
        <f t="shared" ref="X742" si="4437">SUM(X735:X739)</f>
        <v>8145000</v>
      </c>
      <c r="Y742" s="143"/>
      <c r="Z742" s="143"/>
      <c r="AA742" s="143">
        <f>SUM(AA735:AA739)</f>
        <v>0</v>
      </c>
      <c r="AB742" s="143">
        <f t="shared" ref="AB742" si="4438">SUM(AB735:AB739)</f>
        <v>8145000</v>
      </c>
      <c r="AC742" s="143"/>
      <c r="AD742" s="143"/>
      <c r="AE742" s="143">
        <f>SUM(AE735:AE739)</f>
        <v>0</v>
      </c>
      <c r="AF742" s="143">
        <f t="shared" ref="AF742" si="4439">SUM(AF735:AF739)</f>
        <v>8145000</v>
      </c>
      <c r="AG742" s="143"/>
      <c r="AH742" s="143"/>
      <c r="AI742" s="143">
        <f>SUM(AI735:AI739)</f>
        <v>0</v>
      </c>
      <c r="AJ742" s="143">
        <f t="shared" ref="AJ742" si="4440">SUM(AJ735:AJ739)</f>
        <v>8145000</v>
      </c>
      <c r="AK742" s="143"/>
      <c r="AL742" s="143"/>
      <c r="AM742" s="143">
        <f>SUM(AM735:AM739)</f>
        <v>0</v>
      </c>
      <c r="AN742" s="143">
        <f t="shared" ref="AN742" si="4441">SUM(AN735:AN739)</f>
        <v>8145000</v>
      </c>
      <c r="AO742" s="143"/>
      <c r="AP742" s="143"/>
      <c r="AQ742" s="143">
        <f>SUM(AQ735:AQ739)</f>
        <v>0</v>
      </c>
      <c r="AR742" s="143">
        <f t="shared" ref="AR742" si="4442">SUM(AR735:AR739)</f>
        <v>8145000</v>
      </c>
      <c r="AS742" s="143"/>
      <c r="AT742" s="143"/>
      <c r="AU742" s="143">
        <f>SUM(AU735:AU739)</f>
        <v>0</v>
      </c>
      <c r="AV742" s="143">
        <f t="shared" ref="AV742" si="4443">SUM(AV735:AV739)</f>
        <v>8145000</v>
      </c>
      <c r="AW742" s="143"/>
      <c r="AX742" s="143"/>
      <c r="AY742" s="143">
        <f>SUM(AY735:AY739)</f>
        <v>0</v>
      </c>
      <c r="AZ742" s="143">
        <f t="shared" ref="AZ742" si="4444">SUM(AZ735:AZ739)</f>
        <v>-9955000</v>
      </c>
      <c r="BA742" s="143"/>
      <c r="BB742" s="143"/>
      <c r="BD742" s="143">
        <f>SUM(BD735:BD739)</f>
        <v>0</v>
      </c>
      <c r="BE742" s="143">
        <f t="shared" ref="BE742" si="4445">SUM(BE735:BE739)</f>
        <v>79640000</v>
      </c>
      <c r="BF742" s="143"/>
      <c r="BG742" s="143"/>
    </row>
    <row r="743" spans="5:60" x14ac:dyDescent="0.3">
      <c r="BH743" s="52"/>
    </row>
    <row r="744" spans="5:60" x14ac:dyDescent="0.3">
      <c r="E744" s="144" t="s">
        <v>403</v>
      </c>
      <c r="F744" s="145"/>
      <c r="G744" s="146">
        <f>+G5-G109</f>
        <v>30000000</v>
      </c>
      <c r="H744" s="146" t="e">
        <f>+H5-H109-126234.96</f>
        <v>#VALUE!</v>
      </c>
      <c r="I744" s="146"/>
      <c r="J744" s="147"/>
      <c r="K744" s="146">
        <f>+K5-K109</f>
        <v>35000000</v>
      </c>
      <c r="L744" s="146" t="e">
        <f>+L5-L109-126234.96</f>
        <v>#VALUE!</v>
      </c>
      <c r="M744" s="146"/>
      <c r="N744" s="147"/>
      <c r="O744" s="146">
        <f>+O5-O109</f>
        <v>40000000</v>
      </c>
      <c r="P744" s="146" t="e">
        <f>+P5-P109-126234.96</f>
        <v>#VALUE!</v>
      </c>
      <c r="Q744" s="146"/>
      <c r="R744" s="147"/>
      <c r="S744" s="146">
        <f>+S5-S109</f>
        <v>35000000</v>
      </c>
      <c r="T744" s="146" t="e">
        <f>+T5-T109-126234.96</f>
        <v>#VALUE!</v>
      </c>
      <c r="U744" s="146"/>
      <c r="V744" s="147"/>
      <c r="W744" s="146">
        <f>+W5-W109</f>
        <v>45000000</v>
      </c>
      <c r="X744" s="146" t="e">
        <f>+X5-X109-126234.96</f>
        <v>#VALUE!</v>
      </c>
      <c r="Y744" s="146"/>
      <c r="Z744" s="147"/>
      <c r="AA744" s="146">
        <f>+AA5-AA109</f>
        <v>45000000</v>
      </c>
      <c r="AB744" s="146" t="e">
        <f>+AB5-AB109-126234.96</f>
        <v>#VALUE!</v>
      </c>
      <c r="AC744" s="146"/>
      <c r="AD744" s="147"/>
      <c r="AE744" s="146">
        <f>+AE5-AE109</f>
        <v>50000000</v>
      </c>
      <c r="AF744" s="146" t="e">
        <f>+AF5-AF109-126234.96</f>
        <v>#VALUE!</v>
      </c>
      <c r="AG744" s="146"/>
      <c r="AH744" s="147"/>
      <c r="AI744" s="146">
        <f>+AI5-AI109</f>
        <v>55000000</v>
      </c>
      <c r="AJ744" s="146" t="e">
        <f>+AJ5-AJ109-126234.95</f>
        <v>#VALUE!</v>
      </c>
      <c r="AK744" s="146"/>
      <c r="AL744" s="147"/>
      <c r="AM744" s="146">
        <f>+AM5-AM109</f>
        <v>65000000</v>
      </c>
      <c r="AN744" s="146" t="e">
        <f>+AN5-AN109-126234.96</f>
        <v>#VALUE!</v>
      </c>
      <c r="AO744" s="146"/>
      <c r="AP744" s="147"/>
      <c r="AQ744" s="146">
        <f>+AQ5-AQ109</f>
        <v>75000000</v>
      </c>
      <c r="AR744" s="146" t="e">
        <f>+AR5-AR109-126234.96</f>
        <v>#VALUE!</v>
      </c>
      <c r="AS744" s="146"/>
      <c r="AT744" s="147"/>
      <c r="AU744" s="146">
        <f>+AU5-AU109</f>
        <v>85000000</v>
      </c>
      <c r="AV744" s="146" t="e">
        <f>+AV5-AV109-126234.96</f>
        <v>#VALUE!</v>
      </c>
      <c r="AW744" s="146"/>
      <c r="AX744" s="147"/>
      <c r="AY744" s="146">
        <f>+AY5-AY109</f>
        <v>90000000</v>
      </c>
      <c r="AZ744" s="146" t="e">
        <f>+AZ5-AZ109-126234.96</f>
        <v>#VALUE!</v>
      </c>
      <c r="BA744" s="146"/>
      <c r="BB744" s="147"/>
      <c r="BD744" s="146">
        <f>+BD5-BD109</f>
        <v>560000000</v>
      </c>
      <c r="BE744" s="146" t="e">
        <f>+BE5-BE109-126234.96-126234.96-126234.96-126234.96-126234.96-126234.96-126234.96-126234.95-126234.96-126234.96-126234.96-126234.96</f>
        <v>#VALUE!</v>
      </c>
      <c r="BF744" s="146"/>
      <c r="BG744" s="147"/>
      <c r="BH744" s="52"/>
    </row>
    <row r="745" spans="5:60" x14ac:dyDescent="0.3">
      <c r="E745" s="50"/>
      <c r="BH745" s="52"/>
    </row>
    <row r="746" spans="5:60" x14ac:dyDescent="0.3">
      <c r="E746" s="144" t="s">
        <v>404</v>
      </c>
      <c r="F746" s="145"/>
      <c r="G746" s="146">
        <f>+G110+G742-G692</f>
        <v>22563789.037500001</v>
      </c>
      <c r="H746" s="146" t="e">
        <f>+H110+H742-H686-H692-126234.96</f>
        <v>#VALUE!</v>
      </c>
      <c r="I746" s="146"/>
      <c r="J746" s="147"/>
      <c r="K746" s="146">
        <f>+K110+K742-K686-K692</f>
        <v>24406080.704166666</v>
      </c>
      <c r="L746" s="146" t="e">
        <f>+L110+L742-L686-L692-126234.96</f>
        <v>#VALUE!</v>
      </c>
      <c r="M746" s="146"/>
      <c r="N746" s="147"/>
      <c r="O746" s="146">
        <f>+O110+O742-O686-O692</f>
        <v>26248372.370833337</v>
      </c>
      <c r="P746" s="146" t="e">
        <f>+P110+P742-P686-P692-126234.96</f>
        <v>#VALUE!</v>
      </c>
      <c r="Q746" s="146"/>
      <c r="R746" s="147"/>
      <c r="S746" s="146">
        <f>+S110+S742-S686-S692</f>
        <v>24406080.704166666</v>
      </c>
      <c r="T746" s="146" t="e">
        <f>+T110+T742-T686-T692-126234.96</f>
        <v>#VALUE!</v>
      </c>
      <c r="U746" s="146"/>
      <c r="V746" s="147"/>
      <c r="W746" s="146">
        <f>+W110+W742-W686-W692</f>
        <v>28090664.037500001</v>
      </c>
      <c r="X746" s="146" t="e">
        <f>+X110+X742-X686-X692-126234.96</f>
        <v>#VALUE!</v>
      </c>
      <c r="Y746" s="146"/>
      <c r="Z746" s="147"/>
      <c r="AA746" s="146">
        <f>+AA110+AA742-AA686-AA692</f>
        <v>28595734.837500006</v>
      </c>
      <c r="AB746" s="146" t="e">
        <f>+AB110+AB742-AB686-AB692-126234.96</f>
        <v>#VALUE!</v>
      </c>
      <c r="AC746" s="146"/>
      <c r="AD746" s="147"/>
      <c r="AE746" s="146">
        <f>+AE110+AE742-AE686-AE692</f>
        <v>29950026.504166663</v>
      </c>
      <c r="AF746" s="146" t="e">
        <f>+AF110+AF742-AF686-AF692-126234.96</f>
        <v>#VALUE!</v>
      </c>
      <c r="AG746" s="146"/>
      <c r="AH746" s="147"/>
      <c r="AI746" s="146">
        <f>+AI110+AI742-AI686-AI692</f>
        <v>31792318.170833334</v>
      </c>
      <c r="AJ746" s="146" t="e">
        <f>+AJ110+AJ742-AJ686-AJ692-126234.95</f>
        <v>#VALUE!</v>
      </c>
      <c r="AK746" s="146"/>
      <c r="AL746" s="147"/>
      <c r="AM746" s="146">
        <f>+AM110+AM742-AM686-AM692</f>
        <v>35476901.504166663</v>
      </c>
      <c r="AN746" s="146" t="e">
        <f>+AN110+AN742-AN686-AN692-126234.96</f>
        <v>#VALUE!</v>
      </c>
      <c r="AO746" s="146"/>
      <c r="AP746" s="147"/>
      <c r="AQ746" s="146">
        <f>+AQ110+AQ742-AQ686-AQ692</f>
        <v>39161484.837499999</v>
      </c>
      <c r="AR746" s="146" t="e">
        <f>+AR110+AR742-AR686-AR692-126234.96</f>
        <v>#VALUE!</v>
      </c>
      <c r="AS746" s="146"/>
      <c r="AT746" s="147"/>
      <c r="AU746" s="146">
        <f>+AU110+AU742-AU686-AU692</f>
        <v>42588997.370833337</v>
      </c>
      <c r="AV746" s="146" t="e">
        <f>+AV110+AV742-AV686-AV692-126234.96</f>
        <v>#VALUE!</v>
      </c>
      <c r="AW746" s="146"/>
      <c r="AX746" s="147"/>
      <c r="AY746" s="146">
        <f>+AY110+AY742-AY686-AY692</f>
        <v>44431289.037500001</v>
      </c>
      <c r="AZ746" s="146" t="e">
        <f>+AZ110+AZ742-AZ686-AZ692-126234.96</f>
        <v>#VALUE!</v>
      </c>
      <c r="BA746" s="146"/>
      <c r="BB746" s="147"/>
      <c r="BD746" s="146">
        <f>+BD110+BD742-BD686-BD692</f>
        <v>333280450.07916665</v>
      </c>
      <c r="BE746" s="146" t="e">
        <f>+BE110+BE742-BE686-BE692-126234.96-126234.96-126234.96-126234.96-126234.96-126234.96-126234.96-126234.95-126234.96-126234.96-126234.96-126234.96</f>
        <v>#VALUE!</v>
      </c>
      <c r="BF746" s="146"/>
      <c r="BG746" s="147"/>
      <c r="BH746" s="52"/>
    </row>
    <row r="747" spans="5:60" x14ac:dyDescent="0.3">
      <c r="E747" s="50"/>
    </row>
    <row r="748" spans="5:60" x14ac:dyDescent="0.3">
      <c r="E748" s="144" t="s">
        <v>405</v>
      </c>
      <c r="F748" s="145"/>
      <c r="G748" s="146">
        <f>+G744-G746</f>
        <v>7436210.9624999985</v>
      </c>
      <c r="H748" s="146" t="e">
        <f>+H744-H746</f>
        <v>#VALUE!</v>
      </c>
      <c r="I748" s="146"/>
      <c r="J748" s="147"/>
      <c r="K748" s="146">
        <f>+K744-K746</f>
        <v>10593919.295833334</v>
      </c>
      <c r="L748" s="146" t="e">
        <f>+L744-L746</f>
        <v>#VALUE!</v>
      </c>
      <c r="M748" s="146"/>
      <c r="N748" s="147"/>
      <c r="O748" s="146">
        <f>+O744-O746</f>
        <v>13751627.629166663</v>
      </c>
      <c r="P748" s="146" t="e">
        <f>+P744-P746</f>
        <v>#VALUE!</v>
      </c>
      <c r="Q748" s="146"/>
      <c r="R748" s="147"/>
      <c r="S748" s="146">
        <f>+S744-S746</f>
        <v>10593919.295833334</v>
      </c>
      <c r="T748" s="146" t="e">
        <f>+T744-T746</f>
        <v>#VALUE!</v>
      </c>
      <c r="U748" s="146"/>
      <c r="V748" s="147"/>
      <c r="W748" s="146">
        <f>+W744-W746</f>
        <v>16909335.962499999</v>
      </c>
      <c r="X748" s="146" t="e">
        <f>+X744-X746</f>
        <v>#VALUE!</v>
      </c>
      <c r="Y748" s="146"/>
      <c r="Z748" s="147"/>
      <c r="AA748" s="146">
        <f>+AA744-AA746</f>
        <v>16404265.162499994</v>
      </c>
      <c r="AB748" s="146" t="e">
        <f>+AB744-AB746</f>
        <v>#VALUE!</v>
      </c>
      <c r="AC748" s="146"/>
      <c r="AD748" s="147"/>
      <c r="AE748" s="146">
        <f>+AE744-AE746</f>
        <v>20049973.495833337</v>
      </c>
      <c r="AF748" s="146" t="e">
        <f>+AF744-AF746</f>
        <v>#VALUE!</v>
      </c>
      <c r="AG748" s="146"/>
      <c r="AH748" s="147"/>
      <c r="AI748" s="146">
        <f>+AI744-AI746</f>
        <v>23207681.829166666</v>
      </c>
      <c r="AJ748" s="146" t="e">
        <f>+AJ744-AJ746</f>
        <v>#VALUE!</v>
      </c>
      <c r="AK748" s="146"/>
      <c r="AL748" s="147"/>
      <c r="AM748" s="146">
        <f>+AM744-AM746</f>
        <v>29523098.495833337</v>
      </c>
      <c r="AN748" s="146" t="e">
        <f>+AN744-AN746</f>
        <v>#VALUE!</v>
      </c>
      <c r="AO748" s="146"/>
      <c r="AP748" s="147"/>
      <c r="AQ748" s="146">
        <f>+AQ744-AQ746</f>
        <v>35838515.162500001</v>
      </c>
      <c r="AR748" s="146" t="e">
        <f>+AR744-AR746</f>
        <v>#VALUE!</v>
      </c>
      <c r="AS748" s="146"/>
      <c r="AT748" s="147"/>
      <c r="AU748" s="146">
        <f>+AU744-AU746</f>
        <v>42411002.629166663</v>
      </c>
      <c r="AV748" s="146" t="e">
        <f>+AV744-AV746</f>
        <v>#VALUE!</v>
      </c>
      <c r="AW748" s="146"/>
      <c r="AX748" s="147"/>
      <c r="AY748" s="146">
        <f>+AY744-AY746</f>
        <v>45568710.962499999</v>
      </c>
      <c r="AZ748" s="146" t="e">
        <f>+AZ744-AZ746</f>
        <v>#VALUE!</v>
      </c>
      <c r="BA748" s="146"/>
      <c r="BB748" s="147"/>
      <c r="BD748" s="146">
        <f>+BD744-BD746</f>
        <v>226719549.92083335</v>
      </c>
      <c r="BE748" s="146" t="e">
        <f>+BE744-BE746</f>
        <v>#VALUE!</v>
      </c>
      <c r="BF748" s="146"/>
      <c r="BG748" s="147"/>
    </row>
    <row r="749" spans="5:60" x14ac:dyDescent="0.3">
      <c r="E749" s="50"/>
    </row>
    <row r="750" spans="5:60" x14ac:dyDescent="0.3">
      <c r="E750" s="144" t="s">
        <v>406</v>
      </c>
      <c r="F750" s="145"/>
      <c r="G750" s="147">
        <f>IF((+G748/G744)&gt;0,(+G748/G744),0)</f>
        <v>0.24787369874999995</v>
      </c>
      <c r="H750" s="147" t="e">
        <f>IF((+H748/H744)&gt;0,(+H748/H744),0)</f>
        <v>#VALUE!</v>
      </c>
      <c r="I750" s="147"/>
      <c r="J750" s="147"/>
      <c r="K750" s="147">
        <f>IF((+K748/K744)&gt;0,(+K748/K744),0)</f>
        <v>0.30268340845238095</v>
      </c>
      <c r="L750" s="147" t="e">
        <f>IF((+L748/L744)&gt;0,(+L748/L744),0)</f>
        <v>#VALUE!</v>
      </c>
      <c r="M750" s="147"/>
      <c r="N750" s="147"/>
      <c r="O750" s="147">
        <f>IF((+O748/O744)&gt;0,(+O748/O744),0)</f>
        <v>0.34379069072916657</v>
      </c>
      <c r="P750" s="147" t="e">
        <f>IF((+P748/P744)&gt;0,(+P748/P744),0)</f>
        <v>#VALUE!</v>
      </c>
      <c r="Q750" s="147"/>
      <c r="R750" s="147"/>
      <c r="S750" s="147">
        <f>IF((+S748/S744)&gt;0,(+S748/S744),0)</f>
        <v>0.30268340845238095</v>
      </c>
      <c r="T750" s="147" t="e">
        <f>IF((+T748/T744)&gt;0,(+T748/T744),0)</f>
        <v>#VALUE!</v>
      </c>
      <c r="U750" s="147"/>
      <c r="V750" s="147"/>
      <c r="W750" s="147">
        <f>IF((+W748/W744)&gt;0,(+W748/W744),0)</f>
        <v>0.37576302138888884</v>
      </c>
      <c r="X750" s="147" t="e">
        <f>IF((+X748/X744)&gt;0,(+X748/X744),0)</f>
        <v>#VALUE!</v>
      </c>
      <c r="Y750" s="147"/>
      <c r="Z750" s="147"/>
      <c r="AA750" s="147">
        <f>IF((+AA748/AA744)&gt;0,(+AA748/AA744),0)</f>
        <v>0.3645392258333332</v>
      </c>
      <c r="AB750" s="147" t="e">
        <f>IF((+AB748/AB744)&gt;0,(+AB748/AB744),0)</f>
        <v>#VALUE!</v>
      </c>
      <c r="AC750" s="147"/>
      <c r="AD750" s="147"/>
      <c r="AE750" s="147">
        <f>IF((+AE748/AE744)&gt;0,(+AE748/AE744),0)</f>
        <v>0.40099946991666674</v>
      </c>
      <c r="AF750" s="147" t="e">
        <f>IF((+AF748/AF744)&gt;0,(+AF748/AF744),0)</f>
        <v>#VALUE!</v>
      </c>
      <c r="AG750" s="147"/>
      <c r="AH750" s="147"/>
      <c r="AI750" s="147">
        <f>IF((+AI748/AI744)&gt;0,(+AI748/AI744),0)</f>
        <v>0.42195785143939391</v>
      </c>
      <c r="AJ750" s="147" t="e">
        <f>IF((+AJ748/AJ744)&gt;0,(+AJ748/AJ744),0)</f>
        <v>#VALUE!</v>
      </c>
      <c r="AK750" s="147"/>
      <c r="AL750" s="147"/>
      <c r="AM750" s="147">
        <f>IF((+AM748/AM744)&gt;0,(+AM748/AM744),0)</f>
        <v>0.45420151532051289</v>
      </c>
      <c r="AN750" s="147" t="e">
        <f>IF((+AN748/AN744)&gt;0,(+AN748/AN744),0)</f>
        <v>#VALUE!</v>
      </c>
      <c r="AO750" s="147"/>
      <c r="AP750" s="147"/>
      <c r="AQ750" s="147">
        <f>IF((+AQ748/AQ744)&gt;0,(+AQ748/AQ744),0)</f>
        <v>0.47784686883333333</v>
      </c>
      <c r="AR750" s="147" t="e">
        <f>IF((+AR748/AR744)&gt;0,(+AR748/AR744),0)</f>
        <v>#VALUE!</v>
      </c>
      <c r="AS750" s="147"/>
      <c r="AT750" s="147"/>
      <c r="AU750" s="147">
        <f>IF((+AU748/AU744)&gt;0,(+AU748/AU744),0)</f>
        <v>0.49895297210784312</v>
      </c>
      <c r="AV750" s="147" t="e">
        <f>IF((+AV748/AV744)&gt;0,(+AV748/AV744),0)</f>
        <v>#VALUE!</v>
      </c>
      <c r="AW750" s="147"/>
      <c r="AX750" s="147"/>
      <c r="AY750" s="147">
        <f>IF((+AY748/AY744)&gt;0,(+AY748/AY744),0)</f>
        <v>0.5063190106944444</v>
      </c>
      <c r="AZ750" s="147" t="e">
        <f>IF((+AZ748/AZ744)&gt;0,(+AZ748/AZ744),0)</f>
        <v>#VALUE!</v>
      </c>
      <c r="BA750" s="147"/>
      <c r="BB750" s="147"/>
      <c r="BD750" s="147">
        <f>IF((+BD748/BD744)&gt;0,(+BD748/BD744),0)</f>
        <v>0.40485633914434527</v>
      </c>
      <c r="BE750" s="147" t="e">
        <f>IF((+BE748/BE744)&gt;0,(+BE748/BE744),0)</f>
        <v>#VALUE!</v>
      </c>
      <c r="BF750" s="147"/>
      <c r="BG750" s="147"/>
    </row>
    <row r="752" spans="5:60" x14ac:dyDescent="0.3">
      <c r="AF752" s="140"/>
    </row>
  </sheetData>
  <sheetProtection algorithmName="SHA-512" hashValue="6dm6K4M+gYs/KaRn33D8X/8rajXLE8AmvedocBo07syQJ9L7JMRhDuL5hZBx9YcydqdOe7KBLEW1ycc5Km2qcQ==" saltValue="Dd8EJibL2FGTYffwbknUMQ==" spinCount="100000" sheet="1" objects="1" scenarios="1"/>
  <autoFilter ref="A5:BG697" xr:uid="{00000000-0001-0000-0000-000000000000}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B5196-D2E6-487C-A258-16257D531A3B}">
  <dimension ref="A1:BM752"/>
  <sheetViews>
    <sheetView topLeftCell="F1" workbookViewId="0">
      <selection activeCell="BE15" sqref="BE15"/>
    </sheetView>
  </sheetViews>
  <sheetFormatPr baseColWidth="10" defaultColWidth="11.44140625" defaultRowHeight="11.4" x14ac:dyDescent="0.3"/>
  <cols>
    <col min="1" max="1" width="2" style="48" hidden="1" customWidth="1"/>
    <col min="2" max="2" width="3.44140625" style="48" hidden="1" customWidth="1"/>
    <col min="3" max="3" width="9.109375" style="49" hidden="1" customWidth="1"/>
    <col min="4" max="4" width="11.109375" style="49" hidden="1" customWidth="1"/>
    <col min="5" max="5" width="14" style="128" customWidth="1"/>
    <col min="6" max="6" width="22.33203125" style="51" customWidth="1"/>
    <col min="7" max="7" width="18.77734375" style="52" hidden="1" customWidth="1"/>
    <col min="8" max="8" width="13.44140625" style="52" customWidth="1"/>
    <col min="9" max="9" width="16.109375" style="52" hidden="1" customWidth="1"/>
    <col min="10" max="10" width="13.44140625" style="53" hidden="1" customWidth="1"/>
    <col min="11" max="11" width="16.6640625" style="52" hidden="1" customWidth="1"/>
    <col min="12" max="12" width="14.44140625" style="52" customWidth="1"/>
    <col min="13" max="13" width="15" style="52" hidden="1" customWidth="1"/>
    <col min="14" max="14" width="9.6640625" style="53" hidden="1" customWidth="1"/>
    <col min="15" max="15" width="16" style="52" hidden="1" customWidth="1"/>
    <col min="16" max="16" width="14.77734375" style="52" customWidth="1"/>
    <col min="17" max="17" width="16.109375" style="52" hidden="1" customWidth="1"/>
    <col min="18" max="18" width="9.6640625" style="53" hidden="1" customWidth="1"/>
    <col min="19" max="19" width="16.33203125" style="52" hidden="1" customWidth="1"/>
    <col min="20" max="20" width="12.6640625" style="52" customWidth="1"/>
    <col min="21" max="21" width="15.33203125" style="52" hidden="1" customWidth="1"/>
    <col min="22" max="22" width="11.33203125" style="53" hidden="1" customWidth="1"/>
    <col min="23" max="23" width="17.77734375" style="52" hidden="1" customWidth="1"/>
    <col min="24" max="24" width="13.109375" style="52" customWidth="1"/>
    <col min="25" max="25" width="14.33203125" style="52" hidden="1" customWidth="1"/>
    <col min="26" max="26" width="12.77734375" style="53" hidden="1" customWidth="1"/>
    <col min="27" max="27" width="16" style="52" hidden="1" customWidth="1"/>
    <col min="28" max="28" width="13.77734375" style="52" customWidth="1"/>
    <col min="29" max="29" width="14.44140625" style="52" hidden="1" customWidth="1"/>
    <col min="30" max="30" width="12.109375" style="53" hidden="1" customWidth="1"/>
    <col min="31" max="31" width="16" style="52" hidden="1" customWidth="1"/>
    <col min="32" max="32" width="14.44140625" style="52" customWidth="1"/>
    <col min="33" max="33" width="16.77734375" style="52" hidden="1" customWidth="1"/>
    <col min="34" max="34" width="11.109375" style="53" hidden="1" customWidth="1"/>
    <col min="35" max="35" width="16" style="52" hidden="1" customWidth="1"/>
    <col min="36" max="36" width="14.77734375" style="52" customWidth="1"/>
    <col min="37" max="37" width="16.109375" style="52" hidden="1" customWidth="1"/>
    <col min="38" max="38" width="9.6640625" style="53" hidden="1" customWidth="1"/>
    <col min="39" max="39" width="17.77734375" style="52" hidden="1" customWidth="1"/>
    <col min="40" max="40" width="13.44140625" style="52" customWidth="1"/>
    <col min="41" max="41" width="16.109375" style="52" hidden="1" customWidth="1"/>
    <col min="42" max="42" width="9.6640625" style="53" hidden="1" customWidth="1"/>
    <col min="43" max="43" width="17.77734375" style="52" hidden="1" customWidth="1"/>
    <col min="44" max="44" width="14" style="52" customWidth="1"/>
    <col min="45" max="45" width="15" style="52" hidden="1" customWidth="1"/>
    <col min="46" max="46" width="9.6640625" style="53" hidden="1" customWidth="1"/>
    <col min="47" max="47" width="17.77734375" style="52" hidden="1" customWidth="1"/>
    <col min="48" max="48" width="12.44140625" style="52" customWidth="1"/>
    <col min="49" max="49" width="16" style="52" hidden="1" customWidth="1"/>
    <col min="50" max="50" width="11.77734375" style="53" hidden="1" customWidth="1"/>
    <col min="51" max="51" width="17.77734375" style="52" hidden="1" customWidth="1"/>
    <col min="52" max="52" width="13.77734375" style="52" customWidth="1"/>
    <col min="53" max="53" width="16.109375" style="52" hidden="1" customWidth="1"/>
    <col min="54" max="54" width="10.44140625" style="53" hidden="1" customWidth="1"/>
    <col min="55" max="55" width="1.109375" style="48" customWidth="1"/>
    <col min="56" max="56" width="22.44140625" style="52" hidden="1" customWidth="1"/>
    <col min="57" max="57" width="17.44140625" style="52" customWidth="1"/>
    <col min="58" max="58" width="16.109375" style="52" hidden="1" customWidth="1"/>
    <col min="59" max="59" width="17.109375" style="53" hidden="1" customWidth="1"/>
    <col min="60" max="60" width="13.44140625" style="48" customWidth="1"/>
    <col min="61" max="16384" width="11.44140625" style="48"/>
  </cols>
  <sheetData>
    <row r="1" spans="1:65" x14ac:dyDescent="0.3">
      <c r="E1" s="50" t="s">
        <v>0</v>
      </c>
    </row>
    <row r="2" spans="1:65" x14ac:dyDescent="0.3">
      <c r="E2" s="50" t="s">
        <v>1</v>
      </c>
      <c r="AZ2" s="53"/>
    </row>
    <row r="3" spans="1:65" x14ac:dyDescent="0.3">
      <c r="E3" s="50"/>
    </row>
    <row r="4" spans="1:65" ht="36" x14ac:dyDescent="0.3">
      <c r="A4" s="54"/>
      <c r="B4" s="54"/>
      <c r="C4" s="55"/>
      <c r="D4" s="56"/>
      <c r="E4" s="57"/>
      <c r="F4" s="58" t="s">
        <v>2</v>
      </c>
      <c r="G4" s="59" t="s">
        <v>3</v>
      </c>
      <c r="H4" s="60" t="s">
        <v>4</v>
      </c>
      <c r="I4" s="59" t="s">
        <v>5</v>
      </c>
      <c r="J4" s="59" t="s">
        <v>6</v>
      </c>
      <c r="K4" s="59" t="s">
        <v>7</v>
      </c>
      <c r="L4" s="60" t="s">
        <v>8</v>
      </c>
      <c r="M4" s="59" t="s">
        <v>5</v>
      </c>
      <c r="N4" s="59" t="s">
        <v>6</v>
      </c>
      <c r="O4" s="59" t="s">
        <v>9</v>
      </c>
      <c r="P4" s="60" t="s">
        <v>10</v>
      </c>
      <c r="Q4" s="59" t="s">
        <v>5</v>
      </c>
      <c r="R4" s="59" t="s">
        <v>6</v>
      </c>
      <c r="S4" s="59" t="s">
        <v>11</v>
      </c>
      <c r="T4" s="60" t="s">
        <v>12</v>
      </c>
      <c r="U4" s="59" t="s">
        <v>5</v>
      </c>
      <c r="V4" s="59" t="s">
        <v>6</v>
      </c>
      <c r="W4" s="59" t="s">
        <v>13</v>
      </c>
      <c r="X4" s="60" t="s">
        <v>14</v>
      </c>
      <c r="Y4" s="59" t="s">
        <v>5</v>
      </c>
      <c r="Z4" s="59" t="s">
        <v>6</v>
      </c>
      <c r="AA4" s="59" t="s">
        <v>15</v>
      </c>
      <c r="AB4" s="60" t="s">
        <v>16</v>
      </c>
      <c r="AC4" s="59" t="s">
        <v>5</v>
      </c>
      <c r="AD4" s="59" t="s">
        <v>6</v>
      </c>
      <c r="AE4" s="59" t="s">
        <v>17</v>
      </c>
      <c r="AF4" s="60" t="s">
        <v>18</v>
      </c>
      <c r="AG4" s="59" t="s">
        <v>5</v>
      </c>
      <c r="AH4" s="59" t="s">
        <v>6</v>
      </c>
      <c r="AI4" s="59" t="s">
        <v>19</v>
      </c>
      <c r="AJ4" s="60" t="s">
        <v>20</v>
      </c>
      <c r="AK4" s="59" t="s">
        <v>5</v>
      </c>
      <c r="AL4" s="59" t="s">
        <v>6</v>
      </c>
      <c r="AM4" s="59" t="s">
        <v>21</v>
      </c>
      <c r="AN4" s="60" t="s">
        <v>22</v>
      </c>
      <c r="AO4" s="59" t="s">
        <v>5</v>
      </c>
      <c r="AP4" s="59" t="s">
        <v>6</v>
      </c>
      <c r="AQ4" s="59" t="s">
        <v>23</v>
      </c>
      <c r="AR4" s="60" t="s">
        <v>24</v>
      </c>
      <c r="AS4" s="59" t="s">
        <v>5</v>
      </c>
      <c r="AT4" s="59" t="s">
        <v>6</v>
      </c>
      <c r="AU4" s="59" t="s">
        <v>25</v>
      </c>
      <c r="AV4" s="60" t="s">
        <v>26</v>
      </c>
      <c r="AW4" s="59" t="s">
        <v>5</v>
      </c>
      <c r="AX4" s="59" t="s">
        <v>6</v>
      </c>
      <c r="AY4" s="59" t="s">
        <v>27</v>
      </c>
      <c r="AZ4" s="60" t="s">
        <v>28</v>
      </c>
      <c r="BA4" s="59" t="s">
        <v>5</v>
      </c>
      <c r="BB4" s="59" t="s">
        <v>6</v>
      </c>
      <c r="BC4" s="59"/>
      <c r="BD4" s="59" t="s">
        <v>29</v>
      </c>
      <c r="BE4" s="60" t="s">
        <v>30</v>
      </c>
      <c r="BF4" s="59" t="s">
        <v>5</v>
      </c>
      <c r="BG4" s="59" t="s">
        <v>6</v>
      </c>
      <c r="BL4" s="59" t="s">
        <v>27</v>
      </c>
      <c r="BM4" s="60" t="s">
        <v>14</v>
      </c>
    </row>
    <row r="5" spans="1:65" ht="12" x14ac:dyDescent="0.3">
      <c r="A5" s="61">
        <v>4</v>
      </c>
      <c r="B5" s="61"/>
      <c r="C5" s="62"/>
      <c r="D5" s="63"/>
      <c r="E5" s="64"/>
      <c r="F5" s="65" t="s">
        <v>31</v>
      </c>
      <c r="G5" s="66">
        <f t="shared" ref="G5:H5" si="0">SUM(G6,G33)</f>
        <v>30000000</v>
      </c>
      <c r="H5" s="66" t="e">
        <f t="shared" si="0"/>
        <v>#VALUE!</v>
      </c>
      <c r="I5" s="66" t="e">
        <f>+G5-H5</f>
        <v>#VALUE!</v>
      </c>
      <c r="J5" s="67" t="e">
        <f>IF(G5=0,0,(H5/G5))</f>
        <v>#VALUE!</v>
      </c>
      <c r="K5" s="66">
        <f t="shared" ref="K5:L5" si="1">SUM(K6,K33)</f>
        <v>35000000</v>
      </c>
      <c r="L5" s="66" t="e">
        <f t="shared" si="1"/>
        <v>#VALUE!</v>
      </c>
      <c r="M5" s="66" t="e">
        <f>+K5-L5</f>
        <v>#VALUE!</v>
      </c>
      <c r="N5" s="67" t="e">
        <f>IF(K5=0,0,(L5/K5))</f>
        <v>#VALUE!</v>
      </c>
      <c r="O5" s="66">
        <f t="shared" ref="O5:P5" si="2">SUM(O6,O33)</f>
        <v>40000000</v>
      </c>
      <c r="P5" s="66" t="e">
        <f t="shared" si="2"/>
        <v>#VALUE!</v>
      </c>
      <c r="Q5" s="66" t="e">
        <f>+O5-P5</f>
        <v>#VALUE!</v>
      </c>
      <c r="R5" s="67" t="e">
        <f t="shared" ref="R5:R68" si="3">IF(O5=0,0,(P5/O5))</f>
        <v>#VALUE!</v>
      </c>
      <c r="S5" s="66">
        <f t="shared" ref="S5:T5" si="4">SUM(S6,S33)</f>
        <v>35000000</v>
      </c>
      <c r="T5" s="66" t="e">
        <f t="shared" si="4"/>
        <v>#VALUE!</v>
      </c>
      <c r="U5" s="66" t="e">
        <f>+S5-T5</f>
        <v>#VALUE!</v>
      </c>
      <c r="V5" s="67" t="e">
        <f>IF(S5=0,0,(T5/S5))</f>
        <v>#VALUE!</v>
      </c>
      <c r="W5" s="66">
        <f t="shared" ref="W5:X5" si="5">SUM(W6,W33)</f>
        <v>45000000</v>
      </c>
      <c r="X5" s="66" t="e">
        <f t="shared" si="5"/>
        <v>#VALUE!</v>
      </c>
      <c r="Y5" s="66" t="e">
        <f>+W5-X5</f>
        <v>#VALUE!</v>
      </c>
      <c r="Z5" s="67" t="e">
        <f>IF(W5=0,0,(X5/W5))</f>
        <v>#VALUE!</v>
      </c>
      <c r="AA5" s="66">
        <f t="shared" ref="AA5:AB5" si="6">SUM(AA6,AA33)</f>
        <v>45000000</v>
      </c>
      <c r="AB5" s="66" t="e">
        <f t="shared" si="6"/>
        <v>#VALUE!</v>
      </c>
      <c r="AC5" s="66" t="e">
        <f>+AA5-AB5</f>
        <v>#VALUE!</v>
      </c>
      <c r="AD5" s="67" t="e">
        <f>IF(AA5=0,0,(AB5/AA5))</f>
        <v>#VALUE!</v>
      </c>
      <c r="AE5" s="66">
        <f t="shared" ref="AE5:AF5" si="7">SUM(AE6,AE33)</f>
        <v>50000000</v>
      </c>
      <c r="AF5" s="66" t="e">
        <f t="shared" si="7"/>
        <v>#VALUE!</v>
      </c>
      <c r="AG5" s="66" t="e">
        <f>+AE5-AF5</f>
        <v>#VALUE!</v>
      </c>
      <c r="AH5" s="67" t="e">
        <f>IF(AE5=0,0,(AF5/AE5))</f>
        <v>#VALUE!</v>
      </c>
      <c r="AI5" s="66">
        <f t="shared" ref="AI5:AJ5" si="8">SUM(AI6,AI33)</f>
        <v>55000000</v>
      </c>
      <c r="AJ5" s="66" t="e">
        <f t="shared" si="8"/>
        <v>#VALUE!</v>
      </c>
      <c r="AK5" s="66" t="e">
        <f>+AI5-AJ5</f>
        <v>#VALUE!</v>
      </c>
      <c r="AL5" s="67" t="e">
        <f>IF(AI5=0,0,(AJ5/AI5))</f>
        <v>#VALUE!</v>
      </c>
      <c r="AM5" s="66">
        <f t="shared" ref="AM5:AN5" si="9">SUM(AM6,AM33)</f>
        <v>65000000</v>
      </c>
      <c r="AN5" s="66" t="e">
        <f t="shared" si="9"/>
        <v>#VALUE!</v>
      </c>
      <c r="AO5" s="66" t="e">
        <f>+AM5-AN5</f>
        <v>#VALUE!</v>
      </c>
      <c r="AP5" s="67" t="e">
        <f>IF(AM5=0,0,(AN5/AM5))</f>
        <v>#VALUE!</v>
      </c>
      <c r="AQ5" s="66">
        <f t="shared" ref="AQ5:AR5" si="10">SUM(AQ6,AQ33)</f>
        <v>75000000</v>
      </c>
      <c r="AR5" s="66" t="e">
        <f t="shared" si="10"/>
        <v>#VALUE!</v>
      </c>
      <c r="AS5" s="66" t="e">
        <f>+AQ5-AR5</f>
        <v>#VALUE!</v>
      </c>
      <c r="AT5" s="67" t="e">
        <f>IF(AQ5=0,0,(AR5/AQ5))</f>
        <v>#VALUE!</v>
      </c>
      <c r="AU5" s="66">
        <f t="shared" ref="AU5:AV5" si="11">SUM(AU6,AU33)</f>
        <v>85000000</v>
      </c>
      <c r="AV5" s="66" t="e">
        <f t="shared" si="11"/>
        <v>#VALUE!</v>
      </c>
      <c r="AW5" s="66" t="e">
        <f>+AU5-AV5</f>
        <v>#VALUE!</v>
      </c>
      <c r="AX5" s="67" t="e">
        <f>IF(AU5=0,0,(AV5/AU5))</f>
        <v>#VALUE!</v>
      </c>
      <c r="AY5" s="66">
        <f t="shared" ref="AY5:BD5" si="12">SUM(AY6,AY33)</f>
        <v>90000000</v>
      </c>
      <c r="AZ5" s="66" t="e">
        <f t="shared" si="12"/>
        <v>#VALUE!</v>
      </c>
      <c r="BA5" s="66" t="e">
        <f>+AY5-AZ5</f>
        <v>#VALUE!</v>
      </c>
      <c r="BB5" s="67" t="e">
        <f>IF(AY5=0,0,(AZ5/AY5))</f>
        <v>#VALUE!</v>
      </c>
      <c r="BC5" s="66">
        <f t="shared" ref="BC5" si="13">SUM(BC6,BC33)</f>
        <v>0</v>
      </c>
      <c r="BD5" s="66">
        <f t="shared" si="12"/>
        <v>560000000</v>
      </c>
      <c r="BE5" s="66" t="e">
        <f>SUM(BE6,BE33)</f>
        <v>#VALUE!</v>
      </c>
      <c r="BF5" s="66" t="e">
        <f>+BE5-BD5</f>
        <v>#VALUE!</v>
      </c>
      <c r="BG5" s="67" t="e">
        <f>IF(BD5=0,0,(BE5/BD5))</f>
        <v>#VALUE!</v>
      </c>
      <c r="BL5" s="66">
        <f t="shared" ref="BL5:BM5" si="14">SUM(BL6,BL33)</f>
        <v>0</v>
      </c>
      <c r="BM5" s="66">
        <f t="shared" si="14"/>
        <v>0</v>
      </c>
    </row>
    <row r="6" spans="1:65" s="76" customFormat="1" ht="12" x14ac:dyDescent="0.3">
      <c r="A6" s="68"/>
      <c r="B6" s="69">
        <v>41</v>
      </c>
      <c r="C6" s="70"/>
      <c r="D6" s="71"/>
      <c r="E6" s="72"/>
      <c r="F6" s="73" t="s">
        <v>32</v>
      </c>
      <c r="G6" s="74">
        <f t="shared" ref="G6:H6" si="15">SUM(G7,G27,G18)</f>
        <v>30000000</v>
      </c>
      <c r="H6" s="74" t="e">
        <f t="shared" si="15"/>
        <v>#VALUE!</v>
      </c>
      <c r="I6" s="74" t="e">
        <f t="shared" ref="I6:I70" si="16">+G6-H6</f>
        <v>#VALUE!</v>
      </c>
      <c r="J6" s="75" t="e">
        <f t="shared" ref="J6:J70" si="17">IF(G6=0,0,(H6/G6))</f>
        <v>#VALUE!</v>
      </c>
      <c r="K6" s="74">
        <f t="shared" ref="K6:L6" si="18">SUM(K7,K27,K18)</f>
        <v>35000000</v>
      </c>
      <c r="L6" s="74" t="e">
        <f t="shared" si="18"/>
        <v>#VALUE!</v>
      </c>
      <c r="M6" s="74" t="e">
        <f t="shared" ref="M6:M70" si="19">+K6-L6</f>
        <v>#VALUE!</v>
      </c>
      <c r="N6" s="75" t="e">
        <f t="shared" ref="N6:N70" si="20">IF(K6=0,0,(L6/K6))</f>
        <v>#VALUE!</v>
      </c>
      <c r="O6" s="74">
        <f t="shared" ref="O6:P6" si="21">SUM(O7,O27,O18)</f>
        <v>40000000</v>
      </c>
      <c r="P6" s="74" t="e">
        <f t="shared" si="21"/>
        <v>#VALUE!</v>
      </c>
      <c r="Q6" s="74" t="e">
        <f t="shared" ref="Q6:Q70" si="22">+O6-P6</f>
        <v>#VALUE!</v>
      </c>
      <c r="R6" s="75" t="e">
        <f t="shared" si="3"/>
        <v>#VALUE!</v>
      </c>
      <c r="S6" s="74">
        <f t="shared" ref="S6:T6" si="23">SUM(S7,S27,S18)</f>
        <v>35000000</v>
      </c>
      <c r="T6" s="74" t="e">
        <f t="shared" si="23"/>
        <v>#VALUE!</v>
      </c>
      <c r="U6" s="74" t="e">
        <f t="shared" ref="U6:U70" si="24">+S6-T6</f>
        <v>#VALUE!</v>
      </c>
      <c r="V6" s="75" t="e">
        <f t="shared" ref="V6:V70" si="25">IF(S6=0,0,(T6/S6))</f>
        <v>#VALUE!</v>
      </c>
      <c r="W6" s="74">
        <f t="shared" ref="W6:X6" si="26">SUM(W7,W27,W18)</f>
        <v>45000000</v>
      </c>
      <c r="X6" s="74" t="e">
        <f t="shared" si="26"/>
        <v>#VALUE!</v>
      </c>
      <c r="Y6" s="74" t="e">
        <f t="shared" ref="Y6:Y70" si="27">+W6-X6</f>
        <v>#VALUE!</v>
      </c>
      <c r="Z6" s="75" t="e">
        <f t="shared" ref="Z6:Z70" si="28">IF(W6=0,0,(X6/W6))</f>
        <v>#VALUE!</v>
      </c>
      <c r="AA6" s="74">
        <f t="shared" ref="AA6:AB6" si="29">SUM(AA7,AA27,AA18)</f>
        <v>45000000</v>
      </c>
      <c r="AB6" s="74" t="e">
        <f t="shared" si="29"/>
        <v>#VALUE!</v>
      </c>
      <c r="AC6" s="74" t="e">
        <f t="shared" ref="AC6:AC70" si="30">+AA6-AB6</f>
        <v>#VALUE!</v>
      </c>
      <c r="AD6" s="75" t="e">
        <f t="shared" ref="AD6:AD70" si="31">IF(AA6=0,0,(AB6/AA6))</f>
        <v>#VALUE!</v>
      </c>
      <c r="AE6" s="74">
        <f t="shared" ref="AE6:AF6" si="32">SUM(AE7,AE27,AE18)</f>
        <v>50000000</v>
      </c>
      <c r="AF6" s="74" t="e">
        <f t="shared" si="32"/>
        <v>#VALUE!</v>
      </c>
      <c r="AG6" s="74" t="e">
        <f t="shared" ref="AG6:AG70" si="33">+AE6-AF6</f>
        <v>#VALUE!</v>
      </c>
      <c r="AH6" s="75" t="e">
        <f t="shared" ref="AH6:AH70" si="34">IF(AE6=0,0,(AF6/AE6))</f>
        <v>#VALUE!</v>
      </c>
      <c r="AI6" s="74">
        <f t="shared" ref="AI6:AJ6" si="35">SUM(AI7,AI27,AI18)</f>
        <v>55000000</v>
      </c>
      <c r="AJ6" s="74" t="e">
        <f t="shared" si="35"/>
        <v>#VALUE!</v>
      </c>
      <c r="AK6" s="74" t="e">
        <f t="shared" ref="AK6:AK70" si="36">+AI6-AJ6</f>
        <v>#VALUE!</v>
      </c>
      <c r="AL6" s="75" t="e">
        <f t="shared" ref="AL6:AL70" si="37">IF(AI6=0,0,(AJ6/AI6))</f>
        <v>#VALUE!</v>
      </c>
      <c r="AM6" s="74">
        <f t="shared" ref="AM6:AN6" si="38">SUM(AM7,AM27,AM18)</f>
        <v>65000000</v>
      </c>
      <c r="AN6" s="74" t="e">
        <f t="shared" si="38"/>
        <v>#VALUE!</v>
      </c>
      <c r="AO6" s="74" t="e">
        <f t="shared" ref="AO6:AO70" si="39">+AM6-AN6</f>
        <v>#VALUE!</v>
      </c>
      <c r="AP6" s="75" t="e">
        <f t="shared" ref="AP6:AP70" si="40">IF(AM6=0,0,(AN6/AM6))</f>
        <v>#VALUE!</v>
      </c>
      <c r="AQ6" s="74">
        <f t="shared" ref="AQ6:AR6" si="41">SUM(AQ7,AQ27,AQ18)</f>
        <v>75000000</v>
      </c>
      <c r="AR6" s="74" t="e">
        <f t="shared" si="41"/>
        <v>#VALUE!</v>
      </c>
      <c r="AS6" s="74" t="e">
        <f t="shared" ref="AS6:AS70" si="42">+AQ6-AR6</f>
        <v>#VALUE!</v>
      </c>
      <c r="AT6" s="75" t="e">
        <f t="shared" ref="AT6:AT70" si="43">IF(AQ6=0,0,(AR6/AQ6))</f>
        <v>#VALUE!</v>
      </c>
      <c r="AU6" s="74">
        <f t="shared" ref="AU6:AV6" si="44">SUM(AU7,AU27,AU18)</f>
        <v>85000000</v>
      </c>
      <c r="AV6" s="74" t="e">
        <f t="shared" si="44"/>
        <v>#VALUE!</v>
      </c>
      <c r="AW6" s="74" t="e">
        <f t="shared" ref="AW6:AW70" si="45">+AU6-AV6</f>
        <v>#VALUE!</v>
      </c>
      <c r="AX6" s="75" t="e">
        <f t="shared" ref="AX6:AX70" si="46">IF(AU6=0,0,(AV6/AU6))</f>
        <v>#VALUE!</v>
      </c>
      <c r="AY6" s="74">
        <f t="shared" ref="AY6:AZ6" si="47">SUM(AY7,AY27,AY18)</f>
        <v>90000000</v>
      </c>
      <c r="AZ6" s="74" t="e">
        <f t="shared" si="47"/>
        <v>#VALUE!</v>
      </c>
      <c r="BA6" s="74" t="e">
        <f t="shared" ref="BA6:BA70" si="48">+AY6-AZ6</f>
        <v>#VALUE!</v>
      </c>
      <c r="BB6" s="75" t="e">
        <f t="shared" ref="BB6:BB70" si="49">IF(AY6=0,0,(AZ6/AY6))</f>
        <v>#VALUE!</v>
      </c>
      <c r="BC6" s="74">
        <f t="shared" ref="BC6:BE6" si="50">SUM(BC7,BC27,BC18)</f>
        <v>0</v>
      </c>
      <c r="BD6" s="74">
        <f t="shared" si="50"/>
        <v>560000000</v>
      </c>
      <c r="BE6" s="74" t="e">
        <f t="shared" si="50"/>
        <v>#VALUE!</v>
      </c>
      <c r="BF6" s="74" t="e">
        <f t="shared" ref="BF6:BF70" si="51">+BE6-BD6</f>
        <v>#VALUE!</v>
      </c>
      <c r="BG6" s="75" t="e">
        <f t="shared" ref="BG6:BG70" si="52">IF(BD6=0,0,(BE6/BD6))</f>
        <v>#VALUE!</v>
      </c>
      <c r="BL6" s="74">
        <f t="shared" ref="BL6:BM6" si="53">SUM(BL7,BL27,BL18)</f>
        <v>0</v>
      </c>
      <c r="BM6" s="74">
        <f t="shared" si="53"/>
        <v>0</v>
      </c>
    </row>
    <row r="7" spans="1:65" s="84" customFormat="1" ht="12" x14ac:dyDescent="0.3">
      <c r="A7" s="77"/>
      <c r="B7" s="77"/>
      <c r="C7" s="78">
        <v>4155</v>
      </c>
      <c r="D7" s="79"/>
      <c r="E7" s="80"/>
      <c r="F7" s="81" t="s">
        <v>33</v>
      </c>
      <c r="G7" s="82">
        <f t="shared" ref="G7:H7" si="54">+G8+G15</f>
        <v>30000000</v>
      </c>
      <c r="H7" s="82" t="e">
        <f t="shared" si="54"/>
        <v>#VALUE!</v>
      </c>
      <c r="I7" s="82" t="e">
        <f t="shared" si="16"/>
        <v>#VALUE!</v>
      </c>
      <c r="J7" s="83" t="e">
        <f t="shared" si="17"/>
        <v>#VALUE!</v>
      </c>
      <c r="K7" s="82">
        <f t="shared" ref="K7:L7" si="55">+K8+K15</f>
        <v>35000000</v>
      </c>
      <c r="L7" s="82" t="e">
        <f t="shared" si="55"/>
        <v>#VALUE!</v>
      </c>
      <c r="M7" s="82" t="e">
        <f t="shared" si="19"/>
        <v>#VALUE!</v>
      </c>
      <c r="N7" s="83" t="e">
        <f t="shared" si="20"/>
        <v>#VALUE!</v>
      </c>
      <c r="O7" s="82">
        <f t="shared" ref="O7:P7" si="56">+O8+O15</f>
        <v>40000000</v>
      </c>
      <c r="P7" s="82" t="e">
        <f t="shared" si="56"/>
        <v>#VALUE!</v>
      </c>
      <c r="Q7" s="82" t="e">
        <f t="shared" si="22"/>
        <v>#VALUE!</v>
      </c>
      <c r="R7" s="83" t="e">
        <f t="shared" si="3"/>
        <v>#VALUE!</v>
      </c>
      <c r="S7" s="82">
        <f t="shared" ref="S7:T7" si="57">+S8+S15</f>
        <v>35000000</v>
      </c>
      <c r="T7" s="82" t="e">
        <f t="shared" si="57"/>
        <v>#VALUE!</v>
      </c>
      <c r="U7" s="82" t="e">
        <f t="shared" si="24"/>
        <v>#VALUE!</v>
      </c>
      <c r="V7" s="83" t="e">
        <f t="shared" si="25"/>
        <v>#VALUE!</v>
      </c>
      <c r="W7" s="82">
        <f t="shared" ref="W7:X7" si="58">+W8+W15</f>
        <v>45000000</v>
      </c>
      <c r="X7" s="82" t="e">
        <f t="shared" si="58"/>
        <v>#VALUE!</v>
      </c>
      <c r="Y7" s="82" t="e">
        <f t="shared" si="27"/>
        <v>#VALUE!</v>
      </c>
      <c r="Z7" s="83" t="e">
        <f t="shared" si="28"/>
        <v>#VALUE!</v>
      </c>
      <c r="AA7" s="82">
        <f t="shared" ref="AA7:AB7" si="59">+AA8+AA15</f>
        <v>45000000</v>
      </c>
      <c r="AB7" s="82" t="e">
        <f t="shared" si="59"/>
        <v>#VALUE!</v>
      </c>
      <c r="AC7" s="82" t="e">
        <f t="shared" si="30"/>
        <v>#VALUE!</v>
      </c>
      <c r="AD7" s="83" t="e">
        <f t="shared" si="31"/>
        <v>#VALUE!</v>
      </c>
      <c r="AE7" s="82">
        <f t="shared" ref="AE7:AF7" si="60">+AE8+AE15</f>
        <v>50000000</v>
      </c>
      <c r="AF7" s="82" t="e">
        <f t="shared" si="60"/>
        <v>#VALUE!</v>
      </c>
      <c r="AG7" s="82" t="e">
        <f t="shared" si="33"/>
        <v>#VALUE!</v>
      </c>
      <c r="AH7" s="83" t="e">
        <f t="shared" si="34"/>
        <v>#VALUE!</v>
      </c>
      <c r="AI7" s="82">
        <f t="shared" ref="AI7:AJ7" si="61">+AI8+AI15</f>
        <v>55000000</v>
      </c>
      <c r="AJ7" s="82" t="e">
        <f t="shared" si="61"/>
        <v>#VALUE!</v>
      </c>
      <c r="AK7" s="82" t="e">
        <f t="shared" si="36"/>
        <v>#VALUE!</v>
      </c>
      <c r="AL7" s="83" t="e">
        <f t="shared" si="37"/>
        <v>#VALUE!</v>
      </c>
      <c r="AM7" s="82">
        <f t="shared" ref="AM7:AN7" si="62">+AM8+AM15</f>
        <v>65000000</v>
      </c>
      <c r="AN7" s="82" t="e">
        <f t="shared" si="62"/>
        <v>#VALUE!</v>
      </c>
      <c r="AO7" s="82" t="e">
        <f t="shared" si="39"/>
        <v>#VALUE!</v>
      </c>
      <c r="AP7" s="83" t="e">
        <f t="shared" si="40"/>
        <v>#VALUE!</v>
      </c>
      <c r="AQ7" s="82">
        <f t="shared" ref="AQ7:AR7" si="63">+AQ8+AQ15</f>
        <v>75000000</v>
      </c>
      <c r="AR7" s="82" t="e">
        <f t="shared" si="63"/>
        <v>#VALUE!</v>
      </c>
      <c r="AS7" s="82" t="e">
        <f t="shared" si="42"/>
        <v>#VALUE!</v>
      </c>
      <c r="AT7" s="83" t="e">
        <f t="shared" si="43"/>
        <v>#VALUE!</v>
      </c>
      <c r="AU7" s="82">
        <f t="shared" ref="AU7:AV7" si="64">+AU8+AU15</f>
        <v>85000000</v>
      </c>
      <c r="AV7" s="82" t="e">
        <f t="shared" si="64"/>
        <v>#VALUE!</v>
      </c>
      <c r="AW7" s="82" t="e">
        <f t="shared" si="45"/>
        <v>#VALUE!</v>
      </c>
      <c r="AX7" s="83" t="e">
        <f t="shared" si="46"/>
        <v>#VALUE!</v>
      </c>
      <c r="AY7" s="82">
        <f t="shared" ref="AY7:AZ7" si="65">+AY8+AY15</f>
        <v>90000000</v>
      </c>
      <c r="AZ7" s="82" t="e">
        <f t="shared" si="65"/>
        <v>#VALUE!</v>
      </c>
      <c r="BA7" s="82" t="e">
        <f t="shared" si="48"/>
        <v>#VALUE!</v>
      </c>
      <c r="BB7" s="83" t="e">
        <f t="shared" si="49"/>
        <v>#VALUE!</v>
      </c>
      <c r="BC7" s="82">
        <f t="shared" ref="BC7:BE7" si="66">+BC8+BC15</f>
        <v>0</v>
      </c>
      <c r="BD7" s="82">
        <f t="shared" si="66"/>
        <v>560000000</v>
      </c>
      <c r="BE7" s="82" t="e">
        <f t="shared" si="66"/>
        <v>#VALUE!</v>
      </c>
      <c r="BF7" s="82" t="e">
        <f t="shared" si="51"/>
        <v>#VALUE!</v>
      </c>
      <c r="BG7" s="83" t="e">
        <f t="shared" si="52"/>
        <v>#VALUE!</v>
      </c>
      <c r="BL7" s="82">
        <f t="shared" ref="BL7:BM7" si="67">+BL8+BL15</f>
        <v>0</v>
      </c>
      <c r="BM7" s="82">
        <f t="shared" si="67"/>
        <v>0</v>
      </c>
    </row>
    <row r="8" spans="1:65" s="84" customFormat="1" ht="12" x14ac:dyDescent="0.3">
      <c r="A8" s="85"/>
      <c r="B8" s="85"/>
      <c r="C8" s="86"/>
      <c r="D8" s="25">
        <v>415510</v>
      </c>
      <c r="E8" s="1" t="s">
        <v>34</v>
      </c>
      <c r="F8" s="2" t="s">
        <v>35</v>
      </c>
      <c r="G8" s="3">
        <f t="shared" ref="G8:H8" si="68">SUM(G9:G14)</f>
        <v>0</v>
      </c>
      <c r="H8" s="3" t="e">
        <f t="shared" si="68"/>
        <v>#VALUE!</v>
      </c>
      <c r="I8" s="3" t="e">
        <f t="shared" si="16"/>
        <v>#VALUE!</v>
      </c>
      <c r="J8" s="4">
        <f t="shared" si="17"/>
        <v>0</v>
      </c>
      <c r="K8" s="3">
        <f t="shared" ref="K8:L8" si="69">SUM(K9:K14)</f>
        <v>0</v>
      </c>
      <c r="L8" s="3" t="e">
        <f t="shared" si="69"/>
        <v>#VALUE!</v>
      </c>
      <c r="M8" s="3" t="e">
        <f t="shared" si="19"/>
        <v>#VALUE!</v>
      </c>
      <c r="N8" s="4">
        <f t="shared" si="20"/>
        <v>0</v>
      </c>
      <c r="O8" s="3">
        <f t="shared" ref="O8:P8" si="70">SUM(O9:O14)</f>
        <v>0</v>
      </c>
      <c r="P8" s="3" t="e">
        <f t="shared" si="70"/>
        <v>#VALUE!</v>
      </c>
      <c r="Q8" s="3" t="e">
        <f t="shared" si="22"/>
        <v>#VALUE!</v>
      </c>
      <c r="R8" s="4">
        <f t="shared" si="3"/>
        <v>0</v>
      </c>
      <c r="S8" s="3">
        <f t="shared" ref="S8:T8" si="71">SUM(S9:S14)</f>
        <v>0</v>
      </c>
      <c r="T8" s="3" t="e">
        <f t="shared" si="71"/>
        <v>#VALUE!</v>
      </c>
      <c r="U8" s="3" t="e">
        <f t="shared" si="24"/>
        <v>#VALUE!</v>
      </c>
      <c r="V8" s="4">
        <f t="shared" si="25"/>
        <v>0</v>
      </c>
      <c r="W8" s="3">
        <f t="shared" ref="W8:X8" si="72">SUM(W9:W14)</f>
        <v>0</v>
      </c>
      <c r="X8" s="3" t="e">
        <f t="shared" si="72"/>
        <v>#VALUE!</v>
      </c>
      <c r="Y8" s="3" t="e">
        <f t="shared" si="27"/>
        <v>#VALUE!</v>
      </c>
      <c r="Z8" s="4">
        <f t="shared" si="28"/>
        <v>0</v>
      </c>
      <c r="AA8" s="3">
        <f t="shared" ref="AA8:AB8" si="73">SUM(AA9:AA14)</f>
        <v>0</v>
      </c>
      <c r="AB8" s="3" t="e">
        <f t="shared" si="73"/>
        <v>#VALUE!</v>
      </c>
      <c r="AC8" s="3" t="e">
        <f t="shared" si="30"/>
        <v>#VALUE!</v>
      </c>
      <c r="AD8" s="4">
        <f t="shared" si="31"/>
        <v>0</v>
      </c>
      <c r="AE8" s="3">
        <f t="shared" ref="AE8" si="74">SUM(AE9:AE14)</f>
        <v>0</v>
      </c>
      <c r="AF8" s="3" t="e">
        <f>SUM(AF9:AF14)</f>
        <v>#VALUE!</v>
      </c>
      <c r="AG8" s="3" t="e">
        <f t="shared" si="33"/>
        <v>#VALUE!</v>
      </c>
      <c r="AH8" s="4">
        <f t="shared" si="34"/>
        <v>0</v>
      </c>
      <c r="AI8" s="3">
        <f t="shared" ref="AI8:AJ8" si="75">SUM(AI9:AI14)</f>
        <v>0</v>
      </c>
      <c r="AJ8" s="3" t="e">
        <f t="shared" si="75"/>
        <v>#VALUE!</v>
      </c>
      <c r="AK8" s="3" t="e">
        <f t="shared" si="36"/>
        <v>#VALUE!</v>
      </c>
      <c r="AL8" s="4">
        <f t="shared" si="37"/>
        <v>0</v>
      </c>
      <c r="AM8" s="3">
        <f t="shared" ref="AM8:AN8" si="76">SUM(AM9:AM14)</f>
        <v>0</v>
      </c>
      <c r="AN8" s="3" t="e">
        <f t="shared" si="76"/>
        <v>#VALUE!</v>
      </c>
      <c r="AO8" s="3" t="e">
        <f t="shared" si="39"/>
        <v>#VALUE!</v>
      </c>
      <c r="AP8" s="4">
        <f t="shared" si="40"/>
        <v>0</v>
      </c>
      <c r="AQ8" s="3">
        <f t="shared" ref="AQ8:AR8" si="77">SUM(AQ9:AQ14)</f>
        <v>0</v>
      </c>
      <c r="AR8" s="3" t="e">
        <f t="shared" si="77"/>
        <v>#VALUE!</v>
      </c>
      <c r="AS8" s="3" t="e">
        <f t="shared" si="42"/>
        <v>#VALUE!</v>
      </c>
      <c r="AT8" s="4">
        <f t="shared" si="43"/>
        <v>0</v>
      </c>
      <c r="AU8" s="3">
        <f t="shared" ref="AU8:AV8" si="78">SUM(AU9:AU14)</f>
        <v>0</v>
      </c>
      <c r="AV8" s="3" t="e">
        <f t="shared" si="78"/>
        <v>#VALUE!</v>
      </c>
      <c r="AW8" s="3" t="e">
        <f t="shared" si="45"/>
        <v>#VALUE!</v>
      </c>
      <c r="AX8" s="4">
        <f t="shared" si="46"/>
        <v>0</v>
      </c>
      <c r="AY8" s="3">
        <f t="shared" ref="AY8:AZ8" si="79">SUM(AY9:AY14)</f>
        <v>0</v>
      </c>
      <c r="AZ8" s="3" t="e">
        <f t="shared" si="79"/>
        <v>#VALUE!</v>
      </c>
      <c r="BA8" s="3" t="e">
        <f t="shared" si="48"/>
        <v>#VALUE!</v>
      </c>
      <c r="BB8" s="4">
        <f t="shared" si="49"/>
        <v>0</v>
      </c>
      <c r="BC8" s="3">
        <f t="shared" ref="BC8:BE8" si="80">SUM(BC9:BC14)</f>
        <v>0</v>
      </c>
      <c r="BD8" s="3">
        <f t="shared" si="80"/>
        <v>0</v>
      </c>
      <c r="BE8" s="3" t="e">
        <f t="shared" si="80"/>
        <v>#VALUE!</v>
      </c>
      <c r="BF8" s="3" t="e">
        <f t="shared" si="51"/>
        <v>#VALUE!</v>
      </c>
      <c r="BG8" s="4">
        <f t="shared" si="52"/>
        <v>0</v>
      </c>
      <c r="BL8" s="3">
        <f t="shared" ref="BL8:BM8" si="81">SUM(BL9:BL14)</f>
        <v>0</v>
      </c>
      <c r="BM8" s="3">
        <f t="shared" si="81"/>
        <v>0</v>
      </c>
    </row>
    <row r="9" spans="1:65" s="84" customFormat="1" ht="12" x14ac:dyDescent="0.3">
      <c r="A9" s="87"/>
      <c r="B9" s="87"/>
      <c r="C9" s="88"/>
      <c r="D9" s="26" t="s">
        <v>34</v>
      </c>
      <c r="E9" s="5">
        <v>41551001</v>
      </c>
      <c r="F9" s="6" t="s">
        <v>35</v>
      </c>
      <c r="G9" s="7">
        <v>0</v>
      </c>
      <c r="H9" s="7" t="e">
        <f>SUMIF([2]Ene!B:I,AVALUOS!E9,[2]Ene!I:I)</f>
        <v>#VALUE!</v>
      </c>
      <c r="I9" s="7" t="e">
        <f t="shared" si="16"/>
        <v>#VALUE!</v>
      </c>
      <c r="J9" s="8">
        <f t="shared" si="17"/>
        <v>0</v>
      </c>
      <c r="K9" s="7">
        <v>0</v>
      </c>
      <c r="L9" s="7" t="e">
        <f>SUMIF([2]Feb!B:I,AVALUOS!E9,[2]Feb!I:I)</f>
        <v>#VALUE!</v>
      </c>
      <c r="M9" s="7" t="e">
        <f t="shared" si="19"/>
        <v>#VALUE!</v>
      </c>
      <c r="N9" s="8">
        <f t="shared" si="20"/>
        <v>0</v>
      </c>
      <c r="O9" s="7">
        <v>0</v>
      </c>
      <c r="P9" s="7" t="e">
        <f>SUMIF([2]mar!B:I,AVALUOS!E9,[2]mar!I:I)</f>
        <v>#VALUE!</v>
      </c>
      <c r="Q9" s="7" t="e">
        <f t="shared" si="22"/>
        <v>#VALUE!</v>
      </c>
      <c r="R9" s="8">
        <f t="shared" si="3"/>
        <v>0</v>
      </c>
      <c r="S9" s="7">
        <v>0</v>
      </c>
      <c r="T9" s="7" t="e">
        <f>SUMIF([2]Abr!B:I,AVALUOS!E9,[2]Abr!I:I)</f>
        <v>#VALUE!</v>
      </c>
      <c r="U9" s="7" t="e">
        <f t="shared" si="24"/>
        <v>#VALUE!</v>
      </c>
      <c r="V9" s="8">
        <f t="shared" si="25"/>
        <v>0</v>
      </c>
      <c r="W9" s="7">
        <v>0</v>
      </c>
      <c r="X9" s="7" t="e">
        <f>SUMIF([2]May!B:I,AVALUOS!E9,[2]May!I:I)</f>
        <v>#VALUE!</v>
      </c>
      <c r="Y9" s="7" t="e">
        <f t="shared" si="27"/>
        <v>#VALUE!</v>
      </c>
      <c r="Z9" s="8">
        <f t="shared" si="28"/>
        <v>0</v>
      </c>
      <c r="AA9" s="7">
        <v>0</v>
      </c>
      <c r="AB9" s="7" t="e">
        <f>SUMIF([2]Jun!B:I,AVALUOS!E9,[2]Jun!I:I)</f>
        <v>#VALUE!</v>
      </c>
      <c r="AC9" s="7" t="e">
        <f t="shared" si="30"/>
        <v>#VALUE!</v>
      </c>
      <c r="AD9" s="8">
        <f t="shared" si="31"/>
        <v>0</v>
      </c>
      <c r="AE9" s="7">
        <v>0</v>
      </c>
      <c r="AF9" s="7" t="e">
        <f>SUMIF([2]Jul!B:I,AVALUOS!E9,[2]Jul!I:I)</f>
        <v>#VALUE!</v>
      </c>
      <c r="AG9" s="7" t="e">
        <f>+AE9-AF9</f>
        <v>#VALUE!</v>
      </c>
      <c r="AH9" s="8">
        <f>IF(AE9=0,0,(AF9/AE9))</f>
        <v>0</v>
      </c>
      <c r="AI9" s="7">
        <v>0</v>
      </c>
      <c r="AJ9" s="7" t="e">
        <f>SUMIF([2]Agos!B:I,AVALUOS!E9,[2]Agos!I:I)</f>
        <v>#VALUE!</v>
      </c>
      <c r="AK9" s="7" t="e">
        <f t="shared" si="36"/>
        <v>#VALUE!</v>
      </c>
      <c r="AL9" s="8">
        <f t="shared" si="37"/>
        <v>0</v>
      </c>
      <c r="AM9" s="7">
        <v>0</v>
      </c>
      <c r="AN9" s="7" t="e">
        <f>SUMIF([2]Sep!B:I,AVALUOS!E9,[2]Sep!I:I)</f>
        <v>#VALUE!</v>
      </c>
      <c r="AO9" s="7" t="e">
        <f t="shared" si="39"/>
        <v>#VALUE!</v>
      </c>
      <c r="AP9" s="8">
        <f t="shared" si="40"/>
        <v>0</v>
      </c>
      <c r="AQ9" s="7">
        <v>0</v>
      </c>
      <c r="AR9" s="7" t="e">
        <f>SUMIF([2]Oct!B:I,AVALUOS!E9,[2]Oct!I:I)</f>
        <v>#VALUE!</v>
      </c>
      <c r="AS9" s="7" t="e">
        <f t="shared" si="42"/>
        <v>#VALUE!</v>
      </c>
      <c r="AT9" s="8">
        <f t="shared" si="43"/>
        <v>0</v>
      </c>
      <c r="AU9" s="7">
        <v>0</v>
      </c>
      <c r="AV9" s="7" t="e">
        <f>SUMIF([2]Nov!B:I,AVALUOS!E9,[2]Nov!I:I)</f>
        <v>#VALUE!</v>
      </c>
      <c r="AW9" s="7" t="e">
        <f t="shared" si="45"/>
        <v>#VALUE!</v>
      </c>
      <c r="AX9" s="8">
        <f t="shared" si="46"/>
        <v>0</v>
      </c>
      <c r="AY9" s="7">
        <v>0</v>
      </c>
      <c r="AZ9" s="7" t="e">
        <f>SUMIF([2]Dic!B:I,AVALUOS!E9,[2]Dic!I:I)</f>
        <v>#VALUE!</v>
      </c>
      <c r="BA9" s="7" t="e">
        <f>+AY9-AZ9</f>
        <v>#VALUE!</v>
      </c>
      <c r="BB9" s="8">
        <f>IF(AY9=0,0,(AZ9/AY9))</f>
        <v>0</v>
      </c>
      <c r="BC9" s="7">
        <v>0</v>
      </c>
      <c r="BD9" s="89">
        <f>+G9+K9+O9+S9+W9+AA9+AE9+AI9+AM9+AQ9+AU9</f>
        <v>0</v>
      </c>
      <c r="BE9" s="89" t="e">
        <f>+H9+L9+P9+T9+X9+AB9+AF9+AJ9+AN9+AR9+AV9+AZ9</f>
        <v>#VALUE!</v>
      </c>
      <c r="BF9" s="89" t="e">
        <f t="shared" si="51"/>
        <v>#VALUE!</v>
      </c>
      <c r="BG9" s="24">
        <f t="shared" si="52"/>
        <v>0</v>
      </c>
      <c r="BL9" s="7"/>
      <c r="BM9" s="7"/>
    </row>
    <row r="10" spans="1:65" s="84" customFormat="1" ht="12" x14ac:dyDescent="0.3">
      <c r="A10" s="87"/>
      <c r="B10" s="87"/>
      <c r="C10" s="88"/>
      <c r="D10" s="26" t="s">
        <v>34</v>
      </c>
      <c r="E10" s="5">
        <v>41551002</v>
      </c>
      <c r="F10" s="6" t="s">
        <v>36</v>
      </c>
      <c r="G10" s="7">
        <v>0</v>
      </c>
      <c r="H10" s="7" t="e">
        <f>SUMIF([2]Ene!B:I,AVALUOS!E10,[2]Ene!I:I)</f>
        <v>#VALUE!</v>
      </c>
      <c r="I10" s="7" t="e">
        <f t="shared" si="16"/>
        <v>#VALUE!</v>
      </c>
      <c r="J10" s="8">
        <f t="shared" si="17"/>
        <v>0</v>
      </c>
      <c r="K10" s="7">
        <v>0</v>
      </c>
      <c r="L10" s="7" t="e">
        <f>SUMIF([2]Feb!B:I,AVALUOS!E10,[2]Feb!I:I)</f>
        <v>#VALUE!</v>
      </c>
      <c r="M10" s="7" t="e">
        <f t="shared" si="19"/>
        <v>#VALUE!</v>
      </c>
      <c r="N10" s="8">
        <f t="shared" si="20"/>
        <v>0</v>
      </c>
      <c r="O10" s="7">
        <v>0</v>
      </c>
      <c r="P10" s="7" t="e">
        <f>SUMIF([2]mar!B:I,AVALUOS!E10,[2]mar!I:I)</f>
        <v>#VALUE!</v>
      </c>
      <c r="Q10" s="7" t="e">
        <f t="shared" si="22"/>
        <v>#VALUE!</v>
      </c>
      <c r="R10" s="8">
        <f t="shared" si="3"/>
        <v>0</v>
      </c>
      <c r="S10" s="7">
        <v>0</v>
      </c>
      <c r="T10" s="7" t="e">
        <f>SUMIF([2]Abr!B:I,AVALUOS!E10,[2]Abr!I:I)</f>
        <v>#VALUE!</v>
      </c>
      <c r="U10" s="7" t="e">
        <f t="shared" si="24"/>
        <v>#VALUE!</v>
      </c>
      <c r="V10" s="8">
        <f t="shared" si="25"/>
        <v>0</v>
      </c>
      <c r="W10" s="7">
        <v>0</v>
      </c>
      <c r="X10" s="7" t="e">
        <f>SUMIF([2]May!B:I,AVALUOS!E10,[2]May!I:I)</f>
        <v>#VALUE!</v>
      </c>
      <c r="Y10" s="7" t="e">
        <f t="shared" si="27"/>
        <v>#VALUE!</v>
      </c>
      <c r="Z10" s="8">
        <f t="shared" si="28"/>
        <v>0</v>
      </c>
      <c r="AA10" s="7">
        <v>0</v>
      </c>
      <c r="AB10" s="7" t="e">
        <f>SUMIF([2]Jun!B:I,AVALUOS!E10,[2]Jun!I:I)</f>
        <v>#VALUE!</v>
      </c>
      <c r="AC10" s="7" t="e">
        <f t="shared" si="30"/>
        <v>#VALUE!</v>
      </c>
      <c r="AD10" s="8">
        <f t="shared" si="31"/>
        <v>0</v>
      </c>
      <c r="AE10" s="7">
        <v>0</v>
      </c>
      <c r="AF10" s="7" t="e">
        <f>SUMIF([2]Jul!B:I,AVALUOS!E10,[2]Jul!I:I)</f>
        <v>#VALUE!</v>
      </c>
      <c r="AG10" s="7" t="e">
        <f t="shared" si="33"/>
        <v>#VALUE!</v>
      </c>
      <c r="AH10" s="8">
        <f t="shared" si="34"/>
        <v>0</v>
      </c>
      <c r="AI10" s="7">
        <v>0</v>
      </c>
      <c r="AJ10" s="7" t="e">
        <f>SUMIF([2]Agos!B:I,AVALUOS!E10,[2]Agos!I:I)</f>
        <v>#VALUE!</v>
      </c>
      <c r="AK10" s="7" t="e">
        <f t="shared" si="36"/>
        <v>#VALUE!</v>
      </c>
      <c r="AL10" s="8">
        <f t="shared" si="37"/>
        <v>0</v>
      </c>
      <c r="AM10" s="7">
        <v>0</v>
      </c>
      <c r="AN10" s="7" t="e">
        <f>SUMIF([2]Sep!B:I,AVALUOS!E10,[2]Sep!I:I)</f>
        <v>#VALUE!</v>
      </c>
      <c r="AO10" s="7" t="e">
        <f t="shared" si="39"/>
        <v>#VALUE!</v>
      </c>
      <c r="AP10" s="8">
        <f t="shared" si="40"/>
        <v>0</v>
      </c>
      <c r="AQ10" s="7">
        <v>0</v>
      </c>
      <c r="AR10" s="7" t="e">
        <f>SUMIF([2]Oct!B:I,AVALUOS!E10,[2]Oct!I:I)</f>
        <v>#VALUE!</v>
      </c>
      <c r="AS10" s="7" t="e">
        <f t="shared" si="42"/>
        <v>#VALUE!</v>
      </c>
      <c r="AT10" s="8">
        <f t="shared" si="43"/>
        <v>0</v>
      </c>
      <c r="AU10" s="7">
        <v>0</v>
      </c>
      <c r="AV10" s="7" t="e">
        <f>SUMIF([2]Nov!B:I,AVALUOS!E10,[2]Nov!I:I)</f>
        <v>#VALUE!</v>
      </c>
      <c r="AW10" s="7" t="e">
        <f t="shared" si="45"/>
        <v>#VALUE!</v>
      </c>
      <c r="AX10" s="8">
        <f t="shared" si="46"/>
        <v>0</v>
      </c>
      <c r="AY10" s="7">
        <v>0</v>
      </c>
      <c r="AZ10" s="7" t="e">
        <f>SUMIF([2]Dic!B:I,AVALUOS!E10,[2]Dic!I:I)</f>
        <v>#VALUE!</v>
      </c>
      <c r="BA10" s="7" t="e">
        <f t="shared" si="48"/>
        <v>#VALUE!</v>
      </c>
      <c r="BB10" s="8">
        <f t="shared" si="49"/>
        <v>0</v>
      </c>
      <c r="BC10" s="7">
        <v>0</v>
      </c>
      <c r="BD10" s="89">
        <f t="shared" ref="BD10:BD14" si="82">+G10+K10+O10+S10+W10+AA10+AE10+AI10+AM10+AQ10+AU10</f>
        <v>0</v>
      </c>
      <c r="BE10" s="89" t="e">
        <f t="shared" ref="BE10:BE13" si="83">+H10+L10+P10+T10+X10+AB10+AF10+AJ10+AN10+AR10+AV10+AZ10</f>
        <v>#VALUE!</v>
      </c>
      <c r="BF10" s="89" t="e">
        <f t="shared" si="51"/>
        <v>#VALUE!</v>
      </c>
      <c r="BG10" s="24">
        <f t="shared" si="52"/>
        <v>0</v>
      </c>
      <c r="BL10" s="7"/>
      <c r="BM10" s="7"/>
    </row>
    <row r="11" spans="1:65" ht="12" x14ac:dyDescent="0.3">
      <c r="A11" s="87"/>
      <c r="B11" s="87"/>
      <c r="C11" s="88"/>
      <c r="D11" s="26" t="s">
        <v>34</v>
      </c>
      <c r="E11" s="5">
        <v>41551003</v>
      </c>
      <c r="F11" s="6" t="s">
        <v>37</v>
      </c>
      <c r="G11" s="7">
        <v>0</v>
      </c>
      <c r="H11" s="7" t="e">
        <f>SUMIF([2]Ene!B:I,AVALUOS!E11,[2]Ene!I:I)</f>
        <v>#VALUE!</v>
      </c>
      <c r="I11" s="7" t="e">
        <f t="shared" si="16"/>
        <v>#VALUE!</v>
      </c>
      <c r="J11" s="8">
        <f t="shared" si="17"/>
        <v>0</v>
      </c>
      <c r="K11" s="7">
        <v>0</v>
      </c>
      <c r="L11" s="7" t="e">
        <f>SUMIF([2]Feb!B:I,AVALUOS!E11,[2]Feb!I:I)</f>
        <v>#VALUE!</v>
      </c>
      <c r="M11" s="7" t="e">
        <f t="shared" si="19"/>
        <v>#VALUE!</v>
      </c>
      <c r="N11" s="8">
        <f t="shared" si="20"/>
        <v>0</v>
      </c>
      <c r="O11" s="7">
        <v>0</v>
      </c>
      <c r="P11" s="7" t="e">
        <f>SUMIF([2]mar!B:I,AVALUOS!E11,[2]mar!I:I)</f>
        <v>#VALUE!</v>
      </c>
      <c r="Q11" s="7" t="e">
        <f t="shared" si="22"/>
        <v>#VALUE!</v>
      </c>
      <c r="R11" s="8">
        <f t="shared" si="3"/>
        <v>0</v>
      </c>
      <c r="S11" s="7">
        <v>0</v>
      </c>
      <c r="T11" s="7" t="e">
        <f>SUMIF([2]Abr!B:I,AVALUOS!E11,[2]Abr!I:I)</f>
        <v>#VALUE!</v>
      </c>
      <c r="U11" s="7" t="e">
        <f t="shared" si="24"/>
        <v>#VALUE!</v>
      </c>
      <c r="V11" s="8">
        <f t="shared" si="25"/>
        <v>0</v>
      </c>
      <c r="W11" s="7">
        <v>0</v>
      </c>
      <c r="X11" s="7" t="e">
        <f>SUMIF([2]May!B:I,AVALUOS!E11,[2]May!I:I)</f>
        <v>#VALUE!</v>
      </c>
      <c r="Y11" s="7" t="e">
        <f t="shared" si="27"/>
        <v>#VALUE!</v>
      </c>
      <c r="Z11" s="8">
        <f t="shared" si="28"/>
        <v>0</v>
      </c>
      <c r="AA11" s="7">
        <v>0</v>
      </c>
      <c r="AB11" s="7" t="e">
        <f>SUMIF([2]Jun!B:I,AVALUOS!E11,[2]Jun!I:I)</f>
        <v>#VALUE!</v>
      </c>
      <c r="AC11" s="7" t="e">
        <f t="shared" si="30"/>
        <v>#VALUE!</v>
      </c>
      <c r="AD11" s="8">
        <f t="shared" si="31"/>
        <v>0</v>
      </c>
      <c r="AE11" s="7">
        <v>0</v>
      </c>
      <c r="AF11" s="7" t="e">
        <f>SUMIF([2]Jul!B:I,AVALUOS!E11,[2]Jul!I:I)</f>
        <v>#VALUE!</v>
      </c>
      <c r="AG11" s="7" t="e">
        <f t="shared" si="33"/>
        <v>#VALUE!</v>
      </c>
      <c r="AH11" s="8">
        <f t="shared" si="34"/>
        <v>0</v>
      </c>
      <c r="AI11" s="7">
        <v>0</v>
      </c>
      <c r="AJ11" s="7" t="e">
        <f>SUMIF([2]Agos!B:I,AVALUOS!E11,[2]Agos!I:I)</f>
        <v>#VALUE!</v>
      </c>
      <c r="AK11" s="7" t="e">
        <f t="shared" si="36"/>
        <v>#VALUE!</v>
      </c>
      <c r="AL11" s="8">
        <f t="shared" si="37"/>
        <v>0</v>
      </c>
      <c r="AM11" s="7">
        <v>0</v>
      </c>
      <c r="AN11" s="7" t="e">
        <f>SUMIF([2]Sep!B:I,AVALUOS!E11,[2]Sep!I:I)</f>
        <v>#VALUE!</v>
      </c>
      <c r="AO11" s="7" t="e">
        <f t="shared" si="39"/>
        <v>#VALUE!</v>
      </c>
      <c r="AP11" s="8">
        <f t="shared" si="40"/>
        <v>0</v>
      </c>
      <c r="AQ11" s="7">
        <v>0</v>
      </c>
      <c r="AR11" s="7" t="e">
        <f>SUMIF([2]Oct!B:I,AVALUOS!E11,[2]Oct!I:I)</f>
        <v>#VALUE!</v>
      </c>
      <c r="AS11" s="7" t="e">
        <f t="shared" si="42"/>
        <v>#VALUE!</v>
      </c>
      <c r="AT11" s="8">
        <f t="shared" si="43"/>
        <v>0</v>
      </c>
      <c r="AU11" s="7">
        <v>0</v>
      </c>
      <c r="AV11" s="7" t="e">
        <f>SUMIF([2]Nov!B:I,AVALUOS!E11,[2]Nov!I:I)</f>
        <v>#VALUE!</v>
      </c>
      <c r="AW11" s="7" t="e">
        <f t="shared" si="45"/>
        <v>#VALUE!</v>
      </c>
      <c r="AX11" s="8">
        <f t="shared" si="46"/>
        <v>0</v>
      </c>
      <c r="AY11" s="7">
        <v>0</v>
      </c>
      <c r="AZ11" s="7" t="e">
        <f>SUMIF([2]Dic!B:I,AVALUOS!E11,[2]Dic!I:I)</f>
        <v>#VALUE!</v>
      </c>
      <c r="BA11" s="7" t="e">
        <f t="shared" si="48"/>
        <v>#VALUE!</v>
      </c>
      <c r="BB11" s="8">
        <f t="shared" si="49"/>
        <v>0</v>
      </c>
      <c r="BC11" s="7">
        <v>0</v>
      </c>
      <c r="BD11" s="89">
        <f t="shared" si="82"/>
        <v>0</v>
      </c>
      <c r="BE11" s="89" t="e">
        <f t="shared" si="83"/>
        <v>#VALUE!</v>
      </c>
      <c r="BF11" s="89" t="e">
        <f t="shared" si="51"/>
        <v>#VALUE!</v>
      </c>
      <c r="BG11" s="24">
        <f t="shared" si="52"/>
        <v>0</v>
      </c>
      <c r="BK11" s="84"/>
      <c r="BL11" s="7"/>
      <c r="BM11" s="7"/>
    </row>
    <row r="12" spans="1:65" ht="12" x14ac:dyDescent="0.3">
      <c r="A12" s="87"/>
      <c r="B12" s="87"/>
      <c r="C12" s="88"/>
      <c r="D12" s="26" t="s">
        <v>34</v>
      </c>
      <c r="E12" s="5">
        <v>41551004</v>
      </c>
      <c r="F12" s="6" t="s">
        <v>38</v>
      </c>
      <c r="G12" s="7">
        <v>0</v>
      </c>
      <c r="H12" s="7" t="e">
        <f>SUMIF([2]Ene!B:I,AVALUOS!E12,[2]Ene!I:I)</f>
        <v>#VALUE!</v>
      </c>
      <c r="I12" s="7" t="e">
        <f t="shared" si="16"/>
        <v>#VALUE!</v>
      </c>
      <c r="J12" s="8">
        <f t="shared" si="17"/>
        <v>0</v>
      </c>
      <c r="K12" s="7">
        <v>0</v>
      </c>
      <c r="L12" s="7" t="e">
        <f>SUMIF([2]Feb!B:I,AVALUOS!E12,[2]Feb!I:I)</f>
        <v>#VALUE!</v>
      </c>
      <c r="M12" s="7" t="e">
        <f t="shared" si="19"/>
        <v>#VALUE!</v>
      </c>
      <c r="N12" s="8">
        <f t="shared" si="20"/>
        <v>0</v>
      </c>
      <c r="O12" s="7">
        <v>0</v>
      </c>
      <c r="P12" s="7" t="e">
        <f>SUMIF([2]mar!B:I,AVALUOS!E12,[2]mar!I:I)</f>
        <v>#VALUE!</v>
      </c>
      <c r="Q12" s="7" t="e">
        <f t="shared" si="22"/>
        <v>#VALUE!</v>
      </c>
      <c r="R12" s="8">
        <f t="shared" si="3"/>
        <v>0</v>
      </c>
      <c r="S12" s="7">
        <v>0</v>
      </c>
      <c r="T12" s="7" t="e">
        <f>SUMIF([2]Abr!B:I,AVALUOS!E12,[2]Abr!I:I)</f>
        <v>#VALUE!</v>
      </c>
      <c r="U12" s="7" t="e">
        <f t="shared" si="24"/>
        <v>#VALUE!</v>
      </c>
      <c r="V12" s="8">
        <f t="shared" si="25"/>
        <v>0</v>
      </c>
      <c r="W12" s="7">
        <v>0</v>
      </c>
      <c r="X12" s="7" t="e">
        <f>SUMIF([2]May!B:I,AVALUOS!E12,[2]May!I:I)</f>
        <v>#VALUE!</v>
      </c>
      <c r="Y12" s="7" t="e">
        <f t="shared" si="27"/>
        <v>#VALUE!</v>
      </c>
      <c r="Z12" s="8">
        <f t="shared" si="28"/>
        <v>0</v>
      </c>
      <c r="AA12" s="7">
        <v>0</v>
      </c>
      <c r="AB12" s="7" t="e">
        <f>SUMIF([2]Jun!B:I,AVALUOS!E12,[2]Jun!I:I)</f>
        <v>#VALUE!</v>
      </c>
      <c r="AC12" s="7" t="e">
        <f t="shared" si="30"/>
        <v>#VALUE!</v>
      </c>
      <c r="AD12" s="8">
        <f t="shared" si="31"/>
        <v>0</v>
      </c>
      <c r="AE12" s="7">
        <v>0</v>
      </c>
      <c r="AF12" s="7" t="e">
        <f>SUMIF([2]Jul!B:I,AVALUOS!E12,[2]Jul!I:I)</f>
        <v>#VALUE!</v>
      </c>
      <c r="AG12" s="7" t="e">
        <f t="shared" si="33"/>
        <v>#VALUE!</v>
      </c>
      <c r="AH12" s="8">
        <f t="shared" si="34"/>
        <v>0</v>
      </c>
      <c r="AI12" s="7">
        <v>0</v>
      </c>
      <c r="AJ12" s="7" t="e">
        <f>SUMIF([2]Agos!B:I,AVALUOS!E12,[2]Agos!I:I)</f>
        <v>#VALUE!</v>
      </c>
      <c r="AK12" s="7" t="e">
        <f t="shared" si="36"/>
        <v>#VALUE!</v>
      </c>
      <c r="AL12" s="8">
        <f t="shared" si="37"/>
        <v>0</v>
      </c>
      <c r="AM12" s="7">
        <v>0</v>
      </c>
      <c r="AN12" s="7" t="e">
        <f>SUMIF([2]Sep!B:I,AVALUOS!E12,[2]Sep!I:I)</f>
        <v>#VALUE!</v>
      </c>
      <c r="AO12" s="7" t="e">
        <f t="shared" si="39"/>
        <v>#VALUE!</v>
      </c>
      <c r="AP12" s="8">
        <f t="shared" si="40"/>
        <v>0</v>
      </c>
      <c r="AQ12" s="7">
        <v>0</v>
      </c>
      <c r="AR12" s="7" t="e">
        <f>SUMIF([2]Oct!B:I,AVALUOS!E12,[2]Oct!I:I)</f>
        <v>#VALUE!</v>
      </c>
      <c r="AS12" s="7" t="e">
        <f t="shared" si="42"/>
        <v>#VALUE!</v>
      </c>
      <c r="AT12" s="8">
        <f t="shared" si="43"/>
        <v>0</v>
      </c>
      <c r="AU12" s="7">
        <v>0</v>
      </c>
      <c r="AV12" s="7" t="e">
        <f>SUMIF([2]Nov!B:I,AVALUOS!E12,[2]Nov!I:I)</f>
        <v>#VALUE!</v>
      </c>
      <c r="AW12" s="7" t="e">
        <f t="shared" si="45"/>
        <v>#VALUE!</v>
      </c>
      <c r="AX12" s="8">
        <f t="shared" si="46"/>
        <v>0</v>
      </c>
      <c r="AY12" s="7">
        <v>0</v>
      </c>
      <c r="AZ12" s="7" t="e">
        <f>SUMIF([2]Dic!B:I,AVALUOS!E12,[2]Dic!I:I)</f>
        <v>#VALUE!</v>
      </c>
      <c r="BA12" s="7" t="e">
        <f t="shared" si="48"/>
        <v>#VALUE!</v>
      </c>
      <c r="BB12" s="8">
        <f t="shared" si="49"/>
        <v>0</v>
      </c>
      <c r="BC12" s="7">
        <v>0</v>
      </c>
      <c r="BD12" s="89">
        <f t="shared" si="82"/>
        <v>0</v>
      </c>
      <c r="BE12" s="89" t="e">
        <f t="shared" si="83"/>
        <v>#VALUE!</v>
      </c>
      <c r="BF12" s="89" t="e">
        <f t="shared" si="51"/>
        <v>#VALUE!</v>
      </c>
      <c r="BG12" s="24">
        <f t="shared" si="52"/>
        <v>0</v>
      </c>
      <c r="BK12" s="84"/>
      <c r="BL12" s="7"/>
      <c r="BM12" s="7"/>
    </row>
    <row r="13" spans="1:65" ht="20.399999999999999" x14ac:dyDescent="0.3">
      <c r="A13" s="87"/>
      <c r="B13" s="87"/>
      <c r="C13" s="88"/>
      <c r="D13" s="26" t="s">
        <v>34</v>
      </c>
      <c r="E13" s="5">
        <v>41551097</v>
      </c>
      <c r="F13" s="6" t="s">
        <v>39</v>
      </c>
      <c r="G13" s="7">
        <v>0</v>
      </c>
      <c r="H13" s="7" t="e">
        <f>SUMIF([2]Ene!B:I,AVALUOS!E13,[2]Ene!I:I)</f>
        <v>#VALUE!</v>
      </c>
      <c r="I13" s="7" t="e">
        <f t="shared" si="16"/>
        <v>#VALUE!</v>
      </c>
      <c r="J13" s="8">
        <f t="shared" si="17"/>
        <v>0</v>
      </c>
      <c r="K13" s="7">
        <v>0</v>
      </c>
      <c r="L13" s="7" t="e">
        <f>SUMIF([2]Feb!B:I,AVALUOS!E13,[2]Feb!I:I)</f>
        <v>#VALUE!</v>
      </c>
      <c r="M13" s="7" t="e">
        <f t="shared" si="19"/>
        <v>#VALUE!</v>
      </c>
      <c r="N13" s="8">
        <f t="shared" si="20"/>
        <v>0</v>
      </c>
      <c r="O13" s="7">
        <v>0</v>
      </c>
      <c r="P13" s="7" t="e">
        <f>SUMIF([2]mar!B:I,AVALUOS!E13,[2]mar!I:I)</f>
        <v>#VALUE!</v>
      </c>
      <c r="Q13" s="7" t="e">
        <f t="shared" si="22"/>
        <v>#VALUE!</v>
      </c>
      <c r="R13" s="8">
        <f t="shared" si="3"/>
        <v>0</v>
      </c>
      <c r="S13" s="7">
        <v>0</v>
      </c>
      <c r="T13" s="7" t="e">
        <f>SUMIF([2]Abr!B:I,AVALUOS!E13,[2]Abr!I:I)</f>
        <v>#VALUE!</v>
      </c>
      <c r="U13" s="7" t="e">
        <f t="shared" si="24"/>
        <v>#VALUE!</v>
      </c>
      <c r="V13" s="8">
        <f t="shared" si="25"/>
        <v>0</v>
      </c>
      <c r="W13" s="7">
        <v>0</v>
      </c>
      <c r="X13" s="7" t="e">
        <f>SUMIF([2]May!B:I,AVALUOS!E13,[2]May!I:I)</f>
        <v>#VALUE!</v>
      </c>
      <c r="Y13" s="7" t="e">
        <f t="shared" si="27"/>
        <v>#VALUE!</v>
      </c>
      <c r="Z13" s="8">
        <f t="shared" si="28"/>
        <v>0</v>
      </c>
      <c r="AA13" s="7">
        <v>0</v>
      </c>
      <c r="AB13" s="7" t="e">
        <f>SUMIF([2]Jun!B:I,AVALUOS!E13,[2]Jun!I:I)</f>
        <v>#VALUE!</v>
      </c>
      <c r="AC13" s="7" t="e">
        <f t="shared" si="30"/>
        <v>#VALUE!</v>
      </c>
      <c r="AD13" s="8">
        <f t="shared" si="31"/>
        <v>0</v>
      </c>
      <c r="AE13" s="7">
        <v>0</v>
      </c>
      <c r="AF13" s="7" t="e">
        <f>SUMIF([2]Jul!B:I,AVALUOS!E13,[2]Jul!I:I)</f>
        <v>#VALUE!</v>
      </c>
      <c r="AG13" s="7" t="e">
        <f t="shared" si="33"/>
        <v>#VALUE!</v>
      </c>
      <c r="AH13" s="8">
        <f t="shared" si="34"/>
        <v>0</v>
      </c>
      <c r="AI13" s="7">
        <v>0</v>
      </c>
      <c r="AJ13" s="7" t="e">
        <f>SUMIF([2]Agos!B:I,AVALUOS!E13,[2]Agos!I:I)</f>
        <v>#VALUE!</v>
      </c>
      <c r="AK13" s="7" t="e">
        <f t="shared" si="36"/>
        <v>#VALUE!</v>
      </c>
      <c r="AL13" s="8">
        <f t="shared" si="37"/>
        <v>0</v>
      </c>
      <c r="AM13" s="7">
        <v>0</v>
      </c>
      <c r="AN13" s="7" t="e">
        <f>SUMIF([2]Sep!B:I,AVALUOS!E13,[2]Sep!I:I)</f>
        <v>#VALUE!</v>
      </c>
      <c r="AO13" s="7" t="e">
        <f t="shared" si="39"/>
        <v>#VALUE!</v>
      </c>
      <c r="AP13" s="8">
        <f t="shared" si="40"/>
        <v>0</v>
      </c>
      <c r="AQ13" s="7">
        <v>0</v>
      </c>
      <c r="AR13" s="7" t="e">
        <f>SUMIF([2]Oct!B:I,AVALUOS!E13,[2]Oct!I:I)</f>
        <v>#VALUE!</v>
      </c>
      <c r="AS13" s="7" t="e">
        <f t="shared" si="42"/>
        <v>#VALUE!</v>
      </c>
      <c r="AT13" s="8">
        <f t="shared" si="43"/>
        <v>0</v>
      </c>
      <c r="AU13" s="7">
        <v>0</v>
      </c>
      <c r="AV13" s="7" t="e">
        <f>SUMIF([2]Nov!B:I,AVALUOS!E13,[2]Nov!I:I)</f>
        <v>#VALUE!</v>
      </c>
      <c r="AW13" s="7" t="e">
        <f t="shared" si="45"/>
        <v>#VALUE!</v>
      </c>
      <c r="AX13" s="8">
        <f t="shared" si="46"/>
        <v>0</v>
      </c>
      <c r="AY13" s="7">
        <v>0</v>
      </c>
      <c r="AZ13" s="7" t="e">
        <f>SUMIF([2]Dic!B:I,AVALUOS!E13,[2]Dic!I:I)</f>
        <v>#VALUE!</v>
      </c>
      <c r="BA13" s="7" t="e">
        <f t="shared" si="48"/>
        <v>#VALUE!</v>
      </c>
      <c r="BB13" s="8">
        <f t="shared" si="49"/>
        <v>0</v>
      </c>
      <c r="BC13" s="7">
        <v>0</v>
      </c>
      <c r="BD13" s="89">
        <f t="shared" si="82"/>
        <v>0</v>
      </c>
      <c r="BE13" s="89" t="e">
        <f t="shared" si="83"/>
        <v>#VALUE!</v>
      </c>
      <c r="BF13" s="89" t="e">
        <f t="shared" si="51"/>
        <v>#VALUE!</v>
      </c>
      <c r="BG13" s="24">
        <f t="shared" si="52"/>
        <v>0</v>
      </c>
      <c r="BK13" s="84"/>
      <c r="BL13" s="7"/>
      <c r="BM13" s="7"/>
    </row>
    <row r="14" spans="1:65" ht="30.6" x14ac:dyDescent="0.3">
      <c r="A14" s="87"/>
      <c r="B14" s="87"/>
      <c r="C14" s="88"/>
      <c r="D14" s="26" t="s">
        <v>34</v>
      </c>
      <c r="E14" s="5">
        <v>41551098</v>
      </c>
      <c r="F14" s="6" t="s">
        <v>40</v>
      </c>
      <c r="G14" s="7">
        <v>0</v>
      </c>
      <c r="H14" s="7" t="e">
        <f>SUMIF([2]Ene!B:I,AVALUOS!E14,[2]Ene!I:I)</f>
        <v>#VALUE!</v>
      </c>
      <c r="I14" s="7" t="e">
        <f t="shared" si="16"/>
        <v>#VALUE!</v>
      </c>
      <c r="J14" s="8">
        <f t="shared" si="17"/>
        <v>0</v>
      </c>
      <c r="K14" s="7">
        <v>0</v>
      </c>
      <c r="L14" s="7" t="e">
        <f>SUMIF([2]Feb!B:I,AVALUOS!E14,[2]Feb!I:I)</f>
        <v>#VALUE!</v>
      </c>
      <c r="M14" s="7" t="e">
        <f t="shared" si="19"/>
        <v>#VALUE!</v>
      </c>
      <c r="N14" s="8">
        <f t="shared" si="20"/>
        <v>0</v>
      </c>
      <c r="O14" s="7">
        <v>0</v>
      </c>
      <c r="P14" s="7" t="e">
        <f>SUMIF([2]mar!B:I,AVALUOS!E14,[2]mar!I:I)</f>
        <v>#VALUE!</v>
      </c>
      <c r="Q14" s="7" t="e">
        <f t="shared" si="22"/>
        <v>#VALUE!</v>
      </c>
      <c r="R14" s="8">
        <f t="shared" si="3"/>
        <v>0</v>
      </c>
      <c r="S14" s="7">
        <v>0</v>
      </c>
      <c r="T14" s="7" t="e">
        <f>SUMIF([2]Abr!B:I,AVALUOS!E14,[2]Abr!I:I)</f>
        <v>#VALUE!</v>
      </c>
      <c r="U14" s="7" t="e">
        <f t="shared" si="24"/>
        <v>#VALUE!</v>
      </c>
      <c r="V14" s="8">
        <f t="shared" si="25"/>
        <v>0</v>
      </c>
      <c r="W14" s="7">
        <v>0</v>
      </c>
      <c r="X14" s="7" t="e">
        <f>SUMIF([2]May!B:I,AVALUOS!E14,[2]May!I:I)</f>
        <v>#VALUE!</v>
      </c>
      <c r="Y14" s="7" t="e">
        <f t="shared" si="27"/>
        <v>#VALUE!</v>
      </c>
      <c r="Z14" s="8">
        <f t="shared" si="28"/>
        <v>0</v>
      </c>
      <c r="AA14" s="7">
        <v>0</v>
      </c>
      <c r="AB14" s="7" t="e">
        <f>SUMIF([2]Jun!B:I,AVALUOS!E14,[2]Jun!I:I)</f>
        <v>#VALUE!</v>
      </c>
      <c r="AC14" s="7" t="e">
        <f t="shared" si="30"/>
        <v>#VALUE!</v>
      </c>
      <c r="AD14" s="8">
        <f t="shared" si="31"/>
        <v>0</v>
      </c>
      <c r="AE14" s="7">
        <v>0</v>
      </c>
      <c r="AF14" s="7" t="e">
        <f>SUMIF([2]Jul!B:I,AVALUOS!E14,[2]Jul!I:I)</f>
        <v>#VALUE!</v>
      </c>
      <c r="AG14" s="7" t="e">
        <f>+AE14-AF14</f>
        <v>#VALUE!</v>
      </c>
      <c r="AH14" s="8">
        <f>IF(AE14=0,0,(AF14/AE14))</f>
        <v>0</v>
      </c>
      <c r="AI14" s="7">
        <v>0</v>
      </c>
      <c r="AJ14" s="7" t="e">
        <f>SUMIF([2]Agos!B:I,AVALUOS!E14,[2]Agos!I:I)</f>
        <v>#VALUE!</v>
      </c>
      <c r="AK14" s="7" t="e">
        <f t="shared" si="36"/>
        <v>#VALUE!</v>
      </c>
      <c r="AL14" s="8">
        <f t="shared" si="37"/>
        <v>0</v>
      </c>
      <c r="AM14" s="7">
        <v>0</v>
      </c>
      <c r="AN14" s="7" t="e">
        <f>SUMIF([2]Sep!B:I,AVALUOS!E14,[2]Sep!I:I)</f>
        <v>#VALUE!</v>
      </c>
      <c r="AO14" s="7" t="e">
        <f t="shared" si="39"/>
        <v>#VALUE!</v>
      </c>
      <c r="AP14" s="8">
        <f t="shared" si="40"/>
        <v>0</v>
      </c>
      <c r="AQ14" s="7">
        <v>0</v>
      </c>
      <c r="AR14" s="7" t="e">
        <f>SUMIF([2]Oct!B:I,AVALUOS!E14,[2]Oct!I:I)</f>
        <v>#VALUE!</v>
      </c>
      <c r="AS14" s="7" t="e">
        <f t="shared" si="42"/>
        <v>#VALUE!</v>
      </c>
      <c r="AT14" s="8">
        <f t="shared" si="43"/>
        <v>0</v>
      </c>
      <c r="AU14" s="7">
        <v>0</v>
      </c>
      <c r="AV14" s="7" t="e">
        <f>SUMIF([2]Nov!B:I,AVALUOS!E14,[2]Nov!I:I)</f>
        <v>#VALUE!</v>
      </c>
      <c r="AW14" s="7" t="e">
        <f t="shared" si="45"/>
        <v>#VALUE!</v>
      </c>
      <c r="AX14" s="8">
        <f t="shared" si="46"/>
        <v>0</v>
      </c>
      <c r="AY14" s="7">
        <v>0</v>
      </c>
      <c r="AZ14" s="7" t="e">
        <f>SUMIF([2]Dic!B:I,AVALUOS!E14,[2]Dic!I:I)</f>
        <v>#VALUE!</v>
      </c>
      <c r="BA14" s="7" t="e">
        <f t="shared" si="48"/>
        <v>#VALUE!</v>
      </c>
      <c r="BB14" s="8">
        <f t="shared" si="49"/>
        <v>0</v>
      </c>
      <c r="BC14" s="7">
        <v>0</v>
      </c>
      <c r="BD14" s="89">
        <f t="shared" si="82"/>
        <v>0</v>
      </c>
      <c r="BE14" s="89" t="e">
        <f>+H14+L14+P14+T14+X14+AB14+AF14+AJ14+AN14+AR14+AV14+AZ14</f>
        <v>#VALUE!</v>
      </c>
      <c r="BF14" s="89" t="e">
        <f t="shared" si="51"/>
        <v>#VALUE!</v>
      </c>
      <c r="BG14" s="24">
        <f t="shared" si="52"/>
        <v>0</v>
      </c>
      <c r="BK14" s="84"/>
      <c r="BL14" s="7"/>
      <c r="BM14" s="7"/>
    </row>
    <row r="15" spans="1:65" ht="30.6" x14ac:dyDescent="0.3">
      <c r="A15" s="27"/>
      <c r="B15" s="27"/>
      <c r="C15" s="28" t="s">
        <v>34</v>
      </c>
      <c r="D15" s="25">
        <v>415550</v>
      </c>
      <c r="E15" s="1" t="s">
        <v>34</v>
      </c>
      <c r="F15" s="2" t="s">
        <v>41</v>
      </c>
      <c r="G15" s="3">
        <f t="shared" ref="G15:H15" si="84">SUM(G16:G17)</f>
        <v>30000000</v>
      </c>
      <c r="H15" s="3" t="e">
        <f t="shared" si="84"/>
        <v>#VALUE!</v>
      </c>
      <c r="I15" s="3" t="e">
        <f t="shared" si="16"/>
        <v>#VALUE!</v>
      </c>
      <c r="J15" s="4" t="e">
        <f t="shared" si="17"/>
        <v>#VALUE!</v>
      </c>
      <c r="K15" s="3">
        <f t="shared" ref="K15:L15" si="85">SUM(K16:K17)</f>
        <v>35000000</v>
      </c>
      <c r="L15" s="3" t="e">
        <f t="shared" si="85"/>
        <v>#VALUE!</v>
      </c>
      <c r="M15" s="3" t="e">
        <f t="shared" si="19"/>
        <v>#VALUE!</v>
      </c>
      <c r="N15" s="4" t="e">
        <f t="shared" si="20"/>
        <v>#VALUE!</v>
      </c>
      <c r="O15" s="3">
        <f t="shared" ref="O15:P15" si="86">SUM(O16:O17)</f>
        <v>40000000</v>
      </c>
      <c r="P15" s="3" t="e">
        <f t="shared" si="86"/>
        <v>#VALUE!</v>
      </c>
      <c r="Q15" s="3" t="e">
        <f t="shared" si="22"/>
        <v>#VALUE!</v>
      </c>
      <c r="R15" s="4" t="e">
        <f t="shared" si="3"/>
        <v>#VALUE!</v>
      </c>
      <c r="S15" s="3">
        <f t="shared" ref="S15:T15" si="87">SUM(S16:S17)</f>
        <v>35000000</v>
      </c>
      <c r="T15" s="3" t="e">
        <f t="shared" si="87"/>
        <v>#VALUE!</v>
      </c>
      <c r="U15" s="3" t="e">
        <f t="shared" si="24"/>
        <v>#VALUE!</v>
      </c>
      <c r="V15" s="4" t="e">
        <f t="shared" si="25"/>
        <v>#VALUE!</v>
      </c>
      <c r="W15" s="3">
        <f t="shared" ref="W15:X15" si="88">SUM(W16:W17)</f>
        <v>45000000</v>
      </c>
      <c r="X15" s="3" t="e">
        <f t="shared" si="88"/>
        <v>#VALUE!</v>
      </c>
      <c r="Y15" s="3" t="e">
        <f t="shared" si="27"/>
        <v>#VALUE!</v>
      </c>
      <c r="Z15" s="4" t="e">
        <f t="shared" si="28"/>
        <v>#VALUE!</v>
      </c>
      <c r="AA15" s="3">
        <f t="shared" ref="AA15:AB15" si="89">SUM(AA16:AA17)</f>
        <v>45000000</v>
      </c>
      <c r="AB15" s="3" t="e">
        <f t="shared" si="89"/>
        <v>#VALUE!</v>
      </c>
      <c r="AC15" s="3" t="e">
        <f t="shared" si="30"/>
        <v>#VALUE!</v>
      </c>
      <c r="AD15" s="4" t="e">
        <f t="shared" si="31"/>
        <v>#VALUE!</v>
      </c>
      <c r="AE15" s="3">
        <f t="shared" ref="AE15:AF15" si="90">SUM(AE16:AE17)</f>
        <v>50000000</v>
      </c>
      <c r="AF15" s="3" t="e">
        <f t="shared" si="90"/>
        <v>#VALUE!</v>
      </c>
      <c r="AG15" s="3" t="e">
        <f t="shared" si="33"/>
        <v>#VALUE!</v>
      </c>
      <c r="AH15" s="4" t="e">
        <f t="shared" si="34"/>
        <v>#VALUE!</v>
      </c>
      <c r="AI15" s="3">
        <f t="shared" ref="AI15:AJ15" si="91">SUM(AI16:AI17)</f>
        <v>55000000</v>
      </c>
      <c r="AJ15" s="3" t="e">
        <f t="shared" si="91"/>
        <v>#VALUE!</v>
      </c>
      <c r="AK15" s="3" t="e">
        <f t="shared" si="36"/>
        <v>#VALUE!</v>
      </c>
      <c r="AL15" s="4" t="e">
        <f t="shared" si="37"/>
        <v>#VALUE!</v>
      </c>
      <c r="AM15" s="3">
        <f t="shared" ref="AM15:AN15" si="92">SUM(AM16:AM17)</f>
        <v>65000000</v>
      </c>
      <c r="AN15" s="3" t="e">
        <f t="shared" si="92"/>
        <v>#VALUE!</v>
      </c>
      <c r="AO15" s="3" t="e">
        <f t="shared" si="39"/>
        <v>#VALUE!</v>
      </c>
      <c r="AP15" s="4" t="e">
        <f t="shared" si="40"/>
        <v>#VALUE!</v>
      </c>
      <c r="AQ15" s="3">
        <f t="shared" ref="AQ15:AR15" si="93">SUM(AQ16:AQ17)</f>
        <v>75000000</v>
      </c>
      <c r="AR15" s="3" t="e">
        <f t="shared" si="93"/>
        <v>#VALUE!</v>
      </c>
      <c r="AS15" s="3" t="e">
        <f t="shared" si="42"/>
        <v>#VALUE!</v>
      </c>
      <c r="AT15" s="4" t="e">
        <f t="shared" si="43"/>
        <v>#VALUE!</v>
      </c>
      <c r="AU15" s="3">
        <f t="shared" ref="AU15:AV15" si="94">SUM(AU16:AU17)</f>
        <v>85000000</v>
      </c>
      <c r="AV15" s="3" t="e">
        <f t="shared" si="94"/>
        <v>#VALUE!</v>
      </c>
      <c r="AW15" s="3" t="e">
        <f t="shared" si="45"/>
        <v>#VALUE!</v>
      </c>
      <c r="AX15" s="4" t="e">
        <f t="shared" si="46"/>
        <v>#VALUE!</v>
      </c>
      <c r="AY15" s="3">
        <f t="shared" ref="AY15" si="95">SUM(AY16:AY17)</f>
        <v>90000000</v>
      </c>
      <c r="AZ15" s="3" t="e">
        <f>SUM(AZ16:AZ17)</f>
        <v>#VALUE!</v>
      </c>
      <c r="BA15" s="3" t="e">
        <f t="shared" si="48"/>
        <v>#VALUE!</v>
      </c>
      <c r="BB15" s="4" t="e">
        <f t="shared" si="49"/>
        <v>#VALUE!</v>
      </c>
      <c r="BC15" s="3">
        <f t="shared" ref="BC15:BE15" si="96">SUM(BC16:BC17)</f>
        <v>0</v>
      </c>
      <c r="BD15" s="3">
        <f t="shared" si="96"/>
        <v>560000000</v>
      </c>
      <c r="BE15" s="3" t="e">
        <f t="shared" si="96"/>
        <v>#VALUE!</v>
      </c>
      <c r="BF15" s="3" t="e">
        <f t="shared" si="51"/>
        <v>#VALUE!</v>
      </c>
      <c r="BG15" s="4" t="e">
        <f t="shared" si="52"/>
        <v>#VALUE!</v>
      </c>
      <c r="BL15" s="3">
        <f t="shared" ref="BL15:BM15" si="97">SUM(BL16:BL17)</f>
        <v>0</v>
      </c>
      <c r="BM15" s="3">
        <f t="shared" si="97"/>
        <v>0</v>
      </c>
    </row>
    <row r="16" spans="1:65" ht="12" x14ac:dyDescent="0.3">
      <c r="A16" s="29"/>
      <c r="B16" s="29"/>
      <c r="C16" s="30" t="s">
        <v>34</v>
      </c>
      <c r="D16" s="26" t="s">
        <v>34</v>
      </c>
      <c r="E16" s="5">
        <v>41555001</v>
      </c>
      <c r="F16" s="6" t="s">
        <v>42</v>
      </c>
      <c r="G16" s="7">
        <v>30000000</v>
      </c>
      <c r="H16" s="7" t="e">
        <f>SUMIF([2]Ene!B:I,AVALUOS!E16,[2]Ene!I:I)</f>
        <v>#VALUE!</v>
      </c>
      <c r="I16" s="7" t="e">
        <f t="shared" si="16"/>
        <v>#VALUE!</v>
      </c>
      <c r="J16" s="8" t="e">
        <f t="shared" si="17"/>
        <v>#VALUE!</v>
      </c>
      <c r="K16" s="7">
        <v>35000000</v>
      </c>
      <c r="L16" s="7" t="e">
        <f>SUMIF([2]Feb!B:I,AVALUOS!E16,[2]Feb!I:I)</f>
        <v>#VALUE!</v>
      </c>
      <c r="M16" s="7" t="e">
        <f t="shared" si="19"/>
        <v>#VALUE!</v>
      </c>
      <c r="N16" s="8" t="e">
        <f t="shared" si="20"/>
        <v>#VALUE!</v>
      </c>
      <c r="O16" s="7">
        <v>40000000</v>
      </c>
      <c r="P16" s="7" t="e">
        <f>SUMIF([2]mar!B:I,AVALUOS!E16,[2]mar!I:I)</f>
        <v>#VALUE!</v>
      </c>
      <c r="Q16" s="7" t="e">
        <f t="shared" si="22"/>
        <v>#VALUE!</v>
      </c>
      <c r="R16" s="8" t="e">
        <f t="shared" si="3"/>
        <v>#VALUE!</v>
      </c>
      <c r="S16" s="7">
        <v>35000000</v>
      </c>
      <c r="T16" s="7" t="e">
        <f>SUMIF([2]Abr!B:I,AVALUOS!E16,[2]Abr!I:I)</f>
        <v>#VALUE!</v>
      </c>
      <c r="U16" s="7" t="e">
        <f t="shared" si="24"/>
        <v>#VALUE!</v>
      </c>
      <c r="V16" s="8" t="e">
        <f t="shared" si="25"/>
        <v>#VALUE!</v>
      </c>
      <c r="W16" s="7">
        <v>45000000</v>
      </c>
      <c r="X16" s="7" t="e">
        <f>SUMIF([2]May!B:I,AVALUOS!E16,[2]May!I:I)</f>
        <v>#VALUE!</v>
      </c>
      <c r="Y16" s="7" t="e">
        <f t="shared" si="27"/>
        <v>#VALUE!</v>
      </c>
      <c r="Z16" s="8" t="e">
        <f t="shared" si="28"/>
        <v>#VALUE!</v>
      </c>
      <c r="AA16" s="7">
        <v>45000000</v>
      </c>
      <c r="AB16" s="7" t="e">
        <f>SUMIF([2]Jun!B:I,AVALUOS!E16,[2]Jun!I:I)</f>
        <v>#VALUE!</v>
      </c>
      <c r="AC16" s="7" t="e">
        <f t="shared" si="30"/>
        <v>#VALUE!</v>
      </c>
      <c r="AD16" s="8" t="e">
        <f t="shared" si="31"/>
        <v>#VALUE!</v>
      </c>
      <c r="AE16" s="7">
        <v>50000000</v>
      </c>
      <c r="AF16" s="7" t="e">
        <f>SUMIF([2]Jul!B:I,AVALUOS!E16,[2]Jul!I:I)</f>
        <v>#VALUE!</v>
      </c>
      <c r="AG16" s="7" t="e">
        <f t="shared" si="33"/>
        <v>#VALUE!</v>
      </c>
      <c r="AH16" s="8" t="e">
        <f t="shared" si="34"/>
        <v>#VALUE!</v>
      </c>
      <c r="AI16" s="7">
        <v>55000000</v>
      </c>
      <c r="AJ16" s="7" t="e">
        <f>SUMIF([2]Agos!B:I,AVALUOS!E16,[2]Agos!I:I)</f>
        <v>#VALUE!</v>
      </c>
      <c r="AK16" s="7" t="e">
        <f t="shared" si="36"/>
        <v>#VALUE!</v>
      </c>
      <c r="AL16" s="8" t="e">
        <f t="shared" si="37"/>
        <v>#VALUE!</v>
      </c>
      <c r="AM16" s="7">
        <v>65000000</v>
      </c>
      <c r="AN16" s="7" t="e">
        <f>SUMIF([2]Sep!B:I,AVALUOS!E16,[2]Sep!I:I)</f>
        <v>#VALUE!</v>
      </c>
      <c r="AO16" s="7" t="e">
        <f t="shared" si="39"/>
        <v>#VALUE!</v>
      </c>
      <c r="AP16" s="8" t="e">
        <f t="shared" si="40"/>
        <v>#VALUE!</v>
      </c>
      <c r="AQ16" s="7">
        <v>75000000</v>
      </c>
      <c r="AR16" s="7" t="e">
        <f>SUMIF([2]Oct!B:I,AVALUOS!E16,[2]Oct!I:I)</f>
        <v>#VALUE!</v>
      </c>
      <c r="AS16" s="7" t="e">
        <f t="shared" si="42"/>
        <v>#VALUE!</v>
      </c>
      <c r="AT16" s="8" t="e">
        <f t="shared" si="43"/>
        <v>#VALUE!</v>
      </c>
      <c r="AU16" s="7">
        <v>85000000</v>
      </c>
      <c r="AV16" s="7" t="e">
        <f>SUMIF([2]Nov!B:I,AVALUOS!E16,[2]Nov!I:I)</f>
        <v>#VALUE!</v>
      </c>
      <c r="AW16" s="7" t="e">
        <f t="shared" si="45"/>
        <v>#VALUE!</v>
      </c>
      <c r="AX16" s="8" t="e">
        <f t="shared" si="46"/>
        <v>#VALUE!</v>
      </c>
      <c r="AY16" s="7">
        <v>90000000</v>
      </c>
      <c r="AZ16" s="7" t="e">
        <f>SUMIF([2]Dic!B:I,AVALUOS!E16,[2]Dic!I:I)</f>
        <v>#VALUE!</v>
      </c>
      <c r="BA16" s="7" t="e">
        <f t="shared" si="48"/>
        <v>#VALUE!</v>
      </c>
      <c r="BB16" s="8" t="e">
        <f t="shared" si="49"/>
        <v>#VALUE!</v>
      </c>
      <c r="BC16" s="7">
        <v>0</v>
      </c>
      <c r="BD16" s="89">
        <f t="shared" ref="BD16:BD17" si="98">+G16+K16+O16+S16+W16+AA16+AE16+AI16+AM16+AQ16+AU16</f>
        <v>560000000</v>
      </c>
      <c r="BE16" s="89" t="e">
        <f>+H16+L16+P16+T16+X16+AB16+AF16+AJ16+AN16+AR16+AV16+AZ16</f>
        <v>#VALUE!</v>
      </c>
      <c r="BF16" s="89" t="e">
        <f t="shared" si="51"/>
        <v>#VALUE!</v>
      </c>
      <c r="BG16" s="24" t="e">
        <f t="shared" si="52"/>
        <v>#VALUE!</v>
      </c>
      <c r="BK16" s="84"/>
      <c r="BL16" s="7"/>
      <c r="BM16" s="7"/>
    </row>
    <row r="17" spans="1:65" ht="20.399999999999999" x14ac:dyDescent="0.3">
      <c r="A17" s="29"/>
      <c r="B17" s="29"/>
      <c r="C17" s="30" t="s">
        <v>34</v>
      </c>
      <c r="D17" s="26" t="s">
        <v>34</v>
      </c>
      <c r="E17" s="5">
        <v>41555002</v>
      </c>
      <c r="F17" s="6" t="s">
        <v>43</v>
      </c>
      <c r="G17" s="7">
        <v>0</v>
      </c>
      <c r="H17" s="7" t="e">
        <f>SUMIF([2]Ene!B:I,AVALUOS!E17,[2]Ene!I:I)</f>
        <v>#VALUE!</v>
      </c>
      <c r="I17" s="7" t="e">
        <f t="shared" si="16"/>
        <v>#VALUE!</v>
      </c>
      <c r="J17" s="8">
        <f t="shared" si="17"/>
        <v>0</v>
      </c>
      <c r="K17" s="7">
        <v>0</v>
      </c>
      <c r="L17" s="7" t="e">
        <f>SUMIF([2]Feb!B:I,AVALUOS!E17,[2]Feb!I:I)</f>
        <v>#VALUE!</v>
      </c>
      <c r="M17" s="7" t="e">
        <f t="shared" si="19"/>
        <v>#VALUE!</v>
      </c>
      <c r="N17" s="8">
        <f t="shared" si="20"/>
        <v>0</v>
      </c>
      <c r="O17" s="7">
        <v>0</v>
      </c>
      <c r="P17" s="7" t="e">
        <f>SUMIF([2]mar!B:I,AVALUOS!E17,[2]mar!I:I)</f>
        <v>#VALUE!</v>
      </c>
      <c r="Q17" s="7" t="e">
        <f t="shared" si="22"/>
        <v>#VALUE!</v>
      </c>
      <c r="R17" s="8">
        <f t="shared" si="3"/>
        <v>0</v>
      </c>
      <c r="S17" s="7">
        <v>0</v>
      </c>
      <c r="T17" s="7" t="e">
        <f>SUMIF([2]Abr!B:I,AVALUOS!E17,[2]Abr!I:I)</f>
        <v>#VALUE!</v>
      </c>
      <c r="U17" s="7" t="e">
        <f t="shared" si="24"/>
        <v>#VALUE!</v>
      </c>
      <c r="V17" s="8">
        <f t="shared" si="25"/>
        <v>0</v>
      </c>
      <c r="W17" s="7">
        <v>0</v>
      </c>
      <c r="X17" s="7" t="e">
        <f>SUMIF([2]May!B:I,AVALUOS!E17,[2]May!I:I)</f>
        <v>#VALUE!</v>
      </c>
      <c r="Y17" s="7" t="e">
        <f t="shared" si="27"/>
        <v>#VALUE!</v>
      </c>
      <c r="Z17" s="8">
        <f t="shared" si="28"/>
        <v>0</v>
      </c>
      <c r="AA17" s="7">
        <v>0</v>
      </c>
      <c r="AB17" s="7" t="e">
        <f>SUMIF([2]Jun!B:I,AVALUOS!E17,[2]Jun!I:I)</f>
        <v>#VALUE!</v>
      </c>
      <c r="AC17" s="7" t="e">
        <f t="shared" si="30"/>
        <v>#VALUE!</v>
      </c>
      <c r="AD17" s="8">
        <f t="shared" si="31"/>
        <v>0</v>
      </c>
      <c r="AE17" s="7">
        <v>0</v>
      </c>
      <c r="AF17" s="7" t="e">
        <f>SUMIF([2]Jul!B:I,AVALUOS!E17,[2]Jul!I:I)</f>
        <v>#VALUE!</v>
      </c>
      <c r="AG17" s="7" t="e">
        <f t="shared" si="33"/>
        <v>#VALUE!</v>
      </c>
      <c r="AH17" s="8">
        <f t="shared" si="34"/>
        <v>0</v>
      </c>
      <c r="AI17" s="7">
        <v>0</v>
      </c>
      <c r="AJ17" s="7" t="e">
        <f>SUMIF([2]Agos!B:I,AVALUOS!E17,[2]Agos!I:I)</f>
        <v>#VALUE!</v>
      </c>
      <c r="AK17" s="7" t="e">
        <f t="shared" si="36"/>
        <v>#VALUE!</v>
      </c>
      <c r="AL17" s="8">
        <f t="shared" si="37"/>
        <v>0</v>
      </c>
      <c r="AM17" s="7">
        <v>0</v>
      </c>
      <c r="AN17" s="7" t="e">
        <f>SUMIF([2]Sep!B:I,AVALUOS!E17,[2]Sep!I:I)</f>
        <v>#VALUE!</v>
      </c>
      <c r="AO17" s="7" t="e">
        <f t="shared" si="39"/>
        <v>#VALUE!</v>
      </c>
      <c r="AP17" s="8">
        <f t="shared" si="40"/>
        <v>0</v>
      </c>
      <c r="AQ17" s="7">
        <v>0</v>
      </c>
      <c r="AR17" s="7" t="e">
        <f>SUMIF([2]Oct!B:I,AVALUOS!E17,[2]Oct!I:I)</f>
        <v>#VALUE!</v>
      </c>
      <c r="AS17" s="7" t="e">
        <f t="shared" si="42"/>
        <v>#VALUE!</v>
      </c>
      <c r="AT17" s="8">
        <f t="shared" si="43"/>
        <v>0</v>
      </c>
      <c r="AU17" s="7">
        <v>0</v>
      </c>
      <c r="AV17" s="7" t="e">
        <f>SUMIF([2]Nov!B:I,AVALUOS!E17,[2]Nov!I:I)</f>
        <v>#VALUE!</v>
      </c>
      <c r="AW17" s="7" t="e">
        <f t="shared" si="45"/>
        <v>#VALUE!</v>
      </c>
      <c r="AX17" s="8">
        <f t="shared" si="46"/>
        <v>0</v>
      </c>
      <c r="AY17" s="7">
        <v>0</v>
      </c>
      <c r="AZ17" s="7" t="e">
        <f>SUMIF([2]Dic!B:I,AVALUOS!E17,[2]Dic!I:I)</f>
        <v>#VALUE!</v>
      </c>
      <c r="BA17" s="7" t="e">
        <f>+AY17-AZ17</f>
        <v>#VALUE!</v>
      </c>
      <c r="BB17" s="8">
        <f>IF(AY17=0,0,(AZ17/AY17))</f>
        <v>0</v>
      </c>
      <c r="BC17" s="7">
        <v>0</v>
      </c>
      <c r="BD17" s="89">
        <f t="shared" si="98"/>
        <v>0</v>
      </c>
      <c r="BE17" s="89" t="e">
        <f>+H17+L17+P17+T17+X17+AB17+AF17+AJ17+AN17+AR17+AV17+AZ17</f>
        <v>#VALUE!</v>
      </c>
      <c r="BF17" s="89" t="e">
        <f t="shared" si="51"/>
        <v>#VALUE!</v>
      </c>
      <c r="BG17" s="24">
        <f t="shared" si="52"/>
        <v>0</v>
      </c>
      <c r="BK17" s="84"/>
      <c r="BL17" s="7"/>
      <c r="BM17" s="7"/>
    </row>
    <row r="18" spans="1:65" ht="20.399999999999999" x14ac:dyDescent="0.3">
      <c r="A18" s="31"/>
      <c r="B18" s="31"/>
      <c r="C18" s="32">
        <v>4156</v>
      </c>
      <c r="D18" s="33" t="s">
        <v>34</v>
      </c>
      <c r="E18" s="9" t="s">
        <v>34</v>
      </c>
      <c r="F18" s="10" t="s">
        <v>44</v>
      </c>
      <c r="G18" s="11">
        <f t="shared" ref="G18:H18" si="99">SUM(G19)</f>
        <v>0</v>
      </c>
      <c r="H18" s="11" t="e">
        <f t="shared" si="99"/>
        <v>#VALUE!</v>
      </c>
      <c r="I18" s="11" t="e">
        <f t="shared" si="16"/>
        <v>#VALUE!</v>
      </c>
      <c r="J18" s="12">
        <f t="shared" si="17"/>
        <v>0</v>
      </c>
      <c r="K18" s="11">
        <f t="shared" ref="K18:L18" si="100">SUM(K19)</f>
        <v>0</v>
      </c>
      <c r="L18" s="11" t="e">
        <f t="shared" si="100"/>
        <v>#VALUE!</v>
      </c>
      <c r="M18" s="11" t="e">
        <f t="shared" si="19"/>
        <v>#VALUE!</v>
      </c>
      <c r="N18" s="12">
        <f t="shared" si="20"/>
        <v>0</v>
      </c>
      <c r="O18" s="11">
        <f t="shared" ref="O18:P18" si="101">SUM(O19)</f>
        <v>0</v>
      </c>
      <c r="P18" s="11" t="e">
        <f t="shared" si="101"/>
        <v>#VALUE!</v>
      </c>
      <c r="Q18" s="11" t="e">
        <f t="shared" si="22"/>
        <v>#VALUE!</v>
      </c>
      <c r="R18" s="12">
        <f t="shared" si="3"/>
        <v>0</v>
      </c>
      <c r="S18" s="11">
        <f t="shared" ref="S18:BE18" si="102">SUM(S19)</f>
        <v>0</v>
      </c>
      <c r="T18" s="11" t="e">
        <f t="shared" si="102"/>
        <v>#VALUE!</v>
      </c>
      <c r="U18" s="11" t="e">
        <f t="shared" si="24"/>
        <v>#VALUE!</v>
      </c>
      <c r="V18" s="12">
        <f t="shared" si="25"/>
        <v>0</v>
      </c>
      <c r="W18" s="11">
        <f t="shared" ref="W18:X18" si="103">SUM(W19)</f>
        <v>0</v>
      </c>
      <c r="X18" s="11" t="e">
        <f t="shared" si="103"/>
        <v>#VALUE!</v>
      </c>
      <c r="Y18" s="11" t="e">
        <f t="shared" si="27"/>
        <v>#VALUE!</v>
      </c>
      <c r="Z18" s="12">
        <f t="shared" si="28"/>
        <v>0</v>
      </c>
      <c r="AA18" s="11">
        <f t="shared" ref="AA18" si="104">SUM(AA19)</f>
        <v>0</v>
      </c>
      <c r="AB18" s="11" t="e">
        <f t="shared" si="102"/>
        <v>#VALUE!</v>
      </c>
      <c r="AC18" s="11" t="e">
        <f t="shared" si="30"/>
        <v>#VALUE!</v>
      </c>
      <c r="AD18" s="12">
        <f t="shared" si="31"/>
        <v>0</v>
      </c>
      <c r="AE18" s="11">
        <f t="shared" ref="AE18" si="105">SUM(AE19)</f>
        <v>0</v>
      </c>
      <c r="AF18" s="11" t="e">
        <f t="shared" si="102"/>
        <v>#VALUE!</v>
      </c>
      <c r="AG18" s="11" t="e">
        <f t="shared" si="33"/>
        <v>#VALUE!</v>
      </c>
      <c r="AH18" s="12">
        <f t="shared" si="34"/>
        <v>0</v>
      </c>
      <c r="AI18" s="11">
        <f t="shared" ref="AI18" si="106">SUM(AI19)</f>
        <v>0</v>
      </c>
      <c r="AJ18" s="11" t="e">
        <f t="shared" si="102"/>
        <v>#VALUE!</v>
      </c>
      <c r="AK18" s="11" t="e">
        <f t="shared" si="36"/>
        <v>#VALUE!</v>
      </c>
      <c r="AL18" s="12">
        <f t="shared" si="37"/>
        <v>0</v>
      </c>
      <c r="AM18" s="11">
        <f t="shared" ref="AM18" si="107">SUM(AM19)</f>
        <v>0</v>
      </c>
      <c r="AN18" s="11" t="e">
        <f t="shared" si="102"/>
        <v>#VALUE!</v>
      </c>
      <c r="AO18" s="11" t="e">
        <f t="shared" si="39"/>
        <v>#VALUE!</v>
      </c>
      <c r="AP18" s="12">
        <f t="shared" si="40"/>
        <v>0</v>
      </c>
      <c r="AQ18" s="11">
        <f t="shared" ref="AQ18" si="108">SUM(AQ19)</f>
        <v>0</v>
      </c>
      <c r="AR18" s="11" t="e">
        <f t="shared" si="102"/>
        <v>#VALUE!</v>
      </c>
      <c r="AS18" s="11" t="e">
        <f t="shared" si="42"/>
        <v>#VALUE!</v>
      </c>
      <c r="AT18" s="12">
        <f t="shared" si="43"/>
        <v>0</v>
      </c>
      <c r="AU18" s="11">
        <f t="shared" ref="AU18" si="109">SUM(AU19)</f>
        <v>0</v>
      </c>
      <c r="AV18" s="11" t="e">
        <f t="shared" si="102"/>
        <v>#VALUE!</v>
      </c>
      <c r="AW18" s="11" t="e">
        <f t="shared" si="45"/>
        <v>#VALUE!</v>
      </c>
      <c r="AX18" s="12">
        <f t="shared" si="46"/>
        <v>0</v>
      </c>
      <c r="AY18" s="11">
        <f t="shared" ref="AY18" si="110">SUM(AY19)</f>
        <v>0</v>
      </c>
      <c r="AZ18" s="11" t="e">
        <f t="shared" si="102"/>
        <v>#VALUE!</v>
      </c>
      <c r="BA18" s="11" t="e">
        <f t="shared" si="48"/>
        <v>#VALUE!</v>
      </c>
      <c r="BB18" s="12">
        <f t="shared" si="49"/>
        <v>0</v>
      </c>
      <c r="BC18" s="11">
        <f t="shared" si="102"/>
        <v>0</v>
      </c>
      <c r="BD18" s="11">
        <f t="shared" si="102"/>
        <v>0</v>
      </c>
      <c r="BE18" s="11" t="e">
        <f t="shared" si="102"/>
        <v>#VALUE!</v>
      </c>
      <c r="BF18" s="11" t="e">
        <f t="shared" si="51"/>
        <v>#VALUE!</v>
      </c>
      <c r="BG18" s="83">
        <f t="shared" si="52"/>
        <v>0</v>
      </c>
      <c r="BL18" s="11">
        <f t="shared" ref="BL18:BM18" si="111">SUM(BL19)</f>
        <v>0</v>
      </c>
      <c r="BM18" s="11">
        <f t="shared" si="111"/>
        <v>0</v>
      </c>
    </row>
    <row r="19" spans="1:65" ht="20.399999999999999" x14ac:dyDescent="0.3">
      <c r="A19" s="27"/>
      <c r="B19" s="27"/>
      <c r="C19" s="28" t="s">
        <v>34</v>
      </c>
      <c r="D19" s="25">
        <v>415610</v>
      </c>
      <c r="E19" s="1" t="s">
        <v>34</v>
      </c>
      <c r="F19" s="2" t="s">
        <v>44</v>
      </c>
      <c r="G19" s="3">
        <f t="shared" ref="G19:H19" si="112">SUM(G20:G26)</f>
        <v>0</v>
      </c>
      <c r="H19" s="3" t="e">
        <f t="shared" si="112"/>
        <v>#VALUE!</v>
      </c>
      <c r="I19" s="3" t="e">
        <f t="shared" si="16"/>
        <v>#VALUE!</v>
      </c>
      <c r="J19" s="4">
        <f t="shared" si="17"/>
        <v>0</v>
      </c>
      <c r="K19" s="3">
        <f t="shared" ref="K19:L19" si="113">SUM(K20:K26)</f>
        <v>0</v>
      </c>
      <c r="L19" s="3" t="e">
        <f t="shared" si="113"/>
        <v>#VALUE!</v>
      </c>
      <c r="M19" s="3" t="e">
        <f t="shared" si="19"/>
        <v>#VALUE!</v>
      </c>
      <c r="N19" s="4">
        <f t="shared" si="20"/>
        <v>0</v>
      </c>
      <c r="O19" s="3">
        <f t="shared" ref="O19:P19" si="114">SUM(O20:O26)</f>
        <v>0</v>
      </c>
      <c r="P19" s="3" t="e">
        <f t="shared" si="114"/>
        <v>#VALUE!</v>
      </c>
      <c r="Q19" s="3" t="e">
        <f t="shared" si="22"/>
        <v>#VALUE!</v>
      </c>
      <c r="R19" s="4">
        <f t="shared" si="3"/>
        <v>0</v>
      </c>
      <c r="S19" s="3">
        <f t="shared" ref="S19:T19" si="115">SUM(S20:S26)</f>
        <v>0</v>
      </c>
      <c r="T19" s="3" t="e">
        <f t="shared" si="115"/>
        <v>#VALUE!</v>
      </c>
      <c r="U19" s="3" t="e">
        <f t="shared" si="24"/>
        <v>#VALUE!</v>
      </c>
      <c r="V19" s="4">
        <f t="shared" si="25"/>
        <v>0</v>
      </c>
      <c r="W19" s="3">
        <f t="shared" ref="W19:X19" si="116">SUM(W20:W26)</f>
        <v>0</v>
      </c>
      <c r="X19" s="3" t="e">
        <f t="shared" si="116"/>
        <v>#VALUE!</v>
      </c>
      <c r="Y19" s="3" t="e">
        <f t="shared" si="27"/>
        <v>#VALUE!</v>
      </c>
      <c r="Z19" s="4">
        <f t="shared" si="28"/>
        <v>0</v>
      </c>
      <c r="AA19" s="3">
        <f t="shared" ref="AA19:AB19" si="117">SUM(AA20:AA26)</f>
        <v>0</v>
      </c>
      <c r="AB19" s="3" t="e">
        <f t="shared" si="117"/>
        <v>#VALUE!</v>
      </c>
      <c r="AC19" s="3" t="e">
        <f t="shared" si="30"/>
        <v>#VALUE!</v>
      </c>
      <c r="AD19" s="4">
        <f t="shared" si="31"/>
        <v>0</v>
      </c>
      <c r="AE19" s="3">
        <f t="shared" ref="AE19:AF19" si="118">SUM(AE20:AE26)</f>
        <v>0</v>
      </c>
      <c r="AF19" s="3" t="e">
        <f t="shared" si="118"/>
        <v>#VALUE!</v>
      </c>
      <c r="AG19" s="3" t="e">
        <f t="shared" si="33"/>
        <v>#VALUE!</v>
      </c>
      <c r="AH19" s="4">
        <f t="shared" si="34"/>
        <v>0</v>
      </c>
      <c r="AI19" s="3">
        <f t="shared" ref="AI19:AJ19" si="119">SUM(AI20:AI26)</f>
        <v>0</v>
      </c>
      <c r="AJ19" s="3" t="e">
        <f t="shared" si="119"/>
        <v>#VALUE!</v>
      </c>
      <c r="AK19" s="3" t="e">
        <f t="shared" si="36"/>
        <v>#VALUE!</v>
      </c>
      <c r="AL19" s="4">
        <f t="shared" si="37"/>
        <v>0</v>
      </c>
      <c r="AM19" s="3">
        <f t="shared" ref="AM19:AN19" si="120">SUM(AM20:AM26)</f>
        <v>0</v>
      </c>
      <c r="AN19" s="3" t="e">
        <f t="shared" si="120"/>
        <v>#VALUE!</v>
      </c>
      <c r="AO19" s="3" t="e">
        <f t="shared" si="39"/>
        <v>#VALUE!</v>
      </c>
      <c r="AP19" s="4">
        <f t="shared" si="40"/>
        <v>0</v>
      </c>
      <c r="AQ19" s="3">
        <f t="shared" ref="AQ19:AR19" si="121">SUM(AQ20:AQ26)</f>
        <v>0</v>
      </c>
      <c r="AR19" s="3" t="e">
        <f t="shared" si="121"/>
        <v>#VALUE!</v>
      </c>
      <c r="AS19" s="3" t="e">
        <f t="shared" si="42"/>
        <v>#VALUE!</v>
      </c>
      <c r="AT19" s="4">
        <f t="shared" si="43"/>
        <v>0</v>
      </c>
      <c r="AU19" s="3">
        <f t="shared" ref="AU19:AV19" si="122">SUM(AU20:AU26)</f>
        <v>0</v>
      </c>
      <c r="AV19" s="3" t="e">
        <f t="shared" si="122"/>
        <v>#VALUE!</v>
      </c>
      <c r="AW19" s="3" t="e">
        <f t="shared" si="45"/>
        <v>#VALUE!</v>
      </c>
      <c r="AX19" s="4">
        <f t="shared" si="46"/>
        <v>0</v>
      </c>
      <c r="AY19" s="3">
        <f t="shared" ref="AY19:BE19" si="123">SUM(AY20:AY26)</f>
        <v>0</v>
      </c>
      <c r="AZ19" s="3" t="e">
        <f t="shared" si="123"/>
        <v>#VALUE!</v>
      </c>
      <c r="BA19" s="3" t="e">
        <f t="shared" si="48"/>
        <v>#VALUE!</v>
      </c>
      <c r="BB19" s="4">
        <f t="shared" si="49"/>
        <v>0</v>
      </c>
      <c r="BC19" s="3">
        <f t="shared" si="123"/>
        <v>0</v>
      </c>
      <c r="BD19" s="3">
        <f t="shared" si="123"/>
        <v>0</v>
      </c>
      <c r="BE19" s="3" t="e">
        <f t="shared" si="123"/>
        <v>#VALUE!</v>
      </c>
      <c r="BF19" s="3" t="e">
        <f t="shared" si="51"/>
        <v>#VALUE!</v>
      </c>
      <c r="BG19" s="4">
        <f t="shared" si="52"/>
        <v>0</v>
      </c>
      <c r="BL19" s="3">
        <f t="shared" ref="BL19:BM19" si="124">SUM(BL20:BL26)</f>
        <v>0</v>
      </c>
      <c r="BM19" s="3">
        <f t="shared" si="124"/>
        <v>0</v>
      </c>
    </row>
    <row r="20" spans="1:65" ht="20.399999999999999" x14ac:dyDescent="0.3">
      <c r="A20" s="29"/>
      <c r="B20" s="29"/>
      <c r="C20" s="30" t="s">
        <v>34</v>
      </c>
      <c r="D20" s="26" t="s">
        <v>34</v>
      </c>
      <c r="E20" s="5">
        <v>41561001</v>
      </c>
      <c r="F20" s="6" t="s">
        <v>45</v>
      </c>
      <c r="G20" s="7">
        <v>0</v>
      </c>
      <c r="H20" s="7" t="e">
        <f>SUMIF([2]Ene!B:I,AVALUOS!E20,[2]Ene!I:I)</f>
        <v>#VALUE!</v>
      </c>
      <c r="I20" s="7" t="e">
        <f t="shared" si="16"/>
        <v>#VALUE!</v>
      </c>
      <c r="J20" s="8">
        <f t="shared" si="17"/>
        <v>0</v>
      </c>
      <c r="K20" s="7">
        <v>0</v>
      </c>
      <c r="L20" s="7" t="e">
        <f>SUMIF([2]Feb!B:I,AVALUOS!E20,[2]Feb!I:I)</f>
        <v>#VALUE!</v>
      </c>
      <c r="M20" s="7" t="e">
        <f t="shared" si="19"/>
        <v>#VALUE!</v>
      </c>
      <c r="N20" s="8">
        <f t="shared" si="20"/>
        <v>0</v>
      </c>
      <c r="O20" s="7">
        <v>0</v>
      </c>
      <c r="P20" s="7" t="e">
        <f>SUMIF([2]mar!B:I,AVALUOS!E20,[2]mar!I:I)</f>
        <v>#VALUE!</v>
      </c>
      <c r="Q20" s="7" t="e">
        <f t="shared" si="22"/>
        <v>#VALUE!</v>
      </c>
      <c r="R20" s="8">
        <f t="shared" si="3"/>
        <v>0</v>
      </c>
      <c r="S20" s="7">
        <v>0</v>
      </c>
      <c r="T20" s="7" t="e">
        <f>SUMIF([2]Abr!B:I,AVALUOS!E20,[2]Abr!I:I)</f>
        <v>#VALUE!</v>
      </c>
      <c r="U20" s="7" t="e">
        <f t="shared" si="24"/>
        <v>#VALUE!</v>
      </c>
      <c r="V20" s="8">
        <f t="shared" si="25"/>
        <v>0</v>
      </c>
      <c r="W20" s="7">
        <v>0</v>
      </c>
      <c r="X20" s="7" t="e">
        <f>SUMIF([2]May!B:I,AVALUOS!E20,[2]May!I:I)</f>
        <v>#VALUE!</v>
      </c>
      <c r="Y20" s="7" t="e">
        <f t="shared" si="27"/>
        <v>#VALUE!</v>
      </c>
      <c r="Z20" s="8">
        <f t="shared" si="28"/>
        <v>0</v>
      </c>
      <c r="AA20" s="7">
        <v>0</v>
      </c>
      <c r="AB20" s="7" t="e">
        <f>SUMIF([2]Jun!B:I,AVALUOS!E20,[2]Jun!I:I)</f>
        <v>#VALUE!</v>
      </c>
      <c r="AC20" s="7" t="e">
        <f t="shared" si="30"/>
        <v>#VALUE!</v>
      </c>
      <c r="AD20" s="8">
        <f t="shared" si="31"/>
        <v>0</v>
      </c>
      <c r="AE20" s="7">
        <v>0</v>
      </c>
      <c r="AF20" s="7" t="e">
        <f>SUMIF([2]Jul!B:I,AVALUOS!E20,[2]Jul!I:I)</f>
        <v>#VALUE!</v>
      </c>
      <c r="AG20" s="7" t="e">
        <f t="shared" si="33"/>
        <v>#VALUE!</v>
      </c>
      <c r="AH20" s="8">
        <f t="shared" si="34"/>
        <v>0</v>
      </c>
      <c r="AI20" s="7">
        <v>0</v>
      </c>
      <c r="AJ20" s="7" t="e">
        <f>SUMIF([2]Agos!B:I,AVALUOS!E20,[2]Agos!I:I)</f>
        <v>#VALUE!</v>
      </c>
      <c r="AK20" s="7" t="e">
        <f t="shared" si="36"/>
        <v>#VALUE!</v>
      </c>
      <c r="AL20" s="8">
        <f t="shared" si="37"/>
        <v>0</v>
      </c>
      <c r="AM20" s="7">
        <v>0</v>
      </c>
      <c r="AN20" s="7" t="e">
        <f>SUMIF([2]Sep!B:I,AVALUOS!E20,[2]Sep!I:I)</f>
        <v>#VALUE!</v>
      </c>
      <c r="AO20" s="7" t="e">
        <f t="shared" si="39"/>
        <v>#VALUE!</v>
      </c>
      <c r="AP20" s="8">
        <f t="shared" si="40"/>
        <v>0</v>
      </c>
      <c r="AQ20" s="7">
        <v>0</v>
      </c>
      <c r="AR20" s="7" t="e">
        <f>SUMIF([2]Oct!B:I,AVALUOS!E20,[2]Oct!I:I)</f>
        <v>#VALUE!</v>
      </c>
      <c r="AS20" s="7" t="e">
        <f t="shared" si="42"/>
        <v>#VALUE!</v>
      </c>
      <c r="AT20" s="8">
        <f t="shared" si="43"/>
        <v>0</v>
      </c>
      <c r="AU20" s="7">
        <v>0</v>
      </c>
      <c r="AV20" s="7" t="e">
        <f>SUMIF([2]Nov!B:I,AVALUOS!E20,[2]Nov!I:I)</f>
        <v>#VALUE!</v>
      </c>
      <c r="AW20" s="7" t="e">
        <f t="shared" si="45"/>
        <v>#VALUE!</v>
      </c>
      <c r="AX20" s="8">
        <f t="shared" si="46"/>
        <v>0</v>
      </c>
      <c r="AY20" s="7">
        <v>0</v>
      </c>
      <c r="AZ20" s="7" t="e">
        <f>SUMIF([2]Dic!B:I,AVALUOS!E20,[2]Dic!I:I)</f>
        <v>#VALUE!</v>
      </c>
      <c r="BA20" s="7" t="e">
        <f t="shared" si="48"/>
        <v>#VALUE!</v>
      </c>
      <c r="BB20" s="8">
        <f t="shared" si="49"/>
        <v>0</v>
      </c>
      <c r="BC20" s="7">
        <v>0</v>
      </c>
      <c r="BD20" s="89">
        <f t="shared" ref="BD20:BD26" si="125">+G20+K20+O20+S20+W20+AA20+AE20+AI20+AM20+AQ20+AU20</f>
        <v>0</v>
      </c>
      <c r="BE20" s="89" t="e">
        <f t="shared" ref="BE20:BE26" si="126">+H20+L20+P20+T20+X20+AB20+AF20+AJ20+AN20+AR20+AV20+AZ20</f>
        <v>#VALUE!</v>
      </c>
      <c r="BF20" s="89" t="e">
        <f t="shared" si="51"/>
        <v>#VALUE!</v>
      </c>
      <c r="BG20" s="24">
        <f t="shared" si="52"/>
        <v>0</v>
      </c>
      <c r="BK20" s="84"/>
      <c r="BL20" s="7"/>
      <c r="BM20" s="7"/>
    </row>
    <row r="21" spans="1:65" ht="20.399999999999999" x14ac:dyDescent="0.3">
      <c r="A21" s="29"/>
      <c r="B21" s="29"/>
      <c r="C21" s="30" t="s">
        <v>34</v>
      </c>
      <c r="D21" s="26" t="s">
        <v>34</v>
      </c>
      <c r="E21" s="5">
        <v>41561002</v>
      </c>
      <c r="F21" s="6" t="s">
        <v>46</v>
      </c>
      <c r="G21" s="7">
        <v>0</v>
      </c>
      <c r="H21" s="7" t="e">
        <f>SUMIF([2]Ene!B:I,AVALUOS!E21,[2]Ene!I:I)</f>
        <v>#VALUE!</v>
      </c>
      <c r="I21" s="7" t="e">
        <f t="shared" si="16"/>
        <v>#VALUE!</v>
      </c>
      <c r="J21" s="8">
        <f t="shared" si="17"/>
        <v>0</v>
      </c>
      <c r="K21" s="7">
        <v>0</v>
      </c>
      <c r="L21" s="7" t="e">
        <f>SUMIF([2]Feb!B:I,AVALUOS!E21,[2]Feb!I:I)</f>
        <v>#VALUE!</v>
      </c>
      <c r="M21" s="7" t="e">
        <f t="shared" si="19"/>
        <v>#VALUE!</v>
      </c>
      <c r="N21" s="8">
        <f t="shared" si="20"/>
        <v>0</v>
      </c>
      <c r="O21" s="7">
        <v>0</v>
      </c>
      <c r="P21" s="7" t="e">
        <f>SUMIF([2]mar!B:I,AVALUOS!E21,[2]mar!I:I)</f>
        <v>#VALUE!</v>
      </c>
      <c r="Q21" s="7" t="e">
        <f t="shared" si="22"/>
        <v>#VALUE!</v>
      </c>
      <c r="R21" s="8">
        <f t="shared" si="3"/>
        <v>0</v>
      </c>
      <c r="S21" s="7">
        <v>0</v>
      </c>
      <c r="T21" s="7" t="e">
        <f>SUMIF([2]Abr!B:I,AVALUOS!E21,[2]Abr!I:I)</f>
        <v>#VALUE!</v>
      </c>
      <c r="U21" s="7" t="e">
        <f t="shared" si="24"/>
        <v>#VALUE!</v>
      </c>
      <c r="V21" s="8">
        <f t="shared" si="25"/>
        <v>0</v>
      </c>
      <c r="W21" s="7">
        <v>0</v>
      </c>
      <c r="X21" s="7" t="e">
        <f>SUMIF([2]May!B:I,AVALUOS!E21,[2]May!I:I)</f>
        <v>#VALUE!</v>
      </c>
      <c r="Y21" s="7" t="e">
        <f t="shared" si="27"/>
        <v>#VALUE!</v>
      </c>
      <c r="Z21" s="8">
        <f t="shared" si="28"/>
        <v>0</v>
      </c>
      <c r="AA21" s="7">
        <v>0</v>
      </c>
      <c r="AB21" s="7" t="e">
        <f>SUMIF([2]Jun!B:I,AVALUOS!E21,[2]Jun!I:I)</f>
        <v>#VALUE!</v>
      </c>
      <c r="AC21" s="7" t="e">
        <f t="shared" si="30"/>
        <v>#VALUE!</v>
      </c>
      <c r="AD21" s="8">
        <f t="shared" si="31"/>
        <v>0</v>
      </c>
      <c r="AE21" s="7">
        <v>0</v>
      </c>
      <c r="AF21" s="7" t="e">
        <f>SUMIF([2]Jul!B:I,AVALUOS!E21,[2]Jul!I:I)</f>
        <v>#VALUE!</v>
      </c>
      <c r="AG21" s="7" t="e">
        <f t="shared" si="33"/>
        <v>#VALUE!</v>
      </c>
      <c r="AH21" s="8">
        <f t="shared" si="34"/>
        <v>0</v>
      </c>
      <c r="AI21" s="7">
        <v>0</v>
      </c>
      <c r="AJ21" s="7" t="e">
        <f>SUMIF([2]Agos!B:I,AVALUOS!E21,[2]Agos!I:I)</f>
        <v>#VALUE!</v>
      </c>
      <c r="AK21" s="7" t="e">
        <f t="shared" si="36"/>
        <v>#VALUE!</v>
      </c>
      <c r="AL21" s="8">
        <f t="shared" si="37"/>
        <v>0</v>
      </c>
      <c r="AM21" s="7">
        <v>0</v>
      </c>
      <c r="AN21" s="7" t="e">
        <f>SUMIF([2]Sep!B:I,AVALUOS!E21,[2]Sep!I:I)</f>
        <v>#VALUE!</v>
      </c>
      <c r="AO21" s="7" t="e">
        <f t="shared" si="39"/>
        <v>#VALUE!</v>
      </c>
      <c r="AP21" s="8">
        <f t="shared" si="40"/>
        <v>0</v>
      </c>
      <c r="AQ21" s="7">
        <v>0</v>
      </c>
      <c r="AR21" s="7" t="e">
        <f>SUMIF([2]Oct!B:I,AVALUOS!E21,[2]Oct!I:I)</f>
        <v>#VALUE!</v>
      </c>
      <c r="AS21" s="7" t="e">
        <f t="shared" si="42"/>
        <v>#VALUE!</v>
      </c>
      <c r="AT21" s="8">
        <f t="shared" si="43"/>
        <v>0</v>
      </c>
      <c r="AU21" s="7">
        <v>0</v>
      </c>
      <c r="AV21" s="7" t="e">
        <f>SUMIF([2]Nov!B:I,AVALUOS!E21,[2]Nov!I:I)</f>
        <v>#VALUE!</v>
      </c>
      <c r="AW21" s="7" t="e">
        <f t="shared" si="45"/>
        <v>#VALUE!</v>
      </c>
      <c r="AX21" s="8">
        <f t="shared" si="46"/>
        <v>0</v>
      </c>
      <c r="AY21" s="7">
        <v>0</v>
      </c>
      <c r="AZ21" s="7" t="e">
        <f>SUMIF([2]Dic!B:I,AVALUOS!E21,[2]Dic!I:I)</f>
        <v>#VALUE!</v>
      </c>
      <c r="BA21" s="7" t="e">
        <f t="shared" si="48"/>
        <v>#VALUE!</v>
      </c>
      <c r="BB21" s="8">
        <f t="shared" si="49"/>
        <v>0</v>
      </c>
      <c r="BC21" s="7">
        <v>0</v>
      </c>
      <c r="BD21" s="89">
        <f t="shared" si="125"/>
        <v>0</v>
      </c>
      <c r="BE21" s="89" t="e">
        <f t="shared" si="126"/>
        <v>#VALUE!</v>
      </c>
      <c r="BF21" s="89" t="e">
        <f t="shared" si="51"/>
        <v>#VALUE!</v>
      </c>
      <c r="BG21" s="24">
        <f t="shared" si="52"/>
        <v>0</v>
      </c>
      <c r="BK21" s="84"/>
      <c r="BL21" s="7"/>
      <c r="BM21" s="7"/>
    </row>
    <row r="22" spans="1:65" ht="20.399999999999999" x14ac:dyDescent="0.3">
      <c r="A22" s="29"/>
      <c r="B22" s="29"/>
      <c r="C22" s="30" t="s">
        <v>34</v>
      </c>
      <c r="D22" s="26" t="s">
        <v>34</v>
      </c>
      <c r="E22" s="5">
        <v>41561003</v>
      </c>
      <c r="F22" s="6" t="s">
        <v>47</v>
      </c>
      <c r="G22" s="7">
        <v>0</v>
      </c>
      <c r="H22" s="7" t="e">
        <f>SUMIF([2]Ene!B:I,AVALUOS!E22,[2]Ene!I:I)</f>
        <v>#VALUE!</v>
      </c>
      <c r="I22" s="7" t="e">
        <f t="shared" si="16"/>
        <v>#VALUE!</v>
      </c>
      <c r="J22" s="8">
        <f t="shared" si="17"/>
        <v>0</v>
      </c>
      <c r="K22" s="7">
        <v>0</v>
      </c>
      <c r="L22" s="7" t="e">
        <f>SUMIF([2]Feb!B:I,AVALUOS!E22,[2]Feb!I:I)</f>
        <v>#VALUE!</v>
      </c>
      <c r="M22" s="7" t="e">
        <f t="shared" si="19"/>
        <v>#VALUE!</v>
      </c>
      <c r="N22" s="8">
        <f t="shared" si="20"/>
        <v>0</v>
      </c>
      <c r="O22" s="7">
        <v>0</v>
      </c>
      <c r="P22" s="7" t="e">
        <f>SUMIF([2]mar!B:I,AVALUOS!E22,[2]mar!I:I)</f>
        <v>#VALUE!</v>
      </c>
      <c r="Q22" s="7" t="e">
        <f t="shared" si="22"/>
        <v>#VALUE!</v>
      </c>
      <c r="R22" s="8">
        <f t="shared" si="3"/>
        <v>0</v>
      </c>
      <c r="S22" s="7">
        <v>0</v>
      </c>
      <c r="T22" s="7" t="e">
        <f>SUMIF([2]Abr!B:I,AVALUOS!E22,[2]Abr!I:I)</f>
        <v>#VALUE!</v>
      </c>
      <c r="U22" s="7" t="e">
        <f t="shared" si="24"/>
        <v>#VALUE!</v>
      </c>
      <c r="V22" s="8">
        <f t="shared" si="25"/>
        <v>0</v>
      </c>
      <c r="W22" s="7">
        <v>0</v>
      </c>
      <c r="X22" s="7" t="e">
        <f>SUMIF([2]May!B:I,AVALUOS!E22,[2]May!I:I)</f>
        <v>#VALUE!</v>
      </c>
      <c r="Y22" s="7" t="e">
        <f t="shared" si="27"/>
        <v>#VALUE!</v>
      </c>
      <c r="Z22" s="8">
        <f t="shared" si="28"/>
        <v>0</v>
      </c>
      <c r="AA22" s="7">
        <v>0</v>
      </c>
      <c r="AB22" s="7" t="e">
        <f>SUMIF([2]Jun!B:I,AVALUOS!E22,[2]Jun!I:I)</f>
        <v>#VALUE!</v>
      </c>
      <c r="AC22" s="7" t="e">
        <f t="shared" si="30"/>
        <v>#VALUE!</v>
      </c>
      <c r="AD22" s="8">
        <f t="shared" si="31"/>
        <v>0</v>
      </c>
      <c r="AE22" s="7">
        <v>0</v>
      </c>
      <c r="AF22" s="7" t="e">
        <f>SUMIF([2]Jul!B:I,AVALUOS!E22,[2]Jul!I:I)</f>
        <v>#VALUE!</v>
      </c>
      <c r="AG22" s="7" t="e">
        <f t="shared" si="33"/>
        <v>#VALUE!</v>
      </c>
      <c r="AH22" s="8">
        <f t="shared" si="34"/>
        <v>0</v>
      </c>
      <c r="AI22" s="7">
        <v>0</v>
      </c>
      <c r="AJ22" s="7" t="e">
        <f>SUMIF([2]Agos!B:I,AVALUOS!E22,[2]Agos!I:I)</f>
        <v>#VALUE!</v>
      </c>
      <c r="AK22" s="7" t="e">
        <f t="shared" si="36"/>
        <v>#VALUE!</v>
      </c>
      <c r="AL22" s="8">
        <f t="shared" si="37"/>
        <v>0</v>
      </c>
      <c r="AM22" s="7">
        <v>0</v>
      </c>
      <c r="AN22" s="7" t="e">
        <f>SUMIF([2]Sep!B:I,AVALUOS!E22,[2]Sep!I:I)</f>
        <v>#VALUE!</v>
      </c>
      <c r="AO22" s="7" t="e">
        <f t="shared" si="39"/>
        <v>#VALUE!</v>
      </c>
      <c r="AP22" s="8">
        <f t="shared" si="40"/>
        <v>0</v>
      </c>
      <c r="AQ22" s="7">
        <v>0</v>
      </c>
      <c r="AR22" s="7" t="e">
        <f>SUMIF([2]Oct!B:I,AVALUOS!E22,[2]Oct!I:I)</f>
        <v>#VALUE!</v>
      </c>
      <c r="AS22" s="7" t="e">
        <f t="shared" si="42"/>
        <v>#VALUE!</v>
      </c>
      <c r="AT22" s="8">
        <f t="shared" si="43"/>
        <v>0</v>
      </c>
      <c r="AU22" s="7">
        <v>0</v>
      </c>
      <c r="AV22" s="7" t="e">
        <f>SUMIF([2]Nov!B:I,AVALUOS!E22,[2]Nov!I:I)</f>
        <v>#VALUE!</v>
      </c>
      <c r="AW22" s="7" t="e">
        <f t="shared" si="45"/>
        <v>#VALUE!</v>
      </c>
      <c r="AX22" s="8">
        <f t="shared" si="46"/>
        <v>0</v>
      </c>
      <c r="AY22" s="7">
        <v>0</v>
      </c>
      <c r="AZ22" s="7" t="e">
        <f>SUMIF([2]Dic!B:I,AVALUOS!E22,[2]Dic!I:I)</f>
        <v>#VALUE!</v>
      </c>
      <c r="BA22" s="7" t="e">
        <f t="shared" si="48"/>
        <v>#VALUE!</v>
      </c>
      <c r="BB22" s="8">
        <f t="shared" si="49"/>
        <v>0</v>
      </c>
      <c r="BC22" s="7">
        <v>0</v>
      </c>
      <c r="BD22" s="89">
        <f t="shared" si="125"/>
        <v>0</v>
      </c>
      <c r="BE22" s="89" t="e">
        <f t="shared" si="126"/>
        <v>#VALUE!</v>
      </c>
      <c r="BF22" s="89" t="e">
        <f t="shared" si="51"/>
        <v>#VALUE!</v>
      </c>
      <c r="BG22" s="24">
        <f t="shared" si="52"/>
        <v>0</v>
      </c>
      <c r="BK22" s="84"/>
      <c r="BL22" s="7"/>
      <c r="BM22" s="7"/>
    </row>
    <row r="23" spans="1:65" ht="20.399999999999999" x14ac:dyDescent="0.3">
      <c r="A23" s="29"/>
      <c r="B23" s="29"/>
      <c r="C23" s="30" t="s">
        <v>34</v>
      </c>
      <c r="D23" s="26" t="s">
        <v>34</v>
      </c>
      <c r="E23" s="5">
        <v>41561004</v>
      </c>
      <c r="F23" s="6" t="s">
        <v>48</v>
      </c>
      <c r="G23" s="7">
        <v>0</v>
      </c>
      <c r="H23" s="7" t="e">
        <f>SUMIF([2]Ene!B:I,AVALUOS!E23,[2]Ene!I:I)+126234.96</f>
        <v>#VALUE!</v>
      </c>
      <c r="I23" s="7" t="e">
        <f t="shared" si="16"/>
        <v>#VALUE!</v>
      </c>
      <c r="J23" s="8">
        <f t="shared" si="17"/>
        <v>0</v>
      </c>
      <c r="K23" s="7">
        <v>0</v>
      </c>
      <c r="L23" s="7" t="e">
        <f>SUMIF([2]Feb!B:I,AVALUOS!E23,[2]Feb!I:I)+126234.96</f>
        <v>#VALUE!</v>
      </c>
      <c r="M23" s="7" t="e">
        <f t="shared" si="19"/>
        <v>#VALUE!</v>
      </c>
      <c r="N23" s="8">
        <f t="shared" si="20"/>
        <v>0</v>
      </c>
      <c r="O23" s="7">
        <v>0</v>
      </c>
      <c r="P23" s="7" t="e">
        <f>SUMIF([2]mar!B:I,AVALUOS!E23,[2]mar!I:I)+126234.96</f>
        <v>#VALUE!</v>
      </c>
      <c r="Q23" s="7" t="e">
        <f t="shared" si="22"/>
        <v>#VALUE!</v>
      </c>
      <c r="R23" s="8">
        <f t="shared" si="3"/>
        <v>0</v>
      </c>
      <c r="S23" s="7">
        <v>0</v>
      </c>
      <c r="T23" s="7" t="e">
        <f>SUMIF([2]Abr!B:I,AVALUOS!E23,[2]Abr!I:I)+126234.96</f>
        <v>#VALUE!</v>
      </c>
      <c r="U23" s="7" t="e">
        <f t="shared" si="24"/>
        <v>#VALUE!</v>
      </c>
      <c r="V23" s="8">
        <f t="shared" si="25"/>
        <v>0</v>
      </c>
      <c r="W23" s="7">
        <v>0</v>
      </c>
      <c r="X23" s="7" t="e">
        <f>SUMIF([2]May!B:I,AVALUOS!E23,[2]May!I:I)+126234.96</f>
        <v>#VALUE!</v>
      </c>
      <c r="Y23" s="7" t="e">
        <f t="shared" si="27"/>
        <v>#VALUE!</v>
      </c>
      <c r="Z23" s="8">
        <f t="shared" si="28"/>
        <v>0</v>
      </c>
      <c r="AA23" s="7">
        <v>0</v>
      </c>
      <c r="AB23" s="7" t="e">
        <f>SUMIF([2]Jun!B:I,AVALUOS!E23,[2]Jun!I:I)+126234.96</f>
        <v>#VALUE!</v>
      </c>
      <c r="AC23" s="7" t="e">
        <f t="shared" si="30"/>
        <v>#VALUE!</v>
      </c>
      <c r="AD23" s="8">
        <f t="shared" si="31"/>
        <v>0</v>
      </c>
      <c r="AE23" s="7">
        <v>0</v>
      </c>
      <c r="AF23" s="7" t="e">
        <f>SUMIF([2]Jul!B:I,AVALUOS!E23,[2]Jul!I:I)+126234.96</f>
        <v>#VALUE!</v>
      </c>
      <c r="AG23" s="7" t="e">
        <f t="shared" si="33"/>
        <v>#VALUE!</v>
      </c>
      <c r="AH23" s="8">
        <f t="shared" si="34"/>
        <v>0</v>
      </c>
      <c r="AI23" s="7">
        <v>0</v>
      </c>
      <c r="AJ23" s="7" t="e">
        <f>SUMIF([2]Agos!B:I,AVALUOS!E23,[2]Agos!I:I)+126234.95</f>
        <v>#VALUE!</v>
      </c>
      <c r="AK23" s="7" t="e">
        <f t="shared" si="36"/>
        <v>#VALUE!</v>
      </c>
      <c r="AL23" s="8">
        <f t="shared" si="37"/>
        <v>0</v>
      </c>
      <c r="AM23" s="7">
        <v>0</v>
      </c>
      <c r="AN23" s="7" t="e">
        <f>SUMIF([2]Sep!B:I,AVALUOS!E23,[2]Sep!I:I)+126234.96</f>
        <v>#VALUE!</v>
      </c>
      <c r="AO23" s="7" t="e">
        <f t="shared" si="39"/>
        <v>#VALUE!</v>
      </c>
      <c r="AP23" s="8">
        <f t="shared" si="40"/>
        <v>0</v>
      </c>
      <c r="AQ23" s="7">
        <v>0</v>
      </c>
      <c r="AR23" s="7" t="e">
        <f>SUMIF([2]Oct!B:I,AVALUOS!E23,[2]Oct!I:I)+126234.96</f>
        <v>#VALUE!</v>
      </c>
      <c r="AS23" s="7" t="e">
        <f t="shared" si="42"/>
        <v>#VALUE!</v>
      </c>
      <c r="AT23" s="8">
        <f t="shared" si="43"/>
        <v>0</v>
      </c>
      <c r="AU23" s="7">
        <v>0</v>
      </c>
      <c r="AV23" s="7" t="e">
        <f>SUMIF([2]Nov!B:I,AVALUOS!E23,[2]Nov!I:I)+126234.96</f>
        <v>#VALUE!</v>
      </c>
      <c r="AW23" s="7" t="e">
        <f t="shared" si="45"/>
        <v>#VALUE!</v>
      </c>
      <c r="AX23" s="8">
        <f t="shared" si="46"/>
        <v>0</v>
      </c>
      <c r="AY23" s="7">
        <v>0</v>
      </c>
      <c r="AZ23" s="7" t="e">
        <f>SUMIF([2]Dic!B:I,AVALUOS!E23,[2]Dic!I:I)+126234.96</f>
        <v>#VALUE!</v>
      </c>
      <c r="BA23" s="7" t="e">
        <f t="shared" si="48"/>
        <v>#VALUE!</v>
      </c>
      <c r="BB23" s="8">
        <f t="shared" si="49"/>
        <v>0</v>
      </c>
      <c r="BC23" s="7">
        <v>0</v>
      </c>
      <c r="BD23" s="89">
        <f t="shared" si="125"/>
        <v>0</v>
      </c>
      <c r="BE23" s="89" t="e">
        <f t="shared" si="126"/>
        <v>#VALUE!</v>
      </c>
      <c r="BF23" s="89" t="e">
        <f t="shared" si="51"/>
        <v>#VALUE!</v>
      </c>
      <c r="BG23" s="24">
        <f t="shared" si="52"/>
        <v>0</v>
      </c>
      <c r="BK23" s="84"/>
      <c r="BL23" s="7"/>
      <c r="BM23" s="7"/>
    </row>
    <row r="24" spans="1:65" ht="20.399999999999999" x14ac:dyDescent="0.3">
      <c r="A24" s="29"/>
      <c r="B24" s="29"/>
      <c r="C24" s="30" t="s">
        <v>34</v>
      </c>
      <c r="D24" s="26" t="s">
        <v>34</v>
      </c>
      <c r="E24" s="5">
        <v>41561005</v>
      </c>
      <c r="F24" s="6" t="s">
        <v>49</v>
      </c>
      <c r="G24" s="7">
        <v>0</v>
      </c>
      <c r="H24" s="7" t="e">
        <f>SUMIF([2]Ene!B:I,AVALUOS!E24,[2]Ene!I:I)</f>
        <v>#VALUE!</v>
      </c>
      <c r="I24" s="7" t="e">
        <f t="shared" si="16"/>
        <v>#VALUE!</v>
      </c>
      <c r="J24" s="8">
        <f t="shared" si="17"/>
        <v>0</v>
      </c>
      <c r="K24" s="7">
        <v>0</v>
      </c>
      <c r="L24" s="7" t="e">
        <f>SUMIF([2]Feb!B:I,AVALUOS!E24,[2]Feb!I:I)</f>
        <v>#VALUE!</v>
      </c>
      <c r="M24" s="7" t="e">
        <f t="shared" si="19"/>
        <v>#VALUE!</v>
      </c>
      <c r="N24" s="8">
        <f t="shared" si="20"/>
        <v>0</v>
      </c>
      <c r="O24" s="7">
        <v>0</v>
      </c>
      <c r="P24" s="7" t="e">
        <f>SUMIF([2]mar!B:I,AVALUOS!E24,[2]mar!I:I)</f>
        <v>#VALUE!</v>
      </c>
      <c r="Q24" s="7" t="e">
        <f t="shared" si="22"/>
        <v>#VALUE!</v>
      </c>
      <c r="R24" s="8">
        <f t="shared" si="3"/>
        <v>0</v>
      </c>
      <c r="S24" s="7">
        <v>0</v>
      </c>
      <c r="T24" s="7" t="e">
        <f>SUMIF([2]Abr!B:I,AVALUOS!E24,[2]Abr!I:I)</f>
        <v>#VALUE!</v>
      </c>
      <c r="U24" s="7" t="e">
        <f t="shared" si="24"/>
        <v>#VALUE!</v>
      </c>
      <c r="V24" s="8">
        <f t="shared" si="25"/>
        <v>0</v>
      </c>
      <c r="W24" s="7">
        <v>0</v>
      </c>
      <c r="X24" s="7" t="e">
        <f>SUMIF([2]May!B:I,AVALUOS!E24,[2]May!I:I)</f>
        <v>#VALUE!</v>
      </c>
      <c r="Y24" s="7" t="e">
        <f t="shared" si="27"/>
        <v>#VALUE!</v>
      </c>
      <c r="Z24" s="8">
        <f t="shared" si="28"/>
        <v>0</v>
      </c>
      <c r="AA24" s="7">
        <v>0</v>
      </c>
      <c r="AB24" s="7" t="e">
        <f>SUMIF([2]Jun!B:I,AVALUOS!E24,[2]Jun!I:I)</f>
        <v>#VALUE!</v>
      </c>
      <c r="AC24" s="7" t="e">
        <f t="shared" si="30"/>
        <v>#VALUE!</v>
      </c>
      <c r="AD24" s="8">
        <f t="shared" si="31"/>
        <v>0</v>
      </c>
      <c r="AE24" s="7">
        <v>0</v>
      </c>
      <c r="AF24" s="7" t="e">
        <f>SUMIF([2]Jul!B:I,AVALUOS!E24,[2]Jul!I:I)</f>
        <v>#VALUE!</v>
      </c>
      <c r="AG24" s="7" t="e">
        <f t="shared" si="33"/>
        <v>#VALUE!</v>
      </c>
      <c r="AH24" s="8">
        <f t="shared" si="34"/>
        <v>0</v>
      </c>
      <c r="AI24" s="7">
        <v>0</v>
      </c>
      <c r="AJ24" s="7" t="e">
        <f>SUMIF([2]Agos!B:I,AVALUOS!E24,[2]Agos!I:I)</f>
        <v>#VALUE!</v>
      </c>
      <c r="AK24" s="7" t="e">
        <f t="shared" si="36"/>
        <v>#VALUE!</v>
      </c>
      <c r="AL24" s="8">
        <f t="shared" si="37"/>
        <v>0</v>
      </c>
      <c r="AM24" s="7">
        <v>0</v>
      </c>
      <c r="AN24" s="7" t="e">
        <f>SUMIF([2]Sep!B:I,AVALUOS!E24,[2]Sep!I:I)</f>
        <v>#VALUE!</v>
      </c>
      <c r="AO24" s="7" t="e">
        <f t="shared" si="39"/>
        <v>#VALUE!</v>
      </c>
      <c r="AP24" s="8">
        <f t="shared" si="40"/>
        <v>0</v>
      </c>
      <c r="AQ24" s="7">
        <v>0</v>
      </c>
      <c r="AR24" s="7" t="e">
        <f>SUMIF([2]Oct!B:I,AVALUOS!E24,[2]Oct!I:I)</f>
        <v>#VALUE!</v>
      </c>
      <c r="AS24" s="7" t="e">
        <f t="shared" si="42"/>
        <v>#VALUE!</v>
      </c>
      <c r="AT24" s="8">
        <f t="shared" si="43"/>
        <v>0</v>
      </c>
      <c r="AU24" s="7">
        <v>0</v>
      </c>
      <c r="AV24" s="7" t="e">
        <f>SUMIF([2]Nov!B:I,AVALUOS!E24,[2]Nov!I:I)</f>
        <v>#VALUE!</v>
      </c>
      <c r="AW24" s="7" t="e">
        <f t="shared" si="45"/>
        <v>#VALUE!</v>
      </c>
      <c r="AX24" s="8">
        <f t="shared" si="46"/>
        <v>0</v>
      </c>
      <c r="AY24" s="7">
        <v>0</v>
      </c>
      <c r="AZ24" s="7" t="e">
        <f>SUMIF([2]Dic!B:I,AVALUOS!E24,[2]Dic!I:I)</f>
        <v>#VALUE!</v>
      </c>
      <c r="BA24" s="7" t="e">
        <f t="shared" si="48"/>
        <v>#VALUE!</v>
      </c>
      <c r="BB24" s="8">
        <f t="shared" si="49"/>
        <v>0</v>
      </c>
      <c r="BC24" s="7">
        <v>0</v>
      </c>
      <c r="BD24" s="89">
        <f t="shared" si="125"/>
        <v>0</v>
      </c>
      <c r="BE24" s="89" t="e">
        <f t="shared" si="126"/>
        <v>#VALUE!</v>
      </c>
      <c r="BF24" s="89" t="e">
        <f t="shared" si="51"/>
        <v>#VALUE!</v>
      </c>
      <c r="BG24" s="24">
        <f t="shared" si="52"/>
        <v>0</v>
      </c>
      <c r="BK24" s="84"/>
      <c r="BL24" s="7"/>
      <c r="BM24" s="7"/>
    </row>
    <row r="25" spans="1:65" ht="12" x14ac:dyDescent="0.3">
      <c r="A25" s="29"/>
      <c r="B25" s="29"/>
      <c r="C25" s="30" t="s">
        <v>34</v>
      </c>
      <c r="D25" s="26" t="s">
        <v>34</v>
      </c>
      <c r="E25" s="5">
        <v>41561006</v>
      </c>
      <c r="F25" s="6" t="s">
        <v>50</v>
      </c>
      <c r="G25" s="7">
        <v>0</v>
      </c>
      <c r="H25" s="7" t="e">
        <f>SUMIF([2]Ene!B:I,AVALUOS!E25,[2]Ene!I:I)</f>
        <v>#VALUE!</v>
      </c>
      <c r="I25" s="7" t="e">
        <f t="shared" si="16"/>
        <v>#VALUE!</v>
      </c>
      <c r="J25" s="8">
        <f t="shared" si="17"/>
        <v>0</v>
      </c>
      <c r="K25" s="7">
        <v>0</v>
      </c>
      <c r="L25" s="7" t="e">
        <f>SUMIF([2]Feb!B:I,AVALUOS!E25,[2]Feb!I:I)</f>
        <v>#VALUE!</v>
      </c>
      <c r="M25" s="7" t="e">
        <f t="shared" si="19"/>
        <v>#VALUE!</v>
      </c>
      <c r="N25" s="8">
        <f t="shared" si="20"/>
        <v>0</v>
      </c>
      <c r="O25" s="7">
        <v>0</v>
      </c>
      <c r="P25" s="7" t="e">
        <f>SUMIF([2]mar!B:I,AVALUOS!E25,[2]mar!I:I)</f>
        <v>#VALUE!</v>
      </c>
      <c r="Q25" s="7" t="e">
        <f t="shared" si="22"/>
        <v>#VALUE!</v>
      </c>
      <c r="R25" s="8">
        <f t="shared" si="3"/>
        <v>0</v>
      </c>
      <c r="S25" s="7">
        <v>0</v>
      </c>
      <c r="T25" s="7" t="e">
        <f>SUMIF([2]Abr!B:I,AVALUOS!E25,[2]Abr!I:I)</f>
        <v>#VALUE!</v>
      </c>
      <c r="U25" s="7" t="e">
        <f t="shared" si="24"/>
        <v>#VALUE!</v>
      </c>
      <c r="V25" s="8">
        <f t="shared" si="25"/>
        <v>0</v>
      </c>
      <c r="W25" s="7">
        <v>0</v>
      </c>
      <c r="X25" s="7" t="e">
        <f>SUMIF([2]May!B:I,AVALUOS!E25,[2]May!I:I)</f>
        <v>#VALUE!</v>
      </c>
      <c r="Y25" s="7" t="e">
        <f t="shared" si="27"/>
        <v>#VALUE!</v>
      </c>
      <c r="Z25" s="8">
        <f t="shared" si="28"/>
        <v>0</v>
      </c>
      <c r="AA25" s="7">
        <v>0</v>
      </c>
      <c r="AB25" s="7" t="e">
        <f>SUMIF([2]Jun!B:I,AVALUOS!E25,[2]Jun!I:I)</f>
        <v>#VALUE!</v>
      </c>
      <c r="AC25" s="7" t="e">
        <f t="shared" si="30"/>
        <v>#VALUE!</v>
      </c>
      <c r="AD25" s="8">
        <f t="shared" si="31"/>
        <v>0</v>
      </c>
      <c r="AE25" s="7">
        <v>0</v>
      </c>
      <c r="AF25" s="7" t="e">
        <f>SUMIF([2]Jul!B:I,AVALUOS!E25,[2]Jul!I:I)</f>
        <v>#VALUE!</v>
      </c>
      <c r="AG25" s="7" t="e">
        <f t="shared" si="33"/>
        <v>#VALUE!</v>
      </c>
      <c r="AH25" s="8">
        <f t="shared" si="34"/>
        <v>0</v>
      </c>
      <c r="AI25" s="7">
        <v>0</v>
      </c>
      <c r="AJ25" s="7" t="e">
        <f>SUMIF([2]Agos!B:I,AVALUOS!E25,[2]Agos!I:I)</f>
        <v>#VALUE!</v>
      </c>
      <c r="AK25" s="7" t="e">
        <f t="shared" si="36"/>
        <v>#VALUE!</v>
      </c>
      <c r="AL25" s="8">
        <f t="shared" si="37"/>
        <v>0</v>
      </c>
      <c r="AM25" s="7">
        <v>0</v>
      </c>
      <c r="AN25" s="7" t="e">
        <f>SUMIF([2]Sep!B:I,AVALUOS!E25,[2]Sep!I:I)</f>
        <v>#VALUE!</v>
      </c>
      <c r="AO25" s="7" t="e">
        <f t="shared" si="39"/>
        <v>#VALUE!</v>
      </c>
      <c r="AP25" s="8">
        <f t="shared" si="40"/>
        <v>0</v>
      </c>
      <c r="AQ25" s="7">
        <v>0</v>
      </c>
      <c r="AR25" s="7" t="e">
        <f>SUMIF([2]Oct!B:I,AVALUOS!E25,[2]Oct!I:I)</f>
        <v>#VALUE!</v>
      </c>
      <c r="AS25" s="7" t="e">
        <f t="shared" si="42"/>
        <v>#VALUE!</v>
      </c>
      <c r="AT25" s="8">
        <f t="shared" si="43"/>
        <v>0</v>
      </c>
      <c r="AU25" s="7">
        <v>0</v>
      </c>
      <c r="AV25" s="7" t="e">
        <f>SUMIF([2]Nov!B:I,AVALUOS!E25,[2]Nov!I:I)</f>
        <v>#VALUE!</v>
      </c>
      <c r="AW25" s="7" t="e">
        <f t="shared" si="45"/>
        <v>#VALUE!</v>
      </c>
      <c r="AX25" s="8">
        <f t="shared" si="46"/>
        <v>0</v>
      </c>
      <c r="AY25" s="7">
        <v>0</v>
      </c>
      <c r="AZ25" s="7" t="e">
        <f>SUMIF([2]Dic!B:I,AVALUOS!E25,[2]Dic!I:I)</f>
        <v>#VALUE!</v>
      </c>
      <c r="BA25" s="7" t="e">
        <f t="shared" si="48"/>
        <v>#VALUE!</v>
      </c>
      <c r="BB25" s="8">
        <f t="shared" si="49"/>
        <v>0</v>
      </c>
      <c r="BC25" s="7">
        <v>0</v>
      </c>
      <c r="BD25" s="89">
        <f t="shared" si="125"/>
        <v>0</v>
      </c>
      <c r="BE25" s="89" t="e">
        <f t="shared" si="126"/>
        <v>#VALUE!</v>
      </c>
      <c r="BF25" s="89" t="e">
        <f t="shared" si="51"/>
        <v>#VALUE!</v>
      </c>
      <c r="BG25" s="24">
        <f t="shared" si="52"/>
        <v>0</v>
      </c>
      <c r="BK25" s="84"/>
      <c r="BL25" s="7"/>
      <c r="BM25" s="7"/>
    </row>
    <row r="26" spans="1:65" ht="12" x14ac:dyDescent="0.3">
      <c r="A26" s="29"/>
      <c r="B26" s="29"/>
      <c r="C26" s="30" t="s">
        <v>34</v>
      </c>
      <c r="D26" s="26" t="s">
        <v>34</v>
      </c>
      <c r="E26" s="5">
        <v>41561007</v>
      </c>
      <c r="F26" s="6" t="s">
        <v>51</v>
      </c>
      <c r="G26" s="7">
        <v>0</v>
      </c>
      <c r="H26" s="7" t="e">
        <f>SUMIF([2]Ene!B:I,AVALUOS!E26,[2]Ene!I:I)</f>
        <v>#VALUE!</v>
      </c>
      <c r="I26" s="7" t="e">
        <f t="shared" si="16"/>
        <v>#VALUE!</v>
      </c>
      <c r="J26" s="8">
        <f t="shared" si="17"/>
        <v>0</v>
      </c>
      <c r="K26" s="7">
        <v>0</v>
      </c>
      <c r="L26" s="7" t="e">
        <f>SUMIF([2]Feb!B:I,AVALUOS!E26,[2]Feb!I:I)</f>
        <v>#VALUE!</v>
      </c>
      <c r="M26" s="7" t="e">
        <f t="shared" si="19"/>
        <v>#VALUE!</v>
      </c>
      <c r="N26" s="8">
        <f t="shared" si="20"/>
        <v>0</v>
      </c>
      <c r="O26" s="7">
        <v>0</v>
      </c>
      <c r="P26" s="7" t="e">
        <f>SUMIF([2]mar!B:I,AVALUOS!E26,[2]mar!I:I)</f>
        <v>#VALUE!</v>
      </c>
      <c r="Q26" s="7" t="e">
        <f t="shared" si="22"/>
        <v>#VALUE!</v>
      </c>
      <c r="R26" s="8">
        <f t="shared" si="3"/>
        <v>0</v>
      </c>
      <c r="S26" s="7">
        <v>0</v>
      </c>
      <c r="T26" s="7" t="e">
        <f>SUMIF([2]Abr!B:I,AVALUOS!E26,[2]Abr!I:I)</f>
        <v>#VALUE!</v>
      </c>
      <c r="U26" s="7" t="e">
        <f t="shared" si="24"/>
        <v>#VALUE!</v>
      </c>
      <c r="V26" s="8">
        <f t="shared" si="25"/>
        <v>0</v>
      </c>
      <c r="W26" s="7">
        <v>0</v>
      </c>
      <c r="X26" s="7" t="e">
        <f>SUMIF([2]May!B:I,AVALUOS!E26,[2]May!I:I)</f>
        <v>#VALUE!</v>
      </c>
      <c r="Y26" s="7" t="e">
        <f t="shared" si="27"/>
        <v>#VALUE!</v>
      </c>
      <c r="Z26" s="8">
        <f t="shared" si="28"/>
        <v>0</v>
      </c>
      <c r="AA26" s="7">
        <v>0</v>
      </c>
      <c r="AB26" s="7" t="e">
        <f>SUMIF([2]Jun!B:I,AVALUOS!E26,[2]Jun!I:I)</f>
        <v>#VALUE!</v>
      </c>
      <c r="AC26" s="7" t="e">
        <f t="shared" si="30"/>
        <v>#VALUE!</v>
      </c>
      <c r="AD26" s="8">
        <f t="shared" si="31"/>
        <v>0</v>
      </c>
      <c r="AE26" s="7">
        <v>0</v>
      </c>
      <c r="AF26" s="7" t="e">
        <f>SUMIF([2]Jul!B:I,AVALUOS!E26,[2]Jul!I:I)</f>
        <v>#VALUE!</v>
      </c>
      <c r="AG26" s="7" t="e">
        <f t="shared" si="33"/>
        <v>#VALUE!</v>
      </c>
      <c r="AH26" s="8">
        <f t="shared" si="34"/>
        <v>0</v>
      </c>
      <c r="AI26" s="7">
        <v>0</v>
      </c>
      <c r="AJ26" s="7" t="e">
        <f>SUMIF([2]Agos!B:I,AVALUOS!E26,[2]Agos!I:I)</f>
        <v>#VALUE!</v>
      </c>
      <c r="AK26" s="7" t="e">
        <f t="shared" si="36"/>
        <v>#VALUE!</v>
      </c>
      <c r="AL26" s="8">
        <f t="shared" si="37"/>
        <v>0</v>
      </c>
      <c r="AM26" s="7">
        <v>0</v>
      </c>
      <c r="AN26" s="7" t="e">
        <f>SUMIF([2]Sep!B:I,AVALUOS!E26,[2]Sep!I:I)</f>
        <v>#VALUE!</v>
      </c>
      <c r="AO26" s="7" t="e">
        <f t="shared" si="39"/>
        <v>#VALUE!</v>
      </c>
      <c r="AP26" s="8">
        <f t="shared" si="40"/>
        <v>0</v>
      </c>
      <c r="AQ26" s="7">
        <v>0</v>
      </c>
      <c r="AR26" s="7" t="e">
        <f>SUMIF([2]Oct!B:I,AVALUOS!E26,[2]Oct!I:I)</f>
        <v>#VALUE!</v>
      </c>
      <c r="AS26" s="7" t="e">
        <f t="shared" si="42"/>
        <v>#VALUE!</v>
      </c>
      <c r="AT26" s="8">
        <f t="shared" si="43"/>
        <v>0</v>
      </c>
      <c r="AU26" s="7">
        <v>0</v>
      </c>
      <c r="AV26" s="7" t="e">
        <f>SUMIF([2]Nov!B:I,AVALUOS!E26,[2]Nov!I:I)</f>
        <v>#VALUE!</v>
      </c>
      <c r="AW26" s="7" t="e">
        <f t="shared" si="45"/>
        <v>#VALUE!</v>
      </c>
      <c r="AX26" s="8">
        <f t="shared" si="46"/>
        <v>0</v>
      </c>
      <c r="AY26" s="7">
        <v>0</v>
      </c>
      <c r="AZ26" s="7" t="e">
        <f>SUMIF([2]Dic!B:I,AVALUOS!E26,[2]Dic!I:I)</f>
        <v>#VALUE!</v>
      </c>
      <c r="BA26" s="7" t="e">
        <f t="shared" si="48"/>
        <v>#VALUE!</v>
      </c>
      <c r="BB26" s="8">
        <f t="shared" si="49"/>
        <v>0</v>
      </c>
      <c r="BC26" s="7">
        <v>0</v>
      </c>
      <c r="BD26" s="89">
        <f t="shared" si="125"/>
        <v>0</v>
      </c>
      <c r="BE26" s="89" t="e">
        <f t="shared" si="126"/>
        <v>#VALUE!</v>
      </c>
      <c r="BF26" s="89" t="e">
        <f t="shared" si="51"/>
        <v>#VALUE!</v>
      </c>
      <c r="BG26" s="24">
        <f t="shared" si="52"/>
        <v>0</v>
      </c>
      <c r="BK26" s="84"/>
      <c r="BL26" s="7"/>
      <c r="BM26" s="7"/>
    </row>
    <row r="27" spans="1:65" ht="12" x14ac:dyDescent="0.3">
      <c r="A27" s="77"/>
      <c r="B27" s="77"/>
      <c r="C27" s="78">
        <v>4175</v>
      </c>
      <c r="D27" s="79"/>
      <c r="E27" s="80"/>
      <c r="F27" s="81" t="s">
        <v>52</v>
      </c>
      <c r="G27" s="82">
        <f t="shared" ref="G27:H27" si="127">+G28+G30</f>
        <v>0</v>
      </c>
      <c r="H27" s="82" t="e">
        <f t="shared" si="127"/>
        <v>#VALUE!</v>
      </c>
      <c r="I27" s="82" t="e">
        <f t="shared" si="16"/>
        <v>#VALUE!</v>
      </c>
      <c r="J27" s="83">
        <f t="shared" si="17"/>
        <v>0</v>
      </c>
      <c r="K27" s="82">
        <f t="shared" ref="K27:L27" si="128">+K28+K30</f>
        <v>0</v>
      </c>
      <c r="L27" s="82" t="e">
        <f t="shared" si="128"/>
        <v>#VALUE!</v>
      </c>
      <c r="M27" s="82" t="e">
        <f t="shared" si="19"/>
        <v>#VALUE!</v>
      </c>
      <c r="N27" s="83">
        <f t="shared" si="20"/>
        <v>0</v>
      </c>
      <c r="O27" s="82">
        <f t="shared" ref="O27:P27" si="129">+O28+O30</f>
        <v>0</v>
      </c>
      <c r="P27" s="82" t="e">
        <f t="shared" si="129"/>
        <v>#VALUE!</v>
      </c>
      <c r="Q27" s="82" t="e">
        <f t="shared" si="22"/>
        <v>#VALUE!</v>
      </c>
      <c r="R27" s="83">
        <f t="shared" si="3"/>
        <v>0</v>
      </c>
      <c r="S27" s="82">
        <f t="shared" ref="S27:T27" si="130">+S28+S30</f>
        <v>0</v>
      </c>
      <c r="T27" s="82" t="e">
        <f t="shared" si="130"/>
        <v>#VALUE!</v>
      </c>
      <c r="U27" s="82" t="e">
        <f t="shared" si="24"/>
        <v>#VALUE!</v>
      </c>
      <c r="V27" s="83">
        <f t="shared" si="25"/>
        <v>0</v>
      </c>
      <c r="W27" s="82">
        <f t="shared" ref="W27:X27" si="131">+W28+W30</f>
        <v>0</v>
      </c>
      <c r="X27" s="82" t="e">
        <f t="shared" si="131"/>
        <v>#VALUE!</v>
      </c>
      <c r="Y27" s="82" t="e">
        <f t="shared" si="27"/>
        <v>#VALUE!</v>
      </c>
      <c r="Z27" s="83">
        <f t="shared" si="28"/>
        <v>0</v>
      </c>
      <c r="AA27" s="82">
        <f t="shared" ref="AA27:AB27" si="132">+AA28+AA30</f>
        <v>0</v>
      </c>
      <c r="AB27" s="82" t="e">
        <f t="shared" si="132"/>
        <v>#VALUE!</v>
      </c>
      <c r="AC27" s="82" t="e">
        <f t="shared" si="30"/>
        <v>#VALUE!</v>
      </c>
      <c r="AD27" s="83">
        <f t="shared" si="31"/>
        <v>0</v>
      </c>
      <c r="AE27" s="82">
        <f t="shared" ref="AE27:AF27" si="133">+AE28+AE30</f>
        <v>0</v>
      </c>
      <c r="AF27" s="82" t="e">
        <f t="shared" si="133"/>
        <v>#VALUE!</v>
      </c>
      <c r="AG27" s="82" t="e">
        <f t="shared" si="33"/>
        <v>#VALUE!</v>
      </c>
      <c r="AH27" s="83">
        <f t="shared" si="34"/>
        <v>0</v>
      </c>
      <c r="AI27" s="82">
        <f t="shared" ref="AI27:AJ27" si="134">+AI28+AI30</f>
        <v>0</v>
      </c>
      <c r="AJ27" s="82" t="e">
        <f t="shared" si="134"/>
        <v>#VALUE!</v>
      </c>
      <c r="AK27" s="82" t="e">
        <f t="shared" si="36"/>
        <v>#VALUE!</v>
      </c>
      <c r="AL27" s="83">
        <f t="shared" si="37"/>
        <v>0</v>
      </c>
      <c r="AM27" s="82">
        <f t="shared" ref="AM27:AN27" si="135">+AM28+AM30</f>
        <v>0</v>
      </c>
      <c r="AN27" s="82" t="e">
        <f t="shared" si="135"/>
        <v>#VALUE!</v>
      </c>
      <c r="AO27" s="82" t="e">
        <f t="shared" si="39"/>
        <v>#VALUE!</v>
      </c>
      <c r="AP27" s="83">
        <f t="shared" si="40"/>
        <v>0</v>
      </c>
      <c r="AQ27" s="82">
        <f t="shared" ref="AQ27:AR27" si="136">+AQ28+AQ30</f>
        <v>0</v>
      </c>
      <c r="AR27" s="82" t="e">
        <f t="shared" si="136"/>
        <v>#VALUE!</v>
      </c>
      <c r="AS27" s="82" t="e">
        <f t="shared" si="42"/>
        <v>#VALUE!</v>
      </c>
      <c r="AT27" s="83">
        <f t="shared" si="43"/>
        <v>0</v>
      </c>
      <c r="AU27" s="82">
        <f t="shared" ref="AU27:AV27" si="137">+AU28+AU30</f>
        <v>0</v>
      </c>
      <c r="AV27" s="82" t="e">
        <f t="shared" si="137"/>
        <v>#VALUE!</v>
      </c>
      <c r="AW27" s="82" t="e">
        <f t="shared" si="45"/>
        <v>#VALUE!</v>
      </c>
      <c r="AX27" s="83">
        <f t="shared" si="46"/>
        <v>0</v>
      </c>
      <c r="AY27" s="82">
        <f t="shared" ref="AY27:BE27" si="138">+AY28+AY30</f>
        <v>0</v>
      </c>
      <c r="AZ27" s="82" t="e">
        <f t="shared" si="138"/>
        <v>#VALUE!</v>
      </c>
      <c r="BA27" s="82" t="e">
        <f t="shared" si="48"/>
        <v>#VALUE!</v>
      </c>
      <c r="BB27" s="83">
        <f t="shared" si="49"/>
        <v>0</v>
      </c>
      <c r="BC27" s="82">
        <f t="shared" si="138"/>
        <v>0</v>
      </c>
      <c r="BD27" s="82">
        <f t="shared" si="138"/>
        <v>0</v>
      </c>
      <c r="BE27" s="82" t="e">
        <f t="shared" si="138"/>
        <v>#VALUE!</v>
      </c>
      <c r="BF27" s="82" t="e">
        <f t="shared" si="51"/>
        <v>#VALUE!</v>
      </c>
      <c r="BG27" s="83">
        <f t="shared" si="52"/>
        <v>0</v>
      </c>
      <c r="BL27" s="82">
        <f t="shared" ref="BL27:BM27" si="139">+BL28+BL30</f>
        <v>0</v>
      </c>
      <c r="BM27" s="82">
        <f t="shared" si="139"/>
        <v>0</v>
      </c>
    </row>
    <row r="28" spans="1:65" ht="12" x14ac:dyDescent="0.3">
      <c r="A28" s="85"/>
      <c r="B28" s="85"/>
      <c r="C28" s="86"/>
      <c r="D28" s="90">
        <v>417501</v>
      </c>
      <c r="E28" s="91"/>
      <c r="F28" s="92" t="s">
        <v>53</v>
      </c>
      <c r="G28" s="93">
        <f t="shared" ref="G28:H28" si="140">SUM(G29)</f>
        <v>0</v>
      </c>
      <c r="H28" s="93" t="e">
        <f t="shared" si="140"/>
        <v>#VALUE!</v>
      </c>
      <c r="I28" s="93" t="e">
        <f t="shared" si="16"/>
        <v>#VALUE!</v>
      </c>
      <c r="J28" s="94">
        <f t="shared" si="17"/>
        <v>0</v>
      </c>
      <c r="K28" s="93">
        <f t="shared" ref="K28:L28" si="141">SUM(K29)</f>
        <v>0</v>
      </c>
      <c r="L28" s="93" t="e">
        <f t="shared" si="141"/>
        <v>#VALUE!</v>
      </c>
      <c r="M28" s="93" t="e">
        <f t="shared" si="19"/>
        <v>#VALUE!</v>
      </c>
      <c r="N28" s="94">
        <f t="shared" si="20"/>
        <v>0</v>
      </c>
      <c r="O28" s="93">
        <f t="shared" ref="O28:P28" si="142">SUM(O29)</f>
        <v>0</v>
      </c>
      <c r="P28" s="93" t="e">
        <f t="shared" si="142"/>
        <v>#VALUE!</v>
      </c>
      <c r="Q28" s="93" t="e">
        <f t="shared" si="22"/>
        <v>#VALUE!</v>
      </c>
      <c r="R28" s="94">
        <f t="shared" si="3"/>
        <v>0</v>
      </c>
      <c r="S28" s="93">
        <f t="shared" ref="S28:BE28" si="143">SUM(S29)</f>
        <v>0</v>
      </c>
      <c r="T28" s="93" t="e">
        <f t="shared" si="143"/>
        <v>#VALUE!</v>
      </c>
      <c r="U28" s="93" t="e">
        <f t="shared" si="24"/>
        <v>#VALUE!</v>
      </c>
      <c r="V28" s="94">
        <f t="shared" si="25"/>
        <v>0</v>
      </c>
      <c r="W28" s="93">
        <f t="shared" ref="W28:X28" si="144">SUM(W29)</f>
        <v>0</v>
      </c>
      <c r="X28" s="93" t="e">
        <f t="shared" si="144"/>
        <v>#VALUE!</v>
      </c>
      <c r="Y28" s="93" t="e">
        <f t="shared" si="27"/>
        <v>#VALUE!</v>
      </c>
      <c r="Z28" s="94">
        <f t="shared" si="28"/>
        <v>0</v>
      </c>
      <c r="AA28" s="93">
        <f t="shared" ref="AA28" si="145">SUM(AA29)</f>
        <v>0</v>
      </c>
      <c r="AB28" s="93" t="e">
        <f t="shared" si="143"/>
        <v>#VALUE!</v>
      </c>
      <c r="AC28" s="93" t="e">
        <f t="shared" si="30"/>
        <v>#VALUE!</v>
      </c>
      <c r="AD28" s="94">
        <f t="shared" si="31"/>
        <v>0</v>
      </c>
      <c r="AE28" s="93">
        <f t="shared" ref="AE28" si="146">SUM(AE29)</f>
        <v>0</v>
      </c>
      <c r="AF28" s="93" t="e">
        <f t="shared" si="143"/>
        <v>#VALUE!</v>
      </c>
      <c r="AG28" s="93" t="e">
        <f t="shared" si="33"/>
        <v>#VALUE!</v>
      </c>
      <c r="AH28" s="94">
        <f t="shared" si="34"/>
        <v>0</v>
      </c>
      <c r="AI28" s="93">
        <f t="shared" ref="AI28" si="147">SUM(AI29)</f>
        <v>0</v>
      </c>
      <c r="AJ28" s="93" t="e">
        <f t="shared" si="143"/>
        <v>#VALUE!</v>
      </c>
      <c r="AK28" s="93" t="e">
        <f t="shared" si="36"/>
        <v>#VALUE!</v>
      </c>
      <c r="AL28" s="94">
        <f t="shared" si="37"/>
        <v>0</v>
      </c>
      <c r="AM28" s="93">
        <f t="shared" ref="AM28" si="148">SUM(AM29)</f>
        <v>0</v>
      </c>
      <c r="AN28" s="93" t="e">
        <f t="shared" si="143"/>
        <v>#VALUE!</v>
      </c>
      <c r="AO28" s="93" t="e">
        <f t="shared" si="39"/>
        <v>#VALUE!</v>
      </c>
      <c r="AP28" s="94">
        <f t="shared" si="40"/>
        <v>0</v>
      </c>
      <c r="AQ28" s="93">
        <f t="shared" ref="AQ28" si="149">SUM(AQ29)</f>
        <v>0</v>
      </c>
      <c r="AR28" s="93" t="e">
        <f t="shared" si="143"/>
        <v>#VALUE!</v>
      </c>
      <c r="AS28" s="93" t="e">
        <f t="shared" si="42"/>
        <v>#VALUE!</v>
      </c>
      <c r="AT28" s="94">
        <f t="shared" si="43"/>
        <v>0</v>
      </c>
      <c r="AU28" s="93">
        <f t="shared" ref="AU28" si="150">SUM(AU29)</f>
        <v>0</v>
      </c>
      <c r="AV28" s="93" t="e">
        <f t="shared" si="143"/>
        <v>#VALUE!</v>
      </c>
      <c r="AW28" s="93" t="e">
        <f t="shared" si="45"/>
        <v>#VALUE!</v>
      </c>
      <c r="AX28" s="94">
        <f t="shared" si="46"/>
        <v>0</v>
      </c>
      <c r="AY28" s="93">
        <f t="shared" ref="AY28" si="151">SUM(AY29)</f>
        <v>0</v>
      </c>
      <c r="AZ28" s="93" t="e">
        <f t="shared" si="143"/>
        <v>#VALUE!</v>
      </c>
      <c r="BA28" s="93" t="e">
        <f t="shared" si="48"/>
        <v>#VALUE!</v>
      </c>
      <c r="BB28" s="94">
        <f t="shared" si="49"/>
        <v>0</v>
      </c>
      <c r="BC28" s="93">
        <f t="shared" si="143"/>
        <v>0</v>
      </c>
      <c r="BD28" s="93">
        <f t="shared" si="143"/>
        <v>0</v>
      </c>
      <c r="BE28" s="93" t="e">
        <f t="shared" si="143"/>
        <v>#VALUE!</v>
      </c>
      <c r="BF28" s="93" t="e">
        <f t="shared" si="51"/>
        <v>#VALUE!</v>
      </c>
      <c r="BG28" s="4">
        <f t="shared" si="52"/>
        <v>0</v>
      </c>
      <c r="BL28" s="93">
        <f t="shared" ref="BL28:BM28" si="152">SUM(BL29)</f>
        <v>0</v>
      </c>
      <c r="BM28" s="93">
        <f t="shared" si="152"/>
        <v>0</v>
      </c>
    </row>
    <row r="29" spans="1:65" s="84" customFormat="1" ht="12" x14ac:dyDescent="0.3">
      <c r="A29" s="87"/>
      <c r="B29" s="87"/>
      <c r="C29" s="88"/>
      <c r="D29" s="95"/>
      <c r="E29" s="96">
        <v>41750101</v>
      </c>
      <c r="F29" s="97" t="s">
        <v>53</v>
      </c>
      <c r="G29" s="7">
        <v>0</v>
      </c>
      <c r="H29" s="7" t="e">
        <f>SUMIF([2]Ene!B:I,AVALUOS!E29,[2]Ene!I:I)</f>
        <v>#VALUE!</v>
      </c>
      <c r="I29" s="7" t="e">
        <f t="shared" si="16"/>
        <v>#VALUE!</v>
      </c>
      <c r="J29" s="8">
        <f t="shared" si="17"/>
        <v>0</v>
      </c>
      <c r="K29" s="7">
        <v>0</v>
      </c>
      <c r="L29" s="7" t="e">
        <f>SUMIF([2]Feb!B:I,AVALUOS!E29,[2]Feb!I:I)</f>
        <v>#VALUE!</v>
      </c>
      <c r="M29" s="7" t="e">
        <f t="shared" si="19"/>
        <v>#VALUE!</v>
      </c>
      <c r="N29" s="8">
        <f t="shared" si="20"/>
        <v>0</v>
      </c>
      <c r="O29" s="7">
        <v>0</v>
      </c>
      <c r="P29" s="7" t="e">
        <f>SUMIF([2]mar!B:I,AVALUOS!E29,[2]mar!I:I)</f>
        <v>#VALUE!</v>
      </c>
      <c r="Q29" s="7" t="e">
        <f t="shared" si="22"/>
        <v>#VALUE!</v>
      </c>
      <c r="R29" s="8">
        <f t="shared" si="3"/>
        <v>0</v>
      </c>
      <c r="S29" s="7">
        <v>0</v>
      </c>
      <c r="T29" s="7" t="e">
        <f>SUMIF([2]Abr!B:I,AVALUOS!E29,[2]Abr!I:I)</f>
        <v>#VALUE!</v>
      </c>
      <c r="U29" s="7" t="e">
        <f t="shared" si="24"/>
        <v>#VALUE!</v>
      </c>
      <c r="V29" s="8">
        <f t="shared" si="25"/>
        <v>0</v>
      </c>
      <c r="W29" s="7">
        <v>0</v>
      </c>
      <c r="X29" s="7" t="e">
        <f>SUMIF([2]May!B:I,AVALUOS!E29,[2]May!I:I)</f>
        <v>#VALUE!</v>
      </c>
      <c r="Y29" s="7" t="e">
        <f t="shared" si="27"/>
        <v>#VALUE!</v>
      </c>
      <c r="Z29" s="8">
        <f t="shared" si="28"/>
        <v>0</v>
      </c>
      <c r="AA29" s="7">
        <v>0</v>
      </c>
      <c r="AB29" s="7" t="e">
        <f>SUMIF([2]Jun!B:I,AVALUOS!E29,[2]Jun!I:I)</f>
        <v>#VALUE!</v>
      </c>
      <c r="AC29" s="7" t="e">
        <f t="shared" si="30"/>
        <v>#VALUE!</v>
      </c>
      <c r="AD29" s="8">
        <f t="shared" si="31"/>
        <v>0</v>
      </c>
      <c r="AE29" s="7">
        <v>0</v>
      </c>
      <c r="AF29" s="7" t="e">
        <f>SUMIF([2]Jul!B:I,AVALUOS!E29,[2]Jul!I:I)</f>
        <v>#VALUE!</v>
      </c>
      <c r="AG29" s="7" t="e">
        <f t="shared" si="33"/>
        <v>#VALUE!</v>
      </c>
      <c r="AH29" s="8">
        <f t="shared" si="34"/>
        <v>0</v>
      </c>
      <c r="AI29" s="7">
        <v>0</v>
      </c>
      <c r="AJ29" s="7" t="e">
        <f>SUMIF([2]Agos!B:I,AVALUOS!E29,[2]Agos!I:I)</f>
        <v>#VALUE!</v>
      </c>
      <c r="AK29" s="7" t="e">
        <f t="shared" si="36"/>
        <v>#VALUE!</v>
      </c>
      <c r="AL29" s="8">
        <f t="shared" si="37"/>
        <v>0</v>
      </c>
      <c r="AM29" s="7">
        <v>0</v>
      </c>
      <c r="AN29" s="7" t="e">
        <f>SUMIF([2]Sep!B:I,AVALUOS!E29,[2]Sep!I:I)</f>
        <v>#VALUE!</v>
      </c>
      <c r="AO29" s="7" t="e">
        <f t="shared" si="39"/>
        <v>#VALUE!</v>
      </c>
      <c r="AP29" s="8">
        <f t="shared" si="40"/>
        <v>0</v>
      </c>
      <c r="AQ29" s="7">
        <v>0</v>
      </c>
      <c r="AR29" s="7" t="e">
        <f>SUMIF([2]Oct!B:I,AVALUOS!E29,[2]Oct!I:I)</f>
        <v>#VALUE!</v>
      </c>
      <c r="AS29" s="7" t="e">
        <f t="shared" si="42"/>
        <v>#VALUE!</v>
      </c>
      <c r="AT29" s="8">
        <f t="shared" si="43"/>
        <v>0</v>
      </c>
      <c r="AU29" s="7">
        <v>0</v>
      </c>
      <c r="AV29" s="7" t="e">
        <f>SUMIF([2]Nov!B:I,AVALUOS!E29,[2]Nov!I:I)</f>
        <v>#VALUE!</v>
      </c>
      <c r="AW29" s="7" t="e">
        <f t="shared" si="45"/>
        <v>#VALUE!</v>
      </c>
      <c r="AX29" s="8">
        <f t="shared" si="46"/>
        <v>0</v>
      </c>
      <c r="AY29" s="7">
        <v>0</v>
      </c>
      <c r="AZ29" s="7" t="e">
        <f>SUMIF([2]Dic!B:I,AVALUOS!E29,[2]Dic!I:I)</f>
        <v>#VALUE!</v>
      </c>
      <c r="BA29" s="7" t="e">
        <f t="shared" si="48"/>
        <v>#VALUE!</v>
      </c>
      <c r="BB29" s="8">
        <f t="shared" si="49"/>
        <v>0</v>
      </c>
      <c r="BC29" s="7">
        <v>0</v>
      </c>
      <c r="BD29" s="89">
        <f>+G29+K29+O29+S29+W29+AA29+AE29+AI29+AM29+AQ29+AU29</f>
        <v>0</v>
      </c>
      <c r="BE29" s="89" t="e">
        <f>+H29+L29+P29+T29+X29+AB29+AF29+AJ29+AN29+AR29+AV29+AZ29</f>
        <v>#VALUE!</v>
      </c>
      <c r="BF29" s="89" t="e">
        <f t="shared" si="51"/>
        <v>#VALUE!</v>
      </c>
      <c r="BG29" s="24">
        <f t="shared" si="52"/>
        <v>0</v>
      </c>
      <c r="BL29" s="7"/>
      <c r="BM29" s="7"/>
    </row>
    <row r="30" spans="1:65" s="84" customFormat="1" ht="12" x14ac:dyDescent="0.3">
      <c r="A30" s="85"/>
      <c r="B30" s="85"/>
      <c r="C30" s="86"/>
      <c r="D30" s="90">
        <v>417595</v>
      </c>
      <c r="E30" s="91"/>
      <c r="F30" s="92" t="s">
        <v>54</v>
      </c>
      <c r="G30" s="93">
        <f t="shared" ref="G30:H30" si="153">SUM(G31:G32)</f>
        <v>0</v>
      </c>
      <c r="H30" s="93" t="e">
        <f t="shared" si="153"/>
        <v>#VALUE!</v>
      </c>
      <c r="I30" s="93" t="e">
        <f t="shared" si="16"/>
        <v>#VALUE!</v>
      </c>
      <c r="J30" s="94">
        <f t="shared" si="17"/>
        <v>0</v>
      </c>
      <c r="K30" s="93">
        <f t="shared" ref="K30:L30" si="154">SUM(K31:K32)</f>
        <v>0</v>
      </c>
      <c r="L30" s="93" t="e">
        <f t="shared" si="154"/>
        <v>#VALUE!</v>
      </c>
      <c r="M30" s="93" t="e">
        <f t="shared" si="19"/>
        <v>#VALUE!</v>
      </c>
      <c r="N30" s="94">
        <f t="shared" si="20"/>
        <v>0</v>
      </c>
      <c r="O30" s="93">
        <f t="shared" ref="O30:P30" si="155">SUM(O31:O32)</f>
        <v>0</v>
      </c>
      <c r="P30" s="93" t="e">
        <f t="shared" si="155"/>
        <v>#VALUE!</v>
      </c>
      <c r="Q30" s="93" t="e">
        <f t="shared" si="22"/>
        <v>#VALUE!</v>
      </c>
      <c r="R30" s="94">
        <f t="shared" si="3"/>
        <v>0</v>
      </c>
      <c r="S30" s="93">
        <f t="shared" ref="S30:T30" si="156">SUM(S31:S32)</f>
        <v>0</v>
      </c>
      <c r="T30" s="93" t="e">
        <f t="shared" si="156"/>
        <v>#VALUE!</v>
      </c>
      <c r="U30" s="93" t="e">
        <f t="shared" si="24"/>
        <v>#VALUE!</v>
      </c>
      <c r="V30" s="94">
        <f t="shared" si="25"/>
        <v>0</v>
      </c>
      <c r="W30" s="93">
        <f t="shared" ref="W30:X30" si="157">SUM(W31:W32)</f>
        <v>0</v>
      </c>
      <c r="X30" s="93" t="e">
        <f t="shared" si="157"/>
        <v>#VALUE!</v>
      </c>
      <c r="Y30" s="93" t="e">
        <f t="shared" si="27"/>
        <v>#VALUE!</v>
      </c>
      <c r="Z30" s="94">
        <f t="shared" si="28"/>
        <v>0</v>
      </c>
      <c r="AA30" s="93">
        <f t="shared" ref="AA30:AB30" si="158">SUM(AA31:AA32)</f>
        <v>0</v>
      </c>
      <c r="AB30" s="93" t="e">
        <f t="shared" si="158"/>
        <v>#VALUE!</v>
      </c>
      <c r="AC30" s="93" t="e">
        <f t="shared" si="30"/>
        <v>#VALUE!</v>
      </c>
      <c r="AD30" s="94">
        <f t="shared" si="31"/>
        <v>0</v>
      </c>
      <c r="AE30" s="93">
        <f t="shared" ref="AE30:AF30" si="159">SUM(AE31:AE32)</f>
        <v>0</v>
      </c>
      <c r="AF30" s="93" t="e">
        <f t="shared" si="159"/>
        <v>#VALUE!</v>
      </c>
      <c r="AG30" s="93" t="e">
        <f t="shared" si="33"/>
        <v>#VALUE!</v>
      </c>
      <c r="AH30" s="94">
        <f t="shared" si="34"/>
        <v>0</v>
      </c>
      <c r="AI30" s="93">
        <f t="shared" ref="AI30:AJ30" si="160">SUM(AI31:AI32)</f>
        <v>0</v>
      </c>
      <c r="AJ30" s="93" t="e">
        <f t="shared" si="160"/>
        <v>#VALUE!</v>
      </c>
      <c r="AK30" s="93" t="e">
        <f t="shared" si="36"/>
        <v>#VALUE!</v>
      </c>
      <c r="AL30" s="94">
        <f t="shared" si="37"/>
        <v>0</v>
      </c>
      <c r="AM30" s="93">
        <f t="shared" ref="AM30:AN30" si="161">SUM(AM31:AM32)</f>
        <v>0</v>
      </c>
      <c r="AN30" s="93" t="e">
        <f t="shared" si="161"/>
        <v>#VALUE!</v>
      </c>
      <c r="AO30" s="93" t="e">
        <f t="shared" si="39"/>
        <v>#VALUE!</v>
      </c>
      <c r="AP30" s="94">
        <f t="shared" si="40"/>
        <v>0</v>
      </c>
      <c r="AQ30" s="93">
        <f t="shared" ref="AQ30:AR30" si="162">SUM(AQ31:AQ32)</f>
        <v>0</v>
      </c>
      <c r="AR30" s="93" t="e">
        <f t="shared" si="162"/>
        <v>#VALUE!</v>
      </c>
      <c r="AS30" s="93" t="e">
        <f t="shared" si="42"/>
        <v>#VALUE!</v>
      </c>
      <c r="AT30" s="94">
        <f t="shared" si="43"/>
        <v>0</v>
      </c>
      <c r="AU30" s="93">
        <f t="shared" ref="AU30:AV30" si="163">SUM(AU31:AU32)</f>
        <v>0</v>
      </c>
      <c r="AV30" s="93" t="e">
        <f t="shared" si="163"/>
        <v>#VALUE!</v>
      </c>
      <c r="AW30" s="93" t="e">
        <f t="shared" si="45"/>
        <v>#VALUE!</v>
      </c>
      <c r="AX30" s="94">
        <f t="shared" si="46"/>
        <v>0</v>
      </c>
      <c r="AY30" s="93">
        <f t="shared" ref="AY30:BE30" si="164">SUM(AY31:AY32)</f>
        <v>0</v>
      </c>
      <c r="AZ30" s="93" t="e">
        <f t="shared" si="164"/>
        <v>#VALUE!</v>
      </c>
      <c r="BA30" s="93" t="e">
        <f t="shared" si="48"/>
        <v>#VALUE!</v>
      </c>
      <c r="BB30" s="94">
        <f t="shared" si="49"/>
        <v>0</v>
      </c>
      <c r="BC30" s="93">
        <f t="shared" si="164"/>
        <v>0</v>
      </c>
      <c r="BD30" s="93">
        <f t="shared" si="164"/>
        <v>0</v>
      </c>
      <c r="BE30" s="93" t="e">
        <f t="shared" si="164"/>
        <v>#VALUE!</v>
      </c>
      <c r="BF30" s="93" t="e">
        <f t="shared" si="51"/>
        <v>#VALUE!</v>
      </c>
      <c r="BG30" s="4">
        <f t="shared" si="52"/>
        <v>0</v>
      </c>
      <c r="BL30" s="93">
        <f t="shared" ref="BL30:BM30" si="165">SUM(BL31:BL32)</f>
        <v>0</v>
      </c>
      <c r="BM30" s="93">
        <f t="shared" si="165"/>
        <v>0</v>
      </c>
    </row>
    <row r="31" spans="1:65" ht="20.399999999999999" x14ac:dyDescent="0.3">
      <c r="A31" s="87"/>
      <c r="B31" s="87"/>
      <c r="C31" s="88"/>
      <c r="D31" s="95"/>
      <c r="E31" s="96">
        <v>41759501</v>
      </c>
      <c r="F31" s="97" t="s">
        <v>55</v>
      </c>
      <c r="G31" s="7">
        <v>0</v>
      </c>
      <c r="H31" s="7" t="e">
        <f>SUMIF([2]Ene!B:I,AVALUOS!E31,[2]Ene!I:I)</f>
        <v>#VALUE!</v>
      </c>
      <c r="I31" s="7" t="e">
        <f t="shared" si="16"/>
        <v>#VALUE!</v>
      </c>
      <c r="J31" s="8">
        <f t="shared" si="17"/>
        <v>0</v>
      </c>
      <c r="K31" s="7">
        <v>0</v>
      </c>
      <c r="L31" s="7" t="e">
        <f>SUMIF([2]Feb!B:I,AVALUOS!E31,[2]Feb!I:I)</f>
        <v>#VALUE!</v>
      </c>
      <c r="M31" s="7" t="e">
        <f t="shared" si="19"/>
        <v>#VALUE!</v>
      </c>
      <c r="N31" s="8">
        <f t="shared" si="20"/>
        <v>0</v>
      </c>
      <c r="O31" s="7">
        <v>0</v>
      </c>
      <c r="P31" s="7" t="e">
        <f>SUMIF([2]mar!B:I,AVALUOS!E31,[2]mar!I:I)</f>
        <v>#VALUE!</v>
      </c>
      <c r="Q31" s="7" t="e">
        <f t="shared" si="22"/>
        <v>#VALUE!</v>
      </c>
      <c r="R31" s="8">
        <f t="shared" si="3"/>
        <v>0</v>
      </c>
      <c r="S31" s="7">
        <v>0</v>
      </c>
      <c r="T31" s="7" t="e">
        <f>SUMIF([2]Abr!B:I,AVALUOS!E31,[2]Abr!I:I)</f>
        <v>#VALUE!</v>
      </c>
      <c r="U31" s="7" t="e">
        <f t="shared" si="24"/>
        <v>#VALUE!</v>
      </c>
      <c r="V31" s="8">
        <f t="shared" si="25"/>
        <v>0</v>
      </c>
      <c r="W31" s="7">
        <v>0</v>
      </c>
      <c r="X31" s="7" t="e">
        <f>SUMIF([2]May!B:I,AVALUOS!E31,[2]May!I:I)</f>
        <v>#VALUE!</v>
      </c>
      <c r="Y31" s="7" t="e">
        <f t="shared" si="27"/>
        <v>#VALUE!</v>
      </c>
      <c r="Z31" s="8">
        <f t="shared" si="28"/>
        <v>0</v>
      </c>
      <c r="AA31" s="7">
        <v>0</v>
      </c>
      <c r="AB31" s="7" t="e">
        <f>SUMIF([2]Jun!B:I,AVALUOS!E31,[2]Jun!I:I)</f>
        <v>#VALUE!</v>
      </c>
      <c r="AC31" s="7" t="e">
        <f t="shared" si="30"/>
        <v>#VALUE!</v>
      </c>
      <c r="AD31" s="8">
        <f t="shared" si="31"/>
        <v>0</v>
      </c>
      <c r="AE31" s="7">
        <v>0</v>
      </c>
      <c r="AF31" s="7" t="e">
        <f>SUMIF([2]Jul!B:I,AVALUOS!E31,[2]Jul!I:I)</f>
        <v>#VALUE!</v>
      </c>
      <c r="AG31" s="7" t="e">
        <f t="shared" si="33"/>
        <v>#VALUE!</v>
      </c>
      <c r="AH31" s="8">
        <f t="shared" si="34"/>
        <v>0</v>
      </c>
      <c r="AI31" s="7">
        <v>0</v>
      </c>
      <c r="AJ31" s="7" t="e">
        <f>SUMIF([2]Agos!B:I,AVALUOS!E31,[2]Agos!I:I)</f>
        <v>#VALUE!</v>
      </c>
      <c r="AK31" s="7" t="e">
        <f t="shared" si="36"/>
        <v>#VALUE!</v>
      </c>
      <c r="AL31" s="8">
        <f t="shared" si="37"/>
        <v>0</v>
      </c>
      <c r="AM31" s="7">
        <v>0</v>
      </c>
      <c r="AN31" s="7" t="e">
        <f>SUMIF([2]Sep!B:I,AVALUOS!E31,[2]Sep!I:I)</f>
        <v>#VALUE!</v>
      </c>
      <c r="AO31" s="7" t="e">
        <f t="shared" si="39"/>
        <v>#VALUE!</v>
      </c>
      <c r="AP31" s="8">
        <f t="shared" si="40"/>
        <v>0</v>
      </c>
      <c r="AQ31" s="7">
        <v>0</v>
      </c>
      <c r="AR31" s="7" t="e">
        <f>SUMIF([2]Oct!B:I,AVALUOS!E31,[2]Oct!I:I)</f>
        <v>#VALUE!</v>
      </c>
      <c r="AS31" s="7" t="e">
        <f t="shared" si="42"/>
        <v>#VALUE!</v>
      </c>
      <c r="AT31" s="8">
        <f t="shared" si="43"/>
        <v>0</v>
      </c>
      <c r="AU31" s="7">
        <v>0</v>
      </c>
      <c r="AV31" s="7" t="e">
        <f>SUMIF([2]Nov!B:I,AVALUOS!E31,[2]Nov!I:I)</f>
        <v>#VALUE!</v>
      </c>
      <c r="AW31" s="7" t="e">
        <f t="shared" si="45"/>
        <v>#VALUE!</v>
      </c>
      <c r="AX31" s="8">
        <f t="shared" si="46"/>
        <v>0</v>
      </c>
      <c r="AY31" s="7">
        <v>0</v>
      </c>
      <c r="AZ31" s="7" t="e">
        <f>SUMIF([2]Dic!B:I,AVALUOS!E31,[2]Dic!I:I)</f>
        <v>#VALUE!</v>
      </c>
      <c r="BA31" s="7" t="e">
        <f t="shared" si="48"/>
        <v>#VALUE!</v>
      </c>
      <c r="BB31" s="8">
        <f t="shared" si="49"/>
        <v>0</v>
      </c>
      <c r="BC31" s="7">
        <v>0</v>
      </c>
      <c r="BD31" s="89">
        <f t="shared" ref="BD31:BD32" si="166">+G31+K31+O31+S31+W31+AA31+AE31+AI31+AM31+AQ31+AU31</f>
        <v>0</v>
      </c>
      <c r="BE31" s="89" t="e">
        <f>+H31+L31+P31+T31+X31+AB31+AF31+AJ31+AN31+AR31+AV31+AZ31</f>
        <v>#VALUE!</v>
      </c>
      <c r="BF31" s="89" t="e">
        <f t="shared" si="51"/>
        <v>#VALUE!</v>
      </c>
      <c r="BG31" s="24">
        <f t="shared" si="52"/>
        <v>0</v>
      </c>
      <c r="BK31" s="84"/>
      <c r="BL31" s="7"/>
      <c r="BM31" s="7"/>
    </row>
    <row r="32" spans="1:65" s="84" customFormat="1" ht="20.399999999999999" x14ac:dyDescent="0.3">
      <c r="A32" s="87"/>
      <c r="B32" s="87"/>
      <c r="C32" s="88"/>
      <c r="D32" s="95"/>
      <c r="E32" s="96">
        <v>41759507</v>
      </c>
      <c r="F32" s="97" t="s">
        <v>56</v>
      </c>
      <c r="G32" s="7">
        <v>0</v>
      </c>
      <c r="H32" s="7" t="e">
        <f>SUMIF([2]Ene!B:I,AVALUOS!E32,[2]Ene!I:I)</f>
        <v>#VALUE!</v>
      </c>
      <c r="I32" s="7" t="e">
        <f t="shared" si="16"/>
        <v>#VALUE!</v>
      </c>
      <c r="J32" s="8">
        <f t="shared" si="17"/>
        <v>0</v>
      </c>
      <c r="K32" s="7">
        <v>0</v>
      </c>
      <c r="L32" s="7" t="e">
        <f>SUMIF([2]Feb!B:I,AVALUOS!E32,[2]Feb!I:I)</f>
        <v>#VALUE!</v>
      </c>
      <c r="M32" s="7" t="e">
        <f t="shared" si="19"/>
        <v>#VALUE!</v>
      </c>
      <c r="N32" s="8">
        <f t="shared" si="20"/>
        <v>0</v>
      </c>
      <c r="O32" s="7">
        <v>0</v>
      </c>
      <c r="P32" s="7" t="e">
        <f>SUMIF([2]mar!B:I,AVALUOS!E32,[2]mar!I:I)</f>
        <v>#VALUE!</v>
      </c>
      <c r="Q32" s="7" t="e">
        <f t="shared" si="22"/>
        <v>#VALUE!</v>
      </c>
      <c r="R32" s="8">
        <f t="shared" si="3"/>
        <v>0</v>
      </c>
      <c r="S32" s="7">
        <v>0</v>
      </c>
      <c r="T32" s="7" t="e">
        <f>SUMIF([2]Abr!B:I,AVALUOS!E32,[2]Abr!I:I)</f>
        <v>#VALUE!</v>
      </c>
      <c r="U32" s="7" t="e">
        <f t="shared" si="24"/>
        <v>#VALUE!</v>
      </c>
      <c r="V32" s="8">
        <f t="shared" si="25"/>
        <v>0</v>
      </c>
      <c r="W32" s="7">
        <v>0</v>
      </c>
      <c r="X32" s="7" t="e">
        <f>SUMIF([2]May!B:I,AVALUOS!E32,[2]May!I:I)</f>
        <v>#VALUE!</v>
      </c>
      <c r="Y32" s="7" t="e">
        <f t="shared" si="27"/>
        <v>#VALUE!</v>
      </c>
      <c r="Z32" s="8">
        <f t="shared" si="28"/>
        <v>0</v>
      </c>
      <c r="AA32" s="7">
        <v>0</v>
      </c>
      <c r="AB32" s="7" t="e">
        <f>SUMIF([2]Jun!B:I,AVALUOS!E32,[2]Jun!I:I)</f>
        <v>#VALUE!</v>
      </c>
      <c r="AC32" s="7" t="e">
        <f t="shared" si="30"/>
        <v>#VALUE!</v>
      </c>
      <c r="AD32" s="8">
        <f t="shared" si="31"/>
        <v>0</v>
      </c>
      <c r="AE32" s="7">
        <v>0</v>
      </c>
      <c r="AF32" s="7" t="e">
        <f>SUMIF([2]Jul!B:I,AVALUOS!E32,[2]Jul!I:I)</f>
        <v>#VALUE!</v>
      </c>
      <c r="AG32" s="7" t="e">
        <f t="shared" si="33"/>
        <v>#VALUE!</v>
      </c>
      <c r="AH32" s="8">
        <f t="shared" si="34"/>
        <v>0</v>
      </c>
      <c r="AI32" s="7">
        <v>0</v>
      </c>
      <c r="AJ32" s="7" t="e">
        <f>SUMIF([2]Agos!B:I,AVALUOS!E32,[2]Agos!I:I)</f>
        <v>#VALUE!</v>
      </c>
      <c r="AK32" s="7" t="e">
        <f t="shared" si="36"/>
        <v>#VALUE!</v>
      </c>
      <c r="AL32" s="8">
        <f t="shared" si="37"/>
        <v>0</v>
      </c>
      <c r="AM32" s="7">
        <v>0</v>
      </c>
      <c r="AN32" s="7" t="e">
        <f>SUMIF([2]Sep!B:I,AVALUOS!E32,[2]Sep!I:I)</f>
        <v>#VALUE!</v>
      </c>
      <c r="AO32" s="7" t="e">
        <f t="shared" si="39"/>
        <v>#VALUE!</v>
      </c>
      <c r="AP32" s="8">
        <f t="shared" si="40"/>
        <v>0</v>
      </c>
      <c r="AQ32" s="7">
        <v>0</v>
      </c>
      <c r="AR32" s="7" t="e">
        <f>SUMIF([2]Oct!B:I,AVALUOS!E32,[2]Oct!I:I)</f>
        <v>#VALUE!</v>
      </c>
      <c r="AS32" s="7" t="e">
        <f t="shared" si="42"/>
        <v>#VALUE!</v>
      </c>
      <c r="AT32" s="8">
        <f t="shared" si="43"/>
        <v>0</v>
      </c>
      <c r="AU32" s="7">
        <v>0</v>
      </c>
      <c r="AV32" s="7" t="e">
        <f>SUMIF([2]Nov!B:I,AVALUOS!E32,[2]Nov!I:I)</f>
        <v>#VALUE!</v>
      </c>
      <c r="AW32" s="7" t="e">
        <f t="shared" si="45"/>
        <v>#VALUE!</v>
      </c>
      <c r="AX32" s="8">
        <f t="shared" si="46"/>
        <v>0</v>
      </c>
      <c r="AY32" s="7">
        <v>0</v>
      </c>
      <c r="AZ32" s="7" t="e">
        <f>SUMIF([2]Dic!B:I,AVALUOS!E32,[2]Dic!I:I)</f>
        <v>#VALUE!</v>
      </c>
      <c r="BA32" s="7" t="e">
        <f t="shared" si="48"/>
        <v>#VALUE!</v>
      </c>
      <c r="BB32" s="8">
        <f t="shared" si="49"/>
        <v>0</v>
      </c>
      <c r="BC32" s="7">
        <v>0</v>
      </c>
      <c r="BD32" s="89">
        <f t="shared" si="166"/>
        <v>0</v>
      </c>
      <c r="BE32" s="89" t="e">
        <f>+H32+L32+P32+T32+X32+AB32+AF32+AJ32+AN32+AR32+AV32+AZ32</f>
        <v>#VALUE!</v>
      </c>
      <c r="BF32" s="89" t="e">
        <f t="shared" si="51"/>
        <v>#VALUE!</v>
      </c>
      <c r="BG32" s="24">
        <f t="shared" si="52"/>
        <v>0</v>
      </c>
      <c r="BL32" s="7"/>
      <c r="BM32" s="7"/>
    </row>
    <row r="33" spans="1:65" ht="12" x14ac:dyDescent="0.3">
      <c r="A33" s="68"/>
      <c r="B33" s="69">
        <v>42</v>
      </c>
      <c r="C33" s="70"/>
      <c r="D33" s="71"/>
      <c r="E33" s="72"/>
      <c r="F33" s="73" t="s">
        <v>57</v>
      </c>
      <c r="G33" s="74">
        <f>SUM(G34,G47,G50,G53,G60,G63,G68,G72,G81,G84,G89,G56,G107)</f>
        <v>0</v>
      </c>
      <c r="H33" s="74" t="e">
        <f>SUM(H34,H47,H50,H53,H60,H63,H68,H72,H81,H84,H89,H56,H107)</f>
        <v>#VALUE!</v>
      </c>
      <c r="I33" s="74" t="e">
        <f t="shared" si="16"/>
        <v>#VALUE!</v>
      </c>
      <c r="J33" s="75">
        <f t="shared" si="17"/>
        <v>0</v>
      </c>
      <c r="K33" s="74">
        <f>SUM(K34,K47,K50,K53,K60,K63,K68,K72,K81,K84,K89,K56,K107)</f>
        <v>0</v>
      </c>
      <c r="L33" s="74" t="e">
        <f>SUM(L34,L47,L50,L53,L60,L63,L68,L72,L81,L84,L89,L56,L107)</f>
        <v>#VALUE!</v>
      </c>
      <c r="M33" s="74" t="e">
        <f t="shared" si="19"/>
        <v>#VALUE!</v>
      </c>
      <c r="N33" s="75">
        <f t="shared" si="20"/>
        <v>0</v>
      </c>
      <c r="O33" s="74">
        <f>SUM(O34,O47,O50,O53,O60,O63,O68,O72,O81,O84,O89,O56,O107)</f>
        <v>0</v>
      </c>
      <c r="P33" s="74" t="e">
        <f>SUM(P34,P47,P50,P53,P60,P63,P68,P72,P81,P84,P89,P56,P107)</f>
        <v>#VALUE!</v>
      </c>
      <c r="Q33" s="74" t="e">
        <f t="shared" si="22"/>
        <v>#VALUE!</v>
      </c>
      <c r="R33" s="75">
        <f t="shared" si="3"/>
        <v>0</v>
      </c>
      <c r="S33" s="74">
        <f>SUM(S34,S47,S50,S53,S60,S63,S68,S72,S81,S84,S89,S56,S107)</f>
        <v>0</v>
      </c>
      <c r="T33" s="74" t="e">
        <f>SUM(T34,T47,T50,T53,T60,T63,T68,T72,T81,T84,T89,T56,T107)</f>
        <v>#VALUE!</v>
      </c>
      <c r="U33" s="74" t="e">
        <f t="shared" si="24"/>
        <v>#VALUE!</v>
      </c>
      <c r="V33" s="75">
        <f t="shared" si="25"/>
        <v>0</v>
      </c>
      <c r="W33" s="74">
        <f>SUM(W34,W47,W50,W53,W60,W63,W68,W72,W81,W84,W89,W56,W107)</f>
        <v>0</v>
      </c>
      <c r="X33" s="74" t="e">
        <f>SUM(X34,X47,X50,X53,X60,X63,X68,X72,X81,X84,X89,X56,X107)</f>
        <v>#VALUE!</v>
      </c>
      <c r="Y33" s="74" t="e">
        <f t="shared" si="27"/>
        <v>#VALUE!</v>
      </c>
      <c r="Z33" s="75">
        <f t="shared" si="28"/>
        <v>0</v>
      </c>
      <c r="AA33" s="74">
        <f>SUM(AA34,AA47,AA50,AA53,AA60,AA63,AA68,AA72,AA81,AA84,AA89,AA56,AA107)</f>
        <v>0</v>
      </c>
      <c r="AB33" s="74" t="e">
        <f>SUM(AB34,AB47,AB50,AB53,AB60,AB63,AB68,AB72,AB81,AB84,AB89,AB56,AB107)</f>
        <v>#VALUE!</v>
      </c>
      <c r="AC33" s="74" t="e">
        <f t="shared" si="30"/>
        <v>#VALUE!</v>
      </c>
      <c r="AD33" s="75">
        <f t="shared" si="31"/>
        <v>0</v>
      </c>
      <c r="AE33" s="74">
        <f>SUM(AE34,AE47,AE50,AE53,AE60,AE63,AE68,AE72,AE81,AE84,AE89,AE56,AE107)</f>
        <v>0</v>
      </c>
      <c r="AF33" s="74" t="e">
        <f>SUM(AF34,AF47,AF50,AF53,AF60,AF63,AF68,AF72,AF81,AF84,AF89,AF56,AF107)</f>
        <v>#VALUE!</v>
      </c>
      <c r="AG33" s="74" t="e">
        <f t="shared" si="33"/>
        <v>#VALUE!</v>
      </c>
      <c r="AH33" s="75">
        <f t="shared" si="34"/>
        <v>0</v>
      </c>
      <c r="AI33" s="74">
        <f>SUM(AI34,AI47,AI50,AI53,AI60,AI63,AI68,AI72,AI81,AI84,AI89,AI56,AI107)</f>
        <v>0</v>
      </c>
      <c r="AJ33" s="74" t="e">
        <f>SUM(AJ34,AJ47,AJ50,AJ53,AJ60,AJ63,AJ68,AJ72,AJ81,AJ84,AJ89,AJ56,AJ107)</f>
        <v>#VALUE!</v>
      </c>
      <c r="AK33" s="74" t="e">
        <f t="shared" si="36"/>
        <v>#VALUE!</v>
      </c>
      <c r="AL33" s="75">
        <f t="shared" si="37"/>
        <v>0</v>
      </c>
      <c r="AM33" s="74">
        <f>SUM(AM34,AM47,AM50,AM53,AM60,AM63,AM68,AM72,AM81,AM84,AM89,AM56,AM107)</f>
        <v>0</v>
      </c>
      <c r="AN33" s="74" t="e">
        <f>SUM(AN34,AN47,AN50,AN53,AN60,AN63,AN68,AN72,AN81,AN84,AN89,AN56,AN107)</f>
        <v>#VALUE!</v>
      </c>
      <c r="AO33" s="74" t="e">
        <f t="shared" si="39"/>
        <v>#VALUE!</v>
      </c>
      <c r="AP33" s="75">
        <f t="shared" si="40"/>
        <v>0</v>
      </c>
      <c r="AQ33" s="74">
        <f>SUM(AQ34,AQ47,AQ50,AQ53,AQ60,AQ63,AQ68,AQ72,AQ81,AQ84,AQ89,AQ56,AQ107)</f>
        <v>0</v>
      </c>
      <c r="AR33" s="74" t="e">
        <f>SUM(AR34,AR47,AR50,AR53,AR60,AR63,AR68,AR72,AR81,AR84,AR89,AR56,AR107)</f>
        <v>#VALUE!</v>
      </c>
      <c r="AS33" s="74" t="e">
        <f t="shared" si="42"/>
        <v>#VALUE!</v>
      </c>
      <c r="AT33" s="75">
        <f t="shared" si="43"/>
        <v>0</v>
      </c>
      <c r="AU33" s="74">
        <f>SUM(AU34,AU47,AU50,AU53,AU60,AU63,AU68,AU72,AU81,AU84,AU89,AU56,AU107)</f>
        <v>0</v>
      </c>
      <c r="AV33" s="74" t="e">
        <f>SUM(AV34,AV47,AV50,AV53,AV60,AV63,AV68,AV72,AV81,AV84,AV89,AV56,AV107)</f>
        <v>#VALUE!</v>
      </c>
      <c r="AW33" s="74" t="e">
        <f t="shared" si="45"/>
        <v>#VALUE!</v>
      </c>
      <c r="AX33" s="75">
        <f t="shared" si="46"/>
        <v>0</v>
      </c>
      <c r="AY33" s="74">
        <f>SUM(AY34,AY47,AY50,AY53,AY60,AY63,AY68,AY72,AY81,AY84,AY89,AY56,AY107)</f>
        <v>0</v>
      </c>
      <c r="AZ33" s="74" t="e">
        <f>SUM(AZ34,AZ47,AZ50,AZ53,AZ60,AZ63,AZ68,AZ72,AZ81,AZ84,AZ89,AZ56,AZ107)</f>
        <v>#VALUE!</v>
      </c>
      <c r="BA33" s="74" t="e">
        <f t="shared" si="48"/>
        <v>#VALUE!</v>
      </c>
      <c r="BB33" s="75">
        <f t="shared" si="49"/>
        <v>0</v>
      </c>
      <c r="BC33" s="74">
        <f>SUM(BC34,BC47,BC50,BC53,BC60,BC63,BC68,BC72,BC81,BC84,BC89,BC56,BC107)</f>
        <v>0</v>
      </c>
      <c r="BD33" s="74">
        <f>SUM(BD34,BD47,BD50,BD53,BD60,BD63,BD68,BD72,BD81,BD84,BD89,BD56,BD107)</f>
        <v>0</v>
      </c>
      <c r="BE33" s="74" t="e">
        <f>SUM(BE34,BE47,BE50,BE53,BE60,BE63,BE68,BE72,BE81,BE84,BE89,BE56,BE107)</f>
        <v>#VALUE!</v>
      </c>
      <c r="BF33" s="74" t="e">
        <f t="shared" si="51"/>
        <v>#VALUE!</v>
      </c>
      <c r="BG33" s="75">
        <f t="shared" si="52"/>
        <v>0</v>
      </c>
      <c r="BL33" s="74">
        <f>SUM(BL34,BL47,BL50,BL53,BL60,BL63,BL68,BL72,BL81,BL84,BL89,BL56,BL107)</f>
        <v>0</v>
      </c>
      <c r="BM33" s="74">
        <f>SUM(BM34,BM47,BM50,BM53,BM60,BM63,BM68,BM72,BM81,BM84,BM89,BM56,BM107)</f>
        <v>0</v>
      </c>
    </row>
    <row r="34" spans="1:65" ht="12" x14ac:dyDescent="0.3">
      <c r="A34" s="77"/>
      <c r="B34" s="77"/>
      <c r="C34" s="78">
        <v>4210</v>
      </c>
      <c r="D34" s="79"/>
      <c r="E34" s="80"/>
      <c r="F34" s="81" t="s">
        <v>58</v>
      </c>
      <c r="G34" s="82">
        <f t="shared" ref="G34:H34" si="167">SUM(G35,G37,G39,G41,G43,G45)</f>
        <v>0</v>
      </c>
      <c r="H34" s="82" t="e">
        <f t="shared" si="167"/>
        <v>#VALUE!</v>
      </c>
      <c r="I34" s="82" t="e">
        <f t="shared" si="16"/>
        <v>#VALUE!</v>
      </c>
      <c r="J34" s="83">
        <f t="shared" si="17"/>
        <v>0</v>
      </c>
      <c r="K34" s="82">
        <f t="shared" ref="K34:L34" si="168">SUM(K35,K37,K39,K41,K43,K45)</f>
        <v>0</v>
      </c>
      <c r="L34" s="82" t="e">
        <f t="shared" si="168"/>
        <v>#VALUE!</v>
      </c>
      <c r="M34" s="82" t="e">
        <f t="shared" si="19"/>
        <v>#VALUE!</v>
      </c>
      <c r="N34" s="83">
        <f t="shared" si="20"/>
        <v>0</v>
      </c>
      <c r="O34" s="82">
        <f t="shared" ref="O34:P34" si="169">SUM(O35,O37,O39,O41,O43,O45)</f>
        <v>0</v>
      </c>
      <c r="P34" s="82" t="e">
        <f t="shared" si="169"/>
        <v>#VALUE!</v>
      </c>
      <c r="Q34" s="82" t="e">
        <f t="shared" si="22"/>
        <v>#VALUE!</v>
      </c>
      <c r="R34" s="83">
        <f t="shared" si="3"/>
        <v>0</v>
      </c>
      <c r="S34" s="82">
        <f t="shared" ref="S34:T34" si="170">SUM(S35,S37,S39,S41,S43,S45)</f>
        <v>0</v>
      </c>
      <c r="T34" s="82" t="e">
        <f t="shared" si="170"/>
        <v>#VALUE!</v>
      </c>
      <c r="U34" s="82" t="e">
        <f t="shared" si="24"/>
        <v>#VALUE!</v>
      </c>
      <c r="V34" s="83">
        <f t="shared" si="25"/>
        <v>0</v>
      </c>
      <c r="W34" s="82">
        <f t="shared" ref="W34:X34" si="171">SUM(W35,W37,W39,W41,W43,W45)</f>
        <v>0</v>
      </c>
      <c r="X34" s="82" t="e">
        <f t="shared" si="171"/>
        <v>#VALUE!</v>
      </c>
      <c r="Y34" s="82" t="e">
        <f t="shared" si="27"/>
        <v>#VALUE!</v>
      </c>
      <c r="Z34" s="83">
        <f t="shared" si="28"/>
        <v>0</v>
      </c>
      <c r="AA34" s="82">
        <f t="shared" ref="AA34:AB34" si="172">SUM(AA35,AA37,AA39,AA41,AA43,AA45)</f>
        <v>0</v>
      </c>
      <c r="AB34" s="82" t="e">
        <f t="shared" si="172"/>
        <v>#VALUE!</v>
      </c>
      <c r="AC34" s="82" t="e">
        <f t="shared" si="30"/>
        <v>#VALUE!</v>
      </c>
      <c r="AD34" s="83">
        <f t="shared" si="31"/>
        <v>0</v>
      </c>
      <c r="AE34" s="82">
        <f t="shared" ref="AE34:AF34" si="173">SUM(AE35,AE37,AE39,AE41,AE43,AE45)</f>
        <v>0</v>
      </c>
      <c r="AF34" s="82" t="e">
        <f t="shared" si="173"/>
        <v>#VALUE!</v>
      </c>
      <c r="AG34" s="82" t="e">
        <f t="shared" si="33"/>
        <v>#VALUE!</v>
      </c>
      <c r="AH34" s="83">
        <f t="shared" si="34"/>
        <v>0</v>
      </c>
      <c r="AI34" s="82">
        <f t="shared" ref="AI34:AJ34" si="174">SUM(AI35,AI37,AI39,AI41,AI43,AI45)</f>
        <v>0</v>
      </c>
      <c r="AJ34" s="82" t="e">
        <f t="shared" si="174"/>
        <v>#VALUE!</v>
      </c>
      <c r="AK34" s="82" t="e">
        <f t="shared" si="36"/>
        <v>#VALUE!</v>
      </c>
      <c r="AL34" s="83">
        <f t="shared" si="37"/>
        <v>0</v>
      </c>
      <c r="AM34" s="82">
        <f t="shared" ref="AM34:AN34" si="175">SUM(AM35,AM37,AM39,AM41,AM43,AM45)</f>
        <v>0</v>
      </c>
      <c r="AN34" s="82" t="e">
        <f t="shared" si="175"/>
        <v>#VALUE!</v>
      </c>
      <c r="AO34" s="82" t="e">
        <f t="shared" si="39"/>
        <v>#VALUE!</v>
      </c>
      <c r="AP34" s="83">
        <f t="shared" si="40"/>
        <v>0</v>
      </c>
      <c r="AQ34" s="82">
        <f t="shared" ref="AQ34:AR34" si="176">SUM(AQ35,AQ37,AQ39,AQ41,AQ43,AQ45)</f>
        <v>0</v>
      </c>
      <c r="AR34" s="82" t="e">
        <f t="shared" si="176"/>
        <v>#VALUE!</v>
      </c>
      <c r="AS34" s="82" t="e">
        <f t="shared" si="42"/>
        <v>#VALUE!</v>
      </c>
      <c r="AT34" s="83">
        <f t="shared" si="43"/>
        <v>0</v>
      </c>
      <c r="AU34" s="82">
        <f t="shared" ref="AU34:AV34" si="177">SUM(AU35,AU37,AU39,AU41,AU43,AU45)</f>
        <v>0</v>
      </c>
      <c r="AV34" s="82" t="e">
        <f t="shared" si="177"/>
        <v>#VALUE!</v>
      </c>
      <c r="AW34" s="82" t="e">
        <f t="shared" si="45"/>
        <v>#VALUE!</v>
      </c>
      <c r="AX34" s="83">
        <f t="shared" si="46"/>
        <v>0</v>
      </c>
      <c r="AY34" s="82">
        <f t="shared" ref="AY34:BE34" si="178">SUM(AY35,AY37,AY39,AY41,AY43,AY45)</f>
        <v>0</v>
      </c>
      <c r="AZ34" s="82" t="e">
        <f t="shared" si="178"/>
        <v>#VALUE!</v>
      </c>
      <c r="BA34" s="82" t="e">
        <f t="shared" si="48"/>
        <v>#VALUE!</v>
      </c>
      <c r="BB34" s="83">
        <f t="shared" si="49"/>
        <v>0</v>
      </c>
      <c r="BC34" s="82">
        <f t="shared" si="178"/>
        <v>0</v>
      </c>
      <c r="BD34" s="82">
        <f t="shared" si="178"/>
        <v>0</v>
      </c>
      <c r="BE34" s="82" t="e">
        <f t="shared" si="178"/>
        <v>#VALUE!</v>
      </c>
      <c r="BF34" s="82" t="e">
        <f t="shared" si="51"/>
        <v>#VALUE!</v>
      </c>
      <c r="BG34" s="83">
        <f t="shared" si="52"/>
        <v>0</v>
      </c>
      <c r="BL34" s="82">
        <f t="shared" ref="BL34:BM34" si="179">SUM(BL35,BL37,BL39,BL41,BL43,BL45)</f>
        <v>0</v>
      </c>
      <c r="BM34" s="82">
        <f t="shared" si="179"/>
        <v>0</v>
      </c>
    </row>
    <row r="35" spans="1:65" s="84" customFormat="1" ht="12" x14ac:dyDescent="0.3">
      <c r="A35" s="85"/>
      <c r="B35" s="85"/>
      <c r="C35" s="86"/>
      <c r="D35" s="90">
        <v>421005</v>
      </c>
      <c r="E35" s="91"/>
      <c r="F35" s="92" t="s">
        <v>59</v>
      </c>
      <c r="G35" s="93">
        <f t="shared" ref="G35:H35" si="180">SUM(G36)</f>
        <v>0</v>
      </c>
      <c r="H35" s="93" t="e">
        <f t="shared" si="180"/>
        <v>#VALUE!</v>
      </c>
      <c r="I35" s="93" t="e">
        <f t="shared" si="16"/>
        <v>#VALUE!</v>
      </c>
      <c r="J35" s="94">
        <f t="shared" si="17"/>
        <v>0</v>
      </c>
      <c r="K35" s="93">
        <f t="shared" ref="K35:L35" si="181">SUM(K36)</f>
        <v>0</v>
      </c>
      <c r="L35" s="93" t="e">
        <f t="shared" si="181"/>
        <v>#VALUE!</v>
      </c>
      <c r="M35" s="93" t="e">
        <f t="shared" si="19"/>
        <v>#VALUE!</v>
      </c>
      <c r="N35" s="94">
        <f t="shared" si="20"/>
        <v>0</v>
      </c>
      <c r="O35" s="93">
        <f t="shared" ref="O35:P35" si="182">SUM(O36)</f>
        <v>0</v>
      </c>
      <c r="P35" s="93" t="e">
        <f t="shared" si="182"/>
        <v>#VALUE!</v>
      </c>
      <c r="Q35" s="93" t="e">
        <f t="shared" si="22"/>
        <v>#VALUE!</v>
      </c>
      <c r="R35" s="94">
        <f t="shared" si="3"/>
        <v>0</v>
      </c>
      <c r="S35" s="93">
        <f t="shared" ref="S35:BE35" si="183">SUM(S36)</f>
        <v>0</v>
      </c>
      <c r="T35" s="93" t="e">
        <f t="shared" si="183"/>
        <v>#VALUE!</v>
      </c>
      <c r="U35" s="93" t="e">
        <f t="shared" si="24"/>
        <v>#VALUE!</v>
      </c>
      <c r="V35" s="94">
        <f t="shared" si="25"/>
        <v>0</v>
      </c>
      <c r="W35" s="93">
        <f t="shared" ref="W35:X35" si="184">SUM(W36)</f>
        <v>0</v>
      </c>
      <c r="X35" s="93" t="e">
        <f t="shared" si="184"/>
        <v>#VALUE!</v>
      </c>
      <c r="Y35" s="93" t="e">
        <f t="shared" si="27"/>
        <v>#VALUE!</v>
      </c>
      <c r="Z35" s="94">
        <f t="shared" si="28"/>
        <v>0</v>
      </c>
      <c r="AA35" s="93">
        <f t="shared" ref="AA35" si="185">SUM(AA36)</f>
        <v>0</v>
      </c>
      <c r="AB35" s="93" t="e">
        <f t="shared" si="183"/>
        <v>#VALUE!</v>
      </c>
      <c r="AC35" s="93" t="e">
        <f t="shared" si="30"/>
        <v>#VALUE!</v>
      </c>
      <c r="AD35" s="94">
        <f t="shared" si="31"/>
        <v>0</v>
      </c>
      <c r="AE35" s="93">
        <f t="shared" ref="AE35" si="186">SUM(AE36)</f>
        <v>0</v>
      </c>
      <c r="AF35" s="93" t="e">
        <f t="shared" si="183"/>
        <v>#VALUE!</v>
      </c>
      <c r="AG35" s="93" t="e">
        <f t="shared" si="33"/>
        <v>#VALUE!</v>
      </c>
      <c r="AH35" s="94">
        <f t="shared" si="34"/>
        <v>0</v>
      </c>
      <c r="AI35" s="93">
        <f t="shared" ref="AI35" si="187">SUM(AI36)</f>
        <v>0</v>
      </c>
      <c r="AJ35" s="93" t="e">
        <f t="shared" si="183"/>
        <v>#VALUE!</v>
      </c>
      <c r="AK35" s="93" t="e">
        <f t="shared" si="36"/>
        <v>#VALUE!</v>
      </c>
      <c r="AL35" s="94">
        <f t="shared" si="37"/>
        <v>0</v>
      </c>
      <c r="AM35" s="93">
        <f t="shared" ref="AM35" si="188">SUM(AM36)</f>
        <v>0</v>
      </c>
      <c r="AN35" s="93" t="e">
        <f t="shared" si="183"/>
        <v>#VALUE!</v>
      </c>
      <c r="AO35" s="93" t="e">
        <f t="shared" si="39"/>
        <v>#VALUE!</v>
      </c>
      <c r="AP35" s="94">
        <f t="shared" si="40"/>
        <v>0</v>
      </c>
      <c r="AQ35" s="93">
        <f t="shared" ref="AQ35" si="189">SUM(AQ36)</f>
        <v>0</v>
      </c>
      <c r="AR35" s="93" t="e">
        <f t="shared" si="183"/>
        <v>#VALUE!</v>
      </c>
      <c r="AS35" s="93" t="e">
        <f t="shared" si="42"/>
        <v>#VALUE!</v>
      </c>
      <c r="AT35" s="94">
        <f t="shared" si="43"/>
        <v>0</v>
      </c>
      <c r="AU35" s="93">
        <f t="shared" ref="AU35" si="190">SUM(AU36)</f>
        <v>0</v>
      </c>
      <c r="AV35" s="93" t="e">
        <f t="shared" si="183"/>
        <v>#VALUE!</v>
      </c>
      <c r="AW35" s="93" t="e">
        <f t="shared" si="45"/>
        <v>#VALUE!</v>
      </c>
      <c r="AX35" s="94">
        <f t="shared" si="46"/>
        <v>0</v>
      </c>
      <c r="AY35" s="93">
        <f t="shared" ref="AY35" si="191">SUM(AY36)</f>
        <v>0</v>
      </c>
      <c r="AZ35" s="93" t="e">
        <f t="shared" si="183"/>
        <v>#VALUE!</v>
      </c>
      <c r="BA35" s="93" t="e">
        <f t="shared" si="48"/>
        <v>#VALUE!</v>
      </c>
      <c r="BB35" s="94">
        <f t="shared" si="49"/>
        <v>0</v>
      </c>
      <c r="BC35" s="93">
        <f t="shared" si="183"/>
        <v>0</v>
      </c>
      <c r="BD35" s="93">
        <f t="shared" si="183"/>
        <v>0</v>
      </c>
      <c r="BE35" s="93" t="e">
        <f t="shared" si="183"/>
        <v>#VALUE!</v>
      </c>
      <c r="BF35" s="93" t="e">
        <f t="shared" si="51"/>
        <v>#VALUE!</v>
      </c>
      <c r="BG35" s="4">
        <f t="shared" si="52"/>
        <v>0</v>
      </c>
      <c r="BL35" s="93">
        <f t="shared" ref="BL35:BM35" si="192">SUM(BL36)</f>
        <v>0</v>
      </c>
      <c r="BM35" s="93">
        <f t="shared" si="192"/>
        <v>0</v>
      </c>
    </row>
    <row r="36" spans="1:65" s="84" customFormat="1" ht="12" x14ac:dyDescent="0.3">
      <c r="A36" s="87"/>
      <c r="B36" s="87"/>
      <c r="C36" s="88"/>
      <c r="D36" s="95"/>
      <c r="E36" s="96">
        <v>42100501</v>
      </c>
      <c r="F36" s="97" t="s">
        <v>59</v>
      </c>
      <c r="G36" s="7">
        <v>0</v>
      </c>
      <c r="H36" s="7" t="e">
        <f>SUMIF([2]Ene!B:I,AVALUOS!E36,[2]Ene!I:I)</f>
        <v>#VALUE!</v>
      </c>
      <c r="I36" s="7" t="e">
        <f t="shared" si="16"/>
        <v>#VALUE!</v>
      </c>
      <c r="J36" s="8">
        <f t="shared" si="17"/>
        <v>0</v>
      </c>
      <c r="K36" s="7">
        <v>0</v>
      </c>
      <c r="L36" s="7" t="e">
        <f>SUMIF([2]Feb!B:I,AVALUOS!E36,[2]Feb!I:I)</f>
        <v>#VALUE!</v>
      </c>
      <c r="M36" s="7" t="e">
        <f t="shared" si="19"/>
        <v>#VALUE!</v>
      </c>
      <c r="N36" s="8">
        <f t="shared" si="20"/>
        <v>0</v>
      </c>
      <c r="O36" s="7">
        <v>0</v>
      </c>
      <c r="P36" s="7" t="e">
        <f>SUMIF([2]mar!B:I,AVALUOS!E36,[2]mar!I:I)</f>
        <v>#VALUE!</v>
      </c>
      <c r="Q36" s="7" t="e">
        <f t="shared" si="22"/>
        <v>#VALUE!</v>
      </c>
      <c r="R36" s="8">
        <f t="shared" si="3"/>
        <v>0</v>
      </c>
      <c r="S36" s="7">
        <v>0</v>
      </c>
      <c r="T36" s="7" t="e">
        <f>SUMIF([2]Abr!B:I,AVALUOS!E36,[2]Abr!I:I)</f>
        <v>#VALUE!</v>
      </c>
      <c r="U36" s="7" t="e">
        <f t="shared" si="24"/>
        <v>#VALUE!</v>
      </c>
      <c r="V36" s="8">
        <f t="shared" si="25"/>
        <v>0</v>
      </c>
      <c r="W36" s="7">
        <v>0</v>
      </c>
      <c r="X36" s="7" t="e">
        <f>SUMIF([2]May!B:I,AVALUOS!E36,[2]May!I:I)</f>
        <v>#VALUE!</v>
      </c>
      <c r="Y36" s="7" t="e">
        <f t="shared" si="27"/>
        <v>#VALUE!</v>
      </c>
      <c r="Z36" s="8">
        <f t="shared" si="28"/>
        <v>0</v>
      </c>
      <c r="AA36" s="7">
        <v>0</v>
      </c>
      <c r="AB36" s="7" t="e">
        <f>SUMIF([2]Jun!B:I,AVALUOS!E36,[2]Jun!I:I)</f>
        <v>#VALUE!</v>
      </c>
      <c r="AC36" s="7" t="e">
        <f t="shared" si="30"/>
        <v>#VALUE!</v>
      </c>
      <c r="AD36" s="8">
        <f t="shared" si="31"/>
        <v>0</v>
      </c>
      <c r="AE36" s="7">
        <v>0</v>
      </c>
      <c r="AF36" s="7" t="e">
        <f>SUMIF([2]Jul!B:I,AVALUOS!E36,[2]Jul!I:I)</f>
        <v>#VALUE!</v>
      </c>
      <c r="AG36" s="7" t="e">
        <f t="shared" si="33"/>
        <v>#VALUE!</v>
      </c>
      <c r="AH36" s="8">
        <f t="shared" si="34"/>
        <v>0</v>
      </c>
      <c r="AI36" s="7">
        <v>0</v>
      </c>
      <c r="AJ36" s="7" t="e">
        <f>SUMIF([2]Agos!B:I,AVALUOS!E36,[2]Agos!I:I)</f>
        <v>#VALUE!</v>
      </c>
      <c r="AK36" s="7" t="e">
        <f t="shared" si="36"/>
        <v>#VALUE!</v>
      </c>
      <c r="AL36" s="8">
        <f t="shared" si="37"/>
        <v>0</v>
      </c>
      <c r="AM36" s="7">
        <v>0</v>
      </c>
      <c r="AN36" s="7" t="e">
        <f>SUMIF([2]Sep!B:I,AVALUOS!E36,[2]Sep!I:I)</f>
        <v>#VALUE!</v>
      </c>
      <c r="AO36" s="7" t="e">
        <f t="shared" si="39"/>
        <v>#VALUE!</v>
      </c>
      <c r="AP36" s="8">
        <f t="shared" si="40"/>
        <v>0</v>
      </c>
      <c r="AQ36" s="7">
        <v>0</v>
      </c>
      <c r="AR36" s="7" t="e">
        <f>SUMIF([2]Oct!B:I,AVALUOS!E36,[2]Oct!I:I)</f>
        <v>#VALUE!</v>
      </c>
      <c r="AS36" s="7" t="e">
        <f t="shared" si="42"/>
        <v>#VALUE!</v>
      </c>
      <c r="AT36" s="8">
        <f t="shared" si="43"/>
        <v>0</v>
      </c>
      <c r="AU36" s="7">
        <v>0</v>
      </c>
      <c r="AV36" s="7" t="e">
        <f>SUMIF([2]Nov!B:I,AVALUOS!E36,[2]Nov!I:I)</f>
        <v>#VALUE!</v>
      </c>
      <c r="AW36" s="7" t="e">
        <f t="shared" si="45"/>
        <v>#VALUE!</v>
      </c>
      <c r="AX36" s="8">
        <f t="shared" si="46"/>
        <v>0</v>
      </c>
      <c r="AY36" s="7">
        <v>0</v>
      </c>
      <c r="AZ36" s="7" t="e">
        <f>SUMIF([2]Dic!B:I,AVALUOS!E36,[2]Dic!I:I)</f>
        <v>#VALUE!</v>
      </c>
      <c r="BA36" s="7" t="e">
        <f t="shared" si="48"/>
        <v>#VALUE!</v>
      </c>
      <c r="BB36" s="8">
        <f t="shared" si="49"/>
        <v>0</v>
      </c>
      <c r="BC36" s="7">
        <v>0</v>
      </c>
      <c r="BD36" s="89">
        <f>+G36+K36+O36+S36+W36+AA36+AE36+AI36+AM36+AQ36+AU36</f>
        <v>0</v>
      </c>
      <c r="BE36" s="89" t="e">
        <f>+H36+L36+P36+T36+X36+AB36+AF36+AJ36+AN36+AR36+AV36+AZ36</f>
        <v>#VALUE!</v>
      </c>
      <c r="BF36" s="89" t="e">
        <f t="shared" si="51"/>
        <v>#VALUE!</v>
      </c>
      <c r="BG36" s="24">
        <f t="shared" si="52"/>
        <v>0</v>
      </c>
      <c r="BL36" s="7"/>
      <c r="BM36" s="7"/>
    </row>
    <row r="37" spans="1:65" s="84" customFormat="1" ht="12" x14ac:dyDescent="0.3">
      <c r="A37" s="85"/>
      <c r="B37" s="85"/>
      <c r="C37" s="86"/>
      <c r="D37" s="90">
        <v>421010</v>
      </c>
      <c r="E37" s="91"/>
      <c r="F37" s="92" t="s">
        <v>60</v>
      </c>
      <c r="G37" s="93">
        <f t="shared" ref="G37:H37" si="193">+G38</f>
        <v>0</v>
      </c>
      <c r="H37" s="93" t="e">
        <f t="shared" si="193"/>
        <v>#VALUE!</v>
      </c>
      <c r="I37" s="93" t="e">
        <f t="shared" si="16"/>
        <v>#VALUE!</v>
      </c>
      <c r="J37" s="94">
        <f t="shared" si="17"/>
        <v>0</v>
      </c>
      <c r="K37" s="93">
        <f t="shared" ref="K37:L37" si="194">+K38</f>
        <v>0</v>
      </c>
      <c r="L37" s="93" t="e">
        <f t="shared" si="194"/>
        <v>#VALUE!</v>
      </c>
      <c r="M37" s="93" t="e">
        <f t="shared" si="19"/>
        <v>#VALUE!</v>
      </c>
      <c r="N37" s="94">
        <f t="shared" si="20"/>
        <v>0</v>
      </c>
      <c r="O37" s="93">
        <f t="shared" ref="O37:P37" si="195">+O38</f>
        <v>0</v>
      </c>
      <c r="P37" s="93" t="e">
        <f t="shared" si="195"/>
        <v>#VALUE!</v>
      </c>
      <c r="Q37" s="93" t="e">
        <f t="shared" si="22"/>
        <v>#VALUE!</v>
      </c>
      <c r="R37" s="94">
        <f t="shared" si="3"/>
        <v>0</v>
      </c>
      <c r="S37" s="93">
        <f t="shared" ref="S37:BE37" si="196">+S38</f>
        <v>0</v>
      </c>
      <c r="T37" s="93" t="e">
        <f t="shared" si="196"/>
        <v>#VALUE!</v>
      </c>
      <c r="U37" s="93" t="e">
        <f t="shared" si="24"/>
        <v>#VALUE!</v>
      </c>
      <c r="V37" s="94">
        <f t="shared" si="25"/>
        <v>0</v>
      </c>
      <c r="W37" s="93">
        <f t="shared" ref="W37:X37" si="197">+W38</f>
        <v>0</v>
      </c>
      <c r="X37" s="93" t="e">
        <f t="shared" si="197"/>
        <v>#VALUE!</v>
      </c>
      <c r="Y37" s="93" t="e">
        <f t="shared" si="27"/>
        <v>#VALUE!</v>
      </c>
      <c r="Z37" s="94">
        <f t="shared" si="28"/>
        <v>0</v>
      </c>
      <c r="AA37" s="93">
        <f t="shared" ref="AA37" si="198">+AA38</f>
        <v>0</v>
      </c>
      <c r="AB37" s="93" t="e">
        <f t="shared" si="196"/>
        <v>#VALUE!</v>
      </c>
      <c r="AC37" s="93" t="e">
        <f t="shared" si="30"/>
        <v>#VALUE!</v>
      </c>
      <c r="AD37" s="94">
        <f t="shared" si="31"/>
        <v>0</v>
      </c>
      <c r="AE37" s="93">
        <f t="shared" ref="AE37" si="199">+AE38</f>
        <v>0</v>
      </c>
      <c r="AF37" s="93" t="e">
        <f t="shared" si="196"/>
        <v>#VALUE!</v>
      </c>
      <c r="AG37" s="93" t="e">
        <f t="shared" si="33"/>
        <v>#VALUE!</v>
      </c>
      <c r="AH37" s="94">
        <f t="shared" si="34"/>
        <v>0</v>
      </c>
      <c r="AI37" s="93">
        <f t="shared" ref="AI37" si="200">+AI38</f>
        <v>0</v>
      </c>
      <c r="AJ37" s="93" t="e">
        <f t="shared" si="196"/>
        <v>#VALUE!</v>
      </c>
      <c r="AK37" s="93" t="e">
        <f t="shared" si="36"/>
        <v>#VALUE!</v>
      </c>
      <c r="AL37" s="94">
        <f t="shared" si="37"/>
        <v>0</v>
      </c>
      <c r="AM37" s="93">
        <f t="shared" ref="AM37" si="201">+AM38</f>
        <v>0</v>
      </c>
      <c r="AN37" s="93" t="e">
        <f t="shared" si="196"/>
        <v>#VALUE!</v>
      </c>
      <c r="AO37" s="93" t="e">
        <f t="shared" si="39"/>
        <v>#VALUE!</v>
      </c>
      <c r="AP37" s="94">
        <f t="shared" si="40"/>
        <v>0</v>
      </c>
      <c r="AQ37" s="93">
        <f t="shared" ref="AQ37" si="202">+AQ38</f>
        <v>0</v>
      </c>
      <c r="AR37" s="93" t="e">
        <f t="shared" si="196"/>
        <v>#VALUE!</v>
      </c>
      <c r="AS37" s="93" t="e">
        <f t="shared" si="42"/>
        <v>#VALUE!</v>
      </c>
      <c r="AT37" s="94">
        <f t="shared" si="43"/>
        <v>0</v>
      </c>
      <c r="AU37" s="93">
        <f t="shared" ref="AU37" si="203">+AU38</f>
        <v>0</v>
      </c>
      <c r="AV37" s="93" t="e">
        <f t="shared" si="196"/>
        <v>#VALUE!</v>
      </c>
      <c r="AW37" s="93" t="e">
        <f t="shared" si="45"/>
        <v>#VALUE!</v>
      </c>
      <c r="AX37" s="94">
        <f t="shared" si="46"/>
        <v>0</v>
      </c>
      <c r="AY37" s="93">
        <f t="shared" ref="AY37" si="204">+AY38</f>
        <v>0</v>
      </c>
      <c r="AZ37" s="93" t="e">
        <f t="shared" si="196"/>
        <v>#VALUE!</v>
      </c>
      <c r="BA37" s="93" t="e">
        <f t="shared" si="48"/>
        <v>#VALUE!</v>
      </c>
      <c r="BB37" s="94">
        <f t="shared" si="49"/>
        <v>0</v>
      </c>
      <c r="BC37" s="93">
        <f t="shared" si="196"/>
        <v>0</v>
      </c>
      <c r="BD37" s="93">
        <f t="shared" si="196"/>
        <v>0</v>
      </c>
      <c r="BE37" s="93" t="e">
        <f t="shared" si="196"/>
        <v>#VALUE!</v>
      </c>
      <c r="BF37" s="93" t="e">
        <f t="shared" si="51"/>
        <v>#VALUE!</v>
      </c>
      <c r="BG37" s="4">
        <f t="shared" si="52"/>
        <v>0</v>
      </c>
      <c r="BL37" s="93">
        <f t="shared" ref="BL37:BM37" si="205">+BL38</f>
        <v>0</v>
      </c>
      <c r="BM37" s="93">
        <f t="shared" si="205"/>
        <v>0</v>
      </c>
    </row>
    <row r="38" spans="1:65" ht="12" x14ac:dyDescent="0.3">
      <c r="A38" s="87"/>
      <c r="B38" s="87"/>
      <c r="C38" s="88"/>
      <c r="D38" s="95"/>
      <c r="E38" s="96">
        <v>42101001</v>
      </c>
      <c r="F38" s="97" t="s">
        <v>60</v>
      </c>
      <c r="G38" s="7">
        <v>0</v>
      </c>
      <c r="H38" s="7" t="e">
        <f>SUMIF([2]Ene!B:I,AVALUOS!E38,[2]Ene!I:I)</f>
        <v>#VALUE!</v>
      </c>
      <c r="I38" s="7" t="e">
        <f t="shared" si="16"/>
        <v>#VALUE!</v>
      </c>
      <c r="J38" s="8">
        <f t="shared" si="17"/>
        <v>0</v>
      </c>
      <c r="K38" s="7">
        <v>0</v>
      </c>
      <c r="L38" s="7" t="e">
        <f>SUMIF([2]Feb!B:I,AVALUOS!E38,[2]Feb!I:I)</f>
        <v>#VALUE!</v>
      </c>
      <c r="M38" s="7" t="e">
        <f t="shared" si="19"/>
        <v>#VALUE!</v>
      </c>
      <c r="N38" s="8">
        <f t="shared" si="20"/>
        <v>0</v>
      </c>
      <c r="O38" s="7">
        <v>0</v>
      </c>
      <c r="P38" s="7" t="e">
        <f>SUMIF([2]mar!B:I,AVALUOS!E38,[2]mar!I:I)</f>
        <v>#VALUE!</v>
      </c>
      <c r="Q38" s="7" t="e">
        <f t="shared" si="22"/>
        <v>#VALUE!</v>
      </c>
      <c r="R38" s="8">
        <f t="shared" si="3"/>
        <v>0</v>
      </c>
      <c r="S38" s="7">
        <v>0</v>
      </c>
      <c r="T38" s="7" t="e">
        <f>SUMIF([2]Abr!B:I,AVALUOS!E38,[2]Abr!I:I)</f>
        <v>#VALUE!</v>
      </c>
      <c r="U38" s="7" t="e">
        <f t="shared" si="24"/>
        <v>#VALUE!</v>
      </c>
      <c r="V38" s="8">
        <f t="shared" si="25"/>
        <v>0</v>
      </c>
      <c r="W38" s="7">
        <v>0</v>
      </c>
      <c r="X38" s="7" t="e">
        <f>SUMIF([2]May!B:I,AVALUOS!E38,[2]May!I:I)</f>
        <v>#VALUE!</v>
      </c>
      <c r="Y38" s="7" t="e">
        <f t="shared" si="27"/>
        <v>#VALUE!</v>
      </c>
      <c r="Z38" s="8">
        <f t="shared" si="28"/>
        <v>0</v>
      </c>
      <c r="AA38" s="7">
        <v>0</v>
      </c>
      <c r="AB38" s="7" t="e">
        <f>SUMIF([2]Jun!B:I,AVALUOS!E38,[2]Jun!I:I)</f>
        <v>#VALUE!</v>
      </c>
      <c r="AC38" s="7" t="e">
        <f t="shared" si="30"/>
        <v>#VALUE!</v>
      </c>
      <c r="AD38" s="8">
        <f t="shared" si="31"/>
        <v>0</v>
      </c>
      <c r="AE38" s="7">
        <v>0</v>
      </c>
      <c r="AF38" s="7" t="e">
        <f>SUMIF([2]Jul!B:I,AVALUOS!E38,[2]Jul!I:I)</f>
        <v>#VALUE!</v>
      </c>
      <c r="AG38" s="7" t="e">
        <f t="shared" si="33"/>
        <v>#VALUE!</v>
      </c>
      <c r="AH38" s="8">
        <f t="shared" si="34"/>
        <v>0</v>
      </c>
      <c r="AI38" s="7">
        <v>0</v>
      </c>
      <c r="AJ38" s="7" t="e">
        <f>SUMIF([2]Agos!B:I,AVALUOS!E38,[2]Agos!I:I)</f>
        <v>#VALUE!</v>
      </c>
      <c r="AK38" s="7" t="e">
        <f t="shared" si="36"/>
        <v>#VALUE!</v>
      </c>
      <c r="AL38" s="8">
        <f t="shared" si="37"/>
        <v>0</v>
      </c>
      <c r="AM38" s="7">
        <v>0</v>
      </c>
      <c r="AN38" s="7" t="e">
        <f>SUMIF([2]Sep!B:I,AVALUOS!E38,[2]Sep!I:I)</f>
        <v>#VALUE!</v>
      </c>
      <c r="AO38" s="7" t="e">
        <f t="shared" si="39"/>
        <v>#VALUE!</v>
      </c>
      <c r="AP38" s="8">
        <f t="shared" si="40"/>
        <v>0</v>
      </c>
      <c r="AQ38" s="7">
        <v>0</v>
      </c>
      <c r="AR38" s="7" t="e">
        <f>SUMIF([2]Oct!B:I,AVALUOS!E38,[2]Oct!I:I)</f>
        <v>#VALUE!</v>
      </c>
      <c r="AS38" s="7" t="e">
        <f t="shared" si="42"/>
        <v>#VALUE!</v>
      </c>
      <c r="AT38" s="8">
        <f t="shared" si="43"/>
        <v>0</v>
      </c>
      <c r="AU38" s="7">
        <v>0</v>
      </c>
      <c r="AV38" s="7" t="e">
        <f>SUMIF([2]Nov!B:I,AVALUOS!E38,[2]Nov!I:I)</f>
        <v>#VALUE!</v>
      </c>
      <c r="AW38" s="7" t="e">
        <f t="shared" si="45"/>
        <v>#VALUE!</v>
      </c>
      <c r="AX38" s="8">
        <f t="shared" si="46"/>
        <v>0</v>
      </c>
      <c r="AY38" s="7">
        <v>0</v>
      </c>
      <c r="AZ38" s="7" t="e">
        <f>SUMIF([2]Dic!B:I,AVALUOS!E38,[2]Dic!I:I)</f>
        <v>#VALUE!</v>
      </c>
      <c r="BA38" s="7" t="e">
        <f t="shared" si="48"/>
        <v>#VALUE!</v>
      </c>
      <c r="BB38" s="8">
        <f t="shared" si="49"/>
        <v>0</v>
      </c>
      <c r="BC38" s="7">
        <v>0</v>
      </c>
      <c r="BD38" s="89">
        <f>+G38+K38+O38+S38+W38+AA38+AE38+AI38+AM38+AQ38+AU38</f>
        <v>0</v>
      </c>
      <c r="BE38" s="89" t="e">
        <f>+H38+L38+P38+T38+X38+AB38+AF38+AJ38+AN38+AR38+AV38+AZ38</f>
        <v>#VALUE!</v>
      </c>
      <c r="BF38" s="89" t="e">
        <f t="shared" si="51"/>
        <v>#VALUE!</v>
      </c>
      <c r="BG38" s="24">
        <f t="shared" si="52"/>
        <v>0</v>
      </c>
      <c r="BK38" s="84"/>
      <c r="BL38" s="7"/>
      <c r="BM38" s="7"/>
    </row>
    <row r="39" spans="1:65" s="84" customFormat="1" ht="20.399999999999999" x14ac:dyDescent="0.3">
      <c r="A39" s="85"/>
      <c r="B39" s="85"/>
      <c r="C39" s="86"/>
      <c r="D39" s="90">
        <v>421040</v>
      </c>
      <c r="E39" s="91"/>
      <c r="F39" s="92" t="s">
        <v>61</v>
      </c>
      <c r="G39" s="93">
        <f t="shared" ref="G39:H39" si="206">+G40</f>
        <v>0</v>
      </c>
      <c r="H39" s="93" t="e">
        <f t="shared" si="206"/>
        <v>#VALUE!</v>
      </c>
      <c r="I39" s="93" t="e">
        <f t="shared" si="16"/>
        <v>#VALUE!</v>
      </c>
      <c r="J39" s="94">
        <f t="shared" si="17"/>
        <v>0</v>
      </c>
      <c r="K39" s="93">
        <f t="shared" ref="K39:L39" si="207">+K40</f>
        <v>0</v>
      </c>
      <c r="L39" s="93" t="e">
        <f t="shared" si="207"/>
        <v>#VALUE!</v>
      </c>
      <c r="M39" s="93" t="e">
        <f t="shared" si="19"/>
        <v>#VALUE!</v>
      </c>
      <c r="N39" s="94">
        <f t="shared" si="20"/>
        <v>0</v>
      </c>
      <c r="O39" s="93">
        <f t="shared" ref="O39:P39" si="208">+O40</f>
        <v>0</v>
      </c>
      <c r="P39" s="93" t="e">
        <f t="shared" si="208"/>
        <v>#VALUE!</v>
      </c>
      <c r="Q39" s="93" t="e">
        <f t="shared" si="22"/>
        <v>#VALUE!</v>
      </c>
      <c r="R39" s="94">
        <f t="shared" si="3"/>
        <v>0</v>
      </c>
      <c r="S39" s="93">
        <f t="shared" ref="S39:BE39" si="209">+S40</f>
        <v>0</v>
      </c>
      <c r="T39" s="93" t="e">
        <f t="shared" si="209"/>
        <v>#VALUE!</v>
      </c>
      <c r="U39" s="93" t="e">
        <f t="shared" si="24"/>
        <v>#VALUE!</v>
      </c>
      <c r="V39" s="94">
        <f t="shared" si="25"/>
        <v>0</v>
      </c>
      <c r="W39" s="93">
        <f t="shared" ref="W39:X39" si="210">+W40</f>
        <v>0</v>
      </c>
      <c r="X39" s="93" t="e">
        <f t="shared" si="210"/>
        <v>#VALUE!</v>
      </c>
      <c r="Y39" s="93" t="e">
        <f t="shared" si="27"/>
        <v>#VALUE!</v>
      </c>
      <c r="Z39" s="94">
        <f t="shared" si="28"/>
        <v>0</v>
      </c>
      <c r="AA39" s="93">
        <f t="shared" ref="AA39" si="211">+AA40</f>
        <v>0</v>
      </c>
      <c r="AB39" s="93" t="e">
        <f t="shared" si="209"/>
        <v>#VALUE!</v>
      </c>
      <c r="AC39" s="93" t="e">
        <f t="shared" si="30"/>
        <v>#VALUE!</v>
      </c>
      <c r="AD39" s="94">
        <f t="shared" si="31"/>
        <v>0</v>
      </c>
      <c r="AE39" s="93">
        <f t="shared" ref="AE39" si="212">+AE40</f>
        <v>0</v>
      </c>
      <c r="AF39" s="93" t="e">
        <f t="shared" si="209"/>
        <v>#VALUE!</v>
      </c>
      <c r="AG39" s="93" t="e">
        <f t="shared" si="33"/>
        <v>#VALUE!</v>
      </c>
      <c r="AH39" s="94">
        <f t="shared" si="34"/>
        <v>0</v>
      </c>
      <c r="AI39" s="93">
        <f t="shared" ref="AI39" si="213">+AI40</f>
        <v>0</v>
      </c>
      <c r="AJ39" s="93" t="e">
        <f t="shared" si="209"/>
        <v>#VALUE!</v>
      </c>
      <c r="AK39" s="93" t="e">
        <f t="shared" si="36"/>
        <v>#VALUE!</v>
      </c>
      <c r="AL39" s="94">
        <f t="shared" si="37"/>
        <v>0</v>
      </c>
      <c r="AM39" s="93">
        <f t="shared" ref="AM39" si="214">+AM40</f>
        <v>0</v>
      </c>
      <c r="AN39" s="93" t="e">
        <f t="shared" si="209"/>
        <v>#VALUE!</v>
      </c>
      <c r="AO39" s="93" t="e">
        <f t="shared" si="39"/>
        <v>#VALUE!</v>
      </c>
      <c r="AP39" s="94">
        <f t="shared" si="40"/>
        <v>0</v>
      </c>
      <c r="AQ39" s="93">
        <f t="shared" ref="AQ39" si="215">+AQ40</f>
        <v>0</v>
      </c>
      <c r="AR39" s="93" t="e">
        <f t="shared" si="209"/>
        <v>#VALUE!</v>
      </c>
      <c r="AS39" s="93" t="e">
        <f t="shared" si="42"/>
        <v>#VALUE!</v>
      </c>
      <c r="AT39" s="94">
        <f t="shared" si="43"/>
        <v>0</v>
      </c>
      <c r="AU39" s="93">
        <f t="shared" ref="AU39" si="216">+AU40</f>
        <v>0</v>
      </c>
      <c r="AV39" s="93" t="e">
        <f t="shared" si="209"/>
        <v>#VALUE!</v>
      </c>
      <c r="AW39" s="93" t="e">
        <f t="shared" si="45"/>
        <v>#VALUE!</v>
      </c>
      <c r="AX39" s="94">
        <f t="shared" si="46"/>
        <v>0</v>
      </c>
      <c r="AY39" s="93">
        <f t="shared" ref="AY39" si="217">+AY40</f>
        <v>0</v>
      </c>
      <c r="AZ39" s="93" t="e">
        <f t="shared" si="209"/>
        <v>#VALUE!</v>
      </c>
      <c r="BA39" s="93" t="e">
        <f t="shared" si="48"/>
        <v>#VALUE!</v>
      </c>
      <c r="BB39" s="94">
        <f t="shared" si="49"/>
        <v>0</v>
      </c>
      <c r="BC39" s="93">
        <f t="shared" si="209"/>
        <v>0</v>
      </c>
      <c r="BD39" s="93">
        <f t="shared" si="209"/>
        <v>0</v>
      </c>
      <c r="BE39" s="93" t="e">
        <f t="shared" si="209"/>
        <v>#VALUE!</v>
      </c>
      <c r="BF39" s="93" t="e">
        <f t="shared" si="51"/>
        <v>#VALUE!</v>
      </c>
      <c r="BG39" s="4">
        <f t="shared" si="52"/>
        <v>0</v>
      </c>
      <c r="BL39" s="93">
        <f t="shared" ref="BL39:BM39" si="218">+BL40</f>
        <v>0</v>
      </c>
      <c r="BM39" s="93">
        <f t="shared" si="218"/>
        <v>0</v>
      </c>
    </row>
    <row r="40" spans="1:65" ht="12" x14ac:dyDescent="0.3">
      <c r="A40" s="87"/>
      <c r="B40" s="87"/>
      <c r="C40" s="88"/>
      <c r="D40" s="95"/>
      <c r="E40" s="96">
        <v>42104001</v>
      </c>
      <c r="F40" s="97" t="s">
        <v>62</v>
      </c>
      <c r="G40" s="7">
        <v>0</v>
      </c>
      <c r="H40" s="7" t="e">
        <f>SUMIF([2]Ene!B:I,AVALUOS!E40,[2]Ene!I:I)</f>
        <v>#VALUE!</v>
      </c>
      <c r="I40" s="7" t="e">
        <f t="shared" si="16"/>
        <v>#VALUE!</v>
      </c>
      <c r="J40" s="8">
        <f t="shared" si="17"/>
        <v>0</v>
      </c>
      <c r="K40" s="7">
        <v>0</v>
      </c>
      <c r="L40" s="7" t="e">
        <f>SUMIF([2]Feb!B:I,AVALUOS!E40,[2]Feb!I:I)</f>
        <v>#VALUE!</v>
      </c>
      <c r="M40" s="7" t="e">
        <f t="shared" si="19"/>
        <v>#VALUE!</v>
      </c>
      <c r="N40" s="8">
        <f t="shared" si="20"/>
        <v>0</v>
      </c>
      <c r="O40" s="7">
        <v>0</v>
      </c>
      <c r="P40" s="7" t="e">
        <f>SUMIF([2]mar!B:I,AVALUOS!E40,[2]mar!I:I)</f>
        <v>#VALUE!</v>
      </c>
      <c r="Q40" s="7" t="e">
        <f t="shared" si="22"/>
        <v>#VALUE!</v>
      </c>
      <c r="R40" s="8">
        <f t="shared" si="3"/>
        <v>0</v>
      </c>
      <c r="S40" s="7">
        <v>0</v>
      </c>
      <c r="T40" s="7" t="e">
        <f>SUMIF([2]Abr!B:I,AVALUOS!E40,[2]Abr!I:I)</f>
        <v>#VALUE!</v>
      </c>
      <c r="U40" s="7" t="e">
        <f t="shared" si="24"/>
        <v>#VALUE!</v>
      </c>
      <c r="V40" s="8">
        <f t="shared" si="25"/>
        <v>0</v>
      </c>
      <c r="W40" s="7">
        <v>0</v>
      </c>
      <c r="X40" s="7" t="e">
        <f>SUMIF([2]May!B:I,AVALUOS!E40,[2]May!I:I)</f>
        <v>#VALUE!</v>
      </c>
      <c r="Y40" s="7" t="e">
        <f t="shared" si="27"/>
        <v>#VALUE!</v>
      </c>
      <c r="Z40" s="8">
        <f t="shared" si="28"/>
        <v>0</v>
      </c>
      <c r="AA40" s="7">
        <v>0</v>
      </c>
      <c r="AB40" s="7" t="e">
        <f>SUMIF([2]Jun!B:I,AVALUOS!E40,[2]Jun!I:I)</f>
        <v>#VALUE!</v>
      </c>
      <c r="AC40" s="7" t="e">
        <f t="shared" si="30"/>
        <v>#VALUE!</v>
      </c>
      <c r="AD40" s="8">
        <f t="shared" si="31"/>
        <v>0</v>
      </c>
      <c r="AE40" s="7">
        <v>0</v>
      </c>
      <c r="AF40" s="7" t="e">
        <f>SUMIF([2]Jul!B:I,AVALUOS!E40,[2]Jul!I:I)</f>
        <v>#VALUE!</v>
      </c>
      <c r="AG40" s="7" t="e">
        <f t="shared" si="33"/>
        <v>#VALUE!</v>
      </c>
      <c r="AH40" s="8">
        <f t="shared" si="34"/>
        <v>0</v>
      </c>
      <c r="AI40" s="7">
        <v>0</v>
      </c>
      <c r="AJ40" s="7" t="e">
        <f>SUMIF([2]Agos!B:I,AVALUOS!E40,[2]Agos!I:I)</f>
        <v>#VALUE!</v>
      </c>
      <c r="AK40" s="7" t="e">
        <f t="shared" si="36"/>
        <v>#VALUE!</v>
      </c>
      <c r="AL40" s="8">
        <f t="shared" si="37"/>
        <v>0</v>
      </c>
      <c r="AM40" s="7">
        <v>0</v>
      </c>
      <c r="AN40" s="7" t="e">
        <f>SUMIF([2]Sep!B:I,AVALUOS!E40,[2]Sep!I:I)</f>
        <v>#VALUE!</v>
      </c>
      <c r="AO40" s="7" t="e">
        <f t="shared" si="39"/>
        <v>#VALUE!</v>
      </c>
      <c r="AP40" s="8">
        <f t="shared" si="40"/>
        <v>0</v>
      </c>
      <c r="AQ40" s="7">
        <v>0</v>
      </c>
      <c r="AR40" s="7" t="e">
        <f>SUMIF([2]Oct!B:I,AVALUOS!E40,[2]Oct!I:I)</f>
        <v>#VALUE!</v>
      </c>
      <c r="AS40" s="7" t="e">
        <f t="shared" si="42"/>
        <v>#VALUE!</v>
      </c>
      <c r="AT40" s="8">
        <f t="shared" si="43"/>
        <v>0</v>
      </c>
      <c r="AU40" s="7">
        <v>0</v>
      </c>
      <c r="AV40" s="7" t="e">
        <f>SUMIF([2]Nov!B:I,AVALUOS!E40,[2]Nov!I:I)</f>
        <v>#VALUE!</v>
      </c>
      <c r="AW40" s="7" t="e">
        <f t="shared" si="45"/>
        <v>#VALUE!</v>
      </c>
      <c r="AX40" s="8">
        <f t="shared" si="46"/>
        <v>0</v>
      </c>
      <c r="AY40" s="7">
        <v>0</v>
      </c>
      <c r="AZ40" s="7" t="e">
        <f>SUMIF([2]Dic!B:I,AVALUOS!E40,[2]Dic!I:I)</f>
        <v>#VALUE!</v>
      </c>
      <c r="BA40" s="7" t="e">
        <f t="shared" si="48"/>
        <v>#VALUE!</v>
      </c>
      <c r="BB40" s="8">
        <f t="shared" si="49"/>
        <v>0</v>
      </c>
      <c r="BC40" s="7">
        <v>0</v>
      </c>
      <c r="BD40" s="89">
        <f>+G40+K40+O40+S40+W40+AA40+AE40+AI40+AM40+AQ40+AU40</f>
        <v>0</v>
      </c>
      <c r="BE40" s="89" t="e">
        <f>+H40+L40+P40+T40+X40+AB40+AF40+AJ40+AN40+AR40+AV40+AZ40</f>
        <v>#VALUE!</v>
      </c>
      <c r="BF40" s="89" t="e">
        <f t="shared" si="51"/>
        <v>#VALUE!</v>
      </c>
      <c r="BG40" s="24">
        <f t="shared" si="52"/>
        <v>0</v>
      </c>
      <c r="BK40" s="84"/>
      <c r="BL40" s="7"/>
      <c r="BM40" s="7"/>
    </row>
    <row r="41" spans="1:65" s="84" customFormat="1" ht="12" x14ac:dyDescent="0.3">
      <c r="A41" s="85"/>
      <c r="B41" s="85"/>
      <c r="C41" s="86"/>
      <c r="D41" s="90">
        <v>421045</v>
      </c>
      <c r="E41" s="91"/>
      <c r="F41" s="92" t="s">
        <v>63</v>
      </c>
      <c r="G41" s="93">
        <f t="shared" ref="G41:H41" si="219">+G42</f>
        <v>0</v>
      </c>
      <c r="H41" s="93" t="e">
        <f t="shared" si="219"/>
        <v>#VALUE!</v>
      </c>
      <c r="I41" s="93" t="e">
        <f t="shared" si="16"/>
        <v>#VALUE!</v>
      </c>
      <c r="J41" s="94">
        <f t="shared" si="17"/>
        <v>0</v>
      </c>
      <c r="K41" s="93">
        <f t="shared" ref="K41:L41" si="220">+K42</f>
        <v>0</v>
      </c>
      <c r="L41" s="93" t="e">
        <f t="shared" si="220"/>
        <v>#VALUE!</v>
      </c>
      <c r="M41" s="93" t="e">
        <f t="shared" si="19"/>
        <v>#VALUE!</v>
      </c>
      <c r="N41" s="94">
        <f t="shared" si="20"/>
        <v>0</v>
      </c>
      <c r="O41" s="93">
        <f t="shared" ref="O41:P41" si="221">+O42</f>
        <v>0</v>
      </c>
      <c r="P41" s="93" t="e">
        <f t="shared" si="221"/>
        <v>#VALUE!</v>
      </c>
      <c r="Q41" s="93" t="e">
        <f t="shared" si="22"/>
        <v>#VALUE!</v>
      </c>
      <c r="R41" s="94">
        <f t="shared" si="3"/>
        <v>0</v>
      </c>
      <c r="S41" s="93">
        <f t="shared" ref="S41:BE41" si="222">+S42</f>
        <v>0</v>
      </c>
      <c r="T41" s="93" t="e">
        <f t="shared" si="222"/>
        <v>#VALUE!</v>
      </c>
      <c r="U41" s="93" t="e">
        <f t="shared" si="24"/>
        <v>#VALUE!</v>
      </c>
      <c r="V41" s="94">
        <f t="shared" si="25"/>
        <v>0</v>
      </c>
      <c r="W41" s="93">
        <f t="shared" ref="W41:X41" si="223">+W42</f>
        <v>0</v>
      </c>
      <c r="X41" s="93" t="e">
        <f t="shared" si="223"/>
        <v>#VALUE!</v>
      </c>
      <c r="Y41" s="93" t="e">
        <f t="shared" si="27"/>
        <v>#VALUE!</v>
      </c>
      <c r="Z41" s="94">
        <f t="shared" si="28"/>
        <v>0</v>
      </c>
      <c r="AA41" s="93">
        <f t="shared" ref="AA41" si="224">+AA42</f>
        <v>0</v>
      </c>
      <c r="AB41" s="93" t="e">
        <f t="shared" si="222"/>
        <v>#VALUE!</v>
      </c>
      <c r="AC41" s="93" t="e">
        <f t="shared" si="30"/>
        <v>#VALUE!</v>
      </c>
      <c r="AD41" s="94">
        <f t="shared" si="31"/>
        <v>0</v>
      </c>
      <c r="AE41" s="93">
        <f t="shared" ref="AE41" si="225">+AE42</f>
        <v>0</v>
      </c>
      <c r="AF41" s="93" t="e">
        <f t="shared" si="222"/>
        <v>#VALUE!</v>
      </c>
      <c r="AG41" s="93" t="e">
        <f t="shared" si="33"/>
        <v>#VALUE!</v>
      </c>
      <c r="AH41" s="94">
        <f t="shared" si="34"/>
        <v>0</v>
      </c>
      <c r="AI41" s="93">
        <f t="shared" ref="AI41" si="226">+AI42</f>
        <v>0</v>
      </c>
      <c r="AJ41" s="93" t="e">
        <f t="shared" si="222"/>
        <v>#VALUE!</v>
      </c>
      <c r="AK41" s="93" t="e">
        <f t="shared" si="36"/>
        <v>#VALUE!</v>
      </c>
      <c r="AL41" s="94">
        <f t="shared" si="37"/>
        <v>0</v>
      </c>
      <c r="AM41" s="93">
        <f t="shared" ref="AM41" si="227">+AM42</f>
        <v>0</v>
      </c>
      <c r="AN41" s="93" t="e">
        <f t="shared" si="222"/>
        <v>#VALUE!</v>
      </c>
      <c r="AO41" s="93" t="e">
        <f t="shared" si="39"/>
        <v>#VALUE!</v>
      </c>
      <c r="AP41" s="94">
        <f t="shared" si="40"/>
        <v>0</v>
      </c>
      <c r="AQ41" s="93">
        <f t="shared" ref="AQ41" si="228">+AQ42</f>
        <v>0</v>
      </c>
      <c r="AR41" s="93" t="e">
        <f t="shared" si="222"/>
        <v>#VALUE!</v>
      </c>
      <c r="AS41" s="93" t="e">
        <f t="shared" si="42"/>
        <v>#VALUE!</v>
      </c>
      <c r="AT41" s="94">
        <f t="shared" si="43"/>
        <v>0</v>
      </c>
      <c r="AU41" s="93">
        <f t="shared" ref="AU41" si="229">+AU42</f>
        <v>0</v>
      </c>
      <c r="AV41" s="93" t="e">
        <f t="shared" si="222"/>
        <v>#VALUE!</v>
      </c>
      <c r="AW41" s="93" t="e">
        <f t="shared" si="45"/>
        <v>#VALUE!</v>
      </c>
      <c r="AX41" s="94">
        <f t="shared" si="46"/>
        <v>0</v>
      </c>
      <c r="AY41" s="93">
        <f t="shared" ref="AY41" si="230">+AY42</f>
        <v>0</v>
      </c>
      <c r="AZ41" s="93" t="e">
        <f t="shared" si="222"/>
        <v>#VALUE!</v>
      </c>
      <c r="BA41" s="93" t="e">
        <f t="shared" si="48"/>
        <v>#VALUE!</v>
      </c>
      <c r="BB41" s="94">
        <f t="shared" si="49"/>
        <v>0</v>
      </c>
      <c r="BC41" s="93">
        <f t="shared" si="222"/>
        <v>0</v>
      </c>
      <c r="BD41" s="93">
        <f t="shared" si="222"/>
        <v>0</v>
      </c>
      <c r="BE41" s="93" t="e">
        <f t="shared" si="222"/>
        <v>#VALUE!</v>
      </c>
      <c r="BF41" s="93" t="e">
        <f t="shared" si="51"/>
        <v>#VALUE!</v>
      </c>
      <c r="BG41" s="4">
        <f t="shared" si="52"/>
        <v>0</v>
      </c>
      <c r="BL41" s="93">
        <f t="shared" ref="BL41:BM41" si="231">+BL42</f>
        <v>0</v>
      </c>
      <c r="BM41" s="93">
        <f t="shared" si="231"/>
        <v>0</v>
      </c>
    </row>
    <row r="42" spans="1:65" ht="12" x14ac:dyDescent="0.3">
      <c r="A42" s="87"/>
      <c r="B42" s="87"/>
      <c r="C42" s="88"/>
      <c r="D42" s="95"/>
      <c r="E42" s="96">
        <v>42104501</v>
      </c>
      <c r="F42" s="97" t="s">
        <v>63</v>
      </c>
      <c r="G42" s="7">
        <v>0</v>
      </c>
      <c r="H42" s="7" t="e">
        <f>SUMIF([2]Ene!B:I,AVALUOS!E42,[2]Ene!I:I)</f>
        <v>#VALUE!</v>
      </c>
      <c r="I42" s="7" t="e">
        <f t="shared" si="16"/>
        <v>#VALUE!</v>
      </c>
      <c r="J42" s="8">
        <f t="shared" si="17"/>
        <v>0</v>
      </c>
      <c r="K42" s="7">
        <v>0</v>
      </c>
      <c r="L42" s="7" t="e">
        <f>SUMIF([2]Feb!B:I,AVALUOS!E42,[2]Feb!I:I)</f>
        <v>#VALUE!</v>
      </c>
      <c r="M42" s="7" t="e">
        <f t="shared" si="19"/>
        <v>#VALUE!</v>
      </c>
      <c r="N42" s="8">
        <f t="shared" si="20"/>
        <v>0</v>
      </c>
      <c r="O42" s="7">
        <v>0</v>
      </c>
      <c r="P42" s="7" t="e">
        <f>SUMIF([2]mar!B:I,AVALUOS!E42,[2]mar!I:I)</f>
        <v>#VALUE!</v>
      </c>
      <c r="Q42" s="7" t="e">
        <f t="shared" si="22"/>
        <v>#VALUE!</v>
      </c>
      <c r="R42" s="8">
        <f t="shared" si="3"/>
        <v>0</v>
      </c>
      <c r="S42" s="7">
        <v>0</v>
      </c>
      <c r="T42" s="7" t="e">
        <f>SUMIF([2]Abr!B:I,AVALUOS!E42,[2]Abr!I:I)</f>
        <v>#VALUE!</v>
      </c>
      <c r="U42" s="7" t="e">
        <f t="shared" si="24"/>
        <v>#VALUE!</v>
      </c>
      <c r="V42" s="8">
        <f t="shared" si="25"/>
        <v>0</v>
      </c>
      <c r="W42" s="7">
        <v>0</v>
      </c>
      <c r="X42" s="7" t="e">
        <f>SUMIF([2]May!B:I,AVALUOS!E42,[2]May!I:I)</f>
        <v>#VALUE!</v>
      </c>
      <c r="Y42" s="7" t="e">
        <f t="shared" si="27"/>
        <v>#VALUE!</v>
      </c>
      <c r="Z42" s="8">
        <f t="shared" si="28"/>
        <v>0</v>
      </c>
      <c r="AA42" s="7">
        <v>0</v>
      </c>
      <c r="AB42" s="7" t="e">
        <f>SUMIF([2]Jun!B:I,AVALUOS!E42,[2]Jun!I:I)</f>
        <v>#VALUE!</v>
      </c>
      <c r="AC42" s="7" t="e">
        <f t="shared" si="30"/>
        <v>#VALUE!</v>
      </c>
      <c r="AD42" s="8">
        <f t="shared" si="31"/>
        <v>0</v>
      </c>
      <c r="AE42" s="7">
        <v>0</v>
      </c>
      <c r="AF42" s="7" t="e">
        <f>SUMIF([2]Jul!B:I,AVALUOS!E42,[2]Jul!I:I)</f>
        <v>#VALUE!</v>
      </c>
      <c r="AG42" s="7" t="e">
        <f t="shared" si="33"/>
        <v>#VALUE!</v>
      </c>
      <c r="AH42" s="8">
        <f t="shared" si="34"/>
        <v>0</v>
      </c>
      <c r="AI42" s="7">
        <v>0</v>
      </c>
      <c r="AJ42" s="7" t="e">
        <f>SUMIF([2]Agos!B:I,AVALUOS!E42,[2]Agos!I:I)</f>
        <v>#VALUE!</v>
      </c>
      <c r="AK42" s="7" t="e">
        <f t="shared" si="36"/>
        <v>#VALUE!</v>
      </c>
      <c r="AL42" s="8">
        <f t="shared" si="37"/>
        <v>0</v>
      </c>
      <c r="AM42" s="7">
        <v>0</v>
      </c>
      <c r="AN42" s="7" t="e">
        <f>SUMIF([2]Sep!B:I,AVALUOS!E42,[2]Sep!I:I)</f>
        <v>#VALUE!</v>
      </c>
      <c r="AO42" s="7" t="e">
        <f t="shared" si="39"/>
        <v>#VALUE!</v>
      </c>
      <c r="AP42" s="8">
        <f t="shared" si="40"/>
        <v>0</v>
      </c>
      <c r="AQ42" s="7">
        <v>0</v>
      </c>
      <c r="AR42" s="7" t="e">
        <f>SUMIF([2]Oct!B:I,AVALUOS!E42,[2]Oct!I:I)</f>
        <v>#VALUE!</v>
      </c>
      <c r="AS42" s="7" t="e">
        <f t="shared" si="42"/>
        <v>#VALUE!</v>
      </c>
      <c r="AT42" s="8">
        <f t="shared" si="43"/>
        <v>0</v>
      </c>
      <c r="AU42" s="7">
        <v>0</v>
      </c>
      <c r="AV42" s="7" t="e">
        <f>SUMIF([2]Nov!B:I,AVALUOS!E42,[2]Nov!I:I)</f>
        <v>#VALUE!</v>
      </c>
      <c r="AW42" s="7" t="e">
        <f t="shared" si="45"/>
        <v>#VALUE!</v>
      </c>
      <c r="AX42" s="8">
        <f t="shared" si="46"/>
        <v>0</v>
      </c>
      <c r="AY42" s="7">
        <v>0</v>
      </c>
      <c r="AZ42" s="7" t="e">
        <f>SUMIF([2]Dic!B:I,AVALUOS!E42,[2]Dic!I:I)</f>
        <v>#VALUE!</v>
      </c>
      <c r="BA42" s="7" t="e">
        <f t="shared" si="48"/>
        <v>#VALUE!</v>
      </c>
      <c r="BB42" s="8">
        <f t="shared" si="49"/>
        <v>0</v>
      </c>
      <c r="BC42" s="7">
        <v>0</v>
      </c>
      <c r="BD42" s="89">
        <f>+G42+K42+O42+S42+W42+AA42+AE42+AI42+AM42+AQ42+AU42</f>
        <v>0</v>
      </c>
      <c r="BE42" s="89" t="e">
        <f>+H42+L42+P42+T42+X42+AB42+AF42+AJ42+AN42+AR42+AV42+AZ42</f>
        <v>#VALUE!</v>
      </c>
      <c r="BF42" s="89" t="e">
        <f t="shared" si="51"/>
        <v>#VALUE!</v>
      </c>
      <c r="BG42" s="24">
        <f t="shared" si="52"/>
        <v>0</v>
      </c>
      <c r="BK42" s="84"/>
      <c r="BL42" s="7"/>
      <c r="BM42" s="7"/>
    </row>
    <row r="43" spans="1:65" s="84" customFormat="1" ht="20.399999999999999" x14ac:dyDescent="0.3">
      <c r="A43" s="85"/>
      <c r="B43" s="85"/>
      <c r="C43" s="86"/>
      <c r="D43" s="90">
        <v>421060</v>
      </c>
      <c r="E43" s="91"/>
      <c r="F43" s="92" t="s">
        <v>64</v>
      </c>
      <c r="G43" s="93">
        <f t="shared" ref="G43:H43" si="232">+G44</f>
        <v>0</v>
      </c>
      <c r="H43" s="93" t="e">
        <f t="shared" si="232"/>
        <v>#VALUE!</v>
      </c>
      <c r="I43" s="93" t="e">
        <f t="shared" si="16"/>
        <v>#VALUE!</v>
      </c>
      <c r="J43" s="94">
        <f t="shared" si="17"/>
        <v>0</v>
      </c>
      <c r="K43" s="93">
        <f t="shared" ref="K43:L43" si="233">+K44</f>
        <v>0</v>
      </c>
      <c r="L43" s="93" t="e">
        <f t="shared" si="233"/>
        <v>#VALUE!</v>
      </c>
      <c r="M43" s="93" t="e">
        <f t="shared" si="19"/>
        <v>#VALUE!</v>
      </c>
      <c r="N43" s="94">
        <f t="shared" si="20"/>
        <v>0</v>
      </c>
      <c r="O43" s="93">
        <f t="shared" ref="O43:P43" si="234">+O44</f>
        <v>0</v>
      </c>
      <c r="P43" s="93" t="e">
        <f t="shared" si="234"/>
        <v>#VALUE!</v>
      </c>
      <c r="Q43" s="93" t="e">
        <f t="shared" si="22"/>
        <v>#VALUE!</v>
      </c>
      <c r="R43" s="94">
        <f t="shared" si="3"/>
        <v>0</v>
      </c>
      <c r="S43" s="93">
        <f t="shared" ref="S43:BE43" si="235">+S44</f>
        <v>0</v>
      </c>
      <c r="T43" s="93" t="e">
        <f t="shared" si="235"/>
        <v>#VALUE!</v>
      </c>
      <c r="U43" s="93" t="e">
        <f t="shared" si="24"/>
        <v>#VALUE!</v>
      </c>
      <c r="V43" s="94">
        <f t="shared" si="25"/>
        <v>0</v>
      </c>
      <c r="W43" s="93">
        <f t="shared" ref="W43:X43" si="236">+W44</f>
        <v>0</v>
      </c>
      <c r="X43" s="93" t="e">
        <f t="shared" si="236"/>
        <v>#VALUE!</v>
      </c>
      <c r="Y43" s="93" t="e">
        <f t="shared" si="27"/>
        <v>#VALUE!</v>
      </c>
      <c r="Z43" s="94">
        <f t="shared" si="28"/>
        <v>0</v>
      </c>
      <c r="AA43" s="93">
        <f t="shared" ref="AA43" si="237">+AA44</f>
        <v>0</v>
      </c>
      <c r="AB43" s="93" t="e">
        <f t="shared" si="235"/>
        <v>#VALUE!</v>
      </c>
      <c r="AC43" s="93" t="e">
        <f t="shared" si="30"/>
        <v>#VALUE!</v>
      </c>
      <c r="AD43" s="94">
        <f t="shared" si="31"/>
        <v>0</v>
      </c>
      <c r="AE43" s="93">
        <f t="shared" ref="AE43" si="238">+AE44</f>
        <v>0</v>
      </c>
      <c r="AF43" s="93" t="e">
        <f t="shared" si="235"/>
        <v>#VALUE!</v>
      </c>
      <c r="AG43" s="93" t="e">
        <f t="shared" si="33"/>
        <v>#VALUE!</v>
      </c>
      <c r="AH43" s="94">
        <f t="shared" si="34"/>
        <v>0</v>
      </c>
      <c r="AI43" s="93">
        <f t="shared" ref="AI43" si="239">+AI44</f>
        <v>0</v>
      </c>
      <c r="AJ43" s="93" t="e">
        <f t="shared" si="235"/>
        <v>#VALUE!</v>
      </c>
      <c r="AK43" s="93" t="e">
        <f t="shared" si="36"/>
        <v>#VALUE!</v>
      </c>
      <c r="AL43" s="94">
        <f t="shared" si="37"/>
        <v>0</v>
      </c>
      <c r="AM43" s="93">
        <f t="shared" ref="AM43" si="240">+AM44</f>
        <v>0</v>
      </c>
      <c r="AN43" s="93" t="e">
        <f t="shared" si="235"/>
        <v>#VALUE!</v>
      </c>
      <c r="AO43" s="93" t="e">
        <f t="shared" si="39"/>
        <v>#VALUE!</v>
      </c>
      <c r="AP43" s="94">
        <f t="shared" si="40"/>
        <v>0</v>
      </c>
      <c r="AQ43" s="93">
        <f t="shared" ref="AQ43" si="241">+AQ44</f>
        <v>0</v>
      </c>
      <c r="AR43" s="93" t="e">
        <f t="shared" si="235"/>
        <v>#VALUE!</v>
      </c>
      <c r="AS43" s="93" t="e">
        <f t="shared" si="42"/>
        <v>#VALUE!</v>
      </c>
      <c r="AT43" s="94">
        <f t="shared" si="43"/>
        <v>0</v>
      </c>
      <c r="AU43" s="93">
        <f t="shared" ref="AU43" si="242">+AU44</f>
        <v>0</v>
      </c>
      <c r="AV43" s="93" t="e">
        <f t="shared" si="235"/>
        <v>#VALUE!</v>
      </c>
      <c r="AW43" s="93" t="e">
        <f t="shared" si="45"/>
        <v>#VALUE!</v>
      </c>
      <c r="AX43" s="94">
        <f t="shared" si="46"/>
        <v>0</v>
      </c>
      <c r="AY43" s="93">
        <f t="shared" ref="AY43" si="243">+AY44</f>
        <v>0</v>
      </c>
      <c r="AZ43" s="93" t="e">
        <f t="shared" si="235"/>
        <v>#VALUE!</v>
      </c>
      <c r="BA43" s="93" t="e">
        <f t="shared" si="48"/>
        <v>#VALUE!</v>
      </c>
      <c r="BB43" s="94">
        <f t="shared" si="49"/>
        <v>0</v>
      </c>
      <c r="BC43" s="93">
        <f t="shared" si="235"/>
        <v>0</v>
      </c>
      <c r="BD43" s="93">
        <f t="shared" si="235"/>
        <v>0</v>
      </c>
      <c r="BE43" s="93" t="e">
        <f t="shared" si="235"/>
        <v>#VALUE!</v>
      </c>
      <c r="BF43" s="93" t="e">
        <f t="shared" si="51"/>
        <v>#VALUE!</v>
      </c>
      <c r="BG43" s="4">
        <f t="shared" si="52"/>
        <v>0</v>
      </c>
      <c r="BL43" s="93">
        <f t="shared" ref="BL43:BM43" si="244">+BL44</f>
        <v>0</v>
      </c>
      <c r="BM43" s="93">
        <f t="shared" si="244"/>
        <v>0</v>
      </c>
    </row>
    <row r="44" spans="1:65" ht="20.399999999999999" x14ac:dyDescent="0.3">
      <c r="A44" s="87"/>
      <c r="B44" s="87"/>
      <c r="C44" s="88"/>
      <c r="D44" s="95"/>
      <c r="E44" s="96">
        <v>42106001</v>
      </c>
      <c r="F44" s="97" t="s">
        <v>64</v>
      </c>
      <c r="G44" s="7">
        <v>0</v>
      </c>
      <c r="H44" s="7" t="e">
        <f>SUMIF([2]Ene!B:I,AVALUOS!E44,[2]Ene!I:I)</f>
        <v>#VALUE!</v>
      </c>
      <c r="I44" s="7" t="e">
        <f t="shared" si="16"/>
        <v>#VALUE!</v>
      </c>
      <c r="J44" s="8">
        <f t="shared" si="17"/>
        <v>0</v>
      </c>
      <c r="K44" s="7">
        <v>0</v>
      </c>
      <c r="L44" s="7" t="e">
        <f>SUMIF([2]Feb!B:I,AVALUOS!E44,[2]Feb!I:I)</f>
        <v>#VALUE!</v>
      </c>
      <c r="M44" s="7" t="e">
        <f t="shared" si="19"/>
        <v>#VALUE!</v>
      </c>
      <c r="N44" s="8">
        <f t="shared" si="20"/>
        <v>0</v>
      </c>
      <c r="O44" s="7">
        <v>0</v>
      </c>
      <c r="P44" s="7" t="e">
        <f>SUMIF([2]mar!B:I,AVALUOS!E44,[2]mar!I:I)</f>
        <v>#VALUE!</v>
      </c>
      <c r="Q44" s="7" t="e">
        <f t="shared" si="22"/>
        <v>#VALUE!</v>
      </c>
      <c r="R44" s="8">
        <f t="shared" si="3"/>
        <v>0</v>
      </c>
      <c r="S44" s="7">
        <v>0</v>
      </c>
      <c r="T44" s="7" t="e">
        <f>SUMIF([2]Abr!B:I,AVALUOS!E44,[2]Abr!I:I)</f>
        <v>#VALUE!</v>
      </c>
      <c r="U44" s="7" t="e">
        <f t="shared" si="24"/>
        <v>#VALUE!</v>
      </c>
      <c r="V44" s="8">
        <f t="shared" si="25"/>
        <v>0</v>
      </c>
      <c r="W44" s="7">
        <v>0</v>
      </c>
      <c r="X44" s="7" t="e">
        <f>SUMIF([2]May!B:I,AVALUOS!E44,[2]May!I:I)</f>
        <v>#VALUE!</v>
      </c>
      <c r="Y44" s="7" t="e">
        <f t="shared" si="27"/>
        <v>#VALUE!</v>
      </c>
      <c r="Z44" s="8">
        <f t="shared" si="28"/>
        <v>0</v>
      </c>
      <c r="AA44" s="7">
        <v>0</v>
      </c>
      <c r="AB44" s="7" t="e">
        <f>SUMIF([2]Jun!B:I,AVALUOS!E44,[2]Jun!I:I)</f>
        <v>#VALUE!</v>
      </c>
      <c r="AC44" s="7" t="e">
        <f t="shared" si="30"/>
        <v>#VALUE!</v>
      </c>
      <c r="AD44" s="8">
        <f t="shared" si="31"/>
        <v>0</v>
      </c>
      <c r="AE44" s="7">
        <v>0</v>
      </c>
      <c r="AF44" s="7" t="e">
        <f>SUMIF([2]Jul!B:I,AVALUOS!E44,[2]Jul!I:I)</f>
        <v>#VALUE!</v>
      </c>
      <c r="AG44" s="7" t="e">
        <f t="shared" si="33"/>
        <v>#VALUE!</v>
      </c>
      <c r="AH44" s="8">
        <f t="shared" si="34"/>
        <v>0</v>
      </c>
      <c r="AI44" s="7">
        <v>0</v>
      </c>
      <c r="AJ44" s="7" t="e">
        <f>SUMIF([2]Agos!B:I,AVALUOS!E44,[2]Agos!I:I)</f>
        <v>#VALUE!</v>
      </c>
      <c r="AK44" s="7" t="e">
        <f t="shared" si="36"/>
        <v>#VALUE!</v>
      </c>
      <c r="AL44" s="8">
        <f t="shared" si="37"/>
        <v>0</v>
      </c>
      <c r="AM44" s="7">
        <v>0</v>
      </c>
      <c r="AN44" s="7" t="e">
        <f>SUMIF([2]Sep!B:I,AVALUOS!E44,[2]Sep!I:I)</f>
        <v>#VALUE!</v>
      </c>
      <c r="AO44" s="7" t="e">
        <f t="shared" si="39"/>
        <v>#VALUE!</v>
      </c>
      <c r="AP44" s="8">
        <f t="shared" si="40"/>
        <v>0</v>
      </c>
      <c r="AQ44" s="7">
        <v>0</v>
      </c>
      <c r="AR44" s="7" t="e">
        <f>SUMIF([2]Oct!B:I,AVALUOS!E44,[2]Oct!I:I)</f>
        <v>#VALUE!</v>
      </c>
      <c r="AS44" s="7" t="e">
        <f t="shared" si="42"/>
        <v>#VALUE!</v>
      </c>
      <c r="AT44" s="8">
        <f t="shared" si="43"/>
        <v>0</v>
      </c>
      <c r="AU44" s="7">
        <v>0</v>
      </c>
      <c r="AV44" s="7" t="e">
        <f>SUMIF([2]Nov!B:I,AVALUOS!E44,[2]Nov!I:I)</f>
        <v>#VALUE!</v>
      </c>
      <c r="AW44" s="7" t="e">
        <f t="shared" si="45"/>
        <v>#VALUE!</v>
      </c>
      <c r="AX44" s="8">
        <f t="shared" si="46"/>
        <v>0</v>
      </c>
      <c r="AY44" s="7">
        <v>0</v>
      </c>
      <c r="AZ44" s="7" t="e">
        <f>SUMIF([2]Dic!B:I,AVALUOS!E44,[2]Dic!I:I)</f>
        <v>#VALUE!</v>
      </c>
      <c r="BA44" s="7" t="e">
        <f t="shared" si="48"/>
        <v>#VALUE!</v>
      </c>
      <c r="BB44" s="8">
        <f t="shared" si="49"/>
        <v>0</v>
      </c>
      <c r="BC44" s="7">
        <v>0</v>
      </c>
      <c r="BD44" s="89">
        <f>+G44+K44+O44+S44+W44+AA44+AE44+AI44+AM44+AQ44+AU44</f>
        <v>0</v>
      </c>
      <c r="BE44" s="89" t="e">
        <f>+H44+L44+P44+T44+X44+AB44+AF44+AJ44+AN44+AR44+AV44+AZ44</f>
        <v>#VALUE!</v>
      </c>
      <c r="BF44" s="89" t="e">
        <f t="shared" si="51"/>
        <v>#VALUE!</v>
      </c>
      <c r="BG44" s="24">
        <f t="shared" si="52"/>
        <v>0</v>
      </c>
      <c r="BK44" s="84"/>
      <c r="BL44" s="7"/>
      <c r="BM44" s="7"/>
    </row>
    <row r="45" spans="1:65" s="84" customFormat="1" ht="12" x14ac:dyDescent="0.3">
      <c r="A45" s="85"/>
      <c r="B45" s="85"/>
      <c r="C45" s="86"/>
      <c r="D45" s="90">
        <v>421095</v>
      </c>
      <c r="E45" s="91"/>
      <c r="F45" s="92" t="s">
        <v>51</v>
      </c>
      <c r="G45" s="93">
        <f t="shared" ref="G45:H45" si="245">+G46</f>
        <v>0</v>
      </c>
      <c r="H45" s="93" t="e">
        <f t="shared" si="245"/>
        <v>#VALUE!</v>
      </c>
      <c r="I45" s="93" t="e">
        <f t="shared" si="16"/>
        <v>#VALUE!</v>
      </c>
      <c r="J45" s="94">
        <f t="shared" si="17"/>
        <v>0</v>
      </c>
      <c r="K45" s="93">
        <f t="shared" ref="K45:L45" si="246">+K46</f>
        <v>0</v>
      </c>
      <c r="L45" s="93" t="e">
        <f t="shared" si="246"/>
        <v>#VALUE!</v>
      </c>
      <c r="M45" s="93" t="e">
        <f t="shared" si="19"/>
        <v>#VALUE!</v>
      </c>
      <c r="N45" s="94">
        <f t="shared" si="20"/>
        <v>0</v>
      </c>
      <c r="O45" s="93">
        <f t="shared" ref="O45:P45" si="247">+O46</f>
        <v>0</v>
      </c>
      <c r="P45" s="93" t="e">
        <f t="shared" si="247"/>
        <v>#VALUE!</v>
      </c>
      <c r="Q45" s="93" t="e">
        <f t="shared" si="22"/>
        <v>#VALUE!</v>
      </c>
      <c r="R45" s="94">
        <f t="shared" si="3"/>
        <v>0</v>
      </c>
      <c r="S45" s="93">
        <f t="shared" ref="S45:BE45" si="248">+S46</f>
        <v>0</v>
      </c>
      <c r="T45" s="93" t="e">
        <f t="shared" si="248"/>
        <v>#VALUE!</v>
      </c>
      <c r="U45" s="93" t="e">
        <f t="shared" si="24"/>
        <v>#VALUE!</v>
      </c>
      <c r="V45" s="94">
        <f t="shared" si="25"/>
        <v>0</v>
      </c>
      <c r="W45" s="93">
        <f t="shared" ref="W45:X45" si="249">+W46</f>
        <v>0</v>
      </c>
      <c r="X45" s="93" t="e">
        <f t="shared" si="249"/>
        <v>#VALUE!</v>
      </c>
      <c r="Y45" s="93" t="e">
        <f t="shared" si="27"/>
        <v>#VALUE!</v>
      </c>
      <c r="Z45" s="94">
        <f t="shared" si="28"/>
        <v>0</v>
      </c>
      <c r="AA45" s="93">
        <f t="shared" ref="AA45" si="250">+AA46</f>
        <v>0</v>
      </c>
      <c r="AB45" s="93" t="e">
        <f t="shared" si="248"/>
        <v>#VALUE!</v>
      </c>
      <c r="AC45" s="93" t="e">
        <f t="shared" si="30"/>
        <v>#VALUE!</v>
      </c>
      <c r="AD45" s="94">
        <f t="shared" si="31"/>
        <v>0</v>
      </c>
      <c r="AE45" s="93">
        <f t="shared" ref="AE45" si="251">+AE46</f>
        <v>0</v>
      </c>
      <c r="AF45" s="93" t="e">
        <f t="shared" si="248"/>
        <v>#VALUE!</v>
      </c>
      <c r="AG45" s="93" t="e">
        <f t="shared" si="33"/>
        <v>#VALUE!</v>
      </c>
      <c r="AH45" s="94">
        <f t="shared" si="34"/>
        <v>0</v>
      </c>
      <c r="AI45" s="93">
        <f t="shared" ref="AI45" si="252">+AI46</f>
        <v>0</v>
      </c>
      <c r="AJ45" s="93" t="e">
        <f t="shared" si="248"/>
        <v>#VALUE!</v>
      </c>
      <c r="AK45" s="93" t="e">
        <f t="shared" si="36"/>
        <v>#VALUE!</v>
      </c>
      <c r="AL45" s="94">
        <f t="shared" si="37"/>
        <v>0</v>
      </c>
      <c r="AM45" s="93">
        <f t="shared" ref="AM45" si="253">+AM46</f>
        <v>0</v>
      </c>
      <c r="AN45" s="93" t="e">
        <f t="shared" si="248"/>
        <v>#VALUE!</v>
      </c>
      <c r="AO45" s="93" t="e">
        <f t="shared" si="39"/>
        <v>#VALUE!</v>
      </c>
      <c r="AP45" s="94">
        <f t="shared" si="40"/>
        <v>0</v>
      </c>
      <c r="AQ45" s="93">
        <f t="shared" ref="AQ45" si="254">+AQ46</f>
        <v>0</v>
      </c>
      <c r="AR45" s="93" t="e">
        <f t="shared" si="248"/>
        <v>#VALUE!</v>
      </c>
      <c r="AS45" s="93" t="e">
        <f t="shared" si="42"/>
        <v>#VALUE!</v>
      </c>
      <c r="AT45" s="94">
        <f t="shared" si="43"/>
        <v>0</v>
      </c>
      <c r="AU45" s="93">
        <f t="shared" ref="AU45" si="255">+AU46</f>
        <v>0</v>
      </c>
      <c r="AV45" s="93" t="e">
        <f t="shared" si="248"/>
        <v>#VALUE!</v>
      </c>
      <c r="AW45" s="93" t="e">
        <f t="shared" si="45"/>
        <v>#VALUE!</v>
      </c>
      <c r="AX45" s="94">
        <f t="shared" si="46"/>
        <v>0</v>
      </c>
      <c r="AY45" s="93">
        <f t="shared" ref="AY45" si="256">+AY46</f>
        <v>0</v>
      </c>
      <c r="AZ45" s="93" t="e">
        <f t="shared" si="248"/>
        <v>#VALUE!</v>
      </c>
      <c r="BA45" s="93" t="e">
        <f t="shared" si="48"/>
        <v>#VALUE!</v>
      </c>
      <c r="BB45" s="94">
        <f t="shared" si="49"/>
        <v>0</v>
      </c>
      <c r="BC45" s="93">
        <f t="shared" si="248"/>
        <v>0</v>
      </c>
      <c r="BD45" s="93">
        <f t="shared" si="248"/>
        <v>0</v>
      </c>
      <c r="BE45" s="93" t="e">
        <f t="shared" si="248"/>
        <v>#VALUE!</v>
      </c>
      <c r="BF45" s="93" t="e">
        <f t="shared" si="51"/>
        <v>#VALUE!</v>
      </c>
      <c r="BG45" s="4">
        <f t="shared" si="52"/>
        <v>0</v>
      </c>
      <c r="BL45" s="93">
        <f t="shared" ref="BL45:BM45" si="257">+BL46</f>
        <v>0</v>
      </c>
      <c r="BM45" s="93">
        <f t="shared" si="257"/>
        <v>0</v>
      </c>
    </row>
    <row r="46" spans="1:65" ht="12" x14ac:dyDescent="0.3">
      <c r="A46" s="87"/>
      <c r="B46" s="87"/>
      <c r="C46" s="88"/>
      <c r="D46" s="95"/>
      <c r="E46" s="96">
        <v>42109501</v>
      </c>
      <c r="F46" s="97" t="s">
        <v>51</v>
      </c>
      <c r="G46" s="7">
        <v>0</v>
      </c>
      <c r="H46" s="7" t="e">
        <f>SUMIF([2]Ene!B:I,AVALUOS!E46,[2]Ene!I:I)</f>
        <v>#VALUE!</v>
      </c>
      <c r="I46" s="7" t="e">
        <f t="shared" si="16"/>
        <v>#VALUE!</v>
      </c>
      <c r="J46" s="8">
        <f t="shared" si="17"/>
        <v>0</v>
      </c>
      <c r="K46" s="7">
        <v>0</v>
      </c>
      <c r="L46" s="7" t="e">
        <f>SUMIF([2]Feb!B:I,AVALUOS!E46,[2]Feb!I:I)</f>
        <v>#VALUE!</v>
      </c>
      <c r="M46" s="7" t="e">
        <f t="shared" si="19"/>
        <v>#VALUE!</v>
      </c>
      <c r="N46" s="8">
        <f t="shared" si="20"/>
        <v>0</v>
      </c>
      <c r="O46" s="7">
        <v>0</v>
      </c>
      <c r="P46" s="7" t="e">
        <f>SUMIF([2]mar!B:I,AVALUOS!E46,[2]mar!I:I)</f>
        <v>#VALUE!</v>
      </c>
      <c r="Q46" s="7" t="e">
        <f t="shared" si="22"/>
        <v>#VALUE!</v>
      </c>
      <c r="R46" s="8">
        <f t="shared" si="3"/>
        <v>0</v>
      </c>
      <c r="S46" s="7">
        <v>0</v>
      </c>
      <c r="T46" s="7" t="e">
        <f>SUMIF([2]Abr!B:I,AVALUOS!E46,[2]Abr!I:I)</f>
        <v>#VALUE!</v>
      </c>
      <c r="U46" s="7" t="e">
        <f t="shared" si="24"/>
        <v>#VALUE!</v>
      </c>
      <c r="V46" s="8">
        <f t="shared" si="25"/>
        <v>0</v>
      </c>
      <c r="W46" s="7">
        <v>0</v>
      </c>
      <c r="X46" s="7" t="e">
        <f>SUMIF([2]May!B:I,AVALUOS!E46,[2]May!I:I)</f>
        <v>#VALUE!</v>
      </c>
      <c r="Y46" s="7" t="e">
        <f t="shared" si="27"/>
        <v>#VALUE!</v>
      </c>
      <c r="Z46" s="8">
        <f t="shared" si="28"/>
        <v>0</v>
      </c>
      <c r="AA46" s="7">
        <v>0</v>
      </c>
      <c r="AB46" s="7" t="e">
        <f>SUMIF([2]Jun!B:I,AVALUOS!E46,[2]Jun!I:I)</f>
        <v>#VALUE!</v>
      </c>
      <c r="AC46" s="7" t="e">
        <f t="shared" si="30"/>
        <v>#VALUE!</v>
      </c>
      <c r="AD46" s="8">
        <f t="shared" si="31"/>
        <v>0</v>
      </c>
      <c r="AE46" s="7">
        <v>0</v>
      </c>
      <c r="AF46" s="7" t="e">
        <f>SUMIF([2]Jul!B:I,AVALUOS!E46,[2]Jul!I:I)</f>
        <v>#VALUE!</v>
      </c>
      <c r="AG46" s="7" t="e">
        <f t="shared" si="33"/>
        <v>#VALUE!</v>
      </c>
      <c r="AH46" s="8">
        <f t="shared" si="34"/>
        <v>0</v>
      </c>
      <c r="AI46" s="7">
        <v>0</v>
      </c>
      <c r="AJ46" s="7" t="e">
        <f>SUMIF([2]Agos!B:I,AVALUOS!E46,[2]Agos!I:I)</f>
        <v>#VALUE!</v>
      </c>
      <c r="AK46" s="7" t="e">
        <f t="shared" si="36"/>
        <v>#VALUE!</v>
      </c>
      <c r="AL46" s="8">
        <f t="shared" si="37"/>
        <v>0</v>
      </c>
      <c r="AM46" s="7">
        <v>0</v>
      </c>
      <c r="AN46" s="7" t="e">
        <f>SUMIF([2]Sep!B:I,AVALUOS!E46,[2]Sep!I:I)</f>
        <v>#VALUE!</v>
      </c>
      <c r="AO46" s="7" t="e">
        <f t="shared" si="39"/>
        <v>#VALUE!</v>
      </c>
      <c r="AP46" s="8">
        <f t="shared" si="40"/>
        <v>0</v>
      </c>
      <c r="AQ46" s="7">
        <v>0</v>
      </c>
      <c r="AR46" s="7" t="e">
        <f>SUMIF([2]Oct!B:I,AVALUOS!E46,[2]Oct!I:I)</f>
        <v>#VALUE!</v>
      </c>
      <c r="AS46" s="7" t="e">
        <f t="shared" si="42"/>
        <v>#VALUE!</v>
      </c>
      <c r="AT46" s="8">
        <f t="shared" si="43"/>
        <v>0</v>
      </c>
      <c r="AU46" s="7">
        <v>0</v>
      </c>
      <c r="AV46" s="7" t="e">
        <f>SUMIF([2]Nov!B:I,AVALUOS!E46,[2]Nov!I:I)</f>
        <v>#VALUE!</v>
      </c>
      <c r="AW46" s="7" t="e">
        <f t="shared" si="45"/>
        <v>#VALUE!</v>
      </c>
      <c r="AX46" s="8">
        <f t="shared" si="46"/>
        <v>0</v>
      </c>
      <c r="AY46" s="7">
        <v>0</v>
      </c>
      <c r="AZ46" s="7" t="e">
        <f>SUMIF([2]Dic!B:I,AVALUOS!E46,[2]Dic!I:I)</f>
        <v>#VALUE!</v>
      </c>
      <c r="BA46" s="7" t="e">
        <f t="shared" si="48"/>
        <v>#VALUE!</v>
      </c>
      <c r="BB46" s="8">
        <f t="shared" si="49"/>
        <v>0</v>
      </c>
      <c r="BC46" s="7">
        <v>0</v>
      </c>
      <c r="BD46" s="89">
        <f>+G46+K46+O46+S46+W46+AA46+AE46+AI46+AM46+AQ46+AU46</f>
        <v>0</v>
      </c>
      <c r="BE46" s="89" t="e">
        <f>+H46+L46+P46+T46+X46+AB46+AF46+AJ46+AN46+AR46+AV46+AZ46</f>
        <v>#VALUE!</v>
      </c>
      <c r="BF46" s="89" t="e">
        <f t="shared" si="51"/>
        <v>#VALUE!</v>
      </c>
      <c r="BG46" s="24">
        <f t="shared" si="52"/>
        <v>0</v>
      </c>
      <c r="BK46" s="84"/>
      <c r="BL46" s="7"/>
      <c r="BM46" s="7"/>
    </row>
    <row r="47" spans="1:65" s="84" customFormat="1" ht="20.399999999999999" x14ac:dyDescent="0.3">
      <c r="A47" s="77"/>
      <c r="B47" s="77"/>
      <c r="C47" s="78">
        <v>4215</v>
      </c>
      <c r="D47" s="79"/>
      <c r="E47" s="80"/>
      <c r="F47" s="81" t="s">
        <v>65</v>
      </c>
      <c r="G47" s="82">
        <f t="shared" ref="G47:H47" si="258">SUBTOTAL(9,G48)</f>
        <v>0</v>
      </c>
      <c r="H47" s="82" t="e">
        <f t="shared" si="258"/>
        <v>#VALUE!</v>
      </c>
      <c r="I47" s="82" t="e">
        <f t="shared" si="16"/>
        <v>#VALUE!</v>
      </c>
      <c r="J47" s="83">
        <f t="shared" si="17"/>
        <v>0</v>
      </c>
      <c r="K47" s="82">
        <f t="shared" ref="K47:L47" si="259">SUBTOTAL(9,K48)</f>
        <v>0</v>
      </c>
      <c r="L47" s="82" t="e">
        <f t="shared" si="259"/>
        <v>#VALUE!</v>
      </c>
      <c r="M47" s="82" t="e">
        <f t="shared" si="19"/>
        <v>#VALUE!</v>
      </c>
      <c r="N47" s="83">
        <f t="shared" si="20"/>
        <v>0</v>
      </c>
      <c r="O47" s="82">
        <f t="shared" ref="O47:P47" si="260">SUBTOTAL(9,O48)</f>
        <v>0</v>
      </c>
      <c r="P47" s="82" t="e">
        <f t="shared" si="260"/>
        <v>#VALUE!</v>
      </c>
      <c r="Q47" s="82" t="e">
        <f t="shared" si="22"/>
        <v>#VALUE!</v>
      </c>
      <c r="R47" s="83">
        <f t="shared" si="3"/>
        <v>0</v>
      </c>
      <c r="S47" s="82">
        <f t="shared" ref="S47:BE47" si="261">SUBTOTAL(9,S48)</f>
        <v>0</v>
      </c>
      <c r="T47" s="82" t="e">
        <f t="shared" si="261"/>
        <v>#VALUE!</v>
      </c>
      <c r="U47" s="82" t="e">
        <f t="shared" si="24"/>
        <v>#VALUE!</v>
      </c>
      <c r="V47" s="83">
        <f t="shared" si="25"/>
        <v>0</v>
      </c>
      <c r="W47" s="82">
        <f t="shared" ref="W47:X47" si="262">SUBTOTAL(9,W48)</f>
        <v>0</v>
      </c>
      <c r="X47" s="82" t="e">
        <f t="shared" si="262"/>
        <v>#VALUE!</v>
      </c>
      <c r="Y47" s="82" t="e">
        <f t="shared" si="27"/>
        <v>#VALUE!</v>
      </c>
      <c r="Z47" s="83">
        <f t="shared" si="28"/>
        <v>0</v>
      </c>
      <c r="AA47" s="82">
        <f t="shared" ref="AA47" si="263">SUBTOTAL(9,AA48)</f>
        <v>0</v>
      </c>
      <c r="AB47" s="82" t="e">
        <f t="shared" si="261"/>
        <v>#VALUE!</v>
      </c>
      <c r="AC47" s="82" t="e">
        <f t="shared" si="30"/>
        <v>#VALUE!</v>
      </c>
      <c r="AD47" s="83">
        <f t="shared" si="31"/>
        <v>0</v>
      </c>
      <c r="AE47" s="82">
        <f t="shared" ref="AE47" si="264">SUBTOTAL(9,AE48)</f>
        <v>0</v>
      </c>
      <c r="AF47" s="82" t="e">
        <f t="shared" si="261"/>
        <v>#VALUE!</v>
      </c>
      <c r="AG47" s="82" t="e">
        <f t="shared" si="33"/>
        <v>#VALUE!</v>
      </c>
      <c r="AH47" s="83">
        <f t="shared" si="34"/>
        <v>0</v>
      </c>
      <c r="AI47" s="82">
        <f t="shared" ref="AI47" si="265">SUBTOTAL(9,AI48)</f>
        <v>0</v>
      </c>
      <c r="AJ47" s="82" t="e">
        <f t="shared" si="261"/>
        <v>#VALUE!</v>
      </c>
      <c r="AK47" s="82" t="e">
        <f t="shared" si="36"/>
        <v>#VALUE!</v>
      </c>
      <c r="AL47" s="83">
        <f t="shared" si="37"/>
        <v>0</v>
      </c>
      <c r="AM47" s="82">
        <f t="shared" ref="AM47" si="266">SUBTOTAL(9,AM48)</f>
        <v>0</v>
      </c>
      <c r="AN47" s="82" t="e">
        <f t="shared" si="261"/>
        <v>#VALUE!</v>
      </c>
      <c r="AO47" s="82" t="e">
        <f t="shared" si="39"/>
        <v>#VALUE!</v>
      </c>
      <c r="AP47" s="83">
        <f t="shared" si="40"/>
        <v>0</v>
      </c>
      <c r="AQ47" s="82">
        <f t="shared" ref="AQ47" si="267">SUBTOTAL(9,AQ48)</f>
        <v>0</v>
      </c>
      <c r="AR47" s="82" t="e">
        <f t="shared" si="261"/>
        <v>#VALUE!</v>
      </c>
      <c r="AS47" s="82" t="e">
        <f t="shared" si="42"/>
        <v>#VALUE!</v>
      </c>
      <c r="AT47" s="83">
        <f t="shared" si="43"/>
        <v>0</v>
      </c>
      <c r="AU47" s="82">
        <f t="shared" ref="AU47" si="268">SUBTOTAL(9,AU48)</f>
        <v>0</v>
      </c>
      <c r="AV47" s="82" t="e">
        <f t="shared" si="261"/>
        <v>#VALUE!</v>
      </c>
      <c r="AW47" s="82" t="e">
        <f t="shared" si="45"/>
        <v>#VALUE!</v>
      </c>
      <c r="AX47" s="83">
        <f t="shared" si="46"/>
        <v>0</v>
      </c>
      <c r="AY47" s="82">
        <f t="shared" ref="AY47" si="269">SUBTOTAL(9,AY48)</f>
        <v>0</v>
      </c>
      <c r="AZ47" s="82" t="e">
        <f t="shared" si="261"/>
        <v>#VALUE!</v>
      </c>
      <c r="BA47" s="82" t="e">
        <f t="shared" si="48"/>
        <v>#VALUE!</v>
      </c>
      <c r="BB47" s="83">
        <f t="shared" si="49"/>
        <v>0</v>
      </c>
      <c r="BC47" s="82">
        <f t="shared" si="261"/>
        <v>0</v>
      </c>
      <c r="BD47" s="82">
        <f t="shared" si="261"/>
        <v>0</v>
      </c>
      <c r="BE47" s="82" t="e">
        <f t="shared" si="261"/>
        <v>#VALUE!</v>
      </c>
      <c r="BF47" s="82" t="e">
        <f t="shared" si="51"/>
        <v>#VALUE!</v>
      </c>
      <c r="BG47" s="83">
        <f t="shared" si="52"/>
        <v>0</v>
      </c>
      <c r="BL47" s="82">
        <f t="shared" ref="BL47:BM47" si="270">SUBTOTAL(9,BL48)</f>
        <v>0</v>
      </c>
      <c r="BM47" s="82">
        <f t="shared" si="270"/>
        <v>0</v>
      </c>
    </row>
    <row r="48" spans="1:65" ht="20.399999999999999" x14ac:dyDescent="0.3">
      <c r="A48" s="85"/>
      <c r="B48" s="85"/>
      <c r="C48" s="86"/>
      <c r="D48" s="90">
        <v>421505</v>
      </c>
      <c r="E48" s="91"/>
      <c r="F48" s="92" t="s">
        <v>66</v>
      </c>
      <c r="G48" s="93">
        <f t="shared" ref="G48:H48" si="271">+G49</f>
        <v>0</v>
      </c>
      <c r="H48" s="93" t="e">
        <f t="shared" si="271"/>
        <v>#VALUE!</v>
      </c>
      <c r="I48" s="93" t="e">
        <f t="shared" si="16"/>
        <v>#VALUE!</v>
      </c>
      <c r="J48" s="94">
        <f t="shared" si="17"/>
        <v>0</v>
      </c>
      <c r="K48" s="93">
        <f t="shared" ref="K48:L48" si="272">+K49</f>
        <v>0</v>
      </c>
      <c r="L48" s="93" t="e">
        <f t="shared" si="272"/>
        <v>#VALUE!</v>
      </c>
      <c r="M48" s="93" t="e">
        <f t="shared" si="19"/>
        <v>#VALUE!</v>
      </c>
      <c r="N48" s="94">
        <f t="shared" si="20"/>
        <v>0</v>
      </c>
      <c r="O48" s="93">
        <f t="shared" ref="O48:P48" si="273">+O49</f>
        <v>0</v>
      </c>
      <c r="P48" s="93" t="e">
        <f t="shared" si="273"/>
        <v>#VALUE!</v>
      </c>
      <c r="Q48" s="93" t="e">
        <f t="shared" si="22"/>
        <v>#VALUE!</v>
      </c>
      <c r="R48" s="94">
        <f t="shared" si="3"/>
        <v>0</v>
      </c>
      <c r="S48" s="93">
        <f t="shared" ref="S48:BE48" si="274">+S49</f>
        <v>0</v>
      </c>
      <c r="T48" s="93" t="e">
        <f t="shared" si="274"/>
        <v>#VALUE!</v>
      </c>
      <c r="U48" s="93" t="e">
        <f t="shared" si="24"/>
        <v>#VALUE!</v>
      </c>
      <c r="V48" s="94">
        <f t="shared" si="25"/>
        <v>0</v>
      </c>
      <c r="W48" s="93">
        <f t="shared" ref="W48:X48" si="275">+W49</f>
        <v>0</v>
      </c>
      <c r="X48" s="93" t="e">
        <f t="shared" si="275"/>
        <v>#VALUE!</v>
      </c>
      <c r="Y48" s="93" t="e">
        <f t="shared" si="27"/>
        <v>#VALUE!</v>
      </c>
      <c r="Z48" s="94">
        <f t="shared" si="28"/>
        <v>0</v>
      </c>
      <c r="AA48" s="93">
        <f t="shared" ref="AA48" si="276">+AA49</f>
        <v>0</v>
      </c>
      <c r="AB48" s="93" t="e">
        <f t="shared" si="274"/>
        <v>#VALUE!</v>
      </c>
      <c r="AC48" s="93" t="e">
        <f t="shared" si="30"/>
        <v>#VALUE!</v>
      </c>
      <c r="AD48" s="94">
        <f t="shared" si="31"/>
        <v>0</v>
      </c>
      <c r="AE48" s="93">
        <f t="shared" ref="AE48" si="277">+AE49</f>
        <v>0</v>
      </c>
      <c r="AF48" s="93" t="e">
        <f t="shared" si="274"/>
        <v>#VALUE!</v>
      </c>
      <c r="AG48" s="93" t="e">
        <f t="shared" si="33"/>
        <v>#VALUE!</v>
      </c>
      <c r="AH48" s="94">
        <f t="shared" si="34"/>
        <v>0</v>
      </c>
      <c r="AI48" s="93">
        <f t="shared" ref="AI48" si="278">+AI49</f>
        <v>0</v>
      </c>
      <c r="AJ48" s="93" t="e">
        <f t="shared" si="274"/>
        <v>#VALUE!</v>
      </c>
      <c r="AK48" s="93" t="e">
        <f t="shared" si="36"/>
        <v>#VALUE!</v>
      </c>
      <c r="AL48" s="94">
        <f t="shared" si="37"/>
        <v>0</v>
      </c>
      <c r="AM48" s="93">
        <f t="shared" ref="AM48" si="279">+AM49</f>
        <v>0</v>
      </c>
      <c r="AN48" s="93" t="e">
        <f t="shared" si="274"/>
        <v>#VALUE!</v>
      </c>
      <c r="AO48" s="93" t="e">
        <f t="shared" si="39"/>
        <v>#VALUE!</v>
      </c>
      <c r="AP48" s="94">
        <f t="shared" si="40"/>
        <v>0</v>
      </c>
      <c r="AQ48" s="93">
        <f t="shared" ref="AQ48" si="280">+AQ49</f>
        <v>0</v>
      </c>
      <c r="AR48" s="93" t="e">
        <f t="shared" si="274"/>
        <v>#VALUE!</v>
      </c>
      <c r="AS48" s="93" t="e">
        <f t="shared" si="42"/>
        <v>#VALUE!</v>
      </c>
      <c r="AT48" s="94">
        <f t="shared" si="43"/>
        <v>0</v>
      </c>
      <c r="AU48" s="93">
        <f t="shared" ref="AU48" si="281">+AU49</f>
        <v>0</v>
      </c>
      <c r="AV48" s="93" t="e">
        <f t="shared" si="274"/>
        <v>#VALUE!</v>
      </c>
      <c r="AW48" s="93" t="e">
        <f t="shared" si="45"/>
        <v>#VALUE!</v>
      </c>
      <c r="AX48" s="94">
        <f t="shared" si="46"/>
        <v>0</v>
      </c>
      <c r="AY48" s="93">
        <f t="shared" ref="AY48" si="282">+AY49</f>
        <v>0</v>
      </c>
      <c r="AZ48" s="93" t="e">
        <f t="shared" si="274"/>
        <v>#VALUE!</v>
      </c>
      <c r="BA48" s="93" t="e">
        <f t="shared" si="48"/>
        <v>#VALUE!</v>
      </c>
      <c r="BB48" s="94">
        <f t="shared" si="49"/>
        <v>0</v>
      </c>
      <c r="BC48" s="93">
        <f t="shared" si="274"/>
        <v>0</v>
      </c>
      <c r="BD48" s="93">
        <f t="shared" si="274"/>
        <v>0</v>
      </c>
      <c r="BE48" s="93" t="e">
        <f t="shared" si="274"/>
        <v>#VALUE!</v>
      </c>
      <c r="BF48" s="93" t="e">
        <f t="shared" si="51"/>
        <v>#VALUE!</v>
      </c>
      <c r="BG48" s="4">
        <f t="shared" si="52"/>
        <v>0</v>
      </c>
      <c r="BL48" s="93">
        <f t="shared" ref="BL48:BM48" si="283">+BL49</f>
        <v>0</v>
      </c>
      <c r="BM48" s="93">
        <f t="shared" si="283"/>
        <v>0</v>
      </c>
    </row>
    <row r="49" spans="1:65" s="84" customFormat="1" ht="20.399999999999999" x14ac:dyDescent="0.3">
      <c r="A49" s="87"/>
      <c r="B49" s="87"/>
      <c r="C49" s="88"/>
      <c r="D49" s="95"/>
      <c r="E49" s="96">
        <v>42150501</v>
      </c>
      <c r="F49" s="97" t="s">
        <v>66</v>
      </c>
      <c r="G49" s="7">
        <v>0</v>
      </c>
      <c r="H49" s="7" t="e">
        <f>SUMIF([2]Ene!B:I,AVALUOS!E49,[2]Ene!I:I)</f>
        <v>#VALUE!</v>
      </c>
      <c r="I49" s="7" t="e">
        <f t="shared" si="16"/>
        <v>#VALUE!</v>
      </c>
      <c r="J49" s="8">
        <f t="shared" si="17"/>
        <v>0</v>
      </c>
      <c r="K49" s="7">
        <v>0</v>
      </c>
      <c r="L49" s="7" t="e">
        <f>SUMIF([2]Feb!B:I,AVALUOS!E49,[2]Feb!I:I)</f>
        <v>#VALUE!</v>
      </c>
      <c r="M49" s="7" t="e">
        <f t="shared" si="19"/>
        <v>#VALUE!</v>
      </c>
      <c r="N49" s="8">
        <f t="shared" si="20"/>
        <v>0</v>
      </c>
      <c r="O49" s="7">
        <v>0</v>
      </c>
      <c r="P49" s="7" t="e">
        <f>SUMIF([2]mar!B:I,AVALUOS!E49,[2]mar!I:I)</f>
        <v>#VALUE!</v>
      </c>
      <c r="Q49" s="7" t="e">
        <f t="shared" si="22"/>
        <v>#VALUE!</v>
      </c>
      <c r="R49" s="8">
        <f t="shared" si="3"/>
        <v>0</v>
      </c>
      <c r="S49" s="7">
        <v>0</v>
      </c>
      <c r="T49" s="7" t="e">
        <f>SUMIF([2]Abr!B:I,AVALUOS!E49,[2]Abr!I:I)</f>
        <v>#VALUE!</v>
      </c>
      <c r="U49" s="7" t="e">
        <f t="shared" si="24"/>
        <v>#VALUE!</v>
      </c>
      <c r="V49" s="8">
        <f t="shared" si="25"/>
        <v>0</v>
      </c>
      <c r="W49" s="7">
        <v>0</v>
      </c>
      <c r="X49" s="7" t="e">
        <f>SUMIF([2]May!B:I,AVALUOS!E49,[2]May!I:I)</f>
        <v>#VALUE!</v>
      </c>
      <c r="Y49" s="7" t="e">
        <f t="shared" si="27"/>
        <v>#VALUE!</v>
      </c>
      <c r="Z49" s="8">
        <f t="shared" si="28"/>
        <v>0</v>
      </c>
      <c r="AA49" s="7">
        <v>0</v>
      </c>
      <c r="AB49" s="7" t="e">
        <f>SUMIF([2]Jun!B:I,AVALUOS!E49,[2]Jun!I:I)</f>
        <v>#VALUE!</v>
      </c>
      <c r="AC49" s="7" t="e">
        <f t="shared" si="30"/>
        <v>#VALUE!</v>
      </c>
      <c r="AD49" s="8">
        <f t="shared" si="31"/>
        <v>0</v>
      </c>
      <c r="AE49" s="7">
        <v>0</v>
      </c>
      <c r="AF49" s="7" t="e">
        <f>SUMIF([2]Jul!B:I,AVALUOS!E49,[2]Jul!I:I)</f>
        <v>#VALUE!</v>
      </c>
      <c r="AG49" s="7" t="e">
        <f t="shared" si="33"/>
        <v>#VALUE!</v>
      </c>
      <c r="AH49" s="8">
        <f t="shared" si="34"/>
        <v>0</v>
      </c>
      <c r="AI49" s="7">
        <v>0</v>
      </c>
      <c r="AJ49" s="7" t="e">
        <f>SUMIF([2]Agos!B:I,AVALUOS!E49,[2]Agos!I:I)</f>
        <v>#VALUE!</v>
      </c>
      <c r="AK49" s="7" t="e">
        <f t="shared" si="36"/>
        <v>#VALUE!</v>
      </c>
      <c r="AL49" s="8">
        <f t="shared" si="37"/>
        <v>0</v>
      </c>
      <c r="AM49" s="7">
        <v>0</v>
      </c>
      <c r="AN49" s="7" t="e">
        <f>SUMIF([2]Sep!B:I,AVALUOS!E49,[2]Sep!I:I)</f>
        <v>#VALUE!</v>
      </c>
      <c r="AO49" s="7" t="e">
        <f t="shared" si="39"/>
        <v>#VALUE!</v>
      </c>
      <c r="AP49" s="8">
        <f t="shared" si="40"/>
        <v>0</v>
      </c>
      <c r="AQ49" s="7">
        <v>0</v>
      </c>
      <c r="AR49" s="7" t="e">
        <f>SUMIF([2]Oct!B:I,AVALUOS!E49,[2]Oct!I:I)</f>
        <v>#VALUE!</v>
      </c>
      <c r="AS49" s="7" t="e">
        <f t="shared" si="42"/>
        <v>#VALUE!</v>
      </c>
      <c r="AT49" s="8">
        <f t="shared" si="43"/>
        <v>0</v>
      </c>
      <c r="AU49" s="7">
        <v>0</v>
      </c>
      <c r="AV49" s="7" t="e">
        <f>SUMIF([2]Nov!B:I,AVALUOS!E49,[2]Nov!I:I)</f>
        <v>#VALUE!</v>
      </c>
      <c r="AW49" s="7" t="e">
        <f t="shared" si="45"/>
        <v>#VALUE!</v>
      </c>
      <c r="AX49" s="8">
        <f t="shared" si="46"/>
        <v>0</v>
      </c>
      <c r="AY49" s="7">
        <v>0</v>
      </c>
      <c r="AZ49" s="7" t="e">
        <f>SUMIF([2]Dic!B:I,AVALUOS!E49,[2]Dic!I:I)</f>
        <v>#VALUE!</v>
      </c>
      <c r="BA49" s="7" t="e">
        <f t="shared" si="48"/>
        <v>#VALUE!</v>
      </c>
      <c r="BB49" s="8">
        <f t="shared" si="49"/>
        <v>0</v>
      </c>
      <c r="BC49" s="7">
        <v>0</v>
      </c>
      <c r="BD49" s="89">
        <f>+G49+K49+O49+S49+W49+AA49+AE49+AI49+AM49+AQ49+AU49</f>
        <v>0</v>
      </c>
      <c r="BE49" s="89" t="e">
        <f>+H49+L49+P49+T49+X49+AB49+AF49+AJ49+AN49+AR49+AV49+AZ49</f>
        <v>#VALUE!</v>
      </c>
      <c r="BF49" s="89" t="e">
        <f t="shared" si="51"/>
        <v>#VALUE!</v>
      </c>
      <c r="BG49" s="24">
        <f t="shared" si="52"/>
        <v>0</v>
      </c>
      <c r="BL49" s="7"/>
      <c r="BM49" s="7"/>
    </row>
    <row r="50" spans="1:65" s="84" customFormat="1" ht="12" x14ac:dyDescent="0.3">
      <c r="A50" s="77"/>
      <c r="B50" s="77"/>
      <c r="C50" s="78">
        <v>4220</v>
      </c>
      <c r="D50" s="79"/>
      <c r="E50" s="80"/>
      <c r="F50" s="81" t="s">
        <v>67</v>
      </c>
      <c r="G50" s="82">
        <f t="shared" ref="G50:H50" si="284">SUBTOTAL(9,G51)</f>
        <v>0</v>
      </c>
      <c r="H50" s="82" t="e">
        <f t="shared" si="284"/>
        <v>#VALUE!</v>
      </c>
      <c r="I50" s="82" t="e">
        <f t="shared" si="16"/>
        <v>#VALUE!</v>
      </c>
      <c r="J50" s="83">
        <f t="shared" si="17"/>
        <v>0</v>
      </c>
      <c r="K50" s="82">
        <f t="shared" ref="K50:L50" si="285">SUBTOTAL(9,K51)</f>
        <v>0</v>
      </c>
      <c r="L50" s="82" t="e">
        <f t="shared" si="285"/>
        <v>#VALUE!</v>
      </c>
      <c r="M50" s="82" t="e">
        <f t="shared" si="19"/>
        <v>#VALUE!</v>
      </c>
      <c r="N50" s="83">
        <f t="shared" si="20"/>
        <v>0</v>
      </c>
      <c r="O50" s="82">
        <f t="shared" ref="O50:P50" si="286">SUBTOTAL(9,O51)</f>
        <v>0</v>
      </c>
      <c r="P50" s="82" t="e">
        <f t="shared" si="286"/>
        <v>#VALUE!</v>
      </c>
      <c r="Q50" s="82" t="e">
        <f t="shared" si="22"/>
        <v>#VALUE!</v>
      </c>
      <c r="R50" s="83">
        <f t="shared" si="3"/>
        <v>0</v>
      </c>
      <c r="S50" s="82">
        <f t="shared" ref="S50:BE50" si="287">SUBTOTAL(9,S51)</f>
        <v>0</v>
      </c>
      <c r="T50" s="82" t="e">
        <f t="shared" si="287"/>
        <v>#VALUE!</v>
      </c>
      <c r="U50" s="82" t="e">
        <f t="shared" si="24"/>
        <v>#VALUE!</v>
      </c>
      <c r="V50" s="83">
        <f t="shared" si="25"/>
        <v>0</v>
      </c>
      <c r="W50" s="82">
        <f t="shared" ref="W50:X50" si="288">SUBTOTAL(9,W51)</f>
        <v>0</v>
      </c>
      <c r="X50" s="82" t="e">
        <f t="shared" si="288"/>
        <v>#VALUE!</v>
      </c>
      <c r="Y50" s="82" t="e">
        <f t="shared" si="27"/>
        <v>#VALUE!</v>
      </c>
      <c r="Z50" s="83">
        <f t="shared" si="28"/>
        <v>0</v>
      </c>
      <c r="AA50" s="82">
        <f t="shared" ref="AA50" si="289">SUBTOTAL(9,AA51)</f>
        <v>0</v>
      </c>
      <c r="AB50" s="82" t="e">
        <f t="shared" si="287"/>
        <v>#VALUE!</v>
      </c>
      <c r="AC50" s="82" t="e">
        <f t="shared" si="30"/>
        <v>#VALUE!</v>
      </c>
      <c r="AD50" s="83">
        <f t="shared" si="31"/>
        <v>0</v>
      </c>
      <c r="AE50" s="82">
        <f t="shared" ref="AE50" si="290">SUBTOTAL(9,AE51)</f>
        <v>0</v>
      </c>
      <c r="AF50" s="82" t="e">
        <f t="shared" si="287"/>
        <v>#VALUE!</v>
      </c>
      <c r="AG50" s="82" t="e">
        <f t="shared" si="33"/>
        <v>#VALUE!</v>
      </c>
      <c r="AH50" s="83">
        <f t="shared" si="34"/>
        <v>0</v>
      </c>
      <c r="AI50" s="82">
        <f t="shared" ref="AI50" si="291">SUBTOTAL(9,AI51)</f>
        <v>0</v>
      </c>
      <c r="AJ50" s="82" t="e">
        <f t="shared" si="287"/>
        <v>#VALUE!</v>
      </c>
      <c r="AK50" s="82" t="e">
        <f t="shared" si="36"/>
        <v>#VALUE!</v>
      </c>
      <c r="AL50" s="83">
        <f t="shared" si="37"/>
        <v>0</v>
      </c>
      <c r="AM50" s="82">
        <f t="shared" ref="AM50" si="292">SUBTOTAL(9,AM51)</f>
        <v>0</v>
      </c>
      <c r="AN50" s="82" t="e">
        <f t="shared" si="287"/>
        <v>#VALUE!</v>
      </c>
      <c r="AO50" s="82" t="e">
        <f t="shared" si="39"/>
        <v>#VALUE!</v>
      </c>
      <c r="AP50" s="83">
        <f t="shared" si="40"/>
        <v>0</v>
      </c>
      <c r="AQ50" s="82">
        <f t="shared" ref="AQ50" si="293">SUBTOTAL(9,AQ51)</f>
        <v>0</v>
      </c>
      <c r="AR50" s="82" t="e">
        <f t="shared" si="287"/>
        <v>#VALUE!</v>
      </c>
      <c r="AS50" s="82" t="e">
        <f t="shared" si="42"/>
        <v>#VALUE!</v>
      </c>
      <c r="AT50" s="83">
        <f t="shared" si="43"/>
        <v>0</v>
      </c>
      <c r="AU50" s="82">
        <f t="shared" ref="AU50" si="294">SUBTOTAL(9,AU51)</f>
        <v>0</v>
      </c>
      <c r="AV50" s="82" t="e">
        <f t="shared" si="287"/>
        <v>#VALUE!</v>
      </c>
      <c r="AW50" s="82" t="e">
        <f t="shared" si="45"/>
        <v>#VALUE!</v>
      </c>
      <c r="AX50" s="83">
        <f t="shared" si="46"/>
        <v>0</v>
      </c>
      <c r="AY50" s="82">
        <f t="shared" ref="AY50" si="295">SUBTOTAL(9,AY51)</f>
        <v>0</v>
      </c>
      <c r="AZ50" s="82" t="e">
        <f t="shared" si="287"/>
        <v>#VALUE!</v>
      </c>
      <c r="BA50" s="82" t="e">
        <f t="shared" si="48"/>
        <v>#VALUE!</v>
      </c>
      <c r="BB50" s="83">
        <f t="shared" si="49"/>
        <v>0</v>
      </c>
      <c r="BC50" s="82">
        <f t="shared" si="287"/>
        <v>0</v>
      </c>
      <c r="BD50" s="82">
        <f t="shared" si="287"/>
        <v>0</v>
      </c>
      <c r="BE50" s="82" t="e">
        <f t="shared" si="287"/>
        <v>#VALUE!</v>
      </c>
      <c r="BF50" s="82" t="e">
        <f t="shared" si="51"/>
        <v>#VALUE!</v>
      </c>
      <c r="BG50" s="83">
        <f t="shared" si="52"/>
        <v>0</v>
      </c>
      <c r="BL50" s="82">
        <f t="shared" ref="BL50:BM50" si="296">SUBTOTAL(9,BL51)</f>
        <v>0</v>
      </c>
      <c r="BM50" s="82">
        <f t="shared" si="296"/>
        <v>0</v>
      </c>
    </row>
    <row r="51" spans="1:65" ht="12" x14ac:dyDescent="0.3">
      <c r="A51" s="85"/>
      <c r="B51" s="85"/>
      <c r="C51" s="86"/>
      <c r="D51" s="90">
        <v>422010</v>
      </c>
      <c r="E51" s="91"/>
      <c r="F51" s="92" t="s">
        <v>68</v>
      </c>
      <c r="G51" s="93">
        <f t="shared" ref="G51:H51" si="297">+G52</f>
        <v>0</v>
      </c>
      <c r="H51" s="93" t="e">
        <f t="shared" si="297"/>
        <v>#VALUE!</v>
      </c>
      <c r="I51" s="93" t="e">
        <f t="shared" si="16"/>
        <v>#VALUE!</v>
      </c>
      <c r="J51" s="94">
        <f t="shared" si="17"/>
        <v>0</v>
      </c>
      <c r="K51" s="93">
        <f t="shared" ref="K51:L51" si="298">+K52</f>
        <v>0</v>
      </c>
      <c r="L51" s="93" t="e">
        <f t="shared" si="298"/>
        <v>#VALUE!</v>
      </c>
      <c r="M51" s="93" t="e">
        <f t="shared" si="19"/>
        <v>#VALUE!</v>
      </c>
      <c r="N51" s="94">
        <f t="shared" si="20"/>
        <v>0</v>
      </c>
      <c r="O51" s="93">
        <f t="shared" ref="O51:P51" si="299">+O52</f>
        <v>0</v>
      </c>
      <c r="P51" s="93" t="e">
        <f t="shared" si="299"/>
        <v>#VALUE!</v>
      </c>
      <c r="Q51" s="93" t="e">
        <f t="shared" si="22"/>
        <v>#VALUE!</v>
      </c>
      <c r="R51" s="94">
        <f t="shared" si="3"/>
        <v>0</v>
      </c>
      <c r="S51" s="93">
        <f t="shared" ref="S51:BE51" si="300">+S52</f>
        <v>0</v>
      </c>
      <c r="T51" s="93" t="e">
        <f t="shared" si="300"/>
        <v>#VALUE!</v>
      </c>
      <c r="U51" s="93" t="e">
        <f t="shared" si="24"/>
        <v>#VALUE!</v>
      </c>
      <c r="V51" s="94">
        <f t="shared" si="25"/>
        <v>0</v>
      </c>
      <c r="W51" s="93">
        <f t="shared" ref="W51:X51" si="301">+W52</f>
        <v>0</v>
      </c>
      <c r="X51" s="93" t="e">
        <f t="shared" si="301"/>
        <v>#VALUE!</v>
      </c>
      <c r="Y51" s="93" t="e">
        <f t="shared" si="27"/>
        <v>#VALUE!</v>
      </c>
      <c r="Z51" s="94">
        <f t="shared" si="28"/>
        <v>0</v>
      </c>
      <c r="AA51" s="93">
        <f t="shared" ref="AA51" si="302">+AA52</f>
        <v>0</v>
      </c>
      <c r="AB51" s="93" t="e">
        <f t="shared" si="300"/>
        <v>#VALUE!</v>
      </c>
      <c r="AC51" s="93" t="e">
        <f t="shared" si="30"/>
        <v>#VALUE!</v>
      </c>
      <c r="AD51" s="94">
        <f t="shared" si="31"/>
        <v>0</v>
      </c>
      <c r="AE51" s="93">
        <f t="shared" ref="AE51" si="303">+AE52</f>
        <v>0</v>
      </c>
      <c r="AF51" s="93" t="e">
        <f t="shared" si="300"/>
        <v>#VALUE!</v>
      </c>
      <c r="AG51" s="93" t="e">
        <f t="shared" si="33"/>
        <v>#VALUE!</v>
      </c>
      <c r="AH51" s="94">
        <f t="shared" si="34"/>
        <v>0</v>
      </c>
      <c r="AI51" s="93">
        <f t="shared" ref="AI51" si="304">+AI52</f>
        <v>0</v>
      </c>
      <c r="AJ51" s="93" t="e">
        <f t="shared" si="300"/>
        <v>#VALUE!</v>
      </c>
      <c r="AK51" s="93" t="e">
        <f t="shared" si="36"/>
        <v>#VALUE!</v>
      </c>
      <c r="AL51" s="94">
        <f t="shared" si="37"/>
        <v>0</v>
      </c>
      <c r="AM51" s="93">
        <f t="shared" ref="AM51" si="305">+AM52</f>
        <v>0</v>
      </c>
      <c r="AN51" s="93" t="e">
        <f t="shared" si="300"/>
        <v>#VALUE!</v>
      </c>
      <c r="AO51" s="93" t="e">
        <f t="shared" si="39"/>
        <v>#VALUE!</v>
      </c>
      <c r="AP51" s="94">
        <f t="shared" si="40"/>
        <v>0</v>
      </c>
      <c r="AQ51" s="93">
        <f t="shared" ref="AQ51" si="306">+AQ52</f>
        <v>0</v>
      </c>
      <c r="AR51" s="93" t="e">
        <f t="shared" si="300"/>
        <v>#VALUE!</v>
      </c>
      <c r="AS51" s="93" t="e">
        <f t="shared" si="42"/>
        <v>#VALUE!</v>
      </c>
      <c r="AT51" s="94">
        <f t="shared" si="43"/>
        <v>0</v>
      </c>
      <c r="AU51" s="93">
        <f t="shared" ref="AU51" si="307">+AU52</f>
        <v>0</v>
      </c>
      <c r="AV51" s="93" t="e">
        <f t="shared" si="300"/>
        <v>#VALUE!</v>
      </c>
      <c r="AW51" s="93" t="e">
        <f t="shared" si="45"/>
        <v>#VALUE!</v>
      </c>
      <c r="AX51" s="94">
        <f t="shared" si="46"/>
        <v>0</v>
      </c>
      <c r="AY51" s="93">
        <f t="shared" ref="AY51" si="308">+AY52</f>
        <v>0</v>
      </c>
      <c r="AZ51" s="93" t="e">
        <f t="shared" si="300"/>
        <v>#VALUE!</v>
      </c>
      <c r="BA51" s="93" t="e">
        <f t="shared" si="48"/>
        <v>#VALUE!</v>
      </c>
      <c r="BB51" s="94">
        <f t="shared" si="49"/>
        <v>0</v>
      </c>
      <c r="BC51" s="93">
        <f t="shared" si="300"/>
        <v>0</v>
      </c>
      <c r="BD51" s="93">
        <f t="shared" si="300"/>
        <v>0</v>
      </c>
      <c r="BE51" s="93" t="e">
        <f t="shared" si="300"/>
        <v>#VALUE!</v>
      </c>
      <c r="BF51" s="93" t="e">
        <f t="shared" si="51"/>
        <v>#VALUE!</v>
      </c>
      <c r="BG51" s="4">
        <f t="shared" si="52"/>
        <v>0</v>
      </c>
      <c r="BL51" s="93">
        <f t="shared" ref="BL51:BM51" si="309">+BL52</f>
        <v>0</v>
      </c>
      <c r="BM51" s="93">
        <f t="shared" si="309"/>
        <v>0</v>
      </c>
    </row>
    <row r="52" spans="1:65" s="84" customFormat="1" ht="12" x14ac:dyDescent="0.3">
      <c r="A52" s="87"/>
      <c r="B52" s="87"/>
      <c r="C52" s="88"/>
      <c r="D52" s="95"/>
      <c r="E52" s="96">
        <v>42201001</v>
      </c>
      <c r="F52" s="97" t="s">
        <v>68</v>
      </c>
      <c r="G52" s="7">
        <v>0</v>
      </c>
      <c r="H52" s="7" t="e">
        <f>SUMIF([2]Ene!B:I,AVALUOS!E52,[2]Ene!I:I)</f>
        <v>#VALUE!</v>
      </c>
      <c r="I52" s="7" t="e">
        <f t="shared" si="16"/>
        <v>#VALUE!</v>
      </c>
      <c r="J52" s="8">
        <f t="shared" si="17"/>
        <v>0</v>
      </c>
      <c r="K52" s="7">
        <v>0</v>
      </c>
      <c r="L52" s="7" t="e">
        <f>SUMIF([2]Feb!B:I,AVALUOS!E52,[2]Feb!I:I)</f>
        <v>#VALUE!</v>
      </c>
      <c r="M52" s="7" t="e">
        <f t="shared" si="19"/>
        <v>#VALUE!</v>
      </c>
      <c r="N52" s="8">
        <f t="shared" si="20"/>
        <v>0</v>
      </c>
      <c r="O52" s="7">
        <v>0</v>
      </c>
      <c r="P52" s="7" t="e">
        <f>SUMIF([2]mar!B:I,AVALUOS!E52,[2]mar!I:I)</f>
        <v>#VALUE!</v>
      </c>
      <c r="Q52" s="7" t="e">
        <f t="shared" si="22"/>
        <v>#VALUE!</v>
      </c>
      <c r="R52" s="8">
        <f t="shared" si="3"/>
        <v>0</v>
      </c>
      <c r="S52" s="7">
        <v>0</v>
      </c>
      <c r="T52" s="7" t="e">
        <f>SUMIF([2]Abr!B:I,AVALUOS!E52,[2]Abr!I:I)</f>
        <v>#VALUE!</v>
      </c>
      <c r="U52" s="7" t="e">
        <f t="shared" si="24"/>
        <v>#VALUE!</v>
      </c>
      <c r="V52" s="8">
        <f t="shared" si="25"/>
        <v>0</v>
      </c>
      <c r="W52" s="7">
        <v>0</v>
      </c>
      <c r="X52" s="7" t="e">
        <f>SUMIF([2]May!B:I,AVALUOS!E52,[2]May!I:I)</f>
        <v>#VALUE!</v>
      </c>
      <c r="Y52" s="7" t="e">
        <f t="shared" si="27"/>
        <v>#VALUE!</v>
      </c>
      <c r="Z52" s="8">
        <f t="shared" si="28"/>
        <v>0</v>
      </c>
      <c r="AA52" s="7">
        <v>0</v>
      </c>
      <c r="AB52" s="7" t="e">
        <f>SUMIF([2]Jun!B:I,AVALUOS!E52,[2]Jun!I:I)</f>
        <v>#VALUE!</v>
      </c>
      <c r="AC52" s="7" t="e">
        <f t="shared" si="30"/>
        <v>#VALUE!</v>
      </c>
      <c r="AD52" s="8">
        <f t="shared" si="31"/>
        <v>0</v>
      </c>
      <c r="AE52" s="7">
        <v>0</v>
      </c>
      <c r="AF52" s="7" t="e">
        <f>SUMIF([2]Jul!B:I,AVALUOS!E52,[2]Jul!I:I)</f>
        <v>#VALUE!</v>
      </c>
      <c r="AG52" s="7" t="e">
        <f t="shared" si="33"/>
        <v>#VALUE!</v>
      </c>
      <c r="AH52" s="8">
        <f t="shared" si="34"/>
        <v>0</v>
      </c>
      <c r="AI52" s="7">
        <v>0</v>
      </c>
      <c r="AJ52" s="7" t="e">
        <f>SUMIF([2]Agos!B:I,AVALUOS!E52,[2]Agos!I:I)</f>
        <v>#VALUE!</v>
      </c>
      <c r="AK52" s="7" t="e">
        <f t="shared" si="36"/>
        <v>#VALUE!</v>
      </c>
      <c r="AL52" s="8">
        <f t="shared" si="37"/>
        <v>0</v>
      </c>
      <c r="AM52" s="7">
        <v>0</v>
      </c>
      <c r="AN52" s="7" t="e">
        <f>SUMIF([2]Sep!B:I,AVALUOS!E52,[2]Sep!I:I)</f>
        <v>#VALUE!</v>
      </c>
      <c r="AO52" s="7" t="e">
        <f t="shared" si="39"/>
        <v>#VALUE!</v>
      </c>
      <c r="AP52" s="8">
        <f t="shared" si="40"/>
        <v>0</v>
      </c>
      <c r="AQ52" s="7">
        <v>0</v>
      </c>
      <c r="AR52" s="7" t="e">
        <f>SUMIF([2]Oct!B:I,AVALUOS!E52,[2]Oct!I:I)</f>
        <v>#VALUE!</v>
      </c>
      <c r="AS52" s="7" t="e">
        <f t="shared" si="42"/>
        <v>#VALUE!</v>
      </c>
      <c r="AT52" s="8">
        <f t="shared" si="43"/>
        <v>0</v>
      </c>
      <c r="AU52" s="7">
        <v>0</v>
      </c>
      <c r="AV52" s="7" t="e">
        <f>SUMIF([2]Nov!B:I,AVALUOS!E52,[2]Nov!I:I)</f>
        <v>#VALUE!</v>
      </c>
      <c r="AW52" s="7" t="e">
        <f t="shared" si="45"/>
        <v>#VALUE!</v>
      </c>
      <c r="AX52" s="8">
        <f t="shared" si="46"/>
        <v>0</v>
      </c>
      <c r="AY52" s="7">
        <v>0</v>
      </c>
      <c r="AZ52" s="7" t="e">
        <f>SUMIF([2]Dic!B:I,AVALUOS!E52,[2]Dic!I:I)</f>
        <v>#VALUE!</v>
      </c>
      <c r="BA52" s="7" t="e">
        <f t="shared" si="48"/>
        <v>#VALUE!</v>
      </c>
      <c r="BB52" s="8">
        <f t="shared" si="49"/>
        <v>0</v>
      </c>
      <c r="BC52" s="7">
        <v>0</v>
      </c>
      <c r="BD52" s="89">
        <f>+G52+K52+O52+S52+W52+AA52+AE52+AI52+AM52+AQ52+AU52</f>
        <v>0</v>
      </c>
      <c r="BE52" s="89" t="e">
        <f>+H52+L52+P52+T52+X52+AB52+AF52+AJ52+AN52+AR52+AV52+AZ52</f>
        <v>#VALUE!</v>
      </c>
      <c r="BF52" s="89" t="e">
        <f t="shared" si="51"/>
        <v>#VALUE!</v>
      </c>
      <c r="BG52" s="24">
        <f t="shared" si="52"/>
        <v>0</v>
      </c>
      <c r="BL52" s="7"/>
      <c r="BM52" s="7"/>
    </row>
    <row r="53" spans="1:65" s="84" customFormat="1" ht="12" x14ac:dyDescent="0.3">
      <c r="A53" s="77"/>
      <c r="B53" s="77"/>
      <c r="C53" s="78">
        <v>4225</v>
      </c>
      <c r="D53" s="79"/>
      <c r="E53" s="80"/>
      <c r="F53" s="81" t="s">
        <v>69</v>
      </c>
      <c r="G53" s="82">
        <f t="shared" ref="G53:H54" si="310">+G54</f>
        <v>0</v>
      </c>
      <c r="H53" s="82" t="e">
        <f t="shared" si="310"/>
        <v>#VALUE!</v>
      </c>
      <c r="I53" s="82" t="e">
        <f t="shared" si="16"/>
        <v>#VALUE!</v>
      </c>
      <c r="J53" s="83">
        <f t="shared" si="17"/>
        <v>0</v>
      </c>
      <c r="K53" s="82">
        <f t="shared" ref="K53:L54" si="311">+K54</f>
        <v>0</v>
      </c>
      <c r="L53" s="82" t="e">
        <f t="shared" si="311"/>
        <v>#VALUE!</v>
      </c>
      <c r="M53" s="82" t="e">
        <f t="shared" si="19"/>
        <v>#VALUE!</v>
      </c>
      <c r="N53" s="83">
        <f t="shared" si="20"/>
        <v>0</v>
      </c>
      <c r="O53" s="82">
        <f t="shared" ref="O53:P54" si="312">+O54</f>
        <v>0</v>
      </c>
      <c r="P53" s="82" t="e">
        <f t="shared" si="312"/>
        <v>#VALUE!</v>
      </c>
      <c r="Q53" s="82" t="e">
        <f t="shared" si="22"/>
        <v>#VALUE!</v>
      </c>
      <c r="R53" s="83">
        <f t="shared" si="3"/>
        <v>0</v>
      </c>
      <c r="S53" s="82">
        <f t="shared" ref="S53:T54" si="313">+S54</f>
        <v>0</v>
      </c>
      <c r="T53" s="82" t="e">
        <f t="shared" si="313"/>
        <v>#VALUE!</v>
      </c>
      <c r="U53" s="82" t="e">
        <f t="shared" si="24"/>
        <v>#VALUE!</v>
      </c>
      <c r="V53" s="83">
        <f t="shared" si="25"/>
        <v>0</v>
      </c>
      <c r="W53" s="82">
        <f t="shared" ref="W53:X54" si="314">+W54</f>
        <v>0</v>
      </c>
      <c r="X53" s="82" t="e">
        <f t="shared" si="314"/>
        <v>#VALUE!</v>
      </c>
      <c r="Y53" s="82" t="e">
        <f t="shared" si="27"/>
        <v>#VALUE!</v>
      </c>
      <c r="Z53" s="83">
        <f t="shared" si="28"/>
        <v>0</v>
      </c>
      <c r="AA53" s="82">
        <f t="shared" ref="AA53:AB54" si="315">+AA54</f>
        <v>0</v>
      </c>
      <c r="AB53" s="82" t="e">
        <f t="shared" si="315"/>
        <v>#VALUE!</v>
      </c>
      <c r="AC53" s="82" t="e">
        <f t="shared" si="30"/>
        <v>#VALUE!</v>
      </c>
      <c r="AD53" s="83">
        <f t="shared" si="31"/>
        <v>0</v>
      </c>
      <c r="AE53" s="82">
        <f t="shared" ref="AE53:AF54" si="316">+AE54</f>
        <v>0</v>
      </c>
      <c r="AF53" s="82" t="e">
        <f t="shared" si="316"/>
        <v>#VALUE!</v>
      </c>
      <c r="AG53" s="82" t="e">
        <f t="shared" si="33"/>
        <v>#VALUE!</v>
      </c>
      <c r="AH53" s="83">
        <f t="shared" si="34"/>
        <v>0</v>
      </c>
      <c r="AI53" s="82">
        <f t="shared" ref="AI53:AJ54" si="317">+AI54</f>
        <v>0</v>
      </c>
      <c r="AJ53" s="82" t="e">
        <f t="shared" si="317"/>
        <v>#VALUE!</v>
      </c>
      <c r="AK53" s="82" t="e">
        <f t="shared" si="36"/>
        <v>#VALUE!</v>
      </c>
      <c r="AL53" s="83">
        <f t="shared" si="37"/>
        <v>0</v>
      </c>
      <c r="AM53" s="82">
        <f t="shared" ref="AM53:AN54" si="318">+AM54</f>
        <v>0</v>
      </c>
      <c r="AN53" s="82" t="e">
        <f t="shared" si="318"/>
        <v>#VALUE!</v>
      </c>
      <c r="AO53" s="82" t="e">
        <f t="shared" si="39"/>
        <v>#VALUE!</v>
      </c>
      <c r="AP53" s="83">
        <f t="shared" si="40"/>
        <v>0</v>
      </c>
      <c r="AQ53" s="82">
        <f t="shared" ref="AQ53:AR54" si="319">+AQ54</f>
        <v>0</v>
      </c>
      <c r="AR53" s="82" t="e">
        <f t="shared" si="319"/>
        <v>#VALUE!</v>
      </c>
      <c r="AS53" s="82" t="e">
        <f t="shared" si="42"/>
        <v>#VALUE!</v>
      </c>
      <c r="AT53" s="83">
        <f t="shared" si="43"/>
        <v>0</v>
      </c>
      <c r="AU53" s="82">
        <f t="shared" ref="AU53:AV54" si="320">+AU54</f>
        <v>0</v>
      </c>
      <c r="AV53" s="82" t="e">
        <f t="shared" si="320"/>
        <v>#VALUE!</v>
      </c>
      <c r="AW53" s="82" t="e">
        <f t="shared" si="45"/>
        <v>#VALUE!</v>
      </c>
      <c r="AX53" s="83">
        <f t="shared" si="46"/>
        <v>0</v>
      </c>
      <c r="AY53" s="82">
        <f t="shared" ref="AY53:AZ54" si="321">+AY54</f>
        <v>0</v>
      </c>
      <c r="AZ53" s="82" t="e">
        <f t="shared" si="321"/>
        <v>#VALUE!</v>
      </c>
      <c r="BA53" s="82" t="e">
        <f t="shared" si="48"/>
        <v>#VALUE!</v>
      </c>
      <c r="BB53" s="83">
        <f t="shared" si="49"/>
        <v>0</v>
      </c>
      <c r="BC53" s="82">
        <f t="shared" ref="BC53:BE54" si="322">+BC54</f>
        <v>0</v>
      </c>
      <c r="BD53" s="82">
        <f t="shared" si="322"/>
        <v>0</v>
      </c>
      <c r="BE53" s="82" t="e">
        <f t="shared" si="322"/>
        <v>#VALUE!</v>
      </c>
      <c r="BF53" s="82" t="e">
        <f t="shared" si="51"/>
        <v>#VALUE!</v>
      </c>
      <c r="BG53" s="83">
        <f t="shared" si="52"/>
        <v>0</v>
      </c>
      <c r="BL53" s="82">
        <f t="shared" ref="BL53:BM54" si="323">+BL54</f>
        <v>0</v>
      </c>
      <c r="BM53" s="82">
        <f t="shared" si="323"/>
        <v>0</v>
      </c>
    </row>
    <row r="54" spans="1:65" ht="20.399999999999999" x14ac:dyDescent="0.3">
      <c r="A54" s="85"/>
      <c r="B54" s="85"/>
      <c r="C54" s="86"/>
      <c r="D54" s="90">
        <v>422530</v>
      </c>
      <c r="E54" s="91"/>
      <c r="F54" s="92" t="s">
        <v>70</v>
      </c>
      <c r="G54" s="93">
        <f t="shared" si="310"/>
        <v>0</v>
      </c>
      <c r="H54" s="93" t="e">
        <f t="shared" si="310"/>
        <v>#VALUE!</v>
      </c>
      <c r="I54" s="93" t="e">
        <f t="shared" si="16"/>
        <v>#VALUE!</v>
      </c>
      <c r="J54" s="94">
        <f t="shared" si="17"/>
        <v>0</v>
      </c>
      <c r="K54" s="93">
        <f t="shared" si="311"/>
        <v>0</v>
      </c>
      <c r="L54" s="93" t="e">
        <f t="shared" si="311"/>
        <v>#VALUE!</v>
      </c>
      <c r="M54" s="93" t="e">
        <f t="shared" si="19"/>
        <v>#VALUE!</v>
      </c>
      <c r="N54" s="94">
        <f t="shared" si="20"/>
        <v>0</v>
      </c>
      <c r="O54" s="93">
        <f t="shared" si="312"/>
        <v>0</v>
      </c>
      <c r="P54" s="93" t="e">
        <f t="shared" si="312"/>
        <v>#VALUE!</v>
      </c>
      <c r="Q54" s="93" t="e">
        <f t="shared" si="22"/>
        <v>#VALUE!</v>
      </c>
      <c r="R54" s="94">
        <f t="shared" si="3"/>
        <v>0</v>
      </c>
      <c r="S54" s="93">
        <f t="shared" si="313"/>
        <v>0</v>
      </c>
      <c r="T54" s="93" t="e">
        <f t="shared" si="313"/>
        <v>#VALUE!</v>
      </c>
      <c r="U54" s="93" t="e">
        <f t="shared" si="24"/>
        <v>#VALUE!</v>
      </c>
      <c r="V54" s="94">
        <f t="shared" si="25"/>
        <v>0</v>
      </c>
      <c r="W54" s="93">
        <f t="shared" si="314"/>
        <v>0</v>
      </c>
      <c r="X54" s="93" t="e">
        <f t="shared" si="314"/>
        <v>#VALUE!</v>
      </c>
      <c r="Y54" s="93" t="e">
        <f t="shared" si="27"/>
        <v>#VALUE!</v>
      </c>
      <c r="Z54" s="94">
        <f t="shared" si="28"/>
        <v>0</v>
      </c>
      <c r="AA54" s="93">
        <f t="shared" si="315"/>
        <v>0</v>
      </c>
      <c r="AB54" s="93" t="e">
        <f t="shared" si="315"/>
        <v>#VALUE!</v>
      </c>
      <c r="AC54" s="93" t="e">
        <f t="shared" si="30"/>
        <v>#VALUE!</v>
      </c>
      <c r="AD54" s="94">
        <f t="shared" si="31"/>
        <v>0</v>
      </c>
      <c r="AE54" s="93">
        <f t="shared" si="316"/>
        <v>0</v>
      </c>
      <c r="AF54" s="93" t="e">
        <f t="shared" si="316"/>
        <v>#VALUE!</v>
      </c>
      <c r="AG54" s="93" t="e">
        <f t="shared" si="33"/>
        <v>#VALUE!</v>
      </c>
      <c r="AH54" s="94">
        <f t="shared" si="34"/>
        <v>0</v>
      </c>
      <c r="AI54" s="93">
        <f t="shared" si="317"/>
        <v>0</v>
      </c>
      <c r="AJ54" s="93" t="e">
        <f t="shared" si="317"/>
        <v>#VALUE!</v>
      </c>
      <c r="AK54" s="93" t="e">
        <f t="shared" si="36"/>
        <v>#VALUE!</v>
      </c>
      <c r="AL54" s="94">
        <f t="shared" si="37"/>
        <v>0</v>
      </c>
      <c r="AM54" s="93">
        <f t="shared" si="318"/>
        <v>0</v>
      </c>
      <c r="AN54" s="93" t="e">
        <f t="shared" si="318"/>
        <v>#VALUE!</v>
      </c>
      <c r="AO54" s="93" t="e">
        <f t="shared" si="39"/>
        <v>#VALUE!</v>
      </c>
      <c r="AP54" s="94">
        <f t="shared" si="40"/>
        <v>0</v>
      </c>
      <c r="AQ54" s="93">
        <f t="shared" si="319"/>
        <v>0</v>
      </c>
      <c r="AR54" s="93" t="e">
        <f t="shared" si="319"/>
        <v>#VALUE!</v>
      </c>
      <c r="AS54" s="93" t="e">
        <f t="shared" si="42"/>
        <v>#VALUE!</v>
      </c>
      <c r="AT54" s="94">
        <f t="shared" si="43"/>
        <v>0</v>
      </c>
      <c r="AU54" s="93">
        <f t="shared" si="320"/>
        <v>0</v>
      </c>
      <c r="AV54" s="93" t="e">
        <f t="shared" si="320"/>
        <v>#VALUE!</v>
      </c>
      <c r="AW54" s="93" t="e">
        <f t="shared" si="45"/>
        <v>#VALUE!</v>
      </c>
      <c r="AX54" s="94">
        <f t="shared" si="46"/>
        <v>0</v>
      </c>
      <c r="AY54" s="93">
        <f t="shared" si="321"/>
        <v>0</v>
      </c>
      <c r="AZ54" s="93" t="e">
        <f t="shared" si="321"/>
        <v>#VALUE!</v>
      </c>
      <c r="BA54" s="93" t="e">
        <f t="shared" si="48"/>
        <v>#VALUE!</v>
      </c>
      <c r="BB54" s="94">
        <f t="shared" si="49"/>
        <v>0</v>
      </c>
      <c r="BC54" s="93">
        <f t="shared" si="322"/>
        <v>0</v>
      </c>
      <c r="BD54" s="93">
        <f t="shared" si="322"/>
        <v>0</v>
      </c>
      <c r="BE54" s="93" t="e">
        <f t="shared" si="322"/>
        <v>#VALUE!</v>
      </c>
      <c r="BF54" s="93" t="e">
        <f t="shared" si="51"/>
        <v>#VALUE!</v>
      </c>
      <c r="BG54" s="4">
        <f t="shared" si="52"/>
        <v>0</v>
      </c>
      <c r="BL54" s="93">
        <f t="shared" si="323"/>
        <v>0</v>
      </c>
      <c r="BM54" s="93">
        <f t="shared" si="323"/>
        <v>0</v>
      </c>
    </row>
    <row r="55" spans="1:65" s="84" customFormat="1" ht="12" x14ac:dyDescent="0.3">
      <c r="A55" s="87"/>
      <c r="B55" s="87"/>
      <c r="C55" s="88"/>
      <c r="D55" s="95"/>
      <c r="E55" s="96">
        <v>42253001</v>
      </c>
      <c r="F55" s="97" t="s">
        <v>71</v>
      </c>
      <c r="G55" s="7">
        <v>0</v>
      </c>
      <c r="H55" s="7" t="e">
        <f>SUMIF([2]Ene!B:I,AVALUOS!E55,[2]Ene!I:I)</f>
        <v>#VALUE!</v>
      </c>
      <c r="I55" s="7" t="e">
        <f t="shared" si="16"/>
        <v>#VALUE!</v>
      </c>
      <c r="J55" s="8">
        <f t="shared" si="17"/>
        <v>0</v>
      </c>
      <c r="K55" s="7">
        <v>0</v>
      </c>
      <c r="L55" s="7" t="e">
        <f>SUMIF([2]Feb!B:I,AVALUOS!E55,[2]Feb!I:I)</f>
        <v>#VALUE!</v>
      </c>
      <c r="M55" s="7" t="e">
        <f t="shared" si="19"/>
        <v>#VALUE!</v>
      </c>
      <c r="N55" s="8">
        <f t="shared" si="20"/>
        <v>0</v>
      </c>
      <c r="O55" s="7">
        <v>0</v>
      </c>
      <c r="P55" s="7" t="e">
        <f>SUMIF([2]mar!B:I,AVALUOS!E55,[2]mar!I:I)</f>
        <v>#VALUE!</v>
      </c>
      <c r="Q55" s="7" t="e">
        <f t="shared" si="22"/>
        <v>#VALUE!</v>
      </c>
      <c r="R55" s="8">
        <f t="shared" si="3"/>
        <v>0</v>
      </c>
      <c r="S55" s="7">
        <v>0</v>
      </c>
      <c r="T55" s="7" t="e">
        <f>SUMIF([2]Abr!B:I,AVALUOS!E55,[2]Abr!I:I)</f>
        <v>#VALUE!</v>
      </c>
      <c r="U55" s="7" t="e">
        <f t="shared" si="24"/>
        <v>#VALUE!</v>
      </c>
      <c r="V55" s="8">
        <f t="shared" si="25"/>
        <v>0</v>
      </c>
      <c r="W55" s="7">
        <v>0</v>
      </c>
      <c r="X55" s="7" t="e">
        <f>SUMIF([2]May!B:I,AVALUOS!E55,[2]May!I:I)</f>
        <v>#VALUE!</v>
      </c>
      <c r="Y55" s="7" t="e">
        <f t="shared" si="27"/>
        <v>#VALUE!</v>
      </c>
      <c r="Z55" s="8">
        <f t="shared" si="28"/>
        <v>0</v>
      </c>
      <c r="AA55" s="7">
        <v>0</v>
      </c>
      <c r="AB55" s="7" t="e">
        <f>SUMIF([2]Jun!B:I,AVALUOS!E55,[2]Jun!I:I)</f>
        <v>#VALUE!</v>
      </c>
      <c r="AC55" s="7" t="e">
        <f t="shared" si="30"/>
        <v>#VALUE!</v>
      </c>
      <c r="AD55" s="8">
        <f t="shared" si="31"/>
        <v>0</v>
      </c>
      <c r="AE55" s="7">
        <v>0</v>
      </c>
      <c r="AF55" s="7" t="e">
        <f>SUMIF([2]Jul!B:I,AVALUOS!E55,[2]Jul!I:I)</f>
        <v>#VALUE!</v>
      </c>
      <c r="AG55" s="7" t="e">
        <f t="shared" si="33"/>
        <v>#VALUE!</v>
      </c>
      <c r="AH55" s="8">
        <f t="shared" si="34"/>
        <v>0</v>
      </c>
      <c r="AI55" s="7">
        <v>0</v>
      </c>
      <c r="AJ55" s="7" t="e">
        <f>SUMIF([2]Agos!B:I,AVALUOS!E55,[2]Agos!I:I)</f>
        <v>#VALUE!</v>
      </c>
      <c r="AK55" s="7" t="e">
        <f t="shared" si="36"/>
        <v>#VALUE!</v>
      </c>
      <c r="AL55" s="8">
        <f t="shared" si="37"/>
        <v>0</v>
      </c>
      <c r="AM55" s="7">
        <v>0</v>
      </c>
      <c r="AN55" s="7" t="e">
        <f>SUMIF([2]Sep!B:I,AVALUOS!E55,[2]Sep!I:I)</f>
        <v>#VALUE!</v>
      </c>
      <c r="AO55" s="7" t="e">
        <f t="shared" si="39"/>
        <v>#VALUE!</v>
      </c>
      <c r="AP55" s="8">
        <f t="shared" si="40"/>
        <v>0</v>
      </c>
      <c r="AQ55" s="7">
        <v>0</v>
      </c>
      <c r="AR55" s="7" t="e">
        <f>SUMIF([2]Oct!B:I,AVALUOS!E55,[2]Oct!I:I)</f>
        <v>#VALUE!</v>
      </c>
      <c r="AS55" s="7" t="e">
        <f t="shared" si="42"/>
        <v>#VALUE!</v>
      </c>
      <c r="AT55" s="8">
        <f t="shared" si="43"/>
        <v>0</v>
      </c>
      <c r="AU55" s="7">
        <v>0</v>
      </c>
      <c r="AV55" s="7" t="e">
        <f>SUMIF([2]Nov!B:I,AVALUOS!E55,[2]Nov!I:I)</f>
        <v>#VALUE!</v>
      </c>
      <c r="AW55" s="7" t="e">
        <f t="shared" si="45"/>
        <v>#VALUE!</v>
      </c>
      <c r="AX55" s="8">
        <f t="shared" si="46"/>
        <v>0</v>
      </c>
      <c r="AY55" s="7">
        <v>0</v>
      </c>
      <c r="AZ55" s="7" t="e">
        <f>SUMIF([2]Dic!B:I,AVALUOS!E55,[2]Dic!I:I)</f>
        <v>#VALUE!</v>
      </c>
      <c r="BA55" s="7" t="e">
        <f t="shared" si="48"/>
        <v>#VALUE!</v>
      </c>
      <c r="BB55" s="8">
        <f t="shared" si="49"/>
        <v>0</v>
      </c>
      <c r="BC55" s="7">
        <v>0</v>
      </c>
      <c r="BD55" s="89">
        <f>+G55+K55+O55+S55+W55+AA55+AE55+AI55+AM55+AQ55+AU55</f>
        <v>0</v>
      </c>
      <c r="BE55" s="89" t="e">
        <f>+H55+L55+P55+T55+X55+AB55+AF55+AJ55+AN55+AR55+AV55+AZ55</f>
        <v>#VALUE!</v>
      </c>
      <c r="BF55" s="89" t="e">
        <f t="shared" si="51"/>
        <v>#VALUE!</v>
      </c>
      <c r="BG55" s="24">
        <f t="shared" si="52"/>
        <v>0</v>
      </c>
      <c r="BL55" s="7"/>
      <c r="BM55" s="7"/>
    </row>
    <row r="56" spans="1:65" s="84" customFormat="1" ht="12" x14ac:dyDescent="0.3">
      <c r="A56" s="77"/>
      <c r="B56" s="77"/>
      <c r="C56" s="78"/>
      <c r="D56" s="79"/>
      <c r="E56" s="80"/>
      <c r="F56" s="98" t="s">
        <v>72</v>
      </c>
      <c r="G56" s="82">
        <f t="shared" ref="G56:H57" si="324">+G57</f>
        <v>0</v>
      </c>
      <c r="H56" s="82" t="e">
        <f t="shared" si="324"/>
        <v>#VALUE!</v>
      </c>
      <c r="I56" s="82" t="e">
        <f t="shared" si="16"/>
        <v>#VALUE!</v>
      </c>
      <c r="J56" s="83">
        <f t="shared" si="17"/>
        <v>0</v>
      </c>
      <c r="K56" s="82">
        <f t="shared" ref="K56:L57" si="325">+K57</f>
        <v>0</v>
      </c>
      <c r="L56" s="82" t="e">
        <f t="shared" si="325"/>
        <v>#VALUE!</v>
      </c>
      <c r="M56" s="82" t="e">
        <f t="shared" si="19"/>
        <v>#VALUE!</v>
      </c>
      <c r="N56" s="83">
        <f t="shared" si="20"/>
        <v>0</v>
      </c>
      <c r="O56" s="82">
        <f t="shared" ref="O56:P57" si="326">+O57</f>
        <v>0</v>
      </c>
      <c r="P56" s="82" t="e">
        <f t="shared" si="326"/>
        <v>#VALUE!</v>
      </c>
      <c r="Q56" s="82" t="e">
        <f t="shared" si="22"/>
        <v>#VALUE!</v>
      </c>
      <c r="R56" s="83">
        <f t="shared" si="3"/>
        <v>0</v>
      </c>
      <c r="S56" s="82">
        <f t="shared" ref="S56:T57" si="327">+S57</f>
        <v>0</v>
      </c>
      <c r="T56" s="82" t="e">
        <f t="shared" si="327"/>
        <v>#VALUE!</v>
      </c>
      <c r="U56" s="82" t="e">
        <f t="shared" si="24"/>
        <v>#VALUE!</v>
      </c>
      <c r="V56" s="83">
        <f t="shared" si="25"/>
        <v>0</v>
      </c>
      <c r="W56" s="82">
        <f t="shared" ref="W56:X57" si="328">+W57</f>
        <v>0</v>
      </c>
      <c r="X56" s="82" t="e">
        <f t="shared" si="328"/>
        <v>#VALUE!</v>
      </c>
      <c r="Y56" s="82" t="e">
        <f t="shared" si="27"/>
        <v>#VALUE!</v>
      </c>
      <c r="Z56" s="83">
        <f t="shared" si="28"/>
        <v>0</v>
      </c>
      <c r="AA56" s="82">
        <f t="shared" ref="AA56:AB57" si="329">+AA57</f>
        <v>0</v>
      </c>
      <c r="AB56" s="82" t="e">
        <f t="shared" si="329"/>
        <v>#VALUE!</v>
      </c>
      <c r="AC56" s="82" t="e">
        <f t="shared" si="30"/>
        <v>#VALUE!</v>
      </c>
      <c r="AD56" s="83">
        <f t="shared" si="31"/>
        <v>0</v>
      </c>
      <c r="AE56" s="82">
        <f t="shared" ref="AE56:AF57" si="330">+AE57</f>
        <v>0</v>
      </c>
      <c r="AF56" s="82" t="e">
        <f t="shared" si="330"/>
        <v>#VALUE!</v>
      </c>
      <c r="AG56" s="82" t="e">
        <f t="shared" si="33"/>
        <v>#VALUE!</v>
      </c>
      <c r="AH56" s="83">
        <f t="shared" si="34"/>
        <v>0</v>
      </c>
      <c r="AI56" s="82">
        <f t="shared" ref="AI56:AJ57" si="331">+AI57</f>
        <v>0</v>
      </c>
      <c r="AJ56" s="82" t="e">
        <f t="shared" si="331"/>
        <v>#VALUE!</v>
      </c>
      <c r="AK56" s="82" t="e">
        <f t="shared" si="36"/>
        <v>#VALUE!</v>
      </c>
      <c r="AL56" s="83">
        <f t="shared" si="37"/>
        <v>0</v>
      </c>
      <c r="AM56" s="82">
        <f t="shared" ref="AM56:AN57" si="332">+AM57</f>
        <v>0</v>
      </c>
      <c r="AN56" s="82" t="e">
        <f t="shared" si="332"/>
        <v>#VALUE!</v>
      </c>
      <c r="AO56" s="82" t="e">
        <f t="shared" si="39"/>
        <v>#VALUE!</v>
      </c>
      <c r="AP56" s="83">
        <f t="shared" si="40"/>
        <v>0</v>
      </c>
      <c r="AQ56" s="82">
        <f t="shared" ref="AQ56:AR57" si="333">+AQ57</f>
        <v>0</v>
      </c>
      <c r="AR56" s="82" t="e">
        <f t="shared" si="333"/>
        <v>#VALUE!</v>
      </c>
      <c r="AS56" s="82" t="e">
        <f t="shared" si="42"/>
        <v>#VALUE!</v>
      </c>
      <c r="AT56" s="83">
        <f t="shared" si="43"/>
        <v>0</v>
      </c>
      <c r="AU56" s="82">
        <f t="shared" ref="AU56:AV57" si="334">+AU57</f>
        <v>0</v>
      </c>
      <c r="AV56" s="82" t="e">
        <f t="shared" si="334"/>
        <v>#VALUE!</v>
      </c>
      <c r="AW56" s="82" t="e">
        <f t="shared" si="45"/>
        <v>#VALUE!</v>
      </c>
      <c r="AX56" s="83">
        <f t="shared" si="46"/>
        <v>0</v>
      </c>
      <c r="AY56" s="82">
        <f t="shared" ref="AY56:AZ57" si="335">+AY57</f>
        <v>0</v>
      </c>
      <c r="AZ56" s="82" t="e">
        <f t="shared" si="335"/>
        <v>#VALUE!</v>
      </c>
      <c r="BA56" s="82" t="e">
        <f t="shared" si="48"/>
        <v>#VALUE!</v>
      </c>
      <c r="BB56" s="83">
        <f t="shared" si="49"/>
        <v>0</v>
      </c>
      <c r="BC56" s="82">
        <f t="shared" ref="BC56:BE57" si="336">+BC57</f>
        <v>0</v>
      </c>
      <c r="BD56" s="82">
        <f t="shared" si="336"/>
        <v>0</v>
      </c>
      <c r="BE56" s="82" t="e">
        <f t="shared" si="336"/>
        <v>#VALUE!</v>
      </c>
      <c r="BF56" s="82" t="e">
        <f t="shared" ref="BF56:BF57" si="337">+BD56-BE56</f>
        <v>#VALUE!</v>
      </c>
      <c r="BG56" s="83">
        <f t="shared" si="52"/>
        <v>0</v>
      </c>
      <c r="BL56" s="82">
        <f t="shared" ref="BL56:BM57" si="338">+BL57</f>
        <v>0</v>
      </c>
      <c r="BM56" s="82">
        <f t="shared" si="338"/>
        <v>0</v>
      </c>
    </row>
    <row r="57" spans="1:65" ht="12" x14ac:dyDescent="0.3">
      <c r="A57" s="85"/>
      <c r="B57" s="85"/>
      <c r="C57" s="86"/>
      <c r="D57" s="90"/>
      <c r="E57" s="91"/>
      <c r="F57" s="99" t="s">
        <v>73</v>
      </c>
      <c r="G57" s="93">
        <f t="shared" si="324"/>
        <v>0</v>
      </c>
      <c r="H57" s="93" t="e">
        <f t="shared" si="324"/>
        <v>#VALUE!</v>
      </c>
      <c r="I57" s="93" t="e">
        <f t="shared" si="16"/>
        <v>#VALUE!</v>
      </c>
      <c r="J57" s="94">
        <f t="shared" si="17"/>
        <v>0</v>
      </c>
      <c r="K57" s="93">
        <f t="shared" si="325"/>
        <v>0</v>
      </c>
      <c r="L57" s="93" t="e">
        <f t="shared" si="325"/>
        <v>#VALUE!</v>
      </c>
      <c r="M57" s="93" t="e">
        <f t="shared" si="19"/>
        <v>#VALUE!</v>
      </c>
      <c r="N57" s="94">
        <f t="shared" si="20"/>
        <v>0</v>
      </c>
      <c r="O57" s="93">
        <f t="shared" si="326"/>
        <v>0</v>
      </c>
      <c r="P57" s="93" t="e">
        <f t="shared" si="326"/>
        <v>#VALUE!</v>
      </c>
      <c r="Q57" s="93" t="e">
        <f t="shared" si="22"/>
        <v>#VALUE!</v>
      </c>
      <c r="R57" s="94">
        <f t="shared" si="3"/>
        <v>0</v>
      </c>
      <c r="S57" s="93">
        <f t="shared" si="327"/>
        <v>0</v>
      </c>
      <c r="T57" s="93" t="e">
        <f>SUM(T58:T59)</f>
        <v>#VALUE!</v>
      </c>
      <c r="U57" s="93" t="e">
        <f t="shared" si="24"/>
        <v>#VALUE!</v>
      </c>
      <c r="V57" s="94">
        <f t="shared" si="25"/>
        <v>0</v>
      </c>
      <c r="W57" s="93">
        <f t="shared" si="328"/>
        <v>0</v>
      </c>
      <c r="X57" s="93" t="e">
        <f t="shared" si="328"/>
        <v>#VALUE!</v>
      </c>
      <c r="Y57" s="93" t="e">
        <f t="shared" si="27"/>
        <v>#VALUE!</v>
      </c>
      <c r="Z57" s="94">
        <f t="shared" si="28"/>
        <v>0</v>
      </c>
      <c r="AA57" s="93">
        <f t="shared" si="329"/>
        <v>0</v>
      </c>
      <c r="AB57" s="93" t="e">
        <f>SUM(AB58:AB59)</f>
        <v>#VALUE!</v>
      </c>
      <c r="AC57" s="93" t="e">
        <f t="shared" si="30"/>
        <v>#VALUE!</v>
      </c>
      <c r="AD57" s="94">
        <f t="shared" si="31"/>
        <v>0</v>
      </c>
      <c r="AE57" s="93">
        <f t="shared" si="330"/>
        <v>0</v>
      </c>
      <c r="AF57" s="93" t="e">
        <f>SUM(AF58:AF59)</f>
        <v>#VALUE!</v>
      </c>
      <c r="AG57" s="93" t="e">
        <f t="shared" si="33"/>
        <v>#VALUE!</v>
      </c>
      <c r="AH57" s="94">
        <f t="shared" si="34"/>
        <v>0</v>
      </c>
      <c r="AI57" s="93">
        <f t="shared" si="331"/>
        <v>0</v>
      </c>
      <c r="AJ57" s="93" t="e">
        <f>SUM(AJ58:AJ59)</f>
        <v>#VALUE!</v>
      </c>
      <c r="AK57" s="93" t="e">
        <f t="shared" si="36"/>
        <v>#VALUE!</v>
      </c>
      <c r="AL57" s="94">
        <f t="shared" si="37"/>
        <v>0</v>
      </c>
      <c r="AM57" s="93">
        <f t="shared" si="332"/>
        <v>0</v>
      </c>
      <c r="AN57" s="93" t="e">
        <f>SUM(AN58:AN59)</f>
        <v>#VALUE!</v>
      </c>
      <c r="AO57" s="93" t="e">
        <f t="shared" si="39"/>
        <v>#VALUE!</v>
      </c>
      <c r="AP57" s="94">
        <f t="shared" si="40"/>
        <v>0</v>
      </c>
      <c r="AQ57" s="93">
        <f t="shared" si="333"/>
        <v>0</v>
      </c>
      <c r="AR57" s="93" t="e">
        <f>SUM(AR58:AR59)</f>
        <v>#VALUE!</v>
      </c>
      <c r="AS57" s="93" t="e">
        <f t="shared" si="42"/>
        <v>#VALUE!</v>
      </c>
      <c r="AT57" s="94">
        <f t="shared" si="43"/>
        <v>0</v>
      </c>
      <c r="AU57" s="93">
        <f t="shared" si="334"/>
        <v>0</v>
      </c>
      <c r="AV57" s="93" t="e">
        <f>SUM(AV58:AV59)</f>
        <v>#VALUE!</v>
      </c>
      <c r="AW57" s="93" t="e">
        <f t="shared" si="45"/>
        <v>#VALUE!</v>
      </c>
      <c r="AX57" s="94">
        <f t="shared" si="46"/>
        <v>0</v>
      </c>
      <c r="AY57" s="93">
        <f t="shared" si="335"/>
        <v>0</v>
      </c>
      <c r="AZ57" s="93" t="e">
        <f>SUM(AZ58:AZ59)</f>
        <v>#VALUE!</v>
      </c>
      <c r="BA57" s="93" t="e">
        <f t="shared" si="48"/>
        <v>#VALUE!</v>
      </c>
      <c r="BB57" s="94">
        <f t="shared" si="49"/>
        <v>0</v>
      </c>
      <c r="BC57" s="93">
        <f t="shared" si="336"/>
        <v>0</v>
      </c>
      <c r="BD57" s="93">
        <f>SUM(BD58:BD59)</f>
        <v>0</v>
      </c>
      <c r="BE57" s="93" t="e">
        <f>SUM(BE58:BE59)</f>
        <v>#VALUE!</v>
      </c>
      <c r="BF57" s="93" t="e">
        <f t="shared" si="337"/>
        <v>#VALUE!</v>
      </c>
      <c r="BG57" s="94">
        <f t="shared" si="52"/>
        <v>0</v>
      </c>
      <c r="BL57" s="93">
        <f t="shared" si="338"/>
        <v>0</v>
      </c>
      <c r="BM57" s="93">
        <f t="shared" si="338"/>
        <v>0</v>
      </c>
    </row>
    <row r="58" spans="1:65" s="84" customFormat="1" ht="20.399999999999999" x14ac:dyDescent="0.3">
      <c r="A58" s="87"/>
      <c r="B58" s="87"/>
      <c r="C58" s="88"/>
      <c r="D58" s="95"/>
      <c r="E58" s="96">
        <v>42359502</v>
      </c>
      <c r="F58" s="97" t="s">
        <v>74</v>
      </c>
      <c r="G58" s="7">
        <v>0</v>
      </c>
      <c r="H58" s="7" t="e">
        <f>SUMIF([2]Ene!B:I,AVALUOS!E58,[2]Ene!I:I)</f>
        <v>#VALUE!</v>
      </c>
      <c r="I58" s="7" t="e">
        <f t="shared" si="16"/>
        <v>#VALUE!</v>
      </c>
      <c r="J58" s="8">
        <f t="shared" si="17"/>
        <v>0</v>
      </c>
      <c r="K58" s="7">
        <v>0</v>
      </c>
      <c r="L58" s="7" t="e">
        <f>SUMIF([2]Feb!B:I,AVALUOS!E58,[2]Feb!I:I)</f>
        <v>#VALUE!</v>
      </c>
      <c r="M58" s="7" t="e">
        <f t="shared" si="19"/>
        <v>#VALUE!</v>
      </c>
      <c r="N58" s="8">
        <f t="shared" si="20"/>
        <v>0</v>
      </c>
      <c r="O58" s="7">
        <v>0</v>
      </c>
      <c r="P58" s="7" t="e">
        <f>SUMIF([2]mar!B:I,AVALUOS!E58,[2]mar!I:I)</f>
        <v>#VALUE!</v>
      </c>
      <c r="Q58" s="7" t="e">
        <f t="shared" si="22"/>
        <v>#VALUE!</v>
      </c>
      <c r="R58" s="8">
        <f t="shared" si="3"/>
        <v>0</v>
      </c>
      <c r="S58" s="7">
        <v>0</v>
      </c>
      <c r="T58" s="7" t="e">
        <f>SUMIF([2]Abr!B:I,AVALUOS!E58,[2]Abr!I:I)</f>
        <v>#VALUE!</v>
      </c>
      <c r="U58" s="7" t="e">
        <f t="shared" si="24"/>
        <v>#VALUE!</v>
      </c>
      <c r="V58" s="8">
        <f t="shared" si="25"/>
        <v>0</v>
      </c>
      <c r="W58" s="7">
        <v>0</v>
      </c>
      <c r="X58" s="7" t="e">
        <f>SUMIF([2]May!B:I,AVALUOS!E58,[2]May!I:I)</f>
        <v>#VALUE!</v>
      </c>
      <c r="Y58" s="7" t="e">
        <f t="shared" si="27"/>
        <v>#VALUE!</v>
      </c>
      <c r="Z58" s="8">
        <f t="shared" si="28"/>
        <v>0</v>
      </c>
      <c r="AA58" s="7">
        <v>0</v>
      </c>
      <c r="AB58" s="7" t="e">
        <f>SUMIF([2]Jun!B:I,AVALUOS!E58,[2]Jun!I:I)</f>
        <v>#VALUE!</v>
      </c>
      <c r="AC58" s="7" t="e">
        <f t="shared" si="30"/>
        <v>#VALUE!</v>
      </c>
      <c r="AD58" s="8">
        <f t="shared" si="31"/>
        <v>0</v>
      </c>
      <c r="AE58" s="7">
        <v>0</v>
      </c>
      <c r="AF58" s="7" t="e">
        <f>SUMIF([2]Jul!B:I,AVALUOS!E58,[2]Jul!I:I)</f>
        <v>#VALUE!</v>
      </c>
      <c r="AG58" s="7" t="e">
        <f t="shared" si="33"/>
        <v>#VALUE!</v>
      </c>
      <c r="AH58" s="8">
        <f t="shared" si="34"/>
        <v>0</v>
      </c>
      <c r="AI58" s="7">
        <v>0</v>
      </c>
      <c r="AJ58" s="7" t="e">
        <f>SUMIF([2]Agos!B:I,AVALUOS!E58,[2]Agos!I:I)</f>
        <v>#VALUE!</v>
      </c>
      <c r="AK58" s="7" t="e">
        <f t="shared" si="36"/>
        <v>#VALUE!</v>
      </c>
      <c r="AL58" s="8">
        <f t="shared" si="37"/>
        <v>0</v>
      </c>
      <c r="AM58" s="7">
        <v>0</v>
      </c>
      <c r="AN58" s="7" t="e">
        <f>SUMIF([2]Sep!B:I,AVALUOS!E58,[2]Sep!I:I)</f>
        <v>#VALUE!</v>
      </c>
      <c r="AO58" s="7" t="e">
        <f t="shared" si="39"/>
        <v>#VALUE!</v>
      </c>
      <c r="AP58" s="8">
        <f t="shared" si="40"/>
        <v>0</v>
      </c>
      <c r="AQ58" s="7">
        <v>0</v>
      </c>
      <c r="AR58" s="7" t="e">
        <f>SUMIF([2]Oct!B:I,AVALUOS!E58,[2]Oct!I:I)</f>
        <v>#VALUE!</v>
      </c>
      <c r="AS58" s="7" t="e">
        <f t="shared" si="42"/>
        <v>#VALUE!</v>
      </c>
      <c r="AT58" s="8">
        <f t="shared" si="43"/>
        <v>0</v>
      </c>
      <c r="AU58" s="7">
        <v>0</v>
      </c>
      <c r="AV58" s="7" t="e">
        <f>SUMIF([2]Nov!B:I,AVALUOS!E58,[2]Nov!I:I)</f>
        <v>#VALUE!</v>
      </c>
      <c r="AW58" s="7" t="e">
        <f t="shared" si="45"/>
        <v>#VALUE!</v>
      </c>
      <c r="AX58" s="8">
        <f t="shared" si="46"/>
        <v>0</v>
      </c>
      <c r="AY58" s="7">
        <v>0</v>
      </c>
      <c r="AZ58" s="7" t="e">
        <f>SUMIF([2]Dic!B:I,AVALUOS!E58,[2]Dic!I:I)</f>
        <v>#VALUE!</v>
      </c>
      <c r="BA58" s="7" t="e">
        <f t="shared" si="48"/>
        <v>#VALUE!</v>
      </c>
      <c r="BB58" s="8">
        <f t="shared" si="49"/>
        <v>0</v>
      </c>
      <c r="BC58" s="7">
        <v>0</v>
      </c>
      <c r="BD58" s="89">
        <f t="shared" ref="BD58:BD59" si="339">+G58+K58+O58+S58+W58+AA58+AE58+AI58+AM58+AQ58+AU58</f>
        <v>0</v>
      </c>
      <c r="BE58" s="89" t="e">
        <f>+H58+L58+P58+T58+X58+AB58+AF58+AJ58+AN58+AR58+AV58+AZ58</f>
        <v>#VALUE!</v>
      </c>
      <c r="BF58" s="89" t="e">
        <f t="shared" ref="BF58:BF59" si="340">+BE58-BD58</f>
        <v>#VALUE!</v>
      </c>
      <c r="BG58" s="8">
        <f t="shared" si="52"/>
        <v>0</v>
      </c>
      <c r="BL58" s="7"/>
      <c r="BM58" s="7"/>
    </row>
    <row r="59" spans="1:65" s="84" customFormat="1" ht="20.399999999999999" x14ac:dyDescent="0.3">
      <c r="A59" s="87"/>
      <c r="B59" s="87"/>
      <c r="C59" s="88"/>
      <c r="D59" s="95"/>
      <c r="E59" s="96">
        <v>42359503</v>
      </c>
      <c r="F59" s="97" t="s">
        <v>75</v>
      </c>
      <c r="G59" s="7">
        <v>0</v>
      </c>
      <c r="H59" s="7" t="e">
        <f>SUMIF([2]Ene!B:I,AVALUOS!E59,[2]Ene!I:I)</f>
        <v>#VALUE!</v>
      </c>
      <c r="I59" s="7" t="e">
        <f t="shared" si="16"/>
        <v>#VALUE!</v>
      </c>
      <c r="J59" s="8">
        <f t="shared" si="17"/>
        <v>0</v>
      </c>
      <c r="K59" s="7">
        <v>0</v>
      </c>
      <c r="L59" s="7" t="e">
        <f>SUMIF([2]Feb!B:I,AVALUOS!E59,[2]Feb!I:I)</f>
        <v>#VALUE!</v>
      </c>
      <c r="M59" s="7" t="e">
        <f t="shared" si="19"/>
        <v>#VALUE!</v>
      </c>
      <c r="N59" s="8">
        <f t="shared" si="20"/>
        <v>0</v>
      </c>
      <c r="O59" s="7">
        <v>0</v>
      </c>
      <c r="P59" s="7" t="e">
        <f>SUMIF([2]mar!B:I,AVALUOS!E59,[2]mar!I:I)</f>
        <v>#VALUE!</v>
      </c>
      <c r="Q59" s="7" t="e">
        <f t="shared" si="22"/>
        <v>#VALUE!</v>
      </c>
      <c r="R59" s="8">
        <f t="shared" si="3"/>
        <v>0</v>
      </c>
      <c r="S59" s="7">
        <v>0</v>
      </c>
      <c r="T59" s="7" t="e">
        <f>SUMIF([2]Abr!B:I,AVALUOS!E59,[2]Abr!I:I)</f>
        <v>#VALUE!</v>
      </c>
      <c r="U59" s="7" t="e">
        <f t="shared" si="24"/>
        <v>#VALUE!</v>
      </c>
      <c r="V59" s="8">
        <f t="shared" si="25"/>
        <v>0</v>
      </c>
      <c r="W59" s="7">
        <v>0</v>
      </c>
      <c r="X59" s="7" t="e">
        <f>SUMIF([2]May!B:I,AVALUOS!E59,[2]May!I:I)</f>
        <v>#VALUE!</v>
      </c>
      <c r="Y59" s="7" t="e">
        <f t="shared" si="27"/>
        <v>#VALUE!</v>
      </c>
      <c r="Z59" s="8">
        <f t="shared" si="28"/>
        <v>0</v>
      </c>
      <c r="AA59" s="7">
        <v>0</v>
      </c>
      <c r="AB59" s="7" t="e">
        <f>SUMIF([2]Jun!B:I,AVALUOS!E59,[2]Jun!I:I)</f>
        <v>#VALUE!</v>
      </c>
      <c r="AC59" s="7" t="e">
        <f t="shared" si="30"/>
        <v>#VALUE!</v>
      </c>
      <c r="AD59" s="8">
        <f t="shared" si="31"/>
        <v>0</v>
      </c>
      <c r="AE59" s="7">
        <v>0</v>
      </c>
      <c r="AF59" s="7" t="e">
        <f>SUMIF([2]Jul!B:I,AVALUOS!E59,[2]Jul!I:I)</f>
        <v>#VALUE!</v>
      </c>
      <c r="AG59" s="7" t="e">
        <f t="shared" si="33"/>
        <v>#VALUE!</v>
      </c>
      <c r="AH59" s="8">
        <f t="shared" si="34"/>
        <v>0</v>
      </c>
      <c r="AI59" s="7">
        <v>0</v>
      </c>
      <c r="AJ59" s="7" t="e">
        <f>SUMIF([2]Agos!B:I,AVALUOS!E59,[2]Agos!I:I)</f>
        <v>#VALUE!</v>
      </c>
      <c r="AK59" s="7" t="e">
        <f t="shared" si="36"/>
        <v>#VALUE!</v>
      </c>
      <c r="AL59" s="8">
        <f t="shared" si="37"/>
        <v>0</v>
      </c>
      <c r="AM59" s="7">
        <v>0</v>
      </c>
      <c r="AN59" s="7" t="e">
        <f>SUMIF([2]Sep!B:I,AVALUOS!E59,[2]Sep!I:I)</f>
        <v>#VALUE!</v>
      </c>
      <c r="AO59" s="7" t="e">
        <f t="shared" si="39"/>
        <v>#VALUE!</v>
      </c>
      <c r="AP59" s="8">
        <f t="shared" si="40"/>
        <v>0</v>
      </c>
      <c r="AQ59" s="7">
        <v>0</v>
      </c>
      <c r="AR59" s="7" t="e">
        <f>SUMIF([2]Oct!B:I,AVALUOS!E59,[2]Oct!I:I)</f>
        <v>#VALUE!</v>
      </c>
      <c r="AS59" s="7" t="e">
        <f t="shared" si="42"/>
        <v>#VALUE!</v>
      </c>
      <c r="AT59" s="8">
        <f t="shared" si="43"/>
        <v>0</v>
      </c>
      <c r="AU59" s="7">
        <v>0</v>
      </c>
      <c r="AV59" s="7" t="e">
        <f>SUMIF([2]Nov!B:I,AVALUOS!E59,[2]Nov!I:I)</f>
        <v>#VALUE!</v>
      </c>
      <c r="AW59" s="7" t="e">
        <f t="shared" si="45"/>
        <v>#VALUE!</v>
      </c>
      <c r="AX59" s="8">
        <f t="shared" si="46"/>
        <v>0</v>
      </c>
      <c r="AY59" s="7">
        <v>0</v>
      </c>
      <c r="AZ59" s="7" t="e">
        <f>SUMIF([2]Dic!B:I,AVALUOS!E59,[2]Dic!I:I)</f>
        <v>#VALUE!</v>
      </c>
      <c r="BA59" s="7" t="e">
        <f t="shared" si="48"/>
        <v>#VALUE!</v>
      </c>
      <c r="BB59" s="8">
        <f t="shared" si="49"/>
        <v>0</v>
      </c>
      <c r="BC59" s="7"/>
      <c r="BD59" s="89">
        <f t="shared" si="339"/>
        <v>0</v>
      </c>
      <c r="BE59" s="89" t="e">
        <f>+H59+L59+P59+T59+X59+AB59+AF59+AJ59+AN59+AR59+AV59+AZ59</f>
        <v>#VALUE!</v>
      </c>
      <c r="BF59" s="89" t="e">
        <f t="shared" si="340"/>
        <v>#VALUE!</v>
      </c>
      <c r="BG59" s="8">
        <f t="shared" si="52"/>
        <v>0</v>
      </c>
      <c r="BL59" s="7"/>
      <c r="BM59" s="7"/>
    </row>
    <row r="60" spans="1:65" s="84" customFormat="1" ht="20.399999999999999" x14ac:dyDescent="0.3">
      <c r="A60" s="77"/>
      <c r="B60" s="77"/>
      <c r="C60" s="78">
        <v>4240</v>
      </c>
      <c r="D60" s="79"/>
      <c r="E60" s="80"/>
      <c r="F60" s="81" t="s">
        <v>76</v>
      </c>
      <c r="G60" s="82">
        <f t="shared" ref="G60:H61" si="341">+G61</f>
        <v>0</v>
      </c>
      <c r="H60" s="82" t="e">
        <f t="shared" si="341"/>
        <v>#VALUE!</v>
      </c>
      <c r="I60" s="82" t="e">
        <f t="shared" si="16"/>
        <v>#VALUE!</v>
      </c>
      <c r="J60" s="83">
        <f t="shared" si="17"/>
        <v>0</v>
      </c>
      <c r="K60" s="82">
        <f t="shared" ref="K60:L61" si="342">+K61</f>
        <v>0</v>
      </c>
      <c r="L60" s="82" t="e">
        <f t="shared" si="342"/>
        <v>#VALUE!</v>
      </c>
      <c r="M60" s="82" t="e">
        <f t="shared" si="19"/>
        <v>#VALUE!</v>
      </c>
      <c r="N60" s="83">
        <f t="shared" si="20"/>
        <v>0</v>
      </c>
      <c r="O60" s="82">
        <f t="shared" ref="O60:P61" si="343">+O61</f>
        <v>0</v>
      </c>
      <c r="P60" s="82" t="e">
        <f t="shared" si="343"/>
        <v>#VALUE!</v>
      </c>
      <c r="Q60" s="82" t="e">
        <f t="shared" si="22"/>
        <v>#VALUE!</v>
      </c>
      <c r="R60" s="83">
        <f t="shared" si="3"/>
        <v>0</v>
      </c>
      <c r="S60" s="82">
        <f t="shared" ref="S60:T61" si="344">+S61</f>
        <v>0</v>
      </c>
      <c r="T60" s="82" t="e">
        <f t="shared" si="344"/>
        <v>#VALUE!</v>
      </c>
      <c r="U60" s="82" t="e">
        <f t="shared" si="24"/>
        <v>#VALUE!</v>
      </c>
      <c r="V60" s="83">
        <f t="shared" si="25"/>
        <v>0</v>
      </c>
      <c r="W60" s="82">
        <f t="shared" ref="W60:X61" si="345">+W61</f>
        <v>0</v>
      </c>
      <c r="X60" s="82" t="e">
        <f t="shared" si="345"/>
        <v>#VALUE!</v>
      </c>
      <c r="Y60" s="82" t="e">
        <f t="shared" si="27"/>
        <v>#VALUE!</v>
      </c>
      <c r="Z60" s="83">
        <f t="shared" si="28"/>
        <v>0</v>
      </c>
      <c r="AA60" s="82">
        <f t="shared" ref="AA60:AB61" si="346">+AA61</f>
        <v>0</v>
      </c>
      <c r="AB60" s="82" t="e">
        <f t="shared" si="346"/>
        <v>#VALUE!</v>
      </c>
      <c r="AC60" s="82" t="e">
        <f t="shared" si="30"/>
        <v>#VALUE!</v>
      </c>
      <c r="AD60" s="83">
        <f t="shared" si="31"/>
        <v>0</v>
      </c>
      <c r="AE60" s="82">
        <f t="shared" ref="AE60:AF61" si="347">+AE61</f>
        <v>0</v>
      </c>
      <c r="AF60" s="82" t="e">
        <f t="shared" si="347"/>
        <v>#VALUE!</v>
      </c>
      <c r="AG60" s="82" t="e">
        <f t="shared" si="33"/>
        <v>#VALUE!</v>
      </c>
      <c r="AH60" s="83">
        <f t="shared" si="34"/>
        <v>0</v>
      </c>
      <c r="AI60" s="82">
        <f t="shared" ref="AI60:AJ61" si="348">+AI61</f>
        <v>0</v>
      </c>
      <c r="AJ60" s="82" t="e">
        <f t="shared" si="348"/>
        <v>#VALUE!</v>
      </c>
      <c r="AK60" s="82" t="e">
        <f t="shared" si="36"/>
        <v>#VALUE!</v>
      </c>
      <c r="AL60" s="83">
        <f t="shared" si="37"/>
        <v>0</v>
      </c>
      <c r="AM60" s="82">
        <f t="shared" ref="AM60:AN61" si="349">+AM61</f>
        <v>0</v>
      </c>
      <c r="AN60" s="82" t="e">
        <f t="shared" si="349"/>
        <v>#VALUE!</v>
      </c>
      <c r="AO60" s="82" t="e">
        <f t="shared" si="39"/>
        <v>#VALUE!</v>
      </c>
      <c r="AP60" s="83">
        <f t="shared" si="40"/>
        <v>0</v>
      </c>
      <c r="AQ60" s="82">
        <f t="shared" ref="AQ60:AR61" si="350">+AQ61</f>
        <v>0</v>
      </c>
      <c r="AR60" s="82" t="e">
        <f t="shared" si="350"/>
        <v>#VALUE!</v>
      </c>
      <c r="AS60" s="82" t="e">
        <f t="shared" si="42"/>
        <v>#VALUE!</v>
      </c>
      <c r="AT60" s="83">
        <f t="shared" si="43"/>
        <v>0</v>
      </c>
      <c r="AU60" s="82">
        <f t="shared" ref="AU60:AV61" si="351">+AU61</f>
        <v>0</v>
      </c>
      <c r="AV60" s="82" t="e">
        <f t="shared" si="351"/>
        <v>#VALUE!</v>
      </c>
      <c r="AW60" s="82" t="e">
        <f t="shared" si="45"/>
        <v>#VALUE!</v>
      </c>
      <c r="AX60" s="83">
        <f t="shared" si="46"/>
        <v>0</v>
      </c>
      <c r="AY60" s="82">
        <f t="shared" ref="AY60:AZ61" si="352">+AY61</f>
        <v>0</v>
      </c>
      <c r="AZ60" s="82" t="e">
        <f t="shared" si="352"/>
        <v>#VALUE!</v>
      </c>
      <c r="BA60" s="82" t="e">
        <f t="shared" si="48"/>
        <v>#VALUE!</v>
      </c>
      <c r="BB60" s="83">
        <f t="shared" si="49"/>
        <v>0</v>
      </c>
      <c r="BC60" s="82">
        <f t="shared" ref="BC60:BE61" si="353">+BC61</f>
        <v>0</v>
      </c>
      <c r="BD60" s="82">
        <f t="shared" si="353"/>
        <v>0</v>
      </c>
      <c r="BE60" s="82" t="e">
        <f t="shared" si="353"/>
        <v>#VALUE!</v>
      </c>
      <c r="BF60" s="82" t="e">
        <f t="shared" si="51"/>
        <v>#VALUE!</v>
      </c>
      <c r="BG60" s="83">
        <f t="shared" si="52"/>
        <v>0</v>
      </c>
      <c r="BL60" s="82">
        <f t="shared" ref="BL60:BM61" si="354">+BL61</f>
        <v>0</v>
      </c>
      <c r="BM60" s="82">
        <f t="shared" si="354"/>
        <v>0</v>
      </c>
    </row>
    <row r="61" spans="1:65" ht="12" x14ac:dyDescent="0.3">
      <c r="A61" s="85"/>
      <c r="B61" s="85"/>
      <c r="C61" s="86"/>
      <c r="D61" s="90">
        <v>424005</v>
      </c>
      <c r="E61" s="91"/>
      <c r="F61" s="92" t="s">
        <v>77</v>
      </c>
      <c r="G61" s="93">
        <f t="shared" si="341"/>
        <v>0</v>
      </c>
      <c r="H61" s="93" t="e">
        <f t="shared" si="341"/>
        <v>#VALUE!</v>
      </c>
      <c r="I61" s="93" t="e">
        <f t="shared" si="16"/>
        <v>#VALUE!</v>
      </c>
      <c r="J61" s="94">
        <f t="shared" si="17"/>
        <v>0</v>
      </c>
      <c r="K61" s="93">
        <f t="shared" si="342"/>
        <v>0</v>
      </c>
      <c r="L61" s="93" t="e">
        <f t="shared" si="342"/>
        <v>#VALUE!</v>
      </c>
      <c r="M61" s="93" t="e">
        <f t="shared" si="19"/>
        <v>#VALUE!</v>
      </c>
      <c r="N61" s="94">
        <f t="shared" si="20"/>
        <v>0</v>
      </c>
      <c r="O61" s="93">
        <f t="shared" si="343"/>
        <v>0</v>
      </c>
      <c r="P61" s="93" t="e">
        <f t="shared" si="343"/>
        <v>#VALUE!</v>
      </c>
      <c r="Q61" s="93" t="e">
        <f t="shared" si="22"/>
        <v>#VALUE!</v>
      </c>
      <c r="R61" s="94">
        <f t="shared" si="3"/>
        <v>0</v>
      </c>
      <c r="S61" s="93">
        <f t="shared" si="344"/>
        <v>0</v>
      </c>
      <c r="T61" s="93" t="e">
        <f t="shared" si="344"/>
        <v>#VALUE!</v>
      </c>
      <c r="U61" s="93" t="e">
        <f t="shared" si="24"/>
        <v>#VALUE!</v>
      </c>
      <c r="V61" s="94">
        <f t="shared" si="25"/>
        <v>0</v>
      </c>
      <c r="W61" s="93">
        <f t="shared" si="345"/>
        <v>0</v>
      </c>
      <c r="X61" s="93" t="e">
        <f t="shared" si="345"/>
        <v>#VALUE!</v>
      </c>
      <c r="Y61" s="93" t="e">
        <f t="shared" si="27"/>
        <v>#VALUE!</v>
      </c>
      <c r="Z61" s="94">
        <f t="shared" si="28"/>
        <v>0</v>
      </c>
      <c r="AA61" s="93">
        <f t="shared" si="346"/>
        <v>0</v>
      </c>
      <c r="AB61" s="93" t="e">
        <f t="shared" si="346"/>
        <v>#VALUE!</v>
      </c>
      <c r="AC61" s="93" t="e">
        <f t="shared" si="30"/>
        <v>#VALUE!</v>
      </c>
      <c r="AD61" s="94">
        <f t="shared" si="31"/>
        <v>0</v>
      </c>
      <c r="AE61" s="93">
        <f t="shared" si="347"/>
        <v>0</v>
      </c>
      <c r="AF61" s="93" t="e">
        <f t="shared" si="347"/>
        <v>#VALUE!</v>
      </c>
      <c r="AG61" s="93" t="e">
        <f t="shared" si="33"/>
        <v>#VALUE!</v>
      </c>
      <c r="AH61" s="94">
        <f t="shared" si="34"/>
        <v>0</v>
      </c>
      <c r="AI61" s="93">
        <f t="shared" si="348"/>
        <v>0</v>
      </c>
      <c r="AJ61" s="93" t="e">
        <f t="shared" si="348"/>
        <v>#VALUE!</v>
      </c>
      <c r="AK61" s="93" t="e">
        <f t="shared" si="36"/>
        <v>#VALUE!</v>
      </c>
      <c r="AL61" s="94">
        <f t="shared" si="37"/>
        <v>0</v>
      </c>
      <c r="AM61" s="93">
        <f t="shared" si="349"/>
        <v>0</v>
      </c>
      <c r="AN61" s="93" t="e">
        <f t="shared" si="349"/>
        <v>#VALUE!</v>
      </c>
      <c r="AO61" s="93" t="e">
        <f t="shared" si="39"/>
        <v>#VALUE!</v>
      </c>
      <c r="AP61" s="94">
        <f t="shared" si="40"/>
        <v>0</v>
      </c>
      <c r="AQ61" s="93">
        <f t="shared" si="350"/>
        <v>0</v>
      </c>
      <c r="AR61" s="93" t="e">
        <f t="shared" si="350"/>
        <v>#VALUE!</v>
      </c>
      <c r="AS61" s="93" t="e">
        <f t="shared" si="42"/>
        <v>#VALUE!</v>
      </c>
      <c r="AT61" s="94">
        <f t="shared" si="43"/>
        <v>0</v>
      </c>
      <c r="AU61" s="93">
        <f t="shared" si="351"/>
        <v>0</v>
      </c>
      <c r="AV61" s="93" t="e">
        <f t="shared" si="351"/>
        <v>#VALUE!</v>
      </c>
      <c r="AW61" s="93" t="e">
        <f t="shared" si="45"/>
        <v>#VALUE!</v>
      </c>
      <c r="AX61" s="94">
        <f t="shared" si="46"/>
        <v>0</v>
      </c>
      <c r="AY61" s="93">
        <f t="shared" si="352"/>
        <v>0</v>
      </c>
      <c r="AZ61" s="93" t="e">
        <f t="shared" si="352"/>
        <v>#VALUE!</v>
      </c>
      <c r="BA61" s="93" t="e">
        <f t="shared" si="48"/>
        <v>#VALUE!</v>
      </c>
      <c r="BB61" s="94">
        <f t="shared" si="49"/>
        <v>0</v>
      </c>
      <c r="BC61" s="93">
        <f t="shared" si="353"/>
        <v>0</v>
      </c>
      <c r="BD61" s="93">
        <f t="shared" si="353"/>
        <v>0</v>
      </c>
      <c r="BE61" s="93" t="e">
        <f t="shared" si="353"/>
        <v>#VALUE!</v>
      </c>
      <c r="BF61" s="93" t="e">
        <f t="shared" si="51"/>
        <v>#VALUE!</v>
      </c>
      <c r="BG61" s="4">
        <f t="shared" si="52"/>
        <v>0</v>
      </c>
      <c r="BL61" s="93">
        <f t="shared" si="354"/>
        <v>0</v>
      </c>
      <c r="BM61" s="93">
        <f t="shared" si="354"/>
        <v>0</v>
      </c>
    </row>
    <row r="62" spans="1:65" s="84" customFormat="1" ht="20.399999999999999" x14ac:dyDescent="0.3">
      <c r="A62" s="87"/>
      <c r="B62" s="87"/>
      <c r="C62" s="88"/>
      <c r="D62" s="95"/>
      <c r="E62" s="96">
        <v>42400501</v>
      </c>
      <c r="F62" s="97" t="s">
        <v>78</v>
      </c>
      <c r="G62" s="7">
        <v>0</v>
      </c>
      <c r="H62" s="7" t="e">
        <f>SUMIF([2]Ene!B:I,AVALUOS!E62,[2]Ene!I:I)</f>
        <v>#VALUE!</v>
      </c>
      <c r="I62" s="7" t="e">
        <f t="shared" si="16"/>
        <v>#VALUE!</v>
      </c>
      <c r="J62" s="8">
        <f t="shared" si="17"/>
        <v>0</v>
      </c>
      <c r="K62" s="7">
        <v>0</v>
      </c>
      <c r="L62" s="7" t="e">
        <f>SUMIF([2]Feb!B:I,AVALUOS!E62,[2]Feb!I:I)</f>
        <v>#VALUE!</v>
      </c>
      <c r="M62" s="7" t="e">
        <f t="shared" si="19"/>
        <v>#VALUE!</v>
      </c>
      <c r="N62" s="8">
        <f t="shared" si="20"/>
        <v>0</v>
      </c>
      <c r="O62" s="7">
        <v>0</v>
      </c>
      <c r="P62" s="7" t="e">
        <f>SUMIF([2]mar!B:I,AVALUOS!E62,[2]mar!I:I)</f>
        <v>#VALUE!</v>
      </c>
      <c r="Q62" s="7" t="e">
        <f t="shared" si="22"/>
        <v>#VALUE!</v>
      </c>
      <c r="R62" s="8">
        <f t="shared" si="3"/>
        <v>0</v>
      </c>
      <c r="S62" s="7">
        <v>0</v>
      </c>
      <c r="T62" s="7" t="e">
        <f>SUMIF([2]Abr!B:I,AVALUOS!E62,[2]Abr!I:I)</f>
        <v>#VALUE!</v>
      </c>
      <c r="U62" s="7" t="e">
        <f t="shared" si="24"/>
        <v>#VALUE!</v>
      </c>
      <c r="V62" s="8">
        <f t="shared" si="25"/>
        <v>0</v>
      </c>
      <c r="W62" s="7">
        <v>0</v>
      </c>
      <c r="X62" s="7" t="e">
        <f>SUMIF([2]May!B:I,AVALUOS!E62,[2]May!I:I)</f>
        <v>#VALUE!</v>
      </c>
      <c r="Y62" s="7" t="e">
        <f t="shared" si="27"/>
        <v>#VALUE!</v>
      </c>
      <c r="Z62" s="8">
        <f t="shared" si="28"/>
        <v>0</v>
      </c>
      <c r="AA62" s="7">
        <v>0</v>
      </c>
      <c r="AB62" s="7" t="e">
        <f>SUMIF([2]Jun!B:I,AVALUOS!E62,[2]Jun!I:I)</f>
        <v>#VALUE!</v>
      </c>
      <c r="AC62" s="7" t="e">
        <f t="shared" si="30"/>
        <v>#VALUE!</v>
      </c>
      <c r="AD62" s="8">
        <f t="shared" si="31"/>
        <v>0</v>
      </c>
      <c r="AE62" s="7">
        <v>0</v>
      </c>
      <c r="AF62" s="7" t="e">
        <f>SUMIF([2]Jul!B:I,AVALUOS!E62,[2]Jul!I:I)</f>
        <v>#VALUE!</v>
      </c>
      <c r="AG62" s="7" t="e">
        <f t="shared" si="33"/>
        <v>#VALUE!</v>
      </c>
      <c r="AH62" s="8">
        <f t="shared" si="34"/>
        <v>0</v>
      </c>
      <c r="AI62" s="7">
        <v>0</v>
      </c>
      <c r="AJ62" s="7" t="e">
        <f>SUMIF([2]Agos!B:I,AVALUOS!E62,[2]Agos!I:I)</f>
        <v>#VALUE!</v>
      </c>
      <c r="AK62" s="7" t="e">
        <f t="shared" si="36"/>
        <v>#VALUE!</v>
      </c>
      <c r="AL62" s="8">
        <f t="shared" si="37"/>
        <v>0</v>
      </c>
      <c r="AM62" s="7">
        <v>0</v>
      </c>
      <c r="AN62" s="7" t="e">
        <f>SUMIF([2]Sep!B:I,AVALUOS!E62,[2]Sep!I:I)</f>
        <v>#VALUE!</v>
      </c>
      <c r="AO62" s="7" t="e">
        <f t="shared" si="39"/>
        <v>#VALUE!</v>
      </c>
      <c r="AP62" s="8">
        <f t="shared" si="40"/>
        <v>0</v>
      </c>
      <c r="AQ62" s="7">
        <v>0</v>
      </c>
      <c r="AR62" s="7" t="e">
        <f>SUMIF([2]Oct!B:I,AVALUOS!E62,[2]Oct!I:I)</f>
        <v>#VALUE!</v>
      </c>
      <c r="AS62" s="7" t="e">
        <f t="shared" si="42"/>
        <v>#VALUE!</v>
      </c>
      <c r="AT62" s="8">
        <f t="shared" si="43"/>
        <v>0</v>
      </c>
      <c r="AU62" s="7">
        <v>0</v>
      </c>
      <c r="AV62" s="7" t="e">
        <f>SUMIF([2]Nov!B:I,AVALUOS!E62,[2]Nov!I:I)</f>
        <v>#VALUE!</v>
      </c>
      <c r="AW62" s="7" t="e">
        <f t="shared" si="45"/>
        <v>#VALUE!</v>
      </c>
      <c r="AX62" s="8">
        <f t="shared" si="46"/>
        <v>0</v>
      </c>
      <c r="AY62" s="7">
        <v>0</v>
      </c>
      <c r="AZ62" s="7" t="e">
        <f>SUMIF([2]Dic!B:I,AVALUOS!E62,[2]Dic!I:I)</f>
        <v>#VALUE!</v>
      </c>
      <c r="BA62" s="7" t="e">
        <f t="shared" si="48"/>
        <v>#VALUE!</v>
      </c>
      <c r="BB62" s="8">
        <f t="shared" si="49"/>
        <v>0</v>
      </c>
      <c r="BC62" s="7">
        <v>0</v>
      </c>
      <c r="BD62" s="89">
        <f>+G62+K62+O62+S62+W62+AA62+AE62+AI62+AM62+AQ62+AU62</f>
        <v>0</v>
      </c>
      <c r="BE62" s="89" t="e">
        <f>+H62+L62+P62+T62+X62+AB62+AF62+AJ62+AN62+AR62+AV62+AZ62</f>
        <v>#VALUE!</v>
      </c>
      <c r="BF62" s="89" t="e">
        <f t="shared" si="51"/>
        <v>#VALUE!</v>
      </c>
      <c r="BG62" s="24">
        <f t="shared" si="52"/>
        <v>0</v>
      </c>
      <c r="BL62" s="7"/>
      <c r="BM62" s="7"/>
    </row>
    <row r="63" spans="1:65" s="84" customFormat="1" ht="12" x14ac:dyDescent="0.3">
      <c r="A63" s="77"/>
      <c r="B63" s="77"/>
      <c r="C63" s="78">
        <v>4245</v>
      </c>
      <c r="D63" s="79"/>
      <c r="E63" s="80"/>
      <c r="F63" s="81" t="s">
        <v>79</v>
      </c>
      <c r="G63" s="82">
        <f t="shared" ref="G63:H63" si="355">SUM(G64,G66)</f>
        <v>0</v>
      </c>
      <c r="H63" s="82" t="e">
        <f t="shared" si="355"/>
        <v>#VALUE!</v>
      </c>
      <c r="I63" s="82" t="e">
        <f t="shared" si="16"/>
        <v>#VALUE!</v>
      </c>
      <c r="J63" s="83">
        <f t="shared" si="17"/>
        <v>0</v>
      </c>
      <c r="K63" s="82">
        <f t="shared" ref="K63:L63" si="356">SUM(K64,K66)</f>
        <v>0</v>
      </c>
      <c r="L63" s="82" t="e">
        <f t="shared" si="356"/>
        <v>#VALUE!</v>
      </c>
      <c r="M63" s="82" t="e">
        <f t="shared" si="19"/>
        <v>#VALUE!</v>
      </c>
      <c r="N63" s="83">
        <f t="shared" si="20"/>
        <v>0</v>
      </c>
      <c r="O63" s="82">
        <f t="shared" ref="O63:P63" si="357">SUM(O64,O66)</f>
        <v>0</v>
      </c>
      <c r="P63" s="82" t="e">
        <f t="shared" si="357"/>
        <v>#VALUE!</v>
      </c>
      <c r="Q63" s="82" t="e">
        <f t="shared" si="22"/>
        <v>#VALUE!</v>
      </c>
      <c r="R63" s="83">
        <f t="shared" si="3"/>
        <v>0</v>
      </c>
      <c r="S63" s="82">
        <f t="shared" ref="S63:T63" si="358">SUM(S64,S66)</f>
        <v>0</v>
      </c>
      <c r="T63" s="82" t="e">
        <f t="shared" si="358"/>
        <v>#VALUE!</v>
      </c>
      <c r="U63" s="82" t="e">
        <f t="shared" si="24"/>
        <v>#VALUE!</v>
      </c>
      <c r="V63" s="83">
        <f t="shared" si="25"/>
        <v>0</v>
      </c>
      <c r="W63" s="82">
        <f t="shared" ref="W63:X63" si="359">SUM(W64,W66)</f>
        <v>0</v>
      </c>
      <c r="X63" s="82" t="e">
        <f t="shared" si="359"/>
        <v>#VALUE!</v>
      </c>
      <c r="Y63" s="82" t="e">
        <f t="shared" si="27"/>
        <v>#VALUE!</v>
      </c>
      <c r="Z63" s="83">
        <f t="shared" si="28"/>
        <v>0</v>
      </c>
      <c r="AA63" s="82">
        <f t="shared" ref="AA63:AB63" si="360">SUM(AA64,AA66)</f>
        <v>0</v>
      </c>
      <c r="AB63" s="82" t="e">
        <f t="shared" si="360"/>
        <v>#VALUE!</v>
      </c>
      <c r="AC63" s="82" t="e">
        <f t="shared" si="30"/>
        <v>#VALUE!</v>
      </c>
      <c r="AD63" s="83">
        <f t="shared" si="31"/>
        <v>0</v>
      </c>
      <c r="AE63" s="82">
        <f t="shared" ref="AE63:AF63" si="361">SUM(AE64,AE66)</f>
        <v>0</v>
      </c>
      <c r="AF63" s="82" t="e">
        <f t="shared" si="361"/>
        <v>#VALUE!</v>
      </c>
      <c r="AG63" s="82" t="e">
        <f t="shared" si="33"/>
        <v>#VALUE!</v>
      </c>
      <c r="AH63" s="83">
        <f t="shared" si="34"/>
        <v>0</v>
      </c>
      <c r="AI63" s="82">
        <f t="shared" ref="AI63:AJ63" si="362">SUM(AI64,AI66)</f>
        <v>0</v>
      </c>
      <c r="AJ63" s="82" t="e">
        <f t="shared" si="362"/>
        <v>#VALUE!</v>
      </c>
      <c r="AK63" s="82" t="e">
        <f t="shared" si="36"/>
        <v>#VALUE!</v>
      </c>
      <c r="AL63" s="83">
        <f t="shared" si="37"/>
        <v>0</v>
      </c>
      <c r="AM63" s="82">
        <f t="shared" ref="AM63:AN63" si="363">SUM(AM64,AM66)</f>
        <v>0</v>
      </c>
      <c r="AN63" s="82" t="e">
        <f t="shared" si="363"/>
        <v>#VALUE!</v>
      </c>
      <c r="AO63" s="82" t="e">
        <f t="shared" si="39"/>
        <v>#VALUE!</v>
      </c>
      <c r="AP63" s="83">
        <f t="shared" si="40"/>
        <v>0</v>
      </c>
      <c r="AQ63" s="82">
        <f t="shared" ref="AQ63:AR63" si="364">SUM(AQ64,AQ66)</f>
        <v>0</v>
      </c>
      <c r="AR63" s="82" t="e">
        <f t="shared" si="364"/>
        <v>#VALUE!</v>
      </c>
      <c r="AS63" s="82" t="e">
        <f t="shared" si="42"/>
        <v>#VALUE!</v>
      </c>
      <c r="AT63" s="83">
        <f t="shared" si="43"/>
        <v>0</v>
      </c>
      <c r="AU63" s="82">
        <f t="shared" ref="AU63:AV63" si="365">SUM(AU64,AU66)</f>
        <v>0</v>
      </c>
      <c r="AV63" s="82" t="e">
        <f t="shared" si="365"/>
        <v>#VALUE!</v>
      </c>
      <c r="AW63" s="82" t="e">
        <f t="shared" si="45"/>
        <v>#VALUE!</v>
      </c>
      <c r="AX63" s="83">
        <f t="shared" si="46"/>
        <v>0</v>
      </c>
      <c r="AY63" s="82">
        <f t="shared" ref="AY63:BE63" si="366">SUM(AY64,AY66)</f>
        <v>0</v>
      </c>
      <c r="AZ63" s="82" t="e">
        <f t="shared" si="366"/>
        <v>#VALUE!</v>
      </c>
      <c r="BA63" s="82" t="e">
        <f t="shared" si="48"/>
        <v>#VALUE!</v>
      </c>
      <c r="BB63" s="83">
        <f t="shared" si="49"/>
        <v>0</v>
      </c>
      <c r="BC63" s="82">
        <f t="shared" si="366"/>
        <v>0</v>
      </c>
      <c r="BD63" s="82">
        <f t="shared" si="366"/>
        <v>0</v>
      </c>
      <c r="BE63" s="82" t="e">
        <f t="shared" si="366"/>
        <v>#VALUE!</v>
      </c>
      <c r="BF63" s="82" t="e">
        <f t="shared" si="51"/>
        <v>#VALUE!</v>
      </c>
      <c r="BG63" s="83">
        <f t="shared" si="52"/>
        <v>0</v>
      </c>
      <c r="BL63" s="82">
        <f t="shared" ref="BL63:BM63" si="367">SUM(BL64,BL66)</f>
        <v>0</v>
      </c>
      <c r="BM63" s="82">
        <f t="shared" si="367"/>
        <v>0</v>
      </c>
    </row>
    <row r="64" spans="1:65" ht="12" x14ac:dyDescent="0.3">
      <c r="A64" s="85"/>
      <c r="B64" s="85"/>
      <c r="C64" s="86"/>
      <c r="D64" s="90">
        <v>424520</v>
      </c>
      <c r="E64" s="91"/>
      <c r="F64" s="92" t="s">
        <v>80</v>
      </c>
      <c r="G64" s="93">
        <f t="shared" ref="G64:H64" si="368">+G65</f>
        <v>0</v>
      </c>
      <c r="H64" s="93" t="e">
        <f t="shared" si="368"/>
        <v>#VALUE!</v>
      </c>
      <c r="I64" s="93" t="e">
        <f t="shared" si="16"/>
        <v>#VALUE!</v>
      </c>
      <c r="J64" s="94">
        <f t="shared" si="17"/>
        <v>0</v>
      </c>
      <c r="K64" s="93">
        <f t="shared" ref="K64:L64" si="369">+K65</f>
        <v>0</v>
      </c>
      <c r="L64" s="93" t="e">
        <f t="shared" si="369"/>
        <v>#VALUE!</v>
      </c>
      <c r="M64" s="93" t="e">
        <f t="shared" si="19"/>
        <v>#VALUE!</v>
      </c>
      <c r="N64" s="94">
        <f t="shared" si="20"/>
        <v>0</v>
      </c>
      <c r="O64" s="93">
        <f t="shared" ref="O64:P64" si="370">+O65</f>
        <v>0</v>
      </c>
      <c r="P64" s="93" t="e">
        <f t="shared" si="370"/>
        <v>#VALUE!</v>
      </c>
      <c r="Q64" s="93" t="e">
        <f t="shared" si="22"/>
        <v>#VALUE!</v>
      </c>
      <c r="R64" s="94">
        <f t="shared" si="3"/>
        <v>0</v>
      </c>
      <c r="S64" s="93">
        <f t="shared" ref="S64:BE64" si="371">+S65</f>
        <v>0</v>
      </c>
      <c r="T64" s="93" t="e">
        <f t="shared" si="371"/>
        <v>#VALUE!</v>
      </c>
      <c r="U64" s="93" t="e">
        <f t="shared" si="24"/>
        <v>#VALUE!</v>
      </c>
      <c r="V64" s="94">
        <f t="shared" si="25"/>
        <v>0</v>
      </c>
      <c r="W64" s="93">
        <f t="shared" ref="W64:X64" si="372">+W65</f>
        <v>0</v>
      </c>
      <c r="X64" s="93" t="e">
        <f t="shared" si="372"/>
        <v>#VALUE!</v>
      </c>
      <c r="Y64" s="93" t="e">
        <f t="shared" si="27"/>
        <v>#VALUE!</v>
      </c>
      <c r="Z64" s="94">
        <f t="shared" si="28"/>
        <v>0</v>
      </c>
      <c r="AA64" s="93">
        <f t="shared" ref="AA64" si="373">+AA65</f>
        <v>0</v>
      </c>
      <c r="AB64" s="93" t="e">
        <f t="shared" si="371"/>
        <v>#VALUE!</v>
      </c>
      <c r="AC64" s="93" t="e">
        <f t="shared" si="30"/>
        <v>#VALUE!</v>
      </c>
      <c r="AD64" s="94">
        <f t="shared" si="31"/>
        <v>0</v>
      </c>
      <c r="AE64" s="93">
        <f t="shared" ref="AE64" si="374">+AE65</f>
        <v>0</v>
      </c>
      <c r="AF64" s="93" t="e">
        <f t="shared" si="371"/>
        <v>#VALUE!</v>
      </c>
      <c r="AG64" s="93" t="e">
        <f t="shared" si="33"/>
        <v>#VALUE!</v>
      </c>
      <c r="AH64" s="94">
        <f t="shared" si="34"/>
        <v>0</v>
      </c>
      <c r="AI64" s="93">
        <f t="shared" ref="AI64" si="375">+AI65</f>
        <v>0</v>
      </c>
      <c r="AJ64" s="93" t="e">
        <f t="shared" si="371"/>
        <v>#VALUE!</v>
      </c>
      <c r="AK64" s="93" t="e">
        <f t="shared" si="36"/>
        <v>#VALUE!</v>
      </c>
      <c r="AL64" s="94">
        <f t="shared" si="37"/>
        <v>0</v>
      </c>
      <c r="AM64" s="93">
        <f t="shared" ref="AM64" si="376">+AM65</f>
        <v>0</v>
      </c>
      <c r="AN64" s="93" t="e">
        <f t="shared" si="371"/>
        <v>#VALUE!</v>
      </c>
      <c r="AO64" s="93" t="e">
        <f t="shared" si="39"/>
        <v>#VALUE!</v>
      </c>
      <c r="AP64" s="94">
        <f t="shared" si="40"/>
        <v>0</v>
      </c>
      <c r="AQ64" s="93">
        <f t="shared" ref="AQ64" si="377">+AQ65</f>
        <v>0</v>
      </c>
      <c r="AR64" s="93" t="e">
        <f t="shared" si="371"/>
        <v>#VALUE!</v>
      </c>
      <c r="AS64" s="93" t="e">
        <f t="shared" si="42"/>
        <v>#VALUE!</v>
      </c>
      <c r="AT64" s="94">
        <f t="shared" si="43"/>
        <v>0</v>
      </c>
      <c r="AU64" s="93">
        <f t="shared" ref="AU64" si="378">+AU65</f>
        <v>0</v>
      </c>
      <c r="AV64" s="93" t="e">
        <f t="shared" si="371"/>
        <v>#VALUE!</v>
      </c>
      <c r="AW64" s="93" t="e">
        <f t="shared" si="45"/>
        <v>#VALUE!</v>
      </c>
      <c r="AX64" s="94">
        <f t="shared" si="46"/>
        <v>0</v>
      </c>
      <c r="AY64" s="93">
        <f t="shared" ref="AY64" si="379">+AY65</f>
        <v>0</v>
      </c>
      <c r="AZ64" s="93" t="e">
        <f t="shared" si="371"/>
        <v>#VALUE!</v>
      </c>
      <c r="BA64" s="93" t="e">
        <f t="shared" si="48"/>
        <v>#VALUE!</v>
      </c>
      <c r="BB64" s="94">
        <f t="shared" si="49"/>
        <v>0</v>
      </c>
      <c r="BC64" s="93">
        <f t="shared" si="371"/>
        <v>0</v>
      </c>
      <c r="BD64" s="93">
        <f t="shared" si="371"/>
        <v>0</v>
      </c>
      <c r="BE64" s="93" t="e">
        <f t="shared" si="371"/>
        <v>#VALUE!</v>
      </c>
      <c r="BF64" s="93" t="e">
        <f t="shared" si="51"/>
        <v>#VALUE!</v>
      </c>
      <c r="BG64" s="4">
        <f t="shared" si="52"/>
        <v>0</v>
      </c>
      <c r="BL64" s="93">
        <f t="shared" ref="BL64:BM64" si="380">+BL65</f>
        <v>0</v>
      </c>
      <c r="BM64" s="93">
        <f t="shared" si="380"/>
        <v>0</v>
      </c>
    </row>
    <row r="65" spans="1:65" s="84" customFormat="1" ht="12" x14ac:dyDescent="0.3">
      <c r="A65" s="87"/>
      <c r="B65" s="87"/>
      <c r="C65" s="88"/>
      <c r="D65" s="95"/>
      <c r="E65" s="96">
        <v>42452001</v>
      </c>
      <c r="F65" s="97" t="s">
        <v>80</v>
      </c>
      <c r="G65" s="7">
        <v>0</v>
      </c>
      <c r="H65" s="7" t="e">
        <f>SUMIF([2]Ene!B:I,AVALUOS!E65,[2]Ene!I:I)</f>
        <v>#VALUE!</v>
      </c>
      <c r="I65" s="7" t="e">
        <f t="shared" si="16"/>
        <v>#VALUE!</v>
      </c>
      <c r="J65" s="8">
        <f t="shared" si="17"/>
        <v>0</v>
      </c>
      <c r="K65" s="7">
        <v>0</v>
      </c>
      <c r="L65" s="7" t="e">
        <f>SUMIF([2]Feb!B:I,AVALUOS!E65,[2]Feb!I:I)</f>
        <v>#VALUE!</v>
      </c>
      <c r="M65" s="7" t="e">
        <f t="shared" si="19"/>
        <v>#VALUE!</v>
      </c>
      <c r="N65" s="8">
        <f t="shared" si="20"/>
        <v>0</v>
      </c>
      <c r="O65" s="7">
        <v>0</v>
      </c>
      <c r="P65" s="7" t="e">
        <f>SUMIF([2]mar!B:I,AVALUOS!E65,[2]mar!I:I)</f>
        <v>#VALUE!</v>
      </c>
      <c r="Q65" s="7" t="e">
        <f t="shared" si="22"/>
        <v>#VALUE!</v>
      </c>
      <c r="R65" s="8">
        <f t="shared" si="3"/>
        <v>0</v>
      </c>
      <c r="S65" s="7">
        <v>0</v>
      </c>
      <c r="T65" s="7" t="e">
        <f>SUMIF([2]Abr!B:I,AVALUOS!E65,[2]Abr!I:I)</f>
        <v>#VALUE!</v>
      </c>
      <c r="U65" s="7" t="e">
        <f t="shared" si="24"/>
        <v>#VALUE!</v>
      </c>
      <c r="V65" s="8">
        <f t="shared" si="25"/>
        <v>0</v>
      </c>
      <c r="W65" s="7">
        <v>0</v>
      </c>
      <c r="X65" s="7" t="e">
        <f>SUMIF([2]May!B:I,AVALUOS!E65,[2]May!I:I)</f>
        <v>#VALUE!</v>
      </c>
      <c r="Y65" s="7" t="e">
        <f t="shared" si="27"/>
        <v>#VALUE!</v>
      </c>
      <c r="Z65" s="8">
        <f t="shared" si="28"/>
        <v>0</v>
      </c>
      <c r="AA65" s="7">
        <v>0</v>
      </c>
      <c r="AB65" s="7" t="e">
        <f>SUMIF([2]Jun!B:I,AVALUOS!E65,[2]Jun!I:I)</f>
        <v>#VALUE!</v>
      </c>
      <c r="AC65" s="7" t="e">
        <f t="shared" si="30"/>
        <v>#VALUE!</v>
      </c>
      <c r="AD65" s="8">
        <f t="shared" si="31"/>
        <v>0</v>
      </c>
      <c r="AE65" s="7">
        <v>0</v>
      </c>
      <c r="AF65" s="7" t="e">
        <f>SUMIF([2]Jul!B:I,AVALUOS!E65,[2]Jul!I:I)</f>
        <v>#VALUE!</v>
      </c>
      <c r="AG65" s="7" t="e">
        <f t="shared" si="33"/>
        <v>#VALUE!</v>
      </c>
      <c r="AH65" s="8">
        <f t="shared" si="34"/>
        <v>0</v>
      </c>
      <c r="AI65" s="7">
        <v>0</v>
      </c>
      <c r="AJ65" s="7" t="e">
        <f>SUMIF([2]Agos!B:I,AVALUOS!E65,[2]Agos!I:I)</f>
        <v>#VALUE!</v>
      </c>
      <c r="AK65" s="7" t="e">
        <f t="shared" si="36"/>
        <v>#VALUE!</v>
      </c>
      <c r="AL65" s="8">
        <f t="shared" si="37"/>
        <v>0</v>
      </c>
      <c r="AM65" s="7">
        <v>0</v>
      </c>
      <c r="AN65" s="7" t="e">
        <f>SUMIF([2]Sep!B:I,AVALUOS!E65,[2]Sep!I:I)</f>
        <v>#VALUE!</v>
      </c>
      <c r="AO65" s="7" t="e">
        <f t="shared" si="39"/>
        <v>#VALUE!</v>
      </c>
      <c r="AP65" s="8">
        <f t="shared" si="40"/>
        <v>0</v>
      </c>
      <c r="AQ65" s="7">
        <v>0</v>
      </c>
      <c r="AR65" s="7" t="e">
        <f>SUMIF([2]Oct!B:I,AVALUOS!E65,[2]Oct!I:I)</f>
        <v>#VALUE!</v>
      </c>
      <c r="AS65" s="7" t="e">
        <f t="shared" si="42"/>
        <v>#VALUE!</v>
      </c>
      <c r="AT65" s="8">
        <f t="shared" si="43"/>
        <v>0</v>
      </c>
      <c r="AU65" s="7">
        <v>0</v>
      </c>
      <c r="AV65" s="7" t="e">
        <f>SUMIF([2]Nov!B:I,AVALUOS!E65,[2]Nov!I:I)</f>
        <v>#VALUE!</v>
      </c>
      <c r="AW65" s="7" t="e">
        <f t="shared" si="45"/>
        <v>#VALUE!</v>
      </c>
      <c r="AX65" s="8">
        <f t="shared" si="46"/>
        <v>0</v>
      </c>
      <c r="AY65" s="7">
        <v>0</v>
      </c>
      <c r="AZ65" s="7" t="e">
        <f>SUMIF([2]Dic!B:I,AVALUOS!E65,[2]Dic!I:I)</f>
        <v>#VALUE!</v>
      </c>
      <c r="BA65" s="7" t="e">
        <f t="shared" si="48"/>
        <v>#VALUE!</v>
      </c>
      <c r="BB65" s="8">
        <f t="shared" si="49"/>
        <v>0</v>
      </c>
      <c r="BC65" s="7">
        <v>0</v>
      </c>
      <c r="BD65" s="89">
        <f>+G65+K65+O65+S65+W65+AA65+AE65+AI65+AM65+AQ65+AU65</f>
        <v>0</v>
      </c>
      <c r="BE65" s="89" t="e">
        <f>+H65+L65+P65+T65+X65+AB65+AF65+AJ65+AN65+AR65+AV65+AZ65</f>
        <v>#VALUE!</v>
      </c>
      <c r="BF65" s="89" t="e">
        <f t="shared" si="51"/>
        <v>#VALUE!</v>
      </c>
      <c r="BG65" s="24">
        <f t="shared" si="52"/>
        <v>0</v>
      </c>
      <c r="BL65" s="7"/>
      <c r="BM65" s="7"/>
    </row>
    <row r="66" spans="1:65" s="84" customFormat="1" ht="20.399999999999999" x14ac:dyDescent="0.3">
      <c r="A66" s="85"/>
      <c r="B66" s="85"/>
      <c r="C66" s="86"/>
      <c r="D66" s="90">
        <v>424528</v>
      </c>
      <c r="E66" s="91"/>
      <c r="F66" s="92" t="s">
        <v>81</v>
      </c>
      <c r="G66" s="93">
        <f t="shared" ref="G66:H66" si="381">+G67</f>
        <v>0</v>
      </c>
      <c r="H66" s="93" t="e">
        <f t="shared" si="381"/>
        <v>#VALUE!</v>
      </c>
      <c r="I66" s="93" t="e">
        <f t="shared" si="16"/>
        <v>#VALUE!</v>
      </c>
      <c r="J66" s="94">
        <f t="shared" si="17"/>
        <v>0</v>
      </c>
      <c r="K66" s="93">
        <f t="shared" ref="K66:L66" si="382">+K67</f>
        <v>0</v>
      </c>
      <c r="L66" s="93" t="e">
        <f t="shared" si="382"/>
        <v>#VALUE!</v>
      </c>
      <c r="M66" s="93" t="e">
        <f t="shared" si="19"/>
        <v>#VALUE!</v>
      </c>
      <c r="N66" s="94">
        <f t="shared" si="20"/>
        <v>0</v>
      </c>
      <c r="O66" s="93">
        <f t="shared" ref="O66:P66" si="383">+O67</f>
        <v>0</v>
      </c>
      <c r="P66" s="93" t="e">
        <f t="shared" si="383"/>
        <v>#VALUE!</v>
      </c>
      <c r="Q66" s="93" t="e">
        <f t="shared" si="22"/>
        <v>#VALUE!</v>
      </c>
      <c r="R66" s="94">
        <f t="shared" si="3"/>
        <v>0</v>
      </c>
      <c r="S66" s="93">
        <f t="shared" ref="S66:BE66" si="384">+S67</f>
        <v>0</v>
      </c>
      <c r="T66" s="93" t="e">
        <f t="shared" si="384"/>
        <v>#VALUE!</v>
      </c>
      <c r="U66" s="93" t="e">
        <f t="shared" si="24"/>
        <v>#VALUE!</v>
      </c>
      <c r="V66" s="94">
        <f t="shared" si="25"/>
        <v>0</v>
      </c>
      <c r="W66" s="93">
        <f t="shared" ref="W66:X66" si="385">+W67</f>
        <v>0</v>
      </c>
      <c r="X66" s="93" t="e">
        <f t="shared" si="385"/>
        <v>#VALUE!</v>
      </c>
      <c r="Y66" s="93" t="e">
        <f t="shared" si="27"/>
        <v>#VALUE!</v>
      </c>
      <c r="Z66" s="94">
        <f t="shared" si="28"/>
        <v>0</v>
      </c>
      <c r="AA66" s="93">
        <f t="shared" ref="AA66" si="386">+AA67</f>
        <v>0</v>
      </c>
      <c r="AB66" s="93" t="e">
        <f t="shared" si="384"/>
        <v>#VALUE!</v>
      </c>
      <c r="AC66" s="93" t="e">
        <f t="shared" si="30"/>
        <v>#VALUE!</v>
      </c>
      <c r="AD66" s="94">
        <f t="shared" si="31"/>
        <v>0</v>
      </c>
      <c r="AE66" s="93">
        <f t="shared" ref="AE66" si="387">+AE67</f>
        <v>0</v>
      </c>
      <c r="AF66" s="93" t="e">
        <f t="shared" si="384"/>
        <v>#VALUE!</v>
      </c>
      <c r="AG66" s="93" t="e">
        <f t="shared" si="33"/>
        <v>#VALUE!</v>
      </c>
      <c r="AH66" s="94">
        <f t="shared" si="34"/>
        <v>0</v>
      </c>
      <c r="AI66" s="93">
        <f t="shared" ref="AI66" si="388">+AI67</f>
        <v>0</v>
      </c>
      <c r="AJ66" s="93" t="e">
        <f t="shared" si="384"/>
        <v>#VALUE!</v>
      </c>
      <c r="AK66" s="93" t="e">
        <f t="shared" si="36"/>
        <v>#VALUE!</v>
      </c>
      <c r="AL66" s="94">
        <f t="shared" si="37"/>
        <v>0</v>
      </c>
      <c r="AM66" s="93">
        <f t="shared" ref="AM66" si="389">+AM67</f>
        <v>0</v>
      </c>
      <c r="AN66" s="93" t="e">
        <f t="shared" si="384"/>
        <v>#VALUE!</v>
      </c>
      <c r="AO66" s="93" t="e">
        <f t="shared" si="39"/>
        <v>#VALUE!</v>
      </c>
      <c r="AP66" s="94">
        <f t="shared" si="40"/>
        <v>0</v>
      </c>
      <c r="AQ66" s="93">
        <f t="shared" ref="AQ66" si="390">+AQ67</f>
        <v>0</v>
      </c>
      <c r="AR66" s="93" t="e">
        <f t="shared" si="384"/>
        <v>#VALUE!</v>
      </c>
      <c r="AS66" s="93" t="e">
        <f t="shared" si="42"/>
        <v>#VALUE!</v>
      </c>
      <c r="AT66" s="94">
        <f t="shared" si="43"/>
        <v>0</v>
      </c>
      <c r="AU66" s="93">
        <f t="shared" ref="AU66" si="391">+AU67</f>
        <v>0</v>
      </c>
      <c r="AV66" s="93" t="e">
        <f t="shared" si="384"/>
        <v>#VALUE!</v>
      </c>
      <c r="AW66" s="93" t="e">
        <f t="shared" si="45"/>
        <v>#VALUE!</v>
      </c>
      <c r="AX66" s="94">
        <f t="shared" si="46"/>
        <v>0</v>
      </c>
      <c r="AY66" s="93">
        <f t="shared" ref="AY66" si="392">+AY67</f>
        <v>0</v>
      </c>
      <c r="AZ66" s="93" t="e">
        <f t="shared" si="384"/>
        <v>#VALUE!</v>
      </c>
      <c r="BA66" s="93" t="e">
        <f t="shared" si="48"/>
        <v>#VALUE!</v>
      </c>
      <c r="BB66" s="94">
        <f t="shared" si="49"/>
        <v>0</v>
      </c>
      <c r="BC66" s="93">
        <f t="shared" si="384"/>
        <v>0</v>
      </c>
      <c r="BD66" s="93">
        <f t="shared" si="384"/>
        <v>0</v>
      </c>
      <c r="BE66" s="93" t="e">
        <f t="shared" si="384"/>
        <v>#VALUE!</v>
      </c>
      <c r="BF66" s="93" t="e">
        <f t="shared" si="51"/>
        <v>#VALUE!</v>
      </c>
      <c r="BG66" s="4">
        <f t="shared" si="52"/>
        <v>0</v>
      </c>
      <c r="BL66" s="93">
        <f t="shared" ref="BL66:BM66" si="393">+BL67</f>
        <v>0</v>
      </c>
      <c r="BM66" s="93">
        <f t="shared" si="393"/>
        <v>0</v>
      </c>
    </row>
    <row r="67" spans="1:65" ht="20.399999999999999" x14ac:dyDescent="0.3">
      <c r="A67" s="87"/>
      <c r="B67" s="87"/>
      <c r="C67" s="88"/>
      <c r="D67" s="95"/>
      <c r="E67" s="96">
        <v>42452801</v>
      </c>
      <c r="F67" s="97" t="s">
        <v>81</v>
      </c>
      <c r="G67" s="7">
        <v>0</v>
      </c>
      <c r="H67" s="7" t="e">
        <f>SUMIF([2]Ene!B:I,AVALUOS!E67,[2]Ene!I:I)</f>
        <v>#VALUE!</v>
      </c>
      <c r="I67" s="7" t="e">
        <f t="shared" si="16"/>
        <v>#VALUE!</v>
      </c>
      <c r="J67" s="8">
        <f t="shared" si="17"/>
        <v>0</v>
      </c>
      <c r="K67" s="7">
        <v>0</v>
      </c>
      <c r="L67" s="7" t="e">
        <f>SUMIF([2]Feb!B:I,AVALUOS!E67,[2]Feb!I:I)</f>
        <v>#VALUE!</v>
      </c>
      <c r="M67" s="7" t="e">
        <f t="shared" si="19"/>
        <v>#VALUE!</v>
      </c>
      <c r="N67" s="8">
        <f t="shared" si="20"/>
        <v>0</v>
      </c>
      <c r="O67" s="7">
        <v>0</v>
      </c>
      <c r="P67" s="7" t="e">
        <f>SUMIF([2]mar!B:I,AVALUOS!E67,[2]mar!I:I)</f>
        <v>#VALUE!</v>
      </c>
      <c r="Q67" s="7" t="e">
        <f t="shared" si="22"/>
        <v>#VALUE!</v>
      </c>
      <c r="R67" s="8">
        <f t="shared" si="3"/>
        <v>0</v>
      </c>
      <c r="S67" s="7">
        <v>0</v>
      </c>
      <c r="T67" s="7" t="e">
        <f>SUMIF([2]Abr!B:I,AVALUOS!E67,[2]Abr!I:I)</f>
        <v>#VALUE!</v>
      </c>
      <c r="U67" s="7" t="e">
        <f t="shared" si="24"/>
        <v>#VALUE!</v>
      </c>
      <c r="V67" s="8">
        <f t="shared" si="25"/>
        <v>0</v>
      </c>
      <c r="W67" s="7">
        <v>0</v>
      </c>
      <c r="X67" s="7" t="e">
        <f>SUMIF([2]May!B:I,AVALUOS!E67,[2]May!I:I)</f>
        <v>#VALUE!</v>
      </c>
      <c r="Y67" s="7" t="e">
        <f t="shared" si="27"/>
        <v>#VALUE!</v>
      </c>
      <c r="Z67" s="8">
        <f t="shared" si="28"/>
        <v>0</v>
      </c>
      <c r="AA67" s="7">
        <v>0</v>
      </c>
      <c r="AB67" s="7" t="e">
        <f>SUMIF([2]Jun!B:I,AVALUOS!E67,[2]Jun!I:I)</f>
        <v>#VALUE!</v>
      </c>
      <c r="AC67" s="7" t="e">
        <f t="shared" si="30"/>
        <v>#VALUE!</v>
      </c>
      <c r="AD67" s="8">
        <f t="shared" si="31"/>
        <v>0</v>
      </c>
      <c r="AE67" s="7">
        <v>0</v>
      </c>
      <c r="AF67" s="7" t="e">
        <f>SUMIF([2]Jul!B:I,AVALUOS!E67,[2]Jul!I:I)</f>
        <v>#VALUE!</v>
      </c>
      <c r="AG67" s="7" t="e">
        <f t="shared" si="33"/>
        <v>#VALUE!</v>
      </c>
      <c r="AH67" s="8">
        <f t="shared" si="34"/>
        <v>0</v>
      </c>
      <c r="AI67" s="7">
        <v>0</v>
      </c>
      <c r="AJ67" s="7" t="e">
        <f>SUMIF([2]Agos!B:I,AVALUOS!E67,[2]Agos!I:I)</f>
        <v>#VALUE!</v>
      </c>
      <c r="AK67" s="7" t="e">
        <f t="shared" si="36"/>
        <v>#VALUE!</v>
      </c>
      <c r="AL67" s="8">
        <f t="shared" si="37"/>
        <v>0</v>
      </c>
      <c r="AM67" s="7">
        <v>0</v>
      </c>
      <c r="AN67" s="7" t="e">
        <f>SUMIF([2]Sep!B:I,AVALUOS!E67,[2]Sep!I:I)</f>
        <v>#VALUE!</v>
      </c>
      <c r="AO67" s="7" t="e">
        <f t="shared" si="39"/>
        <v>#VALUE!</v>
      </c>
      <c r="AP67" s="8">
        <f t="shared" si="40"/>
        <v>0</v>
      </c>
      <c r="AQ67" s="7">
        <v>0</v>
      </c>
      <c r="AR67" s="7" t="e">
        <f>SUMIF([2]Oct!B:I,AVALUOS!E67,[2]Oct!I:I)</f>
        <v>#VALUE!</v>
      </c>
      <c r="AS67" s="7" t="e">
        <f t="shared" si="42"/>
        <v>#VALUE!</v>
      </c>
      <c r="AT67" s="8">
        <f t="shared" si="43"/>
        <v>0</v>
      </c>
      <c r="AU67" s="7">
        <v>0</v>
      </c>
      <c r="AV67" s="7" t="e">
        <f>SUMIF([2]Nov!B:I,AVALUOS!E67,[2]Nov!I:I)</f>
        <v>#VALUE!</v>
      </c>
      <c r="AW67" s="7" t="e">
        <f t="shared" si="45"/>
        <v>#VALUE!</v>
      </c>
      <c r="AX67" s="8">
        <f t="shared" si="46"/>
        <v>0</v>
      </c>
      <c r="AY67" s="7">
        <v>0</v>
      </c>
      <c r="AZ67" s="7" t="e">
        <f>SUMIF([2]Dic!B:I,AVALUOS!E67,[2]Dic!I:I)</f>
        <v>#VALUE!</v>
      </c>
      <c r="BA67" s="7" t="e">
        <f t="shared" si="48"/>
        <v>#VALUE!</v>
      </c>
      <c r="BB67" s="8">
        <f t="shared" si="49"/>
        <v>0</v>
      </c>
      <c r="BC67" s="7">
        <v>0</v>
      </c>
      <c r="BD67" s="89">
        <f>+G67+K67+O67+S67+W67+AA67+AE67+AI67+AM67+AQ67+AU67</f>
        <v>0</v>
      </c>
      <c r="BE67" s="89" t="e">
        <f>+H67+L67+P67+T67+X67+AB67+AF67+AJ67+AN67+AR67+AV67+AZ67</f>
        <v>#VALUE!</v>
      </c>
      <c r="BF67" s="89" t="e">
        <f t="shared" si="51"/>
        <v>#VALUE!</v>
      </c>
      <c r="BG67" s="24">
        <f t="shared" si="52"/>
        <v>0</v>
      </c>
      <c r="BK67" s="84"/>
      <c r="BL67" s="7"/>
      <c r="BM67" s="7"/>
    </row>
    <row r="68" spans="1:65" s="84" customFormat="1" ht="12" x14ac:dyDescent="0.3">
      <c r="A68" s="77"/>
      <c r="B68" s="77"/>
      <c r="C68" s="78">
        <v>4250</v>
      </c>
      <c r="D68" s="79"/>
      <c r="E68" s="80"/>
      <c r="F68" s="81" t="s">
        <v>82</v>
      </c>
      <c r="G68" s="82">
        <f t="shared" ref="G68:H68" si="394">SUM(G69)</f>
        <v>0</v>
      </c>
      <c r="H68" s="82" t="e">
        <f t="shared" si="394"/>
        <v>#VALUE!</v>
      </c>
      <c r="I68" s="82" t="e">
        <f t="shared" si="16"/>
        <v>#VALUE!</v>
      </c>
      <c r="J68" s="83">
        <f t="shared" si="17"/>
        <v>0</v>
      </c>
      <c r="K68" s="82">
        <f t="shared" ref="K68:L68" si="395">SUM(K69)</f>
        <v>0</v>
      </c>
      <c r="L68" s="82" t="e">
        <f t="shared" si="395"/>
        <v>#VALUE!</v>
      </c>
      <c r="M68" s="82" t="e">
        <f t="shared" si="19"/>
        <v>#VALUE!</v>
      </c>
      <c r="N68" s="83">
        <f t="shared" si="20"/>
        <v>0</v>
      </c>
      <c r="O68" s="82">
        <f t="shared" ref="O68:P68" si="396">SUM(O69)</f>
        <v>0</v>
      </c>
      <c r="P68" s="82" t="e">
        <f t="shared" si="396"/>
        <v>#VALUE!</v>
      </c>
      <c r="Q68" s="82" t="e">
        <f t="shared" si="22"/>
        <v>#VALUE!</v>
      </c>
      <c r="R68" s="83">
        <f t="shared" si="3"/>
        <v>0</v>
      </c>
      <c r="S68" s="82">
        <f t="shared" ref="S68:BE68" si="397">SUM(S69)</f>
        <v>0</v>
      </c>
      <c r="T68" s="82" t="e">
        <f t="shared" si="397"/>
        <v>#VALUE!</v>
      </c>
      <c r="U68" s="82" t="e">
        <f t="shared" si="24"/>
        <v>#VALUE!</v>
      </c>
      <c r="V68" s="83">
        <f t="shared" si="25"/>
        <v>0</v>
      </c>
      <c r="W68" s="82">
        <f t="shared" ref="W68:X68" si="398">SUM(W69)</f>
        <v>0</v>
      </c>
      <c r="X68" s="82" t="e">
        <f t="shared" si="398"/>
        <v>#VALUE!</v>
      </c>
      <c r="Y68" s="82" t="e">
        <f t="shared" si="27"/>
        <v>#VALUE!</v>
      </c>
      <c r="Z68" s="83">
        <f t="shared" si="28"/>
        <v>0</v>
      </c>
      <c r="AA68" s="82">
        <f t="shared" ref="AA68" si="399">SUM(AA69)</f>
        <v>0</v>
      </c>
      <c r="AB68" s="82" t="e">
        <f t="shared" si="397"/>
        <v>#VALUE!</v>
      </c>
      <c r="AC68" s="82" t="e">
        <f t="shared" si="30"/>
        <v>#VALUE!</v>
      </c>
      <c r="AD68" s="83">
        <f t="shared" si="31"/>
        <v>0</v>
      </c>
      <c r="AE68" s="82">
        <f t="shared" ref="AE68" si="400">SUM(AE69)</f>
        <v>0</v>
      </c>
      <c r="AF68" s="82" t="e">
        <f t="shared" si="397"/>
        <v>#VALUE!</v>
      </c>
      <c r="AG68" s="82" t="e">
        <f t="shared" si="33"/>
        <v>#VALUE!</v>
      </c>
      <c r="AH68" s="83">
        <f t="shared" si="34"/>
        <v>0</v>
      </c>
      <c r="AI68" s="82">
        <f t="shared" ref="AI68" si="401">SUM(AI69)</f>
        <v>0</v>
      </c>
      <c r="AJ68" s="82" t="e">
        <f t="shared" si="397"/>
        <v>#VALUE!</v>
      </c>
      <c r="AK68" s="82" t="e">
        <f t="shared" si="36"/>
        <v>#VALUE!</v>
      </c>
      <c r="AL68" s="83">
        <f t="shared" si="37"/>
        <v>0</v>
      </c>
      <c r="AM68" s="82">
        <f t="shared" ref="AM68" si="402">SUM(AM69)</f>
        <v>0</v>
      </c>
      <c r="AN68" s="82" t="e">
        <f t="shared" si="397"/>
        <v>#VALUE!</v>
      </c>
      <c r="AO68" s="82" t="e">
        <f t="shared" si="39"/>
        <v>#VALUE!</v>
      </c>
      <c r="AP68" s="83">
        <f t="shared" si="40"/>
        <v>0</v>
      </c>
      <c r="AQ68" s="82">
        <f t="shared" ref="AQ68" si="403">SUM(AQ69)</f>
        <v>0</v>
      </c>
      <c r="AR68" s="82" t="e">
        <f t="shared" si="397"/>
        <v>#VALUE!</v>
      </c>
      <c r="AS68" s="82" t="e">
        <f t="shared" si="42"/>
        <v>#VALUE!</v>
      </c>
      <c r="AT68" s="83">
        <f t="shared" si="43"/>
        <v>0</v>
      </c>
      <c r="AU68" s="82">
        <f t="shared" ref="AU68" si="404">SUM(AU69)</f>
        <v>0</v>
      </c>
      <c r="AV68" s="82" t="e">
        <f t="shared" si="397"/>
        <v>#VALUE!</v>
      </c>
      <c r="AW68" s="82" t="e">
        <f t="shared" si="45"/>
        <v>#VALUE!</v>
      </c>
      <c r="AX68" s="83">
        <f t="shared" si="46"/>
        <v>0</v>
      </c>
      <c r="AY68" s="82">
        <f t="shared" ref="AY68" si="405">SUM(AY69)</f>
        <v>0</v>
      </c>
      <c r="AZ68" s="82" t="e">
        <f t="shared" si="397"/>
        <v>#VALUE!</v>
      </c>
      <c r="BA68" s="82" t="e">
        <f t="shared" si="48"/>
        <v>#VALUE!</v>
      </c>
      <c r="BB68" s="83">
        <f t="shared" si="49"/>
        <v>0</v>
      </c>
      <c r="BC68" s="82">
        <f t="shared" si="397"/>
        <v>0</v>
      </c>
      <c r="BD68" s="82">
        <f t="shared" si="397"/>
        <v>0</v>
      </c>
      <c r="BE68" s="82" t="e">
        <f t="shared" si="397"/>
        <v>#VALUE!</v>
      </c>
      <c r="BF68" s="82" t="e">
        <f t="shared" si="51"/>
        <v>#VALUE!</v>
      </c>
      <c r="BG68" s="83">
        <f t="shared" si="52"/>
        <v>0</v>
      </c>
      <c r="BL68" s="82">
        <f t="shared" ref="BL68:BM68" si="406">SUM(BL69)</f>
        <v>0</v>
      </c>
      <c r="BM68" s="82">
        <f t="shared" si="406"/>
        <v>0</v>
      </c>
    </row>
    <row r="69" spans="1:65" ht="12" x14ac:dyDescent="0.3">
      <c r="A69" s="85"/>
      <c r="B69" s="85"/>
      <c r="C69" s="86"/>
      <c r="D69" s="90">
        <v>425050</v>
      </c>
      <c r="E69" s="91"/>
      <c r="F69" s="92" t="s">
        <v>83</v>
      </c>
      <c r="G69" s="93">
        <f t="shared" ref="G69:H69" si="407">SUM(G70:G71)</f>
        <v>0</v>
      </c>
      <c r="H69" s="93" t="e">
        <f t="shared" si="407"/>
        <v>#VALUE!</v>
      </c>
      <c r="I69" s="93" t="e">
        <f t="shared" si="16"/>
        <v>#VALUE!</v>
      </c>
      <c r="J69" s="94">
        <f t="shared" si="17"/>
        <v>0</v>
      </c>
      <c r="K69" s="93">
        <f t="shared" ref="K69:L69" si="408">SUM(K70:K71)</f>
        <v>0</v>
      </c>
      <c r="L69" s="93" t="e">
        <f t="shared" si="408"/>
        <v>#VALUE!</v>
      </c>
      <c r="M69" s="93" t="e">
        <f t="shared" si="19"/>
        <v>#VALUE!</v>
      </c>
      <c r="N69" s="94">
        <f t="shared" si="20"/>
        <v>0</v>
      </c>
      <c r="O69" s="93">
        <f t="shared" ref="O69:P69" si="409">SUM(O70:O71)</f>
        <v>0</v>
      </c>
      <c r="P69" s="93" t="e">
        <f t="shared" si="409"/>
        <v>#VALUE!</v>
      </c>
      <c r="Q69" s="93" t="e">
        <f t="shared" si="22"/>
        <v>#VALUE!</v>
      </c>
      <c r="R69" s="94">
        <f t="shared" ref="R69:R132" si="410">IF(O69=0,0,(P69/O69))</f>
        <v>0</v>
      </c>
      <c r="S69" s="93">
        <f t="shared" ref="S69:T69" si="411">SUM(S70:S71)</f>
        <v>0</v>
      </c>
      <c r="T69" s="93" t="e">
        <f t="shared" si="411"/>
        <v>#VALUE!</v>
      </c>
      <c r="U69" s="93" t="e">
        <f t="shared" si="24"/>
        <v>#VALUE!</v>
      </c>
      <c r="V69" s="94">
        <f t="shared" si="25"/>
        <v>0</v>
      </c>
      <c r="W69" s="93">
        <f t="shared" ref="W69:X69" si="412">SUM(W70:W71)</f>
        <v>0</v>
      </c>
      <c r="X69" s="93" t="e">
        <f t="shared" si="412"/>
        <v>#VALUE!</v>
      </c>
      <c r="Y69" s="93" t="e">
        <f t="shared" si="27"/>
        <v>#VALUE!</v>
      </c>
      <c r="Z69" s="94">
        <f t="shared" si="28"/>
        <v>0</v>
      </c>
      <c r="AA69" s="93">
        <f t="shared" ref="AA69:AB69" si="413">SUM(AA70:AA71)</f>
        <v>0</v>
      </c>
      <c r="AB69" s="93" t="e">
        <f t="shared" si="413"/>
        <v>#VALUE!</v>
      </c>
      <c r="AC69" s="93" t="e">
        <f t="shared" si="30"/>
        <v>#VALUE!</v>
      </c>
      <c r="AD69" s="94">
        <f t="shared" si="31"/>
        <v>0</v>
      </c>
      <c r="AE69" s="93">
        <f t="shared" ref="AE69:AF69" si="414">SUM(AE70:AE71)</f>
        <v>0</v>
      </c>
      <c r="AF69" s="93" t="e">
        <f t="shared" si="414"/>
        <v>#VALUE!</v>
      </c>
      <c r="AG69" s="93" t="e">
        <f t="shared" si="33"/>
        <v>#VALUE!</v>
      </c>
      <c r="AH69" s="94">
        <f t="shared" si="34"/>
        <v>0</v>
      </c>
      <c r="AI69" s="93">
        <f t="shared" ref="AI69:AJ69" si="415">SUM(AI70:AI71)</f>
        <v>0</v>
      </c>
      <c r="AJ69" s="93" t="e">
        <f t="shared" si="415"/>
        <v>#VALUE!</v>
      </c>
      <c r="AK69" s="93" t="e">
        <f t="shared" si="36"/>
        <v>#VALUE!</v>
      </c>
      <c r="AL69" s="94">
        <f t="shared" si="37"/>
        <v>0</v>
      </c>
      <c r="AM69" s="93">
        <f t="shared" ref="AM69:AN69" si="416">SUM(AM70:AM71)</f>
        <v>0</v>
      </c>
      <c r="AN69" s="93" t="e">
        <f t="shared" si="416"/>
        <v>#VALUE!</v>
      </c>
      <c r="AO69" s="93" t="e">
        <f t="shared" si="39"/>
        <v>#VALUE!</v>
      </c>
      <c r="AP69" s="94">
        <f t="shared" si="40"/>
        <v>0</v>
      </c>
      <c r="AQ69" s="93">
        <f t="shared" ref="AQ69:AR69" si="417">SUM(AQ70:AQ71)</f>
        <v>0</v>
      </c>
      <c r="AR69" s="93" t="e">
        <f t="shared" si="417"/>
        <v>#VALUE!</v>
      </c>
      <c r="AS69" s="93" t="e">
        <f t="shared" si="42"/>
        <v>#VALUE!</v>
      </c>
      <c r="AT69" s="94">
        <f t="shared" si="43"/>
        <v>0</v>
      </c>
      <c r="AU69" s="93">
        <f t="shared" ref="AU69:AV69" si="418">SUM(AU70:AU71)</f>
        <v>0</v>
      </c>
      <c r="AV69" s="93" t="e">
        <f t="shared" si="418"/>
        <v>#VALUE!</v>
      </c>
      <c r="AW69" s="93" t="e">
        <f t="shared" si="45"/>
        <v>#VALUE!</v>
      </c>
      <c r="AX69" s="94">
        <f t="shared" si="46"/>
        <v>0</v>
      </c>
      <c r="AY69" s="93">
        <f t="shared" ref="AY69:BE69" si="419">SUM(AY70:AY71)</f>
        <v>0</v>
      </c>
      <c r="AZ69" s="93" t="e">
        <f t="shared" si="419"/>
        <v>#VALUE!</v>
      </c>
      <c r="BA69" s="93" t="e">
        <f t="shared" si="48"/>
        <v>#VALUE!</v>
      </c>
      <c r="BB69" s="94">
        <f t="shared" si="49"/>
        <v>0</v>
      </c>
      <c r="BC69" s="93">
        <f t="shared" si="419"/>
        <v>0</v>
      </c>
      <c r="BD69" s="93">
        <f t="shared" si="419"/>
        <v>0</v>
      </c>
      <c r="BE69" s="93" t="e">
        <f t="shared" si="419"/>
        <v>#VALUE!</v>
      </c>
      <c r="BF69" s="93" t="e">
        <f t="shared" si="51"/>
        <v>#VALUE!</v>
      </c>
      <c r="BG69" s="4">
        <f t="shared" si="52"/>
        <v>0</v>
      </c>
      <c r="BL69" s="93">
        <f t="shared" ref="BL69:BM69" si="420">SUM(BL70:BL71)</f>
        <v>0</v>
      </c>
      <c r="BM69" s="93">
        <f t="shared" si="420"/>
        <v>0</v>
      </c>
    </row>
    <row r="70" spans="1:65" s="84" customFormat="1" ht="12" x14ac:dyDescent="0.3">
      <c r="A70" s="87"/>
      <c r="B70" s="87"/>
      <c r="C70" s="88"/>
      <c r="D70" s="95"/>
      <c r="E70" s="96">
        <v>42505001</v>
      </c>
      <c r="F70" s="97" t="s">
        <v>83</v>
      </c>
      <c r="G70" s="7">
        <v>0</v>
      </c>
      <c r="H70" s="7" t="e">
        <f>SUMIF([2]Ene!B:I,AVALUOS!E70,[2]Ene!I:I)</f>
        <v>#VALUE!</v>
      </c>
      <c r="I70" s="7" t="e">
        <f t="shared" si="16"/>
        <v>#VALUE!</v>
      </c>
      <c r="J70" s="8">
        <f t="shared" si="17"/>
        <v>0</v>
      </c>
      <c r="K70" s="7">
        <v>0</v>
      </c>
      <c r="L70" s="7" t="e">
        <f>SUMIF([2]Feb!B:I,AVALUOS!E70,[2]Feb!I:I)</f>
        <v>#VALUE!</v>
      </c>
      <c r="M70" s="7" t="e">
        <f t="shared" si="19"/>
        <v>#VALUE!</v>
      </c>
      <c r="N70" s="8">
        <f t="shared" si="20"/>
        <v>0</v>
      </c>
      <c r="O70" s="7">
        <v>0</v>
      </c>
      <c r="P70" s="7" t="e">
        <f>SUMIF([2]mar!B:I,AVALUOS!E70,[2]mar!I:I)</f>
        <v>#VALUE!</v>
      </c>
      <c r="Q70" s="7" t="e">
        <f t="shared" si="22"/>
        <v>#VALUE!</v>
      </c>
      <c r="R70" s="8">
        <f t="shared" si="410"/>
        <v>0</v>
      </c>
      <c r="S70" s="7">
        <v>0</v>
      </c>
      <c r="T70" s="7" t="e">
        <f>SUMIF([2]Abr!B:I,AVALUOS!E70,[2]Abr!I:I)</f>
        <v>#VALUE!</v>
      </c>
      <c r="U70" s="7" t="e">
        <f t="shared" si="24"/>
        <v>#VALUE!</v>
      </c>
      <c r="V70" s="8">
        <f t="shared" si="25"/>
        <v>0</v>
      </c>
      <c r="W70" s="7">
        <v>0</v>
      </c>
      <c r="X70" s="7" t="e">
        <f>SUMIF([2]May!B:I,AVALUOS!E70,[2]May!I:I)</f>
        <v>#VALUE!</v>
      </c>
      <c r="Y70" s="7" t="e">
        <f t="shared" si="27"/>
        <v>#VALUE!</v>
      </c>
      <c r="Z70" s="8">
        <f t="shared" si="28"/>
        <v>0</v>
      </c>
      <c r="AA70" s="7">
        <v>0</v>
      </c>
      <c r="AB70" s="7" t="e">
        <f>SUMIF([2]Jun!B:I,AVALUOS!E70,[2]Jun!I:I)</f>
        <v>#VALUE!</v>
      </c>
      <c r="AC70" s="7" t="e">
        <f t="shared" si="30"/>
        <v>#VALUE!</v>
      </c>
      <c r="AD70" s="8">
        <f t="shared" si="31"/>
        <v>0</v>
      </c>
      <c r="AE70" s="7">
        <v>0</v>
      </c>
      <c r="AF70" s="7" t="e">
        <f>SUMIF([2]Jul!B:I,AVALUOS!E70,[2]Jul!I:I)</f>
        <v>#VALUE!</v>
      </c>
      <c r="AG70" s="7" t="e">
        <f t="shared" si="33"/>
        <v>#VALUE!</v>
      </c>
      <c r="AH70" s="8">
        <f t="shared" si="34"/>
        <v>0</v>
      </c>
      <c r="AI70" s="7">
        <v>0</v>
      </c>
      <c r="AJ70" s="7" t="e">
        <f>SUMIF([2]Agos!B:I,AVALUOS!E70,[2]Agos!I:I)</f>
        <v>#VALUE!</v>
      </c>
      <c r="AK70" s="7" t="e">
        <f t="shared" si="36"/>
        <v>#VALUE!</v>
      </c>
      <c r="AL70" s="8">
        <f t="shared" si="37"/>
        <v>0</v>
      </c>
      <c r="AM70" s="7">
        <v>0</v>
      </c>
      <c r="AN70" s="7" t="e">
        <f>SUMIF([2]Sep!B:I,AVALUOS!E70,[2]Sep!I:I)</f>
        <v>#VALUE!</v>
      </c>
      <c r="AO70" s="7" t="e">
        <f t="shared" si="39"/>
        <v>#VALUE!</v>
      </c>
      <c r="AP70" s="8">
        <f t="shared" si="40"/>
        <v>0</v>
      </c>
      <c r="AQ70" s="7">
        <v>0</v>
      </c>
      <c r="AR70" s="7" t="e">
        <f>SUMIF([2]Oct!B:I,AVALUOS!E70,[2]Oct!I:I)</f>
        <v>#VALUE!</v>
      </c>
      <c r="AS70" s="7" t="e">
        <f t="shared" si="42"/>
        <v>#VALUE!</v>
      </c>
      <c r="AT70" s="8">
        <f t="shared" si="43"/>
        <v>0</v>
      </c>
      <c r="AU70" s="7">
        <v>0</v>
      </c>
      <c r="AV70" s="7" t="e">
        <f>SUMIF([2]Nov!B:I,AVALUOS!E70,[2]Nov!I:I)</f>
        <v>#VALUE!</v>
      </c>
      <c r="AW70" s="7" t="e">
        <f t="shared" si="45"/>
        <v>#VALUE!</v>
      </c>
      <c r="AX70" s="8">
        <f t="shared" si="46"/>
        <v>0</v>
      </c>
      <c r="AY70" s="7">
        <v>0</v>
      </c>
      <c r="AZ70" s="7" t="e">
        <f>SUMIF([2]Dic!B:I,AVALUOS!E70,[2]Dic!I:I)</f>
        <v>#VALUE!</v>
      </c>
      <c r="BA70" s="7" t="e">
        <f t="shared" si="48"/>
        <v>#VALUE!</v>
      </c>
      <c r="BB70" s="8">
        <f t="shared" si="49"/>
        <v>0</v>
      </c>
      <c r="BC70" s="7">
        <v>0</v>
      </c>
      <c r="BD70" s="89">
        <f t="shared" ref="BD70:BD71" si="421">+G70+K70+O70+S70+W70+AA70+AE70+AI70+AM70+AQ70+AU70</f>
        <v>0</v>
      </c>
      <c r="BE70" s="89" t="e">
        <f>+H70+L70+P70+T70+X70+AB70+AF70+AJ70+AN70+AR70+AV70+AZ70</f>
        <v>#VALUE!</v>
      </c>
      <c r="BF70" s="89" t="e">
        <f t="shared" si="51"/>
        <v>#VALUE!</v>
      </c>
      <c r="BG70" s="24">
        <f t="shared" si="52"/>
        <v>0</v>
      </c>
      <c r="BL70" s="7"/>
      <c r="BM70" s="7"/>
    </row>
    <row r="71" spans="1:65" s="84" customFormat="1" ht="20.399999999999999" x14ac:dyDescent="0.3">
      <c r="A71" s="87"/>
      <c r="B71" s="87"/>
      <c r="C71" s="88"/>
      <c r="D71" s="95"/>
      <c r="E71" s="96">
        <v>42505002</v>
      </c>
      <c r="F71" s="97" t="s">
        <v>84</v>
      </c>
      <c r="G71" s="7">
        <v>0</v>
      </c>
      <c r="H71" s="7" t="e">
        <f>SUMIF([2]Ene!B:I,AVALUOS!E71,[2]Ene!I:I)</f>
        <v>#VALUE!</v>
      </c>
      <c r="I71" s="7" t="e">
        <f t="shared" ref="I71:I134" si="422">+G71-H71</f>
        <v>#VALUE!</v>
      </c>
      <c r="J71" s="8">
        <f t="shared" ref="J71:J134" si="423">IF(G71=0,0,(H71/G71))</f>
        <v>0</v>
      </c>
      <c r="K71" s="7">
        <v>0</v>
      </c>
      <c r="L71" s="7" t="e">
        <f>SUMIF([2]Feb!B:I,AVALUOS!E71,[2]Feb!I:I)</f>
        <v>#VALUE!</v>
      </c>
      <c r="M71" s="7" t="e">
        <f t="shared" ref="M71:M134" si="424">+K71-L71</f>
        <v>#VALUE!</v>
      </c>
      <c r="N71" s="8">
        <f t="shared" ref="N71:N134" si="425">IF(K71=0,0,(L71/K71))</f>
        <v>0</v>
      </c>
      <c r="O71" s="7">
        <v>0</v>
      </c>
      <c r="P71" s="7" t="e">
        <f>SUMIF([2]mar!B:I,AVALUOS!E71,[2]mar!I:I)</f>
        <v>#VALUE!</v>
      </c>
      <c r="Q71" s="7" t="e">
        <f t="shared" ref="Q71:Q134" si="426">+O71-P71</f>
        <v>#VALUE!</v>
      </c>
      <c r="R71" s="8">
        <f t="shared" si="410"/>
        <v>0</v>
      </c>
      <c r="S71" s="7">
        <v>0</v>
      </c>
      <c r="T71" s="7" t="e">
        <f>SUMIF([2]Abr!B:I,AVALUOS!E71,[2]Abr!I:I)</f>
        <v>#VALUE!</v>
      </c>
      <c r="U71" s="7" t="e">
        <f t="shared" ref="U71:U134" si="427">+S71-T71</f>
        <v>#VALUE!</v>
      </c>
      <c r="V71" s="8">
        <f t="shared" ref="V71:V134" si="428">IF(S71=0,0,(T71/S71))</f>
        <v>0</v>
      </c>
      <c r="W71" s="7">
        <v>0</v>
      </c>
      <c r="X71" s="7" t="e">
        <f>SUMIF([2]May!B:I,AVALUOS!E71,[2]May!I:I)</f>
        <v>#VALUE!</v>
      </c>
      <c r="Y71" s="7" t="e">
        <f t="shared" ref="Y71:Y134" si="429">+W71-X71</f>
        <v>#VALUE!</v>
      </c>
      <c r="Z71" s="8">
        <f t="shared" ref="Z71:Z134" si="430">IF(W71=0,0,(X71/W71))</f>
        <v>0</v>
      </c>
      <c r="AA71" s="7">
        <v>0</v>
      </c>
      <c r="AB71" s="7" t="e">
        <f>SUMIF([2]Jun!B:I,AVALUOS!E71,[2]Jun!I:I)</f>
        <v>#VALUE!</v>
      </c>
      <c r="AC71" s="7" t="e">
        <f t="shared" ref="AC71:AC134" si="431">+AA71-AB71</f>
        <v>#VALUE!</v>
      </c>
      <c r="AD71" s="8">
        <f t="shared" ref="AD71:AD134" si="432">IF(AA71=0,0,(AB71/AA71))</f>
        <v>0</v>
      </c>
      <c r="AE71" s="7">
        <v>0</v>
      </c>
      <c r="AF71" s="7" t="e">
        <f>SUMIF([2]Jul!B:I,AVALUOS!E71,[2]Jul!I:I)</f>
        <v>#VALUE!</v>
      </c>
      <c r="AG71" s="7" t="e">
        <f t="shared" ref="AG71:AG134" si="433">+AE71-AF71</f>
        <v>#VALUE!</v>
      </c>
      <c r="AH71" s="8">
        <f t="shared" ref="AH71:AH134" si="434">IF(AE71=0,0,(AF71/AE71))</f>
        <v>0</v>
      </c>
      <c r="AI71" s="7">
        <v>0</v>
      </c>
      <c r="AJ71" s="7" t="e">
        <f>SUMIF([2]Agos!B:I,AVALUOS!E71,[2]Agos!I:I)</f>
        <v>#VALUE!</v>
      </c>
      <c r="AK71" s="7" t="e">
        <f t="shared" ref="AK71:AK134" si="435">+AI71-AJ71</f>
        <v>#VALUE!</v>
      </c>
      <c r="AL71" s="8">
        <f t="shared" ref="AL71:AL134" si="436">IF(AI71=0,0,(AJ71/AI71))</f>
        <v>0</v>
      </c>
      <c r="AM71" s="7">
        <v>0</v>
      </c>
      <c r="AN71" s="7" t="e">
        <f>SUMIF([2]Sep!B:I,AVALUOS!E71,[2]Sep!I:I)</f>
        <v>#VALUE!</v>
      </c>
      <c r="AO71" s="7" t="e">
        <f t="shared" ref="AO71:AO134" si="437">+AM71-AN71</f>
        <v>#VALUE!</v>
      </c>
      <c r="AP71" s="8">
        <f t="shared" ref="AP71:AP134" si="438">IF(AM71=0,0,(AN71/AM71))</f>
        <v>0</v>
      </c>
      <c r="AQ71" s="7">
        <v>0</v>
      </c>
      <c r="AR71" s="7" t="e">
        <f>SUMIF([2]Oct!B:I,AVALUOS!E71,[2]Oct!I:I)</f>
        <v>#VALUE!</v>
      </c>
      <c r="AS71" s="7" t="e">
        <f t="shared" ref="AS71:AS134" si="439">+AQ71-AR71</f>
        <v>#VALUE!</v>
      </c>
      <c r="AT71" s="8">
        <f t="shared" ref="AT71:AT134" si="440">IF(AQ71=0,0,(AR71/AQ71))</f>
        <v>0</v>
      </c>
      <c r="AU71" s="7">
        <v>0</v>
      </c>
      <c r="AV71" s="7" t="e">
        <f>SUMIF([2]Nov!B:I,AVALUOS!E71,[2]Nov!I:I)</f>
        <v>#VALUE!</v>
      </c>
      <c r="AW71" s="7" t="e">
        <f t="shared" ref="AW71:AW134" si="441">+AU71-AV71</f>
        <v>#VALUE!</v>
      </c>
      <c r="AX71" s="8">
        <f t="shared" ref="AX71:AX134" si="442">IF(AU71=0,0,(AV71/AU71))</f>
        <v>0</v>
      </c>
      <c r="AY71" s="7">
        <v>0</v>
      </c>
      <c r="AZ71" s="7" t="e">
        <f>SUMIF([2]Dic!B:I,AVALUOS!E71,[2]Dic!I:I)</f>
        <v>#VALUE!</v>
      </c>
      <c r="BA71" s="7" t="e">
        <f t="shared" ref="BA71:BA134" si="443">+AY71-AZ71</f>
        <v>#VALUE!</v>
      </c>
      <c r="BB71" s="8">
        <f t="shared" ref="BB71:BB134" si="444">IF(AY71=0,0,(AZ71/AY71))</f>
        <v>0</v>
      </c>
      <c r="BC71" s="7">
        <v>0</v>
      </c>
      <c r="BD71" s="89">
        <f t="shared" si="421"/>
        <v>0</v>
      </c>
      <c r="BE71" s="89" t="e">
        <f>+H71+L71+P71+T71+X71+AB71+AF71+AJ71+AN71+AR71+AV71+AZ71</f>
        <v>#VALUE!</v>
      </c>
      <c r="BF71" s="89" t="e">
        <f t="shared" ref="BF71:BF134" si="445">+BE71-BD71</f>
        <v>#VALUE!</v>
      </c>
      <c r="BG71" s="24">
        <f t="shared" ref="BG71:BG134" si="446">IF(BD71=0,0,(BE71/BD71))</f>
        <v>0</v>
      </c>
      <c r="BL71" s="7"/>
      <c r="BM71" s="7"/>
    </row>
    <row r="72" spans="1:65" ht="12" x14ac:dyDescent="0.3">
      <c r="A72" s="77"/>
      <c r="B72" s="77"/>
      <c r="C72" s="78">
        <v>4255</v>
      </c>
      <c r="D72" s="79"/>
      <c r="E72" s="80"/>
      <c r="F72" s="81" t="s">
        <v>85</v>
      </c>
      <c r="G72" s="82">
        <f t="shared" ref="G72:H72" si="447">SUM(G73,G75,G77,G79)</f>
        <v>0</v>
      </c>
      <c r="H72" s="82" t="e">
        <f t="shared" si="447"/>
        <v>#VALUE!</v>
      </c>
      <c r="I72" s="82" t="e">
        <f t="shared" si="422"/>
        <v>#VALUE!</v>
      </c>
      <c r="J72" s="83">
        <f t="shared" si="423"/>
        <v>0</v>
      </c>
      <c r="K72" s="82">
        <f t="shared" ref="K72:L72" si="448">SUM(K73,K75,K77,K79)</f>
        <v>0</v>
      </c>
      <c r="L72" s="82" t="e">
        <f t="shared" si="448"/>
        <v>#VALUE!</v>
      </c>
      <c r="M72" s="82" t="e">
        <f t="shared" si="424"/>
        <v>#VALUE!</v>
      </c>
      <c r="N72" s="83">
        <f t="shared" si="425"/>
        <v>0</v>
      </c>
      <c r="O72" s="82">
        <f t="shared" ref="O72:P72" si="449">SUM(O73,O75,O77,O79)</f>
        <v>0</v>
      </c>
      <c r="P72" s="82" t="e">
        <f t="shared" si="449"/>
        <v>#VALUE!</v>
      </c>
      <c r="Q72" s="82" t="e">
        <f t="shared" si="426"/>
        <v>#VALUE!</v>
      </c>
      <c r="R72" s="83">
        <f t="shared" si="410"/>
        <v>0</v>
      </c>
      <c r="S72" s="82">
        <f t="shared" ref="S72:T72" si="450">SUM(S73,S75,S77,S79)</f>
        <v>0</v>
      </c>
      <c r="T72" s="82" t="e">
        <f t="shared" si="450"/>
        <v>#VALUE!</v>
      </c>
      <c r="U72" s="82" t="e">
        <f t="shared" si="427"/>
        <v>#VALUE!</v>
      </c>
      <c r="V72" s="83">
        <f t="shared" si="428"/>
        <v>0</v>
      </c>
      <c r="W72" s="82">
        <f t="shared" ref="W72:X72" si="451">SUM(W73,W75,W77,W79)</f>
        <v>0</v>
      </c>
      <c r="X72" s="82" t="e">
        <f t="shared" si="451"/>
        <v>#VALUE!</v>
      </c>
      <c r="Y72" s="82" t="e">
        <f t="shared" si="429"/>
        <v>#VALUE!</v>
      </c>
      <c r="Z72" s="83">
        <f t="shared" si="430"/>
        <v>0</v>
      </c>
      <c r="AA72" s="82">
        <f t="shared" ref="AA72:AB72" si="452">SUM(AA73,AA75,AA77,AA79)</f>
        <v>0</v>
      </c>
      <c r="AB72" s="82" t="e">
        <f t="shared" si="452"/>
        <v>#VALUE!</v>
      </c>
      <c r="AC72" s="82" t="e">
        <f t="shared" si="431"/>
        <v>#VALUE!</v>
      </c>
      <c r="AD72" s="83">
        <f t="shared" si="432"/>
        <v>0</v>
      </c>
      <c r="AE72" s="82">
        <f t="shared" ref="AE72:AF72" si="453">SUM(AE73,AE75,AE77,AE79)</f>
        <v>0</v>
      </c>
      <c r="AF72" s="82" t="e">
        <f t="shared" si="453"/>
        <v>#VALUE!</v>
      </c>
      <c r="AG72" s="82" t="e">
        <f t="shared" si="433"/>
        <v>#VALUE!</v>
      </c>
      <c r="AH72" s="83">
        <f t="shared" si="434"/>
        <v>0</v>
      </c>
      <c r="AI72" s="82">
        <f t="shared" ref="AI72:AJ72" si="454">SUM(AI73,AI75,AI77,AI79)</f>
        <v>0</v>
      </c>
      <c r="AJ72" s="82" t="e">
        <f t="shared" si="454"/>
        <v>#VALUE!</v>
      </c>
      <c r="AK72" s="82" t="e">
        <f t="shared" si="435"/>
        <v>#VALUE!</v>
      </c>
      <c r="AL72" s="83">
        <f t="shared" si="436"/>
        <v>0</v>
      </c>
      <c r="AM72" s="82">
        <f t="shared" ref="AM72:AN72" si="455">SUM(AM73,AM75,AM77,AM79)</f>
        <v>0</v>
      </c>
      <c r="AN72" s="82" t="e">
        <f t="shared" si="455"/>
        <v>#VALUE!</v>
      </c>
      <c r="AO72" s="82" t="e">
        <f t="shared" si="437"/>
        <v>#VALUE!</v>
      </c>
      <c r="AP72" s="83">
        <f t="shared" si="438"/>
        <v>0</v>
      </c>
      <c r="AQ72" s="82">
        <f t="shared" ref="AQ72:AR72" si="456">SUM(AQ73,AQ75,AQ77,AQ79)</f>
        <v>0</v>
      </c>
      <c r="AR72" s="82" t="e">
        <f t="shared" si="456"/>
        <v>#VALUE!</v>
      </c>
      <c r="AS72" s="82" t="e">
        <f t="shared" si="439"/>
        <v>#VALUE!</v>
      </c>
      <c r="AT72" s="83">
        <f t="shared" si="440"/>
        <v>0</v>
      </c>
      <c r="AU72" s="82">
        <f t="shared" ref="AU72:AV72" si="457">SUM(AU73,AU75,AU77,AU79)</f>
        <v>0</v>
      </c>
      <c r="AV72" s="82" t="e">
        <f t="shared" si="457"/>
        <v>#VALUE!</v>
      </c>
      <c r="AW72" s="82" t="e">
        <f t="shared" si="441"/>
        <v>#VALUE!</v>
      </c>
      <c r="AX72" s="83">
        <f t="shared" si="442"/>
        <v>0</v>
      </c>
      <c r="AY72" s="82">
        <f t="shared" ref="AY72:BE72" si="458">SUM(AY73,AY75,AY77,AY79)</f>
        <v>0</v>
      </c>
      <c r="AZ72" s="82" t="e">
        <f t="shared" si="458"/>
        <v>#VALUE!</v>
      </c>
      <c r="BA72" s="82" t="e">
        <f t="shared" si="443"/>
        <v>#VALUE!</v>
      </c>
      <c r="BB72" s="83">
        <f t="shared" si="444"/>
        <v>0</v>
      </c>
      <c r="BC72" s="82">
        <f t="shared" si="458"/>
        <v>0</v>
      </c>
      <c r="BD72" s="82">
        <f t="shared" si="458"/>
        <v>0</v>
      </c>
      <c r="BE72" s="82" t="e">
        <f t="shared" si="458"/>
        <v>#VALUE!</v>
      </c>
      <c r="BF72" s="82" t="e">
        <f t="shared" si="445"/>
        <v>#VALUE!</v>
      </c>
      <c r="BG72" s="83">
        <f t="shared" si="446"/>
        <v>0</v>
      </c>
      <c r="BL72" s="82">
        <f t="shared" ref="BL72:BM72" si="459">SUM(BL73,BL75,BL77,BL79)</f>
        <v>0</v>
      </c>
      <c r="BM72" s="82">
        <f t="shared" si="459"/>
        <v>0</v>
      </c>
    </row>
    <row r="73" spans="1:65" ht="12" x14ac:dyDescent="0.3">
      <c r="A73" s="85"/>
      <c r="B73" s="85"/>
      <c r="C73" s="86"/>
      <c r="D73" s="90">
        <v>425505</v>
      </c>
      <c r="E73" s="91"/>
      <c r="F73" s="92" t="s">
        <v>86</v>
      </c>
      <c r="G73" s="93">
        <f t="shared" ref="G73:H73" si="460">+G74</f>
        <v>0</v>
      </c>
      <c r="H73" s="93" t="e">
        <f t="shared" si="460"/>
        <v>#VALUE!</v>
      </c>
      <c r="I73" s="93" t="e">
        <f t="shared" si="422"/>
        <v>#VALUE!</v>
      </c>
      <c r="J73" s="94">
        <f t="shared" si="423"/>
        <v>0</v>
      </c>
      <c r="K73" s="93">
        <f t="shared" ref="K73:L73" si="461">+K74</f>
        <v>0</v>
      </c>
      <c r="L73" s="93" t="e">
        <f t="shared" si="461"/>
        <v>#VALUE!</v>
      </c>
      <c r="M73" s="93" t="e">
        <f t="shared" si="424"/>
        <v>#VALUE!</v>
      </c>
      <c r="N73" s="94">
        <f t="shared" si="425"/>
        <v>0</v>
      </c>
      <c r="O73" s="93">
        <f t="shared" ref="O73:P73" si="462">+O74</f>
        <v>0</v>
      </c>
      <c r="P73" s="93" t="e">
        <f t="shared" si="462"/>
        <v>#VALUE!</v>
      </c>
      <c r="Q73" s="93" t="e">
        <f t="shared" si="426"/>
        <v>#VALUE!</v>
      </c>
      <c r="R73" s="94">
        <f t="shared" si="410"/>
        <v>0</v>
      </c>
      <c r="S73" s="93">
        <f t="shared" ref="S73:BE73" si="463">+S74</f>
        <v>0</v>
      </c>
      <c r="T73" s="93" t="e">
        <f t="shared" si="463"/>
        <v>#VALUE!</v>
      </c>
      <c r="U73" s="93" t="e">
        <f t="shared" si="427"/>
        <v>#VALUE!</v>
      </c>
      <c r="V73" s="94">
        <f t="shared" si="428"/>
        <v>0</v>
      </c>
      <c r="W73" s="93">
        <f t="shared" ref="W73:X73" si="464">+W74</f>
        <v>0</v>
      </c>
      <c r="X73" s="93" t="e">
        <f t="shared" si="464"/>
        <v>#VALUE!</v>
      </c>
      <c r="Y73" s="93" t="e">
        <f t="shared" si="429"/>
        <v>#VALUE!</v>
      </c>
      <c r="Z73" s="94">
        <f t="shared" si="430"/>
        <v>0</v>
      </c>
      <c r="AA73" s="93">
        <f t="shared" ref="AA73" si="465">+AA74</f>
        <v>0</v>
      </c>
      <c r="AB73" s="93" t="e">
        <f t="shared" si="463"/>
        <v>#VALUE!</v>
      </c>
      <c r="AC73" s="93" t="e">
        <f t="shared" si="431"/>
        <v>#VALUE!</v>
      </c>
      <c r="AD73" s="94">
        <f t="shared" si="432"/>
        <v>0</v>
      </c>
      <c r="AE73" s="93">
        <f t="shared" ref="AE73" si="466">+AE74</f>
        <v>0</v>
      </c>
      <c r="AF73" s="93" t="e">
        <f t="shared" si="463"/>
        <v>#VALUE!</v>
      </c>
      <c r="AG73" s="93" t="e">
        <f t="shared" si="433"/>
        <v>#VALUE!</v>
      </c>
      <c r="AH73" s="94">
        <f t="shared" si="434"/>
        <v>0</v>
      </c>
      <c r="AI73" s="93">
        <f t="shared" ref="AI73" si="467">+AI74</f>
        <v>0</v>
      </c>
      <c r="AJ73" s="93" t="e">
        <f t="shared" si="463"/>
        <v>#VALUE!</v>
      </c>
      <c r="AK73" s="93" t="e">
        <f t="shared" si="435"/>
        <v>#VALUE!</v>
      </c>
      <c r="AL73" s="94">
        <f t="shared" si="436"/>
        <v>0</v>
      </c>
      <c r="AM73" s="93">
        <f t="shared" ref="AM73" si="468">+AM74</f>
        <v>0</v>
      </c>
      <c r="AN73" s="93" t="e">
        <f t="shared" si="463"/>
        <v>#VALUE!</v>
      </c>
      <c r="AO73" s="93" t="e">
        <f t="shared" si="437"/>
        <v>#VALUE!</v>
      </c>
      <c r="AP73" s="94">
        <f t="shared" si="438"/>
        <v>0</v>
      </c>
      <c r="AQ73" s="93">
        <f t="shared" ref="AQ73" si="469">+AQ74</f>
        <v>0</v>
      </c>
      <c r="AR73" s="93" t="e">
        <f t="shared" si="463"/>
        <v>#VALUE!</v>
      </c>
      <c r="AS73" s="93" t="e">
        <f t="shared" si="439"/>
        <v>#VALUE!</v>
      </c>
      <c r="AT73" s="94">
        <f t="shared" si="440"/>
        <v>0</v>
      </c>
      <c r="AU73" s="93">
        <f t="shared" ref="AU73" si="470">+AU74</f>
        <v>0</v>
      </c>
      <c r="AV73" s="93" t="e">
        <f t="shared" si="463"/>
        <v>#VALUE!</v>
      </c>
      <c r="AW73" s="93" t="e">
        <f t="shared" si="441"/>
        <v>#VALUE!</v>
      </c>
      <c r="AX73" s="94">
        <f t="shared" si="442"/>
        <v>0</v>
      </c>
      <c r="AY73" s="93">
        <f t="shared" ref="AY73" si="471">+AY74</f>
        <v>0</v>
      </c>
      <c r="AZ73" s="93" t="e">
        <f t="shared" si="463"/>
        <v>#VALUE!</v>
      </c>
      <c r="BA73" s="93" t="e">
        <f t="shared" si="443"/>
        <v>#VALUE!</v>
      </c>
      <c r="BB73" s="94">
        <f t="shared" si="444"/>
        <v>0</v>
      </c>
      <c r="BC73" s="93">
        <f t="shared" si="463"/>
        <v>0</v>
      </c>
      <c r="BD73" s="93">
        <f t="shared" si="463"/>
        <v>0</v>
      </c>
      <c r="BE73" s="93" t="e">
        <f t="shared" si="463"/>
        <v>#VALUE!</v>
      </c>
      <c r="BF73" s="93" t="e">
        <f t="shared" si="445"/>
        <v>#VALUE!</v>
      </c>
      <c r="BG73" s="4">
        <f t="shared" si="446"/>
        <v>0</v>
      </c>
      <c r="BL73" s="93">
        <f t="shared" ref="BL73:BM73" si="472">+BL74</f>
        <v>0</v>
      </c>
      <c r="BM73" s="93">
        <f t="shared" si="472"/>
        <v>0</v>
      </c>
    </row>
    <row r="74" spans="1:65" s="84" customFormat="1" ht="12" x14ac:dyDescent="0.3">
      <c r="A74" s="87"/>
      <c r="B74" s="87"/>
      <c r="C74" s="88"/>
      <c r="D74" s="95"/>
      <c r="E74" s="96">
        <v>42550501</v>
      </c>
      <c r="F74" s="97" t="s">
        <v>86</v>
      </c>
      <c r="G74" s="7">
        <v>0</v>
      </c>
      <c r="H74" s="7" t="e">
        <f>SUMIF([2]Ene!B:I,AVALUOS!E74,[2]Ene!I:I)</f>
        <v>#VALUE!</v>
      </c>
      <c r="I74" s="7" t="e">
        <f t="shared" si="422"/>
        <v>#VALUE!</v>
      </c>
      <c r="J74" s="8">
        <f t="shared" si="423"/>
        <v>0</v>
      </c>
      <c r="K74" s="7">
        <v>0</v>
      </c>
      <c r="L74" s="7" t="e">
        <f>SUMIF([2]Feb!B:I,AVALUOS!E74,[2]Feb!I:I)</f>
        <v>#VALUE!</v>
      </c>
      <c r="M74" s="7" t="e">
        <f t="shared" si="424"/>
        <v>#VALUE!</v>
      </c>
      <c r="N74" s="8">
        <f t="shared" si="425"/>
        <v>0</v>
      </c>
      <c r="O74" s="7">
        <v>0</v>
      </c>
      <c r="P74" s="7" t="e">
        <f>SUMIF([2]mar!B:I,AVALUOS!E74,[2]mar!I:I)</f>
        <v>#VALUE!</v>
      </c>
      <c r="Q74" s="7" t="e">
        <f t="shared" si="426"/>
        <v>#VALUE!</v>
      </c>
      <c r="R74" s="8">
        <f t="shared" si="410"/>
        <v>0</v>
      </c>
      <c r="S74" s="7">
        <v>0</v>
      </c>
      <c r="T74" s="7" t="e">
        <f>SUMIF([2]Abr!B:I,AVALUOS!E74,[2]Abr!I:I)</f>
        <v>#VALUE!</v>
      </c>
      <c r="U74" s="7" t="e">
        <f t="shared" si="427"/>
        <v>#VALUE!</v>
      </c>
      <c r="V74" s="8">
        <f t="shared" si="428"/>
        <v>0</v>
      </c>
      <c r="W74" s="7">
        <v>0</v>
      </c>
      <c r="X74" s="7" t="e">
        <f>SUMIF([2]May!B:I,AVALUOS!E74,[2]May!I:I)</f>
        <v>#VALUE!</v>
      </c>
      <c r="Y74" s="7" t="e">
        <f t="shared" si="429"/>
        <v>#VALUE!</v>
      </c>
      <c r="Z74" s="8">
        <f t="shared" si="430"/>
        <v>0</v>
      </c>
      <c r="AA74" s="7">
        <v>0</v>
      </c>
      <c r="AB74" s="7" t="e">
        <f>SUMIF([2]Jun!B:I,AVALUOS!E74,[2]Jun!I:I)</f>
        <v>#VALUE!</v>
      </c>
      <c r="AC74" s="7" t="e">
        <f t="shared" si="431"/>
        <v>#VALUE!</v>
      </c>
      <c r="AD74" s="8">
        <f t="shared" si="432"/>
        <v>0</v>
      </c>
      <c r="AE74" s="7">
        <v>0</v>
      </c>
      <c r="AF74" s="7" t="e">
        <f>SUMIF([2]Jul!B:I,AVALUOS!E74,[2]Jul!I:I)</f>
        <v>#VALUE!</v>
      </c>
      <c r="AG74" s="7" t="e">
        <f t="shared" si="433"/>
        <v>#VALUE!</v>
      </c>
      <c r="AH74" s="8">
        <f t="shared" si="434"/>
        <v>0</v>
      </c>
      <c r="AI74" s="7">
        <v>0</v>
      </c>
      <c r="AJ74" s="7" t="e">
        <f>SUMIF([2]Agos!B:I,AVALUOS!E74,[2]Agos!I:I)</f>
        <v>#VALUE!</v>
      </c>
      <c r="AK74" s="7" t="e">
        <f t="shared" si="435"/>
        <v>#VALUE!</v>
      </c>
      <c r="AL74" s="8">
        <f t="shared" si="436"/>
        <v>0</v>
      </c>
      <c r="AM74" s="7">
        <v>0</v>
      </c>
      <c r="AN74" s="7" t="e">
        <f>SUMIF([2]Sep!B:I,AVALUOS!E74,[2]Sep!I:I)</f>
        <v>#VALUE!</v>
      </c>
      <c r="AO74" s="7" t="e">
        <f t="shared" si="437"/>
        <v>#VALUE!</v>
      </c>
      <c r="AP74" s="8">
        <f t="shared" si="438"/>
        <v>0</v>
      </c>
      <c r="AQ74" s="7">
        <v>0</v>
      </c>
      <c r="AR74" s="7" t="e">
        <f>SUMIF([2]Oct!B:I,AVALUOS!E74,[2]Oct!I:I)</f>
        <v>#VALUE!</v>
      </c>
      <c r="AS74" s="7" t="e">
        <f t="shared" si="439"/>
        <v>#VALUE!</v>
      </c>
      <c r="AT74" s="8">
        <f t="shared" si="440"/>
        <v>0</v>
      </c>
      <c r="AU74" s="7">
        <v>0</v>
      </c>
      <c r="AV74" s="7" t="e">
        <f>SUMIF([2]Nov!B:I,AVALUOS!E74,[2]Nov!I:I)</f>
        <v>#VALUE!</v>
      </c>
      <c r="AW74" s="7" t="e">
        <f t="shared" si="441"/>
        <v>#VALUE!</v>
      </c>
      <c r="AX74" s="8">
        <f t="shared" si="442"/>
        <v>0</v>
      </c>
      <c r="AY74" s="7">
        <v>0</v>
      </c>
      <c r="AZ74" s="7" t="e">
        <f>SUMIF([2]Dic!B:I,AVALUOS!E74,[2]Dic!I:I)</f>
        <v>#VALUE!</v>
      </c>
      <c r="BA74" s="7" t="e">
        <f t="shared" si="443"/>
        <v>#VALUE!</v>
      </c>
      <c r="BB74" s="8">
        <f t="shared" si="444"/>
        <v>0</v>
      </c>
      <c r="BC74" s="7">
        <v>0</v>
      </c>
      <c r="BD74" s="89">
        <f>+G74+K74+O74+S74+W74+AA74+AE74+AI74+AM74+AQ74+AU74</f>
        <v>0</v>
      </c>
      <c r="BE74" s="89" t="e">
        <f>+H74+L74+P74+T74+X74+AB74+AF74+AJ74+AN74+AR74+AV74+AZ74</f>
        <v>#VALUE!</v>
      </c>
      <c r="BF74" s="89" t="e">
        <f t="shared" si="445"/>
        <v>#VALUE!</v>
      </c>
      <c r="BG74" s="24">
        <f t="shared" si="446"/>
        <v>0</v>
      </c>
      <c r="BL74" s="7"/>
      <c r="BM74" s="7"/>
    </row>
    <row r="75" spans="1:65" s="84" customFormat="1" ht="20.399999999999999" x14ac:dyDescent="0.3">
      <c r="A75" s="85"/>
      <c r="B75" s="85"/>
      <c r="C75" s="86"/>
      <c r="D75" s="90">
        <v>425530</v>
      </c>
      <c r="E75" s="91"/>
      <c r="F75" s="92" t="s">
        <v>87</v>
      </c>
      <c r="G75" s="93">
        <f t="shared" ref="G75:H75" si="473">+G76</f>
        <v>0</v>
      </c>
      <c r="H75" s="93" t="e">
        <f t="shared" si="473"/>
        <v>#VALUE!</v>
      </c>
      <c r="I75" s="93" t="e">
        <f t="shared" si="422"/>
        <v>#VALUE!</v>
      </c>
      <c r="J75" s="94">
        <f t="shared" si="423"/>
        <v>0</v>
      </c>
      <c r="K75" s="93">
        <f t="shared" ref="K75:L75" si="474">+K76</f>
        <v>0</v>
      </c>
      <c r="L75" s="93" t="e">
        <f t="shared" si="474"/>
        <v>#VALUE!</v>
      </c>
      <c r="M75" s="93" t="e">
        <f t="shared" si="424"/>
        <v>#VALUE!</v>
      </c>
      <c r="N75" s="94">
        <f t="shared" si="425"/>
        <v>0</v>
      </c>
      <c r="O75" s="93">
        <f t="shared" ref="O75:P75" si="475">+O76</f>
        <v>0</v>
      </c>
      <c r="P75" s="93" t="e">
        <f t="shared" si="475"/>
        <v>#VALUE!</v>
      </c>
      <c r="Q75" s="93" t="e">
        <f t="shared" si="426"/>
        <v>#VALUE!</v>
      </c>
      <c r="R75" s="94">
        <f t="shared" si="410"/>
        <v>0</v>
      </c>
      <c r="S75" s="93">
        <f t="shared" ref="S75:BE75" si="476">+S76</f>
        <v>0</v>
      </c>
      <c r="T75" s="93" t="e">
        <f t="shared" si="476"/>
        <v>#VALUE!</v>
      </c>
      <c r="U75" s="93" t="e">
        <f t="shared" si="427"/>
        <v>#VALUE!</v>
      </c>
      <c r="V75" s="94">
        <f t="shared" si="428"/>
        <v>0</v>
      </c>
      <c r="W75" s="93">
        <f t="shared" ref="W75:X75" si="477">+W76</f>
        <v>0</v>
      </c>
      <c r="X75" s="93" t="e">
        <f t="shared" si="477"/>
        <v>#VALUE!</v>
      </c>
      <c r="Y75" s="93" t="e">
        <f t="shared" si="429"/>
        <v>#VALUE!</v>
      </c>
      <c r="Z75" s="94">
        <f t="shared" si="430"/>
        <v>0</v>
      </c>
      <c r="AA75" s="93">
        <f t="shared" ref="AA75" si="478">+AA76</f>
        <v>0</v>
      </c>
      <c r="AB75" s="93" t="e">
        <f t="shared" si="476"/>
        <v>#VALUE!</v>
      </c>
      <c r="AC75" s="93" t="e">
        <f t="shared" si="431"/>
        <v>#VALUE!</v>
      </c>
      <c r="AD75" s="94">
        <f t="shared" si="432"/>
        <v>0</v>
      </c>
      <c r="AE75" s="93">
        <f t="shared" ref="AE75" si="479">+AE76</f>
        <v>0</v>
      </c>
      <c r="AF75" s="93" t="e">
        <f t="shared" si="476"/>
        <v>#VALUE!</v>
      </c>
      <c r="AG75" s="93" t="e">
        <f t="shared" si="433"/>
        <v>#VALUE!</v>
      </c>
      <c r="AH75" s="94">
        <f t="shared" si="434"/>
        <v>0</v>
      </c>
      <c r="AI75" s="93">
        <f t="shared" ref="AI75" si="480">+AI76</f>
        <v>0</v>
      </c>
      <c r="AJ75" s="93" t="e">
        <f t="shared" si="476"/>
        <v>#VALUE!</v>
      </c>
      <c r="AK75" s="93" t="e">
        <f t="shared" si="435"/>
        <v>#VALUE!</v>
      </c>
      <c r="AL75" s="94">
        <f t="shared" si="436"/>
        <v>0</v>
      </c>
      <c r="AM75" s="93">
        <f t="shared" ref="AM75" si="481">+AM76</f>
        <v>0</v>
      </c>
      <c r="AN75" s="93" t="e">
        <f t="shared" si="476"/>
        <v>#VALUE!</v>
      </c>
      <c r="AO75" s="93" t="e">
        <f t="shared" si="437"/>
        <v>#VALUE!</v>
      </c>
      <c r="AP75" s="94">
        <f t="shared" si="438"/>
        <v>0</v>
      </c>
      <c r="AQ75" s="93">
        <f t="shared" ref="AQ75" si="482">+AQ76</f>
        <v>0</v>
      </c>
      <c r="AR75" s="93" t="e">
        <f t="shared" si="476"/>
        <v>#VALUE!</v>
      </c>
      <c r="AS75" s="93" t="e">
        <f t="shared" si="439"/>
        <v>#VALUE!</v>
      </c>
      <c r="AT75" s="94">
        <f t="shared" si="440"/>
        <v>0</v>
      </c>
      <c r="AU75" s="93">
        <f t="shared" ref="AU75" si="483">+AU76</f>
        <v>0</v>
      </c>
      <c r="AV75" s="93" t="e">
        <f t="shared" si="476"/>
        <v>#VALUE!</v>
      </c>
      <c r="AW75" s="93" t="e">
        <f t="shared" si="441"/>
        <v>#VALUE!</v>
      </c>
      <c r="AX75" s="94">
        <f t="shared" si="442"/>
        <v>0</v>
      </c>
      <c r="AY75" s="93">
        <f t="shared" ref="AY75" si="484">+AY76</f>
        <v>0</v>
      </c>
      <c r="AZ75" s="93" t="e">
        <f t="shared" si="476"/>
        <v>#VALUE!</v>
      </c>
      <c r="BA75" s="93" t="e">
        <f t="shared" si="443"/>
        <v>#VALUE!</v>
      </c>
      <c r="BB75" s="94">
        <f t="shared" si="444"/>
        <v>0</v>
      </c>
      <c r="BC75" s="93">
        <f t="shared" si="476"/>
        <v>0</v>
      </c>
      <c r="BD75" s="93">
        <f t="shared" si="476"/>
        <v>0</v>
      </c>
      <c r="BE75" s="93" t="e">
        <f t="shared" si="476"/>
        <v>#VALUE!</v>
      </c>
      <c r="BF75" s="93" t="e">
        <f t="shared" si="445"/>
        <v>#VALUE!</v>
      </c>
      <c r="BG75" s="4">
        <f t="shared" si="446"/>
        <v>0</v>
      </c>
      <c r="BL75" s="93">
        <f t="shared" ref="BL75:BM75" si="485">+BL76</f>
        <v>0</v>
      </c>
      <c r="BM75" s="93">
        <f t="shared" si="485"/>
        <v>0</v>
      </c>
    </row>
    <row r="76" spans="1:65" ht="12" x14ac:dyDescent="0.3">
      <c r="A76" s="87"/>
      <c r="B76" s="87"/>
      <c r="C76" s="88"/>
      <c r="D76" s="95"/>
      <c r="E76" s="96">
        <v>42553001</v>
      </c>
      <c r="F76" s="97" t="s">
        <v>87</v>
      </c>
      <c r="G76" s="7">
        <v>0</v>
      </c>
      <c r="H76" s="7" t="e">
        <f>SUMIF([2]Ene!B:I,AVALUOS!E76,[2]Ene!I:I)</f>
        <v>#VALUE!</v>
      </c>
      <c r="I76" s="7" t="e">
        <f t="shared" si="422"/>
        <v>#VALUE!</v>
      </c>
      <c r="J76" s="8">
        <f t="shared" si="423"/>
        <v>0</v>
      </c>
      <c r="K76" s="7">
        <v>0</v>
      </c>
      <c r="L76" s="7" t="e">
        <f>SUMIF([2]Feb!B:I,AVALUOS!E76,[2]Feb!I:I)</f>
        <v>#VALUE!</v>
      </c>
      <c r="M76" s="7" t="e">
        <f t="shared" si="424"/>
        <v>#VALUE!</v>
      </c>
      <c r="N76" s="8">
        <f t="shared" si="425"/>
        <v>0</v>
      </c>
      <c r="O76" s="7">
        <v>0</v>
      </c>
      <c r="P76" s="7" t="e">
        <f>SUMIF([2]mar!B:I,AVALUOS!E76,[2]mar!I:I)</f>
        <v>#VALUE!</v>
      </c>
      <c r="Q76" s="7" t="e">
        <f t="shared" si="426"/>
        <v>#VALUE!</v>
      </c>
      <c r="R76" s="8">
        <f t="shared" si="410"/>
        <v>0</v>
      </c>
      <c r="S76" s="7">
        <v>0</v>
      </c>
      <c r="T76" s="7" t="e">
        <f>SUMIF([2]Abr!B:I,AVALUOS!E76,[2]Abr!I:I)</f>
        <v>#VALUE!</v>
      </c>
      <c r="U76" s="7" t="e">
        <f t="shared" si="427"/>
        <v>#VALUE!</v>
      </c>
      <c r="V76" s="8">
        <f t="shared" si="428"/>
        <v>0</v>
      </c>
      <c r="W76" s="7">
        <v>0</v>
      </c>
      <c r="X76" s="7" t="e">
        <f>SUMIF([2]May!B:I,AVALUOS!E76,[2]May!I:I)</f>
        <v>#VALUE!</v>
      </c>
      <c r="Y76" s="7" t="e">
        <f t="shared" si="429"/>
        <v>#VALUE!</v>
      </c>
      <c r="Z76" s="8">
        <f t="shared" si="430"/>
        <v>0</v>
      </c>
      <c r="AA76" s="7">
        <v>0</v>
      </c>
      <c r="AB76" s="7" t="e">
        <f>SUMIF([2]Jun!B:I,AVALUOS!E76,[2]Jun!I:I)</f>
        <v>#VALUE!</v>
      </c>
      <c r="AC76" s="7" t="e">
        <f t="shared" si="431"/>
        <v>#VALUE!</v>
      </c>
      <c r="AD76" s="8">
        <f t="shared" si="432"/>
        <v>0</v>
      </c>
      <c r="AE76" s="7">
        <v>0</v>
      </c>
      <c r="AF76" s="7" t="e">
        <f>SUMIF([2]Jul!B:I,AVALUOS!E76,[2]Jul!I:I)</f>
        <v>#VALUE!</v>
      </c>
      <c r="AG76" s="7" t="e">
        <f t="shared" si="433"/>
        <v>#VALUE!</v>
      </c>
      <c r="AH76" s="8">
        <f t="shared" si="434"/>
        <v>0</v>
      </c>
      <c r="AI76" s="7">
        <v>0</v>
      </c>
      <c r="AJ76" s="7" t="e">
        <f>SUMIF([2]Agos!B:I,AVALUOS!E76,[2]Agos!I:I)</f>
        <v>#VALUE!</v>
      </c>
      <c r="AK76" s="7" t="e">
        <f t="shared" si="435"/>
        <v>#VALUE!</v>
      </c>
      <c r="AL76" s="8">
        <f t="shared" si="436"/>
        <v>0</v>
      </c>
      <c r="AM76" s="7">
        <v>0</v>
      </c>
      <c r="AN76" s="7" t="e">
        <f>SUMIF([2]Sep!B:I,AVALUOS!E76,[2]Sep!I:I)</f>
        <v>#VALUE!</v>
      </c>
      <c r="AO76" s="7" t="e">
        <f t="shared" si="437"/>
        <v>#VALUE!</v>
      </c>
      <c r="AP76" s="8">
        <f t="shared" si="438"/>
        <v>0</v>
      </c>
      <c r="AQ76" s="7">
        <v>0</v>
      </c>
      <c r="AR76" s="7" t="e">
        <f>SUMIF([2]Oct!B:I,AVALUOS!E76,[2]Oct!I:I)</f>
        <v>#VALUE!</v>
      </c>
      <c r="AS76" s="7" t="e">
        <f t="shared" si="439"/>
        <v>#VALUE!</v>
      </c>
      <c r="AT76" s="8">
        <f t="shared" si="440"/>
        <v>0</v>
      </c>
      <c r="AU76" s="7">
        <v>0</v>
      </c>
      <c r="AV76" s="7" t="e">
        <f>SUMIF([2]Nov!B:I,AVALUOS!E76,[2]Nov!I:I)</f>
        <v>#VALUE!</v>
      </c>
      <c r="AW76" s="7" t="e">
        <f t="shared" si="441"/>
        <v>#VALUE!</v>
      </c>
      <c r="AX76" s="8">
        <f t="shared" si="442"/>
        <v>0</v>
      </c>
      <c r="AY76" s="7">
        <v>0</v>
      </c>
      <c r="AZ76" s="7" t="e">
        <f>SUMIF([2]Dic!B:I,AVALUOS!E76,[2]Dic!I:I)</f>
        <v>#VALUE!</v>
      </c>
      <c r="BA76" s="7" t="e">
        <f t="shared" si="443"/>
        <v>#VALUE!</v>
      </c>
      <c r="BB76" s="8">
        <f t="shared" si="444"/>
        <v>0</v>
      </c>
      <c r="BC76" s="7">
        <v>0</v>
      </c>
      <c r="BD76" s="89">
        <f>+G76+K76+O76+S76+W76+AA76+AE76+AI76+AM76+AQ76+AU76</f>
        <v>0</v>
      </c>
      <c r="BE76" s="89" t="e">
        <f>+H76+L76+P76+T76+X76+AB76+AF76+AJ76+AN76+AR76+AV76+AZ76</f>
        <v>#VALUE!</v>
      </c>
      <c r="BF76" s="89" t="e">
        <f t="shared" si="445"/>
        <v>#VALUE!</v>
      </c>
      <c r="BG76" s="24">
        <f t="shared" si="446"/>
        <v>0</v>
      </c>
      <c r="BK76" s="84"/>
      <c r="BL76" s="7"/>
      <c r="BM76" s="7"/>
    </row>
    <row r="77" spans="1:65" s="84" customFormat="1" ht="12" x14ac:dyDescent="0.3">
      <c r="A77" s="85"/>
      <c r="B77" s="85"/>
      <c r="C77" s="86"/>
      <c r="D77" s="90">
        <v>425535</v>
      </c>
      <c r="E77" s="91"/>
      <c r="F77" s="92" t="s">
        <v>88</v>
      </c>
      <c r="G77" s="93">
        <f t="shared" ref="G77:H77" si="486">+G78</f>
        <v>0</v>
      </c>
      <c r="H77" s="93" t="e">
        <f t="shared" si="486"/>
        <v>#VALUE!</v>
      </c>
      <c r="I77" s="93" t="e">
        <f t="shared" si="422"/>
        <v>#VALUE!</v>
      </c>
      <c r="J77" s="94">
        <f t="shared" si="423"/>
        <v>0</v>
      </c>
      <c r="K77" s="93">
        <f t="shared" ref="K77:L77" si="487">+K78</f>
        <v>0</v>
      </c>
      <c r="L77" s="93" t="e">
        <f t="shared" si="487"/>
        <v>#VALUE!</v>
      </c>
      <c r="M77" s="93" t="e">
        <f t="shared" si="424"/>
        <v>#VALUE!</v>
      </c>
      <c r="N77" s="94">
        <f t="shared" si="425"/>
        <v>0</v>
      </c>
      <c r="O77" s="93">
        <f t="shared" ref="O77:P77" si="488">+O78</f>
        <v>0</v>
      </c>
      <c r="P77" s="93" t="e">
        <f t="shared" si="488"/>
        <v>#VALUE!</v>
      </c>
      <c r="Q77" s="93" t="e">
        <f t="shared" si="426"/>
        <v>#VALUE!</v>
      </c>
      <c r="R77" s="94">
        <f t="shared" si="410"/>
        <v>0</v>
      </c>
      <c r="S77" s="93">
        <f t="shared" ref="S77:BE77" si="489">+S78</f>
        <v>0</v>
      </c>
      <c r="T77" s="93" t="e">
        <f t="shared" si="489"/>
        <v>#VALUE!</v>
      </c>
      <c r="U77" s="93" t="e">
        <f t="shared" si="427"/>
        <v>#VALUE!</v>
      </c>
      <c r="V77" s="94">
        <f t="shared" si="428"/>
        <v>0</v>
      </c>
      <c r="W77" s="93">
        <f t="shared" ref="W77:X77" si="490">+W78</f>
        <v>0</v>
      </c>
      <c r="X77" s="93" t="e">
        <f t="shared" si="490"/>
        <v>#VALUE!</v>
      </c>
      <c r="Y77" s="93" t="e">
        <f t="shared" si="429"/>
        <v>#VALUE!</v>
      </c>
      <c r="Z77" s="94">
        <f t="shared" si="430"/>
        <v>0</v>
      </c>
      <c r="AA77" s="93">
        <f t="shared" ref="AA77" si="491">+AA78</f>
        <v>0</v>
      </c>
      <c r="AB77" s="93" t="e">
        <f t="shared" si="489"/>
        <v>#VALUE!</v>
      </c>
      <c r="AC77" s="93" t="e">
        <f t="shared" si="431"/>
        <v>#VALUE!</v>
      </c>
      <c r="AD77" s="94">
        <f t="shared" si="432"/>
        <v>0</v>
      </c>
      <c r="AE77" s="93">
        <f t="shared" ref="AE77" si="492">+AE78</f>
        <v>0</v>
      </c>
      <c r="AF77" s="93" t="e">
        <f t="shared" si="489"/>
        <v>#VALUE!</v>
      </c>
      <c r="AG77" s="93" t="e">
        <f t="shared" si="433"/>
        <v>#VALUE!</v>
      </c>
      <c r="AH77" s="94">
        <f t="shared" si="434"/>
        <v>0</v>
      </c>
      <c r="AI77" s="93">
        <f t="shared" ref="AI77" si="493">+AI78</f>
        <v>0</v>
      </c>
      <c r="AJ77" s="93" t="e">
        <f t="shared" si="489"/>
        <v>#VALUE!</v>
      </c>
      <c r="AK77" s="93" t="e">
        <f t="shared" si="435"/>
        <v>#VALUE!</v>
      </c>
      <c r="AL77" s="94">
        <f t="shared" si="436"/>
        <v>0</v>
      </c>
      <c r="AM77" s="93">
        <f t="shared" ref="AM77" si="494">+AM78</f>
        <v>0</v>
      </c>
      <c r="AN77" s="93" t="e">
        <f t="shared" si="489"/>
        <v>#VALUE!</v>
      </c>
      <c r="AO77" s="93" t="e">
        <f t="shared" si="437"/>
        <v>#VALUE!</v>
      </c>
      <c r="AP77" s="94">
        <f t="shared" si="438"/>
        <v>0</v>
      </c>
      <c r="AQ77" s="93">
        <f t="shared" ref="AQ77" si="495">+AQ78</f>
        <v>0</v>
      </c>
      <c r="AR77" s="93" t="e">
        <f t="shared" si="489"/>
        <v>#VALUE!</v>
      </c>
      <c r="AS77" s="93" t="e">
        <f t="shared" si="439"/>
        <v>#VALUE!</v>
      </c>
      <c r="AT77" s="94">
        <f t="shared" si="440"/>
        <v>0</v>
      </c>
      <c r="AU77" s="93">
        <f t="shared" ref="AU77" si="496">+AU78</f>
        <v>0</v>
      </c>
      <c r="AV77" s="93" t="e">
        <f t="shared" si="489"/>
        <v>#VALUE!</v>
      </c>
      <c r="AW77" s="93" t="e">
        <f t="shared" si="441"/>
        <v>#VALUE!</v>
      </c>
      <c r="AX77" s="94">
        <f t="shared" si="442"/>
        <v>0</v>
      </c>
      <c r="AY77" s="93">
        <f t="shared" ref="AY77" si="497">+AY78</f>
        <v>0</v>
      </c>
      <c r="AZ77" s="93" t="e">
        <f t="shared" si="489"/>
        <v>#VALUE!</v>
      </c>
      <c r="BA77" s="93" t="e">
        <f t="shared" si="443"/>
        <v>#VALUE!</v>
      </c>
      <c r="BB77" s="94">
        <f t="shared" si="444"/>
        <v>0</v>
      </c>
      <c r="BC77" s="93">
        <f t="shared" si="489"/>
        <v>0</v>
      </c>
      <c r="BD77" s="93">
        <f t="shared" si="489"/>
        <v>0</v>
      </c>
      <c r="BE77" s="93" t="e">
        <f t="shared" si="489"/>
        <v>#VALUE!</v>
      </c>
      <c r="BF77" s="93" t="e">
        <f t="shared" si="445"/>
        <v>#VALUE!</v>
      </c>
      <c r="BG77" s="4">
        <f t="shared" si="446"/>
        <v>0</v>
      </c>
      <c r="BL77" s="93">
        <f t="shared" ref="BL77:BM77" si="498">+BL78</f>
        <v>0</v>
      </c>
      <c r="BM77" s="93">
        <f t="shared" si="498"/>
        <v>0</v>
      </c>
    </row>
    <row r="78" spans="1:65" ht="12" x14ac:dyDescent="0.3">
      <c r="A78" s="87"/>
      <c r="B78" s="87"/>
      <c r="C78" s="88"/>
      <c r="D78" s="95"/>
      <c r="E78" s="96">
        <v>42553501</v>
      </c>
      <c r="F78" s="97" t="s">
        <v>88</v>
      </c>
      <c r="G78" s="7">
        <v>0</v>
      </c>
      <c r="H78" s="7" t="e">
        <f>SUMIF([2]Ene!B:I,AVALUOS!E78,[2]Ene!I:I)</f>
        <v>#VALUE!</v>
      </c>
      <c r="I78" s="7" t="e">
        <f t="shared" si="422"/>
        <v>#VALUE!</v>
      </c>
      <c r="J78" s="8">
        <f t="shared" si="423"/>
        <v>0</v>
      </c>
      <c r="K78" s="7">
        <v>0</v>
      </c>
      <c r="L78" s="7" t="e">
        <f>SUMIF([2]Feb!B:I,AVALUOS!E78,[2]Feb!I:I)</f>
        <v>#VALUE!</v>
      </c>
      <c r="M78" s="7" t="e">
        <f t="shared" si="424"/>
        <v>#VALUE!</v>
      </c>
      <c r="N78" s="8">
        <f t="shared" si="425"/>
        <v>0</v>
      </c>
      <c r="O78" s="7">
        <v>0</v>
      </c>
      <c r="P78" s="7" t="e">
        <f>SUMIF([2]mar!B:I,AVALUOS!E78,[2]mar!I:I)</f>
        <v>#VALUE!</v>
      </c>
      <c r="Q78" s="7" t="e">
        <f t="shared" si="426"/>
        <v>#VALUE!</v>
      </c>
      <c r="R78" s="8">
        <f t="shared" si="410"/>
        <v>0</v>
      </c>
      <c r="S78" s="7">
        <v>0</v>
      </c>
      <c r="T78" s="7" t="e">
        <f>SUMIF([2]Abr!B:I,AVALUOS!E78,[2]Abr!I:I)</f>
        <v>#VALUE!</v>
      </c>
      <c r="U78" s="7" t="e">
        <f t="shared" si="427"/>
        <v>#VALUE!</v>
      </c>
      <c r="V78" s="8">
        <f t="shared" si="428"/>
        <v>0</v>
      </c>
      <c r="W78" s="7">
        <v>0</v>
      </c>
      <c r="X78" s="7" t="e">
        <f>SUMIF([2]May!B:I,AVALUOS!E78,[2]May!I:I)</f>
        <v>#VALUE!</v>
      </c>
      <c r="Y78" s="7" t="e">
        <f t="shared" si="429"/>
        <v>#VALUE!</v>
      </c>
      <c r="Z78" s="8">
        <f t="shared" si="430"/>
        <v>0</v>
      </c>
      <c r="AA78" s="7">
        <v>0</v>
      </c>
      <c r="AB78" s="7" t="e">
        <f>SUMIF([2]Jun!B:I,AVALUOS!E78,[2]Jun!I:I)</f>
        <v>#VALUE!</v>
      </c>
      <c r="AC78" s="7" t="e">
        <f t="shared" si="431"/>
        <v>#VALUE!</v>
      </c>
      <c r="AD78" s="8">
        <f t="shared" si="432"/>
        <v>0</v>
      </c>
      <c r="AE78" s="7">
        <v>0</v>
      </c>
      <c r="AF78" s="7" t="e">
        <f>SUMIF([2]Jul!B:I,AVALUOS!E78,[2]Jul!I:I)</f>
        <v>#VALUE!</v>
      </c>
      <c r="AG78" s="7" t="e">
        <f t="shared" si="433"/>
        <v>#VALUE!</v>
      </c>
      <c r="AH78" s="8">
        <f t="shared" si="434"/>
        <v>0</v>
      </c>
      <c r="AI78" s="7">
        <v>0</v>
      </c>
      <c r="AJ78" s="7" t="e">
        <f>SUMIF([2]Agos!B:I,AVALUOS!E78,[2]Agos!I:I)</f>
        <v>#VALUE!</v>
      </c>
      <c r="AK78" s="7" t="e">
        <f t="shared" si="435"/>
        <v>#VALUE!</v>
      </c>
      <c r="AL78" s="8">
        <f t="shared" si="436"/>
        <v>0</v>
      </c>
      <c r="AM78" s="7">
        <v>0</v>
      </c>
      <c r="AN78" s="7" t="e">
        <f>SUMIF([2]Sep!B:I,AVALUOS!E78,[2]Sep!I:I)</f>
        <v>#VALUE!</v>
      </c>
      <c r="AO78" s="7" t="e">
        <f t="shared" si="437"/>
        <v>#VALUE!</v>
      </c>
      <c r="AP78" s="8">
        <f t="shared" si="438"/>
        <v>0</v>
      </c>
      <c r="AQ78" s="7">
        <v>0</v>
      </c>
      <c r="AR78" s="7" t="e">
        <f>SUMIF([2]Oct!B:I,AVALUOS!E78,[2]Oct!I:I)</f>
        <v>#VALUE!</v>
      </c>
      <c r="AS78" s="7" t="e">
        <f t="shared" si="439"/>
        <v>#VALUE!</v>
      </c>
      <c r="AT78" s="8">
        <f t="shared" si="440"/>
        <v>0</v>
      </c>
      <c r="AU78" s="7">
        <v>0</v>
      </c>
      <c r="AV78" s="7" t="e">
        <f>SUMIF([2]Nov!B:I,AVALUOS!E78,[2]Nov!I:I)</f>
        <v>#VALUE!</v>
      </c>
      <c r="AW78" s="7" t="e">
        <f t="shared" si="441"/>
        <v>#VALUE!</v>
      </c>
      <c r="AX78" s="8">
        <f t="shared" si="442"/>
        <v>0</v>
      </c>
      <c r="AY78" s="7">
        <v>0</v>
      </c>
      <c r="AZ78" s="7" t="e">
        <f>SUMIF([2]Dic!B:I,AVALUOS!E78,[2]Dic!I:I)</f>
        <v>#VALUE!</v>
      </c>
      <c r="BA78" s="7" t="e">
        <f t="shared" si="443"/>
        <v>#VALUE!</v>
      </c>
      <c r="BB78" s="8">
        <f t="shared" si="444"/>
        <v>0</v>
      </c>
      <c r="BC78" s="7">
        <v>0</v>
      </c>
      <c r="BD78" s="89">
        <f>+G78+K78+O78+S78+W78+AA78+AE78+AI78+AM78+AQ78+AU78</f>
        <v>0</v>
      </c>
      <c r="BE78" s="89" t="e">
        <f>+H78+L78+P78+T78+X78+AB78+AF78+AJ78+AN78+AR78+AV78+AZ78</f>
        <v>#VALUE!</v>
      </c>
      <c r="BF78" s="89" t="e">
        <f t="shared" si="445"/>
        <v>#VALUE!</v>
      </c>
      <c r="BG78" s="24">
        <f t="shared" si="446"/>
        <v>0</v>
      </c>
      <c r="BK78" s="84"/>
      <c r="BL78" s="7"/>
      <c r="BM78" s="7"/>
    </row>
    <row r="79" spans="1:65" s="84" customFormat="1" ht="12" x14ac:dyDescent="0.3">
      <c r="A79" s="85"/>
      <c r="B79" s="85"/>
      <c r="C79" s="86"/>
      <c r="D79" s="90">
        <v>425540</v>
      </c>
      <c r="E79" s="91"/>
      <c r="F79" s="92" t="s">
        <v>89</v>
      </c>
      <c r="G79" s="93">
        <f t="shared" ref="G79:H79" si="499">+G80</f>
        <v>0</v>
      </c>
      <c r="H79" s="93" t="e">
        <f t="shared" si="499"/>
        <v>#VALUE!</v>
      </c>
      <c r="I79" s="93" t="e">
        <f t="shared" si="422"/>
        <v>#VALUE!</v>
      </c>
      <c r="J79" s="94">
        <f t="shared" si="423"/>
        <v>0</v>
      </c>
      <c r="K79" s="93">
        <f t="shared" ref="K79:L79" si="500">+K80</f>
        <v>0</v>
      </c>
      <c r="L79" s="93" t="e">
        <f t="shared" si="500"/>
        <v>#VALUE!</v>
      </c>
      <c r="M79" s="93" t="e">
        <f t="shared" si="424"/>
        <v>#VALUE!</v>
      </c>
      <c r="N79" s="94">
        <f t="shared" si="425"/>
        <v>0</v>
      </c>
      <c r="O79" s="93">
        <f t="shared" ref="O79:P79" si="501">+O80</f>
        <v>0</v>
      </c>
      <c r="P79" s="93" t="e">
        <f t="shared" si="501"/>
        <v>#VALUE!</v>
      </c>
      <c r="Q79" s="93" t="e">
        <f t="shared" si="426"/>
        <v>#VALUE!</v>
      </c>
      <c r="R79" s="94">
        <f t="shared" si="410"/>
        <v>0</v>
      </c>
      <c r="S79" s="93">
        <f t="shared" ref="S79:BE79" si="502">+S80</f>
        <v>0</v>
      </c>
      <c r="T79" s="93" t="e">
        <f t="shared" si="502"/>
        <v>#VALUE!</v>
      </c>
      <c r="U79" s="93" t="e">
        <f t="shared" si="427"/>
        <v>#VALUE!</v>
      </c>
      <c r="V79" s="94">
        <f t="shared" si="428"/>
        <v>0</v>
      </c>
      <c r="W79" s="93">
        <f t="shared" ref="W79:X79" si="503">+W80</f>
        <v>0</v>
      </c>
      <c r="X79" s="93" t="e">
        <f t="shared" si="503"/>
        <v>#VALUE!</v>
      </c>
      <c r="Y79" s="93" t="e">
        <f t="shared" si="429"/>
        <v>#VALUE!</v>
      </c>
      <c r="Z79" s="94">
        <f t="shared" si="430"/>
        <v>0</v>
      </c>
      <c r="AA79" s="93">
        <f t="shared" ref="AA79" si="504">+AA80</f>
        <v>0</v>
      </c>
      <c r="AB79" s="93" t="e">
        <f t="shared" si="502"/>
        <v>#VALUE!</v>
      </c>
      <c r="AC79" s="93" t="e">
        <f t="shared" si="431"/>
        <v>#VALUE!</v>
      </c>
      <c r="AD79" s="94">
        <f t="shared" si="432"/>
        <v>0</v>
      </c>
      <c r="AE79" s="93">
        <f t="shared" ref="AE79" si="505">+AE80</f>
        <v>0</v>
      </c>
      <c r="AF79" s="93" t="e">
        <f t="shared" si="502"/>
        <v>#VALUE!</v>
      </c>
      <c r="AG79" s="93" t="e">
        <f t="shared" si="433"/>
        <v>#VALUE!</v>
      </c>
      <c r="AH79" s="94">
        <f t="shared" si="434"/>
        <v>0</v>
      </c>
      <c r="AI79" s="93">
        <f t="shared" ref="AI79" si="506">+AI80</f>
        <v>0</v>
      </c>
      <c r="AJ79" s="93" t="e">
        <f t="shared" si="502"/>
        <v>#VALUE!</v>
      </c>
      <c r="AK79" s="93" t="e">
        <f t="shared" si="435"/>
        <v>#VALUE!</v>
      </c>
      <c r="AL79" s="94">
        <f t="shared" si="436"/>
        <v>0</v>
      </c>
      <c r="AM79" s="93">
        <f t="shared" ref="AM79" si="507">+AM80</f>
        <v>0</v>
      </c>
      <c r="AN79" s="93" t="e">
        <f t="shared" si="502"/>
        <v>#VALUE!</v>
      </c>
      <c r="AO79" s="93" t="e">
        <f t="shared" si="437"/>
        <v>#VALUE!</v>
      </c>
      <c r="AP79" s="94">
        <f t="shared" si="438"/>
        <v>0</v>
      </c>
      <c r="AQ79" s="93">
        <f t="shared" ref="AQ79" si="508">+AQ80</f>
        <v>0</v>
      </c>
      <c r="AR79" s="93" t="e">
        <f t="shared" si="502"/>
        <v>#VALUE!</v>
      </c>
      <c r="AS79" s="93" t="e">
        <f t="shared" si="439"/>
        <v>#VALUE!</v>
      </c>
      <c r="AT79" s="94">
        <f t="shared" si="440"/>
        <v>0</v>
      </c>
      <c r="AU79" s="93">
        <f t="shared" ref="AU79" si="509">+AU80</f>
        <v>0</v>
      </c>
      <c r="AV79" s="93" t="e">
        <f t="shared" si="502"/>
        <v>#VALUE!</v>
      </c>
      <c r="AW79" s="93" t="e">
        <f t="shared" si="441"/>
        <v>#VALUE!</v>
      </c>
      <c r="AX79" s="94">
        <f t="shared" si="442"/>
        <v>0</v>
      </c>
      <c r="AY79" s="93">
        <f t="shared" ref="AY79" si="510">+AY80</f>
        <v>0</v>
      </c>
      <c r="AZ79" s="93" t="e">
        <f t="shared" si="502"/>
        <v>#VALUE!</v>
      </c>
      <c r="BA79" s="93" t="e">
        <f t="shared" si="443"/>
        <v>#VALUE!</v>
      </c>
      <c r="BB79" s="94">
        <f t="shared" si="444"/>
        <v>0</v>
      </c>
      <c r="BC79" s="93">
        <f t="shared" si="502"/>
        <v>0</v>
      </c>
      <c r="BD79" s="93">
        <f t="shared" si="502"/>
        <v>0</v>
      </c>
      <c r="BE79" s="93" t="e">
        <f t="shared" si="502"/>
        <v>#VALUE!</v>
      </c>
      <c r="BF79" s="93" t="e">
        <f t="shared" si="445"/>
        <v>#VALUE!</v>
      </c>
      <c r="BG79" s="4">
        <f t="shared" si="446"/>
        <v>0</v>
      </c>
      <c r="BL79" s="93">
        <f t="shared" ref="BL79:BM79" si="511">+BL80</f>
        <v>0</v>
      </c>
      <c r="BM79" s="93">
        <f t="shared" si="511"/>
        <v>0</v>
      </c>
    </row>
    <row r="80" spans="1:65" ht="12" x14ac:dyDescent="0.3">
      <c r="A80" s="87"/>
      <c r="B80" s="87"/>
      <c r="C80" s="88"/>
      <c r="D80" s="95"/>
      <c r="E80" s="96">
        <v>42554001</v>
      </c>
      <c r="F80" s="97" t="s">
        <v>89</v>
      </c>
      <c r="G80" s="7">
        <v>0</v>
      </c>
      <c r="H80" s="7" t="e">
        <f>SUMIF([2]Ene!B:I,AVALUOS!E80,[2]Ene!I:I)</f>
        <v>#VALUE!</v>
      </c>
      <c r="I80" s="7" t="e">
        <f t="shared" si="422"/>
        <v>#VALUE!</v>
      </c>
      <c r="J80" s="8">
        <f t="shared" si="423"/>
        <v>0</v>
      </c>
      <c r="K80" s="7">
        <v>0</v>
      </c>
      <c r="L80" s="7" t="e">
        <f>SUMIF([2]Feb!B:I,AVALUOS!E80,[2]Feb!I:I)</f>
        <v>#VALUE!</v>
      </c>
      <c r="M80" s="7" t="e">
        <f t="shared" si="424"/>
        <v>#VALUE!</v>
      </c>
      <c r="N80" s="8">
        <f t="shared" si="425"/>
        <v>0</v>
      </c>
      <c r="O80" s="7">
        <v>0</v>
      </c>
      <c r="P80" s="7" t="e">
        <f>SUMIF([2]mar!B:I,AVALUOS!E80,[2]mar!I:I)</f>
        <v>#VALUE!</v>
      </c>
      <c r="Q80" s="7" t="e">
        <f t="shared" si="426"/>
        <v>#VALUE!</v>
      </c>
      <c r="R80" s="8">
        <f t="shared" si="410"/>
        <v>0</v>
      </c>
      <c r="S80" s="7">
        <v>0</v>
      </c>
      <c r="T80" s="7" t="e">
        <f>SUMIF([2]Abr!B:I,AVALUOS!E80,[2]Abr!I:I)</f>
        <v>#VALUE!</v>
      </c>
      <c r="U80" s="7" t="e">
        <f t="shared" si="427"/>
        <v>#VALUE!</v>
      </c>
      <c r="V80" s="8">
        <f t="shared" si="428"/>
        <v>0</v>
      </c>
      <c r="W80" s="7">
        <v>0</v>
      </c>
      <c r="X80" s="7" t="e">
        <f>SUMIF([2]May!B:I,AVALUOS!E80,[2]May!I:I)</f>
        <v>#VALUE!</v>
      </c>
      <c r="Y80" s="7" t="e">
        <f t="shared" si="429"/>
        <v>#VALUE!</v>
      </c>
      <c r="Z80" s="8">
        <f t="shared" si="430"/>
        <v>0</v>
      </c>
      <c r="AA80" s="7">
        <v>0</v>
      </c>
      <c r="AB80" s="7" t="e">
        <f>SUMIF([2]Jun!B:I,AVALUOS!E80,[2]Jun!I:I)</f>
        <v>#VALUE!</v>
      </c>
      <c r="AC80" s="7" t="e">
        <f t="shared" si="431"/>
        <v>#VALUE!</v>
      </c>
      <c r="AD80" s="8">
        <f t="shared" si="432"/>
        <v>0</v>
      </c>
      <c r="AE80" s="7">
        <v>0</v>
      </c>
      <c r="AF80" s="7" t="e">
        <f>SUMIF([2]Jul!B:I,AVALUOS!E80,[2]Jul!I:I)</f>
        <v>#VALUE!</v>
      </c>
      <c r="AG80" s="7" t="e">
        <f t="shared" si="433"/>
        <v>#VALUE!</v>
      </c>
      <c r="AH80" s="8">
        <f t="shared" si="434"/>
        <v>0</v>
      </c>
      <c r="AI80" s="7">
        <v>0</v>
      </c>
      <c r="AJ80" s="7" t="e">
        <f>SUMIF([2]Agos!B:I,AVALUOS!E80,[2]Agos!I:I)</f>
        <v>#VALUE!</v>
      </c>
      <c r="AK80" s="7" t="e">
        <f t="shared" si="435"/>
        <v>#VALUE!</v>
      </c>
      <c r="AL80" s="8">
        <f t="shared" si="436"/>
        <v>0</v>
      </c>
      <c r="AM80" s="7">
        <v>0</v>
      </c>
      <c r="AN80" s="7" t="e">
        <f>SUMIF([2]Sep!B:I,AVALUOS!E80,[2]Sep!I:I)</f>
        <v>#VALUE!</v>
      </c>
      <c r="AO80" s="7" t="e">
        <f t="shared" si="437"/>
        <v>#VALUE!</v>
      </c>
      <c r="AP80" s="8">
        <f t="shared" si="438"/>
        <v>0</v>
      </c>
      <c r="AQ80" s="7">
        <v>0</v>
      </c>
      <c r="AR80" s="7" t="e">
        <f>SUMIF([2]Oct!B:I,AVALUOS!E80,[2]Oct!I:I)</f>
        <v>#VALUE!</v>
      </c>
      <c r="AS80" s="7" t="e">
        <f t="shared" si="439"/>
        <v>#VALUE!</v>
      </c>
      <c r="AT80" s="8">
        <f t="shared" si="440"/>
        <v>0</v>
      </c>
      <c r="AU80" s="7">
        <v>0</v>
      </c>
      <c r="AV80" s="7" t="e">
        <f>SUMIF([2]Nov!B:I,AVALUOS!E80,[2]Nov!I:I)</f>
        <v>#VALUE!</v>
      </c>
      <c r="AW80" s="7" t="e">
        <f t="shared" si="441"/>
        <v>#VALUE!</v>
      </c>
      <c r="AX80" s="8">
        <f t="shared" si="442"/>
        <v>0</v>
      </c>
      <c r="AY80" s="7">
        <v>0</v>
      </c>
      <c r="AZ80" s="7" t="e">
        <f>SUMIF([2]Dic!B:I,AVALUOS!E80,[2]Dic!I:I)</f>
        <v>#VALUE!</v>
      </c>
      <c r="BA80" s="7" t="e">
        <f t="shared" si="443"/>
        <v>#VALUE!</v>
      </c>
      <c r="BB80" s="8">
        <f t="shared" si="444"/>
        <v>0</v>
      </c>
      <c r="BC80" s="7">
        <v>0</v>
      </c>
      <c r="BD80" s="89">
        <f>+G80+K80+O80+S80+W80+AA80+AE80+AI80+AM80+AQ80+AU80</f>
        <v>0</v>
      </c>
      <c r="BE80" s="89" t="e">
        <f>+H80+L80+P80+T80+X80+AB80+AF80+AJ80+AN80+AR80+AV80+AZ80</f>
        <v>#VALUE!</v>
      </c>
      <c r="BF80" s="89" t="e">
        <f t="shared" si="445"/>
        <v>#VALUE!</v>
      </c>
      <c r="BG80" s="24">
        <f t="shared" si="446"/>
        <v>0</v>
      </c>
      <c r="BK80" s="84"/>
      <c r="BL80" s="7"/>
      <c r="BM80" s="7"/>
    </row>
    <row r="81" spans="1:65" s="84" customFormat="1" ht="12" x14ac:dyDescent="0.3">
      <c r="A81" s="77"/>
      <c r="B81" s="77"/>
      <c r="C81" s="78">
        <v>4265</v>
      </c>
      <c r="D81" s="79"/>
      <c r="E81" s="80"/>
      <c r="F81" s="81" t="s">
        <v>90</v>
      </c>
      <c r="G81" s="82">
        <f t="shared" ref="G81:H81" si="512">SUM(G82)</f>
        <v>0</v>
      </c>
      <c r="H81" s="82" t="e">
        <f t="shared" si="512"/>
        <v>#VALUE!</v>
      </c>
      <c r="I81" s="82" t="e">
        <f t="shared" si="422"/>
        <v>#VALUE!</v>
      </c>
      <c r="J81" s="83">
        <f t="shared" si="423"/>
        <v>0</v>
      </c>
      <c r="K81" s="82">
        <f t="shared" ref="K81:L81" si="513">SUM(K82)</f>
        <v>0</v>
      </c>
      <c r="L81" s="82" t="e">
        <f t="shared" si="513"/>
        <v>#VALUE!</v>
      </c>
      <c r="M81" s="82" t="e">
        <f t="shared" si="424"/>
        <v>#VALUE!</v>
      </c>
      <c r="N81" s="83">
        <f t="shared" si="425"/>
        <v>0</v>
      </c>
      <c r="O81" s="82">
        <f t="shared" ref="O81:P81" si="514">SUM(O82)</f>
        <v>0</v>
      </c>
      <c r="P81" s="82" t="e">
        <f t="shared" si="514"/>
        <v>#VALUE!</v>
      </c>
      <c r="Q81" s="82" t="e">
        <f t="shared" si="426"/>
        <v>#VALUE!</v>
      </c>
      <c r="R81" s="83">
        <f t="shared" si="410"/>
        <v>0</v>
      </c>
      <c r="S81" s="82">
        <f t="shared" ref="S81:BE81" si="515">SUM(S82)</f>
        <v>0</v>
      </c>
      <c r="T81" s="82" t="e">
        <f t="shared" si="515"/>
        <v>#VALUE!</v>
      </c>
      <c r="U81" s="82" t="e">
        <f t="shared" si="427"/>
        <v>#VALUE!</v>
      </c>
      <c r="V81" s="83">
        <f t="shared" si="428"/>
        <v>0</v>
      </c>
      <c r="W81" s="82">
        <f t="shared" ref="W81:X81" si="516">SUM(W82)</f>
        <v>0</v>
      </c>
      <c r="X81" s="82" t="e">
        <f t="shared" si="516"/>
        <v>#VALUE!</v>
      </c>
      <c r="Y81" s="82" t="e">
        <f t="shared" si="429"/>
        <v>#VALUE!</v>
      </c>
      <c r="Z81" s="83">
        <f t="shared" si="430"/>
        <v>0</v>
      </c>
      <c r="AA81" s="82">
        <f t="shared" ref="AA81" si="517">SUM(AA82)</f>
        <v>0</v>
      </c>
      <c r="AB81" s="82" t="e">
        <f t="shared" si="515"/>
        <v>#VALUE!</v>
      </c>
      <c r="AC81" s="82" t="e">
        <f t="shared" si="431"/>
        <v>#VALUE!</v>
      </c>
      <c r="AD81" s="83">
        <f t="shared" si="432"/>
        <v>0</v>
      </c>
      <c r="AE81" s="82">
        <f t="shared" ref="AE81" si="518">SUM(AE82)</f>
        <v>0</v>
      </c>
      <c r="AF81" s="82" t="e">
        <f t="shared" si="515"/>
        <v>#VALUE!</v>
      </c>
      <c r="AG81" s="82" t="e">
        <f t="shared" si="433"/>
        <v>#VALUE!</v>
      </c>
      <c r="AH81" s="83">
        <f t="shared" si="434"/>
        <v>0</v>
      </c>
      <c r="AI81" s="82">
        <f t="shared" ref="AI81" si="519">SUM(AI82)</f>
        <v>0</v>
      </c>
      <c r="AJ81" s="82" t="e">
        <f t="shared" si="515"/>
        <v>#VALUE!</v>
      </c>
      <c r="AK81" s="82" t="e">
        <f t="shared" si="435"/>
        <v>#VALUE!</v>
      </c>
      <c r="AL81" s="83">
        <f t="shared" si="436"/>
        <v>0</v>
      </c>
      <c r="AM81" s="82">
        <f t="shared" ref="AM81" si="520">SUM(AM82)</f>
        <v>0</v>
      </c>
      <c r="AN81" s="82" t="e">
        <f t="shared" si="515"/>
        <v>#VALUE!</v>
      </c>
      <c r="AO81" s="82" t="e">
        <f t="shared" si="437"/>
        <v>#VALUE!</v>
      </c>
      <c r="AP81" s="83">
        <f t="shared" si="438"/>
        <v>0</v>
      </c>
      <c r="AQ81" s="82">
        <f t="shared" ref="AQ81" si="521">SUM(AQ82)</f>
        <v>0</v>
      </c>
      <c r="AR81" s="82" t="e">
        <f t="shared" si="515"/>
        <v>#VALUE!</v>
      </c>
      <c r="AS81" s="82" t="e">
        <f t="shared" si="439"/>
        <v>#VALUE!</v>
      </c>
      <c r="AT81" s="83">
        <f t="shared" si="440"/>
        <v>0</v>
      </c>
      <c r="AU81" s="82">
        <f t="shared" ref="AU81" si="522">SUM(AU82)</f>
        <v>0</v>
      </c>
      <c r="AV81" s="82" t="e">
        <f t="shared" si="515"/>
        <v>#VALUE!</v>
      </c>
      <c r="AW81" s="82" t="e">
        <f t="shared" si="441"/>
        <v>#VALUE!</v>
      </c>
      <c r="AX81" s="83">
        <f t="shared" si="442"/>
        <v>0</v>
      </c>
      <c r="AY81" s="82">
        <f t="shared" ref="AY81" si="523">SUM(AY82)</f>
        <v>0</v>
      </c>
      <c r="AZ81" s="82" t="e">
        <f t="shared" si="515"/>
        <v>#VALUE!</v>
      </c>
      <c r="BA81" s="82" t="e">
        <f t="shared" si="443"/>
        <v>#VALUE!</v>
      </c>
      <c r="BB81" s="83">
        <f t="shared" si="444"/>
        <v>0</v>
      </c>
      <c r="BC81" s="82">
        <f t="shared" si="515"/>
        <v>0</v>
      </c>
      <c r="BD81" s="82">
        <f t="shared" si="515"/>
        <v>0</v>
      </c>
      <c r="BE81" s="82" t="e">
        <f t="shared" si="515"/>
        <v>#VALUE!</v>
      </c>
      <c r="BF81" s="82" t="e">
        <f t="shared" si="445"/>
        <v>#VALUE!</v>
      </c>
      <c r="BG81" s="83">
        <f t="shared" si="446"/>
        <v>0</v>
      </c>
      <c r="BL81" s="82">
        <f t="shared" ref="BL81:BM81" si="524">SUM(BL82)</f>
        <v>0</v>
      </c>
      <c r="BM81" s="82">
        <f t="shared" si="524"/>
        <v>0</v>
      </c>
    </row>
    <row r="82" spans="1:65" ht="20.399999999999999" x14ac:dyDescent="0.3">
      <c r="A82" s="85"/>
      <c r="B82" s="85"/>
      <c r="C82" s="86"/>
      <c r="D82" s="90">
        <v>426501</v>
      </c>
      <c r="E82" s="91"/>
      <c r="F82" s="92" t="s">
        <v>91</v>
      </c>
      <c r="G82" s="93">
        <f t="shared" ref="G82:H82" si="525">+G83</f>
        <v>0</v>
      </c>
      <c r="H82" s="93" t="e">
        <f t="shared" si="525"/>
        <v>#VALUE!</v>
      </c>
      <c r="I82" s="93" t="e">
        <f t="shared" si="422"/>
        <v>#VALUE!</v>
      </c>
      <c r="J82" s="94">
        <f t="shared" si="423"/>
        <v>0</v>
      </c>
      <c r="K82" s="93">
        <f t="shared" ref="K82:L82" si="526">+K83</f>
        <v>0</v>
      </c>
      <c r="L82" s="93" t="e">
        <f t="shared" si="526"/>
        <v>#VALUE!</v>
      </c>
      <c r="M82" s="93" t="e">
        <f t="shared" si="424"/>
        <v>#VALUE!</v>
      </c>
      <c r="N82" s="94">
        <f t="shared" si="425"/>
        <v>0</v>
      </c>
      <c r="O82" s="93">
        <f t="shared" ref="O82:P82" si="527">+O83</f>
        <v>0</v>
      </c>
      <c r="P82" s="93" t="e">
        <f t="shared" si="527"/>
        <v>#VALUE!</v>
      </c>
      <c r="Q82" s="93" t="e">
        <f t="shared" si="426"/>
        <v>#VALUE!</v>
      </c>
      <c r="R82" s="94">
        <f t="shared" si="410"/>
        <v>0</v>
      </c>
      <c r="S82" s="93">
        <f t="shared" ref="S82:BE82" si="528">+S83</f>
        <v>0</v>
      </c>
      <c r="T82" s="93" t="e">
        <f t="shared" si="528"/>
        <v>#VALUE!</v>
      </c>
      <c r="U82" s="93" t="e">
        <f t="shared" si="427"/>
        <v>#VALUE!</v>
      </c>
      <c r="V82" s="94">
        <f t="shared" si="428"/>
        <v>0</v>
      </c>
      <c r="W82" s="93">
        <f t="shared" ref="W82:X82" si="529">+W83</f>
        <v>0</v>
      </c>
      <c r="X82" s="93" t="e">
        <f t="shared" si="529"/>
        <v>#VALUE!</v>
      </c>
      <c r="Y82" s="93" t="e">
        <f t="shared" si="429"/>
        <v>#VALUE!</v>
      </c>
      <c r="Z82" s="94">
        <f t="shared" si="430"/>
        <v>0</v>
      </c>
      <c r="AA82" s="93">
        <f t="shared" ref="AA82" si="530">+AA83</f>
        <v>0</v>
      </c>
      <c r="AB82" s="93" t="e">
        <f t="shared" si="528"/>
        <v>#VALUE!</v>
      </c>
      <c r="AC82" s="93" t="e">
        <f t="shared" si="431"/>
        <v>#VALUE!</v>
      </c>
      <c r="AD82" s="94">
        <f t="shared" si="432"/>
        <v>0</v>
      </c>
      <c r="AE82" s="93">
        <f t="shared" ref="AE82" si="531">+AE83</f>
        <v>0</v>
      </c>
      <c r="AF82" s="93" t="e">
        <f t="shared" si="528"/>
        <v>#VALUE!</v>
      </c>
      <c r="AG82" s="93" t="e">
        <f t="shared" si="433"/>
        <v>#VALUE!</v>
      </c>
      <c r="AH82" s="94">
        <f t="shared" si="434"/>
        <v>0</v>
      </c>
      <c r="AI82" s="93">
        <f t="shared" ref="AI82" si="532">+AI83</f>
        <v>0</v>
      </c>
      <c r="AJ82" s="93" t="e">
        <f t="shared" si="528"/>
        <v>#VALUE!</v>
      </c>
      <c r="AK82" s="93" t="e">
        <f t="shared" si="435"/>
        <v>#VALUE!</v>
      </c>
      <c r="AL82" s="94">
        <f t="shared" si="436"/>
        <v>0</v>
      </c>
      <c r="AM82" s="93">
        <f t="shared" ref="AM82" si="533">+AM83</f>
        <v>0</v>
      </c>
      <c r="AN82" s="93" t="e">
        <f t="shared" si="528"/>
        <v>#VALUE!</v>
      </c>
      <c r="AO82" s="93" t="e">
        <f t="shared" si="437"/>
        <v>#VALUE!</v>
      </c>
      <c r="AP82" s="94">
        <f t="shared" si="438"/>
        <v>0</v>
      </c>
      <c r="AQ82" s="93">
        <f t="shared" ref="AQ82" si="534">+AQ83</f>
        <v>0</v>
      </c>
      <c r="AR82" s="93" t="e">
        <f t="shared" si="528"/>
        <v>#VALUE!</v>
      </c>
      <c r="AS82" s="93" t="e">
        <f t="shared" si="439"/>
        <v>#VALUE!</v>
      </c>
      <c r="AT82" s="94">
        <f t="shared" si="440"/>
        <v>0</v>
      </c>
      <c r="AU82" s="93">
        <f t="shared" ref="AU82" si="535">+AU83</f>
        <v>0</v>
      </c>
      <c r="AV82" s="93" t="e">
        <f t="shared" si="528"/>
        <v>#VALUE!</v>
      </c>
      <c r="AW82" s="93" t="e">
        <f t="shared" si="441"/>
        <v>#VALUE!</v>
      </c>
      <c r="AX82" s="94">
        <f t="shared" si="442"/>
        <v>0</v>
      </c>
      <c r="AY82" s="93">
        <f t="shared" ref="AY82" si="536">+AY83</f>
        <v>0</v>
      </c>
      <c r="AZ82" s="93" t="e">
        <f t="shared" si="528"/>
        <v>#VALUE!</v>
      </c>
      <c r="BA82" s="93" t="e">
        <f t="shared" si="443"/>
        <v>#VALUE!</v>
      </c>
      <c r="BB82" s="94">
        <f t="shared" si="444"/>
        <v>0</v>
      </c>
      <c r="BC82" s="93">
        <f t="shared" si="528"/>
        <v>0</v>
      </c>
      <c r="BD82" s="93">
        <f t="shared" si="528"/>
        <v>0</v>
      </c>
      <c r="BE82" s="93" t="e">
        <f t="shared" si="528"/>
        <v>#VALUE!</v>
      </c>
      <c r="BF82" s="93" t="e">
        <f t="shared" si="445"/>
        <v>#VALUE!</v>
      </c>
      <c r="BG82" s="4">
        <f t="shared" si="446"/>
        <v>0</v>
      </c>
      <c r="BL82" s="93">
        <f t="shared" ref="BL82:BM82" si="537">+BL83</f>
        <v>0</v>
      </c>
      <c r="BM82" s="93">
        <f t="shared" si="537"/>
        <v>0</v>
      </c>
    </row>
    <row r="83" spans="1:65" s="84" customFormat="1" ht="12" x14ac:dyDescent="0.3">
      <c r="A83" s="87"/>
      <c r="B83" s="87"/>
      <c r="C83" s="88"/>
      <c r="D83" s="95"/>
      <c r="E83" s="96">
        <v>42650101</v>
      </c>
      <c r="F83" s="97" t="s">
        <v>91</v>
      </c>
      <c r="G83" s="7">
        <v>0</v>
      </c>
      <c r="H83" s="7" t="e">
        <f>SUMIF([2]Ene!B:I,AVALUOS!E83,[2]Ene!I:I)</f>
        <v>#VALUE!</v>
      </c>
      <c r="I83" s="7" t="e">
        <f t="shared" si="422"/>
        <v>#VALUE!</v>
      </c>
      <c r="J83" s="8">
        <f t="shared" si="423"/>
        <v>0</v>
      </c>
      <c r="K83" s="7">
        <v>0</v>
      </c>
      <c r="L83" s="7" t="e">
        <f>SUMIF([2]Feb!B:I,AVALUOS!E83,[2]Feb!I:I)</f>
        <v>#VALUE!</v>
      </c>
      <c r="M83" s="7" t="e">
        <f t="shared" si="424"/>
        <v>#VALUE!</v>
      </c>
      <c r="N83" s="8">
        <f t="shared" si="425"/>
        <v>0</v>
      </c>
      <c r="O83" s="7">
        <v>0</v>
      </c>
      <c r="P83" s="7" t="e">
        <f>SUMIF([2]mar!B:I,AVALUOS!E83,[2]mar!I:I)</f>
        <v>#VALUE!</v>
      </c>
      <c r="Q83" s="7" t="e">
        <f t="shared" si="426"/>
        <v>#VALUE!</v>
      </c>
      <c r="R83" s="8">
        <f t="shared" si="410"/>
        <v>0</v>
      </c>
      <c r="S83" s="7">
        <v>0</v>
      </c>
      <c r="T83" s="7" t="e">
        <f>SUMIF([2]Abr!B:I,AVALUOS!E83,[2]Abr!I:I)</f>
        <v>#VALUE!</v>
      </c>
      <c r="U83" s="7" t="e">
        <f t="shared" si="427"/>
        <v>#VALUE!</v>
      </c>
      <c r="V83" s="8">
        <f t="shared" si="428"/>
        <v>0</v>
      </c>
      <c r="W83" s="7">
        <v>0</v>
      </c>
      <c r="X83" s="7" t="e">
        <f>SUMIF([2]May!B:I,AVALUOS!E83,[2]May!I:I)</f>
        <v>#VALUE!</v>
      </c>
      <c r="Y83" s="7" t="e">
        <f t="shared" si="429"/>
        <v>#VALUE!</v>
      </c>
      <c r="Z83" s="8">
        <f t="shared" si="430"/>
        <v>0</v>
      </c>
      <c r="AA83" s="7">
        <v>0</v>
      </c>
      <c r="AB83" s="7" t="e">
        <f>SUMIF([2]Jun!B:I,AVALUOS!E83,[2]Jun!I:I)</f>
        <v>#VALUE!</v>
      </c>
      <c r="AC83" s="7" t="e">
        <f t="shared" si="431"/>
        <v>#VALUE!</v>
      </c>
      <c r="AD83" s="8">
        <f t="shared" si="432"/>
        <v>0</v>
      </c>
      <c r="AE83" s="7">
        <v>0</v>
      </c>
      <c r="AF83" s="7" t="e">
        <f>SUMIF([2]Jul!B:I,AVALUOS!E83,[2]Jul!I:I)</f>
        <v>#VALUE!</v>
      </c>
      <c r="AG83" s="7" t="e">
        <f t="shared" si="433"/>
        <v>#VALUE!</v>
      </c>
      <c r="AH83" s="8">
        <f t="shared" si="434"/>
        <v>0</v>
      </c>
      <c r="AI83" s="7">
        <v>0</v>
      </c>
      <c r="AJ83" s="7" t="e">
        <f>SUMIF([2]Agos!B:I,AVALUOS!E83,[2]Agos!I:I)</f>
        <v>#VALUE!</v>
      </c>
      <c r="AK83" s="7" t="e">
        <f t="shared" si="435"/>
        <v>#VALUE!</v>
      </c>
      <c r="AL83" s="8">
        <f t="shared" si="436"/>
        <v>0</v>
      </c>
      <c r="AM83" s="7">
        <v>0</v>
      </c>
      <c r="AN83" s="7" t="e">
        <f>SUMIF([2]Sep!B:I,AVALUOS!E83,[2]Sep!I:I)</f>
        <v>#VALUE!</v>
      </c>
      <c r="AO83" s="7" t="e">
        <f t="shared" si="437"/>
        <v>#VALUE!</v>
      </c>
      <c r="AP83" s="8">
        <f t="shared" si="438"/>
        <v>0</v>
      </c>
      <c r="AQ83" s="7">
        <v>0</v>
      </c>
      <c r="AR83" s="7" t="e">
        <f>SUMIF([2]Oct!B:I,AVALUOS!E83,[2]Oct!I:I)</f>
        <v>#VALUE!</v>
      </c>
      <c r="AS83" s="7" t="e">
        <f t="shared" si="439"/>
        <v>#VALUE!</v>
      </c>
      <c r="AT83" s="8">
        <f t="shared" si="440"/>
        <v>0</v>
      </c>
      <c r="AU83" s="7">
        <v>0</v>
      </c>
      <c r="AV83" s="7" t="e">
        <f>SUMIF([2]Nov!B:I,AVALUOS!E83,[2]Nov!I:I)</f>
        <v>#VALUE!</v>
      </c>
      <c r="AW83" s="7" t="e">
        <f t="shared" si="441"/>
        <v>#VALUE!</v>
      </c>
      <c r="AX83" s="8">
        <f t="shared" si="442"/>
        <v>0</v>
      </c>
      <c r="AY83" s="7">
        <v>0</v>
      </c>
      <c r="AZ83" s="7" t="e">
        <f>SUMIF([2]Dic!B:I,AVALUOS!E83,[2]Dic!I:I)</f>
        <v>#VALUE!</v>
      </c>
      <c r="BA83" s="7" t="e">
        <f t="shared" si="443"/>
        <v>#VALUE!</v>
      </c>
      <c r="BB83" s="8">
        <f t="shared" si="444"/>
        <v>0</v>
      </c>
      <c r="BC83" s="7">
        <v>0</v>
      </c>
      <c r="BD83" s="89">
        <f>+G83+K83+O83+S83+W83+AA83+AE83+AI83+AM83+AQ83+AU83</f>
        <v>0</v>
      </c>
      <c r="BE83" s="89" t="e">
        <f>+H83+L83+P83+T83+X83+AB83+AF83+AJ83+AN83+AR83+AV83+AZ83</f>
        <v>#VALUE!</v>
      </c>
      <c r="BF83" s="89" t="e">
        <f t="shared" si="445"/>
        <v>#VALUE!</v>
      </c>
      <c r="BG83" s="24">
        <f t="shared" si="446"/>
        <v>0</v>
      </c>
      <c r="BL83" s="7"/>
      <c r="BM83" s="7"/>
    </row>
    <row r="84" spans="1:65" s="84" customFormat="1" ht="20.399999999999999" x14ac:dyDescent="0.3">
      <c r="A84" s="77"/>
      <c r="B84" s="77"/>
      <c r="C84" s="78">
        <v>4275</v>
      </c>
      <c r="D84" s="79"/>
      <c r="E84" s="80"/>
      <c r="F84" s="81" t="s">
        <v>92</v>
      </c>
      <c r="G84" s="82">
        <f t="shared" ref="G84:H84" si="538">SUM(G85,G87)</f>
        <v>0</v>
      </c>
      <c r="H84" s="82" t="e">
        <f t="shared" si="538"/>
        <v>#VALUE!</v>
      </c>
      <c r="I84" s="82" t="e">
        <f t="shared" si="422"/>
        <v>#VALUE!</v>
      </c>
      <c r="J84" s="83">
        <f t="shared" si="423"/>
        <v>0</v>
      </c>
      <c r="K84" s="82">
        <f t="shared" ref="K84:L84" si="539">SUM(K85,K87)</f>
        <v>0</v>
      </c>
      <c r="L84" s="82" t="e">
        <f t="shared" si="539"/>
        <v>#VALUE!</v>
      </c>
      <c r="M84" s="82" t="e">
        <f t="shared" si="424"/>
        <v>#VALUE!</v>
      </c>
      <c r="N84" s="83">
        <f t="shared" si="425"/>
        <v>0</v>
      </c>
      <c r="O84" s="82">
        <f t="shared" ref="O84:P84" si="540">SUM(O85,O87)</f>
        <v>0</v>
      </c>
      <c r="P84" s="82" t="e">
        <f t="shared" si="540"/>
        <v>#VALUE!</v>
      </c>
      <c r="Q84" s="82" t="e">
        <f t="shared" si="426"/>
        <v>#VALUE!</v>
      </c>
      <c r="R84" s="83">
        <f t="shared" si="410"/>
        <v>0</v>
      </c>
      <c r="S84" s="82">
        <f t="shared" ref="S84:T84" si="541">SUM(S85,S87)</f>
        <v>0</v>
      </c>
      <c r="T84" s="82" t="e">
        <f t="shared" si="541"/>
        <v>#VALUE!</v>
      </c>
      <c r="U84" s="82" t="e">
        <f t="shared" si="427"/>
        <v>#VALUE!</v>
      </c>
      <c r="V84" s="83">
        <f t="shared" si="428"/>
        <v>0</v>
      </c>
      <c r="W84" s="82">
        <f t="shared" ref="W84:X84" si="542">SUM(W85,W87)</f>
        <v>0</v>
      </c>
      <c r="X84" s="82" t="e">
        <f t="shared" si="542"/>
        <v>#VALUE!</v>
      </c>
      <c r="Y84" s="82" t="e">
        <f t="shared" si="429"/>
        <v>#VALUE!</v>
      </c>
      <c r="Z84" s="83">
        <f t="shared" si="430"/>
        <v>0</v>
      </c>
      <c r="AA84" s="82">
        <f t="shared" ref="AA84:AB84" si="543">SUM(AA85,AA87)</f>
        <v>0</v>
      </c>
      <c r="AB84" s="82" t="e">
        <f t="shared" si="543"/>
        <v>#VALUE!</v>
      </c>
      <c r="AC84" s="82" t="e">
        <f t="shared" si="431"/>
        <v>#VALUE!</v>
      </c>
      <c r="AD84" s="83">
        <f t="shared" si="432"/>
        <v>0</v>
      </c>
      <c r="AE84" s="82">
        <f t="shared" ref="AE84:AF84" si="544">SUM(AE85,AE87)</f>
        <v>0</v>
      </c>
      <c r="AF84" s="82" t="e">
        <f t="shared" si="544"/>
        <v>#VALUE!</v>
      </c>
      <c r="AG84" s="82" t="e">
        <f t="shared" si="433"/>
        <v>#VALUE!</v>
      </c>
      <c r="AH84" s="83">
        <f t="shared" si="434"/>
        <v>0</v>
      </c>
      <c r="AI84" s="82">
        <f t="shared" ref="AI84:AJ84" si="545">SUM(AI85,AI87)</f>
        <v>0</v>
      </c>
      <c r="AJ84" s="82" t="e">
        <f t="shared" si="545"/>
        <v>#VALUE!</v>
      </c>
      <c r="AK84" s="82" t="e">
        <f t="shared" si="435"/>
        <v>#VALUE!</v>
      </c>
      <c r="AL84" s="83">
        <f t="shared" si="436"/>
        <v>0</v>
      </c>
      <c r="AM84" s="82">
        <f t="shared" ref="AM84:AN84" si="546">SUM(AM85,AM87)</f>
        <v>0</v>
      </c>
      <c r="AN84" s="82" t="e">
        <f t="shared" si="546"/>
        <v>#VALUE!</v>
      </c>
      <c r="AO84" s="82" t="e">
        <f t="shared" si="437"/>
        <v>#VALUE!</v>
      </c>
      <c r="AP84" s="83">
        <f t="shared" si="438"/>
        <v>0</v>
      </c>
      <c r="AQ84" s="82">
        <f t="shared" ref="AQ84:AR84" si="547">SUM(AQ85,AQ87)</f>
        <v>0</v>
      </c>
      <c r="AR84" s="82" t="e">
        <f t="shared" si="547"/>
        <v>#VALUE!</v>
      </c>
      <c r="AS84" s="82" t="e">
        <f t="shared" si="439"/>
        <v>#VALUE!</v>
      </c>
      <c r="AT84" s="83">
        <f t="shared" si="440"/>
        <v>0</v>
      </c>
      <c r="AU84" s="82">
        <f t="shared" ref="AU84:AV84" si="548">SUM(AU85,AU87)</f>
        <v>0</v>
      </c>
      <c r="AV84" s="82" t="e">
        <f t="shared" si="548"/>
        <v>#VALUE!</v>
      </c>
      <c r="AW84" s="82" t="e">
        <f t="shared" si="441"/>
        <v>#VALUE!</v>
      </c>
      <c r="AX84" s="83">
        <f t="shared" si="442"/>
        <v>0</v>
      </c>
      <c r="AY84" s="82">
        <f t="shared" ref="AY84:BE84" si="549">SUM(AY85,AY87)</f>
        <v>0</v>
      </c>
      <c r="AZ84" s="82" t="e">
        <f t="shared" si="549"/>
        <v>#VALUE!</v>
      </c>
      <c r="BA84" s="82" t="e">
        <f t="shared" si="443"/>
        <v>#VALUE!</v>
      </c>
      <c r="BB84" s="83">
        <f t="shared" si="444"/>
        <v>0</v>
      </c>
      <c r="BC84" s="82">
        <f t="shared" si="549"/>
        <v>0</v>
      </c>
      <c r="BD84" s="82">
        <f t="shared" si="549"/>
        <v>0</v>
      </c>
      <c r="BE84" s="82" t="e">
        <f t="shared" si="549"/>
        <v>#VALUE!</v>
      </c>
      <c r="BF84" s="82" t="e">
        <f t="shared" si="445"/>
        <v>#VALUE!</v>
      </c>
      <c r="BG84" s="83">
        <f t="shared" si="446"/>
        <v>0</v>
      </c>
      <c r="BL84" s="82">
        <f t="shared" ref="BL84:BM84" si="550">SUM(BL85,BL87)</f>
        <v>0</v>
      </c>
      <c r="BM84" s="82">
        <f t="shared" si="550"/>
        <v>0</v>
      </c>
    </row>
    <row r="85" spans="1:65" ht="20.399999999999999" x14ac:dyDescent="0.3">
      <c r="A85" s="85"/>
      <c r="B85" s="85"/>
      <c r="C85" s="86"/>
      <c r="D85" s="90">
        <v>427533</v>
      </c>
      <c r="E85" s="91"/>
      <c r="F85" s="92" t="s">
        <v>93</v>
      </c>
      <c r="G85" s="93">
        <f t="shared" ref="G85:H85" si="551">+G86</f>
        <v>0</v>
      </c>
      <c r="H85" s="93" t="e">
        <f t="shared" si="551"/>
        <v>#VALUE!</v>
      </c>
      <c r="I85" s="93" t="e">
        <f t="shared" si="422"/>
        <v>#VALUE!</v>
      </c>
      <c r="J85" s="94">
        <f t="shared" si="423"/>
        <v>0</v>
      </c>
      <c r="K85" s="93">
        <f t="shared" ref="K85:L85" si="552">+K86</f>
        <v>0</v>
      </c>
      <c r="L85" s="93" t="e">
        <f t="shared" si="552"/>
        <v>#VALUE!</v>
      </c>
      <c r="M85" s="93" t="e">
        <f t="shared" si="424"/>
        <v>#VALUE!</v>
      </c>
      <c r="N85" s="94">
        <f t="shared" si="425"/>
        <v>0</v>
      </c>
      <c r="O85" s="93">
        <f t="shared" ref="O85:P85" si="553">+O86</f>
        <v>0</v>
      </c>
      <c r="P85" s="93" t="e">
        <f t="shared" si="553"/>
        <v>#VALUE!</v>
      </c>
      <c r="Q85" s="93" t="e">
        <f t="shared" si="426"/>
        <v>#VALUE!</v>
      </c>
      <c r="R85" s="94">
        <f t="shared" si="410"/>
        <v>0</v>
      </c>
      <c r="S85" s="93">
        <f t="shared" ref="S85:BE85" si="554">+S86</f>
        <v>0</v>
      </c>
      <c r="T85" s="93" t="e">
        <f t="shared" si="554"/>
        <v>#VALUE!</v>
      </c>
      <c r="U85" s="93" t="e">
        <f t="shared" si="427"/>
        <v>#VALUE!</v>
      </c>
      <c r="V85" s="94">
        <f t="shared" si="428"/>
        <v>0</v>
      </c>
      <c r="W85" s="93">
        <f t="shared" ref="W85:X85" si="555">+W86</f>
        <v>0</v>
      </c>
      <c r="X85" s="93" t="e">
        <f t="shared" si="555"/>
        <v>#VALUE!</v>
      </c>
      <c r="Y85" s="93" t="e">
        <f t="shared" si="429"/>
        <v>#VALUE!</v>
      </c>
      <c r="Z85" s="94">
        <f t="shared" si="430"/>
        <v>0</v>
      </c>
      <c r="AA85" s="93">
        <f t="shared" ref="AA85" si="556">+AA86</f>
        <v>0</v>
      </c>
      <c r="AB85" s="93" t="e">
        <f t="shared" si="554"/>
        <v>#VALUE!</v>
      </c>
      <c r="AC85" s="93" t="e">
        <f t="shared" si="431"/>
        <v>#VALUE!</v>
      </c>
      <c r="AD85" s="94">
        <f t="shared" si="432"/>
        <v>0</v>
      </c>
      <c r="AE85" s="93">
        <f t="shared" ref="AE85" si="557">+AE86</f>
        <v>0</v>
      </c>
      <c r="AF85" s="93" t="e">
        <f t="shared" si="554"/>
        <v>#VALUE!</v>
      </c>
      <c r="AG85" s="93" t="e">
        <f t="shared" si="433"/>
        <v>#VALUE!</v>
      </c>
      <c r="AH85" s="94">
        <f t="shared" si="434"/>
        <v>0</v>
      </c>
      <c r="AI85" s="93">
        <f t="shared" ref="AI85" si="558">+AI86</f>
        <v>0</v>
      </c>
      <c r="AJ85" s="93" t="e">
        <f t="shared" si="554"/>
        <v>#VALUE!</v>
      </c>
      <c r="AK85" s="93" t="e">
        <f t="shared" si="435"/>
        <v>#VALUE!</v>
      </c>
      <c r="AL85" s="94">
        <f t="shared" si="436"/>
        <v>0</v>
      </c>
      <c r="AM85" s="93">
        <f t="shared" ref="AM85" si="559">+AM86</f>
        <v>0</v>
      </c>
      <c r="AN85" s="93" t="e">
        <f t="shared" si="554"/>
        <v>#VALUE!</v>
      </c>
      <c r="AO85" s="93" t="e">
        <f t="shared" si="437"/>
        <v>#VALUE!</v>
      </c>
      <c r="AP85" s="94">
        <f t="shared" si="438"/>
        <v>0</v>
      </c>
      <c r="AQ85" s="93">
        <f t="shared" ref="AQ85" si="560">+AQ86</f>
        <v>0</v>
      </c>
      <c r="AR85" s="93" t="e">
        <f t="shared" si="554"/>
        <v>#VALUE!</v>
      </c>
      <c r="AS85" s="93" t="e">
        <f t="shared" si="439"/>
        <v>#VALUE!</v>
      </c>
      <c r="AT85" s="94">
        <f t="shared" si="440"/>
        <v>0</v>
      </c>
      <c r="AU85" s="93">
        <f t="shared" ref="AU85" si="561">+AU86</f>
        <v>0</v>
      </c>
      <c r="AV85" s="93" t="e">
        <f t="shared" si="554"/>
        <v>#VALUE!</v>
      </c>
      <c r="AW85" s="93" t="e">
        <f t="shared" si="441"/>
        <v>#VALUE!</v>
      </c>
      <c r="AX85" s="94">
        <f t="shared" si="442"/>
        <v>0</v>
      </c>
      <c r="AY85" s="93">
        <f t="shared" ref="AY85" si="562">+AY86</f>
        <v>0</v>
      </c>
      <c r="AZ85" s="93" t="e">
        <f t="shared" si="554"/>
        <v>#VALUE!</v>
      </c>
      <c r="BA85" s="93" t="e">
        <f t="shared" si="443"/>
        <v>#VALUE!</v>
      </c>
      <c r="BB85" s="94">
        <f t="shared" si="444"/>
        <v>0</v>
      </c>
      <c r="BC85" s="93">
        <f t="shared" si="554"/>
        <v>0</v>
      </c>
      <c r="BD85" s="93">
        <f t="shared" si="554"/>
        <v>0</v>
      </c>
      <c r="BE85" s="93" t="e">
        <f t="shared" si="554"/>
        <v>#VALUE!</v>
      </c>
      <c r="BF85" s="93" t="e">
        <f t="shared" si="445"/>
        <v>#VALUE!</v>
      </c>
      <c r="BG85" s="4">
        <f t="shared" si="446"/>
        <v>0</v>
      </c>
      <c r="BL85" s="93">
        <f t="shared" ref="BL85:BM85" si="563">+BL86</f>
        <v>0</v>
      </c>
      <c r="BM85" s="93">
        <f t="shared" si="563"/>
        <v>0</v>
      </c>
    </row>
    <row r="86" spans="1:65" s="84" customFormat="1" ht="20.399999999999999" x14ac:dyDescent="0.3">
      <c r="A86" s="87"/>
      <c r="B86" s="87"/>
      <c r="C86" s="88"/>
      <c r="D86" s="95"/>
      <c r="E86" s="96">
        <v>42753301</v>
      </c>
      <c r="F86" s="97" t="s">
        <v>94</v>
      </c>
      <c r="G86" s="7">
        <v>0</v>
      </c>
      <c r="H86" s="7" t="e">
        <f>SUMIF([2]Ene!B:I,AVALUOS!E86,[2]Ene!I:I)</f>
        <v>#VALUE!</v>
      </c>
      <c r="I86" s="7" t="e">
        <f t="shared" si="422"/>
        <v>#VALUE!</v>
      </c>
      <c r="J86" s="8">
        <f t="shared" si="423"/>
        <v>0</v>
      </c>
      <c r="K86" s="7">
        <v>0</v>
      </c>
      <c r="L86" s="7" t="e">
        <f>SUMIF([2]Feb!B:I,AVALUOS!E86,[2]Feb!I:I)</f>
        <v>#VALUE!</v>
      </c>
      <c r="M86" s="7" t="e">
        <f t="shared" si="424"/>
        <v>#VALUE!</v>
      </c>
      <c r="N86" s="8">
        <f t="shared" si="425"/>
        <v>0</v>
      </c>
      <c r="O86" s="7">
        <v>0</v>
      </c>
      <c r="P86" s="7" t="e">
        <f>SUMIF([2]mar!B:I,AVALUOS!E86,[2]mar!I:I)</f>
        <v>#VALUE!</v>
      </c>
      <c r="Q86" s="7" t="e">
        <f t="shared" si="426"/>
        <v>#VALUE!</v>
      </c>
      <c r="R86" s="8">
        <f t="shared" si="410"/>
        <v>0</v>
      </c>
      <c r="S86" s="7">
        <v>0</v>
      </c>
      <c r="T86" s="7" t="e">
        <f>SUMIF([2]Abr!B:I,AVALUOS!E86,[2]Abr!I:I)</f>
        <v>#VALUE!</v>
      </c>
      <c r="U86" s="7" t="e">
        <f t="shared" si="427"/>
        <v>#VALUE!</v>
      </c>
      <c r="V86" s="8">
        <f t="shared" si="428"/>
        <v>0</v>
      </c>
      <c r="W86" s="7">
        <v>0</v>
      </c>
      <c r="X86" s="7" t="e">
        <f>SUMIF([2]May!B:I,AVALUOS!E86,[2]May!I:I)</f>
        <v>#VALUE!</v>
      </c>
      <c r="Y86" s="7" t="e">
        <f t="shared" si="429"/>
        <v>#VALUE!</v>
      </c>
      <c r="Z86" s="8">
        <f t="shared" si="430"/>
        <v>0</v>
      </c>
      <c r="AA86" s="7">
        <v>0</v>
      </c>
      <c r="AB86" s="7" t="e">
        <f>SUMIF([2]Jun!B:I,AVALUOS!E86,[2]Jun!I:I)</f>
        <v>#VALUE!</v>
      </c>
      <c r="AC86" s="7" t="e">
        <f t="shared" si="431"/>
        <v>#VALUE!</v>
      </c>
      <c r="AD86" s="8">
        <f t="shared" si="432"/>
        <v>0</v>
      </c>
      <c r="AE86" s="7">
        <v>0</v>
      </c>
      <c r="AF86" s="7" t="e">
        <f>SUMIF([2]Jul!B:I,AVALUOS!E86,[2]Jul!I:I)</f>
        <v>#VALUE!</v>
      </c>
      <c r="AG86" s="7" t="e">
        <f t="shared" si="433"/>
        <v>#VALUE!</v>
      </c>
      <c r="AH86" s="8">
        <f t="shared" si="434"/>
        <v>0</v>
      </c>
      <c r="AI86" s="7">
        <v>0</v>
      </c>
      <c r="AJ86" s="7" t="e">
        <f>SUMIF([2]Agos!B:I,AVALUOS!E86,[2]Agos!I:I)</f>
        <v>#VALUE!</v>
      </c>
      <c r="AK86" s="7" t="e">
        <f t="shared" si="435"/>
        <v>#VALUE!</v>
      </c>
      <c r="AL86" s="8">
        <f t="shared" si="436"/>
        <v>0</v>
      </c>
      <c r="AM86" s="7">
        <v>0</v>
      </c>
      <c r="AN86" s="7" t="e">
        <f>SUMIF([2]Sep!B:I,AVALUOS!E86,[2]Sep!I:I)</f>
        <v>#VALUE!</v>
      </c>
      <c r="AO86" s="7" t="e">
        <f t="shared" si="437"/>
        <v>#VALUE!</v>
      </c>
      <c r="AP86" s="8">
        <f t="shared" si="438"/>
        <v>0</v>
      </c>
      <c r="AQ86" s="7">
        <v>0</v>
      </c>
      <c r="AR86" s="7" t="e">
        <f>SUMIF([2]Oct!B:I,AVALUOS!E86,[2]Oct!I:I)</f>
        <v>#VALUE!</v>
      </c>
      <c r="AS86" s="7" t="e">
        <f t="shared" si="439"/>
        <v>#VALUE!</v>
      </c>
      <c r="AT86" s="8">
        <f t="shared" si="440"/>
        <v>0</v>
      </c>
      <c r="AU86" s="7">
        <v>0</v>
      </c>
      <c r="AV86" s="7" t="e">
        <f>SUMIF([2]Nov!B:I,AVALUOS!E86,[2]Nov!I:I)</f>
        <v>#VALUE!</v>
      </c>
      <c r="AW86" s="7" t="e">
        <f t="shared" si="441"/>
        <v>#VALUE!</v>
      </c>
      <c r="AX86" s="8">
        <f t="shared" si="442"/>
        <v>0</v>
      </c>
      <c r="AY86" s="7">
        <v>0</v>
      </c>
      <c r="AZ86" s="7" t="e">
        <f>SUMIF([2]Dic!B:I,AVALUOS!E86,[2]Dic!I:I)</f>
        <v>#VALUE!</v>
      </c>
      <c r="BA86" s="7" t="e">
        <f t="shared" si="443"/>
        <v>#VALUE!</v>
      </c>
      <c r="BB86" s="8">
        <f t="shared" si="444"/>
        <v>0</v>
      </c>
      <c r="BC86" s="7">
        <v>0</v>
      </c>
      <c r="BD86" s="89">
        <f>+G86+K86+O86+S86+W86+AA86+AE86+AI86+AM86+AQ86+AU86</f>
        <v>0</v>
      </c>
      <c r="BE86" s="89" t="e">
        <f>+H86+L86+P86+T86+X86+AB86+AF86+AJ86+AN86+AR86+AV86+AZ86</f>
        <v>#VALUE!</v>
      </c>
      <c r="BF86" s="89" t="e">
        <f t="shared" si="445"/>
        <v>#VALUE!</v>
      </c>
      <c r="BG86" s="24">
        <f t="shared" si="446"/>
        <v>0</v>
      </c>
      <c r="BL86" s="7"/>
      <c r="BM86" s="7"/>
    </row>
    <row r="87" spans="1:65" s="84" customFormat="1" ht="30.6" x14ac:dyDescent="0.3">
      <c r="A87" s="85"/>
      <c r="B87" s="85"/>
      <c r="C87" s="86"/>
      <c r="D87" s="90">
        <v>427550</v>
      </c>
      <c r="E87" s="91"/>
      <c r="F87" s="92" t="s">
        <v>95</v>
      </c>
      <c r="G87" s="93">
        <f t="shared" ref="G87:H87" si="564">+G88</f>
        <v>0</v>
      </c>
      <c r="H87" s="93" t="e">
        <f t="shared" si="564"/>
        <v>#VALUE!</v>
      </c>
      <c r="I87" s="93" t="e">
        <f t="shared" si="422"/>
        <v>#VALUE!</v>
      </c>
      <c r="J87" s="94">
        <f t="shared" si="423"/>
        <v>0</v>
      </c>
      <c r="K87" s="93">
        <f t="shared" ref="K87:L87" si="565">+K88</f>
        <v>0</v>
      </c>
      <c r="L87" s="93" t="e">
        <f t="shared" si="565"/>
        <v>#VALUE!</v>
      </c>
      <c r="M87" s="93" t="e">
        <f t="shared" si="424"/>
        <v>#VALUE!</v>
      </c>
      <c r="N87" s="94">
        <f t="shared" si="425"/>
        <v>0</v>
      </c>
      <c r="O87" s="93">
        <f t="shared" ref="O87:P87" si="566">+O88</f>
        <v>0</v>
      </c>
      <c r="P87" s="93" t="e">
        <f t="shared" si="566"/>
        <v>#VALUE!</v>
      </c>
      <c r="Q87" s="93" t="e">
        <f t="shared" si="426"/>
        <v>#VALUE!</v>
      </c>
      <c r="R87" s="94">
        <f t="shared" si="410"/>
        <v>0</v>
      </c>
      <c r="S87" s="93">
        <f t="shared" ref="S87:BE87" si="567">+S88</f>
        <v>0</v>
      </c>
      <c r="T87" s="93" t="e">
        <f t="shared" si="567"/>
        <v>#VALUE!</v>
      </c>
      <c r="U87" s="93" t="e">
        <f t="shared" si="427"/>
        <v>#VALUE!</v>
      </c>
      <c r="V87" s="94">
        <f t="shared" si="428"/>
        <v>0</v>
      </c>
      <c r="W87" s="93">
        <f t="shared" ref="W87:X87" si="568">+W88</f>
        <v>0</v>
      </c>
      <c r="X87" s="93" t="e">
        <f t="shared" si="568"/>
        <v>#VALUE!</v>
      </c>
      <c r="Y87" s="93" t="e">
        <f t="shared" si="429"/>
        <v>#VALUE!</v>
      </c>
      <c r="Z87" s="94">
        <f t="shared" si="430"/>
        <v>0</v>
      </c>
      <c r="AA87" s="93">
        <f t="shared" ref="AA87" si="569">+AA88</f>
        <v>0</v>
      </c>
      <c r="AB87" s="93" t="e">
        <f t="shared" si="567"/>
        <v>#VALUE!</v>
      </c>
      <c r="AC87" s="93" t="e">
        <f t="shared" si="431"/>
        <v>#VALUE!</v>
      </c>
      <c r="AD87" s="94">
        <f t="shared" si="432"/>
        <v>0</v>
      </c>
      <c r="AE87" s="93">
        <f t="shared" ref="AE87" si="570">+AE88</f>
        <v>0</v>
      </c>
      <c r="AF87" s="93" t="e">
        <f t="shared" si="567"/>
        <v>#VALUE!</v>
      </c>
      <c r="AG87" s="93" t="e">
        <f t="shared" si="433"/>
        <v>#VALUE!</v>
      </c>
      <c r="AH87" s="94">
        <f t="shared" si="434"/>
        <v>0</v>
      </c>
      <c r="AI87" s="93">
        <f t="shared" ref="AI87" si="571">+AI88</f>
        <v>0</v>
      </c>
      <c r="AJ87" s="93" t="e">
        <f t="shared" si="567"/>
        <v>#VALUE!</v>
      </c>
      <c r="AK87" s="93" t="e">
        <f t="shared" si="435"/>
        <v>#VALUE!</v>
      </c>
      <c r="AL87" s="94">
        <f t="shared" si="436"/>
        <v>0</v>
      </c>
      <c r="AM87" s="93">
        <f t="shared" ref="AM87" si="572">+AM88</f>
        <v>0</v>
      </c>
      <c r="AN87" s="93" t="e">
        <f t="shared" si="567"/>
        <v>#VALUE!</v>
      </c>
      <c r="AO87" s="93" t="e">
        <f t="shared" si="437"/>
        <v>#VALUE!</v>
      </c>
      <c r="AP87" s="94">
        <f t="shared" si="438"/>
        <v>0</v>
      </c>
      <c r="AQ87" s="93">
        <f t="shared" ref="AQ87" si="573">+AQ88</f>
        <v>0</v>
      </c>
      <c r="AR87" s="93" t="e">
        <f t="shared" si="567"/>
        <v>#VALUE!</v>
      </c>
      <c r="AS87" s="93" t="e">
        <f t="shared" si="439"/>
        <v>#VALUE!</v>
      </c>
      <c r="AT87" s="94">
        <f t="shared" si="440"/>
        <v>0</v>
      </c>
      <c r="AU87" s="93">
        <f t="shared" ref="AU87" si="574">+AU88</f>
        <v>0</v>
      </c>
      <c r="AV87" s="93" t="e">
        <f t="shared" si="567"/>
        <v>#VALUE!</v>
      </c>
      <c r="AW87" s="93" t="e">
        <f t="shared" si="441"/>
        <v>#VALUE!</v>
      </c>
      <c r="AX87" s="94">
        <f t="shared" si="442"/>
        <v>0</v>
      </c>
      <c r="AY87" s="93">
        <f t="shared" ref="AY87" si="575">+AY88</f>
        <v>0</v>
      </c>
      <c r="AZ87" s="93" t="e">
        <f t="shared" si="567"/>
        <v>#VALUE!</v>
      </c>
      <c r="BA87" s="93" t="e">
        <f t="shared" si="443"/>
        <v>#VALUE!</v>
      </c>
      <c r="BB87" s="94">
        <f t="shared" si="444"/>
        <v>0</v>
      </c>
      <c r="BC87" s="93">
        <f t="shared" si="567"/>
        <v>0</v>
      </c>
      <c r="BD87" s="93">
        <f t="shared" si="567"/>
        <v>0</v>
      </c>
      <c r="BE87" s="93" t="e">
        <f t="shared" si="567"/>
        <v>#VALUE!</v>
      </c>
      <c r="BF87" s="93" t="e">
        <f t="shared" si="445"/>
        <v>#VALUE!</v>
      </c>
      <c r="BG87" s="4">
        <f t="shared" si="446"/>
        <v>0</v>
      </c>
      <c r="BL87" s="93">
        <f t="shared" ref="BL87:BM87" si="576">+BL88</f>
        <v>0</v>
      </c>
      <c r="BM87" s="93">
        <f t="shared" si="576"/>
        <v>0</v>
      </c>
    </row>
    <row r="88" spans="1:65" ht="30.6" x14ac:dyDescent="0.3">
      <c r="A88" s="87"/>
      <c r="B88" s="87"/>
      <c r="C88" s="88"/>
      <c r="D88" s="95"/>
      <c r="E88" s="96">
        <v>42755001</v>
      </c>
      <c r="F88" s="97" t="s">
        <v>96</v>
      </c>
      <c r="G88" s="7">
        <v>0</v>
      </c>
      <c r="H88" s="7" t="e">
        <f>SUMIF([2]Ene!B:I,AVALUOS!E88,[2]Ene!I:I)</f>
        <v>#VALUE!</v>
      </c>
      <c r="I88" s="7" t="e">
        <f t="shared" si="422"/>
        <v>#VALUE!</v>
      </c>
      <c r="J88" s="8">
        <f t="shared" si="423"/>
        <v>0</v>
      </c>
      <c r="K88" s="7">
        <v>0</v>
      </c>
      <c r="L88" s="7" t="e">
        <f>SUMIF([2]Feb!B:I,AVALUOS!E88,[2]Feb!I:I)</f>
        <v>#VALUE!</v>
      </c>
      <c r="M88" s="7" t="e">
        <f t="shared" si="424"/>
        <v>#VALUE!</v>
      </c>
      <c r="N88" s="8">
        <f t="shared" si="425"/>
        <v>0</v>
      </c>
      <c r="O88" s="7">
        <v>0</v>
      </c>
      <c r="P88" s="7" t="e">
        <f>SUMIF([2]mar!B:I,AVALUOS!E88,[2]mar!I:I)</f>
        <v>#VALUE!</v>
      </c>
      <c r="Q88" s="7" t="e">
        <f t="shared" si="426"/>
        <v>#VALUE!</v>
      </c>
      <c r="R88" s="8">
        <f t="shared" si="410"/>
        <v>0</v>
      </c>
      <c r="S88" s="7">
        <v>0</v>
      </c>
      <c r="T88" s="7" t="e">
        <f>SUMIF([2]Abr!B:I,AVALUOS!E88,[2]Abr!I:I)</f>
        <v>#VALUE!</v>
      </c>
      <c r="U88" s="7" t="e">
        <f t="shared" si="427"/>
        <v>#VALUE!</v>
      </c>
      <c r="V88" s="8">
        <f t="shared" si="428"/>
        <v>0</v>
      </c>
      <c r="W88" s="7">
        <v>0</v>
      </c>
      <c r="X88" s="7" t="e">
        <f>SUMIF([2]May!B:I,AVALUOS!E88,[2]May!I:I)</f>
        <v>#VALUE!</v>
      </c>
      <c r="Y88" s="7" t="e">
        <f t="shared" si="429"/>
        <v>#VALUE!</v>
      </c>
      <c r="Z88" s="8">
        <f t="shared" si="430"/>
        <v>0</v>
      </c>
      <c r="AA88" s="7">
        <v>0</v>
      </c>
      <c r="AB88" s="7" t="e">
        <f>SUMIF([2]Jun!B:I,AVALUOS!E88,[2]Jun!I:I)</f>
        <v>#VALUE!</v>
      </c>
      <c r="AC88" s="7" t="e">
        <f t="shared" si="431"/>
        <v>#VALUE!</v>
      </c>
      <c r="AD88" s="8">
        <f t="shared" si="432"/>
        <v>0</v>
      </c>
      <c r="AE88" s="7">
        <v>0</v>
      </c>
      <c r="AF88" s="7" t="e">
        <f>SUMIF([2]Jul!B:I,AVALUOS!E88,[2]Jul!I:I)</f>
        <v>#VALUE!</v>
      </c>
      <c r="AG88" s="7" t="e">
        <f t="shared" si="433"/>
        <v>#VALUE!</v>
      </c>
      <c r="AH88" s="8">
        <f t="shared" si="434"/>
        <v>0</v>
      </c>
      <c r="AI88" s="7">
        <v>0</v>
      </c>
      <c r="AJ88" s="7" t="e">
        <f>SUMIF([2]Agos!B:I,AVALUOS!E88,[2]Agos!I:I)</f>
        <v>#VALUE!</v>
      </c>
      <c r="AK88" s="7" t="e">
        <f t="shared" si="435"/>
        <v>#VALUE!</v>
      </c>
      <c r="AL88" s="8">
        <f t="shared" si="436"/>
        <v>0</v>
      </c>
      <c r="AM88" s="7">
        <v>0</v>
      </c>
      <c r="AN88" s="7" t="e">
        <f>SUMIF([2]Sep!B:I,AVALUOS!E88,[2]Sep!I:I)</f>
        <v>#VALUE!</v>
      </c>
      <c r="AO88" s="7" t="e">
        <f t="shared" si="437"/>
        <v>#VALUE!</v>
      </c>
      <c r="AP88" s="8">
        <f t="shared" si="438"/>
        <v>0</v>
      </c>
      <c r="AQ88" s="7">
        <v>0</v>
      </c>
      <c r="AR88" s="7" t="e">
        <f>SUMIF([2]Oct!B:I,AVALUOS!E88,[2]Oct!I:I)</f>
        <v>#VALUE!</v>
      </c>
      <c r="AS88" s="7" t="e">
        <f t="shared" si="439"/>
        <v>#VALUE!</v>
      </c>
      <c r="AT88" s="8">
        <f t="shared" si="440"/>
        <v>0</v>
      </c>
      <c r="AU88" s="7">
        <v>0</v>
      </c>
      <c r="AV88" s="7" t="e">
        <f>SUMIF([2]Nov!B:I,AVALUOS!E88,[2]Nov!I:I)</f>
        <v>#VALUE!</v>
      </c>
      <c r="AW88" s="7" t="e">
        <f t="shared" si="441"/>
        <v>#VALUE!</v>
      </c>
      <c r="AX88" s="8">
        <f t="shared" si="442"/>
        <v>0</v>
      </c>
      <c r="AY88" s="7">
        <v>0</v>
      </c>
      <c r="AZ88" s="7" t="e">
        <f>SUMIF([2]Dic!B:I,AVALUOS!E88,[2]Dic!I:I)</f>
        <v>#VALUE!</v>
      </c>
      <c r="BA88" s="7" t="e">
        <f t="shared" si="443"/>
        <v>#VALUE!</v>
      </c>
      <c r="BB88" s="8">
        <f t="shared" si="444"/>
        <v>0</v>
      </c>
      <c r="BC88" s="7">
        <v>0</v>
      </c>
      <c r="BD88" s="89">
        <f>+G88+K88+O88+S88+W88+AA88+AE88+AI88+AM88+AQ88+AU88</f>
        <v>0</v>
      </c>
      <c r="BE88" s="89" t="e">
        <f>+H88+L88+P88+T88+X88+AB88+AF88+AJ88+AN88+AR88+AV88+AZ88</f>
        <v>#VALUE!</v>
      </c>
      <c r="BF88" s="89" t="e">
        <f t="shared" si="445"/>
        <v>#VALUE!</v>
      </c>
      <c r="BG88" s="24">
        <f t="shared" si="446"/>
        <v>0</v>
      </c>
      <c r="BK88" s="84"/>
      <c r="BL88" s="7"/>
      <c r="BM88" s="7"/>
    </row>
    <row r="89" spans="1:65" s="84" customFormat="1" ht="12" x14ac:dyDescent="0.3">
      <c r="A89" s="31"/>
      <c r="B89" s="31"/>
      <c r="C89" s="32">
        <v>4295</v>
      </c>
      <c r="D89" s="33"/>
      <c r="E89" s="9"/>
      <c r="F89" s="10" t="s">
        <v>97</v>
      </c>
      <c r="G89" s="11">
        <f>SUM(G90,G95,G97,G93,G99,G101,G103,G105)</f>
        <v>0</v>
      </c>
      <c r="H89" s="11" t="e">
        <f>SUM(H90,H95,H97,H93,H99,H101,H103,H105)</f>
        <v>#VALUE!</v>
      </c>
      <c r="I89" s="11" t="e">
        <f t="shared" si="422"/>
        <v>#VALUE!</v>
      </c>
      <c r="J89" s="12">
        <f t="shared" si="423"/>
        <v>0</v>
      </c>
      <c r="K89" s="11">
        <f>SUM(K90,K95,K97,K93,K99,K101,K103,K105)</f>
        <v>0</v>
      </c>
      <c r="L89" s="11" t="e">
        <f>SUM(L90,L95,L97,L93,L99,L101,L103,L105)</f>
        <v>#VALUE!</v>
      </c>
      <c r="M89" s="11" t="e">
        <f t="shared" si="424"/>
        <v>#VALUE!</v>
      </c>
      <c r="N89" s="12">
        <f t="shared" si="425"/>
        <v>0</v>
      </c>
      <c r="O89" s="11">
        <f>SUM(O90,O95,O97,O93,O99,O101,O103,O105)</f>
        <v>0</v>
      </c>
      <c r="P89" s="11" t="e">
        <f>SUM(P90,P95,P97,P93,P99,P101,P103,P105)</f>
        <v>#VALUE!</v>
      </c>
      <c r="Q89" s="11" t="e">
        <f t="shared" si="426"/>
        <v>#VALUE!</v>
      </c>
      <c r="R89" s="12">
        <f t="shared" si="410"/>
        <v>0</v>
      </c>
      <c r="S89" s="11">
        <f>SUM(S90,S95,S97,S93,S99,S101,S103,S105)</f>
        <v>0</v>
      </c>
      <c r="T89" s="11" t="e">
        <f>SUM(T90,T95,T97,T93,T99,T101,T103,T105)</f>
        <v>#VALUE!</v>
      </c>
      <c r="U89" s="11" t="e">
        <f t="shared" si="427"/>
        <v>#VALUE!</v>
      </c>
      <c r="V89" s="12">
        <f t="shared" si="428"/>
        <v>0</v>
      </c>
      <c r="W89" s="11">
        <f>SUM(W90,W95,W97,W93,W99,W101,W103,W105)</f>
        <v>0</v>
      </c>
      <c r="X89" s="11" t="e">
        <f>SUM(X90,X95,X97,X93,X99,X101,X103,X105)</f>
        <v>#VALUE!</v>
      </c>
      <c r="Y89" s="11" t="e">
        <f t="shared" si="429"/>
        <v>#VALUE!</v>
      </c>
      <c r="Z89" s="12">
        <f t="shared" si="430"/>
        <v>0</v>
      </c>
      <c r="AA89" s="11">
        <f>SUM(AA90,AA95,AA97,AA93,AA99,AA101,AA103,AA105)</f>
        <v>0</v>
      </c>
      <c r="AB89" s="11" t="e">
        <f>SUM(AB90,AB95,AB97,AB93,AB99,AB101,AB103,AB105)</f>
        <v>#VALUE!</v>
      </c>
      <c r="AC89" s="11" t="e">
        <f t="shared" si="431"/>
        <v>#VALUE!</v>
      </c>
      <c r="AD89" s="12">
        <f t="shared" si="432"/>
        <v>0</v>
      </c>
      <c r="AE89" s="11">
        <f>SUM(AE90,AE95,AE97,AE93,AE99,AE101,AE103,AE105)</f>
        <v>0</v>
      </c>
      <c r="AF89" s="11" t="e">
        <f>SUM(AF90,AF95,AF97,AF93,AF99,AF101,AF103,AF105)</f>
        <v>#VALUE!</v>
      </c>
      <c r="AG89" s="11" t="e">
        <f t="shared" si="433"/>
        <v>#VALUE!</v>
      </c>
      <c r="AH89" s="12">
        <f t="shared" si="434"/>
        <v>0</v>
      </c>
      <c r="AI89" s="11">
        <f>SUM(AI90,AI95,AI97,AI93,AI99,AI101,AI103,AI105)</f>
        <v>0</v>
      </c>
      <c r="AJ89" s="11" t="e">
        <f>SUM(AJ90,AJ95,AJ97,AJ93,AJ99,AJ101,AJ103,AJ105)</f>
        <v>#VALUE!</v>
      </c>
      <c r="AK89" s="11" t="e">
        <f t="shared" si="435"/>
        <v>#VALUE!</v>
      </c>
      <c r="AL89" s="12">
        <f t="shared" si="436"/>
        <v>0</v>
      </c>
      <c r="AM89" s="11">
        <f>SUM(AM90,AM95,AM97,AM93,AM99,AM101,AM103,AM105)</f>
        <v>0</v>
      </c>
      <c r="AN89" s="11" t="e">
        <f>SUM(AN90,AN95,AN97,AN93,AN99,AN101,AN103,AN105)</f>
        <v>#VALUE!</v>
      </c>
      <c r="AO89" s="11" t="e">
        <f t="shared" si="437"/>
        <v>#VALUE!</v>
      </c>
      <c r="AP89" s="12">
        <f t="shared" si="438"/>
        <v>0</v>
      </c>
      <c r="AQ89" s="11">
        <f>SUM(AQ90,AQ95,AQ97,AQ93,AQ99,AQ101,AQ103,AQ105)</f>
        <v>0</v>
      </c>
      <c r="AR89" s="11" t="e">
        <f>SUM(AR90,AR95,AR97,AR93,AR99,AR101,AR103,AR105)</f>
        <v>#VALUE!</v>
      </c>
      <c r="AS89" s="11" t="e">
        <f t="shared" si="439"/>
        <v>#VALUE!</v>
      </c>
      <c r="AT89" s="12">
        <f t="shared" si="440"/>
        <v>0</v>
      </c>
      <c r="AU89" s="11">
        <f>SUM(AU90,AU95,AU97,AU93,AU99,AU101,AU103,AU105)</f>
        <v>0</v>
      </c>
      <c r="AV89" s="11" t="e">
        <f>SUM(AV90,AV95,AV97,AV93,AV99,AV101,AV103,AV105)</f>
        <v>#VALUE!</v>
      </c>
      <c r="AW89" s="11" t="e">
        <f t="shared" si="441"/>
        <v>#VALUE!</v>
      </c>
      <c r="AX89" s="12">
        <f t="shared" si="442"/>
        <v>0</v>
      </c>
      <c r="AY89" s="11">
        <f>SUM(AY90,AY95,AY97,AY93,AY99,AY101,AY103,AY105)</f>
        <v>0</v>
      </c>
      <c r="AZ89" s="11" t="e">
        <f>SUM(AZ90,AZ95,AZ97,AZ93,AZ99,AZ101,AZ103,AZ105)</f>
        <v>#VALUE!</v>
      </c>
      <c r="BA89" s="11" t="e">
        <f t="shared" si="443"/>
        <v>#VALUE!</v>
      </c>
      <c r="BB89" s="12">
        <f t="shared" si="444"/>
        <v>0</v>
      </c>
      <c r="BC89" s="11">
        <f>SUM(BC90,BC95,BC97,BC93,BC99,BC101,BC103,BC105)</f>
        <v>0</v>
      </c>
      <c r="BD89" s="11">
        <f>SUM(BD90,BD95,BD97,BD93,BD99,BD101,BD103,BD105)</f>
        <v>0</v>
      </c>
      <c r="BE89" s="11" t="e">
        <f>SUM(BE90,BE95,BE97,BE93,BE99,BE101,BE103,BE105)</f>
        <v>#VALUE!</v>
      </c>
      <c r="BF89" s="11" t="e">
        <f t="shared" si="445"/>
        <v>#VALUE!</v>
      </c>
      <c r="BG89" s="83">
        <f t="shared" si="446"/>
        <v>0</v>
      </c>
      <c r="BL89" s="11">
        <f>SUM(BL90,BL95,BL97,BL93,BL99,BL101,BL103,BL105)</f>
        <v>0</v>
      </c>
      <c r="BM89" s="11">
        <f>SUM(BM90,BM95,BM97,BM93,BM99,BM101,BM103,BM105)</f>
        <v>0</v>
      </c>
    </row>
    <row r="90" spans="1:65" x14ac:dyDescent="0.3">
      <c r="A90" s="27"/>
      <c r="B90" s="27"/>
      <c r="C90" s="28"/>
      <c r="D90" s="25">
        <v>429505</v>
      </c>
      <c r="E90" s="1"/>
      <c r="F90" s="2" t="s">
        <v>98</v>
      </c>
      <c r="G90" s="3">
        <f>SUM(G91:G92)</f>
        <v>0</v>
      </c>
      <c r="H90" s="3" t="e">
        <f>SUM(H91:H92)</f>
        <v>#VALUE!</v>
      </c>
      <c r="I90" s="3" t="e">
        <f t="shared" si="422"/>
        <v>#VALUE!</v>
      </c>
      <c r="J90" s="4">
        <f t="shared" si="423"/>
        <v>0</v>
      </c>
      <c r="K90" s="3">
        <f>SUM(K91:K92)</f>
        <v>0</v>
      </c>
      <c r="L90" s="3" t="e">
        <f>SUM(L91:L92)</f>
        <v>#VALUE!</v>
      </c>
      <c r="M90" s="3" t="e">
        <f t="shared" si="424"/>
        <v>#VALUE!</v>
      </c>
      <c r="N90" s="4">
        <f t="shared" si="425"/>
        <v>0</v>
      </c>
      <c r="O90" s="3">
        <f>SUM(O91:O92)</f>
        <v>0</v>
      </c>
      <c r="P90" s="3" t="e">
        <f>SUM(P91:P92)</f>
        <v>#VALUE!</v>
      </c>
      <c r="Q90" s="3" t="e">
        <f t="shared" si="426"/>
        <v>#VALUE!</v>
      </c>
      <c r="R90" s="4">
        <f t="shared" si="410"/>
        <v>0</v>
      </c>
      <c r="S90" s="3">
        <f>SUM(S91:S92)</f>
        <v>0</v>
      </c>
      <c r="T90" s="3" t="e">
        <f>SUM(T91:T92)</f>
        <v>#VALUE!</v>
      </c>
      <c r="U90" s="3" t="e">
        <f t="shared" si="427"/>
        <v>#VALUE!</v>
      </c>
      <c r="V90" s="4">
        <f t="shared" si="428"/>
        <v>0</v>
      </c>
      <c r="W90" s="3">
        <f>SUM(W91:W92)</f>
        <v>0</v>
      </c>
      <c r="X90" s="3" t="e">
        <f>SUM(X91:X92)</f>
        <v>#VALUE!</v>
      </c>
      <c r="Y90" s="3" t="e">
        <f t="shared" si="429"/>
        <v>#VALUE!</v>
      </c>
      <c r="Z90" s="4">
        <f t="shared" si="430"/>
        <v>0</v>
      </c>
      <c r="AA90" s="3">
        <f>SUM(AA91:AA92)</f>
        <v>0</v>
      </c>
      <c r="AB90" s="3" t="e">
        <f>SUM(AB91:AB92)</f>
        <v>#VALUE!</v>
      </c>
      <c r="AC90" s="3" t="e">
        <f t="shared" si="431"/>
        <v>#VALUE!</v>
      </c>
      <c r="AD90" s="4">
        <f t="shared" si="432"/>
        <v>0</v>
      </c>
      <c r="AE90" s="3">
        <f>SUM(AE91:AE92)</f>
        <v>0</v>
      </c>
      <c r="AF90" s="3" t="e">
        <f>SUM(AF91:AF92)</f>
        <v>#VALUE!</v>
      </c>
      <c r="AG90" s="3" t="e">
        <f t="shared" si="433"/>
        <v>#VALUE!</v>
      </c>
      <c r="AH90" s="4">
        <f t="shared" si="434"/>
        <v>0</v>
      </c>
      <c r="AI90" s="3">
        <f>SUM(AI91:AI92)</f>
        <v>0</v>
      </c>
      <c r="AJ90" s="3" t="e">
        <f>SUM(AJ91:AJ92)</f>
        <v>#VALUE!</v>
      </c>
      <c r="AK90" s="3" t="e">
        <f t="shared" si="435"/>
        <v>#VALUE!</v>
      </c>
      <c r="AL90" s="4">
        <f t="shared" si="436"/>
        <v>0</v>
      </c>
      <c r="AM90" s="3">
        <f>SUM(AM91:AM92)</f>
        <v>0</v>
      </c>
      <c r="AN90" s="3" t="e">
        <f>SUM(AN91:AN92)</f>
        <v>#VALUE!</v>
      </c>
      <c r="AO90" s="3" t="e">
        <f t="shared" si="437"/>
        <v>#VALUE!</v>
      </c>
      <c r="AP90" s="4">
        <f t="shared" si="438"/>
        <v>0</v>
      </c>
      <c r="AQ90" s="3">
        <f>SUM(AQ91:AQ92)</f>
        <v>0</v>
      </c>
      <c r="AR90" s="3" t="e">
        <f>SUM(AR91:AR92)</f>
        <v>#VALUE!</v>
      </c>
      <c r="AS90" s="3" t="e">
        <f t="shared" si="439"/>
        <v>#VALUE!</v>
      </c>
      <c r="AT90" s="4">
        <f t="shared" si="440"/>
        <v>0</v>
      </c>
      <c r="AU90" s="3">
        <f>SUM(AU91:AU92)</f>
        <v>0</v>
      </c>
      <c r="AV90" s="3" t="e">
        <f>SUM(AV91:AV92)</f>
        <v>#VALUE!</v>
      </c>
      <c r="AW90" s="3" t="e">
        <f t="shared" si="441"/>
        <v>#VALUE!</v>
      </c>
      <c r="AX90" s="4">
        <f t="shared" si="442"/>
        <v>0</v>
      </c>
      <c r="AY90" s="3">
        <f>SUM(AY91:AY92)</f>
        <v>0</v>
      </c>
      <c r="AZ90" s="3" t="e">
        <f>SUM(AZ91:AZ92)</f>
        <v>#VALUE!</v>
      </c>
      <c r="BA90" s="3" t="e">
        <f t="shared" si="443"/>
        <v>#VALUE!</v>
      </c>
      <c r="BB90" s="4">
        <f t="shared" si="444"/>
        <v>0</v>
      </c>
      <c r="BC90" s="3">
        <f>SUM(BC91:BC92)</f>
        <v>0</v>
      </c>
      <c r="BD90" s="3">
        <f>SUM(BD91:BD92)</f>
        <v>0</v>
      </c>
      <c r="BE90" s="3" t="e">
        <f>SUM(BE91:BE92)</f>
        <v>#VALUE!</v>
      </c>
      <c r="BF90" s="3" t="e">
        <f t="shared" si="445"/>
        <v>#VALUE!</v>
      </c>
      <c r="BG90" s="4">
        <f t="shared" si="446"/>
        <v>0</v>
      </c>
      <c r="BL90" s="3">
        <f>SUM(BL91:BL92)</f>
        <v>0</v>
      </c>
      <c r="BM90" s="3">
        <f>SUM(BM91:BM92)</f>
        <v>0</v>
      </c>
    </row>
    <row r="91" spans="1:65" s="84" customFormat="1" ht="20.399999999999999" x14ac:dyDescent="0.3">
      <c r="A91" s="100"/>
      <c r="B91" s="101"/>
      <c r="C91" s="102"/>
      <c r="D91" s="103"/>
      <c r="E91" s="104">
        <v>42950503</v>
      </c>
      <c r="F91" s="104" t="s">
        <v>99</v>
      </c>
      <c r="G91" s="7">
        <v>0</v>
      </c>
      <c r="H91" s="7" t="e">
        <f>SUMIF([2]Ene!B:I,AVALUOS!E91,[2]Ene!I:I)</f>
        <v>#VALUE!</v>
      </c>
      <c r="I91" s="7" t="e">
        <f t="shared" si="422"/>
        <v>#VALUE!</v>
      </c>
      <c r="J91" s="8">
        <f t="shared" si="423"/>
        <v>0</v>
      </c>
      <c r="K91" s="7">
        <v>0</v>
      </c>
      <c r="L91" s="7" t="e">
        <f>SUMIF([2]Feb!B:I,AVALUOS!E91,[2]Feb!I:I)</f>
        <v>#VALUE!</v>
      </c>
      <c r="M91" s="7" t="e">
        <f t="shared" si="424"/>
        <v>#VALUE!</v>
      </c>
      <c r="N91" s="8">
        <f t="shared" si="425"/>
        <v>0</v>
      </c>
      <c r="O91" s="7">
        <v>0</v>
      </c>
      <c r="P91" s="7" t="e">
        <f>SUMIF([2]mar!B:I,AVALUOS!E91,[2]mar!I:I)</f>
        <v>#VALUE!</v>
      </c>
      <c r="Q91" s="7" t="e">
        <f t="shared" si="426"/>
        <v>#VALUE!</v>
      </c>
      <c r="R91" s="8">
        <f t="shared" si="410"/>
        <v>0</v>
      </c>
      <c r="S91" s="7">
        <v>0</v>
      </c>
      <c r="T91" s="7" t="e">
        <f>SUMIF([2]Abr!B:I,AVALUOS!E91,[2]Abr!I:I)</f>
        <v>#VALUE!</v>
      </c>
      <c r="U91" s="7" t="e">
        <f t="shared" si="427"/>
        <v>#VALUE!</v>
      </c>
      <c r="V91" s="8">
        <f t="shared" si="428"/>
        <v>0</v>
      </c>
      <c r="W91" s="7">
        <v>0</v>
      </c>
      <c r="X91" s="7" t="e">
        <f>SUMIF([2]May!B:I,AVALUOS!E91,[2]May!I:I)</f>
        <v>#VALUE!</v>
      </c>
      <c r="Y91" s="7" t="e">
        <f t="shared" si="429"/>
        <v>#VALUE!</v>
      </c>
      <c r="Z91" s="8">
        <f t="shared" si="430"/>
        <v>0</v>
      </c>
      <c r="AA91" s="7">
        <v>0</v>
      </c>
      <c r="AB91" s="7" t="e">
        <f>SUMIF([2]Jun!B:I,AVALUOS!E91,[2]Jun!I:I)</f>
        <v>#VALUE!</v>
      </c>
      <c r="AC91" s="7" t="e">
        <f t="shared" si="431"/>
        <v>#VALUE!</v>
      </c>
      <c r="AD91" s="8">
        <f t="shared" si="432"/>
        <v>0</v>
      </c>
      <c r="AE91" s="7">
        <v>0</v>
      </c>
      <c r="AF91" s="7" t="e">
        <f>SUMIF([2]Jul!B:I,AVALUOS!E91,[2]Jul!I:I)</f>
        <v>#VALUE!</v>
      </c>
      <c r="AG91" s="7" t="e">
        <f t="shared" si="433"/>
        <v>#VALUE!</v>
      </c>
      <c r="AH91" s="8">
        <f t="shared" si="434"/>
        <v>0</v>
      </c>
      <c r="AI91" s="7">
        <v>0</v>
      </c>
      <c r="AJ91" s="7" t="e">
        <f>SUMIF([2]Agos!B:I,AVALUOS!E91,[2]Agos!I:I)</f>
        <v>#VALUE!</v>
      </c>
      <c r="AK91" s="7" t="e">
        <f t="shared" si="435"/>
        <v>#VALUE!</v>
      </c>
      <c r="AL91" s="8">
        <f t="shared" si="436"/>
        <v>0</v>
      </c>
      <c r="AM91" s="7">
        <v>0</v>
      </c>
      <c r="AN91" s="7" t="e">
        <f>SUMIF([2]Sep!B:I,AVALUOS!E91,[2]Sep!I:I)</f>
        <v>#VALUE!</v>
      </c>
      <c r="AO91" s="7" t="e">
        <f t="shared" si="437"/>
        <v>#VALUE!</v>
      </c>
      <c r="AP91" s="8">
        <f t="shared" si="438"/>
        <v>0</v>
      </c>
      <c r="AQ91" s="7">
        <v>0</v>
      </c>
      <c r="AR91" s="7" t="e">
        <f>SUMIF([2]Oct!B:I,AVALUOS!E91,[2]Oct!I:I)</f>
        <v>#VALUE!</v>
      </c>
      <c r="AS91" s="7" t="e">
        <f t="shared" si="439"/>
        <v>#VALUE!</v>
      </c>
      <c r="AT91" s="8">
        <f t="shared" si="440"/>
        <v>0</v>
      </c>
      <c r="AU91" s="7">
        <v>0</v>
      </c>
      <c r="AV91" s="7" t="e">
        <f>SUMIF([2]Nov!B:I,AVALUOS!E91,[2]Nov!I:I)</f>
        <v>#VALUE!</v>
      </c>
      <c r="AW91" s="7" t="e">
        <f t="shared" si="441"/>
        <v>#VALUE!</v>
      </c>
      <c r="AX91" s="8">
        <f t="shared" si="442"/>
        <v>0</v>
      </c>
      <c r="AY91" s="7">
        <v>0</v>
      </c>
      <c r="AZ91" s="7" t="e">
        <f>SUMIF([2]Dic!B:I,AVALUOS!E91,[2]Dic!I:I)</f>
        <v>#VALUE!</v>
      </c>
      <c r="BA91" s="7" t="e">
        <f t="shared" si="443"/>
        <v>#VALUE!</v>
      </c>
      <c r="BB91" s="8">
        <f t="shared" si="444"/>
        <v>0</v>
      </c>
      <c r="BC91" s="7">
        <v>0</v>
      </c>
      <c r="BD91" s="89">
        <f t="shared" ref="BD91:BD92" si="577">+G91+K91+O91+S91+W91+AA91+AE91+AI91+AM91+AQ91+AU91</f>
        <v>0</v>
      </c>
      <c r="BE91" s="89" t="e">
        <f>+H91+L91+P91+T91+X91+AB91+AF91+AJ91+AN91+AR91+AV91+AZ91</f>
        <v>#VALUE!</v>
      </c>
      <c r="BF91" s="89" t="e">
        <f t="shared" si="445"/>
        <v>#VALUE!</v>
      </c>
      <c r="BG91" s="24">
        <f t="shared" si="446"/>
        <v>0</v>
      </c>
      <c r="BL91" s="7"/>
      <c r="BM91" s="7"/>
    </row>
    <row r="92" spans="1:65" s="84" customFormat="1" ht="20.399999999999999" x14ac:dyDescent="0.3">
      <c r="A92" s="100"/>
      <c r="B92" s="101"/>
      <c r="C92" s="102"/>
      <c r="D92" s="103"/>
      <c r="E92" s="105">
        <v>42950505</v>
      </c>
      <c r="F92" s="104" t="s">
        <v>100</v>
      </c>
      <c r="G92" s="7">
        <v>0</v>
      </c>
      <c r="H92" s="7" t="e">
        <f>SUMIF([2]Ene!B:I,AVALUOS!E92,[2]Ene!I:I)</f>
        <v>#VALUE!</v>
      </c>
      <c r="I92" s="7" t="e">
        <f t="shared" si="422"/>
        <v>#VALUE!</v>
      </c>
      <c r="J92" s="8">
        <f t="shared" si="423"/>
        <v>0</v>
      </c>
      <c r="K92" s="7">
        <v>0</v>
      </c>
      <c r="L92" s="7" t="e">
        <f>SUMIF([2]Feb!B:I,AVALUOS!E92,[2]Feb!I:I)</f>
        <v>#VALUE!</v>
      </c>
      <c r="M92" s="7" t="e">
        <f t="shared" si="424"/>
        <v>#VALUE!</v>
      </c>
      <c r="N92" s="8">
        <f t="shared" si="425"/>
        <v>0</v>
      </c>
      <c r="O92" s="7">
        <v>0</v>
      </c>
      <c r="P92" s="7" t="e">
        <f>SUMIF([2]mar!B:I,AVALUOS!E92,[2]mar!I:I)</f>
        <v>#VALUE!</v>
      </c>
      <c r="Q92" s="7" t="e">
        <f t="shared" si="426"/>
        <v>#VALUE!</v>
      </c>
      <c r="R92" s="8">
        <f t="shared" si="410"/>
        <v>0</v>
      </c>
      <c r="S92" s="7">
        <v>0</v>
      </c>
      <c r="T92" s="7" t="e">
        <f>SUMIF([2]Abr!B:I,AVALUOS!E92,[2]Abr!I:I)</f>
        <v>#VALUE!</v>
      </c>
      <c r="U92" s="7" t="e">
        <f t="shared" si="427"/>
        <v>#VALUE!</v>
      </c>
      <c r="V92" s="8">
        <f t="shared" si="428"/>
        <v>0</v>
      </c>
      <c r="W92" s="7">
        <v>0</v>
      </c>
      <c r="X92" s="7" t="e">
        <f>SUMIF([2]May!B:I,AVALUOS!E92,[2]May!I:I)</f>
        <v>#VALUE!</v>
      </c>
      <c r="Y92" s="7" t="e">
        <f t="shared" si="429"/>
        <v>#VALUE!</v>
      </c>
      <c r="Z92" s="8">
        <f t="shared" si="430"/>
        <v>0</v>
      </c>
      <c r="AA92" s="7">
        <v>0</v>
      </c>
      <c r="AB92" s="7" t="e">
        <f>SUMIF([2]Jun!B:I,AVALUOS!E92,[2]Jun!I:I)</f>
        <v>#VALUE!</v>
      </c>
      <c r="AC92" s="7" t="e">
        <f t="shared" si="431"/>
        <v>#VALUE!</v>
      </c>
      <c r="AD92" s="8">
        <f t="shared" si="432"/>
        <v>0</v>
      </c>
      <c r="AE92" s="7">
        <v>0</v>
      </c>
      <c r="AF92" s="7" t="e">
        <f>SUMIF([2]Jul!B:I,AVALUOS!E92,[2]Jul!I:I)</f>
        <v>#VALUE!</v>
      </c>
      <c r="AG92" s="7" t="e">
        <f t="shared" si="433"/>
        <v>#VALUE!</v>
      </c>
      <c r="AH92" s="8">
        <f t="shared" si="434"/>
        <v>0</v>
      </c>
      <c r="AI92" s="7">
        <v>0</v>
      </c>
      <c r="AJ92" s="7" t="e">
        <f>SUMIF([2]Agos!B:I,AVALUOS!E92,[2]Agos!I:I)</f>
        <v>#VALUE!</v>
      </c>
      <c r="AK92" s="7" t="e">
        <f t="shared" si="435"/>
        <v>#VALUE!</v>
      </c>
      <c r="AL92" s="8">
        <f t="shared" si="436"/>
        <v>0</v>
      </c>
      <c r="AM92" s="7">
        <v>0</v>
      </c>
      <c r="AN92" s="7" t="e">
        <f>SUMIF([2]Sep!B:I,AVALUOS!E92,[2]Sep!I:I)</f>
        <v>#VALUE!</v>
      </c>
      <c r="AO92" s="7" t="e">
        <f t="shared" si="437"/>
        <v>#VALUE!</v>
      </c>
      <c r="AP92" s="8">
        <f t="shared" si="438"/>
        <v>0</v>
      </c>
      <c r="AQ92" s="7">
        <v>0</v>
      </c>
      <c r="AR92" s="7" t="e">
        <f>SUMIF([2]Oct!B:I,AVALUOS!E92,[2]Oct!I:I)</f>
        <v>#VALUE!</v>
      </c>
      <c r="AS92" s="7" t="e">
        <f t="shared" si="439"/>
        <v>#VALUE!</v>
      </c>
      <c r="AT92" s="8">
        <f t="shared" si="440"/>
        <v>0</v>
      </c>
      <c r="AU92" s="7">
        <v>0</v>
      </c>
      <c r="AV92" s="7" t="e">
        <f>SUMIF([2]Nov!B:I,AVALUOS!E92,[2]Nov!I:I)</f>
        <v>#VALUE!</v>
      </c>
      <c r="AW92" s="7" t="e">
        <f t="shared" si="441"/>
        <v>#VALUE!</v>
      </c>
      <c r="AX92" s="8">
        <f t="shared" si="442"/>
        <v>0</v>
      </c>
      <c r="AY92" s="7">
        <v>0</v>
      </c>
      <c r="AZ92" s="7" t="e">
        <f>SUMIF([2]Dic!B:I,AVALUOS!E92,[2]Dic!I:I)</f>
        <v>#VALUE!</v>
      </c>
      <c r="BA92" s="7" t="e">
        <f t="shared" si="443"/>
        <v>#VALUE!</v>
      </c>
      <c r="BB92" s="8">
        <f t="shared" si="444"/>
        <v>0</v>
      </c>
      <c r="BC92" s="7">
        <v>0</v>
      </c>
      <c r="BD92" s="89">
        <f t="shared" si="577"/>
        <v>0</v>
      </c>
      <c r="BE92" s="89" t="e">
        <f>+H92+L92+P92+T92+X92+AB92+AF92+AJ92+AN92+AR92+AV92+AZ92</f>
        <v>#VALUE!</v>
      </c>
      <c r="BF92" s="89" t="e">
        <f t="shared" si="445"/>
        <v>#VALUE!</v>
      </c>
      <c r="BG92" s="24">
        <f t="shared" si="446"/>
        <v>0</v>
      </c>
      <c r="BL92" s="7"/>
      <c r="BM92" s="7"/>
    </row>
    <row r="93" spans="1:65" ht="12" x14ac:dyDescent="0.3">
      <c r="A93" s="85"/>
      <c r="B93" s="85"/>
      <c r="C93" s="86"/>
      <c r="D93" s="90">
        <v>429535</v>
      </c>
      <c r="E93" s="91"/>
      <c r="F93" s="92" t="s">
        <v>50</v>
      </c>
      <c r="G93" s="93">
        <f t="shared" ref="G93:H93" si="578">+G94</f>
        <v>0</v>
      </c>
      <c r="H93" s="93" t="e">
        <f t="shared" si="578"/>
        <v>#VALUE!</v>
      </c>
      <c r="I93" s="93" t="e">
        <f t="shared" si="422"/>
        <v>#VALUE!</v>
      </c>
      <c r="J93" s="94">
        <f t="shared" si="423"/>
        <v>0</v>
      </c>
      <c r="K93" s="93">
        <f t="shared" ref="K93:L93" si="579">+K94</f>
        <v>0</v>
      </c>
      <c r="L93" s="93" t="e">
        <f t="shared" si="579"/>
        <v>#VALUE!</v>
      </c>
      <c r="M93" s="93" t="e">
        <f t="shared" si="424"/>
        <v>#VALUE!</v>
      </c>
      <c r="N93" s="94">
        <f t="shared" si="425"/>
        <v>0</v>
      </c>
      <c r="O93" s="93">
        <f t="shared" ref="O93:P93" si="580">+O94</f>
        <v>0</v>
      </c>
      <c r="P93" s="93" t="e">
        <f t="shared" si="580"/>
        <v>#VALUE!</v>
      </c>
      <c r="Q93" s="93" t="e">
        <f t="shared" si="426"/>
        <v>#VALUE!</v>
      </c>
      <c r="R93" s="94">
        <f t="shared" si="410"/>
        <v>0</v>
      </c>
      <c r="S93" s="93">
        <f t="shared" ref="S93:BE93" si="581">+S94</f>
        <v>0</v>
      </c>
      <c r="T93" s="93" t="e">
        <f t="shared" si="581"/>
        <v>#VALUE!</v>
      </c>
      <c r="U93" s="93" t="e">
        <f t="shared" si="427"/>
        <v>#VALUE!</v>
      </c>
      <c r="V93" s="94">
        <f t="shared" si="428"/>
        <v>0</v>
      </c>
      <c r="W93" s="93">
        <f t="shared" ref="W93:X93" si="582">+W94</f>
        <v>0</v>
      </c>
      <c r="X93" s="93" t="e">
        <f t="shared" si="582"/>
        <v>#VALUE!</v>
      </c>
      <c r="Y93" s="93" t="e">
        <f t="shared" si="429"/>
        <v>#VALUE!</v>
      </c>
      <c r="Z93" s="94">
        <f t="shared" si="430"/>
        <v>0</v>
      </c>
      <c r="AA93" s="93">
        <f t="shared" ref="AA93" si="583">+AA94</f>
        <v>0</v>
      </c>
      <c r="AB93" s="93" t="e">
        <f t="shared" si="581"/>
        <v>#VALUE!</v>
      </c>
      <c r="AC93" s="93" t="e">
        <f t="shared" si="431"/>
        <v>#VALUE!</v>
      </c>
      <c r="AD93" s="94">
        <f t="shared" si="432"/>
        <v>0</v>
      </c>
      <c r="AE93" s="93">
        <f t="shared" ref="AE93" si="584">+AE94</f>
        <v>0</v>
      </c>
      <c r="AF93" s="93" t="e">
        <f t="shared" si="581"/>
        <v>#VALUE!</v>
      </c>
      <c r="AG93" s="93" t="e">
        <f t="shared" si="433"/>
        <v>#VALUE!</v>
      </c>
      <c r="AH93" s="94">
        <f t="shared" si="434"/>
        <v>0</v>
      </c>
      <c r="AI93" s="93">
        <f t="shared" ref="AI93" si="585">+AI94</f>
        <v>0</v>
      </c>
      <c r="AJ93" s="93" t="e">
        <f t="shared" si="581"/>
        <v>#VALUE!</v>
      </c>
      <c r="AK93" s="93" t="e">
        <f t="shared" si="435"/>
        <v>#VALUE!</v>
      </c>
      <c r="AL93" s="94">
        <f t="shared" si="436"/>
        <v>0</v>
      </c>
      <c r="AM93" s="93">
        <f t="shared" ref="AM93" si="586">+AM94</f>
        <v>0</v>
      </c>
      <c r="AN93" s="93" t="e">
        <f t="shared" si="581"/>
        <v>#VALUE!</v>
      </c>
      <c r="AO93" s="93" t="e">
        <f t="shared" si="437"/>
        <v>#VALUE!</v>
      </c>
      <c r="AP93" s="94">
        <f t="shared" si="438"/>
        <v>0</v>
      </c>
      <c r="AQ93" s="93">
        <f t="shared" ref="AQ93" si="587">+AQ94</f>
        <v>0</v>
      </c>
      <c r="AR93" s="93" t="e">
        <f t="shared" si="581"/>
        <v>#VALUE!</v>
      </c>
      <c r="AS93" s="93" t="e">
        <f t="shared" si="439"/>
        <v>#VALUE!</v>
      </c>
      <c r="AT93" s="94">
        <f t="shared" si="440"/>
        <v>0</v>
      </c>
      <c r="AU93" s="93">
        <f t="shared" ref="AU93" si="588">+AU94</f>
        <v>0</v>
      </c>
      <c r="AV93" s="93" t="e">
        <f t="shared" si="581"/>
        <v>#VALUE!</v>
      </c>
      <c r="AW93" s="93" t="e">
        <f t="shared" si="441"/>
        <v>#VALUE!</v>
      </c>
      <c r="AX93" s="94">
        <f t="shared" si="442"/>
        <v>0</v>
      </c>
      <c r="AY93" s="93">
        <f t="shared" ref="AY93" si="589">+AY94</f>
        <v>0</v>
      </c>
      <c r="AZ93" s="93" t="e">
        <f t="shared" si="581"/>
        <v>#VALUE!</v>
      </c>
      <c r="BA93" s="93" t="e">
        <f t="shared" si="443"/>
        <v>#VALUE!</v>
      </c>
      <c r="BB93" s="94">
        <f t="shared" si="444"/>
        <v>0</v>
      </c>
      <c r="BC93" s="93">
        <f t="shared" si="581"/>
        <v>0</v>
      </c>
      <c r="BD93" s="93">
        <f t="shared" si="581"/>
        <v>0</v>
      </c>
      <c r="BE93" s="93" t="e">
        <f t="shared" si="581"/>
        <v>#VALUE!</v>
      </c>
      <c r="BF93" s="93" t="e">
        <f t="shared" si="445"/>
        <v>#VALUE!</v>
      </c>
      <c r="BG93" s="4">
        <f t="shared" si="446"/>
        <v>0</v>
      </c>
      <c r="BL93" s="93">
        <f t="shared" ref="BL93:BM93" si="590">+BL94</f>
        <v>0</v>
      </c>
      <c r="BM93" s="93">
        <f t="shared" si="590"/>
        <v>0</v>
      </c>
    </row>
    <row r="94" spans="1:65" ht="12" x14ac:dyDescent="0.3">
      <c r="A94" s="87"/>
      <c r="B94" s="87"/>
      <c r="C94" s="88"/>
      <c r="D94" s="95"/>
      <c r="E94" s="96">
        <v>42953301</v>
      </c>
      <c r="F94" s="97" t="s">
        <v>50</v>
      </c>
      <c r="G94" s="7">
        <v>0</v>
      </c>
      <c r="H94" s="7" t="e">
        <f>SUMIF([2]Ene!B:I,AVALUOS!E94,[2]Ene!I:I)</f>
        <v>#VALUE!</v>
      </c>
      <c r="I94" s="7" t="e">
        <f t="shared" si="422"/>
        <v>#VALUE!</v>
      </c>
      <c r="J94" s="8">
        <f t="shared" si="423"/>
        <v>0</v>
      </c>
      <c r="K94" s="7">
        <v>0</v>
      </c>
      <c r="L94" s="7" t="e">
        <f>SUMIF([2]Feb!B:I,AVALUOS!E94,[2]Feb!I:I)</f>
        <v>#VALUE!</v>
      </c>
      <c r="M94" s="7" t="e">
        <f t="shared" si="424"/>
        <v>#VALUE!</v>
      </c>
      <c r="N94" s="8">
        <f t="shared" si="425"/>
        <v>0</v>
      </c>
      <c r="O94" s="7">
        <v>0</v>
      </c>
      <c r="P94" s="7" t="e">
        <f>SUMIF([2]mar!B:I,AVALUOS!E94,[2]mar!I:I)</f>
        <v>#VALUE!</v>
      </c>
      <c r="Q94" s="7" t="e">
        <f t="shared" si="426"/>
        <v>#VALUE!</v>
      </c>
      <c r="R94" s="8">
        <f t="shared" si="410"/>
        <v>0</v>
      </c>
      <c r="S94" s="7">
        <v>0</v>
      </c>
      <c r="T94" s="7" t="e">
        <f>SUMIF([2]Abr!B:I,AVALUOS!E94,[2]Abr!I:I)</f>
        <v>#VALUE!</v>
      </c>
      <c r="U94" s="7" t="e">
        <f t="shared" si="427"/>
        <v>#VALUE!</v>
      </c>
      <c r="V94" s="8">
        <f t="shared" si="428"/>
        <v>0</v>
      </c>
      <c r="W94" s="7">
        <v>0</v>
      </c>
      <c r="X94" s="7" t="e">
        <f>SUMIF([2]May!B:I,AVALUOS!E94,[2]May!I:I)</f>
        <v>#VALUE!</v>
      </c>
      <c r="Y94" s="7" t="e">
        <f t="shared" si="429"/>
        <v>#VALUE!</v>
      </c>
      <c r="Z94" s="8">
        <f t="shared" si="430"/>
        <v>0</v>
      </c>
      <c r="AA94" s="7">
        <v>0</v>
      </c>
      <c r="AB94" s="7" t="e">
        <f>SUMIF([2]Jun!B:I,AVALUOS!E94,[2]Jun!I:I)</f>
        <v>#VALUE!</v>
      </c>
      <c r="AC94" s="7" t="e">
        <f t="shared" si="431"/>
        <v>#VALUE!</v>
      </c>
      <c r="AD94" s="8">
        <f t="shared" si="432"/>
        <v>0</v>
      </c>
      <c r="AE94" s="7">
        <v>0</v>
      </c>
      <c r="AF94" s="7" t="e">
        <f>SUMIF([2]Jul!B:I,AVALUOS!E94,[2]Jul!I:I)</f>
        <v>#VALUE!</v>
      </c>
      <c r="AG94" s="7" t="e">
        <f t="shared" si="433"/>
        <v>#VALUE!</v>
      </c>
      <c r="AH94" s="8">
        <f t="shared" si="434"/>
        <v>0</v>
      </c>
      <c r="AI94" s="7">
        <v>0</v>
      </c>
      <c r="AJ94" s="7" t="e">
        <f>SUMIF([2]Agos!B:I,AVALUOS!E94,[2]Agos!I:I)</f>
        <v>#VALUE!</v>
      </c>
      <c r="AK94" s="7" t="e">
        <f t="shared" si="435"/>
        <v>#VALUE!</v>
      </c>
      <c r="AL94" s="8">
        <f t="shared" si="436"/>
        <v>0</v>
      </c>
      <c r="AM94" s="7">
        <v>0</v>
      </c>
      <c r="AN94" s="7" t="e">
        <f>SUMIF([2]Sep!B:I,AVALUOS!E94,[2]Sep!I:I)</f>
        <v>#VALUE!</v>
      </c>
      <c r="AO94" s="7" t="e">
        <f t="shared" si="437"/>
        <v>#VALUE!</v>
      </c>
      <c r="AP94" s="8">
        <f t="shared" si="438"/>
        <v>0</v>
      </c>
      <c r="AQ94" s="7">
        <v>0</v>
      </c>
      <c r="AR94" s="7" t="e">
        <f>SUMIF([2]Oct!B:I,AVALUOS!E94,[2]Oct!I:I)</f>
        <v>#VALUE!</v>
      </c>
      <c r="AS94" s="7" t="e">
        <f t="shared" si="439"/>
        <v>#VALUE!</v>
      </c>
      <c r="AT94" s="8">
        <f t="shared" si="440"/>
        <v>0</v>
      </c>
      <c r="AU94" s="7">
        <v>0</v>
      </c>
      <c r="AV94" s="7" t="e">
        <f>SUMIF([2]Nov!B:I,AVALUOS!E94,[2]Nov!I:I)</f>
        <v>#VALUE!</v>
      </c>
      <c r="AW94" s="7" t="e">
        <f t="shared" si="441"/>
        <v>#VALUE!</v>
      </c>
      <c r="AX94" s="8">
        <f t="shared" si="442"/>
        <v>0</v>
      </c>
      <c r="AY94" s="7">
        <v>0</v>
      </c>
      <c r="AZ94" s="7" t="e">
        <f>SUMIF([2]Dic!B:I,AVALUOS!E94,[2]Dic!I:I)</f>
        <v>#VALUE!</v>
      </c>
      <c r="BA94" s="7" t="e">
        <f t="shared" si="443"/>
        <v>#VALUE!</v>
      </c>
      <c r="BB94" s="8">
        <f t="shared" si="444"/>
        <v>0</v>
      </c>
      <c r="BC94" s="7">
        <v>0</v>
      </c>
      <c r="BD94" s="89">
        <f>+G94+K94+O94+S94+W94+AA94+AE94+AI94+AM94+AQ94+AU94</f>
        <v>0</v>
      </c>
      <c r="BE94" s="89" t="e">
        <f>+H94+L94+P94+T94+X94+AB94+AF94+AJ94+AN94+AR94+AV94+AZ94</f>
        <v>#VALUE!</v>
      </c>
      <c r="BF94" s="89" t="e">
        <f t="shared" si="445"/>
        <v>#VALUE!</v>
      </c>
      <c r="BG94" s="24">
        <f t="shared" si="446"/>
        <v>0</v>
      </c>
      <c r="BK94" s="84"/>
      <c r="BL94" s="7"/>
      <c r="BM94" s="7"/>
    </row>
    <row r="95" spans="1:65" s="84" customFormat="1" ht="12" x14ac:dyDescent="0.3">
      <c r="A95" s="85"/>
      <c r="B95" s="85"/>
      <c r="C95" s="86"/>
      <c r="D95" s="90">
        <v>429533</v>
      </c>
      <c r="E95" s="91"/>
      <c r="F95" s="92" t="s">
        <v>101</v>
      </c>
      <c r="G95" s="93">
        <f t="shared" ref="G95:H95" si="591">+G96</f>
        <v>0</v>
      </c>
      <c r="H95" s="93" t="e">
        <f t="shared" si="591"/>
        <v>#VALUE!</v>
      </c>
      <c r="I95" s="93" t="e">
        <f t="shared" si="422"/>
        <v>#VALUE!</v>
      </c>
      <c r="J95" s="94">
        <f t="shared" si="423"/>
        <v>0</v>
      </c>
      <c r="K95" s="93">
        <f t="shared" ref="K95:L95" si="592">+K96</f>
        <v>0</v>
      </c>
      <c r="L95" s="93" t="e">
        <f t="shared" si="592"/>
        <v>#VALUE!</v>
      </c>
      <c r="M95" s="93" t="e">
        <f t="shared" si="424"/>
        <v>#VALUE!</v>
      </c>
      <c r="N95" s="94">
        <f t="shared" si="425"/>
        <v>0</v>
      </c>
      <c r="O95" s="93">
        <f t="shared" ref="O95:P95" si="593">+O96</f>
        <v>0</v>
      </c>
      <c r="P95" s="93" t="e">
        <f t="shared" si="593"/>
        <v>#VALUE!</v>
      </c>
      <c r="Q95" s="93" t="e">
        <f t="shared" si="426"/>
        <v>#VALUE!</v>
      </c>
      <c r="R95" s="94">
        <f t="shared" si="410"/>
        <v>0</v>
      </c>
      <c r="S95" s="93">
        <f t="shared" ref="S95:BE95" si="594">+S96</f>
        <v>0</v>
      </c>
      <c r="T95" s="93" t="e">
        <f t="shared" si="594"/>
        <v>#VALUE!</v>
      </c>
      <c r="U95" s="93" t="e">
        <f t="shared" si="427"/>
        <v>#VALUE!</v>
      </c>
      <c r="V95" s="94">
        <f t="shared" si="428"/>
        <v>0</v>
      </c>
      <c r="W95" s="93">
        <f t="shared" ref="W95:X95" si="595">+W96</f>
        <v>0</v>
      </c>
      <c r="X95" s="93" t="e">
        <f t="shared" si="595"/>
        <v>#VALUE!</v>
      </c>
      <c r="Y95" s="93" t="e">
        <f t="shared" si="429"/>
        <v>#VALUE!</v>
      </c>
      <c r="Z95" s="94">
        <f t="shared" si="430"/>
        <v>0</v>
      </c>
      <c r="AA95" s="93">
        <f t="shared" ref="AA95" si="596">+AA96</f>
        <v>0</v>
      </c>
      <c r="AB95" s="93" t="e">
        <f t="shared" si="594"/>
        <v>#VALUE!</v>
      </c>
      <c r="AC95" s="93" t="e">
        <f t="shared" si="431"/>
        <v>#VALUE!</v>
      </c>
      <c r="AD95" s="94">
        <f t="shared" si="432"/>
        <v>0</v>
      </c>
      <c r="AE95" s="93">
        <f t="shared" ref="AE95" si="597">+AE96</f>
        <v>0</v>
      </c>
      <c r="AF95" s="93" t="e">
        <f t="shared" si="594"/>
        <v>#VALUE!</v>
      </c>
      <c r="AG95" s="93" t="e">
        <f t="shared" si="433"/>
        <v>#VALUE!</v>
      </c>
      <c r="AH95" s="94">
        <f t="shared" si="434"/>
        <v>0</v>
      </c>
      <c r="AI95" s="93">
        <f t="shared" ref="AI95" si="598">+AI96</f>
        <v>0</v>
      </c>
      <c r="AJ95" s="93" t="e">
        <f t="shared" si="594"/>
        <v>#VALUE!</v>
      </c>
      <c r="AK95" s="93" t="e">
        <f t="shared" si="435"/>
        <v>#VALUE!</v>
      </c>
      <c r="AL95" s="94">
        <f t="shared" si="436"/>
        <v>0</v>
      </c>
      <c r="AM95" s="93">
        <f t="shared" ref="AM95" si="599">+AM96</f>
        <v>0</v>
      </c>
      <c r="AN95" s="93" t="e">
        <f t="shared" si="594"/>
        <v>#VALUE!</v>
      </c>
      <c r="AO95" s="93" t="e">
        <f t="shared" si="437"/>
        <v>#VALUE!</v>
      </c>
      <c r="AP95" s="94">
        <f t="shared" si="438"/>
        <v>0</v>
      </c>
      <c r="AQ95" s="93">
        <f t="shared" ref="AQ95" si="600">+AQ96</f>
        <v>0</v>
      </c>
      <c r="AR95" s="93" t="e">
        <f t="shared" si="594"/>
        <v>#VALUE!</v>
      </c>
      <c r="AS95" s="93" t="e">
        <f t="shared" si="439"/>
        <v>#VALUE!</v>
      </c>
      <c r="AT95" s="94">
        <f t="shared" si="440"/>
        <v>0</v>
      </c>
      <c r="AU95" s="93">
        <f t="shared" ref="AU95" si="601">+AU96</f>
        <v>0</v>
      </c>
      <c r="AV95" s="93" t="e">
        <f t="shared" si="594"/>
        <v>#VALUE!</v>
      </c>
      <c r="AW95" s="93" t="e">
        <f t="shared" si="441"/>
        <v>#VALUE!</v>
      </c>
      <c r="AX95" s="94">
        <f t="shared" si="442"/>
        <v>0</v>
      </c>
      <c r="AY95" s="93">
        <f t="shared" ref="AY95" si="602">+AY96</f>
        <v>0</v>
      </c>
      <c r="AZ95" s="93" t="e">
        <f t="shared" si="594"/>
        <v>#VALUE!</v>
      </c>
      <c r="BA95" s="93" t="e">
        <f t="shared" si="443"/>
        <v>#VALUE!</v>
      </c>
      <c r="BB95" s="94">
        <f t="shared" si="444"/>
        <v>0</v>
      </c>
      <c r="BC95" s="93">
        <f t="shared" si="594"/>
        <v>0</v>
      </c>
      <c r="BD95" s="93">
        <f t="shared" si="594"/>
        <v>0</v>
      </c>
      <c r="BE95" s="93" t="e">
        <f t="shared" si="594"/>
        <v>#VALUE!</v>
      </c>
      <c r="BF95" s="93" t="e">
        <f t="shared" si="445"/>
        <v>#VALUE!</v>
      </c>
      <c r="BG95" s="4">
        <f t="shared" si="446"/>
        <v>0</v>
      </c>
      <c r="BL95" s="93">
        <f t="shared" ref="BL95:BM95" si="603">+BL96</f>
        <v>0</v>
      </c>
      <c r="BM95" s="93">
        <f t="shared" si="603"/>
        <v>0</v>
      </c>
    </row>
    <row r="96" spans="1:65" ht="12" x14ac:dyDescent="0.3">
      <c r="A96" s="87"/>
      <c r="B96" s="87"/>
      <c r="C96" s="88"/>
      <c r="D96" s="95"/>
      <c r="E96" s="96">
        <v>42953501</v>
      </c>
      <c r="F96" s="97" t="s">
        <v>101</v>
      </c>
      <c r="G96" s="7">
        <v>0</v>
      </c>
      <c r="H96" s="7" t="e">
        <f>SUMIF([2]Ene!B:I,AVALUOS!E96,[2]Ene!I:I)</f>
        <v>#VALUE!</v>
      </c>
      <c r="I96" s="7" t="e">
        <f t="shared" si="422"/>
        <v>#VALUE!</v>
      </c>
      <c r="J96" s="8">
        <f t="shared" si="423"/>
        <v>0</v>
      </c>
      <c r="K96" s="7">
        <v>0</v>
      </c>
      <c r="L96" s="7" t="e">
        <f>SUMIF([2]Feb!B:I,AVALUOS!E96,[2]Feb!I:I)</f>
        <v>#VALUE!</v>
      </c>
      <c r="M96" s="7" t="e">
        <f t="shared" si="424"/>
        <v>#VALUE!</v>
      </c>
      <c r="N96" s="8">
        <f t="shared" si="425"/>
        <v>0</v>
      </c>
      <c r="O96" s="7">
        <v>0</v>
      </c>
      <c r="P96" s="7" t="e">
        <f>SUMIF([2]mar!B:I,AVALUOS!E96,[2]mar!I:I)</f>
        <v>#VALUE!</v>
      </c>
      <c r="Q96" s="7" t="e">
        <f t="shared" si="426"/>
        <v>#VALUE!</v>
      </c>
      <c r="R96" s="8">
        <f t="shared" si="410"/>
        <v>0</v>
      </c>
      <c r="S96" s="7">
        <v>0</v>
      </c>
      <c r="T96" s="7" t="e">
        <f>SUMIF([2]Abr!B:I,AVALUOS!E96,[2]Abr!I:I)</f>
        <v>#VALUE!</v>
      </c>
      <c r="U96" s="7" t="e">
        <f t="shared" si="427"/>
        <v>#VALUE!</v>
      </c>
      <c r="V96" s="8">
        <f t="shared" si="428"/>
        <v>0</v>
      </c>
      <c r="W96" s="7">
        <v>0</v>
      </c>
      <c r="X96" s="7" t="e">
        <f>SUMIF([2]May!B:I,AVALUOS!E96,[2]May!I:I)</f>
        <v>#VALUE!</v>
      </c>
      <c r="Y96" s="7" t="e">
        <f t="shared" si="429"/>
        <v>#VALUE!</v>
      </c>
      <c r="Z96" s="8">
        <f t="shared" si="430"/>
        <v>0</v>
      </c>
      <c r="AA96" s="7">
        <v>0</v>
      </c>
      <c r="AB96" s="7" t="e">
        <f>SUMIF([2]Jun!B:I,AVALUOS!E96,[2]Jun!I:I)</f>
        <v>#VALUE!</v>
      </c>
      <c r="AC96" s="7" t="e">
        <f t="shared" si="431"/>
        <v>#VALUE!</v>
      </c>
      <c r="AD96" s="8">
        <f t="shared" si="432"/>
        <v>0</v>
      </c>
      <c r="AE96" s="7">
        <v>0</v>
      </c>
      <c r="AF96" s="7" t="e">
        <f>SUMIF([2]Jul!B:I,AVALUOS!E96,[2]Jul!I:I)</f>
        <v>#VALUE!</v>
      </c>
      <c r="AG96" s="7" t="e">
        <f t="shared" si="433"/>
        <v>#VALUE!</v>
      </c>
      <c r="AH96" s="8">
        <f t="shared" si="434"/>
        <v>0</v>
      </c>
      <c r="AI96" s="7">
        <v>0</v>
      </c>
      <c r="AJ96" s="7" t="e">
        <f>SUMIF([2]Agos!B:I,AVALUOS!E96,[2]Agos!I:I)</f>
        <v>#VALUE!</v>
      </c>
      <c r="AK96" s="7" t="e">
        <f t="shared" si="435"/>
        <v>#VALUE!</v>
      </c>
      <c r="AL96" s="8">
        <f t="shared" si="436"/>
        <v>0</v>
      </c>
      <c r="AM96" s="7">
        <v>0</v>
      </c>
      <c r="AN96" s="7" t="e">
        <f>SUMIF([2]Sep!B:I,AVALUOS!E96,[2]Sep!I:I)</f>
        <v>#VALUE!</v>
      </c>
      <c r="AO96" s="7" t="e">
        <f t="shared" si="437"/>
        <v>#VALUE!</v>
      </c>
      <c r="AP96" s="8">
        <f t="shared" si="438"/>
        <v>0</v>
      </c>
      <c r="AQ96" s="7">
        <v>0</v>
      </c>
      <c r="AR96" s="7" t="e">
        <f>SUMIF([2]Oct!B:I,AVALUOS!E96,[2]Oct!I:I)</f>
        <v>#VALUE!</v>
      </c>
      <c r="AS96" s="7" t="e">
        <f t="shared" si="439"/>
        <v>#VALUE!</v>
      </c>
      <c r="AT96" s="8">
        <f t="shared" si="440"/>
        <v>0</v>
      </c>
      <c r="AU96" s="7">
        <v>0</v>
      </c>
      <c r="AV96" s="7" t="e">
        <f>SUMIF([2]Nov!B:I,AVALUOS!E96,[2]Nov!I:I)</f>
        <v>#VALUE!</v>
      </c>
      <c r="AW96" s="7" t="e">
        <f t="shared" si="441"/>
        <v>#VALUE!</v>
      </c>
      <c r="AX96" s="8">
        <f t="shared" si="442"/>
        <v>0</v>
      </c>
      <c r="AY96" s="7">
        <v>0</v>
      </c>
      <c r="AZ96" s="7" t="e">
        <f>SUMIF([2]Dic!B:I,AVALUOS!E96,[2]Dic!I:I)</f>
        <v>#VALUE!</v>
      </c>
      <c r="BA96" s="7" t="e">
        <f t="shared" si="443"/>
        <v>#VALUE!</v>
      </c>
      <c r="BB96" s="8">
        <f t="shared" si="444"/>
        <v>0</v>
      </c>
      <c r="BC96" s="7">
        <v>0</v>
      </c>
      <c r="BD96" s="89">
        <f>+G96+K96+O96+S96+W96+AA96+AE96+AI96+AM96+AQ96+AU96</f>
        <v>0</v>
      </c>
      <c r="BE96" s="89" t="e">
        <f>+H96+L96+P96+T96+X96+AB96+AF96+AJ96+AN96+AR96+AV96+AZ96</f>
        <v>#VALUE!</v>
      </c>
      <c r="BF96" s="89" t="e">
        <f t="shared" si="445"/>
        <v>#VALUE!</v>
      </c>
      <c r="BG96" s="24">
        <f t="shared" si="446"/>
        <v>0</v>
      </c>
      <c r="BK96" s="84"/>
      <c r="BL96" s="7"/>
      <c r="BM96" s="7"/>
    </row>
    <row r="97" spans="1:65" s="84" customFormat="1" ht="12" x14ac:dyDescent="0.3">
      <c r="A97" s="85"/>
      <c r="B97" s="85"/>
      <c r="C97" s="86"/>
      <c r="D97" s="90">
        <v>429545</v>
      </c>
      <c r="E97" s="91"/>
      <c r="F97" s="92" t="s">
        <v>102</v>
      </c>
      <c r="G97" s="93">
        <f t="shared" ref="G97:H97" si="604">+G98</f>
        <v>0</v>
      </c>
      <c r="H97" s="93" t="e">
        <f t="shared" si="604"/>
        <v>#VALUE!</v>
      </c>
      <c r="I97" s="93" t="e">
        <f t="shared" si="422"/>
        <v>#VALUE!</v>
      </c>
      <c r="J97" s="94">
        <f t="shared" si="423"/>
        <v>0</v>
      </c>
      <c r="K97" s="93">
        <f t="shared" ref="K97:L97" si="605">+K98</f>
        <v>0</v>
      </c>
      <c r="L97" s="93" t="e">
        <f t="shared" si="605"/>
        <v>#VALUE!</v>
      </c>
      <c r="M97" s="93" t="e">
        <f t="shared" si="424"/>
        <v>#VALUE!</v>
      </c>
      <c r="N97" s="94">
        <f t="shared" si="425"/>
        <v>0</v>
      </c>
      <c r="O97" s="93">
        <f t="shared" ref="O97:P97" si="606">+O98</f>
        <v>0</v>
      </c>
      <c r="P97" s="93" t="e">
        <f t="shared" si="606"/>
        <v>#VALUE!</v>
      </c>
      <c r="Q97" s="93" t="e">
        <f t="shared" si="426"/>
        <v>#VALUE!</v>
      </c>
      <c r="R97" s="94">
        <f t="shared" si="410"/>
        <v>0</v>
      </c>
      <c r="S97" s="93">
        <f t="shared" ref="S97:BE97" si="607">+S98</f>
        <v>0</v>
      </c>
      <c r="T97" s="93" t="e">
        <f t="shared" si="607"/>
        <v>#VALUE!</v>
      </c>
      <c r="U97" s="93" t="e">
        <f t="shared" si="427"/>
        <v>#VALUE!</v>
      </c>
      <c r="V97" s="94">
        <f t="shared" si="428"/>
        <v>0</v>
      </c>
      <c r="W97" s="93">
        <f t="shared" ref="W97:X97" si="608">+W98</f>
        <v>0</v>
      </c>
      <c r="X97" s="93" t="e">
        <f t="shared" si="608"/>
        <v>#VALUE!</v>
      </c>
      <c r="Y97" s="93" t="e">
        <f t="shared" si="429"/>
        <v>#VALUE!</v>
      </c>
      <c r="Z97" s="94">
        <f t="shared" si="430"/>
        <v>0</v>
      </c>
      <c r="AA97" s="93">
        <f t="shared" ref="AA97" si="609">+AA98</f>
        <v>0</v>
      </c>
      <c r="AB97" s="93" t="e">
        <f t="shared" si="607"/>
        <v>#VALUE!</v>
      </c>
      <c r="AC97" s="93" t="e">
        <f t="shared" si="431"/>
        <v>#VALUE!</v>
      </c>
      <c r="AD97" s="94">
        <f t="shared" si="432"/>
        <v>0</v>
      </c>
      <c r="AE97" s="93">
        <f t="shared" ref="AE97" si="610">+AE98</f>
        <v>0</v>
      </c>
      <c r="AF97" s="93" t="e">
        <f t="shared" si="607"/>
        <v>#VALUE!</v>
      </c>
      <c r="AG97" s="93" t="e">
        <f t="shared" si="433"/>
        <v>#VALUE!</v>
      </c>
      <c r="AH97" s="94">
        <f t="shared" si="434"/>
        <v>0</v>
      </c>
      <c r="AI97" s="93">
        <f t="shared" ref="AI97" si="611">+AI98</f>
        <v>0</v>
      </c>
      <c r="AJ97" s="93" t="e">
        <f t="shared" si="607"/>
        <v>#VALUE!</v>
      </c>
      <c r="AK97" s="93" t="e">
        <f t="shared" si="435"/>
        <v>#VALUE!</v>
      </c>
      <c r="AL97" s="94">
        <f t="shared" si="436"/>
        <v>0</v>
      </c>
      <c r="AM97" s="93">
        <f t="shared" ref="AM97" si="612">+AM98</f>
        <v>0</v>
      </c>
      <c r="AN97" s="93" t="e">
        <f t="shared" si="607"/>
        <v>#VALUE!</v>
      </c>
      <c r="AO97" s="93" t="e">
        <f t="shared" si="437"/>
        <v>#VALUE!</v>
      </c>
      <c r="AP97" s="94">
        <f t="shared" si="438"/>
        <v>0</v>
      </c>
      <c r="AQ97" s="93">
        <f t="shared" ref="AQ97" si="613">+AQ98</f>
        <v>0</v>
      </c>
      <c r="AR97" s="93" t="e">
        <f t="shared" si="607"/>
        <v>#VALUE!</v>
      </c>
      <c r="AS97" s="93" t="e">
        <f t="shared" si="439"/>
        <v>#VALUE!</v>
      </c>
      <c r="AT97" s="94">
        <f t="shared" si="440"/>
        <v>0</v>
      </c>
      <c r="AU97" s="93">
        <f t="shared" ref="AU97" si="614">+AU98</f>
        <v>0</v>
      </c>
      <c r="AV97" s="93" t="e">
        <f t="shared" si="607"/>
        <v>#VALUE!</v>
      </c>
      <c r="AW97" s="93" t="e">
        <f t="shared" si="441"/>
        <v>#VALUE!</v>
      </c>
      <c r="AX97" s="94">
        <f t="shared" si="442"/>
        <v>0</v>
      </c>
      <c r="AY97" s="93">
        <f t="shared" ref="AY97" si="615">+AY98</f>
        <v>0</v>
      </c>
      <c r="AZ97" s="93" t="e">
        <f t="shared" si="607"/>
        <v>#VALUE!</v>
      </c>
      <c r="BA97" s="93" t="e">
        <f t="shared" si="443"/>
        <v>#VALUE!</v>
      </c>
      <c r="BB97" s="94">
        <f t="shared" si="444"/>
        <v>0</v>
      </c>
      <c r="BC97" s="93">
        <f t="shared" si="607"/>
        <v>0</v>
      </c>
      <c r="BD97" s="93">
        <f t="shared" si="607"/>
        <v>0</v>
      </c>
      <c r="BE97" s="93" t="e">
        <f t="shared" si="607"/>
        <v>#VALUE!</v>
      </c>
      <c r="BF97" s="93" t="e">
        <f t="shared" si="445"/>
        <v>#VALUE!</v>
      </c>
      <c r="BG97" s="4">
        <f t="shared" si="446"/>
        <v>0</v>
      </c>
      <c r="BL97" s="93">
        <f t="shared" ref="BL97:BM97" si="616">+BL98</f>
        <v>0</v>
      </c>
      <c r="BM97" s="93">
        <f t="shared" si="616"/>
        <v>0</v>
      </c>
    </row>
    <row r="98" spans="1:65" ht="12" x14ac:dyDescent="0.3">
      <c r="A98" s="87"/>
      <c r="B98" s="87"/>
      <c r="C98" s="88"/>
      <c r="D98" s="95"/>
      <c r="E98" s="96">
        <v>42954501</v>
      </c>
      <c r="F98" s="97" t="s">
        <v>103</v>
      </c>
      <c r="G98" s="7">
        <v>0</v>
      </c>
      <c r="H98" s="7" t="e">
        <f>SUMIF([2]Ene!B:I,AVALUOS!E98,[2]Ene!I:I)</f>
        <v>#VALUE!</v>
      </c>
      <c r="I98" s="7" t="e">
        <f t="shared" si="422"/>
        <v>#VALUE!</v>
      </c>
      <c r="J98" s="8">
        <f t="shared" si="423"/>
        <v>0</v>
      </c>
      <c r="K98" s="7">
        <v>0</v>
      </c>
      <c r="L98" s="7" t="e">
        <f>SUMIF([2]Feb!B:I,AVALUOS!E98,[2]Feb!I:I)</f>
        <v>#VALUE!</v>
      </c>
      <c r="M98" s="7" t="e">
        <f t="shared" si="424"/>
        <v>#VALUE!</v>
      </c>
      <c r="N98" s="8">
        <f t="shared" si="425"/>
        <v>0</v>
      </c>
      <c r="O98" s="7">
        <v>0</v>
      </c>
      <c r="P98" s="7" t="e">
        <f>SUMIF([2]mar!B:I,AVALUOS!E98,[2]mar!I:I)</f>
        <v>#VALUE!</v>
      </c>
      <c r="Q98" s="7" t="e">
        <f t="shared" si="426"/>
        <v>#VALUE!</v>
      </c>
      <c r="R98" s="8">
        <f t="shared" si="410"/>
        <v>0</v>
      </c>
      <c r="S98" s="7">
        <v>0</v>
      </c>
      <c r="T98" s="7" t="e">
        <f>SUMIF([2]Abr!B:I,AVALUOS!E98,[2]Abr!I:I)</f>
        <v>#VALUE!</v>
      </c>
      <c r="U98" s="7" t="e">
        <f t="shared" si="427"/>
        <v>#VALUE!</v>
      </c>
      <c r="V98" s="8">
        <f t="shared" si="428"/>
        <v>0</v>
      </c>
      <c r="W98" s="7">
        <v>0</v>
      </c>
      <c r="X98" s="7" t="e">
        <f>SUMIF([2]May!B:I,AVALUOS!E98,[2]May!I:I)</f>
        <v>#VALUE!</v>
      </c>
      <c r="Y98" s="7" t="e">
        <f t="shared" si="429"/>
        <v>#VALUE!</v>
      </c>
      <c r="Z98" s="8">
        <f t="shared" si="430"/>
        <v>0</v>
      </c>
      <c r="AA98" s="7">
        <v>0</v>
      </c>
      <c r="AB98" s="7" t="e">
        <f>SUMIF([2]Jun!B:I,AVALUOS!E98,[2]Jun!I:I)</f>
        <v>#VALUE!</v>
      </c>
      <c r="AC98" s="7" t="e">
        <f t="shared" si="431"/>
        <v>#VALUE!</v>
      </c>
      <c r="AD98" s="8">
        <f t="shared" si="432"/>
        <v>0</v>
      </c>
      <c r="AE98" s="7">
        <v>0</v>
      </c>
      <c r="AF98" s="7" t="e">
        <f>SUMIF([2]Jul!B:I,AVALUOS!E98,[2]Jul!I:I)</f>
        <v>#VALUE!</v>
      </c>
      <c r="AG98" s="7" t="e">
        <f t="shared" si="433"/>
        <v>#VALUE!</v>
      </c>
      <c r="AH98" s="8">
        <f t="shared" si="434"/>
        <v>0</v>
      </c>
      <c r="AI98" s="7">
        <v>0</v>
      </c>
      <c r="AJ98" s="7" t="e">
        <f>SUMIF([2]Agos!B:I,AVALUOS!E98,[2]Agos!I:I)</f>
        <v>#VALUE!</v>
      </c>
      <c r="AK98" s="7" t="e">
        <f t="shared" si="435"/>
        <v>#VALUE!</v>
      </c>
      <c r="AL98" s="8">
        <f t="shared" si="436"/>
        <v>0</v>
      </c>
      <c r="AM98" s="7">
        <v>0</v>
      </c>
      <c r="AN98" s="7" t="e">
        <f>SUMIF([2]Sep!B:I,AVALUOS!E98,[2]Sep!I:I)</f>
        <v>#VALUE!</v>
      </c>
      <c r="AO98" s="7" t="e">
        <f t="shared" si="437"/>
        <v>#VALUE!</v>
      </c>
      <c r="AP98" s="8">
        <f t="shared" si="438"/>
        <v>0</v>
      </c>
      <c r="AQ98" s="7">
        <v>0</v>
      </c>
      <c r="AR98" s="7" t="e">
        <f>SUMIF([2]Oct!B:I,AVALUOS!E98,[2]Oct!I:I)</f>
        <v>#VALUE!</v>
      </c>
      <c r="AS98" s="7" t="e">
        <f t="shared" si="439"/>
        <v>#VALUE!</v>
      </c>
      <c r="AT98" s="8">
        <f t="shared" si="440"/>
        <v>0</v>
      </c>
      <c r="AU98" s="7">
        <v>0</v>
      </c>
      <c r="AV98" s="7" t="e">
        <f>SUMIF([2]Nov!B:I,AVALUOS!E98,[2]Nov!I:I)</f>
        <v>#VALUE!</v>
      </c>
      <c r="AW98" s="7" t="e">
        <f t="shared" si="441"/>
        <v>#VALUE!</v>
      </c>
      <c r="AX98" s="8">
        <f t="shared" si="442"/>
        <v>0</v>
      </c>
      <c r="AY98" s="7">
        <v>0</v>
      </c>
      <c r="AZ98" s="7" t="e">
        <f>SUMIF([2]Dic!B:I,AVALUOS!E98,[2]Dic!I:I)</f>
        <v>#VALUE!</v>
      </c>
      <c r="BA98" s="7" t="e">
        <f t="shared" si="443"/>
        <v>#VALUE!</v>
      </c>
      <c r="BB98" s="8">
        <f t="shared" si="444"/>
        <v>0</v>
      </c>
      <c r="BC98" s="7">
        <v>0</v>
      </c>
      <c r="BD98" s="89">
        <f>+G98+K98+O98+S98+W98+AA98+AE98+AI98+AM98+AQ98+AU98</f>
        <v>0</v>
      </c>
      <c r="BE98" s="89" t="e">
        <f>+H98+L98+P98+T98+X98+AB98+AF98+AJ98+AN98+AR98+AV98+AZ98</f>
        <v>#VALUE!</v>
      </c>
      <c r="BF98" s="89" t="e">
        <f t="shared" si="445"/>
        <v>#VALUE!</v>
      </c>
      <c r="BG98" s="24">
        <f t="shared" si="446"/>
        <v>0</v>
      </c>
      <c r="BK98" s="84"/>
      <c r="BL98" s="7"/>
      <c r="BM98" s="7"/>
    </row>
    <row r="99" spans="1:65" s="84" customFormat="1" ht="12" x14ac:dyDescent="0.3">
      <c r="A99" s="85"/>
      <c r="B99" s="85"/>
      <c r="C99" s="86"/>
      <c r="D99" s="90">
        <v>429551</v>
      </c>
      <c r="E99" s="91"/>
      <c r="F99" s="92" t="s">
        <v>104</v>
      </c>
      <c r="G99" s="93">
        <f t="shared" ref="G99:H99" si="617">+G100</f>
        <v>0</v>
      </c>
      <c r="H99" s="93" t="e">
        <f t="shared" si="617"/>
        <v>#VALUE!</v>
      </c>
      <c r="I99" s="93" t="e">
        <f t="shared" si="422"/>
        <v>#VALUE!</v>
      </c>
      <c r="J99" s="94">
        <f t="shared" si="423"/>
        <v>0</v>
      </c>
      <c r="K99" s="93">
        <f t="shared" ref="K99:L99" si="618">+K100</f>
        <v>0</v>
      </c>
      <c r="L99" s="93" t="e">
        <f t="shared" si="618"/>
        <v>#VALUE!</v>
      </c>
      <c r="M99" s="93" t="e">
        <f t="shared" si="424"/>
        <v>#VALUE!</v>
      </c>
      <c r="N99" s="94">
        <f t="shared" si="425"/>
        <v>0</v>
      </c>
      <c r="O99" s="93">
        <f t="shared" ref="O99:P99" si="619">+O100</f>
        <v>0</v>
      </c>
      <c r="P99" s="93" t="e">
        <f t="shared" si="619"/>
        <v>#VALUE!</v>
      </c>
      <c r="Q99" s="93" t="e">
        <f t="shared" si="426"/>
        <v>#VALUE!</v>
      </c>
      <c r="R99" s="94">
        <f t="shared" si="410"/>
        <v>0</v>
      </c>
      <c r="S99" s="93">
        <f t="shared" ref="S99:BE99" si="620">+S100</f>
        <v>0</v>
      </c>
      <c r="T99" s="93" t="e">
        <f t="shared" si="620"/>
        <v>#VALUE!</v>
      </c>
      <c r="U99" s="93" t="e">
        <f t="shared" si="427"/>
        <v>#VALUE!</v>
      </c>
      <c r="V99" s="94">
        <f t="shared" si="428"/>
        <v>0</v>
      </c>
      <c r="W99" s="93">
        <f t="shared" ref="W99:X99" si="621">+W100</f>
        <v>0</v>
      </c>
      <c r="X99" s="93" t="e">
        <f t="shared" si="621"/>
        <v>#VALUE!</v>
      </c>
      <c r="Y99" s="93" t="e">
        <f t="shared" si="429"/>
        <v>#VALUE!</v>
      </c>
      <c r="Z99" s="94">
        <f t="shared" si="430"/>
        <v>0</v>
      </c>
      <c r="AA99" s="93">
        <f t="shared" ref="AA99" si="622">+AA100</f>
        <v>0</v>
      </c>
      <c r="AB99" s="93" t="e">
        <f t="shared" si="620"/>
        <v>#VALUE!</v>
      </c>
      <c r="AC99" s="93" t="e">
        <f t="shared" si="431"/>
        <v>#VALUE!</v>
      </c>
      <c r="AD99" s="94">
        <f t="shared" si="432"/>
        <v>0</v>
      </c>
      <c r="AE99" s="93">
        <f t="shared" ref="AE99" si="623">+AE100</f>
        <v>0</v>
      </c>
      <c r="AF99" s="93" t="e">
        <f t="shared" si="620"/>
        <v>#VALUE!</v>
      </c>
      <c r="AG99" s="93" t="e">
        <f t="shared" si="433"/>
        <v>#VALUE!</v>
      </c>
      <c r="AH99" s="94">
        <f t="shared" si="434"/>
        <v>0</v>
      </c>
      <c r="AI99" s="93">
        <f t="shared" ref="AI99" si="624">+AI100</f>
        <v>0</v>
      </c>
      <c r="AJ99" s="93" t="e">
        <f t="shared" si="620"/>
        <v>#VALUE!</v>
      </c>
      <c r="AK99" s="93" t="e">
        <f t="shared" si="435"/>
        <v>#VALUE!</v>
      </c>
      <c r="AL99" s="94">
        <f t="shared" si="436"/>
        <v>0</v>
      </c>
      <c r="AM99" s="93">
        <f t="shared" ref="AM99" si="625">+AM100</f>
        <v>0</v>
      </c>
      <c r="AN99" s="93" t="e">
        <f t="shared" si="620"/>
        <v>#VALUE!</v>
      </c>
      <c r="AO99" s="93" t="e">
        <f t="shared" si="437"/>
        <v>#VALUE!</v>
      </c>
      <c r="AP99" s="94">
        <f t="shared" si="438"/>
        <v>0</v>
      </c>
      <c r="AQ99" s="93">
        <f t="shared" ref="AQ99" si="626">+AQ100</f>
        <v>0</v>
      </c>
      <c r="AR99" s="93" t="e">
        <f t="shared" si="620"/>
        <v>#VALUE!</v>
      </c>
      <c r="AS99" s="93" t="e">
        <f t="shared" si="439"/>
        <v>#VALUE!</v>
      </c>
      <c r="AT99" s="94">
        <f t="shared" si="440"/>
        <v>0</v>
      </c>
      <c r="AU99" s="93">
        <f t="shared" ref="AU99" si="627">+AU100</f>
        <v>0</v>
      </c>
      <c r="AV99" s="93" t="e">
        <f t="shared" si="620"/>
        <v>#VALUE!</v>
      </c>
      <c r="AW99" s="93" t="e">
        <f t="shared" si="441"/>
        <v>#VALUE!</v>
      </c>
      <c r="AX99" s="94">
        <f t="shared" si="442"/>
        <v>0</v>
      </c>
      <c r="AY99" s="93">
        <f t="shared" ref="AY99" si="628">+AY100</f>
        <v>0</v>
      </c>
      <c r="AZ99" s="93" t="e">
        <f t="shared" si="620"/>
        <v>#VALUE!</v>
      </c>
      <c r="BA99" s="93" t="e">
        <f t="shared" si="443"/>
        <v>#VALUE!</v>
      </c>
      <c r="BB99" s="94">
        <f t="shared" si="444"/>
        <v>0</v>
      </c>
      <c r="BC99" s="93">
        <f t="shared" si="620"/>
        <v>0</v>
      </c>
      <c r="BD99" s="93">
        <f t="shared" si="620"/>
        <v>0</v>
      </c>
      <c r="BE99" s="93" t="e">
        <f t="shared" si="620"/>
        <v>#VALUE!</v>
      </c>
      <c r="BF99" s="93" t="e">
        <f t="shared" si="445"/>
        <v>#VALUE!</v>
      </c>
      <c r="BG99" s="4">
        <f t="shared" si="446"/>
        <v>0</v>
      </c>
      <c r="BL99" s="93">
        <f t="shared" ref="BL99:BM99" si="629">+BL100</f>
        <v>0</v>
      </c>
      <c r="BM99" s="93">
        <f t="shared" si="629"/>
        <v>0</v>
      </c>
    </row>
    <row r="100" spans="1:65" ht="12" x14ac:dyDescent="0.3">
      <c r="A100" s="87"/>
      <c r="B100" s="87"/>
      <c r="C100" s="88"/>
      <c r="D100" s="95"/>
      <c r="E100" s="96">
        <v>42955101</v>
      </c>
      <c r="F100" s="97" t="s">
        <v>104</v>
      </c>
      <c r="G100" s="7">
        <v>0</v>
      </c>
      <c r="H100" s="7" t="e">
        <f>SUMIF([2]Ene!B:I,AVALUOS!E100,[2]Ene!I:I)</f>
        <v>#VALUE!</v>
      </c>
      <c r="I100" s="7" t="e">
        <f t="shared" si="422"/>
        <v>#VALUE!</v>
      </c>
      <c r="J100" s="8">
        <f t="shared" si="423"/>
        <v>0</v>
      </c>
      <c r="K100" s="7">
        <v>0</v>
      </c>
      <c r="L100" s="7" t="e">
        <f>SUMIF([2]Feb!B:I,AVALUOS!E100,[2]Feb!I:I)</f>
        <v>#VALUE!</v>
      </c>
      <c r="M100" s="7" t="e">
        <f t="shared" si="424"/>
        <v>#VALUE!</v>
      </c>
      <c r="N100" s="8">
        <f t="shared" si="425"/>
        <v>0</v>
      </c>
      <c r="O100" s="7">
        <v>0</v>
      </c>
      <c r="P100" s="7" t="e">
        <f>SUMIF([2]mar!B:I,AVALUOS!E100,[2]mar!I:I)</f>
        <v>#VALUE!</v>
      </c>
      <c r="Q100" s="7" t="e">
        <f t="shared" si="426"/>
        <v>#VALUE!</v>
      </c>
      <c r="R100" s="8">
        <f t="shared" si="410"/>
        <v>0</v>
      </c>
      <c r="S100" s="7">
        <v>0</v>
      </c>
      <c r="T100" s="7" t="e">
        <f>SUMIF([2]Abr!B:I,AVALUOS!E100,[2]Abr!I:I)</f>
        <v>#VALUE!</v>
      </c>
      <c r="U100" s="7" t="e">
        <f t="shared" si="427"/>
        <v>#VALUE!</v>
      </c>
      <c r="V100" s="8">
        <f t="shared" si="428"/>
        <v>0</v>
      </c>
      <c r="W100" s="7">
        <v>0</v>
      </c>
      <c r="X100" s="7" t="e">
        <f>SUMIF([2]May!B:I,AVALUOS!E100,[2]May!I:I)</f>
        <v>#VALUE!</v>
      </c>
      <c r="Y100" s="7" t="e">
        <f t="shared" si="429"/>
        <v>#VALUE!</v>
      </c>
      <c r="Z100" s="8">
        <f t="shared" si="430"/>
        <v>0</v>
      </c>
      <c r="AA100" s="7">
        <v>0</v>
      </c>
      <c r="AB100" s="7" t="e">
        <f>SUMIF([2]Jun!B:I,AVALUOS!E100,[2]Jun!I:I)</f>
        <v>#VALUE!</v>
      </c>
      <c r="AC100" s="7" t="e">
        <f t="shared" si="431"/>
        <v>#VALUE!</v>
      </c>
      <c r="AD100" s="8">
        <f t="shared" si="432"/>
        <v>0</v>
      </c>
      <c r="AE100" s="7">
        <v>0</v>
      </c>
      <c r="AF100" s="7" t="e">
        <f>SUMIF([2]Jul!B:I,AVALUOS!E100,[2]Jul!I:I)</f>
        <v>#VALUE!</v>
      </c>
      <c r="AG100" s="7" t="e">
        <f t="shared" si="433"/>
        <v>#VALUE!</v>
      </c>
      <c r="AH100" s="8">
        <f t="shared" si="434"/>
        <v>0</v>
      </c>
      <c r="AI100" s="7">
        <v>0</v>
      </c>
      <c r="AJ100" s="7" t="e">
        <f>SUMIF([2]Agos!B:I,AVALUOS!E100,[2]Agos!I:I)</f>
        <v>#VALUE!</v>
      </c>
      <c r="AK100" s="7" t="e">
        <f t="shared" si="435"/>
        <v>#VALUE!</v>
      </c>
      <c r="AL100" s="8">
        <f t="shared" si="436"/>
        <v>0</v>
      </c>
      <c r="AM100" s="7">
        <v>0</v>
      </c>
      <c r="AN100" s="7" t="e">
        <f>SUMIF([2]Sep!B:I,AVALUOS!E100,[2]Sep!I:I)</f>
        <v>#VALUE!</v>
      </c>
      <c r="AO100" s="7" t="e">
        <f t="shared" si="437"/>
        <v>#VALUE!</v>
      </c>
      <c r="AP100" s="8">
        <f t="shared" si="438"/>
        <v>0</v>
      </c>
      <c r="AQ100" s="7">
        <v>0</v>
      </c>
      <c r="AR100" s="7" t="e">
        <f>SUMIF([2]Oct!B:I,AVALUOS!E100,[2]Oct!I:I)</f>
        <v>#VALUE!</v>
      </c>
      <c r="AS100" s="7" t="e">
        <f t="shared" si="439"/>
        <v>#VALUE!</v>
      </c>
      <c r="AT100" s="8">
        <f t="shared" si="440"/>
        <v>0</v>
      </c>
      <c r="AU100" s="7">
        <v>0</v>
      </c>
      <c r="AV100" s="7" t="e">
        <f>SUMIF([2]Nov!B:I,AVALUOS!E100,[2]Nov!I:I)</f>
        <v>#VALUE!</v>
      </c>
      <c r="AW100" s="7" t="e">
        <f t="shared" si="441"/>
        <v>#VALUE!</v>
      </c>
      <c r="AX100" s="8">
        <f t="shared" si="442"/>
        <v>0</v>
      </c>
      <c r="AY100" s="7">
        <v>0</v>
      </c>
      <c r="AZ100" s="7" t="e">
        <f>SUMIF([2]Dic!B:I,AVALUOS!E100,[2]Dic!I:I)</f>
        <v>#VALUE!</v>
      </c>
      <c r="BA100" s="7" t="e">
        <f t="shared" si="443"/>
        <v>#VALUE!</v>
      </c>
      <c r="BB100" s="8">
        <f t="shared" si="444"/>
        <v>0</v>
      </c>
      <c r="BC100" s="7">
        <v>0</v>
      </c>
      <c r="BD100" s="89">
        <f>+G100+K100+O100+S100+W100+AA100+AE100+AI100+AM100+AQ100+AU100</f>
        <v>0</v>
      </c>
      <c r="BE100" s="89" t="e">
        <f>+H100+L100+P100+T100+X100+AB100+AF100+AJ100+AN100+AR100+AV100+AZ100</f>
        <v>#VALUE!</v>
      </c>
      <c r="BF100" s="89" t="e">
        <f t="shared" si="445"/>
        <v>#VALUE!</v>
      </c>
      <c r="BG100" s="24">
        <f t="shared" si="446"/>
        <v>0</v>
      </c>
      <c r="BK100" s="84"/>
      <c r="BL100" s="7"/>
      <c r="BM100" s="7"/>
    </row>
    <row r="101" spans="1:65" s="84" customFormat="1" ht="20.399999999999999" x14ac:dyDescent="0.3">
      <c r="A101" s="85"/>
      <c r="B101" s="85"/>
      <c r="C101" s="86"/>
      <c r="D101" s="90">
        <v>429552</v>
      </c>
      <c r="E101" s="91"/>
      <c r="F101" s="92" t="s">
        <v>105</v>
      </c>
      <c r="G101" s="93">
        <f t="shared" ref="G101:H101" si="630">+G102</f>
        <v>0</v>
      </c>
      <c r="H101" s="93" t="e">
        <f t="shared" si="630"/>
        <v>#VALUE!</v>
      </c>
      <c r="I101" s="93" t="e">
        <f t="shared" si="422"/>
        <v>#VALUE!</v>
      </c>
      <c r="J101" s="94">
        <f t="shared" si="423"/>
        <v>0</v>
      </c>
      <c r="K101" s="93">
        <f t="shared" ref="K101:L101" si="631">+K102</f>
        <v>0</v>
      </c>
      <c r="L101" s="93" t="e">
        <f t="shared" si="631"/>
        <v>#VALUE!</v>
      </c>
      <c r="M101" s="93" t="e">
        <f t="shared" si="424"/>
        <v>#VALUE!</v>
      </c>
      <c r="N101" s="94">
        <f t="shared" si="425"/>
        <v>0</v>
      </c>
      <c r="O101" s="93">
        <f t="shared" ref="O101:P101" si="632">+O102</f>
        <v>0</v>
      </c>
      <c r="P101" s="93" t="e">
        <f t="shared" si="632"/>
        <v>#VALUE!</v>
      </c>
      <c r="Q101" s="93" t="e">
        <f t="shared" si="426"/>
        <v>#VALUE!</v>
      </c>
      <c r="R101" s="94">
        <f t="shared" si="410"/>
        <v>0</v>
      </c>
      <c r="S101" s="93">
        <f t="shared" ref="S101:BE101" si="633">+S102</f>
        <v>0</v>
      </c>
      <c r="T101" s="93" t="e">
        <f t="shared" si="633"/>
        <v>#VALUE!</v>
      </c>
      <c r="U101" s="93" t="e">
        <f t="shared" si="427"/>
        <v>#VALUE!</v>
      </c>
      <c r="V101" s="94">
        <f t="shared" si="428"/>
        <v>0</v>
      </c>
      <c r="W101" s="93">
        <f t="shared" ref="W101:X101" si="634">+W102</f>
        <v>0</v>
      </c>
      <c r="X101" s="93" t="e">
        <f t="shared" si="634"/>
        <v>#VALUE!</v>
      </c>
      <c r="Y101" s="93" t="e">
        <f t="shared" si="429"/>
        <v>#VALUE!</v>
      </c>
      <c r="Z101" s="94">
        <f t="shared" si="430"/>
        <v>0</v>
      </c>
      <c r="AA101" s="93">
        <f t="shared" ref="AA101" si="635">+AA102</f>
        <v>0</v>
      </c>
      <c r="AB101" s="93" t="e">
        <f t="shared" si="633"/>
        <v>#VALUE!</v>
      </c>
      <c r="AC101" s="93" t="e">
        <f t="shared" si="431"/>
        <v>#VALUE!</v>
      </c>
      <c r="AD101" s="94">
        <f t="shared" si="432"/>
        <v>0</v>
      </c>
      <c r="AE101" s="93">
        <f t="shared" ref="AE101" si="636">+AE102</f>
        <v>0</v>
      </c>
      <c r="AF101" s="93" t="e">
        <f t="shared" si="633"/>
        <v>#VALUE!</v>
      </c>
      <c r="AG101" s="93" t="e">
        <f t="shared" si="433"/>
        <v>#VALUE!</v>
      </c>
      <c r="AH101" s="94">
        <f t="shared" si="434"/>
        <v>0</v>
      </c>
      <c r="AI101" s="93">
        <f t="shared" ref="AI101" si="637">+AI102</f>
        <v>0</v>
      </c>
      <c r="AJ101" s="93" t="e">
        <f t="shared" si="633"/>
        <v>#VALUE!</v>
      </c>
      <c r="AK101" s="93" t="e">
        <f t="shared" si="435"/>
        <v>#VALUE!</v>
      </c>
      <c r="AL101" s="94">
        <f t="shared" si="436"/>
        <v>0</v>
      </c>
      <c r="AM101" s="93">
        <f t="shared" ref="AM101" si="638">+AM102</f>
        <v>0</v>
      </c>
      <c r="AN101" s="93" t="e">
        <f t="shared" si="633"/>
        <v>#VALUE!</v>
      </c>
      <c r="AO101" s="93" t="e">
        <f t="shared" si="437"/>
        <v>#VALUE!</v>
      </c>
      <c r="AP101" s="94">
        <f t="shared" si="438"/>
        <v>0</v>
      </c>
      <c r="AQ101" s="93">
        <f t="shared" ref="AQ101" si="639">+AQ102</f>
        <v>0</v>
      </c>
      <c r="AR101" s="93" t="e">
        <f t="shared" si="633"/>
        <v>#VALUE!</v>
      </c>
      <c r="AS101" s="93" t="e">
        <f t="shared" si="439"/>
        <v>#VALUE!</v>
      </c>
      <c r="AT101" s="94">
        <f t="shared" si="440"/>
        <v>0</v>
      </c>
      <c r="AU101" s="93">
        <f t="shared" ref="AU101" si="640">+AU102</f>
        <v>0</v>
      </c>
      <c r="AV101" s="93" t="e">
        <f t="shared" si="633"/>
        <v>#VALUE!</v>
      </c>
      <c r="AW101" s="93" t="e">
        <f t="shared" si="441"/>
        <v>#VALUE!</v>
      </c>
      <c r="AX101" s="94">
        <f t="shared" si="442"/>
        <v>0</v>
      </c>
      <c r="AY101" s="93">
        <f t="shared" ref="AY101" si="641">+AY102</f>
        <v>0</v>
      </c>
      <c r="AZ101" s="93" t="e">
        <f t="shared" si="633"/>
        <v>#VALUE!</v>
      </c>
      <c r="BA101" s="93" t="e">
        <f t="shared" si="443"/>
        <v>#VALUE!</v>
      </c>
      <c r="BB101" s="94">
        <f t="shared" si="444"/>
        <v>0</v>
      </c>
      <c r="BC101" s="93">
        <f t="shared" si="633"/>
        <v>0</v>
      </c>
      <c r="BD101" s="93">
        <f t="shared" si="633"/>
        <v>0</v>
      </c>
      <c r="BE101" s="93" t="e">
        <f t="shared" si="633"/>
        <v>#VALUE!</v>
      </c>
      <c r="BF101" s="93" t="e">
        <f t="shared" si="445"/>
        <v>#VALUE!</v>
      </c>
      <c r="BG101" s="4">
        <f t="shared" si="446"/>
        <v>0</v>
      </c>
      <c r="BL101" s="93">
        <f t="shared" ref="BL101:BM101" si="642">+BL102</f>
        <v>0</v>
      </c>
      <c r="BM101" s="93">
        <f t="shared" si="642"/>
        <v>0</v>
      </c>
    </row>
    <row r="102" spans="1:65" ht="20.399999999999999" x14ac:dyDescent="0.3">
      <c r="A102" s="87"/>
      <c r="B102" s="87"/>
      <c r="C102" s="88"/>
      <c r="D102" s="95"/>
      <c r="E102" s="96">
        <v>42955201</v>
      </c>
      <c r="F102" s="97" t="s">
        <v>105</v>
      </c>
      <c r="G102" s="7">
        <v>0</v>
      </c>
      <c r="H102" s="7" t="e">
        <f>SUMIF([2]Ene!B:I,AVALUOS!E102,[2]Ene!I:I)</f>
        <v>#VALUE!</v>
      </c>
      <c r="I102" s="7" t="e">
        <f t="shared" si="422"/>
        <v>#VALUE!</v>
      </c>
      <c r="J102" s="8">
        <f t="shared" si="423"/>
        <v>0</v>
      </c>
      <c r="K102" s="7">
        <v>0</v>
      </c>
      <c r="L102" s="7" t="e">
        <f>SUMIF([2]Feb!B:I,AVALUOS!E102,[2]Feb!I:I)</f>
        <v>#VALUE!</v>
      </c>
      <c r="M102" s="7" t="e">
        <f t="shared" si="424"/>
        <v>#VALUE!</v>
      </c>
      <c r="N102" s="8">
        <f t="shared" si="425"/>
        <v>0</v>
      </c>
      <c r="O102" s="7">
        <v>0</v>
      </c>
      <c r="P102" s="7" t="e">
        <f>SUMIF([2]mar!B:I,AVALUOS!E102,[2]mar!I:I)</f>
        <v>#VALUE!</v>
      </c>
      <c r="Q102" s="7" t="e">
        <f t="shared" si="426"/>
        <v>#VALUE!</v>
      </c>
      <c r="R102" s="8">
        <f t="shared" si="410"/>
        <v>0</v>
      </c>
      <c r="S102" s="7">
        <v>0</v>
      </c>
      <c r="T102" s="7" t="e">
        <f>SUMIF([2]Abr!B:I,AVALUOS!E102,[2]Abr!I:I)</f>
        <v>#VALUE!</v>
      </c>
      <c r="U102" s="7" t="e">
        <f t="shared" si="427"/>
        <v>#VALUE!</v>
      </c>
      <c r="V102" s="8">
        <f t="shared" si="428"/>
        <v>0</v>
      </c>
      <c r="W102" s="7">
        <v>0</v>
      </c>
      <c r="X102" s="7" t="e">
        <f>SUMIF([2]May!B:I,AVALUOS!E102,[2]May!I:I)</f>
        <v>#VALUE!</v>
      </c>
      <c r="Y102" s="7" t="e">
        <f t="shared" si="429"/>
        <v>#VALUE!</v>
      </c>
      <c r="Z102" s="8">
        <f t="shared" si="430"/>
        <v>0</v>
      </c>
      <c r="AA102" s="7">
        <v>0</v>
      </c>
      <c r="AB102" s="7" t="e">
        <f>SUMIF([2]Jun!B:I,AVALUOS!E102,[2]Jun!I:I)</f>
        <v>#VALUE!</v>
      </c>
      <c r="AC102" s="7" t="e">
        <f t="shared" si="431"/>
        <v>#VALUE!</v>
      </c>
      <c r="AD102" s="8">
        <f t="shared" si="432"/>
        <v>0</v>
      </c>
      <c r="AE102" s="7">
        <v>0</v>
      </c>
      <c r="AF102" s="7" t="e">
        <f>SUMIF([2]Jul!B:I,AVALUOS!E102,[2]Jul!I:I)</f>
        <v>#VALUE!</v>
      </c>
      <c r="AG102" s="7" t="e">
        <f t="shared" si="433"/>
        <v>#VALUE!</v>
      </c>
      <c r="AH102" s="8">
        <f t="shared" si="434"/>
        <v>0</v>
      </c>
      <c r="AI102" s="7">
        <v>0</v>
      </c>
      <c r="AJ102" s="7" t="e">
        <f>SUMIF([2]Agos!B:I,AVALUOS!E102,[2]Agos!I:I)</f>
        <v>#VALUE!</v>
      </c>
      <c r="AK102" s="7" t="e">
        <f t="shared" si="435"/>
        <v>#VALUE!</v>
      </c>
      <c r="AL102" s="8">
        <f t="shared" si="436"/>
        <v>0</v>
      </c>
      <c r="AM102" s="7">
        <v>0</v>
      </c>
      <c r="AN102" s="7" t="e">
        <f>SUMIF([2]Sep!B:I,AVALUOS!E102,[2]Sep!I:I)</f>
        <v>#VALUE!</v>
      </c>
      <c r="AO102" s="7" t="e">
        <f t="shared" si="437"/>
        <v>#VALUE!</v>
      </c>
      <c r="AP102" s="8">
        <f t="shared" si="438"/>
        <v>0</v>
      </c>
      <c r="AQ102" s="7">
        <v>0</v>
      </c>
      <c r="AR102" s="7" t="e">
        <f>SUMIF([2]Oct!B:I,AVALUOS!E102,[2]Oct!I:I)</f>
        <v>#VALUE!</v>
      </c>
      <c r="AS102" s="7" t="e">
        <f t="shared" si="439"/>
        <v>#VALUE!</v>
      </c>
      <c r="AT102" s="8">
        <f t="shared" si="440"/>
        <v>0</v>
      </c>
      <c r="AU102" s="7">
        <v>0</v>
      </c>
      <c r="AV102" s="7" t="e">
        <f>SUMIF([2]Nov!B:I,AVALUOS!E102,[2]Nov!I:I)</f>
        <v>#VALUE!</v>
      </c>
      <c r="AW102" s="7" t="e">
        <f t="shared" si="441"/>
        <v>#VALUE!</v>
      </c>
      <c r="AX102" s="8">
        <f t="shared" si="442"/>
        <v>0</v>
      </c>
      <c r="AY102" s="7">
        <v>0</v>
      </c>
      <c r="AZ102" s="7" t="e">
        <f>SUMIF([2]Dic!B:I,AVALUOS!E102,[2]Dic!I:I)</f>
        <v>#VALUE!</v>
      </c>
      <c r="BA102" s="7" t="e">
        <f t="shared" si="443"/>
        <v>#VALUE!</v>
      </c>
      <c r="BB102" s="8">
        <f t="shared" si="444"/>
        <v>0</v>
      </c>
      <c r="BC102" s="7">
        <v>0</v>
      </c>
      <c r="BD102" s="89">
        <f>+G102+K102+O102+S102+W102+AA102+AE102+AI102+AM102+AQ102+AU102</f>
        <v>0</v>
      </c>
      <c r="BE102" s="89" t="e">
        <f>+H102+L102+P102+T102+X102+AB102+AF102+AJ102+AN102+AR102+AV102+AZ102</f>
        <v>#VALUE!</v>
      </c>
      <c r="BF102" s="89" t="e">
        <f t="shared" si="445"/>
        <v>#VALUE!</v>
      </c>
      <c r="BG102" s="24">
        <f t="shared" si="446"/>
        <v>0</v>
      </c>
      <c r="BK102" s="84"/>
      <c r="BL102" s="7"/>
      <c r="BM102" s="7"/>
    </row>
    <row r="103" spans="1:65" s="84" customFormat="1" ht="12" x14ac:dyDescent="0.3">
      <c r="A103" s="85"/>
      <c r="B103" s="85"/>
      <c r="C103" s="86"/>
      <c r="D103" s="90">
        <v>429581</v>
      </c>
      <c r="E103" s="91"/>
      <c r="F103" s="92" t="s">
        <v>106</v>
      </c>
      <c r="G103" s="93">
        <f t="shared" ref="G103:H103" si="643">+G104</f>
        <v>0</v>
      </c>
      <c r="H103" s="93" t="e">
        <f t="shared" si="643"/>
        <v>#VALUE!</v>
      </c>
      <c r="I103" s="93" t="e">
        <f t="shared" si="422"/>
        <v>#VALUE!</v>
      </c>
      <c r="J103" s="94">
        <f t="shared" si="423"/>
        <v>0</v>
      </c>
      <c r="K103" s="93">
        <f t="shared" ref="K103:L103" si="644">+K104</f>
        <v>0</v>
      </c>
      <c r="L103" s="93" t="e">
        <f t="shared" si="644"/>
        <v>#VALUE!</v>
      </c>
      <c r="M103" s="93" t="e">
        <f t="shared" si="424"/>
        <v>#VALUE!</v>
      </c>
      <c r="N103" s="94">
        <f t="shared" si="425"/>
        <v>0</v>
      </c>
      <c r="O103" s="93">
        <f t="shared" ref="O103:P103" si="645">+O104</f>
        <v>0</v>
      </c>
      <c r="P103" s="93" t="e">
        <f t="shared" si="645"/>
        <v>#VALUE!</v>
      </c>
      <c r="Q103" s="93" t="e">
        <f t="shared" si="426"/>
        <v>#VALUE!</v>
      </c>
      <c r="R103" s="94">
        <f t="shared" si="410"/>
        <v>0</v>
      </c>
      <c r="S103" s="93">
        <f t="shared" ref="S103:BE103" si="646">+S104</f>
        <v>0</v>
      </c>
      <c r="T103" s="93" t="e">
        <f t="shared" si="646"/>
        <v>#VALUE!</v>
      </c>
      <c r="U103" s="93" t="e">
        <f t="shared" si="427"/>
        <v>#VALUE!</v>
      </c>
      <c r="V103" s="94">
        <f t="shared" si="428"/>
        <v>0</v>
      </c>
      <c r="W103" s="93">
        <f t="shared" ref="W103:X103" si="647">+W104</f>
        <v>0</v>
      </c>
      <c r="X103" s="93" t="e">
        <f t="shared" si="647"/>
        <v>#VALUE!</v>
      </c>
      <c r="Y103" s="93" t="e">
        <f t="shared" si="429"/>
        <v>#VALUE!</v>
      </c>
      <c r="Z103" s="94">
        <f t="shared" si="430"/>
        <v>0</v>
      </c>
      <c r="AA103" s="93">
        <f t="shared" ref="AA103" si="648">+AA104</f>
        <v>0</v>
      </c>
      <c r="AB103" s="93" t="e">
        <f t="shared" si="646"/>
        <v>#VALUE!</v>
      </c>
      <c r="AC103" s="93" t="e">
        <f t="shared" si="431"/>
        <v>#VALUE!</v>
      </c>
      <c r="AD103" s="94">
        <f t="shared" si="432"/>
        <v>0</v>
      </c>
      <c r="AE103" s="93">
        <f t="shared" ref="AE103" si="649">+AE104</f>
        <v>0</v>
      </c>
      <c r="AF103" s="93" t="e">
        <f t="shared" si="646"/>
        <v>#VALUE!</v>
      </c>
      <c r="AG103" s="93" t="e">
        <f t="shared" si="433"/>
        <v>#VALUE!</v>
      </c>
      <c r="AH103" s="94">
        <f t="shared" si="434"/>
        <v>0</v>
      </c>
      <c r="AI103" s="93">
        <f t="shared" ref="AI103" si="650">+AI104</f>
        <v>0</v>
      </c>
      <c r="AJ103" s="93" t="e">
        <f t="shared" si="646"/>
        <v>#VALUE!</v>
      </c>
      <c r="AK103" s="93" t="e">
        <f t="shared" si="435"/>
        <v>#VALUE!</v>
      </c>
      <c r="AL103" s="94">
        <f t="shared" si="436"/>
        <v>0</v>
      </c>
      <c r="AM103" s="93">
        <f t="shared" ref="AM103" si="651">+AM104</f>
        <v>0</v>
      </c>
      <c r="AN103" s="93" t="e">
        <f t="shared" si="646"/>
        <v>#VALUE!</v>
      </c>
      <c r="AO103" s="93" t="e">
        <f t="shared" si="437"/>
        <v>#VALUE!</v>
      </c>
      <c r="AP103" s="94">
        <f t="shared" si="438"/>
        <v>0</v>
      </c>
      <c r="AQ103" s="93">
        <f t="shared" ref="AQ103" si="652">+AQ104</f>
        <v>0</v>
      </c>
      <c r="AR103" s="93" t="e">
        <f t="shared" si="646"/>
        <v>#VALUE!</v>
      </c>
      <c r="AS103" s="93" t="e">
        <f t="shared" si="439"/>
        <v>#VALUE!</v>
      </c>
      <c r="AT103" s="94">
        <f t="shared" si="440"/>
        <v>0</v>
      </c>
      <c r="AU103" s="93">
        <f t="shared" ref="AU103" si="653">+AU104</f>
        <v>0</v>
      </c>
      <c r="AV103" s="93" t="e">
        <f t="shared" si="646"/>
        <v>#VALUE!</v>
      </c>
      <c r="AW103" s="93" t="e">
        <f t="shared" si="441"/>
        <v>#VALUE!</v>
      </c>
      <c r="AX103" s="94">
        <f t="shared" si="442"/>
        <v>0</v>
      </c>
      <c r="AY103" s="93">
        <f t="shared" ref="AY103" si="654">+AY104</f>
        <v>0</v>
      </c>
      <c r="AZ103" s="93" t="e">
        <f t="shared" si="646"/>
        <v>#VALUE!</v>
      </c>
      <c r="BA103" s="93" t="e">
        <f t="shared" si="443"/>
        <v>#VALUE!</v>
      </c>
      <c r="BB103" s="94">
        <f t="shared" si="444"/>
        <v>0</v>
      </c>
      <c r="BC103" s="93">
        <f t="shared" si="646"/>
        <v>0</v>
      </c>
      <c r="BD103" s="93">
        <f t="shared" si="646"/>
        <v>0</v>
      </c>
      <c r="BE103" s="93" t="e">
        <f t="shared" si="646"/>
        <v>#VALUE!</v>
      </c>
      <c r="BF103" s="93" t="e">
        <f t="shared" si="445"/>
        <v>#VALUE!</v>
      </c>
      <c r="BG103" s="4">
        <f t="shared" si="446"/>
        <v>0</v>
      </c>
      <c r="BL103" s="93">
        <f t="shared" ref="BL103:BM103" si="655">+BL104</f>
        <v>0</v>
      </c>
      <c r="BM103" s="93">
        <f t="shared" si="655"/>
        <v>0</v>
      </c>
    </row>
    <row r="104" spans="1:65" ht="12" x14ac:dyDescent="0.3">
      <c r="A104" s="87"/>
      <c r="B104" s="87"/>
      <c r="C104" s="88"/>
      <c r="D104" s="95"/>
      <c r="E104" s="96">
        <v>42958101</v>
      </c>
      <c r="F104" s="97" t="s">
        <v>106</v>
      </c>
      <c r="G104" s="7">
        <v>0</v>
      </c>
      <c r="H104" s="7" t="e">
        <f>SUMIF([2]Ene!B:I,AVALUOS!E104,[2]Ene!I:I)</f>
        <v>#VALUE!</v>
      </c>
      <c r="I104" s="7" t="e">
        <f t="shared" si="422"/>
        <v>#VALUE!</v>
      </c>
      <c r="J104" s="8">
        <f t="shared" si="423"/>
        <v>0</v>
      </c>
      <c r="K104" s="7">
        <v>0</v>
      </c>
      <c r="L104" s="7" t="e">
        <f>SUMIF([2]Feb!B:I,AVALUOS!E104,[2]Feb!I:I)</f>
        <v>#VALUE!</v>
      </c>
      <c r="M104" s="7" t="e">
        <f t="shared" si="424"/>
        <v>#VALUE!</v>
      </c>
      <c r="N104" s="8">
        <f t="shared" si="425"/>
        <v>0</v>
      </c>
      <c r="O104" s="7">
        <v>0</v>
      </c>
      <c r="P104" s="7" t="e">
        <f>SUMIF([2]mar!B:I,AVALUOS!E104,[2]mar!I:I)</f>
        <v>#VALUE!</v>
      </c>
      <c r="Q104" s="7" t="e">
        <f t="shared" si="426"/>
        <v>#VALUE!</v>
      </c>
      <c r="R104" s="8">
        <f t="shared" si="410"/>
        <v>0</v>
      </c>
      <c r="S104" s="7">
        <v>0</v>
      </c>
      <c r="T104" s="7" t="e">
        <f>SUMIF([2]Abr!B:I,AVALUOS!E104,[2]Abr!I:I)</f>
        <v>#VALUE!</v>
      </c>
      <c r="U104" s="7" t="e">
        <f t="shared" si="427"/>
        <v>#VALUE!</v>
      </c>
      <c r="V104" s="8">
        <f t="shared" si="428"/>
        <v>0</v>
      </c>
      <c r="W104" s="7">
        <v>0</v>
      </c>
      <c r="X104" s="7" t="e">
        <f>SUMIF([2]May!B:I,AVALUOS!E104,[2]May!I:I)</f>
        <v>#VALUE!</v>
      </c>
      <c r="Y104" s="7" t="e">
        <f t="shared" si="429"/>
        <v>#VALUE!</v>
      </c>
      <c r="Z104" s="8">
        <f t="shared" si="430"/>
        <v>0</v>
      </c>
      <c r="AA104" s="7">
        <v>0</v>
      </c>
      <c r="AB104" s="7" t="e">
        <f>SUMIF([2]Jun!B:I,AVALUOS!E104,[2]Jun!I:I)</f>
        <v>#VALUE!</v>
      </c>
      <c r="AC104" s="7" t="e">
        <f t="shared" si="431"/>
        <v>#VALUE!</v>
      </c>
      <c r="AD104" s="8">
        <f t="shared" si="432"/>
        <v>0</v>
      </c>
      <c r="AE104" s="7">
        <v>0</v>
      </c>
      <c r="AF104" s="7" t="e">
        <f>SUMIF([2]Jul!B:I,AVALUOS!E104,[2]Jul!I:I)</f>
        <v>#VALUE!</v>
      </c>
      <c r="AG104" s="7" t="e">
        <f t="shared" si="433"/>
        <v>#VALUE!</v>
      </c>
      <c r="AH104" s="8">
        <f t="shared" si="434"/>
        <v>0</v>
      </c>
      <c r="AI104" s="7">
        <v>0</v>
      </c>
      <c r="AJ104" s="7" t="e">
        <f>SUMIF([2]Agos!B:I,AVALUOS!E104,[2]Agos!I:I)</f>
        <v>#VALUE!</v>
      </c>
      <c r="AK104" s="7" t="e">
        <f t="shared" si="435"/>
        <v>#VALUE!</v>
      </c>
      <c r="AL104" s="8">
        <f t="shared" si="436"/>
        <v>0</v>
      </c>
      <c r="AM104" s="7">
        <v>0</v>
      </c>
      <c r="AN104" s="7" t="e">
        <f>SUMIF([2]Sep!B:I,AVALUOS!E104,[2]Sep!I:I)</f>
        <v>#VALUE!</v>
      </c>
      <c r="AO104" s="7" t="e">
        <f t="shared" si="437"/>
        <v>#VALUE!</v>
      </c>
      <c r="AP104" s="8">
        <f t="shared" si="438"/>
        <v>0</v>
      </c>
      <c r="AQ104" s="7">
        <v>0</v>
      </c>
      <c r="AR104" s="7" t="e">
        <f>SUMIF([2]Oct!B:I,AVALUOS!E104,[2]Oct!I:I)</f>
        <v>#VALUE!</v>
      </c>
      <c r="AS104" s="7" t="e">
        <f t="shared" si="439"/>
        <v>#VALUE!</v>
      </c>
      <c r="AT104" s="8">
        <f t="shared" si="440"/>
        <v>0</v>
      </c>
      <c r="AU104" s="7">
        <v>0</v>
      </c>
      <c r="AV104" s="7" t="e">
        <f>SUMIF([2]Nov!B:I,AVALUOS!E104,[2]Nov!I:I)</f>
        <v>#VALUE!</v>
      </c>
      <c r="AW104" s="7" t="e">
        <f t="shared" si="441"/>
        <v>#VALUE!</v>
      </c>
      <c r="AX104" s="8">
        <f t="shared" si="442"/>
        <v>0</v>
      </c>
      <c r="AY104" s="7">
        <v>0</v>
      </c>
      <c r="AZ104" s="7" t="e">
        <f>SUMIF([2]Dic!B:I,AVALUOS!E104,[2]Dic!I:I)</f>
        <v>#VALUE!</v>
      </c>
      <c r="BA104" s="7" t="e">
        <f t="shared" si="443"/>
        <v>#VALUE!</v>
      </c>
      <c r="BB104" s="8">
        <f t="shared" si="444"/>
        <v>0</v>
      </c>
      <c r="BC104" s="7">
        <v>0</v>
      </c>
      <c r="BD104" s="89">
        <f>+G104+K104+O104+S104+W104+AA104+AE104+AI104+AM104+AQ104+AU104</f>
        <v>0</v>
      </c>
      <c r="BE104" s="89" t="e">
        <f>+H104+L104+P104+T104+X104+AB104+AF104+AJ104+AN104+AR104+AV104+AZ104</f>
        <v>#VALUE!</v>
      </c>
      <c r="BF104" s="89" t="e">
        <f t="shared" si="445"/>
        <v>#VALUE!</v>
      </c>
      <c r="BG104" s="24">
        <f t="shared" si="446"/>
        <v>0</v>
      </c>
      <c r="BK104" s="84"/>
      <c r="BL104" s="7"/>
      <c r="BM104" s="7"/>
    </row>
    <row r="105" spans="1:65" s="84" customFormat="1" ht="12" x14ac:dyDescent="0.3">
      <c r="A105" s="85"/>
      <c r="B105" s="85"/>
      <c r="C105" s="86"/>
      <c r="D105" s="90">
        <v>429595</v>
      </c>
      <c r="E105" s="91"/>
      <c r="F105" s="92" t="s">
        <v>51</v>
      </c>
      <c r="G105" s="93">
        <f>SUM(G106:G106)</f>
        <v>0</v>
      </c>
      <c r="H105" s="93" t="e">
        <f>SUM(H106:H106)</f>
        <v>#VALUE!</v>
      </c>
      <c r="I105" s="93" t="e">
        <f t="shared" si="422"/>
        <v>#VALUE!</v>
      </c>
      <c r="J105" s="94">
        <f t="shared" si="423"/>
        <v>0</v>
      </c>
      <c r="K105" s="93">
        <f>SUM(K106:K106)</f>
        <v>0</v>
      </c>
      <c r="L105" s="93" t="e">
        <f>SUM(L106:L106)</f>
        <v>#VALUE!</v>
      </c>
      <c r="M105" s="93" t="e">
        <f t="shared" si="424"/>
        <v>#VALUE!</v>
      </c>
      <c r="N105" s="94">
        <f t="shared" si="425"/>
        <v>0</v>
      </c>
      <c r="O105" s="93">
        <f>SUM(O106:O106)</f>
        <v>0</v>
      </c>
      <c r="P105" s="93" t="e">
        <f>SUM(P106:P106)</f>
        <v>#VALUE!</v>
      </c>
      <c r="Q105" s="93" t="e">
        <f t="shared" si="426"/>
        <v>#VALUE!</v>
      </c>
      <c r="R105" s="94">
        <f t="shared" si="410"/>
        <v>0</v>
      </c>
      <c r="S105" s="93">
        <f>SUM(S106:S106)</f>
        <v>0</v>
      </c>
      <c r="T105" s="93" t="e">
        <f>SUM(T106:T106)</f>
        <v>#VALUE!</v>
      </c>
      <c r="U105" s="93" t="e">
        <f t="shared" si="427"/>
        <v>#VALUE!</v>
      </c>
      <c r="V105" s="94">
        <f t="shared" si="428"/>
        <v>0</v>
      </c>
      <c r="W105" s="93">
        <f>SUM(W106:W106)</f>
        <v>0</v>
      </c>
      <c r="X105" s="93" t="e">
        <f>SUM(X106:X106)</f>
        <v>#VALUE!</v>
      </c>
      <c r="Y105" s="93" t="e">
        <f t="shared" si="429"/>
        <v>#VALUE!</v>
      </c>
      <c r="Z105" s="94">
        <f t="shared" si="430"/>
        <v>0</v>
      </c>
      <c r="AA105" s="93">
        <f>SUM(AA106:AA106)</f>
        <v>0</v>
      </c>
      <c r="AB105" s="93" t="e">
        <f>SUM(AB106:AB106)</f>
        <v>#VALUE!</v>
      </c>
      <c r="AC105" s="93" t="e">
        <f t="shared" si="431"/>
        <v>#VALUE!</v>
      </c>
      <c r="AD105" s="94">
        <f t="shared" si="432"/>
        <v>0</v>
      </c>
      <c r="AE105" s="93">
        <f>SUM(AE106:AE106)</f>
        <v>0</v>
      </c>
      <c r="AF105" s="93" t="e">
        <f>SUM(AF106:AF106)</f>
        <v>#VALUE!</v>
      </c>
      <c r="AG105" s="93" t="e">
        <f t="shared" si="433"/>
        <v>#VALUE!</v>
      </c>
      <c r="AH105" s="94">
        <f t="shared" si="434"/>
        <v>0</v>
      </c>
      <c r="AI105" s="93">
        <f>SUM(AI106:AI106)</f>
        <v>0</v>
      </c>
      <c r="AJ105" s="93" t="e">
        <f>SUM(AJ106:AJ106)</f>
        <v>#VALUE!</v>
      </c>
      <c r="AK105" s="93" t="e">
        <f t="shared" si="435"/>
        <v>#VALUE!</v>
      </c>
      <c r="AL105" s="94">
        <f t="shared" si="436"/>
        <v>0</v>
      </c>
      <c r="AM105" s="93">
        <f>SUM(AM106:AM106)</f>
        <v>0</v>
      </c>
      <c r="AN105" s="93" t="e">
        <f>SUM(AN106:AN106)</f>
        <v>#VALUE!</v>
      </c>
      <c r="AO105" s="93" t="e">
        <f t="shared" si="437"/>
        <v>#VALUE!</v>
      </c>
      <c r="AP105" s="94">
        <f t="shared" si="438"/>
        <v>0</v>
      </c>
      <c r="AQ105" s="93">
        <f>SUM(AQ106:AQ106)</f>
        <v>0</v>
      </c>
      <c r="AR105" s="93" t="e">
        <f>SUM(AR106:AR106)</f>
        <v>#VALUE!</v>
      </c>
      <c r="AS105" s="93" t="e">
        <f t="shared" si="439"/>
        <v>#VALUE!</v>
      </c>
      <c r="AT105" s="94">
        <f t="shared" si="440"/>
        <v>0</v>
      </c>
      <c r="AU105" s="93">
        <f>SUM(AU106:AU106)</f>
        <v>0</v>
      </c>
      <c r="AV105" s="93" t="e">
        <f>SUM(AV106:AV106)</f>
        <v>#VALUE!</v>
      </c>
      <c r="AW105" s="93" t="e">
        <f t="shared" si="441"/>
        <v>#VALUE!</v>
      </c>
      <c r="AX105" s="94">
        <f t="shared" si="442"/>
        <v>0</v>
      </c>
      <c r="AY105" s="93">
        <f>SUM(AY106:AY106)</f>
        <v>0</v>
      </c>
      <c r="AZ105" s="93" t="e">
        <f>SUM(AZ106:AZ106)</f>
        <v>#VALUE!</v>
      </c>
      <c r="BA105" s="93" t="e">
        <f t="shared" si="443"/>
        <v>#VALUE!</v>
      </c>
      <c r="BB105" s="94">
        <f t="shared" si="444"/>
        <v>0</v>
      </c>
      <c r="BC105" s="93">
        <f>SUM(BC106:BC106)</f>
        <v>0</v>
      </c>
      <c r="BD105" s="93">
        <f>SUM(BD106:BD106)</f>
        <v>0</v>
      </c>
      <c r="BE105" s="93" t="e">
        <f>SUM(BE106:BE106)</f>
        <v>#VALUE!</v>
      </c>
      <c r="BF105" s="93" t="e">
        <f t="shared" si="445"/>
        <v>#VALUE!</v>
      </c>
      <c r="BG105" s="4">
        <f t="shared" si="446"/>
        <v>0</v>
      </c>
      <c r="BL105" s="93">
        <f>SUM(BL106:BL106)</f>
        <v>0</v>
      </c>
      <c r="BM105" s="93">
        <f>SUM(BM106:BM106)</f>
        <v>0</v>
      </c>
    </row>
    <row r="106" spans="1:65" ht="12" x14ac:dyDescent="0.3">
      <c r="A106" s="87"/>
      <c r="B106" s="87"/>
      <c r="C106" s="88"/>
      <c r="D106" s="95"/>
      <c r="E106" s="96">
        <v>42959501</v>
      </c>
      <c r="F106" s="97" t="s">
        <v>107</v>
      </c>
      <c r="G106" s="7">
        <v>0</v>
      </c>
      <c r="H106" s="7" t="e">
        <f>SUMIF([2]Ene!B:I,AVALUOS!E106,[2]Ene!I:I)</f>
        <v>#VALUE!</v>
      </c>
      <c r="I106" s="7" t="e">
        <f t="shared" si="422"/>
        <v>#VALUE!</v>
      </c>
      <c r="J106" s="8">
        <f t="shared" si="423"/>
        <v>0</v>
      </c>
      <c r="K106" s="7">
        <v>0</v>
      </c>
      <c r="L106" s="7" t="e">
        <f>SUMIF([2]Feb!B:I,AVALUOS!E106,[2]Feb!I:I)</f>
        <v>#VALUE!</v>
      </c>
      <c r="M106" s="7" t="e">
        <f t="shared" si="424"/>
        <v>#VALUE!</v>
      </c>
      <c r="N106" s="8">
        <f t="shared" si="425"/>
        <v>0</v>
      </c>
      <c r="O106" s="7">
        <v>0</v>
      </c>
      <c r="P106" s="7" t="e">
        <f>SUMIF([2]mar!B:I,AVALUOS!E106,[2]mar!I:I)</f>
        <v>#VALUE!</v>
      </c>
      <c r="Q106" s="7" t="e">
        <f t="shared" si="426"/>
        <v>#VALUE!</v>
      </c>
      <c r="R106" s="8">
        <f t="shared" si="410"/>
        <v>0</v>
      </c>
      <c r="S106" s="7">
        <v>0</v>
      </c>
      <c r="T106" s="7" t="e">
        <f>SUMIF([2]Abr!B:I,AVALUOS!E106,[2]Abr!I:I)</f>
        <v>#VALUE!</v>
      </c>
      <c r="U106" s="7" t="e">
        <f t="shared" si="427"/>
        <v>#VALUE!</v>
      </c>
      <c r="V106" s="8">
        <f t="shared" si="428"/>
        <v>0</v>
      </c>
      <c r="W106" s="7">
        <v>0</v>
      </c>
      <c r="X106" s="7" t="e">
        <f>SUMIF([2]May!B:I,AVALUOS!E106,[2]May!I:I)</f>
        <v>#VALUE!</v>
      </c>
      <c r="Y106" s="7" t="e">
        <f t="shared" si="429"/>
        <v>#VALUE!</v>
      </c>
      <c r="Z106" s="8">
        <f t="shared" si="430"/>
        <v>0</v>
      </c>
      <c r="AA106" s="7">
        <v>0</v>
      </c>
      <c r="AB106" s="7" t="e">
        <f>SUMIF([2]Jun!B:I,AVALUOS!E106,[2]Jun!I:I)</f>
        <v>#VALUE!</v>
      </c>
      <c r="AC106" s="7" t="e">
        <f t="shared" si="431"/>
        <v>#VALUE!</v>
      </c>
      <c r="AD106" s="8">
        <f t="shared" si="432"/>
        <v>0</v>
      </c>
      <c r="AE106" s="7">
        <v>0</v>
      </c>
      <c r="AF106" s="7" t="e">
        <f>SUMIF([2]Jul!B:I,AVALUOS!E106,[2]Jul!I:I)</f>
        <v>#VALUE!</v>
      </c>
      <c r="AG106" s="7" t="e">
        <f t="shared" si="433"/>
        <v>#VALUE!</v>
      </c>
      <c r="AH106" s="8">
        <f t="shared" si="434"/>
        <v>0</v>
      </c>
      <c r="AI106" s="7">
        <v>0</v>
      </c>
      <c r="AJ106" s="7" t="e">
        <f>SUMIF([2]Agos!B:I,AVALUOS!E106,[2]Agos!I:I)</f>
        <v>#VALUE!</v>
      </c>
      <c r="AK106" s="7" t="e">
        <f t="shared" si="435"/>
        <v>#VALUE!</v>
      </c>
      <c r="AL106" s="8">
        <f t="shared" si="436"/>
        <v>0</v>
      </c>
      <c r="AM106" s="7">
        <v>0</v>
      </c>
      <c r="AN106" s="7" t="e">
        <f>SUMIF([2]Sep!B:I,AVALUOS!E106,[2]Sep!I:I)</f>
        <v>#VALUE!</v>
      </c>
      <c r="AO106" s="7" t="e">
        <f t="shared" si="437"/>
        <v>#VALUE!</v>
      </c>
      <c r="AP106" s="8">
        <f t="shared" si="438"/>
        <v>0</v>
      </c>
      <c r="AQ106" s="7">
        <v>0</v>
      </c>
      <c r="AR106" s="7" t="e">
        <f>SUMIF([2]Oct!B:I,AVALUOS!E106,[2]Oct!I:I)</f>
        <v>#VALUE!</v>
      </c>
      <c r="AS106" s="7" t="e">
        <f t="shared" si="439"/>
        <v>#VALUE!</v>
      </c>
      <c r="AT106" s="8">
        <f t="shared" si="440"/>
        <v>0</v>
      </c>
      <c r="AU106" s="7">
        <v>0</v>
      </c>
      <c r="AV106" s="7" t="e">
        <f>SUMIF([2]Nov!B:I,AVALUOS!E106,[2]Nov!I:I)</f>
        <v>#VALUE!</v>
      </c>
      <c r="AW106" s="7" t="e">
        <f t="shared" si="441"/>
        <v>#VALUE!</v>
      </c>
      <c r="AX106" s="8">
        <f t="shared" si="442"/>
        <v>0</v>
      </c>
      <c r="AY106" s="7">
        <v>0</v>
      </c>
      <c r="AZ106" s="7" t="e">
        <f>SUMIF([2]Dic!B:I,AVALUOS!E106,[2]Dic!I:I)</f>
        <v>#VALUE!</v>
      </c>
      <c r="BA106" s="7" t="e">
        <f t="shared" si="443"/>
        <v>#VALUE!</v>
      </c>
      <c r="BB106" s="8">
        <f t="shared" si="444"/>
        <v>0</v>
      </c>
      <c r="BC106" s="7">
        <v>0</v>
      </c>
      <c r="BD106" s="89">
        <f>+G106+K106+O106+S106+W106+AA106+AE106+AI106+AM106+AQ106+AU106</f>
        <v>0</v>
      </c>
      <c r="BE106" s="89" t="e">
        <f>+H106+L106+P106+T106+X106+AB106+AF106+AJ106+AN106+AR106+AV106+AZ106</f>
        <v>#VALUE!</v>
      </c>
      <c r="BF106" s="89" t="e">
        <f t="shared" si="445"/>
        <v>#VALUE!</v>
      </c>
      <c r="BG106" s="24">
        <f t="shared" si="446"/>
        <v>0</v>
      </c>
      <c r="BK106" s="84"/>
      <c r="BL106" s="7"/>
      <c r="BM106" s="7"/>
    </row>
    <row r="107" spans="1:65" ht="40.799999999999997" x14ac:dyDescent="0.3">
      <c r="A107" s="31"/>
      <c r="B107" s="31"/>
      <c r="C107" s="32">
        <v>4299</v>
      </c>
      <c r="D107" s="33"/>
      <c r="E107" s="9"/>
      <c r="F107" s="10" t="s">
        <v>108</v>
      </c>
      <c r="G107" s="11">
        <f t="shared" ref="G107:H108" si="656">+G108</f>
        <v>0</v>
      </c>
      <c r="H107" s="11" t="e">
        <f t="shared" si="656"/>
        <v>#VALUE!</v>
      </c>
      <c r="I107" s="11" t="e">
        <f t="shared" si="422"/>
        <v>#VALUE!</v>
      </c>
      <c r="J107" s="12">
        <f t="shared" si="423"/>
        <v>0</v>
      </c>
      <c r="K107" s="11">
        <f t="shared" ref="K107:L108" si="657">+K108</f>
        <v>0</v>
      </c>
      <c r="L107" s="11" t="e">
        <f t="shared" si="657"/>
        <v>#VALUE!</v>
      </c>
      <c r="M107" s="11" t="e">
        <f t="shared" si="424"/>
        <v>#VALUE!</v>
      </c>
      <c r="N107" s="12">
        <f t="shared" si="425"/>
        <v>0</v>
      </c>
      <c r="O107" s="11">
        <f t="shared" ref="O107:P108" si="658">+O108</f>
        <v>0</v>
      </c>
      <c r="P107" s="11" t="e">
        <f t="shared" si="658"/>
        <v>#VALUE!</v>
      </c>
      <c r="Q107" s="11" t="e">
        <f t="shared" si="426"/>
        <v>#VALUE!</v>
      </c>
      <c r="R107" s="12">
        <f t="shared" si="410"/>
        <v>0</v>
      </c>
      <c r="S107" s="11">
        <f t="shared" ref="S107:T108" si="659">+S108</f>
        <v>0</v>
      </c>
      <c r="T107" s="11" t="e">
        <f t="shared" si="659"/>
        <v>#VALUE!</v>
      </c>
      <c r="U107" s="11" t="e">
        <f t="shared" si="427"/>
        <v>#VALUE!</v>
      </c>
      <c r="V107" s="12">
        <f t="shared" si="428"/>
        <v>0</v>
      </c>
      <c r="W107" s="11">
        <f t="shared" ref="W107:X108" si="660">+W108</f>
        <v>0</v>
      </c>
      <c r="X107" s="11" t="e">
        <f t="shared" si="660"/>
        <v>#VALUE!</v>
      </c>
      <c r="Y107" s="11" t="e">
        <f t="shared" si="429"/>
        <v>#VALUE!</v>
      </c>
      <c r="Z107" s="12">
        <f t="shared" si="430"/>
        <v>0</v>
      </c>
      <c r="AA107" s="11">
        <f t="shared" ref="AA107:AB108" si="661">+AA108</f>
        <v>0</v>
      </c>
      <c r="AB107" s="11" t="e">
        <f t="shared" si="661"/>
        <v>#VALUE!</v>
      </c>
      <c r="AC107" s="11" t="e">
        <f t="shared" si="431"/>
        <v>#VALUE!</v>
      </c>
      <c r="AD107" s="12">
        <f t="shared" si="432"/>
        <v>0</v>
      </c>
      <c r="AE107" s="11">
        <f t="shared" ref="AE107:AF108" si="662">+AE108</f>
        <v>0</v>
      </c>
      <c r="AF107" s="11" t="e">
        <f t="shared" si="662"/>
        <v>#VALUE!</v>
      </c>
      <c r="AG107" s="11" t="e">
        <f t="shared" si="433"/>
        <v>#VALUE!</v>
      </c>
      <c r="AH107" s="12">
        <f t="shared" si="434"/>
        <v>0</v>
      </c>
      <c r="AI107" s="11">
        <f t="shared" ref="AI107:AJ108" si="663">+AI108</f>
        <v>0</v>
      </c>
      <c r="AJ107" s="11" t="e">
        <f t="shared" si="663"/>
        <v>#VALUE!</v>
      </c>
      <c r="AK107" s="11" t="e">
        <f t="shared" si="435"/>
        <v>#VALUE!</v>
      </c>
      <c r="AL107" s="12">
        <f t="shared" si="436"/>
        <v>0</v>
      </c>
      <c r="AM107" s="11">
        <f t="shared" ref="AM107:AN108" si="664">+AM108</f>
        <v>0</v>
      </c>
      <c r="AN107" s="11" t="e">
        <f t="shared" si="664"/>
        <v>#VALUE!</v>
      </c>
      <c r="AO107" s="11" t="e">
        <f t="shared" si="437"/>
        <v>#VALUE!</v>
      </c>
      <c r="AP107" s="12">
        <f t="shared" si="438"/>
        <v>0</v>
      </c>
      <c r="AQ107" s="11">
        <f t="shared" ref="AQ107:AR108" si="665">+AQ108</f>
        <v>0</v>
      </c>
      <c r="AR107" s="11" t="e">
        <f t="shared" si="665"/>
        <v>#VALUE!</v>
      </c>
      <c r="AS107" s="11" t="e">
        <f t="shared" si="439"/>
        <v>#VALUE!</v>
      </c>
      <c r="AT107" s="12">
        <f t="shared" si="440"/>
        <v>0</v>
      </c>
      <c r="AU107" s="11">
        <f t="shared" ref="AU107:AV108" si="666">+AU108</f>
        <v>0</v>
      </c>
      <c r="AV107" s="11" t="e">
        <f t="shared" si="666"/>
        <v>#VALUE!</v>
      </c>
      <c r="AW107" s="11" t="e">
        <f t="shared" si="441"/>
        <v>#VALUE!</v>
      </c>
      <c r="AX107" s="12">
        <f t="shared" si="442"/>
        <v>0</v>
      </c>
      <c r="AY107" s="11">
        <f t="shared" ref="AY107:AZ108" si="667">+AY108</f>
        <v>0</v>
      </c>
      <c r="AZ107" s="11" t="e">
        <f t="shared" si="667"/>
        <v>#VALUE!</v>
      </c>
      <c r="BA107" s="11" t="e">
        <f t="shared" si="443"/>
        <v>#VALUE!</v>
      </c>
      <c r="BB107" s="12">
        <f t="shared" si="444"/>
        <v>0</v>
      </c>
      <c r="BC107" s="11">
        <f t="shared" ref="BC107:BE108" si="668">+BC108</f>
        <v>0</v>
      </c>
      <c r="BD107" s="11">
        <f t="shared" si="668"/>
        <v>0</v>
      </c>
      <c r="BE107" s="11" t="e">
        <f t="shared" si="668"/>
        <v>#VALUE!</v>
      </c>
      <c r="BF107" s="11" t="e">
        <f t="shared" si="445"/>
        <v>#VALUE!</v>
      </c>
      <c r="BG107" s="83">
        <f t="shared" si="446"/>
        <v>0</v>
      </c>
      <c r="BL107" s="11">
        <f t="shared" ref="BL107:BM108" si="669">+BL108</f>
        <v>0</v>
      </c>
      <c r="BM107" s="11">
        <f t="shared" si="669"/>
        <v>0</v>
      </c>
    </row>
    <row r="108" spans="1:65" ht="40.799999999999997" x14ac:dyDescent="0.3">
      <c r="A108" s="27"/>
      <c r="B108" s="27"/>
      <c r="C108" s="28"/>
      <c r="D108" s="25">
        <v>429999</v>
      </c>
      <c r="E108" s="1"/>
      <c r="F108" s="2" t="s">
        <v>108</v>
      </c>
      <c r="G108" s="3">
        <f t="shared" si="656"/>
        <v>0</v>
      </c>
      <c r="H108" s="3" t="e">
        <f t="shared" si="656"/>
        <v>#VALUE!</v>
      </c>
      <c r="I108" s="3" t="e">
        <f t="shared" si="422"/>
        <v>#VALUE!</v>
      </c>
      <c r="J108" s="4">
        <f t="shared" si="423"/>
        <v>0</v>
      </c>
      <c r="K108" s="3">
        <f t="shared" si="657"/>
        <v>0</v>
      </c>
      <c r="L108" s="3" t="e">
        <f t="shared" si="657"/>
        <v>#VALUE!</v>
      </c>
      <c r="M108" s="3" t="e">
        <f t="shared" si="424"/>
        <v>#VALUE!</v>
      </c>
      <c r="N108" s="4">
        <f t="shared" si="425"/>
        <v>0</v>
      </c>
      <c r="O108" s="3">
        <f t="shared" si="658"/>
        <v>0</v>
      </c>
      <c r="P108" s="3" t="e">
        <f t="shared" si="658"/>
        <v>#VALUE!</v>
      </c>
      <c r="Q108" s="3" t="e">
        <f t="shared" si="426"/>
        <v>#VALUE!</v>
      </c>
      <c r="R108" s="4">
        <f t="shared" si="410"/>
        <v>0</v>
      </c>
      <c r="S108" s="3">
        <f t="shared" si="659"/>
        <v>0</v>
      </c>
      <c r="T108" s="3" t="e">
        <f t="shared" si="659"/>
        <v>#VALUE!</v>
      </c>
      <c r="U108" s="3" t="e">
        <f t="shared" si="427"/>
        <v>#VALUE!</v>
      </c>
      <c r="V108" s="4">
        <f t="shared" si="428"/>
        <v>0</v>
      </c>
      <c r="W108" s="3">
        <f t="shared" si="660"/>
        <v>0</v>
      </c>
      <c r="X108" s="3" t="e">
        <f t="shared" si="660"/>
        <v>#VALUE!</v>
      </c>
      <c r="Y108" s="3" t="e">
        <f t="shared" si="429"/>
        <v>#VALUE!</v>
      </c>
      <c r="Z108" s="4">
        <f t="shared" si="430"/>
        <v>0</v>
      </c>
      <c r="AA108" s="3">
        <f t="shared" si="661"/>
        <v>0</v>
      </c>
      <c r="AB108" s="3" t="e">
        <f t="shared" si="661"/>
        <v>#VALUE!</v>
      </c>
      <c r="AC108" s="3" t="e">
        <f t="shared" si="431"/>
        <v>#VALUE!</v>
      </c>
      <c r="AD108" s="4">
        <f t="shared" si="432"/>
        <v>0</v>
      </c>
      <c r="AE108" s="3">
        <f t="shared" si="662"/>
        <v>0</v>
      </c>
      <c r="AF108" s="3" t="e">
        <f t="shared" si="662"/>
        <v>#VALUE!</v>
      </c>
      <c r="AG108" s="3" t="e">
        <f t="shared" si="433"/>
        <v>#VALUE!</v>
      </c>
      <c r="AH108" s="4">
        <f t="shared" si="434"/>
        <v>0</v>
      </c>
      <c r="AI108" s="3">
        <f t="shared" si="663"/>
        <v>0</v>
      </c>
      <c r="AJ108" s="3" t="e">
        <f t="shared" si="663"/>
        <v>#VALUE!</v>
      </c>
      <c r="AK108" s="3" t="e">
        <f t="shared" si="435"/>
        <v>#VALUE!</v>
      </c>
      <c r="AL108" s="4">
        <f t="shared" si="436"/>
        <v>0</v>
      </c>
      <c r="AM108" s="3">
        <f t="shared" si="664"/>
        <v>0</v>
      </c>
      <c r="AN108" s="3" t="e">
        <f t="shared" si="664"/>
        <v>#VALUE!</v>
      </c>
      <c r="AO108" s="3" t="e">
        <f t="shared" si="437"/>
        <v>#VALUE!</v>
      </c>
      <c r="AP108" s="4">
        <f t="shared" si="438"/>
        <v>0</v>
      </c>
      <c r="AQ108" s="3">
        <f t="shared" si="665"/>
        <v>0</v>
      </c>
      <c r="AR108" s="3" t="e">
        <f t="shared" si="665"/>
        <v>#VALUE!</v>
      </c>
      <c r="AS108" s="3" t="e">
        <f t="shared" si="439"/>
        <v>#VALUE!</v>
      </c>
      <c r="AT108" s="4">
        <f t="shared" si="440"/>
        <v>0</v>
      </c>
      <c r="AU108" s="3">
        <f t="shared" si="666"/>
        <v>0</v>
      </c>
      <c r="AV108" s="3" t="e">
        <f t="shared" si="666"/>
        <v>#VALUE!</v>
      </c>
      <c r="AW108" s="3" t="e">
        <f t="shared" si="441"/>
        <v>#VALUE!</v>
      </c>
      <c r="AX108" s="4">
        <f t="shared" si="442"/>
        <v>0</v>
      </c>
      <c r="AY108" s="3">
        <f t="shared" si="667"/>
        <v>0</v>
      </c>
      <c r="AZ108" s="3" t="e">
        <f t="shared" si="667"/>
        <v>#VALUE!</v>
      </c>
      <c r="BA108" s="3" t="e">
        <f t="shared" si="443"/>
        <v>#VALUE!</v>
      </c>
      <c r="BB108" s="4">
        <f t="shared" si="444"/>
        <v>0</v>
      </c>
      <c r="BC108" s="3">
        <f t="shared" si="668"/>
        <v>0</v>
      </c>
      <c r="BD108" s="3">
        <f t="shared" si="668"/>
        <v>0</v>
      </c>
      <c r="BE108" s="3" t="e">
        <f t="shared" si="668"/>
        <v>#VALUE!</v>
      </c>
      <c r="BF108" s="3" t="e">
        <f t="shared" si="445"/>
        <v>#VALUE!</v>
      </c>
      <c r="BG108" s="4">
        <f t="shared" si="446"/>
        <v>0</v>
      </c>
      <c r="BL108" s="3">
        <f t="shared" si="669"/>
        <v>0</v>
      </c>
      <c r="BM108" s="3">
        <f t="shared" si="669"/>
        <v>0</v>
      </c>
    </row>
    <row r="109" spans="1:65" s="84" customFormat="1" ht="40.799999999999997" x14ac:dyDescent="0.3">
      <c r="A109" s="29"/>
      <c r="B109" s="34"/>
      <c r="C109" s="35"/>
      <c r="D109" s="36"/>
      <c r="E109" s="5">
        <v>42999901</v>
      </c>
      <c r="F109" s="6" t="s">
        <v>108</v>
      </c>
      <c r="G109" s="7">
        <v>0</v>
      </c>
      <c r="H109" s="7" t="e">
        <f>SUMIF([2]Ene!B:I,AVALUOS!E109,[2]Ene!I:I)</f>
        <v>#VALUE!</v>
      </c>
      <c r="I109" s="7" t="e">
        <f t="shared" si="422"/>
        <v>#VALUE!</v>
      </c>
      <c r="J109" s="8">
        <f t="shared" si="423"/>
        <v>0</v>
      </c>
      <c r="K109" s="7">
        <v>0</v>
      </c>
      <c r="L109" s="7" t="e">
        <f>SUMIF([2]Feb!B:I,AVALUOS!E109,[2]Feb!I:I)</f>
        <v>#VALUE!</v>
      </c>
      <c r="M109" s="7" t="e">
        <f t="shared" si="424"/>
        <v>#VALUE!</v>
      </c>
      <c r="N109" s="8">
        <f t="shared" si="425"/>
        <v>0</v>
      </c>
      <c r="O109" s="7">
        <v>0</v>
      </c>
      <c r="P109" s="7" t="e">
        <f>SUMIF([2]mar!B:I,AVALUOS!E109,[2]mar!I:I)</f>
        <v>#VALUE!</v>
      </c>
      <c r="Q109" s="7" t="e">
        <f t="shared" si="426"/>
        <v>#VALUE!</v>
      </c>
      <c r="R109" s="8">
        <f t="shared" si="410"/>
        <v>0</v>
      </c>
      <c r="S109" s="7">
        <v>0</v>
      </c>
      <c r="T109" s="7" t="e">
        <f>SUMIF([2]Abr!B:I,AVALUOS!E109,[2]Abr!I:I)</f>
        <v>#VALUE!</v>
      </c>
      <c r="U109" s="7" t="e">
        <f t="shared" si="427"/>
        <v>#VALUE!</v>
      </c>
      <c r="V109" s="8">
        <f t="shared" si="428"/>
        <v>0</v>
      </c>
      <c r="W109" s="7">
        <v>0</v>
      </c>
      <c r="X109" s="7" t="e">
        <f>SUMIF([2]May!B:I,AVALUOS!E109,[2]May!I:I)</f>
        <v>#VALUE!</v>
      </c>
      <c r="Y109" s="7" t="e">
        <f t="shared" si="429"/>
        <v>#VALUE!</v>
      </c>
      <c r="Z109" s="8">
        <f t="shared" si="430"/>
        <v>0</v>
      </c>
      <c r="AA109" s="7">
        <v>0</v>
      </c>
      <c r="AB109" s="7" t="e">
        <f>SUMIF([2]Jun!B:I,AVALUOS!E109,[2]Jun!I:I)</f>
        <v>#VALUE!</v>
      </c>
      <c r="AC109" s="7" t="e">
        <f t="shared" si="431"/>
        <v>#VALUE!</v>
      </c>
      <c r="AD109" s="8">
        <f t="shared" si="432"/>
        <v>0</v>
      </c>
      <c r="AE109" s="7">
        <v>0</v>
      </c>
      <c r="AF109" s="7" t="e">
        <f>SUMIF([2]Jul!B:I,AVALUOS!E109,[2]Jul!I:I)</f>
        <v>#VALUE!</v>
      </c>
      <c r="AG109" s="7" t="e">
        <f t="shared" si="433"/>
        <v>#VALUE!</v>
      </c>
      <c r="AH109" s="8">
        <f t="shared" si="434"/>
        <v>0</v>
      </c>
      <c r="AI109" s="7">
        <v>0</v>
      </c>
      <c r="AJ109" s="7" t="e">
        <f>SUMIF([2]Agos!B:I,AVALUOS!E109,[2]Agos!I:I)</f>
        <v>#VALUE!</v>
      </c>
      <c r="AK109" s="7" t="e">
        <f t="shared" si="435"/>
        <v>#VALUE!</v>
      </c>
      <c r="AL109" s="8">
        <f t="shared" si="436"/>
        <v>0</v>
      </c>
      <c r="AM109" s="7">
        <v>0</v>
      </c>
      <c r="AN109" s="7" t="e">
        <f>SUMIF([2]Sep!B:I,AVALUOS!E109,[2]Sep!I:I)</f>
        <v>#VALUE!</v>
      </c>
      <c r="AO109" s="7" t="e">
        <f t="shared" si="437"/>
        <v>#VALUE!</v>
      </c>
      <c r="AP109" s="8">
        <f t="shared" si="438"/>
        <v>0</v>
      </c>
      <c r="AQ109" s="7">
        <v>0</v>
      </c>
      <c r="AR109" s="7" t="e">
        <f>SUMIF([2]Oct!B:I,AVALUOS!E109,[2]Oct!I:I)</f>
        <v>#VALUE!</v>
      </c>
      <c r="AS109" s="7" t="e">
        <f t="shared" si="439"/>
        <v>#VALUE!</v>
      </c>
      <c r="AT109" s="8">
        <f t="shared" si="440"/>
        <v>0</v>
      </c>
      <c r="AU109" s="7">
        <v>0</v>
      </c>
      <c r="AV109" s="7" t="e">
        <f>SUMIF([2]Nov!B:I,AVALUOS!E109,[2]Nov!I:I)</f>
        <v>#VALUE!</v>
      </c>
      <c r="AW109" s="7" t="e">
        <f t="shared" si="441"/>
        <v>#VALUE!</v>
      </c>
      <c r="AX109" s="8">
        <f t="shared" si="442"/>
        <v>0</v>
      </c>
      <c r="AY109" s="7">
        <v>0</v>
      </c>
      <c r="AZ109" s="7" t="e">
        <f>SUMIF([2]Dic!B:I,AVALUOS!E109,[2]Dic!I:I)</f>
        <v>#VALUE!</v>
      </c>
      <c r="BA109" s="7" t="e">
        <f t="shared" si="443"/>
        <v>#VALUE!</v>
      </c>
      <c r="BB109" s="8">
        <f t="shared" si="444"/>
        <v>0</v>
      </c>
      <c r="BC109" s="7">
        <v>0</v>
      </c>
      <c r="BD109" s="89">
        <f>+G109+K109+O109+S109+W109+AA109+AE109+AI109+AM109+AQ109+AU109</f>
        <v>0</v>
      </c>
      <c r="BE109" s="89" t="e">
        <f>+H109+L109+P109+T109+X109+AB109+AF109+AJ109+AN109+AR109+AV109+AZ109</f>
        <v>#VALUE!</v>
      </c>
      <c r="BF109" s="89" t="e">
        <f t="shared" si="445"/>
        <v>#VALUE!</v>
      </c>
      <c r="BG109" s="24">
        <f t="shared" si="446"/>
        <v>0</v>
      </c>
      <c r="BL109" s="7"/>
      <c r="BM109" s="7"/>
    </row>
    <row r="110" spans="1:65" s="84" customFormat="1" ht="12" x14ac:dyDescent="0.3">
      <c r="A110" s="61">
        <v>5</v>
      </c>
      <c r="B110" s="61"/>
      <c r="C110" s="62"/>
      <c r="D110" s="63"/>
      <c r="E110" s="64"/>
      <c r="F110" s="65" t="s">
        <v>109</v>
      </c>
      <c r="G110" s="66">
        <f>SUM(G111,G411,G603,G680,G686,G692)</f>
        <v>32563789.037500001</v>
      </c>
      <c r="H110" s="66" t="e">
        <f>SUM(H111,H411,H603,H680,H686,H692)</f>
        <v>#VALUE!</v>
      </c>
      <c r="I110" s="66" t="e">
        <f t="shared" si="422"/>
        <v>#VALUE!</v>
      </c>
      <c r="J110" s="67" t="e">
        <f t="shared" si="423"/>
        <v>#VALUE!</v>
      </c>
      <c r="K110" s="66">
        <f>SUM(K111,K411,K603,K680,K686,K692)</f>
        <v>34406080.704166666</v>
      </c>
      <c r="L110" s="66" t="e">
        <f>SUM(L111,L411,L603,L680,L686,L692)</f>
        <v>#VALUE!</v>
      </c>
      <c r="M110" s="66" t="e">
        <f t="shared" si="424"/>
        <v>#VALUE!</v>
      </c>
      <c r="N110" s="67" t="e">
        <f t="shared" si="425"/>
        <v>#VALUE!</v>
      </c>
      <c r="O110" s="66">
        <f>SUM(O111,O411,O603,O680,O686,O692)</f>
        <v>36248372.370833337</v>
      </c>
      <c r="P110" s="66" t="e">
        <f>SUM(P111,P411,P603,P680,P686,P692)</f>
        <v>#VALUE!</v>
      </c>
      <c r="Q110" s="66" t="e">
        <f t="shared" si="426"/>
        <v>#VALUE!</v>
      </c>
      <c r="R110" s="67" t="e">
        <f t="shared" si="410"/>
        <v>#VALUE!</v>
      </c>
      <c r="S110" s="66">
        <f>SUM(S111,S411,S603,S680,S686,S692)</f>
        <v>34406080.704166666</v>
      </c>
      <c r="T110" s="66" t="e">
        <f>SUM(T111,T411,T603,T680,T686,T692)</f>
        <v>#VALUE!</v>
      </c>
      <c r="U110" s="66" t="e">
        <f t="shared" si="427"/>
        <v>#VALUE!</v>
      </c>
      <c r="V110" s="67" t="e">
        <f t="shared" si="428"/>
        <v>#VALUE!</v>
      </c>
      <c r="W110" s="66">
        <f>SUM(W111,W411,W603,W680,W686,W692)</f>
        <v>38090664.037500001</v>
      </c>
      <c r="X110" s="66" t="e">
        <f>SUM(X111,X411,X603,X680,X686,X692)</f>
        <v>#VALUE!</v>
      </c>
      <c r="Y110" s="66" t="e">
        <f t="shared" si="429"/>
        <v>#VALUE!</v>
      </c>
      <c r="Z110" s="67" t="e">
        <f t="shared" si="430"/>
        <v>#VALUE!</v>
      </c>
      <c r="AA110" s="66">
        <f>SUM(AA111,AA411,AA603,AA680,AA686,AA692)</f>
        <v>38595734.837500006</v>
      </c>
      <c r="AB110" s="66" t="e">
        <f>SUM(AB111,AB411,AB603,AB680,AB686,AB692)</f>
        <v>#VALUE!</v>
      </c>
      <c r="AC110" s="66" t="e">
        <f t="shared" si="431"/>
        <v>#VALUE!</v>
      </c>
      <c r="AD110" s="67" t="e">
        <f t="shared" si="432"/>
        <v>#VALUE!</v>
      </c>
      <c r="AE110" s="66">
        <f>SUM(AE111,AE411,AE603,AE680,AE686,AE692)</f>
        <v>39950026.504166663</v>
      </c>
      <c r="AF110" s="66" t="e">
        <f>SUM(AF111,AF411,AF603,AF680,AF686,AF692)</f>
        <v>#VALUE!</v>
      </c>
      <c r="AG110" s="66" t="e">
        <f t="shared" si="433"/>
        <v>#VALUE!</v>
      </c>
      <c r="AH110" s="67" t="e">
        <f t="shared" si="434"/>
        <v>#VALUE!</v>
      </c>
      <c r="AI110" s="66">
        <f>SUM(AI111,AI411,AI603,AI680,AI686,AI692)</f>
        <v>41792318.170833334</v>
      </c>
      <c r="AJ110" s="66" t="e">
        <f>SUM(AJ111,AJ411,AJ603,AJ680,AJ686,AJ692)</f>
        <v>#VALUE!</v>
      </c>
      <c r="AK110" s="66" t="e">
        <f t="shared" si="435"/>
        <v>#VALUE!</v>
      </c>
      <c r="AL110" s="67" t="e">
        <f t="shared" si="436"/>
        <v>#VALUE!</v>
      </c>
      <c r="AM110" s="66">
        <f>SUM(AM111,AM411,AM603,AM680,AM686,AM692)</f>
        <v>45476901.504166663</v>
      </c>
      <c r="AN110" s="66" t="e">
        <f>SUM(AN111,AN411,AN603,AN680,AN686,AN692)</f>
        <v>#VALUE!</v>
      </c>
      <c r="AO110" s="66" t="e">
        <f t="shared" si="437"/>
        <v>#VALUE!</v>
      </c>
      <c r="AP110" s="67" t="e">
        <f t="shared" si="438"/>
        <v>#VALUE!</v>
      </c>
      <c r="AQ110" s="66">
        <f>SUM(AQ111,AQ411,AQ603,AQ680,AQ686,AQ692)</f>
        <v>49161484.837499999</v>
      </c>
      <c r="AR110" s="66" t="e">
        <f>SUM(AR111,AR411,AR603,AR680,AR686,AR692)</f>
        <v>#VALUE!</v>
      </c>
      <c r="AS110" s="66" t="e">
        <f t="shared" si="439"/>
        <v>#VALUE!</v>
      </c>
      <c r="AT110" s="67" t="e">
        <f t="shared" si="440"/>
        <v>#VALUE!</v>
      </c>
      <c r="AU110" s="66">
        <f>SUM(AU111,AU411,AU603,AU680,AU686,AU692)</f>
        <v>52588997.370833337</v>
      </c>
      <c r="AV110" s="66" t="e">
        <f>SUM(AV111,AV411,AV603,AV680,AV686,AV692)</f>
        <v>#VALUE!</v>
      </c>
      <c r="AW110" s="66" t="e">
        <f t="shared" si="441"/>
        <v>#VALUE!</v>
      </c>
      <c r="AX110" s="67" t="e">
        <f t="shared" si="442"/>
        <v>#VALUE!</v>
      </c>
      <c r="AY110" s="66">
        <f>SUM(AY111,AY411,AY603,AY680,AY686,AY692)</f>
        <v>54431289.037500001</v>
      </c>
      <c r="AZ110" s="66" t="e">
        <f>SUM(AZ111,AZ411,AZ603,AZ680,AZ686,AZ692)</f>
        <v>#VALUE!</v>
      </c>
      <c r="BA110" s="66" t="e">
        <f t="shared" si="443"/>
        <v>#VALUE!</v>
      </c>
      <c r="BB110" s="67" t="e">
        <f t="shared" si="444"/>
        <v>#VALUE!</v>
      </c>
      <c r="BC110" s="66">
        <f>SUM(BC111,BC411,BC603,BC680,BC686,BC692)</f>
        <v>0</v>
      </c>
      <c r="BD110" s="66">
        <f>SUM(BD111,BD411,BD603,BD680,BD686,BD692)</f>
        <v>443280450.07916665</v>
      </c>
      <c r="BE110" s="66" t="e">
        <f>SUM(BE111,BE411,BE603,BE680,BE686,BE692)</f>
        <v>#VALUE!</v>
      </c>
      <c r="BF110" s="66" t="e">
        <f t="shared" si="445"/>
        <v>#VALUE!</v>
      </c>
      <c r="BG110" s="67" t="e">
        <f t="shared" si="446"/>
        <v>#VALUE!</v>
      </c>
      <c r="BL110" s="66">
        <f>SUM(BL111,BL411,BL603,BL680,BL686,BL692)</f>
        <v>0</v>
      </c>
      <c r="BM110" s="66">
        <f>SUM(BM111,BM411,BM603,BM680,BM686,BM692)</f>
        <v>0</v>
      </c>
    </row>
    <row r="111" spans="1:65" ht="20.399999999999999" x14ac:dyDescent="0.3">
      <c r="A111" s="68"/>
      <c r="B111" s="69">
        <v>51</v>
      </c>
      <c r="C111" s="70"/>
      <c r="D111" s="71"/>
      <c r="E111" s="72"/>
      <c r="F111" s="73" t="s">
        <v>110</v>
      </c>
      <c r="G111" s="74">
        <f t="shared" ref="G111:H111" si="670">SUM(G112,G174,G194,G213,G226,G235,G263,G297,G306,G321,G331,G340,G351,G358,G402)</f>
        <v>12923789.0375</v>
      </c>
      <c r="H111" s="74" t="e">
        <f t="shared" si="670"/>
        <v>#VALUE!</v>
      </c>
      <c r="I111" s="74" t="e">
        <f t="shared" si="422"/>
        <v>#VALUE!</v>
      </c>
      <c r="J111" s="75" t="e">
        <f t="shared" si="423"/>
        <v>#VALUE!</v>
      </c>
      <c r="K111" s="74">
        <f t="shared" ref="K111:L111" si="671">SUM(K112,K174,K194,K213,K226,K235,K263,K297,K306,K321,K331,K340,K351,K358,K402)</f>
        <v>13266080.704166666</v>
      </c>
      <c r="L111" s="74" t="e">
        <f t="shared" si="671"/>
        <v>#VALUE!</v>
      </c>
      <c r="M111" s="74" t="e">
        <f t="shared" si="424"/>
        <v>#VALUE!</v>
      </c>
      <c r="N111" s="75" t="e">
        <f t="shared" si="425"/>
        <v>#VALUE!</v>
      </c>
      <c r="O111" s="74">
        <f t="shared" ref="O111:P111" si="672">SUM(O112,O174,O194,O213,O226,O235,O263,O297,O306,O321,O331,O340,O351,O358,O402)</f>
        <v>13608372.370833334</v>
      </c>
      <c r="P111" s="74" t="e">
        <f t="shared" si="672"/>
        <v>#VALUE!</v>
      </c>
      <c r="Q111" s="74" t="e">
        <f t="shared" si="426"/>
        <v>#VALUE!</v>
      </c>
      <c r="R111" s="75" t="e">
        <f t="shared" si="410"/>
        <v>#VALUE!</v>
      </c>
      <c r="S111" s="74">
        <f t="shared" ref="S111:T111" si="673">SUM(S112,S174,S194,S213,S226,S235,S263,S297,S306,S321,S331,S340,S351,S358,S402)</f>
        <v>13266080.704166666</v>
      </c>
      <c r="T111" s="74" t="e">
        <f t="shared" si="673"/>
        <v>#VALUE!</v>
      </c>
      <c r="U111" s="74" t="e">
        <f t="shared" si="427"/>
        <v>#VALUE!</v>
      </c>
      <c r="V111" s="75" t="e">
        <f t="shared" si="428"/>
        <v>#VALUE!</v>
      </c>
      <c r="W111" s="74">
        <f t="shared" ref="W111:X111" si="674">SUM(W112,W174,W194,W213,W226,W235,W263,W297,W306,W321,W331,W340,W351,W358,W402)</f>
        <v>13950664.0375</v>
      </c>
      <c r="X111" s="74" t="e">
        <f t="shared" si="674"/>
        <v>#VALUE!</v>
      </c>
      <c r="Y111" s="74" t="e">
        <f t="shared" si="429"/>
        <v>#VALUE!</v>
      </c>
      <c r="Z111" s="75" t="e">
        <f t="shared" si="430"/>
        <v>#VALUE!</v>
      </c>
      <c r="AA111" s="74">
        <f t="shared" ref="AA111:AB111" si="675">SUM(AA112,AA174,AA194,AA213,AA226,AA235,AA263,AA297,AA306,AA321,AA331,AA340,AA351,AA358,AA402)</f>
        <v>13950664.0375</v>
      </c>
      <c r="AB111" s="74" t="e">
        <f t="shared" si="675"/>
        <v>#VALUE!</v>
      </c>
      <c r="AC111" s="74" t="e">
        <f t="shared" si="431"/>
        <v>#VALUE!</v>
      </c>
      <c r="AD111" s="75" t="e">
        <f t="shared" si="432"/>
        <v>#VALUE!</v>
      </c>
      <c r="AE111" s="74">
        <f t="shared" ref="AE111:AF111" si="676">SUM(AE112,AE174,AE194,AE213,AE226,AE235,AE263,AE297,AE306,AE321,AE331,AE340,AE351,AE358,AE402)</f>
        <v>14292955.704166668</v>
      </c>
      <c r="AF111" s="74" t="e">
        <f t="shared" si="676"/>
        <v>#VALUE!</v>
      </c>
      <c r="AG111" s="74" t="e">
        <f t="shared" si="433"/>
        <v>#VALUE!</v>
      </c>
      <c r="AH111" s="75" t="e">
        <f t="shared" si="434"/>
        <v>#VALUE!</v>
      </c>
      <c r="AI111" s="74">
        <f t="shared" ref="AI111:AJ111" si="677">SUM(AI112,AI174,AI194,AI213,AI226,AI235,AI263,AI297,AI306,AI321,AI331,AI340,AI351,AI358,AI402)</f>
        <v>14635247.370833334</v>
      </c>
      <c r="AJ111" s="74" t="e">
        <f t="shared" si="677"/>
        <v>#VALUE!</v>
      </c>
      <c r="AK111" s="74" t="e">
        <f t="shared" si="435"/>
        <v>#VALUE!</v>
      </c>
      <c r="AL111" s="75" t="e">
        <f t="shared" si="436"/>
        <v>#VALUE!</v>
      </c>
      <c r="AM111" s="74">
        <f t="shared" ref="AM111:AN111" si="678">SUM(AM112,AM174,AM194,AM213,AM226,AM235,AM263,AM297,AM306,AM321,AM331,AM340,AM351,AM358,AM402)</f>
        <v>15319830.704166668</v>
      </c>
      <c r="AN111" s="74" t="e">
        <f t="shared" si="678"/>
        <v>#VALUE!</v>
      </c>
      <c r="AO111" s="74" t="e">
        <f t="shared" si="437"/>
        <v>#VALUE!</v>
      </c>
      <c r="AP111" s="75" t="e">
        <f t="shared" si="438"/>
        <v>#VALUE!</v>
      </c>
      <c r="AQ111" s="74">
        <f t="shared" ref="AQ111:AR111" si="679">SUM(AQ112,AQ174,AQ194,AQ213,AQ226,AQ235,AQ263,AQ297,AQ306,AQ321,AQ331,AQ340,AQ351,AQ358,AQ402)</f>
        <v>16004414.0375</v>
      </c>
      <c r="AR111" s="74" t="e">
        <f t="shared" si="679"/>
        <v>#VALUE!</v>
      </c>
      <c r="AS111" s="74" t="e">
        <f t="shared" si="439"/>
        <v>#VALUE!</v>
      </c>
      <c r="AT111" s="75" t="e">
        <f t="shared" si="440"/>
        <v>#VALUE!</v>
      </c>
      <c r="AU111" s="74">
        <f t="shared" ref="AU111:AV111" si="680">SUM(AU112,AU174,AU194,AU213,AU226,AU235,AU263,AU297,AU306,AU321,AU331,AU340,AU351,AU358,AU402)</f>
        <v>16688997.370833334</v>
      </c>
      <c r="AV111" s="74" t="e">
        <f t="shared" si="680"/>
        <v>#VALUE!</v>
      </c>
      <c r="AW111" s="74" t="e">
        <f t="shared" si="441"/>
        <v>#VALUE!</v>
      </c>
      <c r="AX111" s="75" t="e">
        <f t="shared" si="442"/>
        <v>#VALUE!</v>
      </c>
      <c r="AY111" s="74">
        <f t="shared" ref="AY111:AZ111" si="681">SUM(AY112,AY174,AY194,AY213,AY226,AY235,AY263,AY297,AY306,AY321,AY331,AY340,AY351,AY358,AY402)</f>
        <v>17031289.037500001</v>
      </c>
      <c r="AZ111" s="74" t="e">
        <f t="shared" si="681"/>
        <v>#VALUE!</v>
      </c>
      <c r="BA111" s="74" t="e">
        <f t="shared" si="443"/>
        <v>#VALUE!</v>
      </c>
      <c r="BB111" s="75" t="e">
        <f t="shared" si="444"/>
        <v>#VALUE!</v>
      </c>
      <c r="BC111" s="74">
        <f t="shared" ref="BC111:BE111" si="682">SUM(BC112,BC174,BC194,BC213,BC226,BC235,BC263,BC297,BC306,BC321,BC331,BC340,BC351,BC358,BC402)</f>
        <v>0</v>
      </c>
      <c r="BD111" s="74">
        <f t="shared" si="682"/>
        <v>157907096.07916665</v>
      </c>
      <c r="BE111" s="74" t="e">
        <f t="shared" si="682"/>
        <v>#VALUE!</v>
      </c>
      <c r="BF111" s="74" t="e">
        <f t="shared" si="445"/>
        <v>#VALUE!</v>
      </c>
      <c r="BG111" s="75" t="e">
        <f t="shared" si="446"/>
        <v>#VALUE!</v>
      </c>
      <c r="BL111" s="74">
        <f t="shared" ref="BL111:BM111" si="683">SUM(BL112,BL174,BL194,BL213,BL226,BL235,BL263,BL297,BL306,BL321,BL331,BL340,BL351,BL358,BL402)</f>
        <v>0</v>
      </c>
      <c r="BM111" s="74">
        <f t="shared" si="683"/>
        <v>0</v>
      </c>
    </row>
    <row r="112" spans="1:65" ht="12" x14ac:dyDescent="0.3">
      <c r="A112" s="77"/>
      <c r="B112" s="77"/>
      <c r="C112" s="78">
        <v>5105</v>
      </c>
      <c r="D112" s="79"/>
      <c r="E112" s="80"/>
      <c r="F112" s="81" t="s">
        <v>111</v>
      </c>
      <c r="G112" s="82">
        <f t="shared" ref="G112:H112" si="684">SUM(G113,G115,G117,G119,G121,G123,G125,G127,G129,G131,G133,G135,G137,G139,G142,G144,G146,G148,G150,G152,G154,G156,G158,G160,G162,G164,G166,G168,G170,G172)</f>
        <v>8533789.0374999996</v>
      </c>
      <c r="H112" s="82" t="e">
        <f t="shared" si="684"/>
        <v>#VALUE!</v>
      </c>
      <c r="I112" s="82" t="e">
        <f t="shared" si="422"/>
        <v>#VALUE!</v>
      </c>
      <c r="J112" s="83" t="e">
        <f t="shared" si="423"/>
        <v>#VALUE!</v>
      </c>
      <c r="K112" s="82">
        <f t="shared" ref="K112:L112" si="685">SUM(K113,K115,K117,K119,K121,K123,K125,K127,K129,K131,K133,K135,K137,K139,K142,K144,K146,K148,K150,K152,K154,K156,K158,K160,K162,K164,K166,K168,K170,K172)</f>
        <v>8836080.7041666657</v>
      </c>
      <c r="L112" s="82" t="e">
        <f t="shared" si="685"/>
        <v>#VALUE!</v>
      </c>
      <c r="M112" s="82" t="e">
        <f t="shared" si="424"/>
        <v>#VALUE!</v>
      </c>
      <c r="N112" s="83" t="e">
        <f t="shared" si="425"/>
        <v>#VALUE!</v>
      </c>
      <c r="O112" s="82">
        <f t="shared" ref="O112:P112" si="686">SUM(O113,O115,O117,O119,O121,O123,O125,O127,O129,O131,O133,O135,O137,O139,O142,O144,O146,O148,O150,O152,O154,O156,O158,O160,O162,O164,O166,O168,O170,O172)</f>
        <v>9138372.3708333336</v>
      </c>
      <c r="P112" s="82" t="e">
        <f t="shared" si="686"/>
        <v>#VALUE!</v>
      </c>
      <c r="Q112" s="82" t="e">
        <f t="shared" si="426"/>
        <v>#VALUE!</v>
      </c>
      <c r="R112" s="83" t="e">
        <f t="shared" si="410"/>
        <v>#VALUE!</v>
      </c>
      <c r="S112" s="82">
        <f t="shared" ref="S112:T112" si="687">SUM(S113,S115,S117,S119,S121,S123,S125,S127,S129,S131,S133,S135,S137,S139,S142,S144,S146,S148,S150,S152,S154,S156,S158,S160,S162,S164,S166,S168,S170,S172)</f>
        <v>8836080.7041666657</v>
      </c>
      <c r="T112" s="82" t="e">
        <f t="shared" si="687"/>
        <v>#VALUE!</v>
      </c>
      <c r="U112" s="82" t="e">
        <f t="shared" si="427"/>
        <v>#VALUE!</v>
      </c>
      <c r="V112" s="83" t="e">
        <f t="shared" si="428"/>
        <v>#VALUE!</v>
      </c>
      <c r="W112" s="82">
        <f t="shared" ref="W112:X112" si="688">SUM(W113,W115,W117,W119,W121,W123,W125,W127,W129,W131,W133,W135,W137,W139,W142,W144,W146,W148,W150,W152,W154,W156,W158,W160,W162,W164,W166,W168,W170,W172)</f>
        <v>9440664.0374999996</v>
      </c>
      <c r="X112" s="82" t="e">
        <f t="shared" si="688"/>
        <v>#VALUE!</v>
      </c>
      <c r="Y112" s="82" t="e">
        <f t="shared" si="429"/>
        <v>#VALUE!</v>
      </c>
      <c r="Z112" s="83" t="e">
        <f t="shared" si="430"/>
        <v>#VALUE!</v>
      </c>
      <c r="AA112" s="82">
        <f t="shared" ref="AA112:AB112" si="689">SUM(AA113,AA115,AA117,AA119,AA121,AA123,AA125,AA127,AA129,AA131,AA133,AA135,AA137,AA139,AA142,AA144,AA146,AA148,AA150,AA152,AA154,AA156,AA158,AA160,AA162,AA164,AA166,AA168,AA170,AA172)</f>
        <v>9440664.0374999996</v>
      </c>
      <c r="AB112" s="82" t="e">
        <f t="shared" si="689"/>
        <v>#VALUE!</v>
      </c>
      <c r="AC112" s="82" t="e">
        <f t="shared" si="431"/>
        <v>#VALUE!</v>
      </c>
      <c r="AD112" s="83" t="e">
        <f t="shared" si="432"/>
        <v>#VALUE!</v>
      </c>
      <c r="AE112" s="82">
        <f t="shared" ref="AE112:AF112" si="690">SUM(AE113,AE115,AE117,AE119,AE121,AE123,AE125,AE127,AE129,AE131,AE133,AE135,AE137,AE139,AE142,AE144,AE146,AE148,AE150,AE152,AE154,AE156,AE158,AE160,AE162,AE164,AE166,AE168,AE170,AE172)</f>
        <v>9742955.7041666675</v>
      </c>
      <c r="AF112" s="82" t="e">
        <f t="shared" si="690"/>
        <v>#VALUE!</v>
      </c>
      <c r="AG112" s="82" t="e">
        <f t="shared" si="433"/>
        <v>#VALUE!</v>
      </c>
      <c r="AH112" s="83" t="e">
        <f t="shared" si="434"/>
        <v>#VALUE!</v>
      </c>
      <c r="AI112" s="82">
        <f t="shared" ref="AI112:AJ112" si="691">SUM(AI113,AI115,AI117,AI119,AI121,AI123,AI125,AI127,AI129,AI131,AI133,AI135,AI137,AI139,AI142,AI144,AI146,AI148,AI150,AI152,AI154,AI156,AI158,AI160,AI162,AI164,AI166,AI168,AI170,AI172)</f>
        <v>10045247.370833334</v>
      </c>
      <c r="AJ112" s="82" t="e">
        <f t="shared" si="691"/>
        <v>#VALUE!</v>
      </c>
      <c r="AK112" s="82" t="e">
        <f t="shared" si="435"/>
        <v>#VALUE!</v>
      </c>
      <c r="AL112" s="83" t="e">
        <f t="shared" si="436"/>
        <v>#VALUE!</v>
      </c>
      <c r="AM112" s="82">
        <f t="shared" ref="AM112:AN112" si="692">SUM(AM113,AM115,AM117,AM119,AM121,AM123,AM125,AM127,AM129,AM131,AM133,AM135,AM137,AM139,AM142,AM144,AM146,AM148,AM150,AM152,AM154,AM156,AM158,AM160,AM162,AM164,AM166,AM168,AM170,AM172)</f>
        <v>10649830.704166668</v>
      </c>
      <c r="AN112" s="82" t="e">
        <f t="shared" si="692"/>
        <v>#VALUE!</v>
      </c>
      <c r="AO112" s="82" t="e">
        <f t="shared" si="437"/>
        <v>#VALUE!</v>
      </c>
      <c r="AP112" s="83" t="e">
        <f t="shared" si="438"/>
        <v>#VALUE!</v>
      </c>
      <c r="AQ112" s="82">
        <f t="shared" ref="AQ112:AR112" si="693">SUM(AQ113,AQ115,AQ117,AQ119,AQ121,AQ123,AQ125,AQ127,AQ129,AQ131,AQ133,AQ135,AQ137,AQ139,AQ142,AQ144,AQ146,AQ148,AQ150,AQ152,AQ154,AQ156,AQ158,AQ160,AQ162,AQ164,AQ166,AQ168,AQ170,AQ172)</f>
        <v>11254414.0375</v>
      </c>
      <c r="AR112" s="82" t="e">
        <f t="shared" si="693"/>
        <v>#VALUE!</v>
      </c>
      <c r="AS112" s="82" t="e">
        <f t="shared" si="439"/>
        <v>#VALUE!</v>
      </c>
      <c r="AT112" s="83" t="e">
        <f t="shared" si="440"/>
        <v>#VALUE!</v>
      </c>
      <c r="AU112" s="82">
        <f t="shared" ref="AU112:AV112" si="694">SUM(AU113,AU115,AU117,AU119,AU121,AU123,AU125,AU127,AU129,AU131,AU133,AU135,AU137,AU139,AU142,AU144,AU146,AU148,AU150,AU152,AU154,AU156,AU158,AU160,AU162,AU164,AU166,AU168,AU170,AU172)</f>
        <v>11858997.370833334</v>
      </c>
      <c r="AV112" s="82" t="e">
        <f t="shared" si="694"/>
        <v>#VALUE!</v>
      </c>
      <c r="AW112" s="82" t="e">
        <f t="shared" si="441"/>
        <v>#VALUE!</v>
      </c>
      <c r="AX112" s="83" t="e">
        <f t="shared" si="442"/>
        <v>#VALUE!</v>
      </c>
      <c r="AY112" s="82">
        <f t="shared" ref="AY112:BE112" si="695">SUM(AY113,AY115,AY117,AY119,AY121,AY123,AY125,AY127,AY129,AY131,AY133,AY135,AY137,AY139,AY142,AY144,AY146,AY148,AY150,AY152,AY154,AY156,AY158,AY160,AY162,AY164,AY166,AY168,AY170,AY172)</f>
        <v>12161289.0375</v>
      </c>
      <c r="AZ112" s="82" t="e">
        <f t="shared" si="695"/>
        <v>#VALUE!</v>
      </c>
      <c r="BA112" s="82" t="e">
        <f t="shared" si="443"/>
        <v>#VALUE!</v>
      </c>
      <c r="BB112" s="83" t="e">
        <f t="shared" si="444"/>
        <v>#VALUE!</v>
      </c>
      <c r="BC112" s="82">
        <f t="shared" si="695"/>
        <v>0</v>
      </c>
      <c r="BD112" s="82">
        <f t="shared" si="695"/>
        <v>107777096.07916667</v>
      </c>
      <c r="BE112" s="82" t="e">
        <f t="shared" si="695"/>
        <v>#VALUE!</v>
      </c>
      <c r="BF112" s="82" t="e">
        <f t="shared" si="445"/>
        <v>#VALUE!</v>
      </c>
      <c r="BG112" s="83" t="e">
        <f t="shared" si="446"/>
        <v>#VALUE!</v>
      </c>
      <c r="BL112" s="82">
        <f t="shared" ref="BL112:BM112" si="696">SUM(BL113,BL115,BL117,BL119,BL121,BL123,BL125,BL127,BL129,BL131,BL133,BL135,BL137,BL139,BL142,BL144,BL146,BL148,BL150,BL152,BL154,BL156,BL158,BL160,BL162,BL164,BL166,BL168,BL170,BL172)</f>
        <v>0</v>
      </c>
      <c r="BM112" s="82">
        <f t="shared" si="696"/>
        <v>0</v>
      </c>
    </row>
    <row r="113" spans="1:65" s="84" customFormat="1" ht="12" x14ac:dyDescent="0.3">
      <c r="A113" s="85"/>
      <c r="B113" s="85"/>
      <c r="C113" s="86"/>
      <c r="D113" s="90">
        <v>510503</v>
      </c>
      <c r="E113" s="91"/>
      <c r="F113" s="92" t="s">
        <v>112</v>
      </c>
      <c r="G113" s="93">
        <f t="shared" ref="G113:H113" si="697">+G114</f>
        <v>0</v>
      </c>
      <c r="H113" s="93" t="e">
        <f t="shared" si="697"/>
        <v>#VALUE!</v>
      </c>
      <c r="I113" s="93" t="e">
        <f t="shared" si="422"/>
        <v>#VALUE!</v>
      </c>
      <c r="J113" s="94">
        <f t="shared" si="423"/>
        <v>0</v>
      </c>
      <c r="K113" s="93">
        <f t="shared" ref="K113:L113" si="698">+K114</f>
        <v>0</v>
      </c>
      <c r="L113" s="93" t="e">
        <f t="shared" si="698"/>
        <v>#VALUE!</v>
      </c>
      <c r="M113" s="93" t="e">
        <f t="shared" si="424"/>
        <v>#VALUE!</v>
      </c>
      <c r="N113" s="94">
        <f t="shared" si="425"/>
        <v>0</v>
      </c>
      <c r="O113" s="93">
        <f t="shared" ref="O113:P113" si="699">+O114</f>
        <v>0</v>
      </c>
      <c r="P113" s="93" t="e">
        <f t="shared" si="699"/>
        <v>#VALUE!</v>
      </c>
      <c r="Q113" s="93" t="e">
        <f t="shared" si="426"/>
        <v>#VALUE!</v>
      </c>
      <c r="R113" s="94">
        <f t="shared" si="410"/>
        <v>0</v>
      </c>
      <c r="S113" s="93">
        <f t="shared" ref="S113:BE113" si="700">+S114</f>
        <v>0</v>
      </c>
      <c r="T113" s="93" t="e">
        <f t="shared" si="700"/>
        <v>#VALUE!</v>
      </c>
      <c r="U113" s="93" t="e">
        <f t="shared" si="427"/>
        <v>#VALUE!</v>
      </c>
      <c r="V113" s="94">
        <f t="shared" si="428"/>
        <v>0</v>
      </c>
      <c r="W113" s="93">
        <f t="shared" ref="W113:X113" si="701">+W114</f>
        <v>0</v>
      </c>
      <c r="X113" s="93" t="e">
        <f t="shared" si="701"/>
        <v>#VALUE!</v>
      </c>
      <c r="Y113" s="93" t="e">
        <f t="shared" si="429"/>
        <v>#VALUE!</v>
      </c>
      <c r="Z113" s="94">
        <f t="shared" si="430"/>
        <v>0</v>
      </c>
      <c r="AA113" s="93">
        <f t="shared" ref="AA113" si="702">+AA114</f>
        <v>0</v>
      </c>
      <c r="AB113" s="93" t="e">
        <f t="shared" si="700"/>
        <v>#VALUE!</v>
      </c>
      <c r="AC113" s="93" t="e">
        <f t="shared" si="431"/>
        <v>#VALUE!</v>
      </c>
      <c r="AD113" s="94">
        <f t="shared" si="432"/>
        <v>0</v>
      </c>
      <c r="AE113" s="93">
        <f t="shared" ref="AE113" si="703">+AE114</f>
        <v>0</v>
      </c>
      <c r="AF113" s="93" t="e">
        <f t="shared" si="700"/>
        <v>#VALUE!</v>
      </c>
      <c r="AG113" s="93" t="e">
        <f t="shared" si="433"/>
        <v>#VALUE!</v>
      </c>
      <c r="AH113" s="94">
        <f t="shared" si="434"/>
        <v>0</v>
      </c>
      <c r="AI113" s="93">
        <f t="shared" ref="AI113" si="704">+AI114</f>
        <v>0</v>
      </c>
      <c r="AJ113" s="93" t="e">
        <f t="shared" si="700"/>
        <v>#VALUE!</v>
      </c>
      <c r="AK113" s="93" t="e">
        <f t="shared" si="435"/>
        <v>#VALUE!</v>
      </c>
      <c r="AL113" s="94">
        <f t="shared" si="436"/>
        <v>0</v>
      </c>
      <c r="AM113" s="93">
        <f t="shared" ref="AM113" si="705">+AM114</f>
        <v>0</v>
      </c>
      <c r="AN113" s="93" t="e">
        <f t="shared" si="700"/>
        <v>#VALUE!</v>
      </c>
      <c r="AO113" s="93" t="e">
        <f t="shared" si="437"/>
        <v>#VALUE!</v>
      </c>
      <c r="AP113" s="94">
        <f t="shared" si="438"/>
        <v>0</v>
      </c>
      <c r="AQ113" s="93">
        <f t="shared" ref="AQ113" si="706">+AQ114</f>
        <v>0</v>
      </c>
      <c r="AR113" s="93" t="e">
        <f t="shared" si="700"/>
        <v>#VALUE!</v>
      </c>
      <c r="AS113" s="93" t="e">
        <f t="shared" si="439"/>
        <v>#VALUE!</v>
      </c>
      <c r="AT113" s="94">
        <f t="shared" si="440"/>
        <v>0</v>
      </c>
      <c r="AU113" s="93">
        <f t="shared" ref="AU113" si="707">+AU114</f>
        <v>0</v>
      </c>
      <c r="AV113" s="93" t="e">
        <f t="shared" si="700"/>
        <v>#VALUE!</v>
      </c>
      <c r="AW113" s="93" t="e">
        <f t="shared" si="441"/>
        <v>#VALUE!</v>
      </c>
      <c r="AX113" s="94">
        <f t="shared" si="442"/>
        <v>0</v>
      </c>
      <c r="AY113" s="93">
        <f t="shared" ref="AY113" si="708">+AY114</f>
        <v>0</v>
      </c>
      <c r="AZ113" s="93" t="e">
        <f t="shared" si="700"/>
        <v>#VALUE!</v>
      </c>
      <c r="BA113" s="93" t="e">
        <f t="shared" si="443"/>
        <v>#VALUE!</v>
      </c>
      <c r="BB113" s="94">
        <f t="shared" si="444"/>
        <v>0</v>
      </c>
      <c r="BC113" s="93">
        <f t="shared" si="700"/>
        <v>0</v>
      </c>
      <c r="BD113" s="93">
        <f t="shared" si="700"/>
        <v>0</v>
      </c>
      <c r="BE113" s="93" t="e">
        <f t="shared" si="700"/>
        <v>#VALUE!</v>
      </c>
      <c r="BF113" s="93" t="e">
        <f t="shared" si="445"/>
        <v>#VALUE!</v>
      </c>
      <c r="BG113" s="4">
        <f t="shared" si="446"/>
        <v>0</v>
      </c>
      <c r="BL113" s="93">
        <f t="shared" ref="BL113:BM113" si="709">+BL114</f>
        <v>0</v>
      </c>
      <c r="BM113" s="93">
        <f t="shared" si="709"/>
        <v>0</v>
      </c>
    </row>
    <row r="114" spans="1:65" s="84" customFormat="1" ht="12" x14ac:dyDescent="0.3">
      <c r="A114" s="87"/>
      <c r="B114" s="87"/>
      <c r="C114" s="88"/>
      <c r="D114" s="95"/>
      <c r="E114" s="96">
        <v>51050301</v>
      </c>
      <c r="F114" s="97" t="s">
        <v>112</v>
      </c>
      <c r="G114" s="7">
        <v>0</v>
      </c>
      <c r="H114" s="7" t="e">
        <f>SUMIF([2]Ene!B:I,AVALUOS!E114,[2]Ene!I:I)</f>
        <v>#VALUE!</v>
      </c>
      <c r="I114" s="7" t="e">
        <f t="shared" si="422"/>
        <v>#VALUE!</v>
      </c>
      <c r="J114" s="8">
        <f t="shared" si="423"/>
        <v>0</v>
      </c>
      <c r="K114" s="7">
        <v>0</v>
      </c>
      <c r="L114" s="7" t="e">
        <f>SUMIF([2]Feb!B:I,AVALUOS!E114,[2]Feb!I:I)</f>
        <v>#VALUE!</v>
      </c>
      <c r="M114" s="7" t="e">
        <f t="shared" si="424"/>
        <v>#VALUE!</v>
      </c>
      <c r="N114" s="8">
        <f t="shared" si="425"/>
        <v>0</v>
      </c>
      <c r="O114" s="7">
        <v>0</v>
      </c>
      <c r="P114" s="7" t="e">
        <f>SUMIF([2]mar!B:I,AVALUOS!E114,[2]mar!I:I)</f>
        <v>#VALUE!</v>
      </c>
      <c r="Q114" s="7" t="e">
        <f t="shared" si="426"/>
        <v>#VALUE!</v>
      </c>
      <c r="R114" s="8">
        <f t="shared" si="410"/>
        <v>0</v>
      </c>
      <c r="S114" s="7">
        <v>0</v>
      </c>
      <c r="T114" s="7" t="e">
        <f>SUMIF([2]Abr!B:I,AVALUOS!E114,[2]Abr!I:I)</f>
        <v>#VALUE!</v>
      </c>
      <c r="U114" s="7" t="e">
        <f t="shared" si="427"/>
        <v>#VALUE!</v>
      </c>
      <c r="V114" s="8">
        <f t="shared" si="428"/>
        <v>0</v>
      </c>
      <c r="W114" s="7">
        <v>0</v>
      </c>
      <c r="X114" s="7" t="e">
        <f>SUMIF([2]May!B:I,AVALUOS!E114,[2]May!I:I)</f>
        <v>#VALUE!</v>
      </c>
      <c r="Y114" s="7" t="e">
        <f t="shared" si="429"/>
        <v>#VALUE!</v>
      </c>
      <c r="Z114" s="8">
        <f t="shared" si="430"/>
        <v>0</v>
      </c>
      <c r="AA114" s="7">
        <v>0</v>
      </c>
      <c r="AB114" s="7" t="e">
        <f>SUMIF([2]Jun!B:I,AVALUOS!E114,[2]Jun!I:I)</f>
        <v>#VALUE!</v>
      </c>
      <c r="AC114" s="7" t="e">
        <f t="shared" si="431"/>
        <v>#VALUE!</v>
      </c>
      <c r="AD114" s="8">
        <f t="shared" si="432"/>
        <v>0</v>
      </c>
      <c r="AE114" s="7">
        <v>0</v>
      </c>
      <c r="AF114" s="7" t="e">
        <f>SUMIF([2]Jul!B:I,AVALUOS!E114,[2]Jul!I:I)</f>
        <v>#VALUE!</v>
      </c>
      <c r="AG114" s="7" t="e">
        <f t="shared" si="433"/>
        <v>#VALUE!</v>
      </c>
      <c r="AH114" s="8">
        <f t="shared" si="434"/>
        <v>0</v>
      </c>
      <c r="AI114" s="7">
        <v>0</v>
      </c>
      <c r="AJ114" s="7" t="e">
        <f>SUMIF([2]Agos!B:I,AVALUOS!E114,[2]Agos!I:I)</f>
        <v>#VALUE!</v>
      </c>
      <c r="AK114" s="7" t="e">
        <f t="shared" si="435"/>
        <v>#VALUE!</v>
      </c>
      <c r="AL114" s="8">
        <f t="shared" si="436"/>
        <v>0</v>
      </c>
      <c r="AM114" s="7">
        <v>0</v>
      </c>
      <c r="AN114" s="7" t="e">
        <f>SUMIF([2]Sep!B:I,AVALUOS!E114,[2]Sep!I:I)</f>
        <v>#VALUE!</v>
      </c>
      <c r="AO114" s="7" t="e">
        <f t="shared" si="437"/>
        <v>#VALUE!</v>
      </c>
      <c r="AP114" s="8">
        <f t="shared" si="438"/>
        <v>0</v>
      </c>
      <c r="AQ114" s="7">
        <v>0</v>
      </c>
      <c r="AR114" s="7" t="e">
        <f>SUMIF([2]Oct!B:I,AVALUOS!E114,[2]Oct!I:I)</f>
        <v>#VALUE!</v>
      </c>
      <c r="AS114" s="7" t="e">
        <f t="shared" si="439"/>
        <v>#VALUE!</v>
      </c>
      <c r="AT114" s="8">
        <f t="shared" si="440"/>
        <v>0</v>
      </c>
      <c r="AU114" s="7">
        <v>0</v>
      </c>
      <c r="AV114" s="7" t="e">
        <f>SUMIF([2]Nov!B:I,AVALUOS!E114,[2]Nov!I:I)</f>
        <v>#VALUE!</v>
      </c>
      <c r="AW114" s="7" t="e">
        <f t="shared" si="441"/>
        <v>#VALUE!</v>
      </c>
      <c r="AX114" s="8">
        <f t="shared" si="442"/>
        <v>0</v>
      </c>
      <c r="AY114" s="7">
        <v>0</v>
      </c>
      <c r="AZ114" s="7" t="e">
        <f>SUMIF([2]Dic!B:I,AVALUOS!E114,[2]Dic!I:I)</f>
        <v>#VALUE!</v>
      </c>
      <c r="BA114" s="7" t="e">
        <f t="shared" si="443"/>
        <v>#VALUE!</v>
      </c>
      <c r="BB114" s="8">
        <f t="shared" si="444"/>
        <v>0</v>
      </c>
      <c r="BC114" s="7">
        <v>0</v>
      </c>
      <c r="BD114" s="89">
        <f>+G114+K114+O114+S114+W114+AA114+AE114+AI114+AM114+AQ114+AU114</f>
        <v>0</v>
      </c>
      <c r="BE114" s="89" t="e">
        <f>+H114+L114+P114+T114+X114+AB114+AF114+AJ114+AN114+AR114+AV114+AZ114</f>
        <v>#VALUE!</v>
      </c>
      <c r="BF114" s="89" t="e">
        <f t="shared" si="445"/>
        <v>#VALUE!</v>
      </c>
      <c r="BG114" s="24">
        <f t="shared" si="446"/>
        <v>0</v>
      </c>
      <c r="BL114" s="7"/>
      <c r="BM114" s="7"/>
    </row>
    <row r="115" spans="1:65" s="84" customFormat="1" ht="12" x14ac:dyDescent="0.3">
      <c r="A115" s="85"/>
      <c r="B115" s="85"/>
      <c r="C115" s="86"/>
      <c r="D115" s="90">
        <v>510506</v>
      </c>
      <c r="E115" s="91"/>
      <c r="F115" s="92" t="s">
        <v>113</v>
      </c>
      <c r="G115" s="93">
        <f t="shared" ref="G115:H115" si="710">+G116</f>
        <v>5359095</v>
      </c>
      <c r="H115" s="93" t="e">
        <f t="shared" si="710"/>
        <v>#VALUE!</v>
      </c>
      <c r="I115" s="93" t="e">
        <f t="shared" si="422"/>
        <v>#VALUE!</v>
      </c>
      <c r="J115" s="94" t="e">
        <f t="shared" si="423"/>
        <v>#VALUE!</v>
      </c>
      <c r="K115" s="93">
        <f t="shared" ref="K115:L115" si="711">+K116</f>
        <v>5359095</v>
      </c>
      <c r="L115" s="93" t="e">
        <f t="shared" si="711"/>
        <v>#VALUE!</v>
      </c>
      <c r="M115" s="93" t="e">
        <f t="shared" si="424"/>
        <v>#VALUE!</v>
      </c>
      <c r="N115" s="94" t="e">
        <f t="shared" si="425"/>
        <v>#VALUE!</v>
      </c>
      <c r="O115" s="93">
        <f t="shared" ref="O115:P115" si="712">+O116</f>
        <v>5359095</v>
      </c>
      <c r="P115" s="93" t="e">
        <f t="shared" si="712"/>
        <v>#VALUE!</v>
      </c>
      <c r="Q115" s="93" t="e">
        <f t="shared" si="426"/>
        <v>#VALUE!</v>
      </c>
      <c r="R115" s="94" t="e">
        <f t="shared" si="410"/>
        <v>#VALUE!</v>
      </c>
      <c r="S115" s="93">
        <f t="shared" ref="S115:BE115" si="713">+S116</f>
        <v>5359095</v>
      </c>
      <c r="T115" s="93" t="e">
        <f t="shared" si="713"/>
        <v>#VALUE!</v>
      </c>
      <c r="U115" s="93" t="e">
        <f t="shared" si="427"/>
        <v>#VALUE!</v>
      </c>
      <c r="V115" s="94" t="e">
        <f t="shared" si="428"/>
        <v>#VALUE!</v>
      </c>
      <c r="W115" s="93">
        <f t="shared" ref="W115:X115" si="714">+W116</f>
        <v>5359095</v>
      </c>
      <c r="X115" s="93" t="e">
        <f t="shared" si="714"/>
        <v>#VALUE!</v>
      </c>
      <c r="Y115" s="93" t="e">
        <f t="shared" si="429"/>
        <v>#VALUE!</v>
      </c>
      <c r="Z115" s="94" t="e">
        <f t="shared" si="430"/>
        <v>#VALUE!</v>
      </c>
      <c r="AA115" s="93">
        <f t="shared" ref="AA115" si="715">+AA116</f>
        <v>5359095</v>
      </c>
      <c r="AB115" s="93" t="e">
        <f t="shared" si="713"/>
        <v>#VALUE!</v>
      </c>
      <c r="AC115" s="93" t="e">
        <f t="shared" si="431"/>
        <v>#VALUE!</v>
      </c>
      <c r="AD115" s="94" t="e">
        <f t="shared" si="432"/>
        <v>#VALUE!</v>
      </c>
      <c r="AE115" s="93">
        <f t="shared" ref="AE115" si="716">+AE116</f>
        <v>5359095</v>
      </c>
      <c r="AF115" s="93" t="e">
        <f t="shared" si="713"/>
        <v>#VALUE!</v>
      </c>
      <c r="AG115" s="93" t="e">
        <f t="shared" si="433"/>
        <v>#VALUE!</v>
      </c>
      <c r="AH115" s="94" t="e">
        <f t="shared" si="434"/>
        <v>#VALUE!</v>
      </c>
      <c r="AI115" s="93">
        <f t="shared" ref="AI115" si="717">+AI116</f>
        <v>5359095</v>
      </c>
      <c r="AJ115" s="93" t="e">
        <f t="shared" si="713"/>
        <v>#VALUE!</v>
      </c>
      <c r="AK115" s="93" t="e">
        <f t="shared" si="435"/>
        <v>#VALUE!</v>
      </c>
      <c r="AL115" s="94" t="e">
        <f t="shared" si="436"/>
        <v>#VALUE!</v>
      </c>
      <c r="AM115" s="93">
        <f t="shared" ref="AM115" si="718">+AM116</f>
        <v>5359095</v>
      </c>
      <c r="AN115" s="93" t="e">
        <f t="shared" si="713"/>
        <v>#VALUE!</v>
      </c>
      <c r="AO115" s="93" t="e">
        <f t="shared" si="437"/>
        <v>#VALUE!</v>
      </c>
      <c r="AP115" s="94" t="e">
        <f t="shared" si="438"/>
        <v>#VALUE!</v>
      </c>
      <c r="AQ115" s="93">
        <f t="shared" ref="AQ115" si="719">+AQ116</f>
        <v>5359095</v>
      </c>
      <c r="AR115" s="93" t="e">
        <f t="shared" si="713"/>
        <v>#VALUE!</v>
      </c>
      <c r="AS115" s="93" t="e">
        <f t="shared" si="439"/>
        <v>#VALUE!</v>
      </c>
      <c r="AT115" s="94" t="e">
        <f t="shared" si="440"/>
        <v>#VALUE!</v>
      </c>
      <c r="AU115" s="93">
        <f t="shared" ref="AU115" si="720">+AU116</f>
        <v>5359095</v>
      </c>
      <c r="AV115" s="93" t="e">
        <f t="shared" si="713"/>
        <v>#VALUE!</v>
      </c>
      <c r="AW115" s="93" t="e">
        <f t="shared" si="441"/>
        <v>#VALUE!</v>
      </c>
      <c r="AX115" s="94" t="e">
        <f t="shared" si="442"/>
        <v>#VALUE!</v>
      </c>
      <c r="AY115" s="93">
        <f t="shared" ref="AY115" si="721">+AY116</f>
        <v>5359095</v>
      </c>
      <c r="AZ115" s="93" t="e">
        <f t="shared" si="713"/>
        <v>#VALUE!</v>
      </c>
      <c r="BA115" s="93" t="e">
        <f t="shared" si="443"/>
        <v>#VALUE!</v>
      </c>
      <c r="BB115" s="94" t="e">
        <f t="shared" si="444"/>
        <v>#VALUE!</v>
      </c>
      <c r="BC115" s="93">
        <f t="shared" si="713"/>
        <v>0</v>
      </c>
      <c r="BD115" s="93">
        <f t="shared" si="713"/>
        <v>58950045</v>
      </c>
      <c r="BE115" s="93" t="e">
        <f t="shared" si="713"/>
        <v>#VALUE!</v>
      </c>
      <c r="BF115" s="93" t="e">
        <f t="shared" si="445"/>
        <v>#VALUE!</v>
      </c>
      <c r="BG115" s="4" t="e">
        <f t="shared" si="446"/>
        <v>#VALUE!</v>
      </c>
      <c r="BL115" s="93">
        <f t="shared" ref="BL115:BM115" si="722">+BL116</f>
        <v>0</v>
      </c>
      <c r="BM115" s="93">
        <f t="shared" si="722"/>
        <v>0</v>
      </c>
    </row>
    <row r="116" spans="1:65" s="84" customFormat="1" ht="12" x14ac:dyDescent="0.3">
      <c r="A116" s="87"/>
      <c r="B116" s="87"/>
      <c r="C116" s="88"/>
      <c r="D116" s="95"/>
      <c r="E116" s="96">
        <v>51050601</v>
      </c>
      <c r="F116" s="97" t="s">
        <v>113</v>
      </c>
      <c r="G116" s="7">
        <v>5359095</v>
      </c>
      <c r="H116" s="7" t="e">
        <f>SUMIF([2]Ene!B:I,AVALUOS!E116,[2]Ene!I:I)</f>
        <v>#VALUE!</v>
      </c>
      <c r="I116" s="7" t="e">
        <f t="shared" si="422"/>
        <v>#VALUE!</v>
      </c>
      <c r="J116" s="8" t="e">
        <f t="shared" si="423"/>
        <v>#VALUE!</v>
      </c>
      <c r="K116" s="7">
        <v>5359095</v>
      </c>
      <c r="L116" s="7" t="e">
        <f>SUMIF([2]Feb!B:I,AVALUOS!E116,[2]Feb!I:I)</f>
        <v>#VALUE!</v>
      </c>
      <c r="M116" s="7" t="e">
        <f t="shared" si="424"/>
        <v>#VALUE!</v>
      </c>
      <c r="N116" s="8" t="e">
        <f t="shared" si="425"/>
        <v>#VALUE!</v>
      </c>
      <c r="O116" s="7">
        <v>5359095</v>
      </c>
      <c r="P116" s="7" t="e">
        <f>SUMIF([2]mar!B:I,AVALUOS!E116,[2]mar!I:I)</f>
        <v>#VALUE!</v>
      </c>
      <c r="Q116" s="7" t="e">
        <f t="shared" si="426"/>
        <v>#VALUE!</v>
      </c>
      <c r="R116" s="8" t="e">
        <f t="shared" si="410"/>
        <v>#VALUE!</v>
      </c>
      <c r="S116" s="7">
        <v>5359095</v>
      </c>
      <c r="T116" s="7" t="e">
        <f>SUMIF([2]Abr!B:I,AVALUOS!E116,[2]Abr!I:I)</f>
        <v>#VALUE!</v>
      </c>
      <c r="U116" s="7" t="e">
        <f t="shared" si="427"/>
        <v>#VALUE!</v>
      </c>
      <c r="V116" s="8" t="e">
        <f t="shared" si="428"/>
        <v>#VALUE!</v>
      </c>
      <c r="W116" s="7">
        <v>5359095</v>
      </c>
      <c r="X116" s="7" t="e">
        <f>SUMIF([2]May!B:I,AVALUOS!E116,[2]May!I:I)</f>
        <v>#VALUE!</v>
      </c>
      <c r="Y116" s="7" t="e">
        <f t="shared" si="429"/>
        <v>#VALUE!</v>
      </c>
      <c r="Z116" s="8" t="e">
        <f t="shared" si="430"/>
        <v>#VALUE!</v>
      </c>
      <c r="AA116" s="7">
        <v>5359095</v>
      </c>
      <c r="AB116" s="7" t="e">
        <f>SUMIF([2]Jun!B:I,AVALUOS!E116,[2]Jun!I:I)</f>
        <v>#VALUE!</v>
      </c>
      <c r="AC116" s="7" t="e">
        <f t="shared" si="431"/>
        <v>#VALUE!</v>
      </c>
      <c r="AD116" s="8" t="e">
        <f t="shared" si="432"/>
        <v>#VALUE!</v>
      </c>
      <c r="AE116" s="7">
        <v>5359095</v>
      </c>
      <c r="AF116" s="7" t="e">
        <f>SUMIF([2]Jul!B:I,AVALUOS!E116,[2]Jul!I:I)</f>
        <v>#VALUE!</v>
      </c>
      <c r="AG116" s="7" t="e">
        <f t="shared" si="433"/>
        <v>#VALUE!</v>
      </c>
      <c r="AH116" s="8" t="e">
        <f t="shared" si="434"/>
        <v>#VALUE!</v>
      </c>
      <c r="AI116" s="7">
        <v>5359095</v>
      </c>
      <c r="AJ116" s="7" t="e">
        <f>SUMIF([2]Agos!B:I,AVALUOS!E116,[2]Agos!I:I)</f>
        <v>#VALUE!</v>
      </c>
      <c r="AK116" s="7" t="e">
        <f t="shared" si="435"/>
        <v>#VALUE!</v>
      </c>
      <c r="AL116" s="8" t="e">
        <f t="shared" si="436"/>
        <v>#VALUE!</v>
      </c>
      <c r="AM116" s="7">
        <v>5359095</v>
      </c>
      <c r="AN116" s="7" t="e">
        <f>SUMIF([2]Sep!B:I,AVALUOS!E116,[2]Sep!I:I)</f>
        <v>#VALUE!</v>
      </c>
      <c r="AO116" s="7" t="e">
        <f t="shared" si="437"/>
        <v>#VALUE!</v>
      </c>
      <c r="AP116" s="8" t="e">
        <f t="shared" si="438"/>
        <v>#VALUE!</v>
      </c>
      <c r="AQ116" s="7">
        <v>5359095</v>
      </c>
      <c r="AR116" s="7" t="e">
        <f>SUMIF([2]Oct!B:I,AVALUOS!E116,[2]Oct!I:I)</f>
        <v>#VALUE!</v>
      </c>
      <c r="AS116" s="7" t="e">
        <f t="shared" si="439"/>
        <v>#VALUE!</v>
      </c>
      <c r="AT116" s="8" t="e">
        <f t="shared" si="440"/>
        <v>#VALUE!</v>
      </c>
      <c r="AU116" s="7">
        <v>5359095</v>
      </c>
      <c r="AV116" s="7" t="e">
        <f>SUMIF([2]Nov!B:I,AVALUOS!E116,[2]Nov!I:I)</f>
        <v>#VALUE!</v>
      </c>
      <c r="AW116" s="7" t="e">
        <f t="shared" si="441"/>
        <v>#VALUE!</v>
      </c>
      <c r="AX116" s="8" t="e">
        <f t="shared" si="442"/>
        <v>#VALUE!</v>
      </c>
      <c r="AY116" s="7">
        <v>5359095</v>
      </c>
      <c r="AZ116" s="7" t="e">
        <f>SUMIF([2]Dic!B:I,AVALUOS!E116,[2]Dic!I:I)</f>
        <v>#VALUE!</v>
      </c>
      <c r="BA116" s="7" t="e">
        <f t="shared" si="443"/>
        <v>#VALUE!</v>
      </c>
      <c r="BB116" s="8" t="e">
        <f t="shared" si="444"/>
        <v>#VALUE!</v>
      </c>
      <c r="BC116" s="7">
        <v>0</v>
      </c>
      <c r="BD116" s="89">
        <f>+G116+K116+O116+S116+W116+AA116+AE116+AI116+AM116+AQ116+AU116</f>
        <v>58950045</v>
      </c>
      <c r="BE116" s="89" t="e">
        <f>+H116+L116+P116+T116+X116+AB116+AF116+AJ116+AN116+AR116+AV116+AZ116</f>
        <v>#VALUE!</v>
      </c>
      <c r="BF116" s="89" t="e">
        <f t="shared" si="445"/>
        <v>#VALUE!</v>
      </c>
      <c r="BG116" s="24" t="e">
        <f t="shared" si="446"/>
        <v>#VALUE!</v>
      </c>
      <c r="BL116" s="7"/>
      <c r="BM116" s="7"/>
    </row>
    <row r="117" spans="1:65" ht="12" x14ac:dyDescent="0.3">
      <c r="A117" s="85"/>
      <c r="B117" s="85"/>
      <c r="C117" s="86"/>
      <c r="D117" s="90">
        <v>510507</v>
      </c>
      <c r="E117" s="91"/>
      <c r="F117" s="92" t="s">
        <v>114</v>
      </c>
      <c r="G117" s="93">
        <f t="shared" ref="G117:H117" si="723">+G118</f>
        <v>0</v>
      </c>
      <c r="H117" s="93" t="e">
        <f t="shared" si="723"/>
        <v>#VALUE!</v>
      </c>
      <c r="I117" s="93" t="e">
        <f t="shared" si="422"/>
        <v>#VALUE!</v>
      </c>
      <c r="J117" s="94">
        <f t="shared" si="423"/>
        <v>0</v>
      </c>
      <c r="K117" s="93">
        <f t="shared" ref="K117:L117" si="724">+K118</f>
        <v>0</v>
      </c>
      <c r="L117" s="93" t="e">
        <f t="shared" si="724"/>
        <v>#VALUE!</v>
      </c>
      <c r="M117" s="93" t="e">
        <f t="shared" si="424"/>
        <v>#VALUE!</v>
      </c>
      <c r="N117" s="94">
        <f t="shared" si="425"/>
        <v>0</v>
      </c>
      <c r="O117" s="93">
        <f t="shared" ref="O117:P117" si="725">+O118</f>
        <v>0</v>
      </c>
      <c r="P117" s="93" t="e">
        <f t="shared" si="725"/>
        <v>#VALUE!</v>
      </c>
      <c r="Q117" s="93" t="e">
        <f t="shared" si="426"/>
        <v>#VALUE!</v>
      </c>
      <c r="R117" s="94">
        <f t="shared" si="410"/>
        <v>0</v>
      </c>
      <c r="S117" s="93">
        <f t="shared" ref="S117:BE117" si="726">+S118</f>
        <v>0</v>
      </c>
      <c r="T117" s="93" t="e">
        <f t="shared" si="726"/>
        <v>#VALUE!</v>
      </c>
      <c r="U117" s="93" t="e">
        <f t="shared" si="427"/>
        <v>#VALUE!</v>
      </c>
      <c r="V117" s="94">
        <f t="shared" si="428"/>
        <v>0</v>
      </c>
      <c r="W117" s="93">
        <f t="shared" ref="W117:X117" si="727">+W118</f>
        <v>0</v>
      </c>
      <c r="X117" s="93" t="e">
        <f t="shared" si="727"/>
        <v>#VALUE!</v>
      </c>
      <c r="Y117" s="93" t="e">
        <f t="shared" si="429"/>
        <v>#VALUE!</v>
      </c>
      <c r="Z117" s="94">
        <f t="shared" si="430"/>
        <v>0</v>
      </c>
      <c r="AA117" s="93">
        <f t="shared" ref="AA117" si="728">+AA118</f>
        <v>0</v>
      </c>
      <c r="AB117" s="93" t="e">
        <f t="shared" si="726"/>
        <v>#VALUE!</v>
      </c>
      <c r="AC117" s="93" t="e">
        <f t="shared" si="431"/>
        <v>#VALUE!</v>
      </c>
      <c r="AD117" s="94">
        <f t="shared" si="432"/>
        <v>0</v>
      </c>
      <c r="AE117" s="93">
        <f t="shared" ref="AE117" si="729">+AE118</f>
        <v>0</v>
      </c>
      <c r="AF117" s="93" t="e">
        <f t="shared" si="726"/>
        <v>#VALUE!</v>
      </c>
      <c r="AG117" s="93" t="e">
        <f t="shared" si="433"/>
        <v>#VALUE!</v>
      </c>
      <c r="AH117" s="94">
        <f t="shared" si="434"/>
        <v>0</v>
      </c>
      <c r="AI117" s="93">
        <f t="shared" ref="AI117" si="730">+AI118</f>
        <v>0</v>
      </c>
      <c r="AJ117" s="93" t="e">
        <f t="shared" si="726"/>
        <v>#VALUE!</v>
      </c>
      <c r="AK117" s="93" t="e">
        <f t="shared" si="435"/>
        <v>#VALUE!</v>
      </c>
      <c r="AL117" s="94">
        <f t="shared" si="436"/>
        <v>0</v>
      </c>
      <c r="AM117" s="93">
        <f t="shared" ref="AM117" si="731">+AM118</f>
        <v>0</v>
      </c>
      <c r="AN117" s="93" t="e">
        <f t="shared" si="726"/>
        <v>#VALUE!</v>
      </c>
      <c r="AO117" s="93" t="e">
        <f t="shared" si="437"/>
        <v>#VALUE!</v>
      </c>
      <c r="AP117" s="94">
        <f t="shared" si="438"/>
        <v>0</v>
      </c>
      <c r="AQ117" s="93">
        <f t="shared" ref="AQ117" si="732">+AQ118</f>
        <v>0</v>
      </c>
      <c r="AR117" s="93" t="e">
        <f t="shared" si="726"/>
        <v>#VALUE!</v>
      </c>
      <c r="AS117" s="93" t="e">
        <f t="shared" si="439"/>
        <v>#VALUE!</v>
      </c>
      <c r="AT117" s="94">
        <f t="shared" si="440"/>
        <v>0</v>
      </c>
      <c r="AU117" s="93">
        <f t="shared" ref="AU117" si="733">+AU118</f>
        <v>0</v>
      </c>
      <c r="AV117" s="93" t="e">
        <f t="shared" si="726"/>
        <v>#VALUE!</v>
      </c>
      <c r="AW117" s="93" t="e">
        <f t="shared" si="441"/>
        <v>#VALUE!</v>
      </c>
      <c r="AX117" s="94">
        <f t="shared" si="442"/>
        <v>0</v>
      </c>
      <c r="AY117" s="93">
        <f t="shared" ref="AY117" si="734">+AY118</f>
        <v>0</v>
      </c>
      <c r="AZ117" s="93" t="e">
        <f t="shared" si="726"/>
        <v>#VALUE!</v>
      </c>
      <c r="BA117" s="93" t="e">
        <f t="shared" si="443"/>
        <v>#VALUE!</v>
      </c>
      <c r="BB117" s="94">
        <f t="shared" si="444"/>
        <v>0</v>
      </c>
      <c r="BC117" s="93">
        <f t="shared" si="726"/>
        <v>0</v>
      </c>
      <c r="BD117" s="93">
        <f t="shared" si="726"/>
        <v>0</v>
      </c>
      <c r="BE117" s="93" t="e">
        <f t="shared" si="726"/>
        <v>#VALUE!</v>
      </c>
      <c r="BF117" s="93" t="e">
        <f t="shared" si="445"/>
        <v>#VALUE!</v>
      </c>
      <c r="BG117" s="4">
        <f t="shared" si="446"/>
        <v>0</v>
      </c>
      <c r="BL117" s="93">
        <f t="shared" ref="BL117:BM117" si="735">+BL118</f>
        <v>0</v>
      </c>
      <c r="BM117" s="93">
        <f t="shared" si="735"/>
        <v>0</v>
      </c>
    </row>
    <row r="118" spans="1:65" s="84" customFormat="1" ht="12" x14ac:dyDescent="0.3">
      <c r="A118" s="87"/>
      <c r="B118" s="87"/>
      <c r="C118" s="88"/>
      <c r="D118" s="95"/>
      <c r="E118" s="96">
        <v>51050701</v>
      </c>
      <c r="F118" s="97" t="s">
        <v>114</v>
      </c>
      <c r="G118" s="7">
        <v>0</v>
      </c>
      <c r="H118" s="7" t="e">
        <f>SUMIF([2]Ene!B:I,AVALUOS!E118,[2]Ene!I:I)</f>
        <v>#VALUE!</v>
      </c>
      <c r="I118" s="7" t="e">
        <f t="shared" si="422"/>
        <v>#VALUE!</v>
      </c>
      <c r="J118" s="8">
        <f t="shared" si="423"/>
        <v>0</v>
      </c>
      <c r="K118" s="7">
        <v>0</v>
      </c>
      <c r="L118" s="7" t="e">
        <f>SUMIF([2]Feb!B:I,AVALUOS!E118,[2]Feb!I:I)</f>
        <v>#VALUE!</v>
      </c>
      <c r="M118" s="7" t="e">
        <f t="shared" si="424"/>
        <v>#VALUE!</v>
      </c>
      <c r="N118" s="8">
        <f t="shared" si="425"/>
        <v>0</v>
      </c>
      <c r="O118" s="7">
        <v>0</v>
      </c>
      <c r="P118" s="7" t="e">
        <f>SUMIF([2]mar!B:I,AVALUOS!E118,[2]mar!I:I)</f>
        <v>#VALUE!</v>
      </c>
      <c r="Q118" s="7" t="e">
        <f t="shared" si="426"/>
        <v>#VALUE!</v>
      </c>
      <c r="R118" s="8">
        <f t="shared" si="410"/>
        <v>0</v>
      </c>
      <c r="S118" s="7">
        <v>0</v>
      </c>
      <c r="T118" s="7" t="e">
        <f>SUMIF([2]Abr!B:I,AVALUOS!E118,[2]Abr!I:I)</f>
        <v>#VALUE!</v>
      </c>
      <c r="U118" s="7" t="e">
        <f t="shared" si="427"/>
        <v>#VALUE!</v>
      </c>
      <c r="V118" s="8">
        <f t="shared" si="428"/>
        <v>0</v>
      </c>
      <c r="W118" s="7">
        <v>0</v>
      </c>
      <c r="X118" s="7" t="e">
        <f>SUMIF([2]May!B:I,AVALUOS!E118,[2]May!I:I)</f>
        <v>#VALUE!</v>
      </c>
      <c r="Y118" s="7" t="e">
        <f t="shared" si="429"/>
        <v>#VALUE!</v>
      </c>
      <c r="Z118" s="8">
        <f t="shared" si="430"/>
        <v>0</v>
      </c>
      <c r="AA118" s="7">
        <v>0</v>
      </c>
      <c r="AB118" s="7" t="e">
        <f>SUMIF([2]Jun!B:I,AVALUOS!E118,[2]Jun!I:I)</f>
        <v>#VALUE!</v>
      </c>
      <c r="AC118" s="7" t="e">
        <f t="shared" si="431"/>
        <v>#VALUE!</v>
      </c>
      <c r="AD118" s="8">
        <f t="shared" si="432"/>
        <v>0</v>
      </c>
      <c r="AE118" s="7">
        <v>0</v>
      </c>
      <c r="AF118" s="7" t="e">
        <f>SUMIF([2]Jul!B:I,AVALUOS!E118,[2]Jul!I:I)</f>
        <v>#VALUE!</v>
      </c>
      <c r="AG118" s="7" t="e">
        <f t="shared" si="433"/>
        <v>#VALUE!</v>
      </c>
      <c r="AH118" s="8">
        <f t="shared" si="434"/>
        <v>0</v>
      </c>
      <c r="AI118" s="7">
        <v>0</v>
      </c>
      <c r="AJ118" s="7" t="e">
        <f>SUMIF([2]Agos!B:I,AVALUOS!E118,[2]Agos!I:I)</f>
        <v>#VALUE!</v>
      </c>
      <c r="AK118" s="7" t="e">
        <f t="shared" si="435"/>
        <v>#VALUE!</v>
      </c>
      <c r="AL118" s="8">
        <f t="shared" si="436"/>
        <v>0</v>
      </c>
      <c r="AM118" s="7">
        <v>0</v>
      </c>
      <c r="AN118" s="7" t="e">
        <f>SUMIF([2]Sep!B:I,AVALUOS!E118,[2]Sep!I:I)</f>
        <v>#VALUE!</v>
      </c>
      <c r="AO118" s="7" t="e">
        <f t="shared" si="437"/>
        <v>#VALUE!</v>
      </c>
      <c r="AP118" s="8">
        <f t="shared" si="438"/>
        <v>0</v>
      </c>
      <c r="AQ118" s="7">
        <v>0</v>
      </c>
      <c r="AR118" s="7" t="e">
        <f>SUMIF([2]Oct!B:I,AVALUOS!E118,[2]Oct!I:I)</f>
        <v>#VALUE!</v>
      </c>
      <c r="AS118" s="7" t="e">
        <f t="shared" si="439"/>
        <v>#VALUE!</v>
      </c>
      <c r="AT118" s="8">
        <f t="shared" si="440"/>
        <v>0</v>
      </c>
      <c r="AU118" s="7">
        <v>0</v>
      </c>
      <c r="AV118" s="7" t="e">
        <f>SUMIF([2]Nov!B:I,AVALUOS!E118,[2]Nov!I:I)</f>
        <v>#VALUE!</v>
      </c>
      <c r="AW118" s="7" t="e">
        <f t="shared" si="441"/>
        <v>#VALUE!</v>
      </c>
      <c r="AX118" s="8">
        <f t="shared" si="442"/>
        <v>0</v>
      </c>
      <c r="AY118" s="7">
        <v>0</v>
      </c>
      <c r="AZ118" s="7" t="e">
        <f>SUMIF([2]Dic!B:I,AVALUOS!E118,[2]Dic!I:I)</f>
        <v>#VALUE!</v>
      </c>
      <c r="BA118" s="7" t="e">
        <f t="shared" si="443"/>
        <v>#VALUE!</v>
      </c>
      <c r="BB118" s="8">
        <f t="shared" si="444"/>
        <v>0</v>
      </c>
      <c r="BC118" s="7">
        <v>0</v>
      </c>
      <c r="BD118" s="89">
        <f>+G118+K118+O118+S118+W118+AA118+AE118+AI118+AM118+AQ118+AU118</f>
        <v>0</v>
      </c>
      <c r="BE118" s="89" t="e">
        <f>+H118+L118+P118+T118+X118+AB118+AF118+AJ118+AN118+AR118+AV118+AZ118</f>
        <v>#VALUE!</v>
      </c>
      <c r="BF118" s="89" t="e">
        <f t="shared" si="445"/>
        <v>#VALUE!</v>
      </c>
      <c r="BG118" s="24">
        <f t="shared" si="446"/>
        <v>0</v>
      </c>
      <c r="BL118" s="7"/>
      <c r="BM118" s="7"/>
    </row>
    <row r="119" spans="1:65" ht="20.399999999999999" x14ac:dyDescent="0.3">
      <c r="A119" s="85"/>
      <c r="B119" s="85"/>
      <c r="C119" s="86"/>
      <c r="D119" s="90">
        <v>510508</v>
      </c>
      <c r="E119" s="91"/>
      <c r="F119" s="92" t="s">
        <v>115</v>
      </c>
      <c r="G119" s="93">
        <f t="shared" ref="G119:H119" si="736">+G120</f>
        <v>0</v>
      </c>
      <c r="H119" s="93" t="e">
        <f t="shared" si="736"/>
        <v>#VALUE!</v>
      </c>
      <c r="I119" s="93" t="e">
        <f t="shared" si="422"/>
        <v>#VALUE!</v>
      </c>
      <c r="J119" s="94">
        <f t="shared" si="423"/>
        <v>0</v>
      </c>
      <c r="K119" s="93">
        <f t="shared" ref="K119:L119" si="737">+K120</f>
        <v>0</v>
      </c>
      <c r="L119" s="93" t="e">
        <f t="shared" si="737"/>
        <v>#VALUE!</v>
      </c>
      <c r="M119" s="93" t="e">
        <f t="shared" si="424"/>
        <v>#VALUE!</v>
      </c>
      <c r="N119" s="94">
        <f t="shared" si="425"/>
        <v>0</v>
      </c>
      <c r="O119" s="93">
        <f t="shared" ref="O119:P119" si="738">+O120</f>
        <v>0</v>
      </c>
      <c r="P119" s="93" t="e">
        <f t="shared" si="738"/>
        <v>#VALUE!</v>
      </c>
      <c r="Q119" s="93" t="e">
        <f t="shared" si="426"/>
        <v>#VALUE!</v>
      </c>
      <c r="R119" s="94">
        <f t="shared" si="410"/>
        <v>0</v>
      </c>
      <c r="S119" s="93">
        <f t="shared" ref="S119:BE119" si="739">+S120</f>
        <v>0</v>
      </c>
      <c r="T119" s="93" t="e">
        <f t="shared" si="739"/>
        <v>#VALUE!</v>
      </c>
      <c r="U119" s="93" t="e">
        <f t="shared" si="427"/>
        <v>#VALUE!</v>
      </c>
      <c r="V119" s="94">
        <f t="shared" si="428"/>
        <v>0</v>
      </c>
      <c r="W119" s="93">
        <f t="shared" ref="W119:X119" si="740">+W120</f>
        <v>0</v>
      </c>
      <c r="X119" s="93" t="e">
        <f t="shared" si="740"/>
        <v>#VALUE!</v>
      </c>
      <c r="Y119" s="93" t="e">
        <f t="shared" si="429"/>
        <v>#VALUE!</v>
      </c>
      <c r="Z119" s="94">
        <f t="shared" si="430"/>
        <v>0</v>
      </c>
      <c r="AA119" s="93">
        <f t="shared" ref="AA119" si="741">+AA120</f>
        <v>0</v>
      </c>
      <c r="AB119" s="93" t="e">
        <f t="shared" si="739"/>
        <v>#VALUE!</v>
      </c>
      <c r="AC119" s="93" t="e">
        <f t="shared" si="431"/>
        <v>#VALUE!</v>
      </c>
      <c r="AD119" s="94">
        <f t="shared" si="432"/>
        <v>0</v>
      </c>
      <c r="AE119" s="93">
        <f t="shared" ref="AE119" si="742">+AE120</f>
        <v>0</v>
      </c>
      <c r="AF119" s="93" t="e">
        <f t="shared" si="739"/>
        <v>#VALUE!</v>
      </c>
      <c r="AG119" s="93" t="e">
        <f t="shared" si="433"/>
        <v>#VALUE!</v>
      </c>
      <c r="AH119" s="94">
        <f t="shared" si="434"/>
        <v>0</v>
      </c>
      <c r="AI119" s="93">
        <f t="shared" ref="AI119" si="743">+AI120</f>
        <v>0</v>
      </c>
      <c r="AJ119" s="93" t="e">
        <f t="shared" si="739"/>
        <v>#VALUE!</v>
      </c>
      <c r="AK119" s="93" t="e">
        <f t="shared" si="435"/>
        <v>#VALUE!</v>
      </c>
      <c r="AL119" s="94">
        <f t="shared" si="436"/>
        <v>0</v>
      </c>
      <c r="AM119" s="93">
        <f t="shared" ref="AM119" si="744">+AM120</f>
        <v>0</v>
      </c>
      <c r="AN119" s="93" t="e">
        <f t="shared" si="739"/>
        <v>#VALUE!</v>
      </c>
      <c r="AO119" s="93" t="e">
        <f t="shared" si="437"/>
        <v>#VALUE!</v>
      </c>
      <c r="AP119" s="94">
        <f t="shared" si="438"/>
        <v>0</v>
      </c>
      <c r="AQ119" s="93">
        <f t="shared" ref="AQ119" si="745">+AQ120</f>
        <v>0</v>
      </c>
      <c r="AR119" s="93" t="e">
        <f t="shared" si="739"/>
        <v>#VALUE!</v>
      </c>
      <c r="AS119" s="93" t="e">
        <f t="shared" si="439"/>
        <v>#VALUE!</v>
      </c>
      <c r="AT119" s="94">
        <f t="shared" si="440"/>
        <v>0</v>
      </c>
      <c r="AU119" s="93">
        <f t="shared" ref="AU119" si="746">+AU120</f>
        <v>0</v>
      </c>
      <c r="AV119" s="93" t="e">
        <f t="shared" si="739"/>
        <v>#VALUE!</v>
      </c>
      <c r="AW119" s="93" t="e">
        <f t="shared" si="441"/>
        <v>#VALUE!</v>
      </c>
      <c r="AX119" s="94">
        <f t="shared" si="442"/>
        <v>0</v>
      </c>
      <c r="AY119" s="93">
        <f t="shared" ref="AY119" si="747">+AY120</f>
        <v>0</v>
      </c>
      <c r="AZ119" s="93" t="e">
        <f t="shared" si="739"/>
        <v>#VALUE!</v>
      </c>
      <c r="BA119" s="93" t="e">
        <f t="shared" si="443"/>
        <v>#VALUE!</v>
      </c>
      <c r="BB119" s="94">
        <f t="shared" si="444"/>
        <v>0</v>
      </c>
      <c r="BC119" s="93">
        <f t="shared" si="739"/>
        <v>0</v>
      </c>
      <c r="BD119" s="93">
        <f t="shared" si="739"/>
        <v>0</v>
      </c>
      <c r="BE119" s="93" t="e">
        <f t="shared" si="739"/>
        <v>#VALUE!</v>
      </c>
      <c r="BF119" s="93" t="e">
        <f t="shared" si="445"/>
        <v>#VALUE!</v>
      </c>
      <c r="BG119" s="4">
        <f t="shared" si="446"/>
        <v>0</v>
      </c>
      <c r="BL119" s="93">
        <f t="shared" ref="BL119:BM119" si="748">+BL120</f>
        <v>0</v>
      </c>
      <c r="BM119" s="93">
        <f t="shared" si="748"/>
        <v>0</v>
      </c>
    </row>
    <row r="120" spans="1:65" s="84" customFormat="1" ht="20.399999999999999" x14ac:dyDescent="0.3">
      <c r="A120" s="87"/>
      <c r="B120" s="87"/>
      <c r="C120" s="88"/>
      <c r="D120" s="95"/>
      <c r="E120" s="96">
        <v>51050801</v>
      </c>
      <c r="F120" s="97" t="s">
        <v>115</v>
      </c>
      <c r="G120" s="7">
        <v>0</v>
      </c>
      <c r="H120" s="7" t="e">
        <f>SUMIF([2]Ene!B:I,AVALUOS!E120,[2]Ene!I:I)</f>
        <v>#VALUE!</v>
      </c>
      <c r="I120" s="7" t="e">
        <f t="shared" si="422"/>
        <v>#VALUE!</v>
      </c>
      <c r="J120" s="8">
        <f t="shared" si="423"/>
        <v>0</v>
      </c>
      <c r="K120" s="7">
        <v>0</v>
      </c>
      <c r="L120" s="7" t="e">
        <f>SUMIF([2]Feb!B:I,AVALUOS!E120,[2]Feb!I:I)</f>
        <v>#VALUE!</v>
      </c>
      <c r="M120" s="7" t="e">
        <f t="shared" si="424"/>
        <v>#VALUE!</v>
      </c>
      <c r="N120" s="8">
        <f t="shared" si="425"/>
        <v>0</v>
      </c>
      <c r="O120" s="7">
        <v>0</v>
      </c>
      <c r="P120" s="7" t="e">
        <f>SUMIF([2]mar!B:I,AVALUOS!E120,[2]mar!I:I)</f>
        <v>#VALUE!</v>
      </c>
      <c r="Q120" s="7" t="e">
        <f t="shared" si="426"/>
        <v>#VALUE!</v>
      </c>
      <c r="R120" s="8">
        <f t="shared" si="410"/>
        <v>0</v>
      </c>
      <c r="S120" s="7">
        <v>0</v>
      </c>
      <c r="T120" s="7" t="e">
        <f>SUMIF([2]Abr!B:I,AVALUOS!E120,[2]Abr!I:I)</f>
        <v>#VALUE!</v>
      </c>
      <c r="U120" s="7" t="e">
        <f t="shared" si="427"/>
        <v>#VALUE!</v>
      </c>
      <c r="V120" s="8">
        <f t="shared" si="428"/>
        <v>0</v>
      </c>
      <c r="W120" s="7">
        <v>0</v>
      </c>
      <c r="X120" s="7" t="e">
        <f>SUMIF([2]May!B:I,AVALUOS!E120,[2]May!I:I)</f>
        <v>#VALUE!</v>
      </c>
      <c r="Y120" s="7" t="e">
        <f t="shared" si="429"/>
        <v>#VALUE!</v>
      </c>
      <c r="Z120" s="8">
        <f t="shared" si="430"/>
        <v>0</v>
      </c>
      <c r="AA120" s="7">
        <v>0</v>
      </c>
      <c r="AB120" s="7" t="e">
        <f>SUMIF([2]Jun!B:I,AVALUOS!E120,[2]Jun!I:I)</f>
        <v>#VALUE!</v>
      </c>
      <c r="AC120" s="7" t="e">
        <f t="shared" si="431"/>
        <v>#VALUE!</v>
      </c>
      <c r="AD120" s="8">
        <f t="shared" si="432"/>
        <v>0</v>
      </c>
      <c r="AE120" s="7">
        <v>0</v>
      </c>
      <c r="AF120" s="7" t="e">
        <f>SUMIF([2]Jul!B:I,AVALUOS!E120,[2]Jul!I:I)</f>
        <v>#VALUE!</v>
      </c>
      <c r="AG120" s="7" t="e">
        <f t="shared" si="433"/>
        <v>#VALUE!</v>
      </c>
      <c r="AH120" s="8">
        <f t="shared" si="434"/>
        <v>0</v>
      </c>
      <c r="AI120" s="7">
        <v>0</v>
      </c>
      <c r="AJ120" s="7" t="e">
        <f>SUMIF([2]Agos!B:I,AVALUOS!E120,[2]Agos!I:I)</f>
        <v>#VALUE!</v>
      </c>
      <c r="AK120" s="7" t="e">
        <f t="shared" si="435"/>
        <v>#VALUE!</v>
      </c>
      <c r="AL120" s="8">
        <f t="shared" si="436"/>
        <v>0</v>
      </c>
      <c r="AM120" s="7">
        <v>0</v>
      </c>
      <c r="AN120" s="7" t="e">
        <f>SUMIF([2]Sep!B:I,AVALUOS!E120,[2]Sep!I:I)</f>
        <v>#VALUE!</v>
      </c>
      <c r="AO120" s="7" t="e">
        <f t="shared" si="437"/>
        <v>#VALUE!</v>
      </c>
      <c r="AP120" s="8">
        <f t="shared" si="438"/>
        <v>0</v>
      </c>
      <c r="AQ120" s="7">
        <v>0</v>
      </c>
      <c r="AR120" s="7" t="e">
        <f>SUMIF([2]Oct!B:I,AVALUOS!E120,[2]Oct!I:I)</f>
        <v>#VALUE!</v>
      </c>
      <c r="AS120" s="7" t="e">
        <f t="shared" si="439"/>
        <v>#VALUE!</v>
      </c>
      <c r="AT120" s="8">
        <f t="shared" si="440"/>
        <v>0</v>
      </c>
      <c r="AU120" s="7">
        <v>0</v>
      </c>
      <c r="AV120" s="7" t="e">
        <f>SUMIF([2]Nov!B:I,AVALUOS!E120,[2]Nov!I:I)</f>
        <v>#VALUE!</v>
      </c>
      <c r="AW120" s="7" t="e">
        <f t="shared" si="441"/>
        <v>#VALUE!</v>
      </c>
      <c r="AX120" s="8">
        <f t="shared" si="442"/>
        <v>0</v>
      </c>
      <c r="AY120" s="7">
        <v>0</v>
      </c>
      <c r="AZ120" s="7" t="e">
        <f>SUMIF([2]Dic!B:I,AVALUOS!E120,[2]Dic!I:I)</f>
        <v>#VALUE!</v>
      </c>
      <c r="BA120" s="7" t="e">
        <f t="shared" si="443"/>
        <v>#VALUE!</v>
      </c>
      <c r="BB120" s="8">
        <f t="shared" si="444"/>
        <v>0</v>
      </c>
      <c r="BC120" s="7">
        <v>0</v>
      </c>
      <c r="BD120" s="89">
        <f>+G120+K120+O120+S120+W120+AA120+AE120+AI120+AM120+AQ120+AU120</f>
        <v>0</v>
      </c>
      <c r="BE120" s="89" t="e">
        <f>+H120+L120+P120+T120+X120+AB120+AF120+AJ120+AN120+AR120+AV120+AZ120</f>
        <v>#VALUE!</v>
      </c>
      <c r="BF120" s="89" t="e">
        <f t="shared" si="445"/>
        <v>#VALUE!</v>
      </c>
      <c r="BG120" s="24">
        <f t="shared" si="446"/>
        <v>0</v>
      </c>
      <c r="BL120" s="7"/>
      <c r="BM120" s="7"/>
    </row>
    <row r="121" spans="1:65" ht="12" x14ac:dyDescent="0.3">
      <c r="A121" s="85"/>
      <c r="B121" s="85"/>
      <c r="C121" s="86"/>
      <c r="D121" s="90">
        <v>510515</v>
      </c>
      <c r="E121" s="91"/>
      <c r="F121" s="92" t="s">
        <v>116</v>
      </c>
      <c r="G121" s="93">
        <f t="shared" ref="G121:H121" si="749">+G122</f>
        <v>0</v>
      </c>
      <c r="H121" s="93" t="e">
        <f t="shared" si="749"/>
        <v>#VALUE!</v>
      </c>
      <c r="I121" s="93" t="e">
        <f t="shared" si="422"/>
        <v>#VALUE!</v>
      </c>
      <c r="J121" s="94">
        <f t="shared" si="423"/>
        <v>0</v>
      </c>
      <c r="K121" s="93">
        <f t="shared" ref="K121:L121" si="750">+K122</f>
        <v>0</v>
      </c>
      <c r="L121" s="93" t="e">
        <f t="shared" si="750"/>
        <v>#VALUE!</v>
      </c>
      <c r="M121" s="93" t="e">
        <f t="shared" si="424"/>
        <v>#VALUE!</v>
      </c>
      <c r="N121" s="94">
        <f t="shared" si="425"/>
        <v>0</v>
      </c>
      <c r="O121" s="93">
        <f t="shared" ref="O121:P121" si="751">+O122</f>
        <v>0</v>
      </c>
      <c r="P121" s="93" t="e">
        <f t="shared" si="751"/>
        <v>#VALUE!</v>
      </c>
      <c r="Q121" s="93" t="e">
        <f t="shared" si="426"/>
        <v>#VALUE!</v>
      </c>
      <c r="R121" s="94">
        <f t="shared" si="410"/>
        <v>0</v>
      </c>
      <c r="S121" s="93">
        <f t="shared" ref="S121:BE121" si="752">+S122</f>
        <v>0</v>
      </c>
      <c r="T121" s="93" t="e">
        <f t="shared" si="752"/>
        <v>#VALUE!</v>
      </c>
      <c r="U121" s="93" t="e">
        <f t="shared" si="427"/>
        <v>#VALUE!</v>
      </c>
      <c r="V121" s="94">
        <f t="shared" si="428"/>
        <v>0</v>
      </c>
      <c r="W121" s="93">
        <f t="shared" ref="W121:X121" si="753">+W122</f>
        <v>0</v>
      </c>
      <c r="X121" s="93" t="e">
        <f t="shared" si="753"/>
        <v>#VALUE!</v>
      </c>
      <c r="Y121" s="93" t="e">
        <f t="shared" si="429"/>
        <v>#VALUE!</v>
      </c>
      <c r="Z121" s="94">
        <f t="shared" si="430"/>
        <v>0</v>
      </c>
      <c r="AA121" s="93">
        <f t="shared" ref="AA121" si="754">+AA122</f>
        <v>0</v>
      </c>
      <c r="AB121" s="93" t="e">
        <f t="shared" si="752"/>
        <v>#VALUE!</v>
      </c>
      <c r="AC121" s="93" t="e">
        <f t="shared" si="431"/>
        <v>#VALUE!</v>
      </c>
      <c r="AD121" s="94">
        <f t="shared" si="432"/>
        <v>0</v>
      </c>
      <c r="AE121" s="93">
        <f t="shared" ref="AE121" si="755">+AE122</f>
        <v>0</v>
      </c>
      <c r="AF121" s="93" t="e">
        <f t="shared" si="752"/>
        <v>#VALUE!</v>
      </c>
      <c r="AG121" s="93" t="e">
        <f t="shared" si="433"/>
        <v>#VALUE!</v>
      </c>
      <c r="AH121" s="94">
        <f t="shared" si="434"/>
        <v>0</v>
      </c>
      <c r="AI121" s="93">
        <f t="shared" ref="AI121" si="756">+AI122</f>
        <v>0</v>
      </c>
      <c r="AJ121" s="93" t="e">
        <f t="shared" si="752"/>
        <v>#VALUE!</v>
      </c>
      <c r="AK121" s="93" t="e">
        <f t="shared" si="435"/>
        <v>#VALUE!</v>
      </c>
      <c r="AL121" s="94">
        <f t="shared" si="436"/>
        <v>0</v>
      </c>
      <c r="AM121" s="93">
        <f t="shared" ref="AM121" si="757">+AM122</f>
        <v>0</v>
      </c>
      <c r="AN121" s="93" t="e">
        <f t="shared" si="752"/>
        <v>#VALUE!</v>
      </c>
      <c r="AO121" s="93" t="e">
        <f t="shared" si="437"/>
        <v>#VALUE!</v>
      </c>
      <c r="AP121" s="94">
        <f t="shared" si="438"/>
        <v>0</v>
      </c>
      <c r="AQ121" s="93">
        <f t="shared" ref="AQ121" si="758">+AQ122</f>
        <v>0</v>
      </c>
      <c r="AR121" s="93" t="e">
        <f t="shared" si="752"/>
        <v>#VALUE!</v>
      </c>
      <c r="AS121" s="93" t="e">
        <f t="shared" si="439"/>
        <v>#VALUE!</v>
      </c>
      <c r="AT121" s="94">
        <f t="shared" si="440"/>
        <v>0</v>
      </c>
      <c r="AU121" s="93">
        <f t="shared" ref="AU121" si="759">+AU122</f>
        <v>0</v>
      </c>
      <c r="AV121" s="93" t="e">
        <f t="shared" si="752"/>
        <v>#VALUE!</v>
      </c>
      <c r="AW121" s="93" t="e">
        <f t="shared" si="441"/>
        <v>#VALUE!</v>
      </c>
      <c r="AX121" s="94">
        <f t="shared" si="442"/>
        <v>0</v>
      </c>
      <c r="AY121" s="93">
        <f t="shared" ref="AY121" si="760">+AY122</f>
        <v>0</v>
      </c>
      <c r="AZ121" s="93" t="e">
        <f t="shared" si="752"/>
        <v>#VALUE!</v>
      </c>
      <c r="BA121" s="93" t="e">
        <f t="shared" si="443"/>
        <v>#VALUE!</v>
      </c>
      <c r="BB121" s="94">
        <f t="shared" si="444"/>
        <v>0</v>
      </c>
      <c r="BC121" s="93">
        <f t="shared" si="752"/>
        <v>0</v>
      </c>
      <c r="BD121" s="93">
        <f t="shared" si="752"/>
        <v>0</v>
      </c>
      <c r="BE121" s="93" t="e">
        <f t="shared" si="752"/>
        <v>#VALUE!</v>
      </c>
      <c r="BF121" s="93" t="e">
        <f t="shared" si="445"/>
        <v>#VALUE!</v>
      </c>
      <c r="BG121" s="4">
        <f t="shared" si="446"/>
        <v>0</v>
      </c>
      <c r="BL121" s="93">
        <f t="shared" ref="BL121:BM121" si="761">+BL122</f>
        <v>0</v>
      </c>
      <c r="BM121" s="93">
        <f t="shared" si="761"/>
        <v>0</v>
      </c>
    </row>
    <row r="122" spans="1:65" s="84" customFormat="1" ht="12" x14ac:dyDescent="0.3">
      <c r="A122" s="87"/>
      <c r="B122" s="87"/>
      <c r="C122" s="88"/>
      <c r="D122" s="95"/>
      <c r="E122" s="96">
        <v>51051501</v>
      </c>
      <c r="F122" s="97" t="s">
        <v>116</v>
      </c>
      <c r="G122" s="7">
        <v>0</v>
      </c>
      <c r="H122" s="7" t="e">
        <f>SUMIF([2]Ene!B:I,AVALUOS!E122,[2]Ene!I:I)</f>
        <v>#VALUE!</v>
      </c>
      <c r="I122" s="7" t="e">
        <f t="shared" si="422"/>
        <v>#VALUE!</v>
      </c>
      <c r="J122" s="8">
        <f t="shared" si="423"/>
        <v>0</v>
      </c>
      <c r="K122" s="7">
        <v>0</v>
      </c>
      <c r="L122" s="7" t="e">
        <f>SUMIF([2]Feb!B:I,AVALUOS!E122,[2]Feb!I:I)</f>
        <v>#VALUE!</v>
      </c>
      <c r="M122" s="7" t="e">
        <f t="shared" si="424"/>
        <v>#VALUE!</v>
      </c>
      <c r="N122" s="8">
        <f t="shared" si="425"/>
        <v>0</v>
      </c>
      <c r="O122" s="7">
        <v>0</v>
      </c>
      <c r="P122" s="7" t="e">
        <f>SUMIF([2]mar!B:I,AVALUOS!E122,[2]mar!I:I)</f>
        <v>#VALUE!</v>
      </c>
      <c r="Q122" s="7" t="e">
        <f t="shared" si="426"/>
        <v>#VALUE!</v>
      </c>
      <c r="R122" s="8">
        <f t="shared" si="410"/>
        <v>0</v>
      </c>
      <c r="S122" s="7">
        <v>0</v>
      </c>
      <c r="T122" s="7" t="e">
        <f>SUMIF([2]Abr!B:I,AVALUOS!E122,[2]Abr!I:I)</f>
        <v>#VALUE!</v>
      </c>
      <c r="U122" s="7" t="e">
        <f t="shared" si="427"/>
        <v>#VALUE!</v>
      </c>
      <c r="V122" s="8">
        <f t="shared" si="428"/>
        <v>0</v>
      </c>
      <c r="W122" s="7">
        <v>0</v>
      </c>
      <c r="X122" s="7" t="e">
        <f>SUMIF([2]May!B:I,AVALUOS!E122,[2]May!I:I)</f>
        <v>#VALUE!</v>
      </c>
      <c r="Y122" s="7" t="e">
        <f t="shared" si="429"/>
        <v>#VALUE!</v>
      </c>
      <c r="Z122" s="8">
        <f t="shared" si="430"/>
        <v>0</v>
      </c>
      <c r="AA122" s="7">
        <v>0</v>
      </c>
      <c r="AB122" s="7" t="e">
        <f>SUMIF([2]Jun!B:I,AVALUOS!E122,[2]Jun!I:I)</f>
        <v>#VALUE!</v>
      </c>
      <c r="AC122" s="7" t="e">
        <f t="shared" si="431"/>
        <v>#VALUE!</v>
      </c>
      <c r="AD122" s="8">
        <f t="shared" si="432"/>
        <v>0</v>
      </c>
      <c r="AE122" s="7">
        <v>0</v>
      </c>
      <c r="AF122" s="7" t="e">
        <f>SUMIF([2]Jul!B:I,AVALUOS!E122,[2]Jul!I:I)</f>
        <v>#VALUE!</v>
      </c>
      <c r="AG122" s="7" t="e">
        <f t="shared" si="433"/>
        <v>#VALUE!</v>
      </c>
      <c r="AH122" s="8">
        <f t="shared" si="434"/>
        <v>0</v>
      </c>
      <c r="AI122" s="7">
        <v>0</v>
      </c>
      <c r="AJ122" s="7" t="e">
        <f>SUMIF([2]Agos!B:I,AVALUOS!E122,[2]Agos!I:I)</f>
        <v>#VALUE!</v>
      </c>
      <c r="AK122" s="7" t="e">
        <f t="shared" si="435"/>
        <v>#VALUE!</v>
      </c>
      <c r="AL122" s="8">
        <f t="shared" si="436"/>
        <v>0</v>
      </c>
      <c r="AM122" s="7">
        <v>0</v>
      </c>
      <c r="AN122" s="7" t="e">
        <f>SUMIF([2]Sep!B:I,AVALUOS!E122,[2]Sep!I:I)</f>
        <v>#VALUE!</v>
      </c>
      <c r="AO122" s="7" t="e">
        <f t="shared" si="437"/>
        <v>#VALUE!</v>
      </c>
      <c r="AP122" s="8">
        <f t="shared" si="438"/>
        <v>0</v>
      </c>
      <c r="AQ122" s="7">
        <v>0</v>
      </c>
      <c r="AR122" s="7" t="e">
        <f>SUMIF([2]Oct!B:I,AVALUOS!E122,[2]Oct!I:I)</f>
        <v>#VALUE!</v>
      </c>
      <c r="AS122" s="7" t="e">
        <f t="shared" si="439"/>
        <v>#VALUE!</v>
      </c>
      <c r="AT122" s="8">
        <f t="shared" si="440"/>
        <v>0</v>
      </c>
      <c r="AU122" s="7">
        <v>0</v>
      </c>
      <c r="AV122" s="7" t="e">
        <f>SUMIF([2]Nov!B:I,AVALUOS!E122,[2]Nov!I:I)</f>
        <v>#VALUE!</v>
      </c>
      <c r="AW122" s="7" t="e">
        <f t="shared" si="441"/>
        <v>#VALUE!</v>
      </c>
      <c r="AX122" s="8">
        <f t="shared" si="442"/>
        <v>0</v>
      </c>
      <c r="AY122" s="7">
        <v>0</v>
      </c>
      <c r="AZ122" s="7" t="e">
        <f>SUMIF([2]Dic!B:I,AVALUOS!E122,[2]Dic!I:I)</f>
        <v>#VALUE!</v>
      </c>
      <c r="BA122" s="7" t="e">
        <f t="shared" si="443"/>
        <v>#VALUE!</v>
      </c>
      <c r="BB122" s="8">
        <f t="shared" si="444"/>
        <v>0</v>
      </c>
      <c r="BC122" s="7">
        <v>0</v>
      </c>
      <c r="BD122" s="89">
        <f>+G122+K122+O122+S122+W122+AA122+AE122+AI122+AM122+AQ122+AU122</f>
        <v>0</v>
      </c>
      <c r="BE122" s="89" t="e">
        <f>+H122+L122+P122+T122+X122+AB122+AF122+AJ122+AN122+AR122+AV122+AZ122</f>
        <v>#VALUE!</v>
      </c>
      <c r="BF122" s="89" t="e">
        <f t="shared" si="445"/>
        <v>#VALUE!</v>
      </c>
      <c r="BG122" s="24">
        <f t="shared" si="446"/>
        <v>0</v>
      </c>
      <c r="BL122" s="7"/>
      <c r="BM122" s="7"/>
    </row>
    <row r="123" spans="1:65" ht="12" x14ac:dyDescent="0.3">
      <c r="A123" s="85"/>
      <c r="B123" s="85"/>
      <c r="C123" s="86"/>
      <c r="D123" s="90">
        <v>510518</v>
      </c>
      <c r="E123" s="91"/>
      <c r="F123" s="92" t="s">
        <v>69</v>
      </c>
      <c r="G123" s="93">
        <f t="shared" ref="G123:H123" si="762">+G124</f>
        <v>1500000</v>
      </c>
      <c r="H123" s="93" t="e">
        <f t="shared" si="762"/>
        <v>#VALUE!</v>
      </c>
      <c r="I123" s="93" t="e">
        <f t="shared" si="422"/>
        <v>#VALUE!</v>
      </c>
      <c r="J123" s="94" t="e">
        <f t="shared" si="423"/>
        <v>#VALUE!</v>
      </c>
      <c r="K123" s="93">
        <f t="shared" ref="K123:L123" si="763">+K124</f>
        <v>1750000</v>
      </c>
      <c r="L123" s="93" t="e">
        <f t="shared" si="763"/>
        <v>#VALUE!</v>
      </c>
      <c r="M123" s="93" t="e">
        <f t="shared" si="424"/>
        <v>#VALUE!</v>
      </c>
      <c r="N123" s="94" t="e">
        <f t="shared" si="425"/>
        <v>#VALUE!</v>
      </c>
      <c r="O123" s="93">
        <f t="shared" ref="O123:P123" si="764">+O124</f>
        <v>2000000</v>
      </c>
      <c r="P123" s="93" t="e">
        <f t="shared" si="764"/>
        <v>#VALUE!</v>
      </c>
      <c r="Q123" s="93" t="e">
        <f t="shared" si="426"/>
        <v>#VALUE!</v>
      </c>
      <c r="R123" s="94" t="e">
        <f t="shared" si="410"/>
        <v>#VALUE!</v>
      </c>
      <c r="S123" s="93">
        <f t="shared" ref="S123:BE123" si="765">+S124</f>
        <v>1750000</v>
      </c>
      <c r="T123" s="93" t="e">
        <f t="shared" si="765"/>
        <v>#VALUE!</v>
      </c>
      <c r="U123" s="93" t="e">
        <f t="shared" si="427"/>
        <v>#VALUE!</v>
      </c>
      <c r="V123" s="94" t="e">
        <f t="shared" si="428"/>
        <v>#VALUE!</v>
      </c>
      <c r="W123" s="93">
        <f t="shared" ref="W123:X123" si="766">+W124</f>
        <v>2250000</v>
      </c>
      <c r="X123" s="93" t="e">
        <f t="shared" si="766"/>
        <v>#VALUE!</v>
      </c>
      <c r="Y123" s="93" t="e">
        <f t="shared" si="429"/>
        <v>#VALUE!</v>
      </c>
      <c r="Z123" s="94" t="e">
        <f t="shared" si="430"/>
        <v>#VALUE!</v>
      </c>
      <c r="AA123" s="93">
        <f t="shared" ref="AA123" si="767">+AA124</f>
        <v>2250000</v>
      </c>
      <c r="AB123" s="93" t="e">
        <f t="shared" si="765"/>
        <v>#VALUE!</v>
      </c>
      <c r="AC123" s="93" t="e">
        <f t="shared" si="431"/>
        <v>#VALUE!</v>
      </c>
      <c r="AD123" s="94" t="e">
        <f t="shared" si="432"/>
        <v>#VALUE!</v>
      </c>
      <c r="AE123" s="93">
        <f t="shared" ref="AE123" si="768">+AE124</f>
        <v>2500000</v>
      </c>
      <c r="AF123" s="93" t="e">
        <f t="shared" si="765"/>
        <v>#VALUE!</v>
      </c>
      <c r="AG123" s="93" t="e">
        <f t="shared" si="433"/>
        <v>#VALUE!</v>
      </c>
      <c r="AH123" s="94" t="e">
        <f t="shared" si="434"/>
        <v>#VALUE!</v>
      </c>
      <c r="AI123" s="93">
        <f t="shared" ref="AI123" si="769">+AI124</f>
        <v>2750000</v>
      </c>
      <c r="AJ123" s="93" t="e">
        <f t="shared" si="765"/>
        <v>#VALUE!</v>
      </c>
      <c r="AK123" s="93" t="e">
        <f t="shared" si="435"/>
        <v>#VALUE!</v>
      </c>
      <c r="AL123" s="94" t="e">
        <f t="shared" si="436"/>
        <v>#VALUE!</v>
      </c>
      <c r="AM123" s="93">
        <f t="shared" ref="AM123" si="770">+AM124</f>
        <v>3250000</v>
      </c>
      <c r="AN123" s="93" t="e">
        <f t="shared" si="765"/>
        <v>#VALUE!</v>
      </c>
      <c r="AO123" s="93" t="e">
        <f t="shared" si="437"/>
        <v>#VALUE!</v>
      </c>
      <c r="AP123" s="94" t="e">
        <f t="shared" si="438"/>
        <v>#VALUE!</v>
      </c>
      <c r="AQ123" s="93">
        <f t="shared" ref="AQ123" si="771">+AQ124</f>
        <v>3750000</v>
      </c>
      <c r="AR123" s="93" t="e">
        <f t="shared" si="765"/>
        <v>#VALUE!</v>
      </c>
      <c r="AS123" s="93" t="e">
        <f t="shared" si="439"/>
        <v>#VALUE!</v>
      </c>
      <c r="AT123" s="94" t="e">
        <f t="shared" si="440"/>
        <v>#VALUE!</v>
      </c>
      <c r="AU123" s="93">
        <f t="shared" ref="AU123" si="772">+AU124</f>
        <v>4250000</v>
      </c>
      <c r="AV123" s="93" t="e">
        <f t="shared" si="765"/>
        <v>#VALUE!</v>
      </c>
      <c r="AW123" s="93" t="e">
        <f t="shared" si="441"/>
        <v>#VALUE!</v>
      </c>
      <c r="AX123" s="94" t="e">
        <f t="shared" si="442"/>
        <v>#VALUE!</v>
      </c>
      <c r="AY123" s="93">
        <f t="shared" ref="AY123" si="773">+AY124</f>
        <v>4500000</v>
      </c>
      <c r="AZ123" s="93" t="e">
        <f t="shared" si="765"/>
        <v>#VALUE!</v>
      </c>
      <c r="BA123" s="93" t="e">
        <f t="shared" si="443"/>
        <v>#VALUE!</v>
      </c>
      <c r="BB123" s="94" t="e">
        <f t="shared" si="444"/>
        <v>#VALUE!</v>
      </c>
      <c r="BC123" s="93">
        <f t="shared" si="765"/>
        <v>0</v>
      </c>
      <c r="BD123" s="93">
        <f t="shared" si="765"/>
        <v>28000000</v>
      </c>
      <c r="BE123" s="93" t="e">
        <f t="shared" si="765"/>
        <v>#VALUE!</v>
      </c>
      <c r="BF123" s="93" t="e">
        <f t="shared" si="445"/>
        <v>#VALUE!</v>
      </c>
      <c r="BG123" s="4" t="e">
        <f t="shared" si="446"/>
        <v>#VALUE!</v>
      </c>
      <c r="BL123" s="93">
        <f t="shared" ref="BL123:BM123" si="774">+BL124</f>
        <v>0</v>
      </c>
      <c r="BM123" s="93">
        <f t="shared" si="774"/>
        <v>0</v>
      </c>
    </row>
    <row r="124" spans="1:65" s="84" customFormat="1" ht="12" x14ac:dyDescent="0.3">
      <c r="A124" s="87"/>
      <c r="B124" s="87"/>
      <c r="C124" s="88"/>
      <c r="D124" s="95"/>
      <c r="E124" s="96">
        <v>51051801</v>
      </c>
      <c r="F124" s="97" t="s">
        <v>69</v>
      </c>
      <c r="G124" s="7">
        <v>1500000</v>
      </c>
      <c r="H124" s="7" t="e">
        <f>SUMIF([2]Ene!B:I,AVALUOS!E124,[2]Ene!I:I)</f>
        <v>#VALUE!</v>
      </c>
      <c r="I124" s="7" t="e">
        <f t="shared" si="422"/>
        <v>#VALUE!</v>
      </c>
      <c r="J124" s="8" t="e">
        <f t="shared" si="423"/>
        <v>#VALUE!</v>
      </c>
      <c r="K124" s="7">
        <v>1750000</v>
      </c>
      <c r="L124" s="7" t="e">
        <f>SUMIF([2]Feb!B:I,AVALUOS!E124,[2]Feb!I:I)</f>
        <v>#VALUE!</v>
      </c>
      <c r="M124" s="7" t="e">
        <f t="shared" si="424"/>
        <v>#VALUE!</v>
      </c>
      <c r="N124" s="8" t="e">
        <f t="shared" si="425"/>
        <v>#VALUE!</v>
      </c>
      <c r="O124" s="7">
        <v>2000000</v>
      </c>
      <c r="P124" s="7" t="e">
        <f>SUMIF([2]mar!B:I,AVALUOS!E124,[2]mar!I:I)</f>
        <v>#VALUE!</v>
      </c>
      <c r="Q124" s="7" t="e">
        <f t="shared" si="426"/>
        <v>#VALUE!</v>
      </c>
      <c r="R124" s="8" t="e">
        <f t="shared" si="410"/>
        <v>#VALUE!</v>
      </c>
      <c r="S124" s="7">
        <v>1750000</v>
      </c>
      <c r="T124" s="7" t="e">
        <f>SUMIF([2]Abr!B:I,AVALUOS!E124,[2]Abr!I:I)</f>
        <v>#VALUE!</v>
      </c>
      <c r="U124" s="7" t="e">
        <f t="shared" si="427"/>
        <v>#VALUE!</v>
      </c>
      <c r="V124" s="8" t="e">
        <f t="shared" si="428"/>
        <v>#VALUE!</v>
      </c>
      <c r="W124" s="7">
        <v>2250000</v>
      </c>
      <c r="X124" s="7" t="e">
        <f>SUMIF([2]May!B:I,AVALUOS!E124,[2]May!I:I)</f>
        <v>#VALUE!</v>
      </c>
      <c r="Y124" s="7" t="e">
        <f t="shared" si="429"/>
        <v>#VALUE!</v>
      </c>
      <c r="Z124" s="8" t="e">
        <f t="shared" si="430"/>
        <v>#VALUE!</v>
      </c>
      <c r="AA124" s="7">
        <v>2250000</v>
      </c>
      <c r="AB124" s="7" t="e">
        <f>SUMIF([2]Jun!B:I,AVALUOS!E124,[2]Jun!I:I)</f>
        <v>#VALUE!</v>
      </c>
      <c r="AC124" s="7" t="e">
        <f t="shared" si="431"/>
        <v>#VALUE!</v>
      </c>
      <c r="AD124" s="8" t="e">
        <f t="shared" si="432"/>
        <v>#VALUE!</v>
      </c>
      <c r="AE124" s="7">
        <v>2500000</v>
      </c>
      <c r="AF124" s="7" t="e">
        <f>SUMIF([2]Jul!B:I,AVALUOS!E124,[2]Jul!I:I)</f>
        <v>#VALUE!</v>
      </c>
      <c r="AG124" s="7" t="e">
        <f t="shared" si="433"/>
        <v>#VALUE!</v>
      </c>
      <c r="AH124" s="8" t="e">
        <f t="shared" si="434"/>
        <v>#VALUE!</v>
      </c>
      <c r="AI124" s="7">
        <v>2750000</v>
      </c>
      <c r="AJ124" s="7" t="e">
        <f>SUMIF([2]Agos!B:I,AVALUOS!E124,[2]Agos!I:I)</f>
        <v>#VALUE!</v>
      </c>
      <c r="AK124" s="7" t="e">
        <f t="shared" si="435"/>
        <v>#VALUE!</v>
      </c>
      <c r="AL124" s="8" t="e">
        <f t="shared" si="436"/>
        <v>#VALUE!</v>
      </c>
      <c r="AM124" s="7">
        <v>3250000</v>
      </c>
      <c r="AN124" s="7" t="e">
        <f>SUMIF([2]Sep!B:I,AVALUOS!E124,[2]Sep!I:I)</f>
        <v>#VALUE!</v>
      </c>
      <c r="AO124" s="7" t="e">
        <f t="shared" si="437"/>
        <v>#VALUE!</v>
      </c>
      <c r="AP124" s="8" t="e">
        <f t="shared" si="438"/>
        <v>#VALUE!</v>
      </c>
      <c r="AQ124" s="7">
        <v>3750000</v>
      </c>
      <c r="AR124" s="7" t="e">
        <f>SUMIF([2]Oct!B:I,AVALUOS!E124,[2]Oct!I:I)</f>
        <v>#VALUE!</v>
      </c>
      <c r="AS124" s="7" t="e">
        <f t="shared" si="439"/>
        <v>#VALUE!</v>
      </c>
      <c r="AT124" s="8" t="e">
        <f t="shared" si="440"/>
        <v>#VALUE!</v>
      </c>
      <c r="AU124" s="7">
        <v>4250000</v>
      </c>
      <c r="AV124" s="7" t="e">
        <f>SUMIF([2]Nov!B:I,AVALUOS!E124,[2]Nov!I:I)</f>
        <v>#VALUE!</v>
      </c>
      <c r="AW124" s="7" t="e">
        <f t="shared" si="441"/>
        <v>#VALUE!</v>
      </c>
      <c r="AX124" s="8" t="e">
        <f t="shared" si="442"/>
        <v>#VALUE!</v>
      </c>
      <c r="AY124" s="7">
        <v>4500000</v>
      </c>
      <c r="AZ124" s="7" t="e">
        <f>SUMIF([2]Dic!B:I,AVALUOS!E124,[2]Dic!I:I)</f>
        <v>#VALUE!</v>
      </c>
      <c r="BA124" s="7" t="e">
        <f t="shared" si="443"/>
        <v>#VALUE!</v>
      </c>
      <c r="BB124" s="8" t="e">
        <f t="shared" si="444"/>
        <v>#VALUE!</v>
      </c>
      <c r="BC124" s="7">
        <v>0</v>
      </c>
      <c r="BD124" s="89">
        <f>+G124+K124+O124+S124+W124+AA124+AE124+AI124+AM124+AQ124+AU124</f>
        <v>28000000</v>
      </c>
      <c r="BE124" s="89" t="e">
        <f>+H124+L124+P124+T124+X124+AB124+AF124+AJ124+AN124+AR124+AV124+AZ124</f>
        <v>#VALUE!</v>
      </c>
      <c r="BF124" s="89" t="e">
        <f t="shared" si="445"/>
        <v>#VALUE!</v>
      </c>
      <c r="BG124" s="24" t="e">
        <f t="shared" si="446"/>
        <v>#VALUE!</v>
      </c>
      <c r="BL124" s="7"/>
      <c r="BM124" s="7"/>
    </row>
    <row r="125" spans="1:65" ht="12" x14ac:dyDescent="0.3">
      <c r="A125" s="85"/>
      <c r="B125" s="85"/>
      <c r="C125" s="86"/>
      <c r="D125" s="90">
        <v>510521</v>
      </c>
      <c r="E125" s="91"/>
      <c r="F125" s="92" t="s">
        <v>117</v>
      </c>
      <c r="G125" s="93">
        <f t="shared" ref="G125:H125" si="775">+G126</f>
        <v>0</v>
      </c>
      <c r="H125" s="93" t="e">
        <f t="shared" si="775"/>
        <v>#VALUE!</v>
      </c>
      <c r="I125" s="93" t="e">
        <f t="shared" si="422"/>
        <v>#VALUE!</v>
      </c>
      <c r="J125" s="94">
        <f t="shared" si="423"/>
        <v>0</v>
      </c>
      <c r="K125" s="93">
        <f t="shared" ref="K125:L125" si="776">+K126</f>
        <v>0</v>
      </c>
      <c r="L125" s="93" t="e">
        <f t="shared" si="776"/>
        <v>#VALUE!</v>
      </c>
      <c r="M125" s="93" t="e">
        <f t="shared" si="424"/>
        <v>#VALUE!</v>
      </c>
      <c r="N125" s="94">
        <f t="shared" si="425"/>
        <v>0</v>
      </c>
      <c r="O125" s="93">
        <f t="shared" ref="O125:P125" si="777">+O126</f>
        <v>0</v>
      </c>
      <c r="P125" s="93" t="e">
        <f t="shared" si="777"/>
        <v>#VALUE!</v>
      </c>
      <c r="Q125" s="93" t="e">
        <f t="shared" si="426"/>
        <v>#VALUE!</v>
      </c>
      <c r="R125" s="94">
        <f t="shared" si="410"/>
        <v>0</v>
      </c>
      <c r="S125" s="93">
        <f t="shared" ref="S125:BE125" si="778">+S126</f>
        <v>0</v>
      </c>
      <c r="T125" s="93" t="e">
        <f t="shared" si="778"/>
        <v>#VALUE!</v>
      </c>
      <c r="U125" s="93" t="e">
        <f t="shared" si="427"/>
        <v>#VALUE!</v>
      </c>
      <c r="V125" s="94">
        <f t="shared" si="428"/>
        <v>0</v>
      </c>
      <c r="W125" s="93">
        <f t="shared" ref="W125:X125" si="779">+W126</f>
        <v>0</v>
      </c>
      <c r="X125" s="93" t="e">
        <f t="shared" si="779"/>
        <v>#VALUE!</v>
      </c>
      <c r="Y125" s="93" t="e">
        <f t="shared" si="429"/>
        <v>#VALUE!</v>
      </c>
      <c r="Z125" s="94">
        <f t="shared" si="430"/>
        <v>0</v>
      </c>
      <c r="AA125" s="93">
        <f t="shared" ref="AA125" si="780">+AA126</f>
        <v>0</v>
      </c>
      <c r="AB125" s="93" t="e">
        <f t="shared" si="778"/>
        <v>#VALUE!</v>
      </c>
      <c r="AC125" s="93" t="e">
        <f t="shared" si="431"/>
        <v>#VALUE!</v>
      </c>
      <c r="AD125" s="94">
        <f t="shared" si="432"/>
        <v>0</v>
      </c>
      <c r="AE125" s="93">
        <f t="shared" ref="AE125" si="781">+AE126</f>
        <v>0</v>
      </c>
      <c r="AF125" s="93" t="e">
        <f t="shared" si="778"/>
        <v>#VALUE!</v>
      </c>
      <c r="AG125" s="93" t="e">
        <f t="shared" si="433"/>
        <v>#VALUE!</v>
      </c>
      <c r="AH125" s="94">
        <f t="shared" si="434"/>
        <v>0</v>
      </c>
      <c r="AI125" s="93">
        <f t="shared" ref="AI125" si="782">+AI126</f>
        <v>0</v>
      </c>
      <c r="AJ125" s="93" t="e">
        <f t="shared" si="778"/>
        <v>#VALUE!</v>
      </c>
      <c r="AK125" s="93" t="e">
        <f t="shared" si="435"/>
        <v>#VALUE!</v>
      </c>
      <c r="AL125" s="94">
        <f t="shared" si="436"/>
        <v>0</v>
      </c>
      <c r="AM125" s="93">
        <f t="shared" ref="AM125" si="783">+AM126</f>
        <v>0</v>
      </c>
      <c r="AN125" s="93" t="e">
        <f t="shared" si="778"/>
        <v>#VALUE!</v>
      </c>
      <c r="AO125" s="93" t="e">
        <f t="shared" si="437"/>
        <v>#VALUE!</v>
      </c>
      <c r="AP125" s="94">
        <f t="shared" si="438"/>
        <v>0</v>
      </c>
      <c r="AQ125" s="93">
        <f t="shared" ref="AQ125" si="784">+AQ126</f>
        <v>0</v>
      </c>
      <c r="AR125" s="93" t="e">
        <f t="shared" si="778"/>
        <v>#VALUE!</v>
      </c>
      <c r="AS125" s="93" t="e">
        <f t="shared" si="439"/>
        <v>#VALUE!</v>
      </c>
      <c r="AT125" s="94">
        <f t="shared" si="440"/>
        <v>0</v>
      </c>
      <c r="AU125" s="93">
        <f t="shared" ref="AU125" si="785">+AU126</f>
        <v>0</v>
      </c>
      <c r="AV125" s="93" t="e">
        <f t="shared" si="778"/>
        <v>#VALUE!</v>
      </c>
      <c r="AW125" s="93" t="e">
        <f t="shared" si="441"/>
        <v>#VALUE!</v>
      </c>
      <c r="AX125" s="94">
        <f t="shared" si="442"/>
        <v>0</v>
      </c>
      <c r="AY125" s="93">
        <f t="shared" ref="AY125" si="786">+AY126</f>
        <v>0</v>
      </c>
      <c r="AZ125" s="93" t="e">
        <f t="shared" si="778"/>
        <v>#VALUE!</v>
      </c>
      <c r="BA125" s="93" t="e">
        <f t="shared" si="443"/>
        <v>#VALUE!</v>
      </c>
      <c r="BB125" s="94">
        <f t="shared" si="444"/>
        <v>0</v>
      </c>
      <c r="BC125" s="93">
        <f t="shared" si="778"/>
        <v>0</v>
      </c>
      <c r="BD125" s="93">
        <f t="shared" si="778"/>
        <v>0</v>
      </c>
      <c r="BE125" s="93" t="e">
        <f t="shared" si="778"/>
        <v>#VALUE!</v>
      </c>
      <c r="BF125" s="93" t="e">
        <f t="shared" si="445"/>
        <v>#VALUE!</v>
      </c>
      <c r="BG125" s="4">
        <f t="shared" si="446"/>
        <v>0</v>
      </c>
      <c r="BL125" s="93">
        <f t="shared" ref="BL125:BM125" si="787">+BL126</f>
        <v>0</v>
      </c>
      <c r="BM125" s="93">
        <f t="shared" si="787"/>
        <v>0</v>
      </c>
    </row>
    <row r="126" spans="1:65" s="84" customFormat="1" ht="12" x14ac:dyDescent="0.3">
      <c r="A126" s="87"/>
      <c r="B126" s="87"/>
      <c r="C126" s="88"/>
      <c r="D126" s="95"/>
      <c r="E126" s="96">
        <v>51052101</v>
      </c>
      <c r="F126" s="97" t="s">
        <v>117</v>
      </c>
      <c r="G126" s="7">
        <v>0</v>
      </c>
      <c r="H126" s="7" t="e">
        <f>SUMIF([2]Ene!B:I,AVALUOS!E126,[2]Ene!I:I)</f>
        <v>#VALUE!</v>
      </c>
      <c r="I126" s="7" t="e">
        <f t="shared" si="422"/>
        <v>#VALUE!</v>
      </c>
      <c r="J126" s="8">
        <f t="shared" si="423"/>
        <v>0</v>
      </c>
      <c r="K126" s="7">
        <v>0</v>
      </c>
      <c r="L126" s="7" t="e">
        <f>SUMIF([2]Feb!B:I,AVALUOS!E126,[2]Feb!I:I)</f>
        <v>#VALUE!</v>
      </c>
      <c r="M126" s="7" t="e">
        <f t="shared" si="424"/>
        <v>#VALUE!</v>
      </c>
      <c r="N126" s="8">
        <f t="shared" si="425"/>
        <v>0</v>
      </c>
      <c r="O126" s="7">
        <v>0</v>
      </c>
      <c r="P126" s="7" t="e">
        <f>SUMIF([2]mar!B:I,AVALUOS!E126,[2]mar!I:I)</f>
        <v>#VALUE!</v>
      </c>
      <c r="Q126" s="7" t="e">
        <f t="shared" si="426"/>
        <v>#VALUE!</v>
      </c>
      <c r="R126" s="8">
        <f t="shared" si="410"/>
        <v>0</v>
      </c>
      <c r="S126" s="7">
        <v>0</v>
      </c>
      <c r="T126" s="7" t="e">
        <f>SUMIF([2]Abr!B:I,AVALUOS!E126,[2]Abr!I:I)</f>
        <v>#VALUE!</v>
      </c>
      <c r="U126" s="7" t="e">
        <f t="shared" si="427"/>
        <v>#VALUE!</v>
      </c>
      <c r="V126" s="8">
        <f t="shared" si="428"/>
        <v>0</v>
      </c>
      <c r="W126" s="7">
        <v>0</v>
      </c>
      <c r="X126" s="7" t="e">
        <f>SUMIF([2]May!B:I,AVALUOS!E126,[2]May!I:I)</f>
        <v>#VALUE!</v>
      </c>
      <c r="Y126" s="7" t="e">
        <f t="shared" si="429"/>
        <v>#VALUE!</v>
      </c>
      <c r="Z126" s="8">
        <f t="shared" si="430"/>
        <v>0</v>
      </c>
      <c r="AA126" s="7">
        <v>0</v>
      </c>
      <c r="AB126" s="7" t="e">
        <f>SUMIF([2]Jun!B:I,AVALUOS!E126,[2]Jun!I:I)</f>
        <v>#VALUE!</v>
      </c>
      <c r="AC126" s="7" t="e">
        <f t="shared" si="431"/>
        <v>#VALUE!</v>
      </c>
      <c r="AD126" s="8">
        <f t="shared" si="432"/>
        <v>0</v>
      </c>
      <c r="AE126" s="7">
        <v>0</v>
      </c>
      <c r="AF126" s="7" t="e">
        <f>SUMIF([2]Jul!B:I,AVALUOS!E126,[2]Jul!I:I)</f>
        <v>#VALUE!</v>
      </c>
      <c r="AG126" s="7" t="e">
        <f t="shared" si="433"/>
        <v>#VALUE!</v>
      </c>
      <c r="AH126" s="8">
        <f t="shared" si="434"/>
        <v>0</v>
      </c>
      <c r="AI126" s="7">
        <v>0</v>
      </c>
      <c r="AJ126" s="7" t="e">
        <f>SUMIF([2]Agos!B:I,AVALUOS!E126,[2]Agos!I:I)</f>
        <v>#VALUE!</v>
      </c>
      <c r="AK126" s="7" t="e">
        <f t="shared" si="435"/>
        <v>#VALUE!</v>
      </c>
      <c r="AL126" s="8">
        <f t="shared" si="436"/>
        <v>0</v>
      </c>
      <c r="AM126" s="7">
        <v>0</v>
      </c>
      <c r="AN126" s="7" t="e">
        <f>SUMIF([2]Sep!B:I,AVALUOS!E126,[2]Sep!I:I)</f>
        <v>#VALUE!</v>
      </c>
      <c r="AO126" s="7" t="e">
        <f t="shared" si="437"/>
        <v>#VALUE!</v>
      </c>
      <c r="AP126" s="8">
        <f t="shared" si="438"/>
        <v>0</v>
      </c>
      <c r="AQ126" s="7">
        <v>0</v>
      </c>
      <c r="AR126" s="7" t="e">
        <f>SUMIF([2]Oct!B:I,AVALUOS!E126,[2]Oct!I:I)</f>
        <v>#VALUE!</v>
      </c>
      <c r="AS126" s="7" t="e">
        <f t="shared" si="439"/>
        <v>#VALUE!</v>
      </c>
      <c r="AT126" s="8">
        <f t="shared" si="440"/>
        <v>0</v>
      </c>
      <c r="AU126" s="7">
        <v>0</v>
      </c>
      <c r="AV126" s="7" t="e">
        <f>SUMIF([2]Nov!B:I,AVALUOS!E126,[2]Nov!I:I)</f>
        <v>#VALUE!</v>
      </c>
      <c r="AW126" s="7" t="e">
        <f t="shared" si="441"/>
        <v>#VALUE!</v>
      </c>
      <c r="AX126" s="8">
        <f t="shared" si="442"/>
        <v>0</v>
      </c>
      <c r="AY126" s="7">
        <v>0</v>
      </c>
      <c r="AZ126" s="7" t="e">
        <f>SUMIF([2]Dic!B:I,AVALUOS!E126,[2]Dic!I:I)</f>
        <v>#VALUE!</v>
      </c>
      <c r="BA126" s="7" t="e">
        <f t="shared" si="443"/>
        <v>#VALUE!</v>
      </c>
      <c r="BB126" s="8">
        <f t="shared" si="444"/>
        <v>0</v>
      </c>
      <c r="BC126" s="7">
        <v>0</v>
      </c>
      <c r="BD126" s="89">
        <f>+G126+K126+O126+S126+W126+AA126+AE126+AI126+AM126+AQ126+AU126</f>
        <v>0</v>
      </c>
      <c r="BE126" s="89" t="e">
        <f>+H126+L126+P126+T126+X126+AB126+AF126+AJ126+AN126+AR126+AV126+AZ126</f>
        <v>#VALUE!</v>
      </c>
      <c r="BF126" s="89" t="e">
        <f t="shared" si="445"/>
        <v>#VALUE!</v>
      </c>
      <c r="BG126" s="24">
        <f t="shared" si="446"/>
        <v>0</v>
      </c>
      <c r="BL126" s="7"/>
      <c r="BM126" s="7"/>
    </row>
    <row r="127" spans="1:65" ht="12" x14ac:dyDescent="0.3">
      <c r="A127" s="85"/>
      <c r="B127" s="85"/>
      <c r="C127" s="86"/>
      <c r="D127" s="90">
        <v>510524</v>
      </c>
      <c r="E127" s="91"/>
      <c r="F127" s="92" t="s">
        <v>118</v>
      </c>
      <c r="G127" s="93">
        <f t="shared" ref="G127:H127" si="788">+G128</f>
        <v>0</v>
      </c>
      <c r="H127" s="93" t="e">
        <f t="shared" si="788"/>
        <v>#VALUE!</v>
      </c>
      <c r="I127" s="93" t="e">
        <f t="shared" si="422"/>
        <v>#VALUE!</v>
      </c>
      <c r="J127" s="94">
        <f t="shared" si="423"/>
        <v>0</v>
      </c>
      <c r="K127" s="93">
        <f t="shared" ref="K127:L127" si="789">+K128</f>
        <v>0</v>
      </c>
      <c r="L127" s="93" t="e">
        <f t="shared" si="789"/>
        <v>#VALUE!</v>
      </c>
      <c r="M127" s="93" t="e">
        <f t="shared" si="424"/>
        <v>#VALUE!</v>
      </c>
      <c r="N127" s="94">
        <f t="shared" si="425"/>
        <v>0</v>
      </c>
      <c r="O127" s="93">
        <f t="shared" ref="O127:P127" si="790">+O128</f>
        <v>0</v>
      </c>
      <c r="P127" s="93" t="e">
        <f t="shared" si="790"/>
        <v>#VALUE!</v>
      </c>
      <c r="Q127" s="93" t="e">
        <f t="shared" si="426"/>
        <v>#VALUE!</v>
      </c>
      <c r="R127" s="94">
        <f t="shared" si="410"/>
        <v>0</v>
      </c>
      <c r="S127" s="93">
        <f t="shared" ref="S127:BE127" si="791">+S128</f>
        <v>0</v>
      </c>
      <c r="T127" s="93" t="e">
        <f t="shared" si="791"/>
        <v>#VALUE!</v>
      </c>
      <c r="U127" s="93" t="e">
        <f t="shared" si="427"/>
        <v>#VALUE!</v>
      </c>
      <c r="V127" s="94">
        <f t="shared" si="428"/>
        <v>0</v>
      </c>
      <c r="W127" s="93">
        <f t="shared" ref="W127:X127" si="792">+W128</f>
        <v>0</v>
      </c>
      <c r="X127" s="93" t="e">
        <f t="shared" si="792"/>
        <v>#VALUE!</v>
      </c>
      <c r="Y127" s="93" t="e">
        <f t="shared" si="429"/>
        <v>#VALUE!</v>
      </c>
      <c r="Z127" s="94">
        <f t="shared" si="430"/>
        <v>0</v>
      </c>
      <c r="AA127" s="93">
        <f t="shared" ref="AA127" si="793">+AA128</f>
        <v>0</v>
      </c>
      <c r="AB127" s="93" t="e">
        <f t="shared" si="791"/>
        <v>#VALUE!</v>
      </c>
      <c r="AC127" s="93" t="e">
        <f t="shared" si="431"/>
        <v>#VALUE!</v>
      </c>
      <c r="AD127" s="94">
        <f t="shared" si="432"/>
        <v>0</v>
      </c>
      <c r="AE127" s="93">
        <f t="shared" ref="AE127" si="794">+AE128</f>
        <v>0</v>
      </c>
      <c r="AF127" s="93" t="e">
        <f t="shared" si="791"/>
        <v>#VALUE!</v>
      </c>
      <c r="AG127" s="93" t="e">
        <f t="shared" si="433"/>
        <v>#VALUE!</v>
      </c>
      <c r="AH127" s="94">
        <f t="shared" si="434"/>
        <v>0</v>
      </c>
      <c r="AI127" s="93">
        <f t="shared" ref="AI127" si="795">+AI128</f>
        <v>0</v>
      </c>
      <c r="AJ127" s="93" t="e">
        <f t="shared" si="791"/>
        <v>#VALUE!</v>
      </c>
      <c r="AK127" s="93" t="e">
        <f t="shared" si="435"/>
        <v>#VALUE!</v>
      </c>
      <c r="AL127" s="94">
        <f t="shared" si="436"/>
        <v>0</v>
      </c>
      <c r="AM127" s="93">
        <f t="shared" ref="AM127" si="796">+AM128</f>
        <v>0</v>
      </c>
      <c r="AN127" s="93" t="e">
        <f t="shared" si="791"/>
        <v>#VALUE!</v>
      </c>
      <c r="AO127" s="93" t="e">
        <f t="shared" si="437"/>
        <v>#VALUE!</v>
      </c>
      <c r="AP127" s="94">
        <f t="shared" si="438"/>
        <v>0</v>
      </c>
      <c r="AQ127" s="93">
        <f t="shared" ref="AQ127" si="797">+AQ128</f>
        <v>0</v>
      </c>
      <c r="AR127" s="93" t="e">
        <f t="shared" si="791"/>
        <v>#VALUE!</v>
      </c>
      <c r="AS127" s="93" t="e">
        <f t="shared" si="439"/>
        <v>#VALUE!</v>
      </c>
      <c r="AT127" s="94">
        <f t="shared" si="440"/>
        <v>0</v>
      </c>
      <c r="AU127" s="93">
        <f t="shared" ref="AU127" si="798">+AU128</f>
        <v>0</v>
      </c>
      <c r="AV127" s="93" t="e">
        <f t="shared" si="791"/>
        <v>#VALUE!</v>
      </c>
      <c r="AW127" s="93" t="e">
        <f t="shared" si="441"/>
        <v>#VALUE!</v>
      </c>
      <c r="AX127" s="94">
        <f t="shared" si="442"/>
        <v>0</v>
      </c>
      <c r="AY127" s="93">
        <f t="shared" ref="AY127" si="799">+AY128</f>
        <v>0</v>
      </c>
      <c r="AZ127" s="93" t="e">
        <f t="shared" si="791"/>
        <v>#VALUE!</v>
      </c>
      <c r="BA127" s="93" t="e">
        <f t="shared" si="443"/>
        <v>#VALUE!</v>
      </c>
      <c r="BB127" s="94">
        <f t="shared" si="444"/>
        <v>0</v>
      </c>
      <c r="BC127" s="93">
        <f t="shared" si="791"/>
        <v>0</v>
      </c>
      <c r="BD127" s="93">
        <f t="shared" si="791"/>
        <v>0</v>
      </c>
      <c r="BE127" s="93" t="e">
        <f t="shared" si="791"/>
        <v>#VALUE!</v>
      </c>
      <c r="BF127" s="93" t="e">
        <f t="shared" si="445"/>
        <v>#VALUE!</v>
      </c>
      <c r="BG127" s="4">
        <f t="shared" si="446"/>
        <v>0</v>
      </c>
      <c r="BL127" s="93">
        <f t="shared" ref="BL127:BM127" si="800">+BL128</f>
        <v>0</v>
      </c>
      <c r="BM127" s="93">
        <f t="shared" si="800"/>
        <v>0</v>
      </c>
    </row>
    <row r="128" spans="1:65" s="84" customFormat="1" ht="12" x14ac:dyDescent="0.3">
      <c r="A128" s="87"/>
      <c r="B128" s="87"/>
      <c r="C128" s="88"/>
      <c r="D128" s="95"/>
      <c r="E128" s="96">
        <v>51052401</v>
      </c>
      <c r="F128" s="97" t="s">
        <v>118</v>
      </c>
      <c r="G128" s="7">
        <v>0</v>
      </c>
      <c r="H128" s="7" t="e">
        <f>SUMIF([2]Ene!B:I,AVALUOS!E128,[2]Ene!I:I)</f>
        <v>#VALUE!</v>
      </c>
      <c r="I128" s="7" t="e">
        <f t="shared" si="422"/>
        <v>#VALUE!</v>
      </c>
      <c r="J128" s="8">
        <f t="shared" si="423"/>
        <v>0</v>
      </c>
      <c r="K128" s="7">
        <v>0</v>
      </c>
      <c r="L128" s="7" t="e">
        <f>SUMIF([2]Feb!B:I,AVALUOS!E128,[2]Feb!I:I)</f>
        <v>#VALUE!</v>
      </c>
      <c r="M128" s="7" t="e">
        <f t="shared" si="424"/>
        <v>#VALUE!</v>
      </c>
      <c r="N128" s="8">
        <f t="shared" si="425"/>
        <v>0</v>
      </c>
      <c r="O128" s="7">
        <v>0</v>
      </c>
      <c r="P128" s="7" t="e">
        <f>SUMIF([2]mar!B:I,AVALUOS!E128,[2]mar!I:I)</f>
        <v>#VALUE!</v>
      </c>
      <c r="Q128" s="7" t="e">
        <f t="shared" si="426"/>
        <v>#VALUE!</v>
      </c>
      <c r="R128" s="8">
        <f t="shared" si="410"/>
        <v>0</v>
      </c>
      <c r="S128" s="7">
        <v>0</v>
      </c>
      <c r="T128" s="7" t="e">
        <f>SUMIF([2]Abr!B:I,AVALUOS!E128,[2]Abr!I:I)</f>
        <v>#VALUE!</v>
      </c>
      <c r="U128" s="7" t="e">
        <f t="shared" si="427"/>
        <v>#VALUE!</v>
      </c>
      <c r="V128" s="8">
        <f t="shared" si="428"/>
        <v>0</v>
      </c>
      <c r="W128" s="7">
        <v>0</v>
      </c>
      <c r="X128" s="7" t="e">
        <f>SUMIF([2]May!B:I,AVALUOS!E128,[2]May!I:I)</f>
        <v>#VALUE!</v>
      </c>
      <c r="Y128" s="7" t="e">
        <f t="shared" si="429"/>
        <v>#VALUE!</v>
      </c>
      <c r="Z128" s="8">
        <f t="shared" si="430"/>
        <v>0</v>
      </c>
      <c r="AA128" s="7">
        <v>0</v>
      </c>
      <c r="AB128" s="7" t="e">
        <f>SUMIF([2]Jun!B:I,AVALUOS!E128,[2]Jun!I:I)</f>
        <v>#VALUE!</v>
      </c>
      <c r="AC128" s="7" t="e">
        <f t="shared" si="431"/>
        <v>#VALUE!</v>
      </c>
      <c r="AD128" s="8">
        <f t="shared" si="432"/>
        <v>0</v>
      </c>
      <c r="AE128" s="7">
        <v>0</v>
      </c>
      <c r="AF128" s="7" t="e">
        <f>SUMIF([2]Jul!B:I,AVALUOS!E128,[2]Jul!I:I)</f>
        <v>#VALUE!</v>
      </c>
      <c r="AG128" s="7" t="e">
        <f t="shared" si="433"/>
        <v>#VALUE!</v>
      </c>
      <c r="AH128" s="8">
        <f t="shared" si="434"/>
        <v>0</v>
      </c>
      <c r="AI128" s="7">
        <v>0</v>
      </c>
      <c r="AJ128" s="7" t="e">
        <f>SUMIF([2]Agos!B:I,AVALUOS!E128,[2]Agos!I:I)</f>
        <v>#VALUE!</v>
      </c>
      <c r="AK128" s="7" t="e">
        <f t="shared" si="435"/>
        <v>#VALUE!</v>
      </c>
      <c r="AL128" s="8">
        <f t="shared" si="436"/>
        <v>0</v>
      </c>
      <c r="AM128" s="7">
        <v>0</v>
      </c>
      <c r="AN128" s="7" t="e">
        <f>SUMIF([2]Sep!B:I,AVALUOS!E128,[2]Sep!I:I)</f>
        <v>#VALUE!</v>
      </c>
      <c r="AO128" s="7" t="e">
        <f t="shared" si="437"/>
        <v>#VALUE!</v>
      </c>
      <c r="AP128" s="8">
        <f t="shared" si="438"/>
        <v>0</v>
      </c>
      <c r="AQ128" s="7">
        <v>0</v>
      </c>
      <c r="AR128" s="7" t="e">
        <f>SUMIF([2]Oct!B:I,AVALUOS!E128,[2]Oct!I:I)</f>
        <v>#VALUE!</v>
      </c>
      <c r="AS128" s="7" t="e">
        <f t="shared" si="439"/>
        <v>#VALUE!</v>
      </c>
      <c r="AT128" s="8">
        <f t="shared" si="440"/>
        <v>0</v>
      </c>
      <c r="AU128" s="7">
        <v>0</v>
      </c>
      <c r="AV128" s="7" t="e">
        <f>SUMIF([2]Nov!B:I,AVALUOS!E128,[2]Nov!I:I)</f>
        <v>#VALUE!</v>
      </c>
      <c r="AW128" s="7" t="e">
        <f t="shared" si="441"/>
        <v>#VALUE!</v>
      </c>
      <c r="AX128" s="8">
        <f t="shared" si="442"/>
        <v>0</v>
      </c>
      <c r="AY128" s="7">
        <v>0</v>
      </c>
      <c r="AZ128" s="7" t="e">
        <f>SUMIF([2]Dic!B:I,AVALUOS!E128,[2]Dic!I:I)</f>
        <v>#VALUE!</v>
      </c>
      <c r="BA128" s="7" t="e">
        <f t="shared" si="443"/>
        <v>#VALUE!</v>
      </c>
      <c r="BB128" s="8">
        <f t="shared" si="444"/>
        <v>0</v>
      </c>
      <c r="BC128" s="7">
        <v>0</v>
      </c>
      <c r="BD128" s="89">
        <f>+G128+K128+O128+S128+W128+AA128+AE128+AI128+AM128+AQ128+AU128</f>
        <v>0</v>
      </c>
      <c r="BE128" s="89" t="e">
        <f>+H128+L128+P128+T128+X128+AB128+AF128+AJ128+AN128+AR128+AV128+AZ128</f>
        <v>#VALUE!</v>
      </c>
      <c r="BF128" s="89" t="e">
        <f t="shared" si="445"/>
        <v>#VALUE!</v>
      </c>
      <c r="BG128" s="24">
        <f t="shared" si="446"/>
        <v>0</v>
      </c>
      <c r="BL128" s="7"/>
      <c r="BM128" s="7"/>
    </row>
    <row r="129" spans="1:65" ht="12" x14ac:dyDescent="0.3">
      <c r="A129" s="85"/>
      <c r="B129" s="85"/>
      <c r="C129" s="86"/>
      <c r="D129" s="90">
        <v>510527</v>
      </c>
      <c r="E129" s="91"/>
      <c r="F129" s="92" t="s">
        <v>119</v>
      </c>
      <c r="G129" s="93">
        <f t="shared" ref="G129:H129" si="801">+G130</f>
        <v>240000</v>
      </c>
      <c r="H129" s="93" t="e">
        <f t="shared" si="801"/>
        <v>#VALUE!</v>
      </c>
      <c r="I129" s="93" t="e">
        <f t="shared" si="422"/>
        <v>#VALUE!</v>
      </c>
      <c r="J129" s="94" t="e">
        <f t="shared" si="423"/>
        <v>#VALUE!</v>
      </c>
      <c r="K129" s="93">
        <f t="shared" ref="K129:L129" si="802">+K130</f>
        <v>240000</v>
      </c>
      <c r="L129" s="93" t="e">
        <f t="shared" si="802"/>
        <v>#VALUE!</v>
      </c>
      <c r="M129" s="93" t="e">
        <f t="shared" si="424"/>
        <v>#VALUE!</v>
      </c>
      <c r="N129" s="94" t="e">
        <f t="shared" si="425"/>
        <v>#VALUE!</v>
      </c>
      <c r="O129" s="93">
        <f t="shared" ref="O129:P129" si="803">+O130</f>
        <v>240000</v>
      </c>
      <c r="P129" s="93" t="e">
        <f t="shared" si="803"/>
        <v>#VALUE!</v>
      </c>
      <c r="Q129" s="93" t="e">
        <f t="shared" si="426"/>
        <v>#VALUE!</v>
      </c>
      <c r="R129" s="94" t="e">
        <f t="shared" si="410"/>
        <v>#VALUE!</v>
      </c>
      <c r="S129" s="93">
        <f t="shared" ref="S129:BE129" si="804">+S130</f>
        <v>240000</v>
      </c>
      <c r="T129" s="93" t="e">
        <f t="shared" si="804"/>
        <v>#VALUE!</v>
      </c>
      <c r="U129" s="93" t="e">
        <f t="shared" si="427"/>
        <v>#VALUE!</v>
      </c>
      <c r="V129" s="94" t="e">
        <f t="shared" si="428"/>
        <v>#VALUE!</v>
      </c>
      <c r="W129" s="93">
        <f t="shared" ref="W129:X129" si="805">+W130</f>
        <v>240000</v>
      </c>
      <c r="X129" s="93" t="e">
        <f t="shared" si="805"/>
        <v>#VALUE!</v>
      </c>
      <c r="Y129" s="93" t="e">
        <f t="shared" si="429"/>
        <v>#VALUE!</v>
      </c>
      <c r="Z129" s="94" t="e">
        <f t="shared" si="430"/>
        <v>#VALUE!</v>
      </c>
      <c r="AA129" s="93">
        <f t="shared" ref="AA129" si="806">+AA130</f>
        <v>240000</v>
      </c>
      <c r="AB129" s="93" t="e">
        <f t="shared" si="804"/>
        <v>#VALUE!</v>
      </c>
      <c r="AC129" s="93" t="e">
        <f t="shared" si="431"/>
        <v>#VALUE!</v>
      </c>
      <c r="AD129" s="94" t="e">
        <f t="shared" si="432"/>
        <v>#VALUE!</v>
      </c>
      <c r="AE129" s="93">
        <f t="shared" ref="AE129" si="807">+AE130</f>
        <v>240000</v>
      </c>
      <c r="AF129" s="93" t="e">
        <f t="shared" si="804"/>
        <v>#VALUE!</v>
      </c>
      <c r="AG129" s="93" t="e">
        <f t="shared" si="433"/>
        <v>#VALUE!</v>
      </c>
      <c r="AH129" s="94" t="e">
        <f t="shared" si="434"/>
        <v>#VALUE!</v>
      </c>
      <c r="AI129" s="93">
        <f t="shared" ref="AI129" si="808">+AI130</f>
        <v>240000</v>
      </c>
      <c r="AJ129" s="93" t="e">
        <f t="shared" si="804"/>
        <v>#VALUE!</v>
      </c>
      <c r="AK129" s="93" t="e">
        <f t="shared" si="435"/>
        <v>#VALUE!</v>
      </c>
      <c r="AL129" s="94" t="e">
        <f t="shared" si="436"/>
        <v>#VALUE!</v>
      </c>
      <c r="AM129" s="93">
        <f t="shared" ref="AM129" si="809">+AM130</f>
        <v>240000</v>
      </c>
      <c r="AN129" s="93" t="e">
        <f t="shared" si="804"/>
        <v>#VALUE!</v>
      </c>
      <c r="AO129" s="93" t="e">
        <f t="shared" si="437"/>
        <v>#VALUE!</v>
      </c>
      <c r="AP129" s="94" t="e">
        <f t="shared" si="438"/>
        <v>#VALUE!</v>
      </c>
      <c r="AQ129" s="93">
        <f t="shared" ref="AQ129" si="810">+AQ130</f>
        <v>240000</v>
      </c>
      <c r="AR129" s="93" t="e">
        <f t="shared" si="804"/>
        <v>#VALUE!</v>
      </c>
      <c r="AS129" s="93" t="e">
        <f t="shared" si="439"/>
        <v>#VALUE!</v>
      </c>
      <c r="AT129" s="94" t="e">
        <f t="shared" si="440"/>
        <v>#VALUE!</v>
      </c>
      <c r="AU129" s="93">
        <f t="shared" ref="AU129" si="811">+AU130</f>
        <v>240000</v>
      </c>
      <c r="AV129" s="93" t="e">
        <f t="shared" si="804"/>
        <v>#VALUE!</v>
      </c>
      <c r="AW129" s="93" t="e">
        <f t="shared" si="441"/>
        <v>#VALUE!</v>
      </c>
      <c r="AX129" s="94" t="e">
        <f t="shared" si="442"/>
        <v>#VALUE!</v>
      </c>
      <c r="AY129" s="93">
        <f t="shared" ref="AY129" si="812">+AY130</f>
        <v>240000</v>
      </c>
      <c r="AZ129" s="93" t="e">
        <f t="shared" si="804"/>
        <v>#VALUE!</v>
      </c>
      <c r="BA129" s="93" t="e">
        <f t="shared" si="443"/>
        <v>#VALUE!</v>
      </c>
      <c r="BB129" s="94" t="e">
        <f t="shared" si="444"/>
        <v>#VALUE!</v>
      </c>
      <c r="BC129" s="93">
        <f t="shared" si="804"/>
        <v>0</v>
      </c>
      <c r="BD129" s="93">
        <f t="shared" si="804"/>
        <v>2640000</v>
      </c>
      <c r="BE129" s="93" t="e">
        <f t="shared" si="804"/>
        <v>#VALUE!</v>
      </c>
      <c r="BF129" s="93" t="e">
        <f t="shared" si="445"/>
        <v>#VALUE!</v>
      </c>
      <c r="BG129" s="4" t="e">
        <f t="shared" si="446"/>
        <v>#VALUE!</v>
      </c>
      <c r="BL129" s="93">
        <f t="shared" ref="BL129:BM129" si="813">+BL130</f>
        <v>0</v>
      </c>
      <c r="BM129" s="93">
        <f t="shared" si="813"/>
        <v>0</v>
      </c>
    </row>
    <row r="130" spans="1:65" s="84" customFormat="1" ht="12" x14ac:dyDescent="0.3">
      <c r="A130" s="87"/>
      <c r="B130" s="87"/>
      <c r="C130" s="88"/>
      <c r="D130" s="95"/>
      <c r="E130" s="96">
        <v>51052701</v>
      </c>
      <c r="F130" s="97" t="s">
        <v>119</v>
      </c>
      <c r="G130" s="7">
        <v>240000</v>
      </c>
      <c r="H130" s="7" t="e">
        <f>SUMIF([2]Ene!B:I,AVALUOS!E130,[2]Ene!I:I)</f>
        <v>#VALUE!</v>
      </c>
      <c r="I130" s="7" t="e">
        <f t="shared" si="422"/>
        <v>#VALUE!</v>
      </c>
      <c r="J130" s="8" t="e">
        <f t="shared" si="423"/>
        <v>#VALUE!</v>
      </c>
      <c r="K130" s="7">
        <v>240000</v>
      </c>
      <c r="L130" s="7" t="e">
        <f>SUMIF([2]Feb!B:I,AVALUOS!E130,[2]Feb!I:I)</f>
        <v>#VALUE!</v>
      </c>
      <c r="M130" s="7" t="e">
        <f t="shared" si="424"/>
        <v>#VALUE!</v>
      </c>
      <c r="N130" s="8" t="e">
        <f t="shared" si="425"/>
        <v>#VALUE!</v>
      </c>
      <c r="O130" s="7">
        <v>240000</v>
      </c>
      <c r="P130" s="7" t="e">
        <f>SUMIF([2]mar!B:I,AVALUOS!E130,[2]mar!I:I)</f>
        <v>#VALUE!</v>
      </c>
      <c r="Q130" s="7" t="e">
        <f t="shared" si="426"/>
        <v>#VALUE!</v>
      </c>
      <c r="R130" s="8" t="e">
        <f t="shared" si="410"/>
        <v>#VALUE!</v>
      </c>
      <c r="S130" s="7">
        <v>240000</v>
      </c>
      <c r="T130" s="7" t="e">
        <f>SUMIF([2]Abr!B:I,AVALUOS!E130,[2]Abr!I:I)</f>
        <v>#VALUE!</v>
      </c>
      <c r="U130" s="7" t="e">
        <f t="shared" si="427"/>
        <v>#VALUE!</v>
      </c>
      <c r="V130" s="8" t="e">
        <f t="shared" si="428"/>
        <v>#VALUE!</v>
      </c>
      <c r="W130" s="7">
        <v>240000</v>
      </c>
      <c r="X130" s="7" t="e">
        <f>SUMIF([2]May!B:I,AVALUOS!E130,[2]May!I:I)</f>
        <v>#VALUE!</v>
      </c>
      <c r="Y130" s="7" t="e">
        <f t="shared" si="429"/>
        <v>#VALUE!</v>
      </c>
      <c r="Z130" s="8" t="e">
        <f t="shared" si="430"/>
        <v>#VALUE!</v>
      </c>
      <c r="AA130" s="7">
        <v>240000</v>
      </c>
      <c r="AB130" s="7" t="e">
        <f>SUMIF([2]Jun!B:I,AVALUOS!E130,[2]Jun!I:I)</f>
        <v>#VALUE!</v>
      </c>
      <c r="AC130" s="7" t="e">
        <f t="shared" si="431"/>
        <v>#VALUE!</v>
      </c>
      <c r="AD130" s="8" t="e">
        <f t="shared" si="432"/>
        <v>#VALUE!</v>
      </c>
      <c r="AE130" s="7">
        <v>240000</v>
      </c>
      <c r="AF130" s="7" t="e">
        <f>SUMIF([2]Jul!B:I,AVALUOS!E130,[2]Jul!I:I)</f>
        <v>#VALUE!</v>
      </c>
      <c r="AG130" s="7" t="e">
        <f t="shared" si="433"/>
        <v>#VALUE!</v>
      </c>
      <c r="AH130" s="8" t="e">
        <f t="shared" si="434"/>
        <v>#VALUE!</v>
      </c>
      <c r="AI130" s="7">
        <v>240000</v>
      </c>
      <c r="AJ130" s="7" t="e">
        <f>SUMIF([2]Agos!B:I,AVALUOS!E130,[2]Agos!I:I)</f>
        <v>#VALUE!</v>
      </c>
      <c r="AK130" s="7" t="e">
        <f t="shared" si="435"/>
        <v>#VALUE!</v>
      </c>
      <c r="AL130" s="8" t="e">
        <f t="shared" si="436"/>
        <v>#VALUE!</v>
      </c>
      <c r="AM130" s="7">
        <v>240000</v>
      </c>
      <c r="AN130" s="7" t="e">
        <f>SUMIF([2]Sep!B:I,AVALUOS!E130,[2]Sep!I:I)</f>
        <v>#VALUE!</v>
      </c>
      <c r="AO130" s="7" t="e">
        <f t="shared" si="437"/>
        <v>#VALUE!</v>
      </c>
      <c r="AP130" s="8" t="e">
        <f t="shared" si="438"/>
        <v>#VALUE!</v>
      </c>
      <c r="AQ130" s="7">
        <v>240000</v>
      </c>
      <c r="AR130" s="7" t="e">
        <f>SUMIF([2]Oct!B:I,AVALUOS!E130,[2]Oct!I:I)</f>
        <v>#VALUE!</v>
      </c>
      <c r="AS130" s="7" t="e">
        <f t="shared" si="439"/>
        <v>#VALUE!</v>
      </c>
      <c r="AT130" s="8" t="e">
        <f t="shared" si="440"/>
        <v>#VALUE!</v>
      </c>
      <c r="AU130" s="7">
        <v>240000</v>
      </c>
      <c r="AV130" s="7" t="e">
        <f>SUMIF([2]Nov!B:I,AVALUOS!E130,[2]Nov!I:I)</f>
        <v>#VALUE!</v>
      </c>
      <c r="AW130" s="7" t="e">
        <f t="shared" si="441"/>
        <v>#VALUE!</v>
      </c>
      <c r="AX130" s="8" t="e">
        <f t="shared" si="442"/>
        <v>#VALUE!</v>
      </c>
      <c r="AY130" s="7">
        <v>240000</v>
      </c>
      <c r="AZ130" s="7" t="e">
        <f>SUMIF([2]Dic!B:I,AVALUOS!E130,[2]Dic!I:I)</f>
        <v>#VALUE!</v>
      </c>
      <c r="BA130" s="7" t="e">
        <f t="shared" si="443"/>
        <v>#VALUE!</v>
      </c>
      <c r="BB130" s="8" t="e">
        <f t="shared" si="444"/>
        <v>#VALUE!</v>
      </c>
      <c r="BC130" s="7">
        <v>0</v>
      </c>
      <c r="BD130" s="89">
        <f>+G130+K130+O130+S130+W130+AA130+AE130+AI130+AM130+AQ130+AU130</f>
        <v>2640000</v>
      </c>
      <c r="BE130" s="89" t="e">
        <f>+H130+L130+P130+T130+X130+AB130+AF130+AJ130+AN130+AR130+AV130+AZ130</f>
        <v>#VALUE!</v>
      </c>
      <c r="BF130" s="89" t="e">
        <f t="shared" si="445"/>
        <v>#VALUE!</v>
      </c>
      <c r="BG130" s="24" t="e">
        <f t="shared" si="446"/>
        <v>#VALUE!</v>
      </c>
      <c r="BL130" s="7"/>
      <c r="BM130" s="7"/>
    </row>
    <row r="131" spans="1:65" ht="12" x14ac:dyDescent="0.3">
      <c r="A131" s="85"/>
      <c r="B131" s="85"/>
      <c r="C131" s="86"/>
      <c r="D131" s="90">
        <v>510530</v>
      </c>
      <c r="E131" s="91"/>
      <c r="F131" s="92" t="s">
        <v>120</v>
      </c>
      <c r="G131" s="93">
        <f t="shared" ref="G131:H131" si="814">+G132</f>
        <v>571591.25</v>
      </c>
      <c r="H131" s="93" t="e">
        <f t="shared" si="814"/>
        <v>#VALUE!</v>
      </c>
      <c r="I131" s="93" t="e">
        <f t="shared" si="422"/>
        <v>#VALUE!</v>
      </c>
      <c r="J131" s="94" t="e">
        <f t="shared" si="423"/>
        <v>#VALUE!</v>
      </c>
      <c r="K131" s="93">
        <f t="shared" ref="K131:L131" si="815">+K132</f>
        <v>592424.58333333337</v>
      </c>
      <c r="L131" s="93" t="e">
        <f t="shared" si="815"/>
        <v>#VALUE!</v>
      </c>
      <c r="M131" s="93" t="e">
        <f t="shared" si="424"/>
        <v>#VALUE!</v>
      </c>
      <c r="N131" s="94" t="e">
        <f t="shared" si="425"/>
        <v>#VALUE!</v>
      </c>
      <c r="O131" s="93">
        <f t="shared" ref="O131:P131" si="816">+O132</f>
        <v>613257.91666666663</v>
      </c>
      <c r="P131" s="93" t="e">
        <f t="shared" si="816"/>
        <v>#VALUE!</v>
      </c>
      <c r="Q131" s="93" t="e">
        <f t="shared" si="426"/>
        <v>#VALUE!</v>
      </c>
      <c r="R131" s="94" t="e">
        <f t="shared" si="410"/>
        <v>#VALUE!</v>
      </c>
      <c r="S131" s="93">
        <f t="shared" ref="S131:BE131" si="817">+S132</f>
        <v>592424.58333333337</v>
      </c>
      <c r="T131" s="93" t="e">
        <f t="shared" si="817"/>
        <v>#VALUE!</v>
      </c>
      <c r="U131" s="93" t="e">
        <f t="shared" si="427"/>
        <v>#VALUE!</v>
      </c>
      <c r="V131" s="94" t="e">
        <f t="shared" si="428"/>
        <v>#VALUE!</v>
      </c>
      <c r="W131" s="93">
        <f t="shared" ref="W131:X131" si="818">+W132</f>
        <v>634091.25</v>
      </c>
      <c r="X131" s="93" t="e">
        <f t="shared" si="818"/>
        <v>#VALUE!</v>
      </c>
      <c r="Y131" s="93" t="e">
        <f t="shared" si="429"/>
        <v>#VALUE!</v>
      </c>
      <c r="Z131" s="94" t="e">
        <f t="shared" si="430"/>
        <v>#VALUE!</v>
      </c>
      <c r="AA131" s="93">
        <f t="shared" ref="AA131" si="819">+AA132</f>
        <v>634091.25</v>
      </c>
      <c r="AB131" s="93" t="e">
        <f t="shared" si="817"/>
        <v>#VALUE!</v>
      </c>
      <c r="AC131" s="93" t="e">
        <f t="shared" si="431"/>
        <v>#VALUE!</v>
      </c>
      <c r="AD131" s="94" t="e">
        <f t="shared" si="432"/>
        <v>#VALUE!</v>
      </c>
      <c r="AE131" s="93">
        <f t="shared" ref="AE131" si="820">+AE132</f>
        <v>654924.58333333337</v>
      </c>
      <c r="AF131" s="93" t="e">
        <f t="shared" si="817"/>
        <v>#VALUE!</v>
      </c>
      <c r="AG131" s="93" t="e">
        <f t="shared" si="433"/>
        <v>#VALUE!</v>
      </c>
      <c r="AH131" s="94" t="e">
        <f t="shared" si="434"/>
        <v>#VALUE!</v>
      </c>
      <c r="AI131" s="93">
        <f t="shared" ref="AI131" si="821">+AI132</f>
        <v>675757.91666666663</v>
      </c>
      <c r="AJ131" s="93" t="e">
        <f t="shared" si="817"/>
        <v>#VALUE!</v>
      </c>
      <c r="AK131" s="93" t="e">
        <f t="shared" si="435"/>
        <v>#VALUE!</v>
      </c>
      <c r="AL131" s="94" t="e">
        <f t="shared" si="436"/>
        <v>#VALUE!</v>
      </c>
      <c r="AM131" s="93">
        <f t="shared" ref="AM131" si="822">+AM132</f>
        <v>717424.58333333337</v>
      </c>
      <c r="AN131" s="93" t="e">
        <f t="shared" si="817"/>
        <v>#VALUE!</v>
      </c>
      <c r="AO131" s="93" t="e">
        <f t="shared" si="437"/>
        <v>#VALUE!</v>
      </c>
      <c r="AP131" s="94" t="e">
        <f t="shared" si="438"/>
        <v>#VALUE!</v>
      </c>
      <c r="AQ131" s="93">
        <f t="shared" ref="AQ131" si="823">+AQ132</f>
        <v>759091.25</v>
      </c>
      <c r="AR131" s="93" t="e">
        <f t="shared" si="817"/>
        <v>#VALUE!</v>
      </c>
      <c r="AS131" s="93" t="e">
        <f t="shared" si="439"/>
        <v>#VALUE!</v>
      </c>
      <c r="AT131" s="94" t="e">
        <f t="shared" si="440"/>
        <v>#VALUE!</v>
      </c>
      <c r="AU131" s="93">
        <f t="shared" ref="AU131" si="824">+AU132</f>
        <v>800757.91666666663</v>
      </c>
      <c r="AV131" s="93" t="e">
        <f t="shared" si="817"/>
        <v>#VALUE!</v>
      </c>
      <c r="AW131" s="93" t="e">
        <f t="shared" si="441"/>
        <v>#VALUE!</v>
      </c>
      <c r="AX131" s="94" t="e">
        <f t="shared" si="442"/>
        <v>#VALUE!</v>
      </c>
      <c r="AY131" s="93">
        <f t="shared" ref="AY131" si="825">+AY132</f>
        <v>821591.25</v>
      </c>
      <c r="AZ131" s="93" t="e">
        <f t="shared" si="817"/>
        <v>#VALUE!</v>
      </c>
      <c r="BA131" s="93" t="e">
        <f t="shared" si="443"/>
        <v>#VALUE!</v>
      </c>
      <c r="BB131" s="94" t="e">
        <f t="shared" si="444"/>
        <v>#VALUE!</v>
      </c>
      <c r="BC131" s="93">
        <f t="shared" si="817"/>
        <v>0</v>
      </c>
      <c r="BD131" s="93">
        <f t="shared" si="817"/>
        <v>7245837.083333334</v>
      </c>
      <c r="BE131" s="93" t="e">
        <f t="shared" si="817"/>
        <v>#VALUE!</v>
      </c>
      <c r="BF131" s="93" t="e">
        <f t="shared" si="445"/>
        <v>#VALUE!</v>
      </c>
      <c r="BG131" s="4" t="e">
        <f t="shared" si="446"/>
        <v>#VALUE!</v>
      </c>
      <c r="BL131" s="93">
        <f t="shared" ref="BL131:BM131" si="826">+BL132</f>
        <v>0</v>
      </c>
      <c r="BM131" s="93">
        <f t="shared" si="826"/>
        <v>0</v>
      </c>
    </row>
    <row r="132" spans="1:65" s="84" customFormat="1" ht="12" x14ac:dyDescent="0.3">
      <c r="A132" s="87"/>
      <c r="B132" s="87"/>
      <c r="C132" s="88"/>
      <c r="D132" s="95"/>
      <c r="E132" s="96">
        <v>51053001</v>
      </c>
      <c r="F132" s="97" t="s">
        <v>120</v>
      </c>
      <c r="G132" s="7">
        <v>571591.25</v>
      </c>
      <c r="H132" s="7" t="e">
        <f>SUMIF([2]Ene!B:I,AVALUOS!E132,[2]Ene!I:I)</f>
        <v>#VALUE!</v>
      </c>
      <c r="I132" s="7" t="e">
        <f t="shared" si="422"/>
        <v>#VALUE!</v>
      </c>
      <c r="J132" s="8" t="e">
        <f t="shared" si="423"/>
        <v>#VALUE!</v>
      </c>
      <c r="K132" s="7">
        <v>592424.58333333337</v>
      </c>
      <c r="L132" s="7" t="e">
        <f>SUMIF([2]Feb!B:I,AVALUOS!E132,[2]Feb!I:I)</f>
        <v>#VALUE!</v>
      </c>
      <c r="M132" s="7" t="e">
        <f t="shared" si="424"/>
        <v>#VALUE!</v>
      </c>
      <c r="N132" s="8" t="e">
        <f t="shared" si="425"/>
        <v>#VALUE!</v>
      </c>
      <c r="O132" s="7">
        <v>613257.91666666663</v>
      </c>
      <c r="P132" s="7" t="e">
        <f>SUMIF([2]mar!B:I,AVALUOS!E132,[2]mar!I:I)</f>
        <v>#VALUE!</v>
      </c>
      <c r="Q132" s="7" t="e">
        <f t="shared" si="426"/>
        <v>#VALUE!</v>
      </c>
      <c r="R132" s="8" t="e">
        <f t="shared" si="410"/>
        <v>#VALUE!</v>
      </c>
      <c r="S132" s="7">
        <v>592424.58333333337</v>
      </c>
      <c r="T132" s="7" t="e">
        <f>SUMIF([2]Abr!B:I,AVALUOS!E132,[2]Abr!I:I)</f>
        <v>#VALUE!</v>
      </c>
      <c r="U132" s="7" t="e">
        <f t="shared" si="427"/>
        <v>#VALUE!</v>
      </c>
      <c r="V132" s="8" t="e">
        <f t="shared" si="428"/>
        <v>#VALUE!</v>
      </c>
      <c r="W132" s="7">
        <v>634091.25</v>
      </c>
      <c r="X132" s="7" t="e">
        <f>SUMIF([2]May!B:I,AVALUOS!E132,[2]May!I:I)</f>
        <v>#VALUE!</v>
      </c>
      <c r="Y132" s="7" t="e">
        <f t="shared" si="429"/>
        <v>#VALUE!</v>
      </c>
      <c r="Z132" s="8" t="e">
        <f t="shared" si="430"/>
        <v>#VALUE!</v>
      </c>
      <c r="AA132" s="7">
        <v>634091.25</v>
      </c>
      <c r="AB132" s="7" t="e">
        <f>SUMIF([2]Jun!B:I,AVALUOS!E132,[2]Jun!I:I)</f>
        <v>#VALUE!</v>
      </c>
      <c r="AC132" s="7" t="e">
        <f t="shared" si="431"/>
        <v>#VALUE!</v>
      </c>
      <c r="AD132" s="8" t="e">
        <f t="shared" si="432"/>
        <v>#VALUE!</v>
      </c>
      <c r="AE132" s="7">
        <v>654924.58333333337</v>
      </c>
      <c r="AF132" s="7" t="e">
        <f>SUMIF([2]Jul!B:I,AVALUOS!E132,[2]Jul!I:I)</f>
        <v>#VALUE!</v>
      </c>
      <c r="AG132" s="7" t="e">
        <f t="shared" si="433"/>
        <v>#VALUE!</v>
      </c>
      <c r="AH132" s="8" t="e">
        <f t="shared" si="434"/>
        <v>#VALUE!</v>
      </c>
      <c r="AI132" s="7">
        <v>675757.91666666663</v>
      </c>
      <c r="AJ132" s="7" t="e">
        <f>SUMIF([2]Agos!B:I,AVALUOS!E132,[2]Agos!I:I)</f>
        <v>#VALUE!</v>
      </c>
      <c r="AK132" s="7" t="e">
        <f t="shared" si="435"/>
        <v>#VALUE!</v>
      </c>
      <c r="AL132" s="8" t="e">
        <f t="shared" si="436"/>
        <v>#VALUE!</v>
      </c>
      <c r="AM132" s="7">
        <v>717424.58333333337</v>
      </c>
      <c r="AN132" s="7" t="e">
        <f>SUMIF([2]Sep!B:I,AVALUOS!E132,[2]Sep!I:I)</f>
        <v>#VALUE!</v>
      </c>
      <c r="AO132" s="7" t="e">
        <f t="shared" si="437"/>
        <v>#VALUE!</v>
      </c>
      <c r="AP132" s="8" t="e">
        <f t="shared" si="438"/>
        <v>#VALUE!</v>
      </c>
      <c r="AQ132" s="7">
        <v>759091.25</v>
      </c>
      <c r="AR132" s="7" t="e">
        <f>SUMIF([2]Oct!B:I,AVALUOS!E132,[2]Oct!I:I)</f>
        <v>#VALUE!</v>
      </c>
      <c r="AS132" s="7" t="e">
        <f t="shared" si="439"/>
        <v>#VALUE!</v>
      </c>
      <c r="AT132" s="8" t="e">
        <f t="shared" si="440"/>
        <v>#VALUE!</v>
      </c>
      <c r="AU132" s="7">
        <v>800757.91666666663</v>
      </c>
      <c r="AV132" s="7" t="e">
        <f>SUMIF([2]Nov!B:I,AVALUOS!E132,[2]Nov!I:I)</f>
        <v>#VALUE!</v>
      </c>
      <c r="AW132" s="7" t="e">
        <f t="shared" si="441"/>
        <v>#VALUE!</v>
      </c>
      <c r="AX132" s="8" t="e">
        <f t="shared" si="442"/>
        <v>#VALUE!</v>
      </c>
      <c r="AY132" s="7">
        <v>821591.25</v>
      </c>
      <c r="AZ132" s="7" t="e">
        <f>SUMIF([2]Dic!B:I,AVALUOS!E132,[2]Dic!I:I)</f>
        <v>#VALUE!</v>
      </c>
      <c r="BA132" s="7" t="e">
        <f t="shared" si="443"/>
        <v>#VALUE!</v>
      </c>
      <c r="BB132" s="8" t="e">
        <f t="shared" si="444"/>
        <v>#VALUE!</v>
      </c>
      <c r="BC132" s="7">
        <v>0</v>
      </c>
      <c r="BD132" s="89">
        <f>+G132+K132+O132+S132+W132+AA132+AE132+AI132+AM132+AQ132+AU132</f>
        <v>7245837.083333334</v>
      </c>
      <c r="BE132" s="89" t="e">
        <f>+H132+L132+P132+T132+X132+AB132+AF132+AJ132+AN132+AR132+AV132+AZ132</f>
        <v>#VALUE!</v>
      </c>
      <c r="BF132" s="89" t="e">
        <f t="shared" si="445"/>
        <v>#VALUE!</v>
      </c>
      <c r="BG132" s="24" t="e">
        <f t="shared" si="446"/>
        <v>#VALUE!</v>
      </c>
      <c r="BL132" s="7"/>
      <c r="BM132" s="7"/>
    </row>
    <row r="133" spans="1:65" ht="20.399999999999999" x14ac:dyDescent="0.3">
      <c r="A133" s="85"/>
      <c r="B133" s="85"/>
      <c r="C133" s="86"/>
      <c r="D133" s="90">
        <v>510533</v>
      </c>
      <c r="E133" s="91"/>
      <c r="F133" s="92" t="s">
        <v>121</v>
      </c>
      <c r="G133" s="93">
        <f t="shared" ref="G133:H133" si="827">+G134</f>
        <v>5715.9125000000004</v>
      </c>
      <c r="H133" s="93" t="e">
        <f t="shared" si="827"/>
        <v>#VALUE!</v>
      </c>
      <c r="I133" s="93" t="e">
        <f t="shared" si="422"/>
        <v>#VALUE!</v>
      </c>
      <c r="J133" s="94" t="e">
        <f t="shared" si="423"/>
        <v>#VALUE!</v>
      </c>
      <c r="K133" s="93">
        <f t="shared" ref="K133:L133" si="828">+K134</f>
        <v>5924.2458333333334</v>
      </c>
      <c r="L133" s="93" t="e">
        <f t="shared" si="828"/>
        <v>#VALUE!</v>
      </c>
      <c r="M133" s="93" t="e">
        <f t="shared" si="424"/>
        <v>#VALUE!</v>
      </c>
      <c r="N133" s="94" t="e">
        <f t="shared" si="425"/>
        <v>#VALUE!</v>
      </c>
      <c r="O133" s="93">
        <f t="shared" ref="O133:P133" si="829">+O134</f>
        <v>6132.5791666666664</v>
      </c>
      <c r="P133" s="93" t="e">
        <f t="shared" si="829"/>
        <v>#VALUE!</v>
      </c>
      <c r="Q133" s="93" t="e">
        <f t="shared" si="426"/>
        <v>#VALUE!</v>
      </c>
      <c r="R133" s="94" t="e">
        <f t="shared" ref="R133:R197" si="830">IF(O133=0,0,(P133/O133))</f>
        <v>#VALUE!</v>
      </c>
      <c r="S133" s="93">
        <f t="shared" ref="S133:BE133" si="831">+S134</f>
        <v>5924.2458333333334</v>
      </c>
      <c r="T133" s="93" t="e">
        <f t="shared" si="831"/>
        <v>#VALUE!</v>
      </c>
      <c r="U133" s="93" t="e">
        <f t="shared" si="427"/>
        <v>#VALUE!</v>
      </c>
      <c r="V133" s="94" t="e">
        <f t="shared" si="428"/>
        <v>#VALUE!</v>
      </c>
      <c r="W133" s="93">
        <f t="shared" ref="W133:X133" si="832">+W134</f>
        <v>6340.9125000000004</v>
      </c>
      <c r="X133" s="93" t="e">
        <f t="shared" si="832"/>
        <v>#VALUE!</v>
      </c>
      <c r="Y133" s="93" t="e">
        <f t="shared" si="429"/>
        <v>#VALUE!</v>
      </c>
      <c r="Z133" s="94" t="e">
        <f t="shared" si="430"/>
        <v>#VALUE!</v>
      </c>
      <c r="AA133" s="93">
        <f t="shared" ref="AA133" si="833">+AA134</f>
        <v>6340.9125000000004</v>
      </c>
      <c r="AB133" s="93" t="e">
        <f t="shared" si="831"/>
        <v>#VALUE!</v>
      </c>
      <c r="AC133" s="93" t="e">
        <f t="shared" si="431"/>
        <v>#VALUE!</v>
      </c>
      <c r="AD133" s="94" t="e">
        <f t="shared" si="432"/>
        <v>#VALUE!</v>
      </c>
      <c r="AE133" s="93">
        <f t="shared" ref="AE133" si="834">+AE134</f>
        <v>6549.2458333333343</v>
      </c>
      <c r="AF133" s="93" t="e">
        <f t="shared" si="831"/>
        <v>#VALUE!</v>
      </c>
      <c r="AG133" s="93" t="e">
        <f t="shared" si="433"/>
        <v>#VALUE!</v>
      </c>
      <c r="AH133" s="94" t="e">
        <f t="shared" si="434"/>
        <v>#VALUE!</v>
      </c>
      <c r="AI133" s="93">
        <f t="shared" ref="AI133" si="835">+AI134</f>
        <v>6757.5791666666664</v>
      </c>
      <c r="AJ133" s="93" t="e">
        <f t="shared" si="831"/>
        <v>#VALUE!</v>
      </c>
      <c r="AK133" s="93" t="e">
        <f t="shared" si="435"/>
        <v>#VALUE!</v>
      </c>
      <c r="AL133" s="94" t="e">
        <f t="shared" si="436"/>
        <v>#VALUE!</v>
      </c>
      <c r="AM133" s="93">
        <f t="shared" ref="AM133" si="836">+AM134</f>
        <v>7174.2458333333343</v>
      </c>
      <c r="AN133" s="93" t="e">
        <f t="shared" si="831"/>
        <v>#VALUE!</v>
      </c>
      <c r="AO133" s="93" t="e">
        <f t="shared" si="437"/>
        <v>#VALUE!</v>
      </c>
      <c r="AP133" s="94" t="e">
        <f t="shared" si="438"/>
        <v>#VALUE!</v>
      </c>
      <c r="AQ133" s="93">
        <f t="shared" ref="AQ133" si="837">+AQ134</f>
        <v>7590.9125000000004</v>
      </c>
      <c r="AR133" s="93" t="e">
        <f t="shared" si="831"/>
        <v>#VALUE!</v>
      </c>
      <c r="AS133" s="93" t="e">
        <f t="shared" si="439"/>
        <v>#VALUE!</v>
      </c>
      <c r="AT133" s="94" t="e">
        <f t="shared" si="440"/>
        <v>#VALUE!</v>
      </c>
      <c r="AU133" s="93">
        <f t="shared" ref="AU133" si="838">+AU134</f>
        <v>8007.5791666666664</v>
      </c>
      <c r="AV133" s="93" t="e">
        <f t="shared" si="831"/>
        <v>#VALUE!</v>
      </c>
      <c r="AW133" s="93" t="e">
        <f t="shared" si="441"/>
        <v>#VALUE!</v>
      </c>
      <c r="AX133" s="94" t="e">
        <f t="shared" si="442"/>
        <v>#VALUE!</v>
      </c>
      <c r="AY133" s="93">
        <f t="shared" ref="AY133" si="839">+AY134</f>
        <v>8215.9125000000004</v>
      </c>
      <c r="AZ133" s="93" t="e">
        <f t="shared" si="831"/>
        <v>#VALUE!</v>
      </c>
      <c r="BA133" s="93" t="e">
        <f t="shared" si="443"/>
        <v>#VALUE!</v>
      </c>
      <c r="BB133" s="94" t="e">
        <f t="shared" si="444"/>
        <v>#VALUE!</v>
      </c>
      <c r="BC133" s="93">
        <f t="shared" si="831"/>
        <v>0</v>
      </c>
      <c r="BD133" s="93">
        <f t="shared" si="831"/>
        <v>72458.370833333334</v>
      </c>
      <c r="BE133" s="93" t="e">
        <f t="shared" si="831"/>
        <v>#VALUE!</v>
      </c>
      <c r="BF133" s="93" t="e">
        <f t="shared" si="445"/>
        <v>#VALUE!</v>
      </c>
      <c r="BG133" s="4" t="e">
        <f t="shared" si="446"/>
        <v>#VALUE!</v>
      </c>
      <c r="BL133" s="93">
        <f t="shared" ref="BL133:BM133" si="840">+BL134</f>
        <v>0</v>
      </c>
      <c r="BM133" s="93">
        <f t="shared" si="840"/>
        <v>0</v>
      </c>
    </row>
    <row r="134" spans="1:65" s="84" customFormat="1" ht="20.399999999999999" x14ac:dyDescent="0.3">
      <c r="A134" s="87"/>
      <c r="B134" s="87"/>
      <c r="C134" s="88"/>
      <c r="D134" s="95"/>
      <c r="E134" s="96">
        <v>51053301</v>
      </c>
      <c r="F134" s="97" t="s">
        <v>121</v>
      </c>
      <c r="G134" s="7">
        <v>5715.9125000000004</v>
      </c>
      <c r="H134" s="7" t="e">
        <f>SUMIF([2]Ene!B:I,AVALUOS!E134,[2]Ene!I:I)</f>
        <v>#VALUE!</v>
      </c>
      <c r="I134" s="7" t="e">
        <f t="shared" si="422"/>
        <v>#VALUE!</v>
      </c>
      <c r="J134" s="8" t="e">
        <f t="shared" si="423"/>
        <v>#VALUE!</v>
      </c>
      <c r="K134" s="7">
        <v>5924.2458333333334</v>
      </c>
      <c r="L134" s="7" t="e">
        <f>SUMIF([2]Feb!B:I,AVALUOS!E134,[2]Feb!I:I)</f>
        <v>#VALUE!</v>
      </c>
      <c r="M134" s="7" t="e">
        <f t="shared" si="424"/>
        <v>#VALUE!</v>
      </c>
      <c r="N134" s="8" t="e">
        <f t="shared" si="425"/>
        <v>#VALUE!</v>
      </c>
      <c r="O134" s="7">
        <v>6132.5791666666664</v>
      </c>
      <c r="P134" s="7" t="e">
        <f>SUMIF([2]mar!B:I,AVALUOS!E134,[2]mar!I:I)</f>
        <v>#VALUE!</v>
      </c>
      <c r="Q134" s="7" t="e">
        <f t="shared" si="426"/>
        <v>#VALUE!</v>
      </c>
      <c r="R134" s="8" t="e">
        <f t="shared" si="830"/>
        <v>#VALUE!</v>
      </c>
      <c r="S134" s="7">
        <v>5924.2458333333334</v>
      </c>
      <c r="T134" s="7" t="e">
        <f>SUMIF([2]Abr!B:I,AVALUOS!E134,[2]Abr!I:I)</f>
        <v>#VALUE!</v>
      </c>
      <c r="U134" s="7" t="e">
        <f t="shared" si="427"/>
        <v>#VALUE!</v>
      </c>
      <c r="V134" s="8" t="e">
        <f t="shared" si="428"/>
        <v>#VALUE!</v>
      </c>
      <c r="W134" s="7">
        <v>6340.9125000000004</v>
      </c>
      <c r="X134" s="7" t="e">
        <f>SUMIF([2]May!B:I,AVALUOS!E134,[2]May!I:I)</f>
        <v>#VALUE!</v>
      </c>
      <c r="Y134" s="7" t="e">
        <f t="shared" si="429"/>
        <v>#VALUE!</v>
      </c>
      <c r="Z134" s="8" t="e">
        <f t="shared" si="430"/>
        <v>#VALUE!</v>
      </c>
      <c r="AA134" s="7">
        <v>6340.9125000000004</v>
      </c>
      <c r="AB134" s="7" t="e">
        <f>SUMIF([2]Jun!B:I,AVALUOS!E134,[2]Jun!I:I)</f>
        <v>#VALUE!</v>
      </c>
      <c r="AC134" s="7" t="e">
        <f t="shared" si="431"/>
        <v>#VALUE!</v>
      </c>
      <c r="AD134" s="8" t="e">
        <f t="shared" si="432"/>
        <v>#VALUE!</v>
      </c>
      <c r="AE134" s="7">
        <v>6549.2458333333343</v>
      </c>
      <c r="AF134" s="7" t="e">
        <f>SUMIF([2]Jul!B:I,AVALUOS!E134,[2]Jul!I:I)</f>
        <v>#VALUE!</v>
      </c>
      <c r="AG134" s="7" t="e">
        <f t="shared" si="433"/>
        <v>#VALUE!</v>
      </c>
      <c r="AH134" s="8" t="e">
        <f t="shared" si="434"/>
        <v>#VALUE!</v>
      </c>
      <c r="AI134" s="7">
        <v>6757.5791666666664</v>
      </c>
      <c r="AJ134" s="7" t="e">
        <f>SUMIF([2]Agos!B:I,AVALUOS!E134,[2]Agos!I:I)</f>
        <v>#VALUE!</v>
      </c>
      <c r="AK134" s="7" t="e">
        <f t="shared" si="435"/>
        <v>#VALUE!</v>
      </c>
      <c r="AL134" s="8" t="e">
        <f t="shared" si="436"/>
        <v>#VALUE!</v>
      </c>
      <c r="AM134" s="7">
        <v>7174.2458333333343</v>
      </c>
      <c r="AN134" s="7" t="e">
        <f>SUMIF([2]Sep!B:I,AVALUOS!E134,[2]Sep!I:I)</f>
        <v>#VALUE!</v>
      </c>
      <c r="AO134" s="7" t="e">
        <f t="shared" si="437"/>
        <v>#VALUE!</v>
      </c>
      <c r="AP134" s="8" t="e">
        <f t="shared" si="438"/>
        <v>#VALUE!</v>
      </c>
      <c r="AQ134" s="7">
        <v>7590.9125000000004</v>
      </c>
      <c r="AR134" s="7" t="e">
        <f>SUMIF([2]Oct!B:I,AVALUOS!E134,[2]Oct!I:I)</f>
        <v>#VALUE!</v>
      </c>
      <c r="AS134" s="7" t="e">
        <f t="shared" si="439"/>
        <v>#VALUE!</v>
      </c>
      <c r="AT134" s="8" t="e">
        <f t="shared" si="440"/>
        <v>#VALUE!</v>
      </c>
      <c r="AU134" s="7">
        <v>8007.5791666666664</v>
      </c>
      <c r="AV134" s="7" t="e">
        <f>SUMIF([2]Nov!B:I,AVALUOS!E134,[2]Nov!I:I)</f>
        <v>#VALUE!</v>
      </c>
      <c r="AW134" s="7" t="e">
        <f t="shared" si="441"/>
        <v>#VALUE!</v>
      </c>
      <c r="AX134" s="8" t="e">
        <f t="shared" si="442"/>
        <v>#VALUE!</v>
      </c>
      <c r="AY134" s="7">
        <v>8215.9125000000004</v>
      </c>
      <c r="AZ134" s="7" t="e">
        <f>SUMIF([2]Dic!B:I,AVALUOS!E134,[2]Dic!I:I)</f>
        <v>#VALUE!</v>
      </c>
      <c r="BA134" s="7" t="e">
        <f t="shared" si="443"/>
        <v>#VALUE!</v>
      </c>
      <c r="BB134" s="8" t="e">
        <f t="shared" si="444"/>
        <v>#VALUE!</v>
      </c>
      <c r="BC134" s="7">
        <v>0</v>
      </c>
      <c r="BD134" s="89">
        <f>+G134+K134+O134+S134+W134+AA134+AE134+AI134+AM134+AQ134+AU134</f>
        <v>72458.370833333334</v>
      </c>
      <c r="BE134" s="89" t="e">
        <f>+H134+L134+P134+T134+X134+AB134+AF134+AJ134+AN134+AR134+AV134+AZ134</f>
        <v>#VALUE!</v>
      </c>
      <c r="BF134" s="89" t="e">
        <f t="shared" si="445"/>
        <v>#VALUE!</v>
      </c>
      <c r="BG134" s="24" t="e">
        <f t="shared" si="446"/>
        <v>#VALUE!</v>
      </c>
      <c r="BL134" s="7"/>
      <c r="BM134" s="7"/>
    </row>
    <row r="135" spans="1:65" ht="12" x14ac:dyDescent="0.3">
      <c r="A135" s="85"/>
      <c r="B135" s="85"/>
      <c r="C135" s="86"/>
      <c r="D135" s="90">
        <v>510536</v>
      </c>
      <c r="E135" s="91"/>
      <c r="F135" s="92" t="s">
        <v>122</v>
      </c>
      <c r="G135" s="93">
        <f t="shared" ref="G135:H135" si="841">+G136</f>
        <v>571591.25</v>
      </c>
      <c r="H135" s="93" t="e">
        <f t="shared" si="841"/>
        <v>#VALUE!</v>
      </c>
      <c r="I135" s="93" t="e">
        <f t="shared" ref="I135:I199" si="842">+G135-H135</f>
        <v>#VALUE!</v>
      </c>
      <c r="J135" s="94" t="e">
        <f t="shared" ref="J135:J199" si="843">IF(G135=0,0,(H135/G135))</f>
        <v>#VALUE!</v>
      </c>
      <c r="K135" s="93">
        <f t="shared" ref="K135:L135" si="844">+K136</f>
        <v>592424.58333333337</v>
      </c>
      <c r="L135" s="93" t="e">
        <f t="shared" si="844"/>
        <v>#VALUE!</v>
      </c>
      <c r="M135" s="93" t="e">
        <f t="shared" ref="M135:M199" si="845">+K135-L135</f>
        <v>#VALUE!</v>
      </c>
      <c r="N135" s="94" t="e">
        <f t="shared" ref="N135:N199" si="846">IF(K135=0,0,(L135/K135))</f>
        <v>#VALUE!</v>
      </c>
      <c r="O135" s="93">
        <f t="shared" ref="O135:P135" si="847">+O136</f>
        <v>613257.91666666663</v>
      </c>
      <c r="P135" s="93" t="e">
        <f t="shared" si="847"/>
        <v>#VALUE!</v>
      </c>
      <c r="Q135" s="93" t="e">
        <f t="shared" ref="Q135:Q199" si="848">+O135-P135</f>
        <v>#VALUE!</v>
      </c>
      <c r="R135" s="94" t="e">
        <f t="shared" si="830"/>
        <v>#VALUE!</v>
      </c>
      <c r="S135" s="93">
        <f t="shared" ref="S135:BE135" si="849">+S136</f>
        <v>592424.58333333337</v>
      </c>
      <c r="T135" s="93" t="e">
        <f t="shared" si="849"/>
        <v>#VALUE!</v>
      </c>
      <c r="U135" s="93" t="e">
        <f t="shared" ref="U135:U199" si="850">+S135-T135</f>
        <v>#VALUE!</v>
      </c>
      <c r="V135" s="94" t="e">
        <f t="shared" ref="V135:V199" si="851">IF(S135=0,0,(T135/S135))</f>
        <v>#VALUE!</v>
      </c>
      <c r="W135" s="93">
        <f t="shared" ref="W135:X135" si="852">+W136</f>
        <v>634091.25</v>
      </c>
      <c r="X135" s="93" t="e">
        <f t="shared" si="852"/>
        <v>#VALUE!</v>
      </c>
      <c r="Y135" s="93" t="e">
        <f t="shared" ref="Y135:Y199" si="853">+W135-X135</f>
        <v>#VALUE!</v>
      </c>
      <c r="Z135" s="94" t="e">
        <f t="shared" ref="Z135:Z199" si="854">IF(W135=0,0,(X135/W135))</f>
        <v>#VALUE!</v>
      </c>
      <c r="AA135" s="93">
        <f t="shared" ref="AA135" si="855">+AA136</f>
        <v>634091.25</v>
      </c>
      <c r="AB135" s="93" t="e">
        <f t="shared" si="849"/>
        <v>#VALUE!</v>
      </c>
      <c r="AC135" s="93" t="e">
        <f t="shared" ref="AC135:AC199" si="856">+AA135-AB135</f>
        <v>#VALUE!</v>
      </c>
      <c r="AD135" s="94" t="e">
        <f t="shared" ref="AD135:AD199" si="857">IF(AA135=0,0,(AB135/AA135))</f>
        <v>#VALUE!</v>
      </c>
      <c r="AE135" s="93">
        <f t="shared" ref="AE135" si="858">+AE136</f>
        <v>654924.58333333337</v>
      </c>
      <c r="AF135" s="93" t="e">
        <f t="shared" si="849"/>
        <v>#VALUE!</v>
      </c>
      <c r="AG135" s="93" t="e">
        <f t="shared" ref="AG135:AG199" si="859">+AE135-AF135</f>
        <v>#VALUE!</v>
      </c>
      <c r="AH135" s="94" t="e">
        <f t="shared" ref="AH135:AH199" si="860">IF(AE135=0,0,(AF135/AE135))</f>
        <v>#VALUE!</v>
      </c>
      <c r="AI135" s="93">
        <f t="shared" ref="AI135" si="861">+AI136</f>
        <v>675757.91666666663</v>
      </c>
      <c r="AJ135" s="93" t="e">
        <f t="shared" si="849"/>
        <v>#VALUE!</v>
      </c>
      <c r="AK135" s="93" t="e">
        <f t="shared" ref="AK135:AK199" si="862">+AI135-AJ135</f>
        <v>#VALUE!</v>
      </c>
      <c r="AL135" s="94" t="e">
        <f t="shared" ref="AL135:AL199" si="863">IF(AI135=0,0,(AJ135/AI135))</f>
        <v>#VALUE!</v>
      </c>
      <c r="AM135" s="93">
        <f t="shared" ref="AM135" si="864">+AM136</f>
        <v>717424.58333333337</v>
      </c>
      <c r="AN135" s="93" t="e">
        <f t="shared" si="849"/>
        <v>#VALUE!</v>
      </c>
      <c r="AO135" s="93" t="e">
        <f t="shared" ref="AO135:AO199" si="865">+AM135-AN135</f>
        <v>#VALUE!</v>
      </c>
      <c r="AP135" s="94" t="e">
        <f t="shared" ref="AP135:AP199" si="866">IF(AM135=0,0,(AN135/AM135))</f>
        <v>#VALUE!</v>
      </c>
      <c r="AQ135" s="93">
        <f t="shared" ref="AQ135" si="867">+AQ136</f>
        <v>759091.25</v>
      </c>
      <c r="AR135" s="93" t="e">
        <f t="shared" si="849"/>
        <v>#VALUE!</v>
      </c>
      <c r="AS135" s="93" t="e">
        <f t="shared" ref="AS135:AS199" si="868">+AQ135-AR135</f>
        <v>#VALUE!</v>
      </c>
      <c r="AT135" s="94" t="e">
        <f t="shared" ref="AT135:AT199" si="869">IF(AQ135=0,0,(AR135/AQ135))</f>
        <v>#VALUE!</v>
      </c>
      <c r="AU135" s="93">
        <f t="shared" ref="AU135" si="870">+AU136</f>
        <v>800757.91666666663</v>
      </c>
      <c r="AV135" s="93" t="e">
        <f t="shared" si="849"/>
        <v>#VALUE!</v>
      </c>
      <c r="AW135" s="93" t="e">
        <f t="shared" ref="AW135:AW199" si="871">+AU135-AV135</f>
        <v>#VALUE!</v>
      </c>
      <c r="AX135" s="94" t="e">
        <f t="shared" ref="AX135:AX199" si="872">IF(AU135=0,0,(AV135/AU135))</f>
        <v>#VALUE!</v>
      </c>
      <c r="AY135" s="93">
        <f t="shared" ref="AY135" si="873">+AY136</f>
        <v>821591.25</v>
      </c>
      <c r="AZ135" s="93" t="e">
        <f t="shared" si="849"/>
        <v>#VALUE!</v>
      </c>
      <c r="BA135" s="93" t="e">
        <f t="shared" ref="BA135:BA199" si="874">+AY135-AZ135</f>
        <v>#VALUE!</v>
      </c>
      <c r="BB135" s="94" t="e">
        <f t="shared" ref="BB135:BB199" si="875">IF(AY135=0,0,(AZ135/AY135))</f>
        <v>#VALUE!</v>
      </c>
      <c r="BC135" s="93">
        <f t="shared" si="849"/>
        <v>0</v>
      </c>
      <c r="BD135" s="93">
        <f t="shared" si="849"/>
        <v>7245837.083333334</v>
      </c>
      <c r="BE135" s="93" t="e">
        <f t="shared" si="849"/>
        <v>#VALUE!</v>
      </c>
      <c r="BF135" s="93" t="e">
        <f t="shared" ref="BF135:BF199" si="876">+BE135-BD135</f>
        <v>#VALUE!</v>
      </c>
      <c r="BG135" s="4" t="e">
        <f t="shared" ref="BG135:BG199" si="877">IF(BD135=0,0,(BE135/BD135))</f>
        <v>#VALUE!</v>
      </c>
      <c r="BL135" s="93">
        <f t="shared" ref="BL135:BM135" si="878">+BL136</f>
        <v>0</v>
      </c>
      <c r="BM135" s="93">
        <f t="shared" si="878"/>
        <v>0</v>
      </c>
    </row>
    <row r="136" spans="1:65" s="84" customFormat="1" ht="12" x14ac:dyDescent="0.3">
      <c r="A136" s="87"/>
      <c r="B136" s="87"/>
      <c r="C136" s="88"/>
      <c r="D136" s="95"/>
      <c r="E136" s="96">
        <v>51053601</v>
      </c>
      <c r="F136" s="97" t="s">
        <v>122</v>
      </c>
      <c r="G136" s="7">
        <v>571591.25</v>
      </c>
      <c r="H136" s="7" t="e">
        <f>SUMIF([2]Ene!B:I,AVALUOS!E136,[2]Ene!I:I)</f>
        <v>#VALUE!</v>
      </c>
      <c r="I136" s="7" t="e">
        <f t="shared" si="842"/>
        <v>#VALUE!</v>
      </c>
      <c r="J136" s="8" t="e">
        <f t="shared" si="843"/>
        <v>#VALUE!</v>
      </c>
      <c r="K136" s="7">
        <v>592424.58333333337</v>
      </c>
      <c r="L136" s="7" t="e">
        <f>SUMIF([2]Feb!B:I,AVALUOS!E136,[2]Feb!I:I)</f>
        <v>#VALUE!</v>
      </c>
      <c r="M136" s="7" t="e">
        <f t="shared" si="845"/>
        <v>#VALUE!</v>
      </c>
      <c r="N136" s="8" t="e">
        <f t="shared" si="846"/>
        <v>#VALUE!</v>
      </c>
      <c r="O136" s="7">
        <v>613257.91666666663</v>
      </c>
      <c r="P136" s="7" t="e">
        <f>SUMIF([2]mar!B:I,AVALUOS!E136,[2]mar!I:I)</f>
        <v>#VALUE!</v>
      </c>
      <c r="Q136" s="7" t="e">
        <f t="shared" si="848"/>
        <v>#VALUE!</v>
      </c>
      <c r="R136" s="8" t="e">
        <f t="shared" si="830"/>
        <v>#VALUE!</v>
      </c>
      <c r="S136" s="7">
        <v>592424.58333333337</v>
      </c>
      <c r="T136" s="7" t="e">
        <f>SUMIF([2]Abr!B:I,AVALUOS!E136,[2]Abr!I:I)</f>
        <v>#VALUE!</v>
      </c>
      <c r="U136" s="7" t="e">
        <f t="shared" si="850"/>
        <v>#VALUE!</v>
      </c>
      <c r="V136" s="8" t="e">
        <f t="shared" si="851"/>
        <v>#VALUE!</v>
      </c>
      <c r="W136" s="7">
        <v>634091.25</v>
      </c>
      <c r="X136" s="7" t="e">
        <f>SUMIF([2]May!B:I,AVALUOS!E136,[2]May!I:I)</f>
        <v>#VALUE!</v>
      </c>
      <c r="Y136" s="7" t="e">
        <f t="shared" si="853"/>
        <v>#VALUE!</v>
      </c>
      <c r="Z136" s="8" t="e">
        <f t="shared" si="854"/>
        <v>#VALUE!</v>
      </c>
      <c r="AA136" s="7">
        <v>634091.25</v>
      </c>
      <c r="AB136" s="7" t="e">
        <f>SUMIF([2]Jun!B:I,AVALUOS!E136,[2]Jun!I:I)</f>
        <v>#VALUE!</v>
      </c>
      <c r="AC136" s="7" t="e">
        <f t="shared" si="856"/>
        <v>#VALUE!</v>
      </c>
      <c r="AD136" s="8" t="e">
        <f t="shared" si="857"/>
        <v>#VALUE!</v>
      </c>
      <c r="AE136" s="7">
        <v>654924.58333333337</v>
      </c>
      <c r="AF136" s="7" t="e">
        <f>SUMIF([2]Jul!B:I,AVALUOS!E136,[2]Jul!I:I)</f>
        <v>#VALUE!</v>
      </c>
      <c r="AG136" s="7" t="e">
        <f t="shared" si="859"/>
        <v>#VALUE!</v>
      </c>
      <c r="AH136" s="8" t="e">
        <f t="shared" si="860"/>
        <v>#VALUE!</v>
      </c>
      <c r="AI136" s="7">
        <v>675757.91666666663</v>
      </c>
      <c r="AJ136" s="7" t="e">
        <f>SUMIF([2]Agos!B:I,AVALUOS!E136,[2]Agos!I:I)</f>
        <v>#VALUE!</v>
      </c>
      <c r="AK136" s="7" t="e">
        <f t="shared" si="862"/>
        <v>#VALUE!</v>
      </c>
      <c r="AL136" s="8" t="e">
        <f t="shared" si="863"/>
        <v>#VALUE!</v>
      </c>
      <c r="AM136" s="7">
        <v>717424.58333333337</v>
      </c>
      <c r="AN136" s="7" t="e">
        <f>SUMIF([2]Sep!B:I,AVALUOS!E136,[2]Sep!I:I)</f>
        <v>#VALUE!</v>
      </c>
      <c r="AO136" s="7" t="e">
        <f t="shared" si="865"/>
        <v>#VALUE!</v>
      </c>
      <c r="AP136" s="8" t="e">
        <f t="shared" si="866"/>
        <v>#VALUE!</v>
      </c>
      <c r="AQ136" s="7">
        <v>759091.25</v>
      </c>
      <c r="AR136" s="7" t="e">
        <f>SUMIF([2]Oct!B:I,AVALUOS!E136,[2]Oct!I:I)</f>
        <v>#VALUE!</v>
      </c>
      <c r="AS136" s="7" t="e">
        <f t="shared" si="868"/>
        <v>#VALUE!</v>
      </c>
      <c r="AT136" s="8" t="e">
        <f t="shared" si="869"/>
        <v>#VALUE!</v>
      </c>
      <c r="AU136" s="7">
        <v>800757.91666666663</v>
      </c>
      <c r="AV136" s="7" t="e">
        <f>SUMIF([2]Nov!B:I,AVALUOS!E136,[2]Nov!I:I)</f>
        <v>#VALUE!</v>
      </c>
      <c r="AW136" s="7" t="e">
        <f t="shared" si="871"/>
        <v>#VALUE!</v>
      </c>
      <c r="AX136" s="8" t="e">
        <f t="shared" si="872"/>
        <v>#VALUE!</v>
      </c>
      <c r="AY136" s="7">
        <v>821591.25</v>
      </c>
      <c r="AZ136" s="7" t="e">
        <f>SUMIF([2]Dic!B:I,AVALUOS!E136,[2]Dic!I:I)</f>
        <v>#VALUE!</v>
      </c>
      <c r="BA136" s="7" t="e">
        <f t="shared" si="874"/>
        <v>#VALUE!</v>
      </c>
      <c r="BB136" s="8" t="e">
        <f t="shared" si="875"/>
        <v>#VALUE!</v>
      </c>
      <c r="BC136" s="7">
        <v>0</v>
      </c>
      <c r="BD136" s="89">
        <f>+G136+K136+O136+S136+W136+AA136+AE136+AI136+AM136+AQ136+AU136</f>
        <v>7245837.083333334</v>
      </c>
      <c r="BE136" s="89" t="e">
        <f>+H136+L136+P136+T136+X136+AB136+AF136+AJ136+AN136+AR136+AV136+AZ136</f>
        <v>#VALUE!</v>
      </c>
      <c r="BF136" s="89" t="e">
        <f t="shared" si="876"/>
        <v>#VALUE!</v>
      </c>
      <c r="BG136" s="24" t="e">
        <f t="shared" si="877"/>
        <v>#VALUE!</v>
      </c>
      <c r="BL136" s="7"/>
      <c r="BM136" s="7"/>
    </row>
    <row r="137" spans="1:65" ht="12" x14ac:dyDescent="0.3">
      <c r="A137" s="85"/>
      <c r="B137" s="85"/>
      <c r="C137" s="86"/>
      <c r="D137" s="90">
        <v>510539</v>
      </c>
      <c r="E137" s="91"/>
      <c r="F137" s="92" t="s">
        <v>123</v>
      </c>
      <c r="G137" s="93">
        <f t="shared" ref="G137:H137" si="879">+G138</f>
        <v>285795.625</v>
      </c>
      <c r="H137" s="93" t="e">
        <f t="shared" si="879"/>
        <v>#VALUE!</v>
      </c>
      <c r="I137" s="93" t="e">
        <f t="shared" si="842"/>
        <v>#VALUE!</v>
      </c>
      <c r="J137" s="94" t="e">
        <f t="shared" si="843"/>
        <v>#VALUE!</v>
      </c>
      <c r="K137" s="93">
        <f t="shared" ref="K137:L137" si="880">+K138</f>
        <v>296212.29166666669</v>
      </c>
      <c r="L137" s="93" t="e">
        <f t="shared" si="880"/>
        <v>#VALUE!</v>
      </c>
      <c r="M137" s="93" t="e">
        <f t="shared" si="845"/>
        <v>#VALUE!</v>
      </c>
      <c r="N137" s="94" t="e">
        <f t="shared" si="846"/>
        <v>#VALUE!</v>
      </c>
      <c r="O137" s="93">
        <f t="shared" ref="O137:P137" si="881">+O138</f>
        <v>306628.95833333331</v>
      </c>
      <c r="P137" s="93" t="e">
        <f t="shared" si="881"/>
        <v>#VALUE!</v>
      </c>
      <c r="Q137" s="93" t="e">
        <f t="shared" si="848"/>
        <v>#VALUE!</v>
      </c>
      <c r="R137" s="94" t="e">
        <f t="shared" si="830"/>
        <v>#VALUE!</v>
      </c>
      <c r="S137" s="93">
        <f t="shared" ref="S137:BE137" si="882">+S138</f>
        <v>296212.29166666669</v>
      </c>
      <c r="T137" s="93" t="e">
        <f t="shared" si="882"/>
        <v>#VALUE!</v>
      </c>
      <c r="U137" s="93" t="e">
        <f t="shared" si="850"/>
        <v>#VALUE!</v>
      </c>
      <c r="V137" s="94" t="e">
        <f t="shared" si="851"/>
        <v>#VALUE!</v>
      </c>
      <c r="W137" s="93">
        <f t="shared" ref="W137:X137" si="883">+W138</f>
        <v>317045.625</v>
      </c>
      <c r="X137" s="93" t="e">
        <f t="shared" si="883"/>
        <v>#VALUE!</v>
      </c>
      <c r="Y137" s="93" t="e">
        <f t="shared" si="853"/>
        <v>#VALUE!</v>
      </c>
      <c r="Z137" s="94" t="e">
        <f t="shared" si="854"/>
        <v>#VALUE!</v>
      </c>
      <c r="AA137" s="93">
        <f t="shared" ref="AA137" si="884">+AA138</f>
        <v>317045.625</v>
      </c>
      <c r="AB137" s="93" t="e">
        <f t="shared" si="882"/>
        <v>#VALUE!</v>
      </c>
      <c r="AC137" s="93" t="e">
        <f t="shared" si="856"/>
        <v>#VALUE!</v>
      </c>
      <c r="AD137" s="94" t="e">
        <f t="shared" si="857"/>
        <v>#VALUE!</v>
      </c>
      <c r="AE137" s="93">
        <f t="shared" ref="AE137" si="885">+AE138</f>
        <v>327462.29166666669</v>
      </c>
      <c r="AF137" s="93" t="e">
        <f t="shared" si="882"/>
        <v>#VALUE!</v>
      </c>
      <c r="AG137" s="93" t="e">
        <f t="shared" si="859"/>
        <v>#VALUE!</v>
      </c>
      <c r="AH137" s="94" t="e">
        <f t="shared" si="860"/>
        <v>#VALUE!</v>
      </c>
      <c r="AI137" s="93">
        <f t="shared" ref="AI137" si="886">+AI138</f>
        <v>337878.95833333331</v>
      </c>
      <c r="AJ137" s="93" t="e">
        <f t="shared" si="882"/>
        <v>#VALUE!</v>
      </c>
      <c r="AK137" s="93" t="e">
        <f t="shared" si="862"/>
        <v>#VALUE!</v>
      </c>
      <c r="AL137" s="94" t="e">
        <f t="shared" si="863"/>
        <v>#VALUE!</v>
      </c>
      <c r="AM137" s="93">
        <f t="shared" ref="AM137" si="887">+AM138</f>
        <v>358712.29166666669</v>
      </c>
      <c r="AN137" s="93" t="e">
        <f t="shared" si="882"/>
        <v>#VALUE!</v>
      </c>
      <c r="AO137" s="93" t="e">
        <f t="shared" si="865"/>
        <v>#VALUE!</v>
      </c>
      <c r="AP137" s="94" t="e">
        <f t="shared" si="866"/>
        <v>#VALUE!</v>
      </c>
      <c r="AQ137" s="93">
        <f t="shared" ref="AQ137" si="888">+AQ138</f>
        <v>379545.625</v>
      </c>
      <c r="AR137" s="93" t="e">
        <f t="shared" si="882"/>
        <v>#VALUE!</v>
      </c>
      <c r="AS137" s="93" t="e">
        <f t="shared" si="868"/>
        <v>#VALUE!</v>
      </c>
      <c r="AT137" s="94" t="e">
        <f t="shared" si="869"/>
        <v>#VALUE!</v>
      </c>
      <c r="AU137" s="93">
        <f t="shared" ref="AU137" si="889">+AU138</f>
        <v>400378.95833333331</v>
      </c>
      <c r="AV137" s="93" t="e">
        <f t="shared" si="882"/>
        <v>#VALUE!</v>
      </c>
      <c r="AW137" s="93" t="e">
        <f t="shared" si="871"/>
        <v>#VALUE!</v>
      </c>
      <c r="AX137" s="94" t="e">
        <f t="shared" si="872"/>
        <v>#VALUE!</v>
      </c>
      <c r="AY137" s="93">
        <f t="shared" ref="AY137" si="890">+AY138</f>
        <v>410795.625</v>
      </c>
      <c r="AZ137" s="93" t="e">
        <f t="shared" si="882"/>
        <v>#VALUE!</v>
      </c>
      <c r="BA137" s="93" t="e">
        <f t="shared" si="874"/>
        <v>#VALUE!</v>
      </c>
      <c r="BB137" s="94" t="e">
        <f t="shared" si="875"/>
        <v>#VALUE!</v>
      </c>
      <c r="BC137" s="93">
        <f t="shared" si="882"/>
        <v>0</v>
      </c>
      <c r="BD137" s="93">
        <f t="shared" si="882"/>
        <v>3622918.541666667</v>
      </c>
      <c r="BE137" s="93" t="e">
        <f t="shared" si="882"/>
        <v>#VALUE!</v>
      </c>
      <c r="BF137" s="93" t="e">
        <f t="shared" si="876"/>
        <v>#VALUE!</v>
      </c>
      <c r="BG137" s="4" t="e">
        <f t="shared" si="877"/>
        <v>#VALUE!</v>
      </c>
      <c r="BL137" s="93">
        <f t="shared" ref="BL137:BM137" si="891">+BL138</f>
        <v>0</v>
      </c>
      <c r="BM137" s="93">
        <f t="shared" si="891"/>
        <v>0</v>
      </c>
    </row>
    <row r="138" spans="1:65" s="84" customFormat="1" ht="12" x14ac:dyDescent="0.3">
      <c r="A138" s="87"/>
      <c r="B138" s="87"/>
      <c r="C138" s="88"/>
      <c r="D138" s="95"/>
      <c r="E138" s="96">
        <v>51053901</v>
      </c>
      <c r="F138" s="97" t="s">
        <v>123</v>
      </c>
      <c r="G138" s="7">
        <v>285795.625</v>
      </c>
      <c r="H138" s="7" t="e">
        <f>SUMIF([2]Ene!B:I,AVALUOS!E138,[2]Ene!I:I)</f>
        <v>#VALUE!</v>
      </c>
      <c r="I138" s="7" t="e">
        <f t="shared" si="842"/>
        <v>#VALUE!</v>
      </c>
      <c r="J138" s="8" t="e">
        <f t="shared" si="843"/>
        <v>#VALUE!</v>
      </c>
      <c r="K138" s="7">
        <v>296212.29166666669</v>
      </c>
      <c r="L138" s="7" t="e">
        <f>SUMIF([2]Feb!B:I,AVALUOS!E138,[2]Feb!I:I)</f>
        <v>#VALUE!</v>
      </c>
      <c r="M138" s="7" t="e">
        <f t="shared" si="845"/>
        <v>#VALUE!</v>
      </c>
      <c r="N138" s="8" t="e">
        <f t="shared" si="846"/>
        <v>#VALUE!</v>
      </c>
      <c r="O138" s="7">
        <v>306628.95833333331</v>
      </c>
      <c r="P138" s="7" t="e">
        <f>SUMIF([2]mar!B:I,AVALUOS!E138,[2]mar!I:I)</f>
        <v>#VALUE!</v>
      </c>
      <c r="Q138" s="7" t="e">
        <f t="shared" si="848"/>
        <v>#VALUE!</v>
      </c>
      <c r="R138" s="8" t="e">
        <f t="shared" si="830"/>
        <v>#VALUE!</v>
      </c>
      <c r="S138" s="7">
        <v>296212.29166666669</v>
      </c>
      <c r="T138" s="7" t="e">
        <f>SUMIF([2]Abr!B:I,AVALUOS!E138,[2]Abr!I:I)</f>
        <v>#VALUE!</v>
      </c>
      <c r="U138" s="7" t="e">
        <f t="shared" si="850"/>
        <v>#VALUE!</v>
      </c>
      <c r="V138" s="8" t="e">
        <f t="shared" si="851"/>
        <v>#VALUE!</v>
      </c>
      <c r="W138" s="7">
        <v>317045.625</v>
      </c>
      <c r="X138" s="7" t="e">
        <f>SUMIF([2]May!B:I,AVALUOS!E138,[2]May!I:I)</f>
        <v>#VALUE!</v>
      </c>
      <c r="Y138" s="7" t="e">
        <f t="shared" si="853"/>
        <v>#VALUE!</v>
      </c>
      <c r="Z138" s="8" t="e">
        <f t="shared" si="854"/>
        <v>#VALUE!</v>
      </c>
      <c r="AA138" s="7">
        <v>317045.625</v>
      </c>
      <c r="AB138" s="7" t="e">
        <f>SUMIF([2]Jun!B:I,AVALUOS!E138,[2]Jun!I:I)</f>
        <v>#VALUE!</v>
      </c>
      <c r="AC138" s="7" t="e">
        <f t="shared" si="856"/>
        <v>#VALUE!</v>
      </c>
      <c r="AD138" s="8" t="e">
        <f t="shared" si="857"/>
        <v>#VALUE!</v>
      </c>
      <c r="AE138" s="7">
        <v>327462.29166666669</v>
      </c>
      <c r="AF138" s="7" t="e">
        <f>SUMIF([2]Jul!B:I,AVALUOS!E138,[2]Jul!I:I)</f>
        <v>#VALUE!</v>
      </c>
      <c r="AG138" s="7" t="e">
        <f t="shared" si="859"/>
        <v>#VALUE!</v>
      </c>
      <c r="AH138" s="8" t="e">
        <f t="shared" si="860"/>
        <v>#VALUE!</v>
      </c>
      <c r="AI138" s="7">
        <v>337878.95833333331</v>
      </c>
      <c r="AJ138" s="7" t="e">
        <f>SUMIF([2]Agos!B:I,AVALUOS!E138,[2]Agos!I:I)</f>
        <v>#VALUE!</v>
      </c>
      <c r="AK138" s="7" t="e">
        <f t="shared" si="862"/>
        <v>#VALUE!</v>
      </c>
      <c r="AL138" s="8" t="e">
        <f t="shared" si="863"/>
        <v>#VALUE!</v>
      </c>
      <c r="AM138" s="7">
        <v>358712.29166666669</v>
      </c>
      <c r="AN138" s="7" t="e">
        <f>SUMIF([2]Sep!B:I,AVALUOS!E138,[2]Sep!I:I)</f>
        <v>#VALUE!</v>
      </c>
      <c r="AO138" s="7" t="e">
        <f t="shared" si="865"/>
        <v>#VALUE!</v>
      </c>
      <c r="AP138" s="8" t="e">
        <f t="shared" si="866"/>
        <v>#VALUE!</v>
      </c>
      <c r="AQ138" s="7">
        <v>379545.625</v>
      </c>
      <c r="AR138" s="7" t="e">
        <f>SUMIF([2]Oct!B:I,AVALUOS!E138,[2]Oct!I:I)</f>
        <v>#VALUE!</v>
      </c>
      <c r="AS138" s="7" t="e">
        <f t="shared" si="868"/>
        <v>#VALUE!</v>
      </c>
      <c r="AT138" s="8" t="e">
        <f t="shared" si="869"/>
        <v>#VALUE!</v>
      </c>
      <c r="AU138" s="7">
        <v>400378.95833333331</v>
      </c>
      <c r="AV138" s="7" t="e">
        <f>SUMIF([2]Nov!B:I,AVALUOS!E138,[2]Nov!I:I)</f>
        <v>#VALUE!</v>
      </c>
      <c r="AW138" s="7" t="e">
        <f t="shared" si="871"/>
        <v>#VALUE!</v>
      </c>
      <c r="AX138" s="8" t="e">
        <f t="shared" si="872"/>
        <v>#VALUE!</v>
      </c>
      <c r="AY138" s="7">
        <v>410795.625</v>
      </c>
      <c r="AZ138" s="7" t="e">
        <f>SUMIF([2]Dic!B:I,AVALUOS!E138,[2]Dic!I:I)</f>
        <v>#VALUE!</v>
      </c>
      <c r="BA138" s="7" t="e">
        <f t="shared" si="874"/>
        <v>#VALUE!</v>
      </c>
      <c r="BB138" s="8" t="e">
        <f t="shared" si="875"/>
        <v>#VALUE!</v>
      </c>
      <c r="BC138" s="7">
        <v>0</v>
      </c>
      <c r="BD138" s="89">
        <f>+G138+K138+O138+S138+W138+AA138+AE138+AI138+AM138+AQ138+AU138</f>
        <v>3622918.541666667</v>
      </c>
      <c r="BE138" s="89" t="e">
        <f>+H138+L138+P138+T138+X138+AB138+AF138+AJ138+AN138+AR138+AV138+AZ138</f>
        <v>#VALUE!</v>
      </c>
      <c r="BF138" s="89" t="e">
        <f t="shared" si="876"/>
        <v>#VALUE!</v>
      </c>
      <c r="BG138" s="24" t="e">
        <f t="shared" si="877"/>
        <v>#VALUE!</v>
      </c>
      <c r="BL138" s="7"/>
      <c r="BM138" s="7"/>
    </row>
    <row r="139" spans="1:65" ht="12" x14ac:dyDescent="0.3">
      <c r="A139" s="85"/>
      <c r="B139" s="85"/>
      <c r="C139" s="86"/>
      <c r="D139" s="90">
        <v>510545</v>
      </c>
      <c r="E139" s="91"/>
      <c r="F139" s="92" t="s">
        <v>124</v>
      </c>
      <c r="G139" s="93">
        <f t="shared" ref="G139:H139" si="892">+G141+G140</f>
        <v>0</v>
      </c>
      <c r="H139" s="93" t="e">
        <f t="shared" si="892"/>
        <v>#VALUE!</v>
      </c>
      <c r="I139" s="93" t="e">
        <f t="shared" si="842"/>
        <v>#VALUE!</v>
      </c>
      <c r="J139" s="94">
        <f t="shared" si="843"/>
        <v>0</v>
      </c>
      <c r="K139" s="93">
        <f t="shared" ref="K139:L139" si="893">+K141+K140</f>
        <v>0</v>
      </c>
      <c r="L139" s="93" t="e">
        <f t="shared" si="893"/>
        <v>#VALUE!</v>
      </c>
      <c r="M139" s="93" t="e">
        <f t="shared" si="845"/>
        <v>#VALUE!</v>
      </c>
      <c r="N139" s="94">
        <f t="shared" si="846"/>
        <v>0</v>
      </c>
      <c r="O139" s="93">
        <f t="shared" ref="O139:P139" si="894">+O141+O140</f>
        <v>0</v>
      </c>
      <c r="P139" s="93" t="e">
        <f t="shared" si="894"/>
        <v>#VALUE!</v>
      </c>
      <c r="Q139" s="93" t="e">
        <f t="shared" si="848"/>
        <v>#VALUE!</v>
      </c>
      <c r="R139" s="94">
        <f t="shared" si="830"/>
        <v>0</v>
      </c>
      <c r="S139" s="93">
        <f t="shared" ref="S139:T139" si="895">+S141+S140</f>
        <v>0</v>
      </c>
      <c r="T139" s="93" t="e">
        <f t="shared" si="895"/>
        <v>#VALUE!</v>
      </c>
      <c r="U139" s="93" t="e">
        <f t="shared" si="850"/>
        <v>#VALUE!</v>
      </c>
      <c r="V139" s="94">
        <f t="shared" si="851"/>
        <v>0</v>
      </c>
      <c r="W139" s="93">
        <f t="shared" ref="W139:X139" si="896">+W141+W140</f>
        <v>0</v>
      </c>
      <c r="X139" s="93" t="e">
        <f t="shared" si="896"/>
        <v>#VALUE!</v>
      </c>
      <c r="Y139" s="93" t="e">
        <f t="shared" si="853"/>
        <v>#VALUE!</v>
      </c>
      <c r="Z139" s="94">
        <f t="shared" si="854"/>
        <v>0</v>
      </c>
      <c r="AA139" s="93">
        <f t="shared" ref="AA139:AB139" si="897">+AA141+AA140</f>
        <v>0</v>
      </c>
      <c r="AB139" s="93" t="e">
        <f t="shared" si="897"/>
        <v>#VALUE!</v>
      </c>
      <c r="AC139" s="93" t="e">
        <f t="shared" si="856"/>
        <v>#VALUE!</v>
      </c>
      <c r="AD139" s="94">
        <f t="shared" si="857"/>
        <v>0</v>
      </c>
      <c r="AE139" s="93">
        <f t="shared" ref="AE139:AF139" si="898">+AE141+AE140</f>
        <v>0</v>
      </c>
      <c r="AF139" s="93" t="e">
        <f t="shared" si="898"/>
        <v>#VALUE!</v>
      </c>
      <c r="AG139" s="93" t="e">
        <f t="shared" si="859"/>
        <v>#VALUE!</v>
      </c>
      <c r="AH139" s="94">
        <f t="shared" si="860"/>
        <v>0</v>
      </c>
      <c r="AI139" s="93">
        <f t="shared" ref="AI139:AJ139" si="899">+AI141+AI140</f>
        <v>0</v>
      </c>
      <c r="AJ139" s="93" t="e">
        <f t="shared" si="899"/>
        <v>#VALUE!</v>
      </c>
      <c r="AK139" s="93" t="e">
        <f t="shared" si="862"/>
        <v>#VALUE!</v>
      </c>
      <c r="AL139" s="94">
        <f t="shared" si="863"/>
        <v>0</v>
      </c>
      <c r="AM139" s="93">
        <f t="shared" ref="AM139:AN139" si="900">+AM141+AM140</f>
        <v>0</v>
      </c>
      <c r="AN139" s="93" t="e">
        <f t="shared" si="900"/>
        <v>#VALUE!</v>
      </c>
      <c r="AO139" s="93" t="e">
        <f t="shared" si="865"/>
        <v>#VALUE!</v>
      </c>
      <c r="AP139" s="94">
        <f t="shared" si="866"/>
        <v>0</v>
      </c>
      <c r="AQ139" s="93">
        <f t="shared" ref="AQ139:AR139" si="901">+AQ141+AQ140</f>
        <v>0</v>
      </c>
      <c r="AR139" s="93" t="e">
        <f t="shared" si="901"/>
        <v>#VALUE!</v>
      </c>
      <c r="AS139" s="93" t="e">
        <f t="shared" si="868"/>
        <v>#VALUE!</v>
      </c>
      <c r="AT139" s="94">
        <f t="shared" si="869"/>
        <v>0</v>
      </c>
      <c r="AU139" s="93">
        <f t="shared" ref="AU139:AV139" si="902">+AU141+AU140</f>
        <v>0</v>
      </c>
      <c r="AV139" s="93" t="e">
        <f t="shared" si="902"/>
        <v>#VALUE!</v>
      </c>
      <c r="AW139" s="93" t="e">
        <f t="shared" si="871"/>
        <v>#VALUE!</v>
      </c>
      <c r="AX139" s="94">
        <f t="shared" si="872"/>
        <v>0</v>
      </c>
      <c r="AY139" s="93">
        <f t="shared" ref="AY139:BE139" si="903">+AY141+AY140</f>
        <v>0</v>
      </c>
      <c r="AZ139" s="93" t="e">
        <f t="shared" si="903"/>
        <v>#VALUE!</v>
      </c>
      <c r="BA139" s="93" t="e">
        <f t="shared" si="874"/>
        <v>#VALUE!</v>
      </c>
      <c r="BB139" s="94">
        <f t="shared" si="875"/>
        <v>0</v>
      </c>
      <c r="BC139" s="93">
        <f t="shared" si="903"/>
        <v>0</v>
      </c>
      <c r="BD139" s="93">
        <f t="shared" si="903"/>
        <v>0</v>
      </c>
      <c r="BE139" s="93" t="e">
        <f t="shared" si="903"/>
        <v>#VALUE!</v>
      </c>
      <c r="BF139" s="93" t="e">
        <f t="shared" si="876"/>
        <v>#VALUE!</v>
      </c>
      <c r="BG139" s="4">
        <f t="shared" si="877"/>
        <v>0</v>
      </c>
      <c r="BL139" s="93">
        <f t="shared" ref="BL139:BM139" si="904">+BL141+BL140</f>
        <v>0</v>
      </c>
      <c r="BM139" s="93">
        <f t="shared" si="904"/>
        <v>0</v>
      </c>
    </row>
    <row r="140" spans="1:65" s="84" customFormat="1" ht="12" x14ac:dyDescent="0.3">
      <c r="A140" s="87"/>
      <c r="B140" s="87"/>
      <c r="C140" s="88"/>
      <c r="D140" s="95"/>
      <c r="E140" s="96">
        <v>51054501</v>
      </c>
      <c r="F140" s="97" t="s">
        <v>125</v>
      </c>
      <c r="G140" s="7">
        <v>0</v>
      </c>
      <c r="H140" s="7" t="e">
        <f>SUMIF([2]Ene!B:I,AVALUOS!E140,[2]Ene!I:I)</f>
        <v>#VALUE!</v>
      </c>
      <c r="I140" s="7" t="e">
        <f t="shared" si="842"/>
        <v>#VALUE!</v>
      </c>
      <c r="J140" s="8">
        <f t="shared" si="843"/>
        <v>0</v>
      </c>
      <c r="K140" s="7">
        <v>0</v>
      </c>
      <c r="L140" s="7" t="e">
        <f>SUMIF([2]Feb!B:I,AVALUOS!E140,[2]Feb!I:I)</f>
        <v>#VALUE!</v>
      </c>
      <c r="M140" s="7" t="e">
        <f t="shared" si="845"/>
        <v>#VALUE!</v>
      </c>
      <c r="N140" s="8">
        <f t="shared" si="846"/>
        <v>0</v>
      </c>
      <c r="O140" s="7">
        <v>0</v>
      </c>
      <c r="P140" s="7" t="e">
        <f>SUMIF([2]mar!B:I,AVALUOS!E140,[2]mar!I:I)</f>
        <v>#VALUE!</v>
      </c>
      <c r="Q140" s="7" t="e">
        <f t="shared" si="848"/>
        <v>#VALUE!</v>
      </c>
      <c r="R140" s="8">
        <f t="shared" si="830"/>
        <v>0</v>
      </c>
      <c r="S140" s="7">
        <v>0</v>
      </c>
      <c r="T140" s="7" t="e">
        <f>SUMIF([2]Abr!B:I,AVALUOS!E140,[2]Abr!I:I)</f>
        <v>#VALUE!</v>
      </c>
      <c r="U140" s="7" t="e">
        <f t="shared" si="850"/>
        <v>#VALUE!</v>
      </c>
      <c r="V140" s="8">
        <f t="shared" si="851"/>
        <v>0</v>
      </c>
      <c r="W140" s="7">
        <v>0</v>
      </c>
      <c r="X140" s="7" t="e">
        <f>SUMIF([2]May!B:I,AVALUOS!E140,[2]May!I:I)</f>
        <v>#VALUE!</v>
      </c>
      <c r="Y140" s="7" t="e">
        <f t="shared" si="853"/>
        <v>#VALUE!</v>
      </c>
      <c r="Z140" s="8">
        <f t="shared" si="854"/>
        <v>0</v>
      </c>
      <c r="AA140" s="7">
        <v>0</v>
      </c>
      <c r="AB140" s="7" t="e">
        <f>SUMIF([2]Jun!B:I,AVALUOS!E140,[2]Jun!I:I)</f>
        <v>#VALUE!</v>
      </c>
      <c r="AC140" s="7" t="e">
        <f t="shared" si="856"/>
        <v>#VALUE!</v>
      </c>
      <c r="AD140" s="8">
        <f t="shared" si="857"/>
        <v>0</v>
      </c>
      <c r="AE140" s="7">
        <v>0</v>
      </c>
      <c r="AF140" s="7" t="e">
        <f>SUMIF([2]Jul!B:I,AVALUOS!E140,[2]Jul!I:I)</f>
        <v>#VALUE!</v>
      </c>
      <c r="AG140" s="7" t="e">
        <f t="shared" si="859"/>
        <v>#VALUE!</v>
      </c>
      <c r="AH140" s="8">
        <f t="shared" si="860"/>
        <v>0</v>
      </c>
      <c r="AI140" s="7">
        <v>0</v>
      </c>
      <c r="AJ140" s="7" t="e">
        <f>SUMIF([2]Agos!B:I,AVALUOS!E140,[2]Agos!I:I)</f>
        <v>#VALUE!</v>
      </c>
      <c r="AK140" s="7" t="e">
        <f t="shared" si="862"/>
        <v>#VALUE!</v>
      </c>
      <c r="AL140" s="8">
        <f t="shared" si="863"/>
        <v>0</v>
      </c>
      <c r="AM140" s="7">
        <v>0</v>
      </c>
      <c r="AN140" s="7" t="e">
        <f>SUMIF([2]Sep!B:I,AVALUOS!E140,[2]Sep!I:I)</f>
        <v>#VALUE!</v>
      </c>
      <c r="AO140" s="7" t="e">
        <f t="shared" si="865"/>
        <v>#VALUE!</v>
      </c>
      <c r="AP140" s="8">
        <f t="shared" si="866"/>
        <v>0</v>
      </c>
      <c r="AQ140" s="7">
        <v>0</v>
      </c>
      <c r="AR140" s="7" t="e">
        <f>SUMIF([2]Oct!B:I,AVALUOS!E140,[2]Oct!I:I)</f>
        <v>#VALUE!</v>
      </c>
      <c r="AS140" s="7" t="e">
        <f t="shared" si="868"/>
        <v>#VALUE!</v>
      </c>
      <c r="AT140" s="8">
        <f t="shared" si="869"/>
        <v>0</v>
      </c>
      <c r="AU140" s="7">
        <v>0</v>
      </c>
      <c r="AV140" s="7" t="e">
        <f>SUMIF([2]Nov!B:I,AVALUOS!E140,[2]Nov!I:I)</f>
        <v>#VALUE!</v>
      </c>
      <c r="AW140" s="7" t="e">
        <f t="shared" si="871"/>
        <v>#VALUE!</v>
      </c>
      <c r="AX140" s="8">
        <f t="shared" si="872"/>
        <v>0</v>
      </c>
      <c r="AY140" s="7">
        <v>0</v>
      </c>
      <c r="AZ140" s="7" t="e">
        <f>SUMIF([2]Dic!B:I,AVALUOS!E140,[2]Dic!I:I)</f>
        <v>#VALUE!</v>
      </c>
      <c r="BA140" s="7" t="e">
        <f t="shared" si="874"/>
        <v>#VALUE!</v>
      </c>
      <c r="BB140" s="8">
        <f t="shared" si="875"/>
        <v>0</v>
      </c>
      <c r="BC140" s="7">
        <v>0</v>
      </c>
      <c r="BD140" s="89">
        <f t="shared" ref="BD140:BD141" si="905">+G140+K140+O140+S140+W140+AA140+AE140+AI140+AM140+AQ140+AU140</f>
        <v>0</v>
      </c>
      <c r="BE140" s="89" t="e">
        <f>+H140+L140+P140+T140+X140+AB140+AF140+AJ140+AN140+AR140+AV140+AZ140</f>
        <v>#VALUE!</v>
      </c>
      <c r="BF140" s="89" t="e">
        <f t="shared" si="876"/>
        <v>#VALUE!</v>
      </c>
      <c r="BG140" s="24">
        <f t="shared" si="877"/>
        <v>0</v>
      </c>
      <c r="BL140" s="7"/>
      <c r="BM140" s="7"/>
    </row>
    <row r="141" spans="1:65" ht="20.399999999999999" x14ac:dyDescent="0.3">
      <c r="A141" s="87"/>
      <c r="B141" s="87"/>
      <c r="C141" s="88"/>
      <c r="D141" s="95"/>
      <c r="E141" s="96">
        <v>51054502</v>
      </c>
      <c r="F141" s="97" t="s">
        <v>126</v>
      </c>
      <c r="G141" s="7">
        <v>0</v>
      </c>
      <c r="H141" s="7" t="e">
        <f>SUMIF([2]Ene!B:I,AVALUOS!E141,[2]Ene!I:I)</f>
        <v>#VALUE!</v>
      </c>
      <c r="I141" s="7" t="e">
        <f t="shared" si="842"/>
        <v>#VALUE!</v>
      </c>
      <c r="J141" s="8">
        <f t="shared" si="843"/>
        <v>0</v>
      </c>
      <c r="K141" s="7">
        <v>0</v>
      </c>
      <c r="L141" s="7" t="e">
        <f>SUMIF([2]Feb!B:I,AVALUOS!E141,[2]Feb!I:I)</f>
        <v>#VALUE!</v>
      </c>
      <c r="M141" s="7" t="e">
        <f t="shared" si="845"/>
        <v>#VALUE!</v>
      </c>
      <c r="N141" s="8">
        <f t="shared" si="846"/>
        <v>0</v>
      </c>
      <c r="O141" s="7">
        <v>0</v>
      </c>
      <c r="P141" s="7" t="e">
        <f>SUMIF([2]mar!B:I,AVALUOS!E141,[2]mar!I:I)</f>
        <v>#VALUE!</v>
      </c>
      <c r="Q141" s="7" t="e">
        <f t="shared" si="848"/>
        <v>#VALUE!</v>
      </c>
      <c r="R141" s="8">
        <f t="shared" si="830"/>
        <v>0</v>
      </c>
      <c r="S141" s="7">
        <v>0</v>
      </c>
      <c r="T141" s="7" t="e">
        <f>SUMIF([2]Abr!B:I,AVALUOS!E141,[2]Abr!I:I)</f>
        <v>#VALUE!</v>
      </c>
      <c r="U141" s="7" t="e">
        <f t="shared" si="850"/>
        <v>#VALUE!</v>
      </c>
      <c r="V141" s="8">
        <f t="shared" si="851"/>
        <v>0</v>
      </c>
      <c r="W141" s="7">
        <v>0</v>
      </c>
      <c r="X141" s="7" t="e">
        <f>SUMIF([2]May!B:I,AVALUOS!E141,[2]May!I:I)</f>
        <v>#VALUE!</v>
      </c>
      <c r="Y141" s="7" t="e">
        <f t="shared" si="853"/>
        <v>#VALUE!</v>
      </c>
      <c r="Z141" s="8">
        <f t="shared" si="854"/>
        <v>0</v>
      </c>
      <c r="AA141" s="7">
        <v>0</v>
      </c>
      <c r="AB141" s="7" t="e">
        <f>SUMIF([2]Jun!B:I,AVALUOS!E141,[2]Jun!I:I)</f>
        <v>#VALUE!</v>
      </c>
      <c r="AC141" s="7" t="e">
        <f t="shared" si="856"/>
        <v>#VALUE!</v>
      </c>
      <c r="AD141" s="8">
        <f t="shared" si="857"/>
        <v>0</v>
      </c>
      <c r="AE141" s="7">
        <v>0</v>
      </c>
      <c r="AF141" s="7" t="e">
        <f>SUMIF([2]Jul!B:I,AVALUOS!E141,[2]Jul!I:I)</f>
        <v>#VALUE!</v>
      </c>
      <c r="AG141" s="7" t="e">
        <f t="shared" si="859"/>
        <v>#VALUE!</v>
      </c>
      <c r="AH141" s="8">
        <f t="shared" si="860"/>
        <v>0</v>
      </c>
      <c r="AI141" s="7">
        <v>0</v>
      </c>
      <c r="AJ141" s="7" t="e">
        <f>SUMIF([2]Agos!B:I,AVALUOS!E141,[2]Agos!I:I)</f>
        <v>#VALUE!</v>
      </c>
      <c r="AK141" s="7" t="e">
        <f t="shared" si="862"/>
        <v>#VALUE!</v>
      </c>
      <c r="AL141" s="8">
        <f t="shared" si="863"/>
        <v>0</v>
      </c>
      <c r="AM141" s="7">
        <v>0</v>
      </c>
      <c r="AN141" s="7" t="e">
        <f>SUMIF([2]Sep!B:I,AVALUOS!E141,[2]Sep!I:I)</f>
        <v>#VALUE!</v>
      </c>
      <c r="AO141" s="7" t="e">
        <f t="shared" si="865"/>
        <v>#VALUE!</v>
      </c>
      <c r="AP141" s="8">
        <f t="shared" si="866"/>
        <v>0</v>
      </c>
      <c r="AQ141" s="7">
        <v>0</v>
      </c>
      <c r="AR141" s="7" t="e">
        <f>SUMIF([2]Oct!B:I,AVALUOS!E141,[2]Oct!I:I)</f>
        <v>#VALUE!</v>
      </c>
      <c r="AS141" s="7" t="e">
        <f t="shared" si="868"/>
        <v>#VALUE!</v>
      </c>
      <c r="AT141" s="8">
        <f t="shared" si="869"/>
        <v>0</v>
      </c>
      <c r="AU141" s="7">
        <v>0</v>
      </c>
      <c r="AV141" s="7" t="e">
        <f>SUMIF([2]Nov!B:I,AVALUOS!E141,[2]Nov!I:I)</f>
        <v>#VALUE!</v>
      </c>
      <c r="AW141" s="7" t="e">
        <f t="shared" si="871"/>
        <v>#VALUE!</v>
      </c>
      <c r="AX141" s="8">
        <f t="shared" si="872"/>
        <v>0</v>
      </c>
      <c r="AY141" s="7">
        <v>0</v>
      </c>
      <c r="AZ141" s="7" t="e">
        <f>SUMIF([2]Dic!B:I,AVALUOS!E141,[2]Dic!I:I)</f>
        <v>#VALUE!</v>
      </c>
      <c r="BA141" s="7" t="e">
        <f t="shared" si="874"/>
        <v>#VALUE!</v>
      </c>
      <c r="BB141" s="8">
        <f t="shared" si="875"/>
        <v>0</v>
      </c>
      <c r="BC141" s="7">
        <v>0</v>
      </c>
      <c r="BD141" s="89">
        <f t="shared" si="905"/>
        <v>0</v>
      </c>
      <c r="BE141" s="89" t="e">
        <f>+H141+L141+P141+T141+X141+AB141+AF141+AJ141+AN141+AR141+AV141+AZ141</f>
        <v>#VALUE!</v>
      </c>
      <c r="BF141" s="89" t="e">
        <f t="shared" si="876"/>
        <v>#VALUE!</v>
      </c>
      <c r="BG141" s="24">
        <f t="shared" si="877"/>
        <v>0</v>
      </c>
      <c r="BK141" s="84"/>
      <c r="BL141" s="7"/>
      <c r="BM141" s="7"/>
    </row>
    <row r="142" spans="1:65" s="84" customFormat="1" ht="12" x14ac:dyDescent="0.3">
      <c r="A142" s="85"/>
      <c r="B142" s="85"/>
      <c r="C142" s="86"/>
      <c r="D142" s="90">
        <v>510548</v>
      </c>
      <c r="E142" s="91"/>
      <c r="F142" s="92" t="s">
        <v>102</v>
      </c>
      <c r="G142" s="93">
        <f t="shared" ref="G142:H142" si="906">+G143</f>
        <v>0</v>
      </c>
      <c r="H142" s="93" t="e">
        <f t="shared" si="906"/>
        <v>#VALUE!</v>
      </c>
      <c r="I142" s="93" t="e">
        <f t="shared" si="842"/>
        <v>#VALUE!</v>
      </c>
      <c r="J142" s="94">
        <f t="shared" si="843"/>
        <v>0</v>
      </c>
      <c r="K142" s="93">
        <f t="shared" ref="K142:L142" si="907">+K143</f>
        <v>0</v>
      </c>
      <c r="L142" s="93" t="e">
        <f t="shared" si="907"/>
        <v>#VALUE!</v>
      </c>
      <c r="M142" s="93" t="e">
        <f t="shared" si="845"/>
        <v>#VALUE!</v>
      </c>
      <c r="N142" s="94">
        <f t="shared" si="846"/>
        <v>0</v>
      </c>
      <c r="O142" s="93">
        <f t="shared" ref="O142:P142" si="908">+O143</f>
        <v>0</v>
      </c>
      <c r="P142" s="93" t="e">
        <f t="shared" si="908"/>
        <v>#VALUE!</v>
      </c>
      <c r="Q142" s="93" t="e">
        <f t="shared" si="848"/>
        <v>#VALUE!</v>
      </c>
      <c r="R142" s="94">
        <f t="shared" si="830"/>
        <v>0</v>
      </c>
      <c r="S142" s="93">
        <f t="shared" ref="S142:BE142" si="909">+S143</f>
        <v>0</v>
      </c>
      <c r="T142" s="93" t="e">
        <f t="shared" si="909"/>
        <v>#VALUE!</v>
      </c>
      <c r="U142" s="93" t="e">
        <f t="shared" si="850"/>
        <v>#VALUE!</v>
      </c>
      <c r="V142" s="94">
        <f t="shared" si="851"/>
        <v>0</v>
      </c>
      <c r="W142" s="93">
        <f t="shared" ref="W142:X142" si="910">+W143</f>
        <v>0</v>
      </c>
      <c r="X142" s="93" t="e">
        <f t="shared" si="910"/>
        <v>#VALUE!</v>
      </c>
      <c r="Y142" s="93" t="e">
        <f t="shared" si="853"/>
        <v>#VALUE!</v>
      </c>
      <c r="Z142" s="94">
        <f t="shared" si="854"/>
        <v>0</v>
      </c>
      <c r="AA142" s="93">
        <f t="shared" ref="AA142" si="911">+AA143</f>
        <v>0</v>
      </c>
      <c r="AB142" s="93" t="e">
        <f t="shared" si="909"/>
        <v>#VALUE!</v>
      </c>
      <c r="AC142" s="93" t="e">
        <f t="shared" si="856"/>
        <v>#VALUE!</v>
      </c>
      <c r="AD142" s="94">
        <f t="shared" si="857"/>
        <v>0</v>
      </c>
      <c r="AE142" s="93">
        <f t="shared" ref="AE142" si="912">+AE143</f>
        <v>0</v>
      </c>
      <c r="AF142" s="93" t="e">
        <f t="shared" si="909"/>
        <v>#VALUE!</v>
      </c>
      <c r="AG142" s="93" t="e">
        <f t="shared" si="859"/>
        <v>#VALUE!</v>
      </c>
      <c r="AH142" s="94">
        <f t="shared" si="860"/>
        <v>0</v>
      </c>
      <c r="AI142" s="93">
        <f t="shared" ref="AI142" si="913">+AI143</f>
        <v>0</v>
      </c>
      <c r="AJ142" s="93" t="e">
        <f t="shared" si="909"/>
        <v>#VALUE!</v>
      </c>
      <c r="AK142" s="93" t="e">
        <f t="shared" si="862"/>
        <v>#VALUE!</v>
      </c>
      <c r="AL142" s="94">
        <f t="shared" si="863"/>
        <v>0</v>
      </c>
      <c r="AM142" s="93">
        <f t="shared" ref="AM142" si="914">+AM143</f>
        <v>0</v>
      </c>
      <c r="AN142" s="93" t="e">
        <f t="shared" si="909"/>
        <v>#VALUE!</v>
      </c>
      <c r="AO142" s="93" t="e">
        <f t="shared" si="865"/>
        <v>#VALUE!</v>
      </c>
      <c r="AP142" s="94">
        <f t="shared" si="866"/>
        <v>0</v>
      </c>
      <c r="AQ142" s="93">
        <f t="shared" ref="AQ142" si="915">+AQ143</f>
        <v>0</v>
      </c>
      <c r="AR142" s="93" t="e">
        <f t="shared" si="909"/>
        <v>#VALUE!</v>
      </c>
      <c r="AS142" s="93" t="e">
        <f t="shared" si="868"/>
        <v>#VALUE!</v>
      </c>
      <c r="AT142" s="94">
        <f t="shared" si="869"/>
        <v>0</v>
      </c>
      <c r="AU142" s="93">
        <f t="shared" ref="AU142" si="916">+AU143</f>
        <v>0</v>
      </c>
      <c r="AV142" s="93" t="e">
        <f t="shared" si="909"/>
        <v>#VALUE!</v>
      </c>
      <c r="AW142" s="93" t="e">
        <f t="shared" si="871"/>
        <v>#VALUE!</v>
      </c>
      <c r="AX142" s="94">
        <f t="shared" si="872"/>
        <v>0</v>
      </c>
      <c r="AY142" s="93">
        <f t="shared" ref="AY142" si="917">+AY143</f>
        <v>0</v>
      </c>
      <c r="AZ142" s="93" t="e">
        <f t="shared" si="909"/>
        <v>#VALUE!</v>
      </c>
      <c r="BA142" s="93" t="e">
        <f t="shared" si="874"/>
        <v>#VALUE!</v>
      </c>
      <c r="BB142" s="94">
        <f t="shared" si="875"/>
        <v>0</v>
      </c>
      <c r="BC142" s="93">
        <f t="shared" si="909"/>
        <v>0</v>
      </c>
      <c r="BD142" s="93">
        <f t="shared" si="909"/>
        <v>0</v>
      </c>
      <c r="BE142" s="93" t="e">
        <f t="shared" si="909"/>
        <v>#VALUE!</v>
      </c>
      <c r="BF142" s="93" t="e">
        <f t="shared" si="876"/>
        <v>#VALUE!</v>
      </c>
      <c r="BG142" s="4">
        <f t="shared" si="877"/>
        <v>0</v>
      </c>
      <c r="BL142" s="93">
        <f t="shared" ref="BL142:BM142" si="918">+BL143</f>
        <v>0</v>
      </c>
      <c r="BM142" s="93">
        <f t="shared" si="918"/>
        <v>0</v>
      </c>
    </row>
    <row r="143" spans="1:65" s="84" customFormat="1" ht="12" x14ac:dyDescent="0.3">
      <c r="A143" s="87"/>
      <c r="B143" s="87"/>
      <c r="C143" s="88"/>
      <c r="D143" s="95"/>
      <c r="E143" s="96">
        <v>51054801</v>
      </c>
      <c r="F143" s="97" t="s">
        <v>102</v>
      </c>
      <c r="G143" s="7">
        <v>0</v>
      </c>
      <c r="H143" s="7" t="e">
        <f>SUMIF([2]Ene!B:I,AVALUOS!E143,[2]Ene!I:I)</f>
        <v>#VALUE!</v>
      </c>
      <c r="I143" s="7" t="e">
        <f t="shared" si="842"/>
        <v>#VALUE!</v>
      </c>
      <c r="J143" s="8">
        <f t="shared" si="843"/>
        <v>0</v>
      </c>
      <c r="K143" s="7">
        <v>0</v>
      </c>
      <c r="L143" s="7" t="e">
        <f>SUMIF([2]Feb!B:I,AVALUOS!E143,[2]Feb!I:I)</f>
        <v>#VALUE!</v>
      </c>
      <c r="M143" s="7" t="e">
        <f t="shared" si="845"/>
        <v>#VALUE!</v>
      </c>
      <c r="N143" s="8">
        <f t="shared" si="846"/>
        <v>0</v>
      </c>
      <c r="O143" s="7">
        <v>0</v>
      </c>
      <c r="P143" s="7" t="e">
        <f>SUMIF([2]mar!B:I,AVALUOS!E143,[2]mar!I:I)</f>
        <v>#VALUE!</v>
      </c>
      <c r="Q143" s="7" t="e">
        <f t="shared" si="848"/>
        <v>#VALUE!</v>
      </c>
      <c r="R143" s="8">
        <f t="shared" si="830"/>
        <v>0</v>
      </c>
      <c r="S143" s="7">
        <v>0</v>
      </c>
      <c r="T143" s="7" t="e">
        <f>SUMIF([2]Abr!B:I,AVALUOS!E143,[2]Abr!I:I)</f>
        <v>#VALUE!</v>
      </c>
      <c r="U143" s="7" t="e">
        <f t="shared" si="850"/>
        <v>#VALUE!</v>
      </c>
      <c r="V143" s="8">
        <f t="shared" si="851"/>
        <v>0</v>
      </c>
      <c r="W143" s="7">
        <v>0</v>
      </c>
      <c r="X143" s="7" t="e">
        <f>SUMIF([2]May!B:I,AVALUOS!E143,[2]May!I:I)</f>
        <v>#VALUE!</v>
      </c>
      <c r="Y143" s="7" t="e">
        <f t="shared" si="853"/>
        <v>#VALUE!</v>
      </c>
      <c r="Z143" s="8">
        <f t="shared" si="854"/>
        <v>0</v>
      </c>
      <c r="AA143" s="7">
        <v>0</v>
      </c>
      <c r="AB143" s="7" t="e">
        <f>SUMIF([2]Jun!B:I,AVALUOS!E143,[2]Jun!I:I)</f>
        <v>#VALUE!</v>
      </c>
      <c r="AC143" s="7" t="e">
        <f t="shared" si="856"/>
        <v>#VALUE!</v>
      </c>
      <c r="AD143" s="8">
        <f t="shared" si="857"/>
        <v>0</v>
      </c>
      <c r="AE143" s="7">
        <v>0</v>
      </c>
      <c r="AF143" s="7" t="e">
        <f>SUMIF([2]Jul!B:I,AVALUOS!E143,[2]Jul!I:I)</f>
        <v>#VALUE!</v>
      </c>
      <c r="AG143" s="7" t="e">
        <f t="shared" si="859"/>
        <v>#VALUE!</v>
      </c>
      <c r="AH143" s="8">
        <f t="shared" si="860"/>
        <v>0</v>
      </c>
      <c r="AI143" s="7">
        <v>0</v>
      </c>
      <c r="AJ143" s="7" t="e">
        <f>SUMIF([2]Agos!B:I,AVALUOS!E143,[2]Agos!I:I)</f>
        <v>#VALUE!</v>
      </c>
      <c r="AK143" s="7" t="e">
        <f t="shared" si="862"/>
        <v>#VALUE!</v>
      </c>
      <c r="AL143" s="8">
        <f t="shared" si="863"/>
        <v>0</v>
      </c>
      <c r="AM143" s="7">
        <v>0</v>
      </c>
      <c r="AN143" s="7" t="e">
        <f>SUMIF([2]Sep!B:I,AVALUOS!E143,[2]Sep!I:I)</f>
        <v>#VALUE!</v>
      </c>
      <c r="AO143" s="7" t="e">
        <f t="shared" si="865"/>
        <v>#VALUE!</v>
      </c>
      <c r="AP143" s="8">
        <f t="shared" si="866"/>
        <v>0</v>
      </c>
      <c r="AQ143" s="7">
        <v>0</v>
      </c>
      <c r="AR143" s="7" t="e">
        <f>SUMIF([2]Oct!B:I,AVALUOS!E143,[2]Oct!I:I)</f>
        <v>#VALUE!</v>
      </c>
      <c r="AS143" s="7" t="e">
        <f t="shared" si="868"/>
        <v>#VALUE!</v>
      </c>
      <c r="AT143" s="8">
        <f t="shared" si="869"/>
        <v>0</v>
      </c>
      <c r="AU143" s="7">
        <v>0</v>
      </c>
      <c r="AV143" s="7" t="e">
        <f>SUMIF([2]Nov!B:I,AVALUOS!E143,[2]Nov!I:I)</f>
        <v>#VALUE!</v>
      </c>
      <c r="AW143" s="7" t="e">
        <f t="shared" si="871"/>
        <v>#VALUE!</v>
      </c>
      <c r="AX143" s="8">
        <f t="shared" si="872"/>
        <v>0</v>
      </c>
      <c r="AY143" s="7">
        <v>0</v>
      </c>
      <c r="AZ143" s="7" t="e">
        <f>SUMIF([2]Dic!B:I,AVALUOS!E143,[2]Dic!I:I)</f>
        <v>#VALUE!</v>
      </c>
      <c r="BA143" s="7" t="e">
        <f t="shared" si="874"/>
        <v>#VALUE!</v>
      </c>
      <c r="BB143" s="8">
        <f t="shared" si="875"/>
        <v>0</v>
      </c>
      <c r="BC143" s="7">
        <v>0</v>
      </c>
      <c r="BD143" s="89">
        <f>+G143+K143+O143+S143+W143+AA143+AE143+AI143+AM143+AQ143+AU143</f>
        <v>0</v>
      </c>
      <c r="BE143" s="89" t="e">
        <f>+H143+L143+P143+T143+X143+AB143+AF143+AJ143+AN143+AR143+AV143+AZ143</f>
        <v>#VALUE!</v>
      </c>
      <c r="BF143" s="89" t="e">
        <f t="shared" si="876"/>
        <v>#VALUE!</v>
      </c>
      <c r="BG143" s="24">
        <f t="shared" si="877"/>
        <v>0</v>
      </c>
      <c r="BL143" s="7"/>
      <c r="BM143" s="7"/>
    </row>
    <row r="144" spans="1:65" ht="12" x14ac:dyDescent="0.3">
      <c r="A144" s="85"/>
      <c r="B144" s="85"/>
      <c r="C144" s="86"/>
      <c r="D144" s="90">
        <v>510551</v>
      </c>
      <c r="E144" s="91"/>
      <c r="F144" s="92" t="s">
        <v>127</v>
      </c>
      <c r="G144" s="93">
        <f t="shared" ref="G144:H144" si="919">+G145</f>
        <v>0</v>
      </c>
      <c r="H144" s="93" t="e">
        <f t="shared" si="919"/>
        <v>#VALUE!</v>
      </c>
      <c r="I144" s="93" t="e">
        <f t="shared" si="842"/>
        <v>#VALUE!</v>
      </c>
      <c r="J144" s="94">
        <f t="shared" si="843"/>
        <v>0</v>
      </c>
      <c r="K144" s="93">
        <f t="shared" ref="K144:L144" si="920">+K145</f>
        <v>0</v>
      </c>
      <c r="L144" s="93" t="e">
        <f t="shared" si="920"/>
        <v>#VALUE!</v>
      </c>
      <c r="M144" s="93" t="e">
        <f t="shared" si="845"/>
        <v>#VALUE!</v>
      </c>
      <c r="N144" s="94">
        <f t="shared" si="846"/>
        <v>0</v>
      </c>
      <c r="O144" s="93">
        <f t="shared" ref="O144:P144" si="921">+O145</f>
        <v>0</v>
      </c>
      <c r="P144" s="93" t="e">
        <f t="shared" si="921"/>
        <v>#VALUE!</v>
      </c>
      <c r="Q144" s="93" t="e">
        <f t="shared" si="848"/>
        <v>#VALUE!</v>
      </c>
      <c r="R144" s="94">
        <f t="shared" si="830"/>
        <v>0</v>
      </c>
      <c r="S144" s="93">
        <f t="shared" ref="S144:BE144" si="922">+S145</f>
        <v>0</v>
      </c>
      <c r="T144" s="93" t="e">
        <f t="shared" si="922"/>
        <v>#VALUE!</v>
      </c>
      <c r="U144" s="93" t="e">
        <f t="shared" si="850"/>
        <v>#VALUE!</v>
      </c>
      <c r="V144" s="94">
        <f t="shared" si="851"/>
        <v>0</v>
      </c>
      <c r="W144" s="93">
        <f t="shared" ref="W144:X144" si="923">+W145</f>
        <v>0</v>
      </c>
      <c r="X144" s="93" t="e">
        <f t="shared" si="923"/>
        <v>#VALUE!</v>
      </c>
      <c r="Y144" s="93" t="e">
        <f t="shared" si="853"/>
        <v>#VALUE!</v>
      </c>
      <c r="Z144" s="94">
        <f t="shared" si="854"/>
        <v>0</v>
      </c>
      <c r="AA144" s="93">
        <f t="shared" ref="AA144" si="924">+AA145</f>
        <v>0</v>
      </c>
      <c r="AB144" s="93" t="e">
        <f t="shared" si="922"/>
        <v>#VALUE!</v>
      </c>
      <c r="AC144" s="93" t="e">
        <f t="shared" si="856"/>
        <v>#VALUE!</v>
      </c>
      <c r="AD144" s="94">
        <f t="shared" si="857"/>
        <v>0</v>
      </c>
      <c r="AE144" s="93">
        <f t="shared" ref="AE144" si="925">+AE145</f>
        <v>0</v>
      </c>
      <c r="AF144" s="93" t="e">
        <f t="shared" si="922"/>
        <v>#VALUE!</v>
      </c>
      <c r="AG144" s="93" t="e">
        <f t="shared" si="859"/>
        <v>#VALUE!</v>
      </c>
      <c r="AH144" s="94">
        <f t="shared" si="860"/>
        <v>0</v>
      </c>
      <c r="AI144" s="93">
        <f t="shared" ref="AI144" si="926">+AI145</f>
        <v>0</v>
      </c>
      <c r="AJ144" s="93" t="e">
        <f t="shared" si="922"/>
        <v>#VALUE!</v>
      </c>
      <c r="AK144" s="93" t="e">
        <f t="shared" si="862"/>
        <v>#VALUE!</v>
      </c>
      <c r="AL144" s="94">
        <f t="shared" si="863"/>
        <v>0</v>
      </c>
      <c r="AM144" s="93">
        <f t="shared" ref="AM144" si="927">+AM145</f>
        <v>0</v>
      </c>
      <c r="AN144" s="93" t="e">
        <f t="shared" si="922"/>
        <v>#VALUE!</v>
      </c>
      <c r="AO144" s="93" t="e">
        <f t="shared" si="865"/>
        <v>#VALUE!</v>
      </c>
      <c r="AP144" s="94">
        <f t="shared" si="866"/>
        <v>0</v>
      </c>
      <c r="AQ144" s="93">
        <f t="shared" ref="AQ144" si="928">+AQ145</f>
        <v>0</v>
      </c>
      <c r="AR144" s="93" t="e">
        <f t="shared" si="922"/>
        <v>#VALUE!</v>
      </c>
      <c r="AS144" s="93" t="e">
        <f t="shared" si="868"/>
        <v>#VALUE!</v>
      </c>
      <c r="AT144" s="94">
        <f t="shared" si="869"/>
        <v>0</v>
      </c>
      <c r="AU144" s="93">
        <f t="shared" ref="AU144" si="929">+AU145</f>
        <v>0</v>
      </c>
      <c r="AV144" s="93" t="e">
        <f t="shared" si="922"/>
        <v>#VALUE!</v>
      </c>
      <c r="AW144" s="93" t="e">
        <f t="shared" si="871"/>
        <v>#VALUE!</v>
      </c>
      <c r="AX144" s="94">
        <f t="shared" si="872"/>
        <v>0</v>
      </c>
      <c r="AY144" s="93">
        <f t="shared" ref="AY144" si="930">+AY145</f>
        <v>0</v>
      </c>
      <c r="AZ144" s="93" t="e">
        <f t="shared" si="922"/>
        <v>#VALUE!</v>
      </c>
      <c r="BA144" s="93" t="e">
        <f t="shared" si="874"/>
        <v>#VALUE!</v>
      </c>
      <c r="BB144" s="94">
        <f t="shared" si="875"/>
        <v>0</v>
      </c>
      <c r="BC144" s="93">
        <f t="shared" si="922"/>
        <v>0</v>
      </c>
      <c r="BD144" s="93">
        <f t="shared" si="922"/>
        <v>0</v>
      </c>
      <c r="BE144" s="93" t="e">
        <f t="shared" si="922"/>
        <v>#VALUE!</v>
      </c>
      <c r="BF144" s="93" t="e">
        <f t="shared" si="876"/>
        <v>#VALUE!</v>
      </c>
      <c r="BG144" s="4">
        <f t="shared" si="877"/>
        <v>0</v>
      </c>
      <c r="BL144" s="93">
        <f t="shared" ref="BL144:BM144" si="931">+BL145</f>
        <v>0</v>
      </c>
      <c r="BM144" s="93">
        <f t="shared" si="931"/>
        <v>0</v>
      </c>
    </row>
    <row r="145" spans="1:65" s="84" customFormat="1" ht="12" x14ac:dyDescent="0.3">
      <c r="A145" s="87"/>
      <c r="B145" s="87"/>
      <c r="C145" s="88"/>
      <c r="D145" s="95"/>
      <c r="E145" s="96">
        <v>51055101</v>
      </c>
      <c r="F145" s="97" t="s">
        <v>127</v>
      </c>
      <c r="G145" s="7">
        <v>0</v>
      </c>
      <c r="H145" s="7" t="e">
        <f>SUMIF([2]Ene!B:I,AVALUOS!E145,[2]Ene!I:I)</f>
        <v>#VALUE!</v>
      </c>
      <c r="I145" s="7" t="e">
        <f t="shared" si="842"/>
        <v>#VALUE!</v>
      </c>
      <c r="J145" s="8">
        <f t="shared" si="843"/>
        <v>0</v>
      </c>
      <c r="K145" s="7">
        <v>0</v>
      </c>
      <c r="L145" s="7" t="e">
        <f>SUMIF([2]Feb!B:I,AVALUOS!E145,[2]Feb!I:I)</f>
        <v>#VALUE!</v>
      </c>
      <c r="M145" s="7" t="e">
        <f t="shared" si="845"/>
        <v>#VALUE!</v>
      </c>
      <c r="N145" s="8">
        <f t="shared" si="846"/>
        <v>0</v>
      </c>
      <c r="O145" s="7">
        <v>0</v>
      </c>
      <c r="P145" s="7" t="e">
        <f>SUMIF([2]mar!B:I,AVALUOS!E145,[2]mar!I:I)</f>
        <v>#VALUE!</v>
      </c>
      <c r="Q145" s="7" t="e">
        <f t="shared" si="848"/>
        <v>#VALUE!</v>
      </c>
      <c r="R145" s="8">
        <f t="shared" si="830"/>
        <v>0</v>
      </c>
      <c r="S145" s="7">
        <v>0</v>
      </c>
      <c r="T145" s="7" t="e">
        <f>SUMIF([2]Abr!B:I,AVALUOS!E145,[2]Abr!I:I)</f>
        <v>#VALUE!</v>
      </c>
      <c r="U145" s="7" t="e">
        <f t="shared" si="850"/>
        <v>#VALUE!</v>
      </c>
      <c r="V145" s="8">
        <f t="shared" si="851"/>
        <v>0</v>
      </c>
      <c r="W145" s="7">
        <v>0</v>
      </c>
      <c r="X145" s="7" t="e">
        <f>SUMIF([2]May!B:I,AVALUOS!E145,[2]May!I:I)</f>
        <v>#VALUE!</v>
      </c>
      <c r="Y145" s="7" t="e">
        <f t="shared" si="853"/>
        <v>#VALUE!</v>
      </c>
      <c r="Z145" s="8">
        <f t="shared" si="854"/>
        <v>0</v>
      </c>
      <c r="AA145" s="7">
        <v>0</v>
      </c>
      <c r="AB145" s="7" t="e">
        <f>SUMIF([2]Jun!B:I,AVALUOS!E145,[2]Jun!I:I)</f>
        <v>#VALUE!</v>
      </c>
      <c r="AC145" s="7" t="e">
        <f t="shared" si="856"/>
        <v>#VALUE!</v>
      </c>
      <c r="AD145" s="8">
        <f t="shared" si="857"/>
        <v>0</v>
      </c>
      <c r="AE145" s="7">
        <v>0</v>
      </c>
      <c r="AF145" s="7" t="e">
        <f>SUMIF([2]Jul!B:I,AVALUOS!E145,[2]Jul!I:I)</f>
        <v>#VALUE!</v>
      </c>
      <c r="AG145" s="7" t="e">
        <f t="shared" si="859"/>
        <v>#VALUE!</v>
      </c>
      <c r="AH145" s="8">
        <f t="shared" si="860"/>
        <v>0</v>
      </c>
      <c r="AI145" s="7">
        <v>0</v>
      </c>
      <c r="AJ145" s="7" t="e">
        <f>SUMIF([2]Agos!B:I,AVALUOS!E145,[2]Agos!I:I)</f>
        <v>#VALUE!</v>
      </c>
      <c r="AK145" s="7" t="e">
        <f t="shared" si="862"/>
        <v>#VALUE!</v>
      </c>
      <c r="AL145" s="8">
        <f t="shared" si="863"/>
        <v>0</v>
      </c>
      <c r="AM145" s="7">
        <v>0</v>
      </c>
      <c r="AN145" s="7" t="e">
        <f>SUMIF([2]Sep!B:I,AVALUOS!E145,[2]Sep!I:I)</f>
        <v>#VALUE!</v>
      </c>
      <c r="AO145" s="7" t="e">
        <f t="shared" si="865"/>
        <v>#VALUE!</v>
      </c>
      <c r="AP145" s="8">
        <f t="shared" si="866"/>
        <v>0</v>
      </c>
      <c r="AQ145" s="7">
        <v>0</v>
      </c>
      <c r="AR145" s="7" t="e">
        <f>SUMIF([2]Oct!B:I,AVALUOS!E145,[2]Oct!I:I)</f>
        <v>#VALUE!</v>
      </c>
      <c r="AS145" s="7" t="e">
        <f t="shared" si="868"/>
        <v>#VALUE!</v>
      </c>
      <c r="AT145" s="8">
        <f t="shared" si="869"/>
        <v>0</v>
      </c>
      <c r="AU145" s="7">
        <v>0</v>
      </c>
      <c r="AV145" s="7" t="e">
        <f>SUMIF([2]Nov!B:I,AVALUOS!E145,[2]Nov!I:I)</f>
        <v>#VALUE!</v>
      </c>
      <c r="AW145" s="7" t="e">
        <f t="shared" si="871"/>
        <v>#VALUE!</v>
      </c>
      <c r="AX145" s="8">
        <f t="shared" si="872"/>
        <v>0</v>
      </c>
      <c r="AY145" s="7">
        <v>0</v>
      </c>
      <c r="AZ145" s="7" t="e">
        <f>SUMIF([2]Dic!B:I,AVALUOS!E145,[2]Dic!I:I)</f>
        <v>#VALUE!</v>
      </c>
      <c r="BA145" s="7" t="e">
        <f t="shared" si="874"/>
        <v>#VALUE!</v>
      </c>
      <c r="BB145" s="8">
        <f t="shared" si="875"/>
        <v>0</v>
      </c>
      <c r="BC145" s="7">
        <v>0</v>
      </c>
      <c r="BD145" s="89">
        <f>+G145+K145+O145+S145+W145+AA145+AE145+AI145+AM145+AQ145+AU145</f>
        <v>0</v>
      </c>
      <c r="BE145" s="89" t="e">
        <f>+H145+L145+P145+T145+X145+AB145+AF145+AJ145+AN145+AR145+AV145+AZ145</f>
        <v>#VALUE!</v>
      </c>
      <c r="BF145" s="89" t="e">
        <f t="shared" si="876"/>
        <v>#VALUE!</v>
      </c>
      <c r="BG145" s="24">
        <f t="shared" si="877"/>
        <v>0</v>
      </c>
      <c r="BL145" s="7"/>
      <c r="BM145" s="7"/>
    </row>
    <row r="146" spans="1:65" ht="12" x14ac:dyDescent="0.3">
      <c r="A146" s="85"/>
      <c r="B146" s="85"/>
      <c r="C146" s="86"/>
      <c r="D146" s="90">
        <v>510554</v>
      </c>
      <c r="E146" s="91"/>
      <c r="F146" s="92" t="s">
        <v>128</v>
      </c>
      <c r="G146" s="93">
        <f t="shared" ref="G146:H146" si="932">+G147</f>
        <v>0</v>
      </c>
      <c r="H146" s="93" t="e">
        <f t="shared" si="932"/>
        <v>#VALUE!</v>
      </c>
      <c r="I146" s="93" t="e">
        <f t="shared" si="842"/>
        <v>#VALUE!</v>
      </c>
      <c r="J146" s="94">
        <f t="shared" si="843"/>
        <v>0</v>
      </c>
      <c r="K146" s="93">
        <f t="shared" ref="K146:L146" si="933">+K147</f>
        <v>0</v>
      </c>
      <c r="L146" s="93" t="e">
        <f t="shared" si="933"/>
        <v>#VALUE!</v>
      </c>
      <c r="M146" s="93" t="e">
        <f t="shared" si="845"/>
        <v>#VALUE!</v>
      </c>
      <c r="N146" s="94">
        <f t="shared" si="846"/>
        <v>0</v>
      </c>
      <c r="O146" s="93">
        <f t="shared" ref="O146:P146" si="934">+O147</f>
        <v>0</v>
      </c>
      <c r="P146" s="93" t="e">
        <f t="shared" si="934"/>
        <v>#VALUE!</v>
      </c>
      <c r="Q146" s="93" t="e">
        <f t="shared" si="848"/>
        <v>#VALUE!</v>
      </c>
      <c r="R146" s="94">
        <f t="shared" si="830"/>
        <v>0</v>
      </c>
      <c r="S146" s="93">
        <f t="shared" ref="S146:BE146" si="935">+S147</f>
        <v>0</v>
      </c>
      <c r="T146" s="93" t="e">
        <f t="shared" si="935"/>
        <v>#VALUE!</v>
      </c>
      <c r="U146" s="93" t="e">
        <f t="shared" si="850"/>
        <v>#VALUE!</v>
      </c>
      <c r="V146" s="94">
        <f t="shared" si="851"/>
        <v>0</v>
      </c>
      <c r="W146" s="93">
        <f t="shared" ref="W146:X146" si="936">+W147</f>
        <v>0</v>
      </c>
      <c r="X146" s="93" t="e">
        <f t="shared" si="936"/>
        <v>#VALUE!</v>
      </c>
      <c r="Y146" s="93" t="e">
        <f t="shared" si="853"/>
        <v>#VALUE!</v>
      </c>
      <c r="Z146" s="94">
        <f t="shared" si="854"/>
        <v>0</v>
      </c>
      <c r="AA146" s="93">
        <f t="shared" ref="AA146" si="937">+AA147</f>
        <v>0</v>
      </c>
      <c r="AB146" s="93" t="e">
        <f t="shared" si="935"/>
        <v>#VALUE!</v>
      </c>
      <c r="AC146" s="93" t="e">
        <f t="shared" si="856"/>
        <v>#VALUE!</v>
      </c>
      <c r="AD146" s="94">
        <f t="shared" si="857"/>
        <v>0</v>
      </c>
      <c r="AE146" s="93">
        <f t="shared" ref="AE146" si="938">+AE147</f>
        <v>0</v>
      </c>
      <c r="AF146" s="93" t="e">
        <f t="shared" si="935"/>
        <v>#VALUE!</v>
      </c>
      <c r="AG146" s="93" t="e">
        <f t="shared" si="859"/>
        <v>#VALUE!</v>
      </c>
      <c r="AH146" s="94">
        <f t="shared" si="860"/>
        <v>0</v>
      </c>
      <c r="AI146" s="93">
        <f t="shared" ref="AI146" si="939">+AI147</f>
        <v>0</v>
      </c>
      <c r="AJ146" s="93" t="e">
        <f t="shared" si="935"/>
        <v>#VALUE!</v>
      </c>
      <c r="AK146" s="93" t="e">
        <f t="shared" si="862"/>
        <v>#VALUE!</v>
      </c>
      <c r="AL146" s="94">
        <f t="shared" si="863"/>
        <v>0</v>
      </c>
      <c r="AM146" s="93">
        <f t="shared" ref="AM146" si="940">+AM147</f>
        <v>0</v>
      </c>
      <c r="AN146" s="93" t="e">
        <f t="shared" si="935"/>
        <v>#VALUE!</v>
      </c>
      <c r="AO146" s="93" t="e">
        <f t="shared" si="865"/>
        <v>#VALUE!</v>
      </c>
      <c r="AP146" s="94">
        <f t="shared" si="866"/>
        <v>0</v>
      </c>
      <c r="AQ146" s="93">
        <f t="shared" ref="AQ146" si="941">+AQ147</f>
        <v>0</v>
      </c>
      <c r="AR146" s="93" t="e">
        <f t="shared" si="935"/>
        <v>#VALUE!</v>
      </c>
      <c r="AS146" s="93" t="e">
        <f t="shared" si="868"/>
        <v>#VALUE!</v>
      </c>
      <c r="AT146" s="94">
        <f t="shared" si="869"/>
        <v>0</v>
      </c>
      <c r="AU146" s="93">
        <f t="shared" ref="AU146" si="942">+AU147</f>
        <v>0</v>
      </c>
      <c r="AV146" s="93" t="e">
        <f t="shared" si="935"/>
        <v>#VALUE!</v>
      </c>
      <c r="AW146" s="93" t="e">
        <f t="shared" si="871"/>
        <v>#VALUE!</v>
      </c>
      <c r="AX146" s="94">
        <f t="shared" si="872"/>
        <v>0</v>
      </c>
      <c r="AY146" s="93">
        <f t="shared" ref="AY146" si="943">+AY147</f>
        <v>0</v>
      </c>
      <c r="AZ146" s="93" t="e">
        <f t="shared" si="935"/>
        <v>#VALUE!</v>
      </c>
      <c r="BA146" s="93" t="e">
        <f t="shared" si="874"/>
        <v>#VALUE!</v>
      </c>
      <c r="BB146" s="94">
        <f t="shared" si="875"/>
        <v>0</v>
      </c>
      <c r="BC146" s="93">
        <f t="shared" si="935"/>
        <v>0</v>
      </c>
      <c r="BD146" s="93">
        <f t="shared" si="935"/>
        <v>0</v>
      </c>
      <c r="BE146" s="93" t="e">
        <f t="shared" si="935"/>
        <v>#VALUE!</v>
      </c>
      <c r="BF146" s="93" t="e">
        <f t="shared" si="876"/>
        <v>#VALUE!</v>
      </c>
      <c r="BG146" s="4">
        <f t="shared" si="877"/>
        <v>0</v>
      </c>
      <c r="BL146" s="93">
        <f t="shared" ref="BL146:BM146" si="944">+BL147</f>
        <v>0</v>
      </c>
      <c r="BM146" s="93">
        <f t="shared" si="944"/>
        <v>0</v>
      </c>
    </row>
    <row r="147" spans="1:65" s="84" customFormat="1" ht="12" x14ac:dyDescent="0.3">
      <c r="A147" s="87"/>
      <c r="B147" s="87"/>
      <c r="C147" s="88"/>
      <c r="D147" s="95"/>
      <c r="E147" s="96">
        <v>51055401</v>
      </c>
      <c r="F147" s="97" t="s">
        <v>128</v>
      </c>
      <c r="G147" s="7">
        <v>0</v>
      </c>
      <c r="H147" s="7" t="e">
        <f>SUMIF([2]Ene!B:I,AVALUOS!E147,[2]Ene!I:I)</f>
        <v>#VALUE!</v>
      </c>
      <c r="I147" s="7" t="e">
        <f t="shared" si="842"/>
        <v>#VALUE!</v>
      </c>
      <c r="J147" s="8">
        <f t="shared" si="843"/>
        <v>0</v>
      </c>
      <c r="K147" s="7">
        <v>0</v>
      </c>
      <c r="L147" s="7" t="e">
        <f>SUMIF([2]Feb!B:I,AVALUOS!E147,[2]Feb!I:I)</f>
        <v>#VALUE!</v>
      </c>
      <c r="M147" s="7" t="e">
        <f t="shared" si="845"/>
        <v>#VALUE!</v>
      </c>
      <c r="N147" s="8">
        <f t="shared" si="846"/>
        <v>0</v>
      </c>
      <c r="O147" s="7">
        <v>0</v>
      </c>
      <c r="P147" s="7" t="e">
        <f>SUMIF([2]mar!B:I,AVALUOS!E147,[2]mar!I:I)</f>
        <v>#VALUE!</v>
      </c>
      <c r="Q147" s="7" t="e">
        <f t="shared" si="848"/>
        <v>#VALUE!</v>
      </c>
      <c r="R147" s="8">
        <f t="shared" si="830"/>
        <v>0</v>
      </c>
      <c r="S147" s="7">
        <v>0</v>
      </c>
      <c r="T147" s="7" t="e">
        <f>SUMIF([2]Abr!B:I,AVALUOS!E147,[2]Abr!I:I)</f>
        <v>#VALUE!</v>
      </c>
      <c r="U147" s="7" t="e">
        <f t="shared" si="850"/>
        <v>#VALUE!</v>
      </c>
      <c r="V147" s="8">
        <f t="shared" si="851"/>
        <v>0</v>
      </c>
      <c r="W147" s="7">
        <v>0</v>
      </c>
      <c r="X147" s="7" t="e">
        <f>SUMIF([2]May!B:I,AVALUOS!E147,[2]May!I:I)</f>
        <v>#VALUE!</v>
      </c>
      <c r="Y147" s="7" t="e">
        <f t="shared" si="853"/>
        <v>#VALUE!</v>
      </c>
      <c r="Z147" s="8">
        <f t="shared" si="854"/>
        <v>0</v>
      </c>
      <c r="AA147" s="7">
        <v>0</v>
      </c>
      <c r="AB147" s="7" t="e">
        <f>SUMIF([2]Jun!B:I,AVALUOS!E147,[2]Jun!I:I)</f>
        <v>#VALUE!</v>
      </c>
      <c r="AC147" s="7" t="e">
        <f t="shared" si="856"/>
        <v>#VALUE!</v>
      </c>
      <c r="AD147" s="8">
        <f t="shared" si="857"/>
        <v>0</v>
      </c>
      <c r="AE147" s="7">
        <v>0</v>
      </c>
      <c r="AF147" s="7" t="e">
        <f>SUMIF([2]Jul!B:I,AVALUOS!E147,[2]Jul!I:I)</f>
        <v>#VALUE!</v>
      </c>
      <c r="AG147" s="7" t="e">
        <f t="shared" si="859"/>
        <v>#VALUE!</v>
      </c>
      <c r="AH147" s="8">
        <f t="shared" si="860"/>
        <v>0</v>
      </c>
      <c r="AI147" s="7">
        <v>0</v>
      </c>
      <c r="AJ147" s="7" t="e">
        <f>SUMIF([2]Agos!B:I,AVALUOS!E147,[2]Agos!I:I)</f>
        <v>#VALUE!</v>
      </c>
      <c r="AK147" s="7" t="e">
        <f t="shared" si="862"/>
        <v>#VALUE!</v>
      </c>
      <c r="AL147" s="8">
        <f t="shared" si="863"/>
        <v>0</v>
      </c>
      <c r="AM147" s="7">
        <v>0</v>
      </c>
      <c r="AN147" s="7" t="e">
        <f>SUMIF([2]Sep!B:I,AVALUOS!E147,[2]Sep!I:I)</f>
        <v>#VALUE!</v>
      </c>
      <c r="AO147" s="7" t="e">
        <f t="shared" si="865"/>
        <v>#VALUE!</v>
      </c>
      <c r="AP147" s="8">
        <f t="shared" si="866"/>
        <v>0</v>
      </c>
      <c r="AQ147" s="7">
        <v>0</v>
      </c>
      <c r="AR147" s="7" t="e">
        <f>SUMIF([2]Oct!B:I,AVALUOS!E147,[2]Oct!I:I)</f>
        <v>#VALUE!</v>
      </c>
      <c r="AS147" s="7" t="e">
        <f t="shared" si="868"/>
        <v>#VALUE!</v>
      </c>
      <c r="AT147" s="8">
        <f t="shared" si="869"/>
        <v>0</v>
      </c>
      <c r="AU147" s="7">
        <v>0</v>
      </c>
      <c r="AV147" s="7" t="e">
        <f>SUMIF([2]Nov!B:I,AVALUOS!E147,[2]Nov!I:I)</f>
        <v>#VALUE!</v>
      </c>
      <c r="AW147" s="7" t="e">
        <f t="shared" si="871"/>
        <v>#VALUE!</v>
      </c>
      <c r="AX147" s="8">
        <f t="shared" si="872"/>
        <v>0</v>
      </c>
      <c r="AY147" s="7">
        <v>0</v>
      </c>
      <c r="AZ147" s="7" t="e">
        <f>SUMIF([2]Dic!B:I,AVALUOS!E147,[2]Dic!I:I)</f>
        <v>#VALUE!</v>
      </c>
      <c r="BA147" s="7" t="e">
        <f t="shared" si="874"/>
        <v>#VALUE!</v>
      </c>
      <c r="BB147" s="8">
        <f t="shared" si="875"/>
        <v>0</v>
      </c>
      <c r="BC147" s="7">
        <v>0</v>
      </c>
      <c r="BD147" s="89">
        <f>+G147+K147+O147+S147+W147+AA147+AE147+AI147+AM147+AQ147+AU147</f>
        <v>0</v>
      </c>
      <c r="BE147" s="89" t="e">
        <f>+H147+L147+P147+T147+X147+AB147+AF147+AJ147+AN147+AR147+AV147+AZ147</f>
        <v>#VALUE!</v>
      </c>
      <c r="BF147" s="89" t="e">
        <f t="shared" si="876"/>
        <v>#VALUE!</v>
      </c>
      <c r="BG147" s="24">
        <f t="shared" si="877"/>
        <v>0</v>
      </c>
      <c r="BL147" s="7"/>
      <c r="BM147" s="7"/>
    </row>
    <row r="148" spans="1:65" ht="20.399999999999999" x14ac:dyDescent="0.3">
      <c r="A148" s="85"/>
      <c r="B148" s="85"/>
      <c r="C148" s="86"/>
      <c r="D148" s="90">
        <v>510560</v>
      </c>
      <c r="E148" s="91"/>
      <c r="F148" s="92" t="s">
        <v>129</v>
      </c>
      <c r="G148" s="93">
        <f t="shared" ref="G148:H148" si="945">+G149</f>
        <v>0</v>
      </c>
      <c r="H148" s="93" t="e">
        <f t="shared" si="945"/>
        <v>#VALUE!</v>
      </c>
      <c r="I148" s="93" t="e">
        <f t="shared" si="842"/>
        <v>#VALUE!</v>
      </c>
      <c r="J148" s="94">
        <f t="shared" si="843"/>
        <v>0</v>
      </c>
      <c r="K148" s="93">
        <f t="shared" ref="K148:L148" si="946">+K149</f>
        <v>0</v>
      </c>
      <c r="L148" s="93" t="e">
        <f t="shared" si="946"/>
        <v>#VALUE!</v>
      </c>
      <c r="M148" s="93" t="e">
        <f t="shared" si="845"/>
        <v>#VALUE!</v>
      </c>
      <c r="N148" s="94">
        <f t="shared" si="846"/>
        <v>0</v>
      </c>
      <c r="O148" s="93">
        <f t="shared" ref="O148:P148" si="947">+O149</f>
        <v>0</v>
      </c>
      <c r="P148" s="93" t="e">
        <f t="shared" si="947"/>
        <v>#VALUE!</v>
      </c>
      <c r="Q148" s="93" t="e">
        <f t="shared" si="848"/>
        <v>#VALUE!</v>
      </c>
      <c r="R148" s="94">
        <f t="shared" si="830"/>
        <v>0</v>
      </c>
      <c r="S148" s="93">
        <f t="shared" ref="S148:BE148" si="948">+S149</f>
        <v>0</v>
      </c>
      <c r="T148" s="93" t="e">
        <f t="shared" si="948"/>
        <v>#VALUE!</v>
      </c>
      <c r="U148" s="93" t="e">
        <f t="shared" si="850"/>
        <v>#VALUE!</v>
      </c>
      <c r="V148" s="94">
        <f t="shared" si="851"/>
        <v>0</v>
      </c>
      <c r="W148" s="93">
        <f t="shared" ref="W148:X148" si="949">+W149</f>
        <v>0</v>
      </c>
      <c r="X148" s="93" t="e">
        <f t="shared" si="949"/>
        <v>#VALUE!</v>
      </c>
      <c r="Y148" s="93" t="e">
        <f t="shared" si="853"/>
        <v>#VALUE!</v>
      </c>
      <c r="Z148" s="94">
        <f t="shared" si="854"/>
        <v>0</v>
      </c>
      <c r="AA148" s="93">
        <f t="shared" ref="AA148" si="950">+AA149</f>
        <v>0</v>
      </c>
      <c r="AB148" s="93" t="e">
        <f t="shared" si="948"/>
        <v>#VALUE!</v>
      </c>
      <c r="AC148" s="93" t="e">
        <f t="shared" si="856"/>
        <v>#VALUE!</v>
      </c>
      <c r="AD148" s="94">
        <f t="shared" si="857"/>
        <v>0</v>
      </c>
      <c r="AE148" s="93">
        <f t="shared" ref="AE148" si="951">+AE149</f>
        <v>0</v>
      </c>
      <c r="AF148" s="93" t="e">
        <f t="shared" si="948"/>
        <v>#VALUE!</v>
      </c>
      <c r="AG148" s="93" t="e">
        <f t="shared" si="859"/>
        <v>#VALUE!</v>
      </c>
      <c r="AH148" s="94">
        <f t="shared" si="860"/>
        <v>0</v>
      </c>
      <c r="AI148" s="93">
        <f t="shared" ref="AI148" si="952">+AI149</f>
        <v>0</v>
      </c>
      <c r="AJ148" s="93" t="e">
        <f t="shared" si="948"/>
        <v>#VALUE!</v>
      </c>
      <c r="AK148" s="93" t="e">
        <f t="shared" si="862"/>
        <v>#VALUE!</v>
      </c>
      <c r="AL148" s="94">
        <f t="shared" si="863"/>
        <v>0</v>
      </c>
      <c r="AM148" s="93">
        <f t="shared" ref="AM148" si="953">+AM149</f>
        <v>0</v>
      </c>
      <c r="AN148" s="93" t="e">
        <f t="shared" si="948"/>
        <v>#VALUE!</v>
      </c>
      <c r="AO148" s="93" t="e">
        <f t="shared" si="865"/>
        <v>#VALUE!</v>
      </c>
      <c r="AP148" s="94">
        <f t="shared" si="866"/>
        <v>0</v>
      </c>
      <c r="AQ148" s="93">
        <f t="shared" ref="AQ148" si="954">+AQ149</f>
        <v>0</v>
      </c>
      <c r="AR148" s="93" t="e">
        <f t="shared" si="948"/>
        <v>#VALUE!</v>
      </c>
      <c r="AS148" s="93" t="e">
        <f t="shared" si="868"/>
        <v>#VALUE!</v>
      </c>
      <c r="AT148" s="94">
        <f t="shared" si="869"/>
        <v>0</v>
      </c>
      <c r="AU148" s="93">
        <f t="shared" ref="AU148" si="955">+AU149</f>
        <v>0</v>
      </c>
      <c r="AV148" s="93" t="e">
        <f t="shared" si="948"/>
        <v>#VALUE!</v>
      </c>
      <c r="AW148" s="93" t="e">
        <f t="shared" si="871"/>
        <v>#VALUE!</v>
      </c>
      <c r="AX148" s="94">
        <f t="shared" si="872"/>
        <v>0</v>
      </c>
      <c r="AY148" s="93">
        <f t="shared" ref="AY148" si="956">+AY149</f>
        <v>0</v>
      </c>
      <c r="AZ148" s="93" t="e">
        <f t="shared" si="948"/>
        <v>#VALUE!</v>
      </c>
      <c r="BA148" s="93" t="e">
        <f t="shared" si="874"/>
        <v>#VALUE!</v>
      </c>
      <c r="BB148" s="94">
        <f t="shared" si="875"/>
        <v>0</v>
      </c>
      <c r="BC148" s="93">
        <f t="shared" si="948"/>
        <v>0</v>
      </c>
      <c r="BD148" s="93">
        <f t="shared" si="948"/>
        <v>0</v>
      </c>
      <c r="BE148" s="93" t="e">
        <f t="shared" si="948"/>
        <v>#VALUE!</v>
      </c>
      <c r="BF148" s="93" t="e">
        <f t="shared" si="876"/>
        <v>#VALUE!</v>
      </c>
      <c r="BG148" s="4">
        <f t="shared" si="877"/>
        <v>0</v>
      </c>
      <c r="BL148" s="93">
        <f t="shared" ref="BL148:BM148" si="957">+BL149</f>
        <v>0</v>
      </c>
      <c r="BM148" s="93">
        <f t="shared" si="957"/>
        <v>0</v>
      </c>
    </row>
    <row r="149" spans="1:65" s="84" customFormat="1" ht="20.399999999999999" x14ac:dyDescent="0.3">
      <c r="A149" s="87"/>
      <c r="B149" s="87"/>
      <c r="C149" s="88"/>
      <c r="D149" s="95"/>
      <c r="E149" s="96">
        <v>51056001</v>
      </c>
      <c r="F149" s="97" t="s">
        <v>129</v>
      </c>
      <c r="G149" s="7">
        <v>0</v>
      </c>
      <c r="H149" s="7" t="e">
        <f>SUMIF([2]Ene!B:I,AVALUOS!E149,[2]Ene!I:I)</f>
        <v>#VALUE!</v>
      </c>
      <c r="I149" s="7" t="e">
        <f t="shared" si="842"/>
        <v>#VALUE!</v>
      </c>
      <c r="J149" s="8">
        <f t="shared" si="843"/>
        <v>0</v>
      </c>
      <c r="K149" s="7">
        <v>0</v>
      </c>
      <c r="L149" s="7" t="e">
        <f>SUMIF([2]Feb!B:I,AVALUOS!E149,[2]Feb!I:I)</f>
        <v>#VALUE!</v>
      </c>
      <c r="M149" s="7" t="e">
        <f t="shared" si="845"/>
        <v>#VALUE!</v>
      </c>
      <c r="N149" s="8">
        <f t="shared" si="846"/>
        <v>0</v>
      </c>
      <c r="O149" s="7">
        <v>0</v>
      </c>
      <c r="P149" s="7" t="e">
        <f>SUMIF([2]mar!B:I,AVALUOS!E149,[2]mar!I:I)</f>
        <v>#VALUE!</v>
      </c>
      <c r="Q149" s="7" t="e">
        <f t="shared" si="848"/>
        <v>#VALUE!</v>
      </c>
      <c r="R149" s="8">
        <f t="shared" si="830"/>
        <v>0</v>
      </c>
      <c r="S149" s="7">
        <v>0</v>
      </c>
      <c r="T149" s="7" t="e">
        <f>SUMIF([2]Abr!B:I,AVALUOS!E149,[2]Abr!I:I)</f>
        <v>#VALUE!</v>
      </c>
      <c r="U149" s="7" t="e">
        <f t="shared" si="850"/>
        <v>#VALUE!</v>
      </c>
      <c r="V149" s="8">
        <f t="shared" si="851"/>
        <v>0</v>
      </c>
      <c r="W149" s="7">
        <v>0</v>
      </c>
      <c r="X149" s="7" t="e">
        <f>SUMIF([2]May!B:I,AVALUOS!E149,[2]May!I:I)</f>
        <v>#VALUE!</v>
      </c>
      <c r="Y149" s="7" t="e">
        <f t="shared" si="853"/>
        <v>#VALUE!</v>
      </c>
      <c r="Z149" s="8">
        <f t="shared" si="854"/>
        <v>0</v>
      </c>
      <c r="AA149" s="7">
        <v>0</v>
      </c>
      <c r="AB149" s="7" t="e">
        <f>SUMIF([2]Jun!B:I,AVALUOS!E149,[2]Jun!I:I)</f>
        <v>#VALUE!</v>
      </c>
      <c r="AC149" s="7" t="e">
        <f t="shared" si="856"/>
        <v>#VALUE!</v>
      </c>
      <c r="AD149" s="8">
        <f t="shared" si="857"/>
        <v>0</v>
      </c>
      <c r="AE149" s="7">
        <v>0</v>
      </c>
      <c r="AF149" s="7" t="e">
        <f>SUMIF([2]Jul!B:I,AVALUOS!E149,[2]Jul!I:I)</f>
        <v>#VALUE!</v>
      </c>
      <c r="AG149" s="7" t="e">
        <f t="shared" si="859"/>
        <v>#VALUE!</v>
      </c>
      <c r="AH149" s="8">
        <f t="shared" si="860"/>
        <v>0</v>
      </c>
      <c r="AI149" s="7">
        <v>0</v>
      </c>
      <c r="AJ149" s="7" t="e">
        <f>SUMIF([2]Agos!B:I,AVALUOS!E149,[2]Agos!I:I)</f>
        <v>#VALUE!</v>
      </c>
      <c r="AK149" s="7" t="e">
        <f t="shared" si="862"/>
        <v>#VALUE!</v>
      </c>
      <c r="AL149" s="8">
        <f t="shared" si="863"/>
        <v>0</v>
      </c>
      <c r="AM149" s="7">
        <v>0</v>
      </c>
      <c r="AN149" s="7" t="e">
        <f>SUMIF([2]Sep!B:I,AVALUOS!E149,[2]Sep!I:I)</f>
        <v>#VALUE!</v>
      </c>
      <c r="AO149" s="7" t="e">
        <f t="shared" si="865"/>
        <v>#VALUE!</v>
      </c>
      <c r="AP149" s="8">
        <f t="shared" si="866"/>
        <v>0</v>
      </c>
      <c r="AQ149" s="7">
        <v>0</v>
      </c>
      <c r="AR149" s="7" t="e">
        <f>SUMIF([2]Oct!B:I,AVALUOS!E149,[2]Oct!I:I)</f>
        <v>#VALUE!</v>
      </c>
      <c r="AS149" s="7" t="e">
        <f t="shared" si="868"/>
        <v>#VALUE!</v>
      </c>
      <c r="AT149" s="8">
        <f t="shared" si="869"/>
        <v>0</v>
      </c>
      <c r="AU149" s="7">
        <v>0</v>
      </c>
      <c r="AV149" s="7" t="e">
        <f>SUMIF([2]Nov!B:I,AVALUOS!E149,[2]Nov!I:I)</f>
        <v>#VALUE!</v>
      </c>
      <c r="AW149" s="7" t="e">
        <f t="shared" si="871"/>
        <v>#VALUE!</v>
      </c>
      <c r="AX149" s="8">
        <f t="shared" si="872"/>
        <v>0</v>
      </c>
      <c r="AY149" s="7">
        <v>0</v>
      </c>
      <c r="AZ149" s="7" t="e">
        <f>SUMIF([2]Dic!B:I,AVALUOS!E149,[2]Dic!I:I)</f>
        <v>#VALUE!</v>
      </c>
      <c r="BA149" s="7" t="e">
        <f t="shared" si="874"/>
        <v>#VALUE!</v>
      </c>
      <c r="BB149" s="8">
        <f t="shared" si="875"/>
        <v>0</v>
      </c>
      <c r="BC149" s="7">
        <v>0</v>
      </c>
      <c r="BD149" s="89">
        <f>+G149+K149+O149+S149+W149+AA149+AE149+AI149+AM149+AQ149+AU149</f>
        <v>0</v>
      </c>
      <c r="BE149" s="89" t="e">
        <f>+H149+L149+P149+T149+X149+AB149+AF149+AJ149+AN149+AR149+AV149+AZ149</f>
        <v>#VALUE!</v>
      </c>
      <c r="BF149" s="89" t="e">
        <f t="shared" si="876"/>
        <v>#VALUE!</v>
      </c>
      <c r="BG149" s="24">
        <f t="shared" si="877"/>
        <v>0</v>
      </c>
      <c r="BL149" s="7"/>
      <c r="BM149" s="7"/>
    </row>
    <row r="150" spans="1:65" ht="20.399999999999999" x14ac:dyDescent="0.3">
      <c r="A150" s="85"/>
      <c r="B150" s="85"/>
      <c r="C150" s="86"/>
      <c r="D150" s="90">
        <v>510563</v>
      </c>
      <c r="E150" s="91"/>
      <c r="F150" s="92" t="s">
        <v>130</v>
      </c>
      <c r="G150" s="93">
        <f t="shared" ref="G150:H150" si="958">+G151</f>
        <v>0</v>
      </c>
      <c r="H150" s="93" t="e">
        <f t="shared" si="958"/>
        <v>#VALUE!</v>
      </c>
      <c r="I150" s="93" t="e">
        <f t="shared" si="842"/>
        <v>#VALUE!</v>
      </c>
      <c r="J150" s="94">
        <f t="shared" si="843"/>
        <v>0</v>
      </c>
      <c r="K150" s="93">
        <f t="shared" ref="K150:L150" si="959">+K151</f>
        <v>0</v>
      </c>
      <c r="L150" s="93" t="e">
        <f t="shared" si="959"/>
        <v>#VALUE!</v>
      </c>
      <c r="M150" s="93" t="e">
        <f t="shared" si="845"/>
        <v>#VALUE!</v>
      </c>
      <c r="N150" s="94">
        <f t="shared" si="846"/>
        <v>0</v>
      </c>
      <c r="O150" s="93">
        <f t="shared" ref="O150:P150" si="960">+O151</f>
        <v>0</v>
      </c>
      <c r="P150" s="93" t="e">
        <f t="shared" si="960"/>
        <v>#VALUE!</v>
      </c>
      <c r="Q150" s="93" t="e">
        <f t="shared" si="848"/>
        <v>#VALUE!</v>
      </c>
      <c r="R150" s="94">
        <f t="shared" si="830"/>
        <v>0</v>
      </c>
      <c r="S150" s="93">
        <f t="shared" ref="S150:BE150" si="961">+S151</f>
        <v>0</v>
      </c>
      <c r="T150" s="93" t="e">
        <f t="shared" si="961"/>
        <v>#VALUE!</v>
      </c>
      <c r="U150" s="93" t="e">
        <f t="shared" si="850"/>
        <v>#VALUE!</v>
      </c>
      <c r="V150" s="94">
        <f t="shared" si="851"/>
        <v>0</v>
      </c>
      <c r="W150" s="93">
        <f t="shared" ref="W150:X150" si="962">+W151</f>
        <v>0</v>
      </c>
      <c r="X150" s="93" t="e">
        <f t="shared" si="962"/>
        <v>#VALUE!</v>
      </c>
      <c r="Y150" s="93" t="e">
        <f t="shared" si="853"/>
        <v>#VALUE!</v>
      </c>
      <c r="Z150" s="94">
        <f t="shared" si="854"/>
        <v>0</v>
      </c>
      <c r="AA150" s="93">
        <f t="shared" ref="AA150" si="963">+AA151</f>
        <v>0</v>
      </c>
      <c r="AB150" s="93" t="e">
        <f t="shared" si="961"/>
        <v>#VALUE!</v>
      </c>
      <c r="AC150" s="93" t="e">
        <f t="shared" si="856"/>
        <v>#VALUE!</v>
      </c>
      <c r="AD150" s="94">
        <f t="shared" si="857"/>
        <v>0</v>
      </c>
      <c r="AE150" s="93">
        <f t="shared" ref="AE150" si="964">+AE151</f>
        <v>0</v>
      </c>
      <c r="AF150" s="93" t="e">
        <f t="shared" si="961"/>
        <v>#VALUE!</v>
      </c>
      <c r="AG150" s="93" t="e">
        <f t="shared" si="859"/>
        <v>#VALUE!</v>
      </c>
      <c r="AH150" s="94">
        <f t="shared" si="860"/>
        <v>0</v>
      </c>
      <c r="AI150" s="93">
        <f t="shared" ref="AI150" si="965">+AI151</f>
        <v>0</v>
      </c>
      <c r="AJ150" s="93" t="e">
        <f t="shared" si="961"/>
        <v>#VALUE!</v>
      </c>
      <c r="AK150" s="93" t="e">
        <f t="shared" si="862"/>
        <v>#VALUE!</v>
      </c>
      <c r="AL150" s="94">
        <f t="shared" si="863"/>
        <v>0</v>
      </c>
      <c r="AM150" s="93">
        <f t="shared" ref="AM150" si="966">+AM151</f>
        <v>0</v>
      </c>
      <c r="AN150" s="93" t="e">
        <f t="shared" si="961"/>
        <v>#VALUE!</v>
      </c>
      <c r="AO150" s="93" t="e">
        <f t="shared" si="865"/>
        <v>#VALUE!</v>
      </c>
      <c r="AP150" s="94">
        <f t="shared" si="866"/>
        <v>0</v>
      </c>
      <c r="AQ150" s="93">
        <f t="shared" ref="AQ150" si="967">+AQ151</f>
        <v>0</v>
      </c>
      <c r="AR150" s="93" t="e">
        <f t="shared" si="961"/>
        <v>#VALUE!</v>
      </c>
      <c r="AS150" s="93" t="e">
        <f t="shared" si="868"/>
        <v>#VALUE!</v>
      </c>
      <c r="AT150" s="94">
        <f t="shared" si="869"/>
        <v>0</v>
      </c>
      <c r="AU150" s="93">
        <f t="shared" ref="AU150" si="968">+AU151</f>
        <v>0</v>
      </c>
      <c r="AV150" s="93" t="e">
        <f t="shared" si="961"/>
        <v>#VALUE!</v>
      </c>
      <c r="AW150" s="93" t="e">
        <f t="shared" si="871"/>
        <v>#VALUE!</v>
      </c>
      <c r="AX150" s="94">
        <f t="shared" si="872"/>
        <v>0</v>
      </c>
      <c r="AY150" s="93">
        <f t="shared" ref="AY150" si="969">+AY151</f>
        <v>0</v>
      </c>
      <c r="AZ150" s="93" t="e">
        <f t="shared" si="961"/>
        <v>#VALUE!</v>
      </c>
      <c r="BA150" s="93" t="e">
        <f t="shared" si="874"/>
        <v>#VALUE!</v>
      </c>
      <c r="BB150" s="94">
        <f t="shared" si="875"/>
        <v>0</v>
      </c>
      <c r="BC150" s="93">
        <f t="shared" si="961"/>
        <v>0</v>
      </c>
      <c r="BD150" s="93">
        <f t="shared" si="961"/>
        <v>0</v>
      </c>
      <c r="BE150" s="93" t="e">
        <f t="shared" si="961"/>
        <v>#VALUE!</v>
      </c>
      <c r="BF150" s="93" t="e">
        <f t="shared" si="876"/>
        <v>#VALUE!</v>
      </c>
      <c r="BG150" s="4">
        <f t="shared" si="877"/>
        <v>0</v>
      </c>
      <c r="BL150" s="93">
        <f t="shared" ref="BL150:BM150" si="970">+BL151</f>
        <v>0</v>
      </c>
      <c r="BM150" s="93">
        <f t="shared" si="970"/>
        <v>0</v>
      </c>
    </row>
    <row r="151" spans="1:65" s="84" customFormat="1" ht="12" x14ac:dyDescent="0.3">
      <c r="A151" s="87"/>
      <c r="B151" s="87"/>
      <c r="C151" s="88"/>
      <c r="D151" s="95"/>
      <c r="E151" s="96">
        <v>51056301</v>
      </c>
      <c r="F151" s="97" t="s">
        <v>130</v>
      </c>
      <c r="G151" s="7">
        <v>0</v>
      </c>
      <c r="H151" s="7" t="e">
        <f>SUMIF([2]Ene!B:I,AVALUOS!E151,[2]Ene!I:I)</f>
        <v>#VALUE!</v>
      </c>
      <c r="I151" s="7" t="e">
        <f t="shared" si="842"/>
        <v>#VALUE!</v>
      </c>
      <c r="J151" s="8">
        <f t="shared" si="843"/>
        <v>0</v>
      </c>
      <c r="K151" s="7">
        <v>0</v>
      </c>
      <c r="L151" s="7" t="e">
        <f>SUMIF([2]Feb!B:I,AVALUOS!E151,[2]Feb!I:I)</f>
        <v>#VALUE!</v>
      </c>
      <c r="M151" s="7" t="e">
        <f t="shared" si="845"/>
        <v>#VALUE!</v>
      </c>
      <c r="N151" s="8">
        <f t="shared" si="846"/>
        <v>0</v>
      </c>
      <c r="O151" s="7">
        <v>0</v>
      </c>
      <c r="P151" s="7" t="e">
        <f>SUMIF([2]mar!B:I,AVALUOS!E151,[2]mar!I:I)</f>
        <v>#VALUE!</v>
      </c>
      <c r="Q151" s="7" t="e">
        <f t="shared" si="848"/>
        <v>#VALUE!</v>
      </c>
      <c r="R151" s="8">
        <f t="shared" si="830"/>
        <v>0</v>
      </c>
      <c r="S151" s="7">
        <v>0</v>
      </c>
      <c r="T151" s="7" t="e">
        <f>SUMIF([2]Abr!B:I,AVALUOS!E151,[2]Abr!I:I)</f>
        <v>#VALUE!</v>
      </c>
      <c r="U151" s="7" t="e">
        <f t="shared" si="850"/>
        <v>#VALUE!</v>
      </c>
      <c r="V151" s="8">
        <f t="shared" si="851"/>
        <v>0</v>
      </c>
      <c r="W151" s="7">
        <v>0</v>
      </c>
      <c r="X151" s="7" t="e">
        <f>SUMIF([2]May!B:I,AVALUOS!E151,[2]May!I:I)</f>
        <v>#VALUE!</v>
      </c>
      <c r="Y151" s="7" t="e">
        <f t="shared" si="853"/>
        <v>#VALUE!</v>
      </c>
      <c r="Z151" s="8">
        <f t="shared" si="854"/>
        <v>0</v>
      </c>
      <c r="AA151" s="7">
        <v>0</v>
      </c>
      <c r="AB151" s="7" t="e">
        <f>SUMIF([2]Jun!B:I,AVALUOS!E151,[2]Jun!I:I)</f>
        <v>#VALUE!</v>
      </c>
      <c r="AC151" s="7" t="e">
        <f t="shared" si="856"/>
        <v>#VALUE!</v>
      </c>
      <c r="AD151" s="8">
        <f t="shared" si="857"/>
        <v>0</v>
      </c>
      <c r="AE151" s="7">
        <v>0</v>
      </c>
      <c r="AF151" s="7" t="e">
        <f>SUMIF([2]Jul!B:I,AVALUOS!E151,[2]Jul!I:I)</f>
        <v>#VALUE!</v>
      </c>
      <c r="AG151" s="7" t="e">
        <f t="shared" si="859"/>
        <v>#VALUE!</v>
      </c>
      <c r="AH151" s="8">
        <f t="shared" si="860"/>
        <v>0</v>
      </c>
      <c r="AI151" s="7">
        <v>0</v>
      </c>
      <c r="AJ151" s="7" t="e">
        <f>SUMIF([2]Agos!B:I,AVALUOS!E151,[2]Agos!I:I)</f>
        <v>#VALUE!</v>
      </c>
      <c r="AK151" s="7" t="e">
        <f t="shared" si="862"/>
        <v>#VALUE!</v>
      </c>
      <c r="AL151" s="8">
        <f t="shared" si="863"/>
        <v>0</v>
      </c>
      <c r="AM151" s="7">
        <v>0</v>
      </c>
      <c r="AN151" s="7" t="e">
        <f>SUMIF([2]Sep!B:I,AVALUOS!E151,[2]Sep!I:I)</f>
        <v>#VALUE!</v>
      </c>
      <c r="AO151" s="7" t="e">
        <f t="shared" si="865"/>
        <v>#VALUE!</v>
      </c>
      <c r="AP151" s="8">
        <f t="shared" si="866"/>
        <v>0</v>
      </c>
      <c r="AQ151" s="7">
        <v>0</v>
      </c>
      <c r="AR151" s="7" t="e">
        <f>SUMIF([2]Oct!B:I,AVALUOS!E151,[2]Oct!I:I)</f>
        <v>#VALUE!</v>
      </c>
      <c r="AS151" s="7" t="e">
        <f t="shared" si="868"/>
        <v>#VALUE!</v>
      </c>
      <c r="AT151" s="8">
        <f t="shared" si="869"/>
        <v>0</v>
      </c>
      <c r="AU151" s="7">
        <v>0</v>
      </c>
      <c r="AV151" s="7" t="e">
        <f>SUMIF([2]Nov!B:I,AVALUOS!E151,[2]Nov!I:I)</f>
        <v>#VALUE!</v>
      </c>
      <c r="AW151" s="7" t="e">
        <f t="shared" si="871"/>
        <v>#VALUE!</v>
      </c>
      <c r="AX151" s="8">
        <f t="shared" si="872"/>
        <v>0</v>
      </c>
      <c r="AY151" s="7">
        <v>0</v>
      </c>
      <c r="AZ151" s="7" t="e">
        <f>SUMIF([2]Dic!B:I,AVALUOS!E151,[2]Dic!I:I)</f>
        <v>#VALUE!</v>
      </c>
      <c r="BA151" s="7" t="e">
        <f t="shared" si="874"/>
        <v>#VALUE!</v>
      </c>
      <c r="BB151" s="8">
        <f t="shared" si="875"/>
        <v>0</v>
      </c>
      <c r="BC151" s="7">
        <v>0</v>
      </c>
      <c r="BD151" s="89">
        <f>+G151+K151+O151+S151+W151+AA151+AE151+AI151+AM151+AQ151+AU151</f>
        <v>0</v>
      </c>
      <c r="BE151" s="89" t="e">
        <f>+H151+L151+P151+T151+X151+AB151+AF151+AJ151+AN151+AR151+AV151+AZ151</f>
        <v>#VALUE!</v>
      </c>
      <c r="BF151" s="89" t="e">
        <f t="shared" si="876"/>
        <v>#VALUE!</v>
      </c>
      <c r="BG151" s="24">
        <f t="shared" si="877"/>
        <v>0</v>
      </c>
      <c r="BL151" s="7"/>
      <c r="BM151" s="7"/>
    </row>
    <row r="152" spans="1:65" ht="20.399999999999999" x14ac:dyDescent="0.3">
      <c r="A152" s="85"/>
      <c r="B152" s="85"/>
      <c r="C152" s="86"/>
      <c r="D152" s="90">
        <v>510566</v>
      </c>
      <c r="E152" s="91"/>
      <c r="F152" s="92" t="s">
        <v>131</v>
      </c>
      <c r="G152" s="93">
        <f t="shared" ref="G152:H152" si="971">+G153</f>
        <v>0</v>
      </c>
      <c r="H152" s="93" t="e">
        <f t="shared" si="971"/>
        <v>#VALUE!</v>
      </c>
      <c r="I152" s="93" t="e">
        <f t="shared" si="842"/>
        <v>#VALUE!</v>
      </c>
      <c r="J152" s="94">
        <f t="shared" si="843"/>
        <v>0</v>
      </c>
      <c r="K152" s="93">
        <f t="shared" ref="K152:L152" si="972">+K153</f>
        <v>0</v>
      </c>
      <c r="L152" s="93" t="e">
        <f t="shared" si="972"/>
        <v>#VALUE!</v>
      </c>
      <c r="M152" s="93" t="e">
        <f t="shared" si="845"/>
        <v>#VALUE!</v>
      </c>
      <c r="N152" s="94">
        <f t="shared" si="846"/>
        <v>0</v>
      </c>
      <c r="O152" s="93">
        <f t="shared" ref="O152:P152" si="973">+O153</f>
        <v>0</v>
      </c>
      <c r="P152" s="93" t="e">
        <f t="shared" si="973"/>
        <v>#VALUE!</v>
      </c>
      <c r="Q152" s="93" t="e">
        <f t="shared" si="848"/>
        <v>#VALUE!</v>
      </c>
      <c r="R152" s="94">
        <f t="shared" si="830"/>
        <v>0</v>
      </c>
      <c r="S152" s="93">
        <f t="shared" ref="S152:BE152" si="974">+S153</f>
        <v>0</v>
      </c>
      <c r="T152" s="93" t="e">
        <f t="shared" si="974"/>
        <v>#VALUE!</v>
      </c>
      <c r="U152" s="93" t="e">
        <f t="shared" si="850"/>
        <v>#VALUE!</v>
      </c>
      <c r="V152" s="94">
        <f t="shared" si="851"/>
        <v>0</v>
      </c>
      <c r="W152" s="93">
        <f t="shared" ref="W152:X152" si="975">+W153</f>
        <v>0</v>
      </c>
      <c r="X152" s="93" t="e">
        <f t="shared" si="975"/>
        <v>#VALUE!</v>
      </c>
      <c r="Y152" s="93" t="e">
        <f t="shared" si="853"/>
        <v>#VALUE!</v>
      </c>
      <c r="Z152" s="94">
        <f t="shared" si="854"/>
        <v>0</v>
      </c>
      <c r="AA152" s="93">
        <f t="shared" ref="AA152" si="976">+AA153</f>
        <v>0</v>
      </c>
      <c r="AB152" s="93" t="e">
        <f t="shared" si="974"/>
        <v>#VALUE!</v>
      </c>
      <c r="AC152" s="93" t="e">
        <f t="shared" si="856"/>
        <v>#VALUE!</v>
      </c>
      <c r="AD152" s="94">
        <f t="shared" si="857"/>
        <v>0</v>
      </c>
      <c r="AE152" s="93">
        <f t="shared" ref="AE152" si="977">+AE153</f>
        <v>0</v>
      </c>
      <c r="AF152" s="93" t="e">
        <f t="shared" si="974"/>
        <v>#VALUE!</v>
      </c>
      <c r="AG152" s="93" t="e">
        <f t="shared" si="859"/>
        <v>#VALUE!</v>
      </c>
      <c r="AH152" s="94">
        <f t="shared" si="860"/>
        <v>0</v>
      </c>
      <c r="AI152" s="93">
        <f t="shared" ref="AI152" si="978">+AI153</f>
        <v>0</v>
      </c>
      <c r="AJ152" s="93" t="e">
        <f t="shared" si="974"/>
        <v>#VALUE!</v>
      </c>
      <c r="AK152" s="93" t="e">
        <f t="shared" si="862"/>
        <v>#VALUE!</v>
      </c>
      <c r="AL152" s="94">
        <f t="shared" si="863"/>
        <v>0</v>
      </c>
      <c r="AM152" s="93">
        <f t="shared" ref="AM152" si="979">+AM153</f>
        <v>0</v>
      </c>
      <c r="AN152" s="93" t="e">
        <f t="shared" si="974"/>
        <v>#VALUE!</v>
      </c>
      <c r="AO152" s="93" t="e">
        <f t="shared" si="865"/>
        <v>#VALUE!</v>
      </c>
      <c r="AP152" s="94">
        <f t="shared" si="866"/>
        <v>0</v>
      </c>
      <c r="AQ152" s="93">
        <f t="shared" ref="AQ152" si="980">+AQ153</f>
        <v>0</v>
      </c>
      <c r="AR152" s="93" t="e">
        <f t="shared" si="974"/>
        <v>#VALUE!</v>
      </c>
      <c r="AS152" s="93" t="e">
        <f t="shared" si="868"/>
        <v>#VALUE!</v>
      </c>
      <c r="AT152" s="94">
        <f t="shared" si="869"/>
        <v>0</v>
      </c>
      <c r="AU152" s="93">
        <f t="shared" ref="AU152" si="981">+AU153</f>
        <v>0</v>
      </c>
      <c r="AV152" s="93" t="e">
        <f t="shared" si="974"/>
        <v>#VALUE!</v>
      </c>
      <c r="AW152" s="93" t="e">
        <f t="shared" si="871"/>
        <v>#VALUE!</v>
      </c>
      <c r="AX152" s="94">
        <f t="shared" si="872"/>
        <v>0</v>
      </c>
      <c r="AY152" s="93">
        <f t="shared" ref="AY152" si="982">+AY153</f>
        <v>0</v>
      </c>
      <c r="AZ152" s="93" t="e">
        <f t="shared" si="974"/>
        <v>#VALUE!</v>
      </c>
      <c r="BA152" s="93" t="e">
        <f t="shared" si="874"/>
        <v>#VALUE!</v>
      </c>
      <c r="BB152" s="94">
        <f t="shared" si="875"/>
        <v>0</v>
      </c>
      <c r="BC152" s="93">
        <f t="shared" si="974"/>
        <v>0</v>
      </c>
      <c r="BD152" s="93">
        <f t="shared" si="974"/>
        <v>0</v>
      </c>
      <c r="BE152" s="93" t="e">
        <f t="shared" si="974"/>
        <v>#VALUE!</v>
      </c>
      <c r="BF152" s="93" t="e">
        <f t="shared" si="876"/>
        <v>#VALUE!</v>
      </c>
      <c r="BG152" s="4">
        <f t="shared" si="877"/>
        <v>0</v>
      </c>
      <c r="BL152" s="93">
        <f t="shared" ref="BL152:BM152" si="983">+BL153</f>
        <v>0</v>
      </c>
      <c r="BM152" s="93">
        <f t="shared" si="983"/>
        <v>0</v>
      </c>
    </row>
    <row r="153" spans="1:65" s="84" customFormat="1" ht="20.399999999999999" x14ac:dyDescent="0.3">
      <c r="A153" s="87"/>
      <c r="B153" s="87"/>
      <c r="C153" s="88"/>
      <c r="D153" s="95"/>
      <c r="E153" s="96">
        <v>51056601</v>
      </c>
      <c r="F153" s="97" t="s">
        <v>131</v>
      </c>
      <c r="G153" s="7">
        <v>0</v>
      </c>
      <c r="H153" s="7" t="e">
        <f>SUMIF([2]Ene!B:I,AVALUOS!E153,[2]Ene!I:I)</f>
        <v>#VALUE!</v>
      </c>
      <c r="I153" s="7" t="e">
        <f t="shared" si="842"/>
        <v>#VALUE!</v>
      </c>
      <c r="J153" s="8">
        <f t="shared" si="843"/>
        <v>0</v>
      </c>
      <c r="K153" s="7">
        <v>0</v>
      </c>
      <c r="L153" s="7" t="e">
        <f>SUMIF([2]Feb!B:I,AVALUOS!E153,[2]Feb!I:I)</f>
        <v>#VALUE!</v>
      </c>
      <c r="M153" s="7" t="e">
        <f t="shared" si="845"/>
        <v>#VALUE!</v>
      </c>
      <c r="N153" s="8">
        <f t="shared" si="846"/>
        <v>0</v>
      </c>
      <c r="O153" s="7">
        <v>0</v>
      </c>
      <c r="P153" s="7" t="e">
        <f>SUMIF([2]mar!B:I,AVALUOS!E153,[2]mar!I:I)</f>
        <v>#VALUE!</v>
      </c>
      <c r="Q153" s="7" t="e">
        <f t="shared" si="848"/>
        <v>#VALUE!</v>
      </c>
      <c r="R153" s="8">
        <f t="shared" si="830"/>
        <v>0</v>
      </c>
      <c r="S153" s="7">
        <v>0</v>
      </c>
      <c r="T153" s="7" t="e">
        <f>SUMIF([2]Abr!B:I,AVALUOS!E153,[2]Abr!I:I)</f>
        <v>#VALUE!</v>
      </c>
      <c r="U153" s="7" t="e">
        <f t="shared" si="850"/>
        <v>#VALUE!</v>
      </c>
      <c r="V153" s="8">
        <f t="shared" si="851"/>
        <v>0</v>
      </c>
      <c r="W153" s="7">
        <v>0</v>
      </c>
      <c r="X153" s="7" t="e">
        <f>SUMIF([2]May!B:I,AVALUOS!E153,[2]May!I:I)</f>
        <v>#VALUE!</v>
      </c>
      <c r="Y153" s="7" t="e">
        <f t="shared" si="853"/>
        <v>#VALUE!</v>
      </c>
      <c r="Z153" s="8">
        <f t="shared" si="854"/>
        <v>0</v>
      </c>
      <c r="AA153" s="7">
        <v>0</v>
      </c>
      <c r="AB153" s="7" t="e">
        <f>SUMIF([2]Jun!B:I,AVALUOS!E153,[2]Jun!I:I)</f>
        <v>#VALUE!</v>
      </c>
      <c r="AC153" s="7" t="e">
        <f t="shared" si="856"/>
        <v>#VALUE!</v>
      </c>
      <c r="AD153" s="8">
        <f t="shared" si="857"/>
        <v>0</v>
      </c>
      <c r="AE153" s="7">
        <v>0</v>
      </c>
      <c r="AF153" s="7" t="e">
        <f>SUMIF([2]Jul!B:I,AVALUOS!E153,[2]Jul!I:I)</f>
        <v>#VALUE!</v>
      </c>
      <c r="AG153" s="7" t="e">
        <f t="shared" si="859"/>
        <v>#VALUE!</v>
      </c>
      <c r="AH153" s="8">
        <f t="shared" si="860"/>
        <v>0</v>
      </c>
      <c r="AI153" s="7">
        <v>0</v>
      </c>
      <c r="AJ153" s="7" t="e">
        <f>SUMIF([2]Agos!B:I,AVALUOS!E153,[2]Agos!I:I)</f>
        <v>#VALUE!</v>
      </c>
      <c r="AK153" s="7" t="e">
        <f t="shared" si="862"/>
        <v>#VALUE!</v>
      </c>
      <c r="AL153" s="8">
        <f t="shared" si="863"/>
        <v>0</v>
      </c>
      <c r="AM153" s="7">
        <v>0</v>
      </c>
      <c r="AN153" s="7" t="e">
        <f>SUMIF([2]Sep!B:I,AVALUOS!E153,[2]Sep!I:I)</f>
        <v>#VALUE!</v>
      </c>
      <c r="AO153" s="7" t="e">
        <f t="shared" si="865"/>
        <v>#VALUE!</v>
      </c>
      <c r="AP153" s="8">
        <f t="shared" si="866"/>
        <v>0</v>
      </c>
      <c r="AQ153" s="7">
        <v>0</v>
      </c>
      <c r="AR153" s="7" t="e">
        <f>SUMIF([2]Oct!B:I,AVALUOS!E153,[2]Oct!I:I)</f>
        <v>#VALUE!</v>
      </c>
      <c r="AS153" s="7" t="e">
        <f t="shared" si="868"/>
        <v>#VALUE!</v>
      </c>
      <c r="AT153" s="8">
        <f t="shared" si="869"/>
        <v>0</v>
      </c>
      <c r="AU153" s="7">
        <v>0</v>
      </c>
      <c r="AV153" s="7" t="e">
        <f>SUMIF([2]Nov!B:I,AVALUOS!E153,[2]Nov!I:I)</f>
        <v>#VALUE!</v>
      </c>
      <c r="AW153" s="7" t="e">
        <f t="shared" si="871"/>
        <v>#VALUE!</v>
      </c>
      <c r="AX153" s="8">
        <f t="shared" si="872"/>
        <v>0</v>
      </c>
      <c r="AY153" s="7">
        <v>0</v>
      </c>
      <c r="AZ153" s="7" t="e">
        <f>SUMIF([2]Dic!B:I,AVALUOS!E153,[2]Dic!I:I)</f>
        <v>#VALUE!</v>
      </c>
      <c r="BA153" s="7" t="e">
        <f t="shared" si="874"/>
        <v>#VALUE!</v>
      </c>
      <c r="BB153" s="8">
        <f t="shared" si="875"/>
        <v>0</v>
      </c>
      <c r="BC153" s="7">
        <v>0</v>
      </c>
      <c r="BD153" s="89">
        <f>+G153+K153+O153+S153+W153+AA153+AE153+AI153+AM153+AQ153+AU153</f>
        <v>0</v>
      </c>
      <c r="BE153" s="89" t="e">
        <f>+H153+L153+P153+T153+X153+AB153+AF153+AJ153+AN153+AR153+AV153+AZ153</f>
        <v>#VALUE!</v>
      </c>
      <c r="BF153" s="89" t="e">
        <f t="shared" si="876"/>
        <v>#VALUE!</v>
      </c>
      <c r="BG153" s="24">
        <f t="shared" si="877"/>
        <v>0</v>
      </c>
      <c r="BL153" s="7"/>
      <c r="BM153" s="7"/>
    </row>
    <row r="154" spans="1:65" ht="12" x14ac:dyDescent="0.3">
      <c r="A154" s="85"/>
      <c r="B154" s="85"/>
      <c r="C154" s="86"/>
      <c r="D154" s="90">
        <v>510568</v>
      </c>
      <c r="E154" s="91"/>
      <c r="F154" s="92" t="s">
        <v>132</v>
      </c>
      <c r="G154" s="93">
        <f t="shared" ref="G154:H154" si="984">+G155</f>
        <v>0</v>
      </c>
      <c r="H154" s="93" t="e">
        <f t="shared" si="984"/>
        <v>#VALUE!</v>
      </c>
      <c r="I154" s="93" t="e">
        <f t="shared" si="842"/>
        <v>#VALUE!</v>
      </c>
      <c r="J154" s="94">
        <f t="shared" si="843"/>
        <v>0</v>
      </c>
      <c r="K154" s="93">
        <f t="shared" ref="K154:L154" si="985">+K155</f>
        <v>0</v>
      </c>
      <c r="L154" s="93" t="e">
        <f t="shared" si="985"/>
        <v>#VALUE!</v>
      </c>
      <c r="M154" s="93" t="e">
        <f t="shared" si="845"/>
        <v>#VALUE!</v>
      </c>
      <c r="N154" s="94">
        <f t="shared" si="846"/>
        <v>0</v>
      </c>
      <c r="O154" s="93">
        <f t="shared" ref="O154:P154" si="986">+O155</f>
        <v>0</v>
      </c>
      <c r="P154" s="93" t="e">
        <f t="shared" si="986"/>
        <v>#VALUE!</v>
      </c>
      <c r="Q154" s="93" t="e">
        <f t="shared" si="848"/>
        <v>#VALUE!</v>
      </c>
      <c r="R154" s="94">
        <f t="shared" si="830"/>
        <v>0</v>
      </c>
      <c r="S154" s="93">
        <f t="shared" ref="S154:BE154" si="987">+S155</f>
        <v>0</v>
      </c>
      <c r="T154" s="93" t="e">
        <f t="shared" si="987"/>
        <v>#VALUE!</v>
      </c>
      <c r="U154" s="93" t="e">
        <f t="shared" si="850"/>
        <v>#VALUE!</v>
      </c>
      <c r="V154" s="94">
        <f t="shared" si="851"/>
        <v>0</v>
      </c>
      <c r="W154" s="93">
        <f t="shared" ref="W154:X154" si="988">+W155</f>
        <v>0</v>
      </c>
      <c r="X154" s="93" t="e">
        <f t="shared" si="988"/>
        <v>#VALUE!</v>
      </c>
      <c r="Y154" s="93" t="e">
        <f t="shared" si="853"/>
        <v>#VALUE!</v>
      </c>
      <c r="Z154" s="94">
        <f t="shared" si="854"/>
        <v>0</v>
      </c>
      <c r="AA154" s="93">
        <f t="shared" ref="AA154" si="989">+AA155</f>
        <v>0</v>
      </c>
      <c r="AB154" s="93" t="e">
        <f t="shared" si="987"/>
        <v>#VALUE!</v>
      </c>
      <c r="AC154" s="93" t="e">
        <f t="shared" si="856"/>
        <v>#VALUE!</v>
      </c>
      <c r="AD154" s="94">
        <f t="shared" si="857"/>
        <v>0</v>
      </c>
      <c r="AE154" s="93">
        <f t="shared" ref="AE154" si="990">+AE155</f>
        <v>0</v>
      </c>
      <c r="AF154" s="93" t="e">
        <f t="shared" si="987"/>
        <v>#VALUE!</v>
      </c>
      <c r="AG154" s="93" t="e">
        <f t="shared" si="859"/>
        <v>#VALUE!</v>
      </c>
      <c r="AH154" s="94">
        <f t="shared" si="860"/>
        <v>0</v>
      </c>
      <c r="AI154" s="93">
        <f t="shared" ref="AI154" si="991">+AI155</f>
        <v>0</v>
      </c>
      <c r="AJ154" s="93" t="e">
        <f t="shared" si="987"/>
        <v>#VALUE!</v>
      </c>
      <c r="AK154" s="93" t="e">
        <f t="shared" si="862"/>
        <v>#VALUE!</v>
      </c>
      <c r="AL154" s="94">
        <f t="shared" si="863"/>
        <v>0</v>
      </c>
      <c r="AM154" s="93">
        <f t="shared" ref="AM154" si="992">+AM155</f>
        <v>0</v>
      </c>
      <c r="AN154" s="93" t="e">
        <f t="shared" si="987"/>
        <v>#VALUE!</v>
      </c>
      <c r="AO154" s="93" t="e">
        <f t="shared" si="865"/>
        <v>#VALUE!</v>
      </c>
      <c r="AP154" s="94">
        <f t="shared" si="866"/>
        <v>0</v>
      </c>
      <c r="AQ154" s="93">
        <f t="shared" ref="AQ154" si="993">+AQ155</f>
        <v>0</v>
      </c>
      <c r="AR154" s="93" t="e">
        <f t="shared" si="987"/>
        <v>#VALUE!</v>
      </c>
      <c r="AS154" s="93" t="e">
        <f t="shared" si="868"/>
        <v>#VALUE!</v>
      </c>
      <c r="AT154" s="94">
        <f t="shared" si="869"/>
        <v>0</v>
      </c>
      <c r="AU154" s="93">
        <f t="shared" ref="AU154" si="994">+AU155</f>
        <v>0</v>
      </c>
      <c r="AV154" s="93" t="e">
        <f t="shared" si="987"/>
        <v>#VALUE!</v>
      </c>
      <c r="AW154" s="93" t="e">
        <f t="shared" si="871"/>
        <v>#VALUE!</v>
      </c>
      <c r="AX154" s="94">
        <f t="shared" si="872"/>
        <v>0</v>
      </c>
      <c r="AY154" s="93">
        <f t="shared" ref="AY154" si="995">+AY155</f>
        <v>0</v>
      </c>
      <c r="AZ154" s="93" t="e">
        <f t="shared" si="987"/>
        <v>#VALUE!</v>
      </c>
      <c r="BA154" s="93" t="e">
        <f t="shared" si="874"/>
        <v>#VALUE!</v>
      </c>
      <c r="BB154" s="94">
        <f t="shared" si="875"/>
        <v>0</v>
      </c>
      <c r="BC154" s="93">
        <f t="shared" si="987"/>
        <v>0</v>
      </c>
      <c r="BD154" s="93">
        <f t="shared" si="987"/>
        <v>0</v>
      </c>
      <c r="BE154" s="93" t="e">
        <f t="shared" si="987"/>
        <v>#VALUE!</v>
      </c>
      <c r="BF154" s="93" t="e">
        <f t="shared" si="876"/>
        <v>#VALUE!</v>
      </c>
      <c r="BG154" s="4">
        <f t="shared" si="877"/>
        <v>0</v>
      </c>
      <c r="BL154" s="93">
        <f t="shared" ref="BL154:BM154" si="996">+BL155</f>
        <v>0</v>
      </c>
      <c r="BM154" s="93">
        <f t="shared" si="996"/>
        <v>0</v>
      </c>
    </row>
    <row r="155" spans="1:65" s="84" customFormat="1" ht="12" x14ac:dyDescent="0.3">
      <c r="A155" s="87"/>
      <c r="B155" s="87"/>
      <c r="C155" s="88"/>
      <c r="D155" s="95"/>
      <c r="E155" s="96">
        <v>51056801</v>
      </c>
      <c r="F155" s="97" t="s">
        <v>133</v>
      </c>
      <c r="G155" s="7">
        <v>0</v>
      </c>
      <c r="H155" s="7" t="e">
        <f>SUMIF([2]Ene!B:I,AVALUOS!E155,[2]Ene!I:I)</f>
        <v>#VALUE!</v>
      </c>
      <c r="I155" s="7" t="e">
        <f t="shared" si="842"/>
        <v>#VALUE!</v>
      </c>
      <c r="J155" s="8">
        <f t="shared" si="843"/>
        <v>0</v>
      </c>
      <c r="K155" s="7">
        <v>0</v>
      </c>
      <c r="L155" s="7" t="e">
        <f>SUMIF([2]Feb!B:I,AVALUOS!E155,[2]Feb!I:I)</f>
        <v>#VALUE!</v>
      </c>
      <c r="M155" s="7" t="e">
        <f t="shared" si="845"/>
        <v>#VALUE!</v>
      </c>
      <c r="N155" s="8">
        <f t="shared" si="846"/>
        <v>0</v>
      </c>
      <c r="O155" s="7">
        <v>0</v>
      </c>
      <c r="P155" s="7" t="e">
        <f>SUMIF([2]mar!B:I,AVALUOS!E155,[2]mar!I:I)</f>
        <v>#VALUE!</v>
      </c>
      <c r="Q155" s="7" t="e">
        <f t="shared" si="848"/>
        <v>#VALUE!</v>
      </c>
      <c r="R155" s="8">
        <f t="shared" si="830"/>
        <v>0</v>
      </c>
      <c r="S155" s="7">
        <v>0</v>
      </c>
      <c r="T155" s="7" t="e">
        <f>SUMIF([2]Abr!B:I,AVALUOS!E155,[2]Abr!I:I)</f>
        <v>#VALUE!</v>
      </c>
      <c r="U155" s="7" t="e">
        <f t="shared" si="850"/>
        <v>#VALUE!</v>
      </c>
      <c r="V155" s="8">
        <f t="shared" si="851"/>
        <v>0</v>
      </c>
      <c r="W155" s="7">
        <v>0</v>
      </c>
      <c r="X155" s="7" t="e">
        <f>SUMIF([2]May!B:I,AVALUOS!E155,[2]May!I:I)</f>
        <v>#VALUE!</v>
      </c>
      <c r="Y155" s="7" t="e">
        <f t="shared" si="853"/>
        <v>#VALUE!</v>
      </c>
      <c r="Z155" s="8">
        <f t="shared" si="854"/>
        <v>0</v>
      </c>
      <c r="AA155" s="7">
        <v>0</v>
      </c>
      <c r="AB155" s="7" t="e">
        <f>SUMIF([2]Jun!B:I,AVALUOS!E155,[2]Jun!I:I)</f>
        <v>#VALUE!</v>
      </c>
      <c r="AC155" s="7" t="e">
        <f t="shared" si="856"/>
        <v>#VALUE!</v>
      </c>
      <c r="AD155" s="8">
        <f t="shared" si="857"/>
        <v>0</v>
      </c>
      <c r="AE155" s="7">
        <v>0</v>
      </c>
      <c r="AF155" s="7" t="e">
        <f>SUMIF([2]Jul!B:I,AVALUOS!E155,[2]Jul!I:I)</f>
        <v>#VALUE!</v>
      </c>
      <c r="AG155" s="7" t="e">
        <f t="shared" si="859"/>
        <v>#VALUE!</v>
      </c>
      <c r="AH155" s="8">
        <f t="shared" si="860"/>
        <v>0</v>
      </c>
      <c r="AI155" s="7">
        <v>0</v>
      </c>
      <c r="AJ155" s="7" t="e">
        <f>SUMIF([2]Agos!B:I,AVALUOS!E155,[2]Agos!I:I)</f>
        <v>#VALUE!</v>
      </c>
      <c r="AK155" s="7" t="e">
        <f t="shared" si="862"/>
        <v>#VALUE!</v>
      </c>
      <c r="AL155" s="8">
        <f t="shared" si="863"/>
        <v>0</v>
      </c>
      <c r="AM155" s="7">
        <v>0</v>
      </c>
      <c r="AN155" s="7" t="e">
        <f>SUMIF([2]Sep!B:I,AVALUOS!E155,[2]Sep!I:I)</f>
        <v>#VALUE!</v>
      </c>
      <c r="AO155" s="7" t="e">
        <f t="shared" si="865"/>
        <v>#VALUE!</v>
      </c>
      <c r="AP155" s="8">
        <f t="shared" si="866"/>
        <v>0</v>
      </c>
      <c r="AQ155" s="7">
        <v>0</v>
      </c>
      <c r="AR155" s="7" t="e">
        <f>SUMIF([2]Oct!B:I,AVALUOS!E155,[2]Oct!I:I)</f>
        <v>#VALUE!</v>
      </c>
      <c r="AS155" s="7" t="e">
        <f t="shared" si="868"/>
        <v>#VALUE!</v>
      </c>
      <c r="AT155" s="8">
        <f t="shared" si="869"/>
        <v>0</v>
      </c>
      <c r="AU155" s="7">
        <v>0</v>
      </c>
      <c r="AV155" s="7" t="e">
        <f>SUMIF([2]Nov!B:I,AVALUOS!E155,[2]Nov!I:I)</f>
        <v>#VALUE!</v>
      </c>
      <c r="AW155" s="7" t="e">
        <f t="shared" si="871"/>
        <v>#VALUE!</v>
      </c>
      <c r="AX155" s="8">
        <f t="shared" si="872"/>
        <v>0</v>
      </c>
      <c r="AY155" s="7">
        <v>0</v>
      </c>
      <c r="AZ155" s="7" t="e">
        <f>SUMIF([2]Dic!B:I,AVALUOS!E155,[2]Dic!I:I)</f>
        <v>#VALUE!</v>
      </c>
      <c r="BA155" s="7" t="e">
        <f t="shared" si="874"/>
        <v>#VALUE!</v>
      </c>
      <c r="BB155" s="8">
        <f t="shared" si="875"/>
        <v>0</v>
      </c>
      <c r="BC155" s="7">
        <v>0</v>
      </c>
      <c r="BD155" s="89">
        <f>+G155+K155+O155+S155+W155+AA155+AE155+AI155+AM155+AQ155+AU155</f>
        <v>0</v>
      </c>
      <c r="BE155" s="89" t="e">
        <f>+H155+L155+P155+T155+X155+AB155+AF155+AJ155+AN155+AR155+AV155+AZ155</f>
        <v>#VALUE!</v>
      </c>
      <c r="BF155" s="89" t="e">
        <f t="shared" si="876"/>
        <v>#VALUE!</v>
      </c>
      <c r="BG155" s="24">
        <f t="shared" si="877"/>
        <v>0</v>
      </c>
      <c r="BL155" s="7"/>
      <c r="BM155" s="7"/>
    </row>
    <row r="156" spans="1:65" ht="12" x14ac:dyDescent="0.3">
      <c r="A156" s="85"/>
      <c r="B156" s="85"/>
      <c r="C156" s="86"/>
      <c r="D156" s="90">
        <v>510569</v>
      </c>
      <c r="E156" s="91"/>
      <c r="F156" s="92" t="s">
        <v>134</v>
      </c>
      <c r="G156" s="93">
        <f t="shared" ref="G156:H156" si="997">+G157</f>
        <v>0</v>
      </c>
      <c r="H156" s="93" t="e">
        <f t="shared" si="997"/>
        <v>#VALUE!</v>
      </c>
      <c r="I156" s="93" t="e">
        <f t="shared" si="842"/>
        <v>#VALUE!</v>
      </c>
      <c r="J156" s="94">
        <f t="shared" si="843"/>
        <v>0</v>
      </c>
      <c r="K156" s="93">
        <f t="shared" ref="K156:L156" si="998">+K157</f>
        <v>0</v>
      </c>
      <c r="L156" s="93" t="e">
        <f t="shared" si="998"/>
        <v>#VALUE!</v>
      </c>
      <c r="M156" s="93" t="e">
        <f t="shared" si="845"/>
        <v>#VALUE!</v>
      </c>
      <c r="N156" s="94">
        <f t="shared" si="846"/>
        <v>0</v>
      </c>
      <c r="O156" s="93">
        <f t="shared" ref="O156:P156" si="999">+O157</f>
        <v>0</v>
      </c>
      <c r="P156" s="93" t="e">
        <f t="shared" si="999"/>
        <v>#VALUE!</v>
      </c>
      <c r="Q156" s="93" t="e">
        <f t="shared" si="848"/>
        <v>#VALUE!</v>
      </c>
      <c r="R156" s="94">
        <f t="shared" si="830"/>
        <v>0</v>
      </c>
      <c r="S156" s="93">
        <f t="shared" ref="S156:BE156" si="1000">+S157</f>
        <v>0</v>
      </c>
      <c r="T156" s="93" t="e">
        <f t="shared" si="1000"/>
        <v>#VALUE!</v>
      </c>
      <c r="U156" s="93" t="e">
        <f t="shared" si="850"/>
        <v>#VALUE!</v>
      </c>
      <c r="V156" s="94">
        <f t="shared" si="851"/>
        <v>0</v>
      </c>
      <c r="W156" s="93">
        <f t="shared" ref="W156:X156" si="1001">+W157</f>
        <v>0</v>
      </c>
      <c r="X156" s="93" t="e">
        <f t="shared" si="1001"/>
        <v>#VALUE!</v>
      </c>
      <c r="Y156" s="93" t="e">
        <f t="shared" si="853"/>
        <v>#VALUE!</v>
      </c>
      <c r="Z156" s="94">
        <f t="shared" si="854"/>
        <v>0</v>
      </c>
      <c r="AA156" s="93">
        <f t="shared" ref="AA156" si="1002">+AA157</f>
        <v>0</v>
      </c>
      <c r="AB156" s="93" t="e">
        <f t="shared" si="1000"/>
        <v>#VALUE!</v>
      </c>
      <c r="AC156" s="93" t="e">
        <f t="shared" si="856"/>
        <v>#VALUE!</v>
      </c>
      <c r="AD156" s="94">
        <f t="shared" si="857"/>
        <v>0</v>
      </c>
      <c r="AE156" s="93">
        <f t="shared" ref="AE156" si="1003">+AE157</f>
        <v>0</v>
      </c>
      <c r="AF156" s="93" t="e">
        <f t="shared" si="1000"/>
        <v>#VALUE!</v>
      </c>
      <c r="AG156" s="93" t="e">
        <f t="shared" si="859"/>
        <v>#VALUE!</v>
      </c>
      <c r="AH156" s="94">
        <f t="shared" si="860"/>
        <v>0</v>
      </c>
      <c r="AI156" s="93">
        <f t="shared" ref="AI156" si="1004">+AI157</f>
        <v>0</v>
      </c>
      <c r="AJ156" s="93" t="e">
        <f t="shared" si="1000"/>
        <v>#VALUE!</v>
      </c>
      <c r="AK156" s="93" t="e">
        <f t="shared" si="862"/>
        <v>#VALUE!</v>
      </c>
      <c r="AL156" s="94">
        <f t="shared" si="863"/>
        <v>0</v>
      </c>
      <c r="AM156" s="93">
        <f t="shared" ref="AM156" si="1005">+AM157</f>
        <v>0</v>
      </c>
      <c r="AN156" s="93" t="e">
        <f t="shared" si="1000"/>
        <v>#VALUE!</v>
      </c>
      <c r="AO156" s="93" t="e">
        <f t="shared" si="865"/>
        <v>#VALUE!</v>
      </c>
      <c r="AP156" s="94">
        <f t="shared" si="866"/>
        <v>0</v>
      </c>
      <c r="AQ156" s="93">
        <f t="shared" ref="AQ156" si="1006">+AQ157</f>
        <v>0</v>
      </c>
      <c r="AR156" s="93" t="e">
        <f t="shared" si="1000"/>
        <v>#VALUE!</v>
      </c>
      <c r="AS156" s="93" t="e">
        <f t="shared" si="868"/>
        <v>#VALUE!</v>
      </c>
      <c r="AT156" s="94">
        <f t="shared" si="869"/>
        <v>0</v>
      </c>
      <c r="AU156" s="93">
        <f t="shared" ref="AU156" si="1007">+AU157</f>
        <v>0</v>
      </c>
      <c r="AV156" s="93" t="e">
        <f t="shared" si="1000"/>
        <v>#VALUE!</v>
      </c>
      <c r="AW156" s="93" t="e">
        <f t="shared" si="871"/>
        <v>#VALUE!</v>
      </c>
      <c r="AX156" s="94">
        <f t="shared" si="872"/>
        <v>0</v>
      </c>
      <c r="AY156" s="93">
        <f t="shared" ref="AY156" si="1008">+AY157</f>
        <v>0</v>
      </c>
      <c r="AZ156" s="93" t="e">
        <f t="shared" si="1000"/>
        <v>#VALUE!</v>
      </c>
      <c r="BA156" s="93" t="e">
        <f t="shared" si="874"/>
        <v>#VALUE!</v>
      </c>
      <c r="BB156" s="94">
        <f t="shared" si="875"/>
        <v>0</v>
      </c>
      <c r="BC156" s="93">
        <f t="shared" si="1000"/>
        <v>0</v>
      </c>
      <c r="BD156" s="93">
        <f t="shared" si="1000"/>
        <v>0</v>
      </c>
      <c r="BE156" s="93" t="e">
        <f t="shared" si="1000"/>
        <v>#VALUE!</v>
      </c>
      <c r="BF156" s="93" t="e">
        <f t="shared" si="876"/>
        <v>#VALUE!</v>
      </c>
      <c r="BG156" s="4">
        <f t="shared" si="877"/>
        <v>0</v>
      </c>
      <c r="BL156" s="93">
        <f t="shared" ref="BL156:BM156" si="1009">+BL157</f>
        <v>0</v>
      </c>
      <c r="BM156" s="93">
        <f t="shared" si="1009"/>
        <v>0</v>
      </c>
    </row>
    <row r="157" spans="1:65" s="84" customFormat="1" ht="12" x14ac:dyDescent="0.3">
      <c r="A157" s="87"/>
      <c r="B157" s="87"/>
      <c r="C157" s="88"/>
      <c r="D157" s="95"/>
      <c r="E157" s="96">
        <v>51056901</v>
      </c>
      <c r="F157" s="97" t="s">
        <v>134</v>
      </c>
      <c r="G157" s="7">
        <v>0</v>
      </c>
      <c r="H157" s="7" t="e">
        <f>SUMIF([2]Ene!B:I,AVALUOS!E157,[2]Ene!I:I)</f>
        <v>#VALUE!</v>
      </c>
      <c r="I157" s="7" t="e">
        <f t="shared" si="842"/>
        <v>#VALUE!</v>
      </c>
      <c r="J157" s="8">
        <f t="shared" si="843"/>
        <v>0</v>
      </c>
      <c r="K157" s="7">
        <v>0</v>
      </c>
      <c r="L157" s="7" t="e">
        <f>SUMIF([2]Feb!B:I,AVALUOS!E157,[2]Feb!I:I)</f>
        <v>#VALUE!</v>
      </c>
      <c r="M157" s="7" t="e">
        <f t="shared" si="845"/>
        <v>#VALUE!</v>
      </c>
      <c r="N157" s="8">
        <f t="shared" si="846"/>
        <v>0</v>
      </c>
      <c r="O157" s="7">
        <v>0</v>
      </c>
      <c r="P157" s="7" t="e">
        <f>SUMIF([2]mar!B:I,AVALUOS!E157,[2]mar!I:I)</f>
        <v>#VALUE!</v>
      </c>
      <c r="Q157" s="7" t="e">
        <f t="shared" si="848"/>
        <v>#VALUE!</v>
      </c>
      <c r="R157" s="8">
        <f t="shared" si="830"/>
        <v>0</v>
      </c>
      <c r="S157" s="7">
        <v>0</v>
      </c>
      <c r="T157" s="7" t="e">
        <f>SUMIF([2]Abr!B:I,AVALUOS!E157,[2]Abr!I:I)</f>
        <v>#VALUE!</v>
      </c>
      <c r="U157" s="7" t="e">
        <f t="shared" si="850"/>
        <v>#VALUE!</v>
      </c>
      <c r="V157" s="8">
        <f t="shared" si="851"/>
        <v>0</v>
      </c>
      <c r="W157" s="7">
        <v>0</v>
      </c>
      <c r="X157" s="7" t="e">
        <f>SUMIF([2]May!B:I,AVALUOS!E157,[2]May!I:I)</f>
        <v>#VALUE!</v>
      </c>
      <c r="Y157" s="7" t="e">
        <f t="shared" si="853"/>
        <v>#VALUE!</v>
      </c>
      <c r="Z157" s="8">
        <f t="shared" si="854"/>
        <v>0</v>
      </c>
      <c r="AA157" s="7">
        <v>0</v>
      </c>
      <c r="AB157" s="7" t="e">
        <f>SUMIF([2]Jun!B:I,AVALUOS!E157,[2]Jun!I:I)</f>
        <v>#VALUE!</v>
      </c>
      <c r="AC157" s="7" t="e">
        <f t="shared" si="856"/>
        <v>#VALUE!</v>
      </c>
      <c r="AD157" s="8">
        <f t="shared" si="857"/>
        <v>0</v>
      </c>
      <c r="AE157" s="7">
        <v>0</v>
      </c>
      <c r="AF157" s="7" t="e">
        <f>SUMIF([2]Jul!B:I,AVALUOS!E157,[2]Jul!I:I)</f>
        <v>#VALUE!</v>
      </c>
      <c r="AG157" s="7" t="e">
        <f t="shared" si="859"/>
        <v>#VALUE!</v>
      </c>
      <c r="AH157" s="8">
        <f t="shared" si="860"/>
        <v>0</v>
      </c>
      <c r="AI157" s="7">
        <v>0</v>
      </c>
      <c r="AJ157" s="7" t="e">
        <f>SUMIF([2]Agos!B:I,AVALUOS!E157,[2]Agos!I:I)</f>
        <v>#VALUE!</v>
      </c>
      <c r="AK157" s="7" t="e">
        <f t="shared" si="862"/>
        <v>#VALUE!</v>
      </c>
      <c r="AL157" s="8">
        <f t="shared" si="863"/>
        <v>0</v>
      </c>
      <c r="AM157" s="7">
        <v>0</v>
      </c>
      <c r="AN157" s="7" t="e">
        <f>SUMIF([2]Sep!B:I,AVALUOS!E157,[2]Sep!I:I)</f>
        <v>#VALUE!</v>
      </c>
      <c r="AO157" s="7" t="e">
        <f t="shared" si="865"/>
        <v>#VALUE!</v>
      </c>
      <c r="AP157" s="8">
        <f t="shared" si="866"/>
        <v>0</v>
      </c>
      <c r="AQ157" s="7">
        <v>0</v>
      </c>
      <c r="AR157" s="7" t="e">
        <f>SUMIF([2]Oct!B:I,AVALUOS!E157,[2]Oct!I:I)</f>
        <v>#VALUE!</v>
      </c>
      <c r="AS157" s="7" t="e">
        <f t="shared" si="868"/>
        <v>#VALUE!</v>
      </c>
      <c r="AT157" s="8">
        <f t="shared" si="869"/>
        <v>0</v>
      </c>
      <c r="AU157" s="7">
        <v>0</v>
      </c>
      <c r="AV157" s="7" t="e">
        <f>SUMIF([2]Nov!B:I,AVALUOS!E157,[2]Nov!I:I)</f>
        <v>#VALUE!</v>
      </c>
      <c r="AW157" s="7" t="e">
        <f t="shared" si="871"/>
        <v>#VALUE!</v>
      </c>
      <c r="AX157" s="8">
        <f t="shared" si="872"/>
        <v>0</v>
      </c>
      <c r="AY157" s="7">
        <v>0</v>
      </c>
      <c r="AZ157" s="7" t="e">
        <f>SUMIF([2]Dic!B:I,AVALUOS!E157,[2]Dic!I:I)</f>
        <v>#VALUE!</v>
      </c>
      <c r="BA157" s="7" t="e">
        <f t="shared" si="874"/>
        <v>#VALUE!</v>
      </c>
      <c r="BB157" s="8">
        <f t="shared" si="875"/>
        <v>0</v>
      </c>
      <c r="BC157" s="7">
        <v>0</v>
      </c>
      <c r="BD157" s="89">
        <f>+G157+K157+O157+S157+W157+AA157+AE157+AI157+AM157+AQ157+AU157</f>
        <v>0</v>
      </c>
      <c r="BE157" s="89" t="e">
        <f>+H157+L157+P157+T157+X157+AB157+AF157+AJ157+AN157+AR157+AV157+AZ157</f>
        <v>#VALUE!</v>
      </c>
      <c r="BF157" s="89" t="e">
        <f t="shared" si="876"/>
        <v>#VALUE!</v>
      </c>
      <c r="BG157" s="24">
        <f t="shared" si="877"/>
        <v>0</v>
      </c>
      <c r="BL157" s="7"/>
      <c r="BM157" s="7"/>
    </row>
    <row r="158" spans="1:65" ht="12" x14ac:dyDescent="0.3">
      <c r="A158" s="85"/>
      <c r="B158" s="85"/>
      <c r="C158" s="86"/>
      <c r="D158" s="90">
        <v>510570</v>
      </c>
      <c r="E158" s="91"/>
      <c r="F158" s="92" t="s">
        <v>135</v>
      </c>
      <c r="G158" s="93">
        <f t="shared" ref="G158:H158" si="1010">+G159</f>
        <v>0</v>
      </c>
      <c r="H158" s="93" t="e">
        <f t="shared" si="1010"/>
        <v>#VALUE!</v>
      </c>
      <c r="I158" s="93" t="e">
        <f t="shared" si="842"/>
        <v>#VALUE!</v>
      </c>
      <c r="J158" s="94">
        <f t="shared" si="843"/>
        <v>0</v>
      </c>
      <c r="K158" s="93">
        <f t="shared" ref="K158:L158" si="1011">+K159</f>
        <v>0</v>
      </c>
      <c r="L158" s="93" t="e">
        <f t="shared" si="1011"/>
        <v>#VALUE!</v>
      </c>
      <c r="M158" s="93" t="e">
        <f t="shared" si="845"/>
        <v>#VALUE!</v>
      </c>
      <c r="N158" s="94">
        <f t="shared" si="846"/>
        <v>0</v>
      </c>
      <c r="O158" s="93">
        <f t="shared" ref="O158:P158" si="1012">+O159</f>
        <v>0</v>
      </c>
      <c r="P158" s="93" t="e">
        <f t="shared" si="1012"/>
        <v>#VALUE!</v>
      </c>
      <c r="Q158" s="93" t="e">
        <f t="shared" si="848"/>
        <v>#VALUE!</v>
      </c>
      <c r="R158" s="94">
        <f t="shared" si="830"/>
        <v>0</v>
      </c>
      <c r="S158" s="93">
        <f t="shared" ref="S158:BE158" si="1013">+S159</f>
        <v>0</v>
      </c>
      <c r="T158" s="93" t="e">
        <f t="shared" si="1013"/>
        <v>#VALUE!</v>
      </c>
      <c r="U158" s="93" t="e">
        <f t="shared" si="850"/>
        <v>#VALUE!</v>
      </c>
      <c r="V158" s="94">
        <f t="shared" si="851"/>
        <v>0</v>
      </c>
      <c r="W158" s="93">
        <f t="shared" ref="W158:X158" si="1014">+W159</f>
        <v>0</v>
      </c>
      <c r="X158" s="93" t="e">
        <f t="shared" si="1014"/>
        <v>#VALUE!</v>
      </c>
      <c r="Y158" s="93" t="e">
        <f t="shared" si="853"/>
        <v>#VALUE!</v>
      </c>
      <c r="Z158" s="94">
        <f t="shared" si="854"/>
        <v>0</v>
      </c>
      <c r="AA158" s="93">
        <f t="shared" ref="AA158" si="1015">+AA159</f>
        <v>0</v>
      </c>
      <c r="AB158" s="93" t="e">
        <f t="shared" si="1013"/>
        <v>#VALUE!</v>
      </c>
      <c r="AC158" s="93" t="e">
        <f t="shared" si="856"/>
        <v>#VALUE!</v>
      </c>
      <c r="AD158" s="94">
        <f t="shared" si="857"/>
        <v>0</v>
      </c>
      <c r="AE158" s="93">
        <f t="shared" ref="AE158" si="1016">+AE159</f>
        <v>0</v>
      </c>
      <c r="AF158" s="93" t="e">
        <f t="shared" si="1013"/>
        <v>#VALUE!</v>
      </c>
      <c r="AG158" s="93" t="e">
        <f t="shared" si="859"/>
        <v>#VALUE!</v>
      </c>
      <c r="AH158" s="94">
        <f t="shared" si="860"/>
        <v>0</v>
      </c>
      <c r="AI158" s="93">
        <f t="shared" ref="AI158" si="1017">+AI159</f>
        <v>0</v>
      </c>
      <c r="AJ158" s="93" t="e">
        <f t="shared" si="1013"/>
        <v>#VALUE!</v>
      </c>
      <c r="AK158" s="93" t="e">
        <f t="shared" si="862"/>
        <v>#VALUE!</v>
      </c>
      <c r="AL158" s="94">
        <f t="shared" si="863"/>
        <v>0</v>
      </c>
      <c r="AM158" s="93">
        <f t="shared" ref="AM158" si="1018">+AM159</f>
        <v>0</v>
      </c>
      <c r="AN158" s="93" t="e">
        <f t="shared" si="1013"/>
        <v>#VALUE!</v>
      </c>
      <c r="AO158" s="93" t="e">
        <f t="shared" si="865"/>
        <v>#VALUE!</v>
      </c>
      <c r="AP158" s="94">
        <f t="shared" si="866"/>
        <v>0</v>
      </c>
      <c r="AQ158" s="93">
        <f t="shared" ref="AQ158" si="1019">+AQ159</f>
        <v>0</v>
      </c>
      <c r="AR158" s="93" t="e">
        <f t="shared" si="1013"/>
        <v>#VALUE!</v>
      </c>
      <c r="AS158" s="93" t="e">
        <f t="shared" si="868"/>
        <v>#VALUE!</v>
      </c>
      <c r="AT158" s="94">
        <f t="shared" si="869"/>
        <v>0</v>
      </c>
      <c r="AU158" s="93">
        <f t="shared" ref="AU158" si="1020">+AU159</f>
        <v>0</v>
      </c>
      <c r="AV158" s="93" t="e">
        <f t="shared" si="1013"/>
        <v>#VALUE!</v>
      </c>
      <c r="AW158" s="93" t="e">
        <f t="shared" si="871"/>
        <v>#VALUE!</v>
      </c>
      <c r="AX158" s="94">
        <f t="shared" si="872"/>
        <v>0</v>
      </c>
      <c r="AY158" s="93">
        <f t="shared" ref="AY158" si="1021">+AY159</f>
        <v>0</v>
      </c>
      <c r="AZ158" s="93" t="e">
        <f t="shared" si="1013"/>
        <v>#VALUE!</v>
      </c>
      <c r="BA158" s="93" t="e">
        <f t="shared" si="874"/>
        <v>#VALUE!</v>
      </c>
      <c r="BB158" s="94">
        <f t="shared" si="875"/>
        <v>0</v>
      </c>
      <c r="BC158" s="93">
        <f t="shared" si="1013"/>
        <v>0</v>
      </c>
      <c r="BD158" s="93">
        <f t="shared" si="1013"/>
        <v>0</v>
      </c>
      <c r="BE158" s="93" t="e">
        <f t="shared" si="1013"/>
        <v>#VALUE!</v>
      </c>
      <c r="BF158" s="93" t="e">
        <f t="shared" si="876"/>
        <v>#VALUE!</v>
      </c>
      <c r="BG158" s="4">
        <f t="shared" si="877"/>
        <v>0</v>
      </c>
      <c r="BL158" s="93">
        <f t="shared" ref="BL158:BM158" si="1022">+BL159</f>
        <v>0</v>
      </c>
      <c r="BM158" s="93">
        <f t="shared" si="1022"/>
        <v>0</v>
      </c>
    </row>
    <row r="159" spans="1:65" s="84" customFormat="1" ht="12" x14ac:dyDescent="0.3">
      <c r="A159" s="87"/>
      <c r="B159" s="87"/>
      <c r="C159" s="88"/>
      <c r="D159" s="95"/>
      <c r="E159" s="96">
        <v>51057001</v>
      </c>
      <c r="F159" s="97" t="s">
        <v>135</v>
      </c>
      <c r="G159" s="7">
        <v>0</v>
      </c>
      <c r="H159" s="7" t="e">
        <f>SUMIF([2]Ene!B:I,AVALUOS!E159,[2]Ene!I:I)</f>
        <v>#VALUE!</v>
      </c>
      <c r="I159" s="7" t="e">
        <f t="shared" si="842"/>
        <v>#VALUE!</v>
      </c>
      <c r="J159" s="8">
        <f t="shared" si="843"/>
        <v>0</v>
      </c>
      <c r="K159" s="7">
        <v>0</v>
      </c>
      <c r="L159" s="7" t="e">
        <f>SUMIF([2]Feb!B:I,AVALUOS!E159,[2]Feb!I:I)</f>
        <v>#VALUE!</v>
      </c>
      <c r="M159" s="7" t="e">
        <f t="shared" si="845"/>
        <v>#VALUE!</v>
      </c>
      <c r="N159" s="8">
        <f t="shared" si="846"/>
        <v>0</v>
      </c>
      <c r="O159" s="7">
        <v>0</v>
      </c>
      <c r="P159" s="7" t="e">
        <f>SUMIF([2]mar!B:I,AVALUOS!E159,[2]mar!I:I)</f>
        <v>#VALUE!</v>
      </c>
      <c r="Q159" s="7" t="e">
        <f t="shared" si="848"/>
        <v>#VALUE!</v>
      </c>
      <c r="R159" s="8">
        <f t="shared" si="830"/>
        <v>0</v>
      </c>
      <c r="S159" s="7">
        <v>0</v>
      </c>
      <c r="T159" s="7" t="e">
        <f>SUMIF([2]Abr!B:I,AVALUOS!E159,[2]Abr!I:I)</f>
        <v>#VALUE!</v>
      </c>
      <c r="U159" s="7" t="e">
        <f t="shared" si="850"/>
        <v>#VALUE!</v>
      </c>
      <c r="V159" s="8">
        <f t="shared" si="851"/>
        <v>0</v>
      </c>
      <c r="W159" s="7">
        <v>0</v>
      </c>
      <c r="X159" s="7" t="e">
        <f>SUMIF([2]May!B:I,AVALUOS!E159,[2]May!I:I)</f>
        <v>#VALUE!</v>
      </c>
      <c r="Y159" s="7" t="e">
        <f t="shared" si="853"/>
        <v>#VALUE!</v>
      </c>
      <c r="Z159" s="8">
        <f t="shared" si="854"/>
        <v>0</v>
      </c>
      <c r="AA159" s="7">
        <v>0</v>
      </c>
      <c r="AB159" s="7" t="e">
        <f>SUMIF([2]Jun!B:I,AVALUOS!E159,[2]Jun!I:I)</f>
        <v>#VALUE!</v>
      </c>
      <c r="AC159" s="7" t="e">
        <f t="shared" si="856"/>
        <v>#VALUE!</v>
      </c>
      <c r="AD159" s="8">
        <f t="shared" si="857"/>
        <v>0</v>
      </c>
      <c r="AE159" s="7">
        <v>0</v>
      </c>
      <c r="AF159" s="7" t="e">
        <f>SUMIF([2]Jul!B:I,AVALUOS!E159,[2]Jul!I:I)</f>
        <v>#VALUE!</v>
      </c>
      <c r="AG159" s="7" t="e">
        <f t="shared" si="859"/>
        <v>#VALUE!</v>
      </c>
      <c r="AH159" s="8">
        <f t="shared" si="860"/>
        <v>0</v>
      </c>
      <c r="AI159" s="7">
        <v>0</v>
      </c>
      <c r="AJ159" s="7" t="e">
        <f>SUMIF([2]Agos!B:I,AVALUOS!E159,[2]Agos!I:I)</f>
        <v>#VALUE!</v>
      </c>
      <c r="AK159" s="7" t="e">
        <f t="shared" si="862"/>
        <v>#VALUE!</v>
      </c>
      <c r="AL159" s="8">
        <f t="shared" si="863"/>
        <v>0</v>
      </c>
      <c r="AM159" s="7">
        <v>0</v>
      </c>
      <c r="AN159" s="7" t="e">
        <f>SUMIF([2]Sep!B:I,AVALUOS!E159,[2]Sep!I:I)</f>
        <v>#VALUE!</v>
      </c>
      <c r="AO159" s="7" t="e">
        <f t="shared" si="865"/>
        <v>#VALUE!</v>
      </c>
      <c r="AP159" s="8">
        <f t="shared" si="866"/>
        <v>0</v>
      </c>
      <c r="AQ159" s="7">
        <v>0</v>
      </c>
      <c r="AR159" s="7" t="e">
        <f>SUMIF([2]Oct!B:I,AVALUOS!E159,[2]Oct!I:I)</f>
        <v>#VALUE!</v>
      </c>
      <c r="AS159" s="7" t="e">
        <f t="shared" si="868"/>
        <v>#VALUE!</v>
      </c>
      <c r="AT159" s="8">
        <f t="shared" si="869"/>
        <v>0</v>
      </c>
      <c r="AU159" s="7">
        <v>0</v>
      </c>
      <c r="AV159" s="7" t="e">
        <f>SUMIF([2]Nov!B:I,AVALUOS!E159,[2]Nov!I:I)</f>
        <v>#VALUE!</v>
      </c>
      <c r="AW159" s="7" t="e">
        <f t="shared" si="871"/>
        <v>#VALUE!</v>
      </c>
      <c r="AX159" s="8">
        <f t="shared" si="872"/>
        <v>0</v>
      </c>
      <c r="AY159" s="7">
        <v>0</v>
      </c>
      <c r="AZ159" s="7" t="e">
        <f>SUMIF([2]Dic!B:I,AVALUOS!E159,[2]Dic!I:I)</f>
        <v>#VALUE!</v>
      </c>
      <c r="BA159" s="7" t="e">
        <f t="shared" si="874"/>
        <v>#VALUE!</v>
      </c>
      <c r="BB159" s="8">
        <f t="shared" si="875"/>
        <v>0</v>
      </c>
      <c r="BC159" s="7">
        <v>0</v>
      </c>
      <c r="BD159" s="89">
        <f>+G159+K159+O159+S159+W159+AA159+AE159+AI159+AM159+AQ159+AU159</f>
        <v>0</v>
      </c>
      <c r="BE159" s="89" t="e">
        <f>+H159+L159+P159+T159+X159+AB159+AF159+AJ159+AN159+AR159+AV159+AZ159</f>
        <v>#VALUE!</v>
      </c>
      <c r="BF159" s="89" t="e">
        <f t="shared" si="876"/>
        <v>#VALUE!</v>
      </c>
      <c r="BG159" s="24">
        <f t="shared" si="877"/>
        <v>0</v>
      </c>
      <c r="BL159" s="7"/>
      <c r="BM159" s="7"/>
    </row>
    <row r="160" spans="1:65" ht="20.399999999999999" x14ac:dyDescent="0.3">
      <c r="A160" s="85"/>
      <c r="B160" s="85"/>
      <c r="C160" s="86"/>
      <c r="D160" s="90">
        <v>510572</v>
      </c>
      <c r="E160" s="91"/>
      <c r="F160" s="92" t="s">
        <v>136</v>
      </c>
      <c r="G160" s="93">
        <f t="shared" ref="G160:H160" si="1023">+G161</f>
        <v>0</v>
      </c>
      <c r="H160" s="93" t="e">
        <f t="shared" si="1023"/>
        <v>#VALUE!</v>
      </c>
      <c r="I160" s="93" t="e">
        <f t="shared" si="842"/>
        <v>#VALUE!</v>
      </c>
      <c r="J160" s="94">
        <f t="shared" si="843"/>
        <v>0</v>
      </c>
      <c r="K160" s="93">
        <f t="shared" ref="K160:L160" si="1024">+K161</f>
        <v>0</v>
      </c>
      <c r="L160" s="93" t="e">
        <f t="shared" si="1024"/>
        <v>#VALUE!</v>
      </c>
      <c r="M160" s="93" t="e">
        <f t="shared" si="845"/>
        <v>#VALUE!</v>
      </c>
      <c r="N160" s="94">
        <f t="shared" si="846"/>
        <v>0</v>
      </c>
      <c r="O160" s="93">
        <f t="shared" ref="O160:P160" si="1025">+O161</f>
        <v>0</v>
      </c>
      <c r="P160" s="93" t="e">
        <f t="shared" si="1025"/>
        <v>#VALUE!</v>
      </c>
      <c r="Q160" s="93" t="e">
        <f t="shared" si="848"/>
        <v>#VALUE!</v>
      </c>
      <c r="R160" s="94">
        <f t="shared" si="830"/>
        <v>0</v>
      </c>
      <c r="S160" s="93">
        <f t="shared" ref="S160:BE160" si="1026">+S161</f>
        <v>0</v>
      </c>
      <c r="T160" s="93" t="e">
        <f t="shared" si="1026"/>
        <v>#VALUE!</v>
      </c>
      <c r="U160" s="93" t="e">
        <f t="shared" si="850"/>
        <v>#VALUE!</v>
      </c>
      <c r="V160" s="94">
        <f t="shared" si="851"/>
        <v>0</v>
      </c>
      <c r="W160" s="93">
        <f t="shared" ref="W160:X160" si="1027">+W161</f>
        <v>0</v>
      </c>
      <c r="X160" s="93" t="e">
        <f t="shared" si="1027"/>
        <v>#VALUE!</v>
      </c>
      <c r="Y160" s="93" t="e">
        <f t="shared" si="853"/>
        <v>#VALUE!</v>
      </c>
      <c r="Z160" s="94">
        <f t="shared" si="854"/>
        <v>0</v>
      </c>
      <c r="AA160" s="93">
        <f t="shared" ref="AA160" si="1028">+AA161</f>
        <v>0</v>
      </c>
      <c r="AB160" s="93" t="e">
        <f t="shared" si="1026"/>
        <v>#VALUE!</v>
      </c>
      <c r="AC160" s="93" t="e">
        <f t="shared" si="856"/>
        <v>#VALUE!</v>
      </c>
      <c r="AD160" s="94">
        <f t="shared" si="857"/>
        <v>0</v>
      </c>
      <c r="AE160" s="93">
        <f t="shared" ref="AE160" si="1029">+AE161</f>
        <v>0</v>
      </c>
      <c r="AF160" s="93" t="e">
        <f t="shared" si="1026"/>
        <v>#VALUE!</v>
      </c>
      <c r="AG160" s="93" t="e">
        <f t="shared" si="859"/>
        <v>#VALUE!</v>
      </c>
      <c r="AH160" s="94">
        <f t="shared" si="860"/>
        <v>0</v>
      </c>
      <c r="AI160" s="93">
        <f t="shared" ref="AI160" si="1030">+AI161</f>
        <v>0</v>
      </c>
      <c r="AJ160" s="93" t="e">
        <f t="shared" si="1026"/>
        <v>#VALUE!</v>
      </c>
      <c r="AK160" s="93" t="e">
        <f t="shared" si="862"/>
        <v>#VALUE!</v>
      </c>
      <c r="AL160" s="94">
        <f t="shared" si="863"/>
        <v>0</v>
      </c>
      <c r="AM160" s="93">
        <f t="shared" ref="AM160" si="1031">+AM161</f>
        <v>0</v>
      </c>
      <c r="AN160" s="93" t="e">
        <f t="shared" si="1026"/>
        <v>#VALUE!</v>
      </c>
      <c r="AO160" s="93" t="e">
        <f t="shared" si="865"/>
        <v>#VALUE!</v>
      </c>
      <c r="AP160" s="94">
        <f t="shared" si="866"/>
        <v>0</v>
      </c>
      <c r="AQ160" s="93">
        <f t="shared" ref="AQ160" si="1032">+AQ161</f>
        <v>0</v>
      </c>
      <c r="AR160" s="93" t="e">
        <f t="shared" si="1026"/>
        <v>#VALUE!</v>
      </c>
      <c r="AS160" s="93" t="e">
        <f t="shared" si="868"/>
        <v>#VALUE!</v>
      </c>
      <c r="AT160" s="94">
        <f t="shared" si="869"/>
        <v>0</v>
      </c>
      <c r="AU160" s="93">
        <f t="shared" ref="AU160" si="1033">+AU161</f>
        <v>0</v>
      </c>
      <c r="AV160" s="93" t="e">
        <f t="shared" si="1026"/>
        <v>#VALUE!</v>
      </c>
      <c r="AW160" s="93" t="e">
        <f t="shared" si="871"/>
        <v>#VALUE!</v>
      </c>
      <c r="AX160" s="94">
        <f t="shared" si="872"/>
        <v>0</v>
      </c>
      <c r="AY160" s="93">
        <f t="shared" ref="AY160" si="1034">+AY161</f>
        <v>0</v>
      </c>
      <c r="AZ160" s="93" t="e">
        <f t="shared" si="1026"/>
        <v>#VALUE!</v>
      </c>
      <c r="BA160" s="93" t="e">
        <f t="shared" si="874"/>
        <v>#VALUE!</v>
      </c>
      <c r="BB160" s="94">
        <f t="shared" si="875"/>
        <v>0</v>
      </c>
      <c r="BC160" s="93">
        <f t="shared" si="1026"/>
        <v>0</v>
      </c>
      <c r="BD160" s="93">
        <f t="shared" si="1026"/>
        <v>0</v>
      </c>
      <c r="BE160" s="93" t="e">
        <f t="shared" si="1026"/>
        <v>#VALUE!</v>
      </c>
      <c r="BF160" s="93" t="e">
        <f t="shared" si="876"/>
        <v>#VALUE!</v>
      </c>
      <c r="BG160" s="4">
        <f t="shared" si="877"/>
        <v>0</v>
      </c>
      <c r="BL160" s="93">
        <f t="shared" ref="BL160:BM160" si="1035">+BL161</f>
        <v>0</v>
      </c>
      <c r="BM160" s="93">
        <f t="shared" si="1035"/>
        <v>0</v>
      </c>
    </row>
    <row r="161" spans="1:65" s="84" customFormat="1" ht="20.399999999999999" x14ac:dyDescent="0.3">
      <c r="A161" s="87"/>
      <c r="B161" s="87"/>
      <c r="C161" s="88"/>
      <c r="D161" s="95"/>
      <c r="E161" s="96">
        <v>51057201</v>
      </c>
      <c r="F161" s="97" t="s">
        <v>136</v>
      </c>
      <c r="G161" s="7">
        <v>0</v>
      </c>
      <c r="H161" s="7" t="e">
        <f>SUMIF([2]Ene!B:I,AVALUOS!E161,[2]Ene!I:I)</f>
        <v>#VALUE!</v>
      </c>
      <c r="I161" s="7" t="e">
        <f t="shared" si="842"/>
        <v>#VALUE!</v>
      </c>
      <c r="J161" s="8">
        <f t="shared" si="843"/>
        <v>0</v>
      </c>
      <c r="K161" s="7">
        <v>0</v>
      </c>
      <c r="L161" s="7" t="e">
        <f>SUMIF([2]Feb!B:I,AVALUOS!E161,[2]Feb!I:I)</f>
        <v>#VALUE!</v>
      </c>
      <c r="M161" s="7" t="e">
        <f t="shared" si="845"/>
        <v>#VALUE!</v>
      </c>
      <c r="N161" s="8">
        <f t="shared" si="846"/>
        <v>0</v>
      </c>
      <c r="O161" s="7">
        <v>0</v>
      </c>
      <c r="P161" s="7" t="e">
        <f>SUMIF([2]mar!B:I,AVALUOS!E161,[2]mar!I:I)</f>
        <v>#VALUE!</v>
      </c>
      <c r="Q161" s="7" t="e">
        <f t="shared" si="848"/>
        <v>#VALUE!</v>
      </c>
      <c r="R161" s="8">
        <f t="shared" si="830"/>
        <v>0</v>
      </c>
      <c r="S161" s="7">
        <v>0</v>
      </c>
      <c r="T161" s="7" t="e">
        <f>SUMIF([2]Abr!B:I,AVALUOS!E161,[2]Abr!I:I)</f>
        <v>#VALUE!</v>
      </c>
      <c r="U161" s="7" t="e">
        <f t="shared" si="850"/>
        <v>#VALUE!</v>
      </c>
      <c r="V161" s="8">
        <f t="shared" si="851"/>
        <v>0</v>
      </c>
      <c r="W161" s="7">
        <v>0</v>
      </c>
      <c r="X161" s="7" t="e">
        <f>SUMIF([2]May!B:I,AVALUOS!E161,[2]May!I:I)</f>
        <v>#VALUE!</v>
      </c>
      <c r="Y161" s="7" t="e">
        <f t="shared" si="853"/>
        <v>#VALUE!</v>
      </c>
      <c r="Z161" s="8">
        <f t="shared" si="854"/>
        <v>0</v>
      </c>
      <c r="AA161" s="7">
        <v>0</v>
      </c>
      <c r="AB161" s="7" t="e">
        <f>SUMIF([2]Jun!B:I,AVALUOS!E161,[2]Jun!I:I)</f>
        <v>#VALUE!</v>
      </c>
      <c r="AC161" s="7" t="e">
        <f t="shared" si="856"/>
        <v>#VALUE!</v>
      </c>
      <c r="AD161" s="8">
        <f t="shared" si="857"/>
        <v>0</v>
      </c>
      <c r="AE161" s="7">
        <v>0</v>
      </c>
      <c r="AF161" s="7" t="e">
        <f>SUMIF([2]Jul!B:I,AVALUOS!E161,[2]Jul!I:I)</f>
        <v>#VALUE!</v>
      </c>
      <c r="AG161" s="7" t="e">
        <f t="shared" si="859"/>
        <v>#VALUE!</v>
      </c>
      <c r="AH161" s="8">
        <f t="shared" si="860"/>
        <v>0</v>
      </c>
      <c r="AI161" s="7">
        <v>0</v>
      </c>
      <c r="AJ161" s="7" t="e">
        <f>SUMIF([2]Agos!B:I,AVALUOS!E161,[2]Agos!I:I)</f>
        <v>#VALUE!</v>
      </c>
      <c r="AK161" s="7" t="e">
        <f t="shared" si="862"/>
        <v>#VALUE!</v>
      </c>
      <c r="AL161" s="8">
        <f t="shared" si="863"/>
        <v>0</v>
      </c>
      <c r="AM161" s="7">
        <v>0</v>
      </c>
      <c r="AN161" s="7" t="e">
        <f>SUMIF([2]Sep!B:I,AVALUOS!E161,[2]Sep!I:I)</f>
        <v>#VALUE!</v>
      </c>
      <c r="AO161" s="7" t="e">
        <f t="shared" si="865"/>
        <v>#VALUE!</v>
      </c>
      <c r="AP161" s="8">
        <f t="shared" si="866"/>
        <v>0</v>
      </c>
      <c r="AQ161" s="7">
        <v>0</v>
      </c>
      <c r="AR161" s="7" t="e">
        <f>SUMIF([2]Oct!B:I,AVALUOS!E161,[2]Oct!I:I)</f>
        <v>#VALUE!</v>
      </c>
      <c r="AS161" s="7" t="e">
        <f t="shared" si="868"/>
        <v>#VALUE!</v>
      </c>
      <c r="AT161" s="8">
        <f t="shared" si="869"/>
        <v>0</v>
      </c>
      <c r="AU161" s="7">
        <v>0</v>
      </c>
      <c r="AV161" s="7" t="e">
        <f>SUMIF([2]Nov!B:I,AVALUOS!E161,[2]Nov!I:I)</f>
        <v>#VALUE!</v>
      </c>
      <c r="AW161" s="7" t="e">
        <f t="shared" si="871"/>
        <v>#VALUE!</v>
      </c>
      <c r="AX161" s="8">
        <f t="shared" si="872"/>
        <v>0</v>
      </c>
      <c r="AY161" s="7">
        <v>0</v>
      </c>
      <c r="AZ161" s="7" t="e">
        <f>SUMIF([2]Dic!B:I,AVALUOS!E161,[2]Dic!I:I)</f>
        <v>#VALUE!</v>
      </c>
      <c r="BA161" s="7" t="e">
        <f t="shared" si="874"/>
        <v>#VALUE!</v>
      </c>
      <c r="BB161" s="8">
        <f t="shared" si="875"/>
        <v>0</v>
      </c>
      <c r="BC161" s="7">
        <v>0</v>
      </c>
      <c r="BD161" s="89">
        <f>+G161+K161+O161+S161+W161+AA161+AE161+AI161+AM161+AQ161+AU161</f>
        <v>0</v>
      </c>
      <c r="BE161" s="89" t="e">
        <f>+H161+L161+P161+T161+X161+AB161+AF161+AJ161+AN161+AR161+AV161+AZ161</f>
        <v>#VALUE!</v>
      </c>
      <c r="BF161" s="89" t="e">
        <f t="shared" si="876"/>
        <v>#VALUE!</v>
      </c>
      <c r="BG161" s="24">
        <f t="shared" si="877"/>
        <v>0</v>
      </c>
      <c r="BL161" s="7"/>
      <c r="BM161" s="7"/>
    </row>
    <row r="162" spans="1:65" ht="12" x14ac:dyDescent="0.3">
      <c r="A162" s="85"/>
      <c r="B162" s="85"/>
      <c r="C162" s="86"/>
      <c r="D162" s="90">
        <v>510575</v>
      </c>
      <c r="E162" s="91"/>
      <c r="F162" s="92" t="s">
        <v>137</v>
      </c>
      <c r="G162" s="93">
        <f t="shared" ref="G162:H162" si="1036">+G163</f>
        <v>0</v>
      </c>
      <c r="H162" s="93" t="e">
        <f t="shared" si="1036"/>
        <v>#VALUE!</v>
      </c>
      <c r="I162" s="93" t="e">
        <f t="shared" si="842"/>
        <v>#VALUE!</v>
      </c>
      <c r="J162" s="94">
        <f t="shared" si="843"/>
        <v>0</v>
      </c>
      <c r="K162" s="93">
        <f t="shared" ref="K162:L162" si="1037">+K163</f>
        <v>0</v>
      </c>
      <c r="L162" s="93" t="e">
        <f t="shared" si="1037"/>
        <v>#VALUE!</v>
      </c>
      <c r="M162" s="93" t="e">
        <f t="shared" si="845"/>
        <v>#VALUE!</v>
      </c>
      <c r="N162" s="94">
        <f t="shared" si="846"/>
        <v>0</v>
      </c>
      <c r="O162" s="93">
        <f t="shared" ref="O162:P162" si="1038">+O163</f>
        <v>0</v>
      </c>
      <c r="P162" s="93" t="e">
        <f t="shared" si="1038"/>
        <v>#VALUE!</v>
      </c>
      <c r="Q162" s="93" t="e">
        <f t="shared" si="848"/>
        <v>#VALUE!</v>
      </c>
      <c r="R162" s="94">
        <f t="shared" si="830"/>
        <v>0</v>
      </c>
      <c r="S162" s="93">
        <f t="shared" ref="S162:BE162" si="1039">+S163</f>
        <v>0</v>
      </c>
      <c r="T162" s="93" t="e">
        <f t="shared" si="1039"/>
        <v>#VALUE!</v>
      </c>
      <c r="U162" s="93" t="e">
        <f t="shared" si="850"/>
        <v>#VALUE!</v>
      </c>
      <c r="V162" s="94">
        <f t="shared" si="851"/>
        <v>0</v>
      </c>
      <c r="W162" s="93">
        <f t="shared" ref="W162:X162" si="1040">+W163</f>
        <v>0</v>
      </c>
      <c r="X162" s="93" t="e">
        <f t="shared" si="1040"/>
        <v>#VALUE!</v>
      </c>
      <c r="Y162" s="93" t="e">
        <f t="shared" si="853"/>
        <v>#VALUE!</v>
      </c>
      <c r="Z162" s="94">
        <f t="shared" si="854"/>
        <v>0</v>
      </c>
      <c r="AA162" s="93">
        <f t="shared" ref="AA162" si="1041">+AA163</f>
        <v>0</v>
      </c>
      <c r="AB162" s="93" t="e">
        <f t="shared" si="1039"/>
        <v>#VALUE!</v>
      </c>
      <c r="AC162" s="93" t="e">
        <f t="shared" si="856"/>
        <v>#VALUE!</v>
      </c>
      <c r="AD162" s="94">
        <f t="shared" si="857"/>
        <v>0</v>
      </c>
      <c r="AE162" s="93">
        <f t="shared" ref="AE162" si="1042">+AE163</f>
        <v>0</v>
      </c>
      <c r="AF162" s="93" t="e">
        <f t="shared" si="1039"/>
        <v>#VALUE!</v>
      </c>
      <c r="AG162" s="93" t="e">
        <f t="shared" si="859"/>
        <v>#VALUE!</v>
      </c>
      <c r="AH162" s="94">
        <f t="shared" si="860"/>
        <v>0</v>
      </c>
      <c r="AI162" s="93">
        <f t="shared" ref="AI162" si="1043">+AI163</f>
        <v>0</v>
      </c>
      <c r="AJ162" s="93" t="e">
        <f t="shared" si="1039"/>
        <v>#VALUE!</v>
      </c>
      <c r="AK162" s="93" t="e">
        <f t="shared" si="862"/>
        <v>#VALUE!</v>
      </c>
      <c r="AL162" s="94">
        <f t="shared" si="863"/>
        <v>0</v>
      </c>
      <c r="AM162" s="93">
        <f t="shared" ref="AM162" si="1044">+AM163</f>
        <v>0</v>
      </c>
      <c r="AN162" s="93" t="e">
        <f t="shared" si="1039"/>
        <v>#VALUE!</v>
      </c>
      <c r="AO162" s="93" t="e">
        <f t="shared" si="865"/>
        <v>#VALUE!</v>
      </c>
      <c r="AP162" s="94">
        <f t="shared" si="866"/>
        <v>0</v>
      </c>
      <c r="AQ162" s="93">
        <f t="shared" ref="AQ162" si="1045">+AQ163</f>
        <v>0</v>
      </c>
      <c r="AR162" s="93" t="e">
        <f t="shared" si="1039"/>
        <v>#VALUE!</v>
      </c>
      <c r="AS162" s="93" t="e">
        <f t="shared" si="868"/>
        <v>#VALUE!</v>
      </c>
      <c r="AT162" s="94">
        <f t="shared" si="869"/>
        <v>0</v>
      </c>
      <c r="AU162" s="93">
        <f t="shared" ref="AU162" si="1046">+AU163</f>
        <v>0</v>
      </c>
      <c r="AV162" s="93" t="e">
        <f t="shared" si="1039"/>
        <v>#VALUE!</v>
      </c>
      <c r="AW162" s="93" t="e">
        <f t="shared" si="871"/>
        <v>#VALUE!</v>
      </c>
      <c r="AX162" s="94">
        <f t="shared" si="872"/>
        <v>0</v>
      </c>
      <c r="AY162" s="93">
        <f t="shared" ref="AY162" si="1047">+AY163</f>
        <v>0</v>
      </c>
      <c r="AZ162" s="93" t="e">
        <f t="shared" si="1039"/>
        <v>#VALUE!</v>
      </c>
      <c r="BA162" s="93" t="e">
        <f t="shared" si="874"/>
        <v>#VALUE!</v>
      </c>
      <c r="BB162" s="94">
        <f t="shared" si="875"/>
        <v>0</v>
      </c>
      <c r="BC162" s="93">
        <f t="shared" si="1039"/>
        <v>0</v>
      </c>
      <c r="BD162" s="93">
        <f t="shared" si="1039"/>
        <v>0</v>
      </c>
      <c r="BE162" s="93" t="e">
        <f t="shared" si="1039"/>
        <v>#VALUE!</v>
      </c>
      <c r="BF162" s="93" t="e">
        <f t="shared" si="876"/>
        <v>#VALUE!</v>
      </c>
      <c r="BG162" s="4">
        <f t="shared" si="877"/>
        <v>0</v>
      </c>
      <c r="BL162" s="93">
        <f t="shared" ref="BL162:BM162" si="1048">+BL163</f>
        <v>0</v>
      </c>
      <c r="BM162" s="93">
        <f t="shared" si="1048"/>
        <v>0</v>
      </c>
    </row>
    <row r="163" spans="1:65" s="84" customFormat="1" ht="12" x14ac:dyDescent="0.3">
      <c r="A163" s="87"/>
      <c r="B163" s="87"/>
      <c r="C163" s="88"/>
      <c r="D163" s="95"/>
      <c r="E163" s="96">
        <v>51057501</v>
      </c>
      <c r="F163" s="97" t="s">
        <v>137</v>
      </c>
      <c r="G163" s="7">
        <v>0</v>
      </c>
      <c r="H163" s="7" t="e">
        <f>SUMIF([2]Ene!B:I,AVALUOS!E163,[2]Ene!I:I)</f>
        <v>#VALUE!</v>
      </c>
      <c r="I163" s="7" t="e">
        <f t="shared" si="842"/>
        <v>#VALUE!</v>
      </c>
      <c r="J163" s="8">
        <f t="shared" si="843"/>
        <v>0</v>
      </c>
      <c r="K163" s="7">
        <v>0</v>
      </c>
      <c r="L163" s="7" t="e">
        <f>SUMIF([2]Feb!B:I,AVALUOS!E163,[2]Feb!I:I)</f>
        <v>#VALUE!</v>
      </c>
      <c r="M163" s="7" t="e">
        <f t="shared" si="845"/>
        <v>#VALUE!</v>
      </c>
      <c r="N163" s="8">
        <f t="shared" si="846"/>
        <v>0</v>
      </c>
      <c r="O163" s="7">
        <v>0</v>
      </c>
      <c r="P163" s="7" t="e">
        <f>SUMIF([2]mar!B:I,AVALUOS!E163,[2]mar!I:I)</f>
        <v>#VALUE!</v>
      </c>
      <c r="Q163" s="7" t="e">
        <f t="shared" si="848"/>
        <v>#VALUE!</v>
      </c>
      <c r="R163" s="8">
        <f t="shared" si="830"/>
        <v>0</v>
      </c>
      <c r="S163" s="7">
        <v>0</v>
      </c>
      <c r="T163" s="7" t="e">
        <f>SUMIF([2]Abr!B:I,AVALUOS!E163,[2]Abr!I:I)</f>
        <v>#VALUE!</v>
      </c>
      <c r="U163" s="7" t="e">
        <f t="shared" si="850"/>
        <v>#VALUE!</v>
      </c>
      <c r="V163" s="8">
        <f t="shared" si="851"/>
        <v>0</v>
      </c>
      <c r="W163" s="7">
        <v>0</v>
      </c>
      <c r="X163" s="7" t="e">
        <f>SUMIF([2]May!B:I,AVALUOS!E163,[2]May!I:I)</f>
        <v>#VALUE!</v>
      </c>
      <c r="Y163" s="7" t="e">
        <f t="shared" si="853"/>
        <v>#VALUE!</v>
      </c>
      <c r="Z163" s="8">
        <f t="shared" si="854"/>
        <v>0</v>
      </c>
      <c r="AA163" s="7">
        <v>0</v>
      </c>
      <c r="AB163" s="7" t="e">
        <f>SUMIF([2]Jun!B:I,AVALUOS!E163,[2]Jun!I:I)</f>
        <v>#VALUE!</v>
      </c>
      <c r="AC163" s="7" t="e">
        <f t="shared" si="856"/>
        <v>#VALUE!</v>
      </c>
      <c r="AD163" s="8">
        <f t="shared" si="857"/>
        <v>0</v>
      </c>
      <c r="AE163" s="7">
        <v>0</v>
      </c>
      <c r="AF163" s="7" t="e">
        <f>SUMIF([2]Jul!B:I,AVALUOS!E163,[2]Jul!I:I)</f>
        <v>#VALUE!</v>
      </c>
      <c r="AG163" s="7" t="e">
        <f t="shared" si="859"/>
        <v>#VALUE!</v>
      </c>
      <c r="AH163" s="8">
        <f t="shared" si="860"/>
        <v>0</v>
      </c>
      <c r="AI163" s="7">
        <v>0</v>
      </c>
      <c r="AJ163" s="7" t="e">
        <f>SUMIF([2]Agos!B:I,AVALUOS!E163,[2]Agos!I:I)</f>
        <v>#VALUE!</v>
      </c>
      <c r="AK163" s="7" t="e">
        <f t="shared" si="862"/>
        <v>#VALUE!</v>
      </c>
      <c r="AL163" s="8">
        <f t="shared" si="863"/>
        <v>0</v>
      </c>
      <c r="AM163" s="7">
        <v>0</v>
      </c>
      <c r="AN163" s="7" t="e">
        <f>SUMIF([2]Sep!B:I,AVALUOS!E163,[2]Sep!I:I)</f>
        <v>#VALUE!</v>
      </c>
      <c r="AO163" s="7" t="e">
        <f t="shared" si="865"/>
        <v>#VALUE!</v>
      </c>
      <c r="AP163" s="8">
        <f t="shared" si="866"/>
        <v>0</v>
      </c>
      <c r="AQ163" s="7">
        <v>0</v>
      </c>
      <c r="AR163" s="7" t="e">
        <f>SUMIF([2]Oct!B:I,AVALUOS!E163,[2]Oct!I:I)</f>
        <v>#VALUE!</v>
      </c>
      <c r="AS163" s="7" t="e">
        <f t="shared" si="868"/>
        <v>#VALUE!</v>
      </c>
      <c r="AT163" s="8">
        <f t="shared" si="869"/>
        <v>0</v>
      </c>
      <c r="AU163" s="7">
        <v>0</v>
      </c>
      <c r="AV163" s="7" t="e">
        <f>SUMIF([2]Nov!B:I,AVALUOS!E163,[2]Nov!I:I)</f>
        <v>#VALUE!</v>
      </c>
      <c r="AW163" s="7" t="e">
        <f t="shared" si="871"/>
        <v>#VALUE!</v>
      </c>
      <c r="AX163" s="8">
        <f t="shared" si="872"/>
        <v>0</v>
      </c>
      <c r="AY163" s="7">
        <v>0</v>
      </c>
      <c r="AZ163" s="7" t="e">
        <f>SUMIF([2]Dic!B:I,AVALUOS!E163,[2]Dic!I:I)</f>
        <v>#VALUE!</v>
      </c>
      <c r="BA163" s="7" t="e">
        <f t="shared" si="874"/>
        <v>#VALUE!</v>
      </c>
      <c r="BB163" s="8">
        <f t="shared" si="875"/>
        <v>0</v>
      </c>
      <c r="BC163" s="7">
        <v>0</v>
      </c>
      <c r="BD163" s="89">
        <f>+G163+K163+O163+S163+W163+AA163+AE163+AI163+AM163+AQ163+AU163</f>
        <v>0</v>
      </c>
      <c r="BE163" s="89" t="e">
        <f>+H163+L163+P163+T163+X163+AB163+AF163+AJ163+AN163+AR163+AV163+AZ163</f>
        <v>#VALUE!</v>
      </c>
      <c r="BF163" s="89" t="e">
        <f t="shared" si="876"/>
        <v>#VALUE!</v>
      </c>
      <c r="BG163" s="24">
        <f t="shared" si="877"/>
        <v>0</v>
      </c>
      <c r="BL163" s="7"/>
      <c r="BM163" s="7"/>
    </row>
    <row r="164" spans="1:65" ht="12" x14ac:dyDescent="0.3">
      <c r="A164" s="85"/>
      <c r="B164" s="85"/>
      <c r="C164" s="86"/>
      <c r="D164" s="90">
        <v>510578</v>
      </c>
      <c r="E164" s="91"/>
      <c r="F164" s="92" t="s">
        <v>138</v>
      </c>
      <c r="G164" s="93">
        <f t="shared" ref="G164:H164" si="1049">+G165</f>
        <v>0</v>
      </c>
      <c r="H164" s="93" t="e">
        <f t="shared" si="1049"/>
        <v>#VALUE!</v>
      </c>
      <c r="I164" s="93" t="e">
        <f t="shared" si="842"/>
        <v>#VALUE!</v>
      </c>
      <c r="J164" s="94">
        <f t="shared" si="843"/>
        <v>0</v>
      </c>
      <c r="K164" s="93">
        <f t="shared" ref="K164:L164" si="1050">+K165</f>
        <v>0</v>
      </c>
      <c r="L164" s="93" t="e">
        <f t="shared" si="1050"/>
        <v>#VALUE!</v>
      </c>
      <c r="M164" s="93" t="e">
        <f t="shared" si="845"/>
        <v>#VALUE!</v>
      </c>
      <c r="N164" s="94">
        <f t="shared" si="846"/>
        <v>0</v>
      </c>
      <c r="O164" s="93">
        <f t="shared" ref="O164:P164" si="1051">+O165</f>
        <v>0</v>
      </c>
      <c r="P164" s="93" t="e">
        <f t="shared" si="1051"/>
        <v>#VALUE!</v>
      </c>
      <c r="Q164" s="93" t="e">
        <f t="shared" si="848"/>
        <v>#VALUE!</v>
      </c>
      <c r="R164" s="94">
        <f t="shared" si="830"/>
        <v>0</v>
      </c>
      <c r="S164" s="93">
        <f t="shared" ref="S164:BE164" si="1052">+S165</f>
        <v>0</v>
      </c>
      <c r="T164" s="93" t="e">
        <f t="shared" si="1052"/>
        <v>#VALUE!</v>
      </c>
      <c r="U164" s="93" t="e">
        <f t="shared" si="850"/>
        <v>#VALUE!</v>
      </c>
      <c r="V164" s="94">
        <f t="shared" si="851"/>
        <v>0</v>
      </c>
      <c r="W164" s="93">
        <f t="shared" ref="W164:X164" si="1053">+W165</f>
        <v>0</v>
      </c>
      <c r="X164" s="93" t="e">
        <f t="shared" si="1053"/>
        <v>#VALUE!</v>
      </c>
      <c r="Y164" s="93" t="e">
        <f t="shared" si="853"/>
        <v>#VALUE!</v>
      </c>
      <c r="Z164" s="94">
        <f t="shared" si="854"/>
        <v>0</v>
      </c>
      <c r="AA164" s="93">
        <f t="shared" ref="AA164" si="1054">+AA165</f>
        <v>0</v>
      </c>
      <c r="AB164" s="93" t="e">
        <f t="shared" si="1052"/>
        <v>#VALUE!</v>
      </c>
      <c r="AC164" s="93" t="e">
        <f t="shared" si="856"/>
        <v>#VALUE!</v>
      </c>
      <c r="AD164" s="94">
        <f t="shared" si="857"/>
        <v>0</v>
      </c>
      <c r="AE164" s="93">
        <f t="shared" ref="AE164" si="1055">+AE165</f>
        <v>0</v>
      </c>
      <c r="AF164" s="93" t="e">
        <f t="shared" si="1052"/>
        <v>#VALUE!</v>
      </c>
      <c r="AG164" s="93" t="e">
        <f t="shared" si="859"/>
        <v>#VALUE!</v>
      </c>
      <c r="AH164" s="94">
        <f t="shared" si="860"/>
        <v>0</v>
      </c>
      <c r="AI164" s="93">
        <f t="shared" ref="AI164" si="1056">+AI165</f>
        <v>0</v>
      </c>
      <c r="AJ164" s="93" t="e">
        <f t="shared" si="1052"/>
        <v>#VALUE!</v>
      </c>
      <c r="AK164" s="93" t="e">
        <f t="shared" si="862"/>
        <v>#VALUE!</v>
      </c>
      <c r="AL164" s="94">
        <f t="shared" si="863"/>
        <v>0</v>
      </c>
      <c r="AM164" s="93">
        <f t="shared" ref="AM164" si="1057">+AM165</f>
        <v>0</v>
      </c>
      <c r="AN164" s="93" t="e">
        <f t="shared" si="1052"/>
        <v>#VALUE!</v>
      </c>
      <c r="AO164" s="93" t="e">
        <f t="shared" si="865"/>
        <v>#VALUE!</v>
      </c>
      <c r="AP164" s="94">
        <f t="shared" si="866"/>
        <v>0</v>
      </c>
      <c r="AQ164" s="93">
        <f t="shared" ref="AQ164" si="1058">+AQ165</f>
        <v>0</v>
      </c>
      <c r="AR164" s="93" t="e">
        <f t="shared" si="1052"/>
        <v>#VALUE!</v>
      </c>
      <c r="AS164" s="93" t="e">
        <f t="shared" si="868"/>
        <v>#VALUE!</v>
      </c>
      <c r="AT164" s="94">
        <f t="shared" si="869"/>
        <v>0</v>
      </c>
      <c r="AU164" s="93">
        <f t="shared" ref="AU164" si="1059">+AU165</f>
        <v>0</v>
      </c>
      <c r="AV164" s="93" t="e">
        <f t="shared" si="1052"/>
        <v>#VALUE!</v>
      </c>
      <c r="AW164" s="93" t="e">
        <f t="shared" si="871"/>
        <v>#VALUE!</v>
      </c>
      <c r="AX164" s="94">
        <f t="shared" si="872"/>
        <v>0</v>
      </c>
      <c r="AY164" s="93">
        <f t="shared" ref="AY164" si="1060">+AY165</f>
        <v>0</v>
      </c>
      <c r="AZ164" s="93" t="e">
        <f t="shared" si="1052"/>
        <v>#VALUE!</v>
      </c>
      <c r="BA164" s="93" t="e">
        <f t="shared" si="874"/>
        <v>#VALUE!</v>
      </c>
      <c r="BB164" s="94">
        <f t="shared" si="875"/>
        <v>0</v>
      </c>
      <c r="BC164" s="93">
        <f t="shared" si="1052"/>
        <v>0</v>
      </c>
      <c r="BD164" s="93">
        <f t="shared" si="1052"/>
        <v>0</v>
      </c>
      <c r="BE164" s="93" t="e">
        <f t="shared" si="1052"/>
        <v>#VALUE!</v>
      </c>
      <c r="BF164" s="93" t="e">
        <f t="shared" si="876"/>
        <v>#VALUE!</v>
      </c>
      <c r="BG164" s="4">
        <f t="shared" si="877"/>
        <v>0</v>
      </c>
      <c r="BL164" s="93">
        <f t="shared" ref="BL164:BM164" si="1061">+BL165</f>
        <v>0</v>
      </c>
      <c r="BM164" s="93">
        <f t="shared" si="1061"/>
        <v>0</v>
      </c>
    </row>
    <row r="165" spans="1:65" s="84" customFormat="1" ht="12" x14ac:dyDescent="0.3">
      <c r="A165" s="87"/>
      <c r="B165" s="87"/>
      <c r="C165" s="88"/>
      <c r="D165" s="95"/>
      <c r="E165" s="96">
        <v>51057801</v>
      </c>
      <c r="F165" s="97" t="s">
        <v>138</v>
      </c>
      <c r="G165" s="7">
        <v>0</v>
      </c>
      <c r="H165" s="7" t="e">
        <f>SUMIF([2]Ene!B:I,AVALUOS!E165,[2]Ene!I:I)</f>
        <v>#VALUE!</v>
      </c>
      <c r="I165" s="7" t="e">
        <f t="shared" si="842"/>
        <v>#VALUE!</v>
      </c>
      <c r="J165" s="8">
        <f t="shared" si="843"/>
        <v>0</v>
      </c>
      <c r="K165" s="7">
        <v>0</v>
      </c>
      <c r="L165" s="7" t="e">
        <f>SUMIF([2]Feb!B:I,AVALUOS!E165,[2]Feb!I:I)</f>
        <v>#VALUE!</v>
      </c>
      <c r="M165" s="7" t="e">
        <f t="shared" si="845"/>
        <v>#VALUE!</v>
      </c>
      <c r="N165" s="8">
        <f t="shared" si="846"/>
        <v>0</v>
      </c>
      <c r="O165" s="7">
        <v>0</v>
      </c>
      <c r="P165" s="7" t="e">
        <f>SUMIF([2]mar!B:I,AVALUOS!E165,[2]mar!I:I)</f>
        <v>#VALUE!</v>
      </c>
      <c r="Q165" s="7" t="e">
        <f t="shared" si="848"/>
        <v>#VALUE!</v>
      </c>
      <c r="R165" s="8">
        <f t="shared" si="830"/>
        <v>0</v>
      </c>
      <c r="S165" s="7">
        <v>0</v>
      </c>
      <c r="T165" s="7" t="e">
        <f>SUMIF([2]Abr!B:I,AVALUOS!E165,[2]Abr!I:I)</f>
        <v>#VALUE!</v>
      </c>
      <c r="U165" s="7" t="e">
        <f t="shared" si="850"/>
        <v>#VALUE!</v>
      </c>
      <c r="V165" s="8">
        <f t="shared" si="851"/>
        <v>0</v>
      </c>
      <c r="W165" s="7">
        <v>0</v>
      </c>
      <c r="X165" s="7" t="e">
        <f>SUMIF([2]May!B:I,AVALUOS!E165,[2]May!I:I)</f>
        <v>#VALUE!</v>
      </c>
      <c r="Y165" s="7" t="e">
        <f t="shared" si="853"/>
        <v>#VALUE!</v>
      </c>
      <c r="Z165" s="8">
        <f t="shared" si="854"/>
        <v>0</v>
      </c>
      <c r="AA165" s="7">
        <v>0</v>
      </c>
      <c r="AB165" s="7" t="e">
        <f>SUMIF([2]Jun!B:I,AVALUOS!E165,[2]Jun!I:I)</f>
        <v>#VALUE!</v>
      </c>
      <c r="AC165" s="7" t="e">
        <f t="shared" si="856"/>
        <v>#VALUE!</v>
      </c>
      <c r="AD165" s="8">
        <f t="shared" si="857"/>
        <v>0</v>
      </c>
      <c r="AE165" s="7">
        <v>0</v>
      </c>
      <c r="AF165" s="7" t="e">
        <f>SUMIF([2]Jul!B:I,AVALUOS!E165,[2]Jul!I:I)</f>
        <v>#VALUE!</v>
      </c>
      <c r="AG165" s="7" t="e">
        <f t="shared" si="859"/>
        <v>#VALUE!</v>
      </c>
      <c r="AH165" s="8">
        <f t="shared" si="860"/>
        <v>0</v>
      </c>
      <c r="AI165" s="7">
        <v>0</v>
      </c>
      <c r="AJ165" s="7" t="e">
        <f>SUMIF([2]Agos!B:I,AVALUOS!E165,[2]Agos!I:I)</f>
        <v>#VALUE!</v>
      </c>
      <c r="AK165" s="7" t="e">
        <f t="shared" si="862"/>
        <v>#VALUE!</v>
      </c>
      <c r="AL165" s="8">
        <f t="shared" si="863"/>
        <v>0</v>
      </c>
      <c r="AM165" s="7">
        <v>0</v>
      </c>
      <c r="AN165" s="7" t="e">
        <f>SUMIF([2]Sep!B:I,AVALUOS!E165,[2]Sep!I:I)</f>
        <v>#VALUE!</v>
      </c>
      <c r="AO165" s="7" t="e">
        <f t="shared" si="865"/>
        <v>#VALUE!</v>
      </c>
      <c r="AP165" s="8">
        <f t="shared" si="866"/>
        <v>0</v>
      </c>
      <c r="AQ165" s="7">
        <v>0</v>
      </c>
      <c r="AR165" s="7" t="e">
        <f>SUMIF([2]Oct!B:I,AVALUOS!E165,[2]Oct!I:I)</f>
        <v>#VALUE!</v>
      </c>
      <c r="AS165" s="7" t="e">
        <f t="shared" si="868"/>
        <v>#VALUE!</v>
      </c>
      <c r="AT165" s="8">
        <f t="shared" si="869"/>
        <v>0</v>
      </c>
      <c r="AU165" s="7">
        <v>0</v>
      </c>
      <c r="AV165" s="7" t="e">
        <f>SUMIF([2]Nov!B:I,AVALUOS!E165,[2]Nov!I:I)</f>
        <v>#VALUE!</v>
      </c>
      <c r="AW165" s="7" t="e">
        <f t="shared" si="871"/>
        <v>#VALUE!</v>
      </c>
      <c r="AX165" s="8">
        <f t="shared" si="872"/>
        <v>0</v>
      </c>
      <c r="AY165" s="7">
        <v>0</v>
      </c>
      <c r="AZ165" s="7" t="e">
        <f>SUMIF([2]Dic!B:I,AVALUOS!E165,[2]Dic!I:I)</f>
        <v>#VALUE!</v>
      </c>
      <c r="BA165" s="7" t="e">
        <f t="shared" si="874"/>
        <v>#VALUE!</v>
      </c>
      <c r="BB165" s="8">
        <f t="shared" si="875"/>
        <v>0</v>
      </c>
      <c r="BC165" s="7">
        <v>0</v>
      </c>
      <c r="BD165" s="89">
        <f>+G165+K165+O165+S165+W165+AA165+AE165+AI165+AM165+AQ165+AU165</f>
        <v>0</v>
      </c>
      <c r="BE165" s="89" t="e">
        <f>+H165+L165+P165+T165+X165+AB165+AF165+AJ165+AN165+AR165+AV165+AZ165</f>
        <v>#VALUE!</v>
      </c>
      <c r="BF165" s="89" t="e">
        <f t="shared" si="876"/>
        <v>#VALUE!</v>
      </c>
      <c r="BG165" s="24">
        <f t="shared" si="877"/>
        <v>0</v>
      </c>
      <c r="BL165" s="7"/>
      <c r="BM165" s="7"/>
    </row>
    <row r="166" spans="1:65" ht="12" x14ac:dyDescent="0.3">
      <c r="A166" s="85"/>
      <c r="B166" s="85"/>
      <c r="C166" s="86"/>
      <c r="D166" s="90">
        <v>510579</v>
      </c>
      <c r="E166" s="91"/>
      <c r="F166" s="92" t="s">
        <v>139</v>
      </c>
      <c r="G166" s="93">
        <f t="shared" ref="G166:H166" si="1062">+G167</f>
        <v>0</v>
      </c>
      <c r="H166" s="93" t="e">
        <f t="shared" si="1062"/>
        <v>#VALUE!</v>
      </c>
      <c r="I166" s="93" t="e">
        <f t="shared" si="842"/>
        <v>#VALUE!</v>
      </c>
      <c r="J166" s="94">
        <f t="shared" si="843"/>
        <v>0</v>
      </c>
      <c r="K166" s="93">
        <f t="shared" ref="K166:L166" si="1063">+K167</f>
        <v>0</v>
      </c>
      <c r="L166" s="93" t="e">
        <f t="shared" si="1063"/>
        <v>#VALUE!</v>
      </c>
      <c r="M166" s="93" t="e">
        <f t="shared" si="845"/>
        <v>#VALUE!</v>
      </c>
      <c r="N166" s="94">
        <f t="shared" si="846"/>
        <v>0</v>
      </c>
      <c r="O166" s="93">
        <f t="shared" ref="O166:P166" si="1064">+O167</f>
        <v>0</v>
      </c>
      <c r="P166" s="93" t="e">
        <f t="shared" si="1064"/>
        <v>#VALUE!</v>
      </c>
      <c r="Q166" s="93" t="e">
        <f t="shared" si="848"/>
        <v>#VALUE!</v>
      </c>
      <c r="R166" s="94">
        <f t="shared" si="830"/>
        <v>0</v>
      </c>
      <c r="S166" s="93">
        <f t="shared" ref="S166:BE166" si="1065">+S167</f>
        <v>0</v>
      </c>
      <c r="T166" s="93" t="e">
        <f t="shared" si="1065"/>
        <v>#VALUE!</v>
      </c>
      <c r="U166" s="93" t="e">
        <f t="shared" si="850"/>
        <v>#VALUE!</v>
      </c>
      <c r="V166" s="94">
        <f t="shared" si="851"/>
        <v>0</v>
      </c>
      <c r="W166" s="93">
        <f t="shared" ref="W166:X166" si="1066">+W167</f>
        <v>0</v>
      </c>
      <c r="X166" s="93" t="e">
        <f t="shared" si="1066"/>
        <v>#VALUE!</v>
      </c>
      <c r="Y166" s="93" t="e">
        <f t="shared" si="853"/>
        <v>#VALUE!</v>
      </c>
      <c r="Z166" s="94">
        <f t="shared" si="854"/>
        <v>0</v>
      </c>
      <c r="AA166" s="93">
        <f t="shared" ref="AA166" si="1067">+AA167</f>
        <v>0</v>
      </c>
      <c r="AB166" s="93" t="e">
        <f t="shared" si="1065"/>
        <v>#VALUE!</v>
      </c>
      <c r="AC166" s="93" t="e">
        <f t="shared" si="856"/>
        <v>#VALUE!</v>
      </c>
      <c r="AD166" s="94">
        <f t="shared" si="857"/>
        <v>0</v>
      </c>
      <c r="AE166" s="93">
        <f t="shared" ref="AE166" si="1068">+AE167</f>
        <v>0</v>
      </c>
      <c r="AF166" s="93" t="e">
        <f t="shared" si="1065"/>
        <v>#VALUE!</v>
      </c>
      <c r="AG166" s="93" t="e">
        <f t="shared" si="859"/>
        <v>#VALUE!</v>
      </c>
      <c r="AH166" s="94">
        <f t="shared" si="860"/>
        <v>0</v>
      </c>
      <c r="AI166" s="93">
        <f t="shared" ref="AI166" si="1069">+AI167</f>
        <v>0</v>
      </c>
      <c r="AJ166" s="93" t="e">
        <f t="shared" si="1065"/>
        <v>#VALUE!</v>
      </c>
      <c r="AK166" s="93" t="e">
        <f t="shared" si="862"/>
        <v>#VALUE!</v>
      </c>
      <c r="AL166" s="94">
        <f t="shared" si="863"/>
        <v>0</v>
      </c>
      <c r="AM166" s="93">
        <f t="shared" ref="AM166" si="1070">+AM167</f>
        <v>0</v>
      </c>
      <c r="AN166" s="93" t="e">
        <f t="shared" si="1065"/>
        <v>#VALUE!</v>
      </c>
      <c r="AO166" s="93" t="e">
        <f t="shared" si="865"/>
        <v>#VALUE!</v>
      </c>
      <c r="AP166" s="94">
        <f t="shared" si="866"/>
        <v>0</v>
      </c>
      <c r="AQ166" s="93">
        <f t="shared" ref="AQ166" si="1071">+AQ167</f>
        <v>0</v>
      </c>
      <c r="AR166" s="93" t="e">
        <f t="shared" si="1065"/>
        <v>#VALUE!</v>
      </c>
      <c r="AS166" s="93" t="e">
        <f t="shared" si="868"/>
        <v>#VALUE!</v>
      </c>
      <c r="AT166" s="94">
        <f t="shared" si="869"/>
        <v>0</v>
      </c>
      <c r="AU166" s="93">
        <f t="shared" ref="AU166" si="1072">+AU167</f>
        <v>0</v>
      </c>
      <c r="AV166" s="93" t="e">
        <f t="shared" si="1065"/>
        <v>#VALUE!</v>
      </c>
      <c r="AW166" s="93" t="e">
        <f t="shared" si="871"/>
        <v>#VALUE!</v>
      </c>
      <c r="AX166" s="94">
        <f t="shared" si="872"/>
        <v>0</v>
      </c>
      <c r="AY166" s="93">
        <f t="shared" ref="AY166" si="1073">+AY167</f>
        <v>0</v>
      </c>
      <c r="AZ166" s="93" t="e">
        <f t="shared" si="1065"/>
        <v>#VALUE!</v>
      </c>
      <c r="BA166" s="93" t="e">
        <f t="shared" si="874"/>
        <v>#VALUE!</v>
      </c>
      <c r="BB166" s="94">
        <f t="shared" si="875"/>
        <v>0</v>
      </c>
      <c r="BC166" s="93">
        <f t="shared" si="1065"/>
        <v>0</v>
      </c>
      <c r="BD166" s="93">
        <f t="shared" si="1065"/>
        <v>0</v>
      </c>
      <c r="BE166" s="93" t="e">
        <f t="shared" si="1065"/>
        <v>#VALUE!</v>
      </c>
      <c r="BF166" s="93" t="e">
        <f t="shared" si="876"/>
        <v>#VALUE!</v>
      </c>
      <c r="BG166" s="4">
        <f t="shared" si="877"/>
        <v>0</v>
      </c>
      <c r="BL166" s="93">
        <f t="shared" ref="BL166:BM166" si="1074">+BL167</f>
        <v>0</v>
      </c>
      <c r="BM166" s="93">
        <f t="shared" si="1074"/>
        <v>0</v>
      </c>
    </row>
    <row r="167" spans="1:65" s="84" customFormat="1" ht="12" x14ac:dyDescent="0.3">
      <c r="A167" s="87"/>
      <c r="B167" s="87"/>
      <c r="C167" s="88"/>
      <c r="D167" s="95"/>
      <c r="E167" s="96">
        <v>51057901</v>
      </c>
      <c r="F167" s="97" t="s">
        <v>139</v>
      </c>
      <c r="G167" s="7">
        <v>0</v>
      </c>
      <c r="H167" s="7" t="e">
        <f>SUMIF([2]Ene!B:I,AVALUOS!E167,[2]Ene!I:I)</f>
        <v>#VALUE!</v>
      </c>
      <c r="I167" s="7" t="e">
        <f t="shared" si="842"/>
        <v>#VALUE!</v>
      </c>
      <c r="J167" s="8">
        <f t="shared" si="843"/>
        <v>0</v>
      </c>
      <c r="K167" s="7">
        <v>0</v>
      </c>
      <c r="L167" s="7" t="e">
        <f>SUMIF([2]Feb!B:I,AVALUOS!E167,[2]Feb!I:I)</f>
        <v>#VALUE!</v>
      </c>
      <c r="M167" s="7" t="e">
        <f t="shared" si="845"/>
        <v>#VALUE!</v>
      </c>
      <c r="N167" s="8">
        <f t="shared" si="846"/>
        <v>0</v>
      </c>
      <c r="O167" s="7">
        <v>0</v>
      </c>
      <c r="P167" s="7" t="e">
        <f>SUMIF([2]mar!B:I,AVALUOS!E167,[2]mar!I:I)</f>
        <v>#VALUE!</v>
      </c>
      <c r="Q167" s="7" t="e">
        <f t="shared" si="848"/>
        <v>#VALUE!</v>
      </c>
      <c r="R167" s="8">
        <f t="shared" si="830"/>
        <v>0</v>
      </c>
      <c r="S167" s="7">
        <v>0</v>
      </c>
      <c r="T167" s="7" t="e">
        <f>SUMIF([2]Abr!B:I,AVALUOS!E167,[2]Abr!I:I)</f>
        <v>#VALUE!</v>
      </c>
      <c r="U167" s="7" t="e">
        <f t="shared" si="850"/>
        <v>#VALUE!</v>
      </c>
      <c r="V167" s="8">
        <f t="shared" si="851"/>
        <v>0</v>
      </c>
      <c r="W167" s="7">
        <v>0</v>
      </c>
      <c r="X167" s="7" t="e">
        <f>SUMIF([2]May!B:I,AVALUOS!E167,[2]May!I:I)</f>
        <v>#VALUE!</v>
      </c>
      <c r="Y167" s="7" t="e">
        <f t="shared" si="853"/>
        <v>#VALUE!</v>
      </c>
      <c r="Z167" s="8">
        <f t="shared" si="854"/>
        <v>0</v>
      </c>
      <c r="AA167" s="7">
        <v>0</v>
      </c>
      <c r="AB167" s="7" t="e">
        <f>SUMIF([2]Jun!B:I,AVALUOS!E167,[2]Jun!I:I)</f>
        <v>#VALUE!</v>
      </c>
      <c r="AC167" s="7" t="e">
        <f t="shared" si="856"/>
        <v>#VALUE!</v>
      </c>
      <c r="AD167" s="8">
        <f t="shared" si="857"/>
        <v>0</v>
      </c>
      <c r="AE167" s="7">
        <v>0</v>
      </c>
      <c r="AF167" s="7" t="e">
        <f>SUMIF([2]Jul!B:I,AVALUOS!E167,[2]Jul!I:I)</f>
        <v>#VALUE!</v>
      </c>
      <c r="AG167" s="7" t="e">
        <f t="shared" si="859"/>
        <v>#VALUE!</v>
      </c>
      <c r="AH167" s="8">
        <f t="shared" si="860"/>
        <v>0</v>
      </c>
      <c r="AI167" s="7">
        <v>0</v>
      </c>
      <c r="AJ167" s="7" t="e">
        <f>SUMIF([2]Agos!B:I,AVALUOS!E167,[2]Agos!I:I)</f>
        <v>#VALUE!</v>
      </c>
      <c r="AK167" s="7" t="e">
        <f t="shared" si="862"/>
        <v>#VALUE!</v>
      </c>
      <c r="AL167" s="8">
        <f t="shared" si="863"/>
        <v>0</v>
      </c>
      <c r="AM167" s="7">
        <v>0</v>
      </c>
      <c r="AN167" s="7" t="e">
        <f>SUMIF([2]Sep!B:I,AVALUOS!E167,[2]Sep!I:I)</f>
        <v>#VALUE!</v>
      </c>
      <c r="AO167" s="7" t="e">
        <f t="shared" si="865"/>
        <v>#VALUE!</v>
      </c>
      <c r="AP167" s="8">
        <f t="shared" si="866"/>
        <v>0</v>
      </c>
      <c r="AQ167" s="7">
        <v>0</v>
      </c>
      <c r="AR167" s="7" t="e">
        <f>SUMIF([2]Oct!B:I,AVALUOS!E167,[2]Oct!I:I)</f>
        <v>#VALUE!</v>
      </c>
      <c r="AS167" s="7" t="e">
        <f t="shared" si="868"/>
        <v>#VALUE!</v>
      </c>
      <c r="AT167" s="8">
        <f t="shared" si="869"/>
        <v>0</v>
      </c>
      <c r="AU167" s="7">
        <v>0</v>
      </c>
      <c r="AV167" s="7" t="e">
        <f>SUMIF([2]Nov!B:I,AVALUOS!E167,[2]Nov!I:I)</f>
        <v>#VALUE!</v>
      </c>
      <c r="AW167" s="7" t="e">
        <f t="shared" si="871"/>
        <v>#VALUE!</v>
      </c>
      <c r="AX167" s="8">
        <f t="shared" si="872"/>
        <v>0</v>
      </c>
      <c r="AY167" s="7">
        <v>0</v>
      </c>
      <c r="AZ167" s="7" t="e">
        <f>SUMIF([2]Dic!B:I,AVALUOS!E167,[2]Dic!I:I)</f>
        <v>#VALUE!</v>
      </c>
      <c r="BA167" s="7" t="e">
        <f t="shared" si="874"/>
        <v>#VALUE!</v>
      </c>
      <c r="BB167" s="8">
        <f t="shared" si="875"/>
        <v>0</v>
      </c>
      <c r="BC167" s="7">
        <v>0</v>
      </c>
      <c r="BD167" s="89">
        <f>+G167+K167+O167+S167+W167+AA167+AE167+AI167+AM167+AQ167+AU167</f>
        <v>0</v>
      </c>
      <c r="BE167" s="89" t="e">
        <f>+H167+L167+P167+T167+X167+AB167+AF167+AJ167+AN167+AR167+AV167+AZ167</f>
        <v>#VALUE!</v>
      </c>
      <c r="BF167" s="89" t="e">
        <f t="shared" si="876"/>
        <v>#VALUE!</v>
      </c>
      <c r="BG167" s="24">
        <f t="shared" si="877"/>
        <v>0</v>
      </c>
      <c r="BL167" s="7"/>
      <c r="BM167" s="7"/>
    </row>
    <row r="168" spans="1:65" ht="12" x14ac:dyDescent="0.3">
      <c r="A168" s="85"/>
      <c r="B168" s="85"/>
      <c r="C168" s="86"/>
      <c r="D168" s="90">
        <v>510580</v>
      </c>
      <c r="E168" s="91"/>
      <c r="F168" s="92" t="s">
        <v>140</v>
      </c>
      <c r="G168" s="93">
        <f t="shared" ref="G168:H168" si="1075">+G169</f>
        <v>0</v>
      </c>
      <c r="H168" s="93" t="e">
        <f t="shared" si="1075"/>
        <v>#VALUE!</v>
      </c>
      <c r="I168" s="93" t="e">
        <f t="shared" si="842"/>
        <v>#VALUE!</v>
      </c>
      <c r="J168" s="94">
        <f t="shared" si="843"/>
        <v>0</v>
      </c>
      <c r="K168" s="93">
        <f t="shared" ref="K168:L168" si="1076">+K169</f>
        <v>0</v>
      </c>
      <c r="L168" s="93" t="e">
        <f t="shared" si="1076"/>
        <v>#VALUE!</v>
      </c>
      <c r="M168" s="93" t="e">
        <f t="shared" si="845"/>
        <v>#VALUE!</v>
      </c>
      <c r="N168" s="94">
        <f t="shared" si="846"/>
        <v>0</v>
      </c>
      <c r="O168" s="93">
        <f t="shared" ref="O168:P168" si="1077">+O169</f>
        <v>0</v>
      </c>
      <c r="P168" s="93" t="e">
        <f t="shared" si="1077"/>
        <v>#VALUE!</v>
      </c>
      <c r="Q168" s="93" t="e">
        <f t="shared" si="848"/>
        <v>#VALUE!</v>
      </c>
      <c r="R168" s="94">
        <f t="shared" si="830"/>
        <v>0</v>
      </c>
      <c r="S168" s="93">
        <f t="shared" ref="S168:BE168" si="1078">+S169</f>
        <v>0</v>
      </c>
      <c r="T168" s="93" t="e">
        <f t="shared" si="1078"/>
        <v>#VALUE!</v>
      </c>
      <c r="U168" s="93" t="e">
        <f t="shared" si="850"/>
        <v>#VALUE!</v>
      </c>
      <c r="V168" s="94">
        <f t="shared" si="851"/>
        <v>0</v>
      </c>
      <c r="W168" s="93">
        <f t="shared" ref="W168:X168" si="1079">+W169</f>
        <v>0</v>
      </c>
      <c r="X168" s="93" t="e">
        <f t="shared" si="1079"/>
        <v>#VALUE!</v>
      </c>
      <c r="Y168" s="93" t="e">
        <f t="shared" si="853"/>
        <v>#VALUE!</v>
      </c>
      <c r="Z168" s="94">
        <f t="shared" si="854"/>
        <v>0</v>
      </c>
      <c r="AA168" s="93">
        <f t="shared" ref="AA168" si="1080">+AA169</f>
        <v>0</v>
      </c>
      <c r="AB168" s="93" t="e">
        <f t="shared" si="1078"/>
        <v>#VALUE!</v>
      </c>
      <c r="AC168" s="93" t="e">
        <f t="shared" si="856"/>
        <v>#VALUE!</v>
      </c>
      <c r="AD168" s="94">
        <f t="shared" si="857"/>
        <v>0</v>
      </c>
      <c r="AE168" s="93">
        <f t="shared" ref="AE168" si="1081">+AE169</f>
        <v>0</v>
      </c>
      <c r="AF168" s="93" t="e">
        <f t="shared" si="1078"/>
        <v>#VALUE!</v>
      </c>
      <c r="AG168" s="93" t="e">
        <f t="shared" si="859"/>
        <v>#VALUE!</v>
      </c>
      <c r="AH168" s="94">
        <f t="shared" si="860"/>
        <v>0</v>
      </c>
      <c r="AI168" s="93">
        <f t="shared" ref="AI168" si="1082">+AI169</f>
        <v>0</v>
      </c>
      <c r="AJ168" s="93" t="e">
        <f t="shared" si="1078"/>
        <v>#VALUE!</v>
      </c>
      <c r="AK168" s="93" t="e">
        <f t="shared" si="862"/>
        <v>#VALUE!</v>
      </c>
      <c r="AL168" s="94">
        <f t="shared" si="863"/>
        <v>0</v>
      </c>
      <c r="AM168" s="93">
        <f t="shared" ref="AM168" si="1083">+AM169</f>
        <v>0</v>
      </c>
      <c r="AN168" s="93" t="e">
        <f t="shared" si="1078"/>
        <v>#VALUE!</v>
      </c>
      <c r="AO168" s="93" t="e">
        <f t="shared" si="865"/>
        <v>#VALUE!</v>
      </c>
      <c r="AP168" s="94">
        <f t="shared" si="866"/>
        <v>0</v>
      </c>
      <c r="AQ168" s="93">
        <f t="shared" ref="AQ168" si="1084">+AQ169</f>
        <v>0</v>
      </c>
      <c r="AR168" s="93" t="e">
        <f t="shared" si="1078"/>
        <v>#VALUE!</v>
      </c>
      <c r="AS168" s="93" t="e">
        <f t="shared" si="868"/>
        <v>#VALUE!</v>
      </c>
      <c r="AT168" s="94">
        <f t="shared" si="869"/>
        <v>0</v>
      </c>
      <c r="AU168" s="93">
        <f t="shared" ref="AU168" si="1085">+AU169</f>
        <v>0</v>
      </c>
      <c r="AV168" s="93" t="e">
        <f t="shared" si="1078"/>
        <v>#VALUE!</v>
      </c>
      <c r="AW168" s="93" t="e">
        <f t="shared" si="871"/>
        <v>#VALUE!</v>
      </c>
      <c r="AX168" s="94">
        <f t="shared" si="872"/>
        <v>0</v>
      </c>
      <c r="AY168" s="93">
        <f t="shared" ref="AY168" si="1086">+AY169</f>
        <v>0</v>
      </c>
      <c r="AZ168" s="93" t="e">
        <f t="shared" si="1078"/>
        <v>#VALUE!</v>
      </c>
      <c r="BA168" s="93" t="e">
        <f t="shared" si="874"/>
        <v>#VALUE!</v>
      </c>
      <c r="BB168" s="94">
        <f t="shared" si="875"/>
        <v>0</v>
      </c>
      <c r="BC168" s="93">
        <f t="shared" si="1078"/>
        <v>0</v>
      </c>
      <c r="BD168" s="93">
        <f t="shared" si="1078"/>
        <v>0</v>
      </c>
      <c r="BE168" s="93" t="e">
        <f t="shared" si="1078"/>
        <v>#VALUE!</v>
      </c>
      <c r="BF168" s="93" t="e">
        <f t="shared" si="876"/>
        <v>#VALUE!</v>
      </c>
      <c r="BG168" s="4">
        <f t="shared" si="877"/>
        <v>0</v>
      </c>
      <c r="BL168" s="93">
        <f t="shared" ref="BL168:BM168" si="1087">+BL169</f>
        <v>0</v>
      </c>
      <c r="BM168" s="93">
        <f t="shared" si="1087"/>
        <v>0</v>
      </c>
    </row>
    <row r="169" spans="1:65" s="84" customFormat="1" ht="12" x14ac:dyDescent="0.3">
      <c r="A169" s="87"/>
      <c r="B169" s="87"/>
      <c r="C169" s="88"/>
      <c r="D169" s="95"/>
      <c r="E169" s="96">
        <v>51058001</v>
      </c>
      <c r="F169" s="97" t="s">
        <v>140</v>
      </c>
      <c r="G169" s="7">
        <v>0</v>
      </c>
      <c r="H169" s="7" t="e">
        <f>SUMIF([2]Ene!B:I,AVALUOS!E169,[2]Ene!I:I)</f>
        <v>#VALUE!</v>
      </c>
      <c r="I169" s="7" t="e">
        <f t="shared" si="842"/>
        <v>#VALUE!</v>
      </c>
      <c r="J169" s="8">
        <f t="shared" si="843"/>
        <v>0</v>
      </c>
      <c r="K169" s="7">
        <v>0</v>
      </c>
      <c r="L169" s="7" t="e">
        <f>SUMIF([2]Feb!B:I,AVALUOS!E169,[2]Feb!I:I)</f>
        <v>#VALUE!</v>
      </c>
      <c r="M169" s="7" t="e">
        <f t="shared" si="845"/>
        <v>#VALUE!</v>
      </c>
      <c r="N169" s="8">
        <f t="shared" si="846"/>
        <v>0</v>
      </c>
      <c r="O169" s="7">
        <v>0</v>
      </c>
      <c r="P169" s="7" t="e">
        <f>SUMIF([2]mar!B:I,AVALUOS!E169,[2]mar!I:I)</f>
        <v>#VALUE!</v>
      </c>
      <c r="Q169" s="7" t="e">
        <f t="shared" si="848"/>
        <v>#VALUE!</v>
      </c>
      <c r="R169" s="8">
        <f t="shared" si="830"/>
        <v>0</v>
      </c>
      <c r="S169" s="7">
        <v>0</v>
      </c>
      <c r="T169" s="7" t="e">
        <f>SUMIF([2]Abr!B:I,AVALUOS!E169,[2]Abr!I:I)</f>
        <v>#VALUE!</v>
      </c>
      <c r="U169" s="7" t="e">
        <f t="shared" si="850"/>
        <v>#VALUE!</v>
      </c>
      <c r="V169" s="8">
        <f t="shared" si="851"/>
        <v>0</v>
      </c>
      <c r="W169" s="7">
        <v>0</v>
      </c>
      <c r="X169" s="7" t="e">
        <f>SUMIF([2]May!B:I,AVALUOS!E169,[2]May!I:I)</f>
        <v>#VALUE!</v>
      </c>
      <c r="Y169" s="7" t="e">
        <f t="shared" si="853"/>
        <v>#VALUE!</v>
      </c>
      <c r="Z169" s="8">
        <f t="shared" si="854"/>
        <v>0</v>
      </c>
      <c r="AA169" s="7">
        <v>0</v>
      </c>
      <c r="AB169" s="7" t="e">
        <f>SUMIF([2]Jun!B:I,AVALUOS!E169,[2]Jun!I:I)</f>
        <v>#VALUE!</v>
      </c>
      <c r="AC169" s="7" t="e">
        <f t="shared" si="856"/>
        <v>#VALUE!</v>
      </c>
      <c r="AD169" s="8">
        <f t="shared" si="857"/>
        <v>0</v>
      </c>
      <c r="AE169" s="7">
        <v>0</v>
      </c>
      <c r="AF169" s="7" t="e">
        <f>SUMIF([2]Jul!B:I,AVALUOS!E169,[2]Jul!I:I)</f>
        <v>#VALUE!</v>
      </c>
      <c r="AG169" s="7" t="e">
        <f t="shared" si="859"/>
        <v>#VALUE!</v>
      </c>
      <c r="AH169" s="8">
        <f t="shared" si="860"/>
        <v>0</v>
      </c>
      <c r="AI169" s="7">
        <v>0</v>
      </c>
      <c r="AJ169" s="7" t="e">
        <f>SUMIF([2]Agos!B:I,AVALUOS!E169,[2]Agos!I:I)</f>
        <v>#VALUE!</v>
      </c>
      <c r="AK169" s="7" t="e">
        <f t="shared" si="862"/>
        <v>#VALUE!</v>
      </c>
      <c r="AL169" s="8">
        <f t="shared" si="863"/>
        <v>0</v>
      </c>
      <c r="AM169" s="7">
        <v>0</v>
      </c>
      <c r="AN169" s="7" t="e">
        <f>SUMIF([2]Sep!B:I,AVALUOS!E169,[2]Sep!I:I)</f>
        <v>#VALUE!</v>
      </c>
      <c r="AO169" s="7" t="e">
        <f t="shared" si="865"/>
        <v>#VALUE!</v>
      </c>
      <c r="AP169" s="8">
        <f t="shared" si="866"/>
        <v>0</v>
      </c>
      <c r="AQ169" s="7">
        <v>0</v>
      </c>
      <c r="AR169" s="7" t="e">
        <f>SUMIF([2]Oct!B:I,AVALUOS!E169,[2]Oct!I:I)</f>
        <v>#VALUE!</v>
      </c>
      <c r="AS169" s="7" t="e">
        <f t="shared" si="868"/>
        <v>#VALUE!</v>
      </c>
      <c r="AT169" s="8">
        <f t="shared" si="869"/>
        <v>0</v>
      </c>
      <c r="AU169" s="7">
        <v>0</v>
      </c>
      <c r="AV169" s="7" t="e">
        <f>SUMIF([2]Nov!B:I,AVALUOS!E169,[2]Nov!I:I)</f>
        <v>#VALUE!</v>
      </c>
      <c r="AW169" s="7" t="e">
        <f t="shared" si="871"/>
        <v>#VALUE!</v>
      </c>
      <c r="AX169" s="8">
        <f t="shared" si="872"/>
        <v>0</v>
      </c>
      <c r="AY169" s="7">
        <v>0</v>
      </c>
      <c r="AZ169" s="7" t="e">
        <f>SUMIF([2]Dic!B:I,AVALUOS!E169,[2]Dic!I:I)</f>
        <v>#VALUE!</v>
      </c>
      <c r="BA169" s="7" t="e">
        <f t="shared" si="874"/>
        <v>#VALUE!</v>
      </c>
      <c r="BB169" s="8">
        <f t="shared" si="875"/>
        <v>0</v>
      </c>
      <c r="BC169" s="7">
        <v>0</v>
      </c>
      <c r="BD169" s="89">
        <f>+G169+K169+O169+S169+W169+AA169+AE169+AI169+AM169+AQ169+AU169</f>
        <v>0</v>
      </c>
      <c r="BE169" s="89" t="e">
        <f>+H169+L169+P169+T169+X169+AB169+AF169+AJ169+AN169+AR169+AV169+AZ169</f>
        <v>#VALUE!</v>
      </c>
      <c r="BF169" s="89" t="e">
        <f t="shared" si="876"/>
        <v>#VALUE!</v>
      </c>
      <c r="BG169" s="24">
        <f t="shared" si="877"/>
        <v>0</v>
      </c>
      <c r="BL169" s="7"/>
      <c r="BM169" s="7"/>
    </row>
    <row r="170" spans="1:65" ht="12" x14ac:dyDescent="0.3">
      <c r="A170" s="85"/>
      <c r="B170" s="85"/>
      <c r="C170" s="86"/>
      <c r="D170" s="90">
        <v>510584</v>
      </c>
      <c r="E170" s="91"/>
      <c r="F170" s="92" t="s">
        <v>141</v>
      </c>
      <c r="G170" s="93">
        <f t="shared" ref="G170:H170" si="1088">+G171</f>
        <v>0</v>
      </c>
      <c r="H170" s="93" t="e">
        <f t="shared" si="1088"/>
        <v>#VALUE!</v>
      </c>
      <c r="I170" s="93" t="e">
        <f t="shared" si="842"/>
        <v>#VALUE!</v>
      </c>
      <c r="J170" s="94">
        <f t="shared" si="843"/>
        <v>0</v>
      </c>
      <c r="K170" s="93">
        <f t="shared" ref="K170:L170" si="1089">+K171</f>
        <v>0</v>
      </c>
      <c r="L170" s="93" t="e">
        <f t="shared" si="1089"/>
        <v>#VALUE!</v>
      </c>
      <c r="M170" s="93" t="e">
        <f t="shared" si="845"/>
        <v>#VALUE!</v>
      </c>
      <c r="N170" s="94">
        <f t="shared" si="846"/>
        <v>0</v>
      </c>
      <c r="O170" s="93">
        <f t="shared" ref="O170:P170" si="1090">+O171</f>
        <v>0</v>
      </c>
      <c r="P170" s="93" t="e">
        <f t="shared" si="1090"/>
        <v>#VALUE!</v>
      </c>
      <c r="Q170" s="93" t="e">
        <f t="shared" si="848"/>
        <v>#VALUE!</v>
      </c>
      <c r="R170" s="94">
        <f t="shared" si="830"/>
        <v>0</v>
      </c>
      <c r="S170" s="93">
        <f t="shared" ref="S170:BE170" si="1091">+S171</f>
        <v>0</v>
      </c>
      <c r="T170" s="93" t="e">
        <f t="shared" si="1091"/>
        <v>#VALUE!</v>
      </c>
      <c r="U170" s="93" t="e">
        <f t="shared" si="850"/>
        <v>#VALUE!</v>
      </c>
      <c r="V170" s="94">
        <f t="shared" si="851"/>
        <v>0</v>
      </c>
      <c r="W170" s="93">
        <f t="shared" ref="W170:X170" si="1092">+W171</f>
        <v>0</v>
      </c>
      <c r="X170" s="93" t="e">
        <f t="shared" si="1092"/>
        <v>#VALUE!</v>
      </c>
      <c r="Y170" s="93" t="e">
        <f t="shared" si="853"/>
        <v>#VALUE!</v>
      </c>
      <c r="Z170" s="94">
        <f t="shared" si="854"/>
        <v>0</v>
      </c>
      <c r="AA170" s="93">
        <f t="shared" ref="AA170" si="1093">+AA171</f>
        <v>0</v>
      </c>
      <c r="AB170" s="93" t="e">
        <f t="shared" si="1091"/>
        <v>#VALUE!</v>
      </c>
      <c r="AC170" s="93" t="e">
        <f t="shared" si="856"/>
        <v>#VALUE!</v>
      </c>
      <c r="AD170" s="94">
        <f t="shared" si="857"/>
        <v>0</v>
      </c>
      <c r="AE170" s="93">
        <f t="shared" ref="AE170" si="1094">+AE171</f>
        <v>0</v>
      </c>
      <c r="AF170" s="93" t="e">
        <f t="shared" si="1091"/>
        <v>#VALUE!</v>
      </c>
      <c r="AG170" s="93" t="e">
        <f t="shared" si="859"/>
        <v>#VALUE!</v>
      </c>
      <c r="AH170" s="94">
        <f t="shared" si="860"/>
        <v>0</v>
      </c>
      <c r="AI170" s="93">
        <f t="shared" ref="AI170" si="1095">+AI171</f>
        <v>0</v>
      </c>
      <c r="AJ170" s="93" t="e">
        <f t="shared" si="1091"/>
        <v>#VALUE!</v>
      </c>
      <c r="AK170" s="93" t="e">
        <f t="shared" si="862"/>
        <v>#VALUE!</v>
      </c>
      <c r="AL170" s="94">
        <f t="shared" si="863"/>
        <v>0</v>
      </c>
      <c r="AM170" s="93">
        <f t="shared" ref="AM170" si="1096">+AM171</f>
        <v>0</v>
      </c>
      <c r="AN170" s="93" t="e">
        <f t="shared" si="1091"/>
        <v>#VALUE!</v>
      </c>
      <c r="AO170" s="93" t="e">
        <f t="shared" si="865"/>
        <v>#VALUE!</v>
      </c>
      <c r="AP170" s="94">
        <f t="shared" si="866"/>
        <v>0</v>
      </c>
      <c r="AQ170" s="93">
        <f t="shared" ref="AQ170" si="1097">+AQ171</f>
        <v>0</v>
      </c>
      <c r="AR170" s="93" t="e">
        <f t="shared" si="1091"/>
        <v>#VALUE!</v>
      </c>
      <c r="AS170" s="93" t="e">
        <f t="shared" si="868"/>
        <v>#VALUE!</v>
      </c>
      <c r="AT170" s="94">
        <f t="shared" si="869"/>
        <v>0</v>
      </c>
      <c r="AU170" s="93">
        <f t="shared" ref="AU170" si="1098">+AU171</f>
        <v>0</v>
      </c>
      <c r="AV170" s="93" t="e">
        <f t="shared" si="1091"/>
        <v>#VALUE!</v>
      </c>
      <c r="AW170" s="93" t="e">
        <f t="shared" si="871"/>
        <v>#VALUE!</v>
      </c>
      <c r="AX170" s="94">
        <f t="shared" si="872"/>
        <v>0</v>
      </c>
      <c r="AY170" s="93">
        <f t="shared" ref="AY170" si="1099">+AY171</f>
        <v>0</v>
      </c>
      <c r="AZ170" s="93" t="e">
        <f t="shared" si="1091"/>
        <v>#VALUE!</v>
      </c>
      <c r="BA170" s="93" t="e">
        <f t="shared" si="874"/>
        <v>#VALUE!</v>
      </c>
      <c r="BB170" s="94">
        <f t="shared" si="875"/>
        <v>0</v>
      </c>
      <c r="BC170" s="93">
        <f t="shared" si="1091"/>
        <v>0</v>
      </c>
      <c r="BD170" s="93">
        <f t="shared" si="1091"/>
        <v>0</v>
      </c>
      <c r="BE170" s="93" t="e">
        <f t="shared" si="1091"/>
        <v>#VALUE!</v>
      </c>
      <c r="BF170" s="93" t="e">
        <f t="shared" si="876"/>
        <v>#VALUE!</v>
      </c>
      <c r="BG170" s="4">
        <f t="shared" si="877"/>
        <v>0</v>
      </c>
      <c r="BL170" s="93">
        <f t="shared" ref="BL170:BM170" si="1100">+BL171</f>
        <v>0</v>
      </c>
      <c r="BM170" s="93">
        <f t="shared" si="1100"/>
        <v>0</v>
      </c>
    </row>
    <row r="171" spans="1:65" s="84" customFormat="1" ht="12" x14ac:dyDescent="0.3">
      <c r="A171" s="87"/>
      <c r="B171" s="87"/>
      <c r="C171" s="88"/>
      <c r="D171" s="95"/>
      <c r="E171" s="96">
        <v>51058401</v>
      </c>
      <c r="F171" s="97" t="s">
        <v>141</v>
      </c>
      <c r="G171" s="7">
        <v>0</v>
      </c>
      <c r="H171" s="7" t="e">
        <f>SUMIF([2]Ene!B:I,AVALUOS!E171,[2]Ene!I:I)</f>
        <v>#VALUE!</v>
      </c>
      <c r="I171" s="7" t="e">
        <f t="shared" si="842"/>
        <v>#VALUE!</v>
      </c>
      <c r="J171" s="8">
        <f t="shared" si="843"/>
        <v>0</v>
      </c>
      <c r="K171" s="7">
        <v>0</v>
      </c>
      <c r="L171" s="7" t="e">
        <f>SUMIF([2]Feb!B:I,AVALUOS!E171,[2]Feb!I:I)</f>
        <v>#VALUE!</v>
      </c>
      <c r="M171" s="7" t="e">
        <f t="shared" si="845"/>
        <v>#VALUE!</v>
      </c>
      <c r="N171" s="8">
        <f t="shared" si="846"/>
        <v>0</v>
      </c>
      <c r="O171" s="7">
        <v>0</v>
      </c>
      <c r="P171" s="7" t="e">
        <f>SUMIF([2]mar!B:I,AVALUOS!E171,[2]mar!I:I)</f>
        <v>#VALUE!</v>
      </c>
      <c r="Q171" s="7" t="e">
        <f t="shared" si="848"/>
        <v>#VALUE!</v>
      </c>
      <c r="R171" s="8">
        <f t="shared" si="830"/>
        <v>0</v>
      </c>
      <c r="S171" s="7">
        <v>0</v>
      </c>
      <c r="T171" s="7" t="e">
        <f>SUMIF([2]Abr!B:I,AVALUOS!E171,[2]Abr!I:I)</f>
        <v>#VALUE!</v>
      </c>
      <c r="U171" s="7" t="e">
        <f t="shared" si="850"/>
        <v>#VALUE!</v>
      </c>
      <c r="V171" s="8">
        <f t="shared" si="851"/>
        <v>0</v>
      </c>
      <c r="W171" s="7">
        <v>0</v>
      </c>
      <c r="X171" s="7" t="e">
        <f>SUMIF([2]May!B:I,AVALUOS!E171,[2]May!I:I)</f>
        <v>#VALUE!</v>
      </c>
      <c r="Y171" s="7" t="e">
        <f t="shared" si="853"/>
        <v>#VALUE!</v>
      </c>
      <c r="Z171" s="8">
        <f t="shared" si="854"/>
        <v>0</v>
      </c>
      <c r="AA171" s="7">
        <v>0</v>
      </c>
      <c r="AB171" s="7" t="e">
        <f>SUMIF([2]Jun!B:I,AVALUOS!E171,[2]Jun!I:I)</f>
        <v>#VALUE!</v>
      </c>
      <c r="AC171" s="7" t="e">
        <f t="shared" si="856"/>
        <v>#VALUE!</v>
      </c>
      <c r="AD171" s="8">
        <f t="shared" si="857"/>
        <v>0</v>
      </c>
      <c r="AE171" s="7">
        <v>0</v>
      </c>
      <c r="AF171" s="7" t="e">
        <f>SUMIF([2]Jul!B:I,AVALUOS!E171,[2]Jul!I:I)</f>
        <v>#VALUE!</v>
      </c>
      <c r="AG171" s="7" t="e">
        <f t="shared" si="859"/>
        <v>#VALUE!</v>
      </c>
      <c r="AH171" s="8">
        <f t="shared" si="860"/>
        <v>0</v>
      </c>
      <c r="AI171" s="7">
        <v>0</v>
      </c>
      <c r="AJ171" s="7" t="e">
        <f>SUMIF([2]Agos!B:I,AVALUOS!E171,[2]Agos!I:I)</f>
        <v>#VALUE!</v>
      </c>
      <c r="AK171" s="7" t="e">
        <f t="shared" si="862"/>
        <v>#VALUE!</v>
      </c>
      <c r="AL171" s="8">
        <f t="shared" si="863"/>
        <v>0</v>
      </c>
      <c r="AM171" s="7">
        <v>0</v>
      </c>
      <c r="AN171" s="7" t="e">
        <f>SUMIF([2]Sep!B:I,AVALUOS!E171,[2]Sep!I:I)</f>
        <v>#VALUE!</v>
      </c>
      <c r="AO171" s="7" t="e">
        <f t="shared" si="865"/>
        <v>#VALUE!</v>
      </c>
      <c r="AP171" s="8">
        <f t="shared" si="866"/>
        <v>0</v>
      </c>
      <c r="AQ171" s="7">
        <v>0</v>
      </c>
      <c r="AR171" s="7" t="e">
        <f>SUMIF([2]Oct!B:I,AVALUOS!E171,[2]Oct!I:I)</f>
        <v>#VALUE!</v>
      </c>
      <c r="AS171" s="7" t="e">
        <f t="shared" si="868"/>
        <v>#VALUE!</v>
      </c>
      <c r="AT171" s="8">
        <f t="shared" si="869"/>
        <v>0</v>
      </c>
      <c r="AU171" s="7">
        <v>0</v>
      </c>
      <c r="AV171" s="7" t="e">
        <f>SUMIF([2]Nov!B:I,AVALUOS!E171,[2]Nov!I:I)</f>
        <v>#VALUE!</v>
      </c>
      <c r="AW171" s="7" t="e">
        <f t="shared" si="871"/>
        <v>#VALUE!</v>
      </c>
      <c r="AX171" s="8">
        <f t="shared" si="872"/>
        <v>0</v>
      </c>
      <c r="AY171" s="7">
        <v>0</v>
      </c>
      <c r="AZ171" s="7" t="e">
        <f>SUMIF([2]Dic!B:I,AVALUOS!E171,[2]Dic!I:I)</f>
        <v>#VALUE!</v>
      </c>
      <c r="BA171" s="7" t="e">
        <f t="shared" si="874"/>
        <v>#VALUE!</v>
      </c>
      <c r="BB171" s="8">
        <f t="shared" si="875"/>
        <v>0</v>
      </c>
      <c r="BC171" s="7">
        <v>0</v>
      </c>
      <c r="BD171" s="89">
        <f>+G171+K171+O171+S171+W171+AA171+AE171+AI171+AM171+AQ171+AU171</f>
        <v>0</v>
      </c>
      <c r="BE171" s="89" t="e">
        <f>+H171+L171+P171+T171+X171+AB171+AF171+AJ171+AN171+AR171+AV171+AZ171</f>
        <v>#VALUE!</v>
      </c>
      <c r="BF171" s="89" t="e">
        <f t="shared" si="876"/>
        <v>#VALUE!</v>
      </c>
      <c r="BG171" s="24">
        <f t="shared" si="877"/>
        <v>0</v>
      </c>
      <c r="BL171" s="7"/>
      <c r="BM171" s="7"/>
    </row>
    <row r="172" spans="1:65" ht="20.399999999999999" x14ac:dyDescent="0.3">
      <c r="A172" s="85"/>
      <c r="B172" s="85"/>
      <c r="C172" s="86"/>
      <c r="D172" s="90">
        <v>510595</v>
      </c>
      <c r="E172" s="91"/>
      <c r="F172" s="92" t="s">
        <v>142</v>
      </c>
      <c r="G172" s="93">
        <f t="shared" ref="G172:H172" si="1101">+G173</f>
        <v>0</v>
      </c>
      <c r="H172" s="93" t="e">
        <f t="shared" si="1101"/>
        <v>#VALUE!</v>
      </c>
      <c r="I172" s="93" t="e">
        <f t="shared" si="842"/>
        <v>#VALUE!</v>
      </c>
      <c r="J172" s="94">
        <f t="shared" si="843"/>
        <v>0</v>
      </c>
      <c r="K172" s="93">
        <f t="shared" ref="K172:L172" si="1102">+K173</f>
        <v>0</v>
      </c>
      <c r="L172" s="93" t="e">
        <f t="shared" si="1102"/>
        <v>#VALUE!</v>
      </c>
      <c r="M172" s="93" t="e">
        <f t="shared" si="845"/>
        <v>#VALUE!</v>
      </c>
      <c r="N172" s="94">
        <f t="shared" si="846"/>
        <v>0</v>
      </c>
      <c r="O172" s="93">
        <f t="shared" ref="O172:P172" si="1103">+O173</f>
        <v>0</v>
      </c>
      <c r="P172" s="93" t="e">
        <f t="shared" si="1103"/>
        <v>#VALUE!</v>
      </c>
      <c r="Q172" s="93" t="e">
        <f t="shared" si="848"/>
        <v>#VALUE!</v>
      </c>
      <c r="R172" s="94">
        <f t="shared" si="830"/>
        <v>0</v>
      </c>
      <c r="S172" s="93">
        <f t="shared" ref="S172:BE172" si="1104">+S173</f>
        <v>0</v>
      </c>
      <c r="T172" s="93" t="e">
        <f t="shared" si="1104"/>
        <v>#VALUE!</v>
      </c>
      <c r="U172" s="93" t="e">
        <f t="shared" si="850"/>
        <v>#VALUE!</v>
      </c>
      <c r="V172" s="94">
        <f t="shared" si="851"/>
        <v>0</v>
      </c>
      <c r="W172" s="93">
        <f t="shared" ref="W172:X172" si="1105">+W173</f>
        <v>0</v>
      </c>
      <c r="X172" s="93" t="e">
        <f t="shared" si="1105"/>
        <v>#VALUE!</v>
      </c>
      <c r="Y172" s="93" t="e">
        <f t="shared" si="853"/>
        <v>#VALUE!</v>
      </c>
      <c r="Z172" s="94">
        <f t="shared" si="854"/>
        <v>0</v>
      </c>
      <c r="AA172" s="93">
        <f t="shared" ref="AA172" si="1106">+AA173</f>
        <v>0</v>
      </c>
      <c r="AB172" s="93" t="e">
        <f t="shared" si="1104"/>
        <v>#VALUE!</v>
      </c>
      <c r="AC172" s="93" t="e">
        <f t="shared" si="856"/>
        <v>#VALUE!</v>
      </c>
      <c r="AD172" s="94">
        <f t="shared" si="857"/>
        <v>0</v>
      </c>
      <c r="AE172" s="93">
        <f t="shared" ref="AE172" si="1107">+AE173</f>
        <v>0</v>
      </c>
      <c r="AF172" s="93" t="e">
        <f t="shared" si="1104"/>
        <v>#VALUE!</v>
      </c>
      <c r="AG172" s="93" t="e">
        <f t="shared" si="859"/>
        <v>#VALUE!</v>
      </c>
      <c r="AH172" s="94">
        <f t="shared" si="860"/>
        <v>0</v>
      </c>
      <c r="AI172" s="93">
        <f t="shared" ref="AI172" si="1108">+AI173</f>
        <v>0</v>
      </c>
      <c r="AJ172" s="93" t="e">
        <f t="shared" si="1104"/>
        <v>#VALUE!</v>
      </c>
      <c r="AK172" s="93" t="e">
        <f t="shared" si="862"/>
        <v>#VALUE!</v>
      </c>
      <c r="AL172" s="94">
        <f t="shared" si="863"/>
        <v>0</v>
      </c>
      <c r="AM172" s="93">
        <f t="shared" ref="AM172" si="1109">+AM173</f>
        <v>0</v>
      </c>
      <c r="AN172" s="93" t="e">
        <f t="shared" si="1104"/>
        <v>#VALUE!</v>
      </c>
      <c r="AO172" s="93" t="e">
        <f t="shared" si="865"/>
        <v>#VALUE!</v>
      </c>
      <c r="AP172" s="94">
        <f t="shared" si="866"/>
        <v>0</v>
      </c>
      <c r="AQ172" s="93">
        <f t="shared" ref="AQ172" si="1110">+AQ173</f>
        <v>0</v>
      </c>
      <c r="AR172" s="93" t="e">
        <f t="shared" si="1104"/>
        <v>#VALUE!</v>
      </c>
      <c r="AS172" s="93" t="e">
        <f t="shared" si="868"/>
        <v>#VALUE!</v>
      </c>
      <c r="AT172" s="94">
        <f t="shared" si="869"/>
        <v>0</v>
      </c>
      <c r="AU172" s="93">
        <f t="shared" ref="AU172" si="1111">+AU173</f>
        <v>0</v>
      </c>
      <c r="AV172" s="93" t="e">
        <f t="shared" si="1104"/>
        <v>#VALUE!</v>
      </c>
      <c r="AW172" s="93" t="e">
        <f t="shared" si="871"/>
        <v>#VALUE!</v>
      </c>
      <c r="AX172" s="94">
        <f t="shared" si="872"/>
        <v>0</v>
      </c>
      <c r="AY172" s="93">
        <f t="shared" ref="AY172" si="1112">+AY173</f>
        <v>0</v>
      </c>
      <c r="AZ172" s="93" t="e">
        <f t="shared" si="1104"/>
        <v>#VALUE!</v>
      </c>
      <c r="BA172" s="93" t="e">
        <f t="shared" si="874"/>
        <v>#VALUE!</v>
      </c>
      <c r="BB172" s="94">
        <f t="shared" si="875"/>
        <v>0</v>
      </c>
      <c r="BC172" s="93">
        <f t="shared" si="1104"/>
        <v>0</v>
      </c>
      <c r="BD172" s="93">
        <f t="shared" si="1104"/>
        <v>0</v>
      </c>
      <c r="BE172" s="93" t="e">
        <f t="shared" si="1104"/>
        <v>#VALUE!</v>
      </c>
      <c r="BF172" s="93" t="e">
        <f t="shared" si="876"/>
        <v>#VALUE!</v>
      </c>
      <c r="BG172" s="4">
        <f t="shared" si="877"/>
        <v>0</v>
      </c>
      <c r="BL172" s="93">
        <f t="shared" ref="BL172:BM172" si="1113">+BL173</f>
        <v>0</v>
      </c>
      <c r="BM172" s="93">
        <f t="shared" si="1113"/>
        <v>0</v>
      </c>
    </row>
    <row r="173" spans="1:65" s="84" customFormat="1" ht="20.399999999999999" x14ac:dyDescent="0.3">
      <c r="A173" s="87"/>
      <c r="B173" s="87"/>
      <c r="C173" s="88"/>
      <c r="D173" s="95"/>
      <c r="E173" s="96">
        <v>51059501</v>
      </c>
      <c r="F173" s="97" t="s">
        <v>142</v>
      </c>
      <c r="G173" s="7">
        <v>0</v>
      </c>
      <c r="H173" s="7" t="e">
        <f>SUMIF([2]Ene!B:I,AVALUOS!E173,[2]Ene!I:I)</f>
        <v>#VALUE!</v>
      </c>
      <c r="I173" s="7" t="e">
        <f t="shared" si="842"/>
        <v>#VALUE!</v>
      </c>
      <c r="J173" s="8">
        <f t="shared" si="843"/>
        <v>0</v>
      </c>
      <c r="K173" s="7">
        <v>0</v>
      </c>
      <c r="L173" s="7" t="e">
        <f>SUMIF([2]Feb!B:I,AVALUOS!E173,[2]Feb!I:I)</f>
        <v>#VALUE!</v>
      </c>
      <c r="M173" s="7" t="e">
        <f t="shared" si="845"/>
        <v>#VALUE!</v>
      </c>
      <c r="N173" s="8">
        <f t="shared" si="846"/>
        <v>0</v>
      </c>
      <c r="O173" s="7">
        <v>0</v>
      </c>
      <c r="P173" s="7" t="e">
        <f>SUMIF([2]mar!B:I,AVALUOS!E173,[2]mar!I:I)</f>
        <v>#VALUE!</v>
      </c>
      <c r="Q173" s="7" t="e">
        <f t="shared" si="848"/>
        <v>#VALUE!</v>
      </c>
      <c r="R173" s="8">
        <f t="shared" si="830"/>
        <v>0</v>
      </c>
      <c r="S173" s="7">
        <v>0</v>
      </c>
      <c r="T173" s="7" t="e">
        <f>SUMIF([2]Abr!B:I,AVALUOS!E173,[2]Abr!I:I)</f>
        <v>#VALUE!</v>
      </c>
      <c r="U173" s="7" t="e">
        <f t="shared" si="850"/>
        <v>#VALUE!</v>
      </c>
      <c r="V173" s="8">
        <f t="shared" si="851"/>
        <v>0</v>
      </c>
      <c r="W173" s="7">
        <v>0</v>
      </c>
      <c r="X173" s="7" t="e">
        <f>SUMIF([2]May!B:I,AVALUOS!E173,[2]May!I:I)</f>
        <v>#VALUE!</v>
      </c>
      <c r="Y173" s="7" t="e">
        <f t="shared" si="853"/>
        <v>#VALUE!</v>
      </c>
      <c r="Z173" s="8">
        <f t="shared" si="854"/>
        <v>0</v>
      </c>
      <c r="AA173" s="7">
        <v>0</v>
      </c>
      <c r="AB173" s="7" t="e">
        <f>SUMIF([2]Jun!B:I,AVALUOS!E173,[2]Jun!I:I)</f>
        <v>#VALUE!</v>
      </c>
      <c r="AC173" s="7" t="e">
        <f t="shared" si="856"/>
        <v>#VALUE!</v>
      </c>
      <c r="AD173" s="8">
        <f t="shared" si="857"/>
        <v>0</v>
      </c>
      <c r="AE173" s="7">
        <v>0</v>
      </c>
      <c r="AF173" s="7" t="e">
        <f>SUMIF([2]Jul!B:I,AVALUOS!E173,[2]Jul!I:I)</f>
        <v>#VALUE!</v>
      </c>
      <c r="AG173" s="7" t="e">
        <f t="shared" si="859"/>
        <v>#VALUE!</v>
      </c>
      <c r="AH173" s="8">
        <f t="shared" si="860"/>
        <v>0</v>
      </c>
      <c r="AI173" s="7">
        <v>0</v>
      </c>
      <c r="AJ173" s="7" t="e">
        <f>SUMIF([2]Agos!B:I,AVALUOS!E173,[2]Agos!I:I)</f>
        <v>#VALUE!</v>
      </c>
      <c r="AK173" s="7" t="e">
        <f t="shared" si="862"/>
        <v>#VALUE!</v>
      </c>
      <c r="AL173" s="8">
        <f t="shared" si="863"/>
        <v>0</v>
      </c>
      <c r="AM173" s="7">
        <v>0</v>
      </c>
      <c r="AN173" s="7" t="e">
        <f>SUMIF([2]Sep!B:I,AVALUOS!E173,[2]Sep!I:I)</f>
        <v>#VALUE!</v>
      </c>
      <c r="AO173" s="7" t="e">
        <f t="shared" si="865"/>
        <v>#VALUE!</v>
      </c>
      <c r="AP173" s="8">
        <f t="shared" si="866"/>
        <v>0</v>
      </c>
      <c r="AQ173" s="7">
        <v>0</v>
      </c>
      <c r="AR173" s="7" t="e">
        <f>SUMIF([2]Oct!B:I,AVALUOS!E173,[2]Oct!I:I)</f>
        <v>#VALUE!</v>
      </c>
      <c r="AS173" s="7" t="e">
        <f t="shared" si="868"/>
        <v>#VALUE!</v>
      </c>
      <c r="AT173" s="8">
        <f t="shared" si="869"/>
        <v>0</v>
      </c>
      <c r="AU173" s="7">
        <v>0</v>
      </c>
      <c r="AV173" s="7" t="e">
        <f>SUMIF([2]Nov!B:I,AVALUOS!E173,[2]Nov!I:I)</f>
        <v>#VALUE!</v>
      </c>
      <c r="AW173" s="7" t="e">
        <f t="shared" si="871"/>
        <v>#VALUE!</v>
      </c>
      <c r="AX173" s="8">
        <f t="shared" si="872"/>
        <v>0</v>
      </c>
      <c r="AY173" s="7">
        <v>0</v>
      </c>
      <c r="AZ173" s="7" t="e">
        <f>SUMIF([2]Dic!B:I,AVALUOS!E173,[2]Dic!I:I)</f>
        <v>#VALUE!</v>
      </c>
      <c r="BA173" s="7" t="e">
        <f t="shared" si="874"/>
        <v>#VALUE!</v>
      </c>
      <c r="BB173" s="8">
        <f t="shared" si="875"/>
        <v>0</v>
      </c>
      <c r="BC173" s="7">
        <v>0</v>
      </c>
      <c r="BD173" s="89">
        <f>+G173+K173+O173+S173+W173+AA173+AE173+AI173+AM173+AQ173+AU173</f>
        <v>0</v>
      </c>
      <c r="BE173" s="89" t="e">
        <f>+H173+L173+P173+T173+X173+AB173+AF173+AJ173+AN173+AR173+AV173+AZ173</f>
        <v>#VALUE!</v>
      </c>
      <c r="BF173" s="89" t="e">
        <f t="shared" si="876"/>
        <v>#VALUE!</v>
      </c>
      <c r="BG173" s="24">
        <f t="shared" si="877"/>
        <v>0</v>
      </c>
      <c r="BL173" s="7"/>
      <c r="BM173" s="7"/>
    </row>
    <row r="174" spans="1:65" ht="12" x14ac:dyDescent="0.3">
      <c r="A174" s="77"/>
      <c r="B174" s="77"/>
      <c r="C174" s="78">
        <v>5110</v>
      </c>
      <c r="D174" s="79"/>
      <c r="E174" s="80"/>
      <c r="F174" s="81" t="s">
        <v>143</v>
      </c>
      <c r="G174" s="82">
        <f t="shared" ref="G174:H174" si="1114">SUM(G175,G177,G179,G181,G183,G185,G187,G189,G191)</f>
        <v>0</v>
      </c>
      <c r="H174" s="82" t="e">
        <f t="shared" si="1114"/>
        <v>#VALUE!</v>
      </c>
      <c r="I174" s="82" t="e">
        <f t="shared" si="842"/>
        <v>#VALUE!</v>
      </c>
      <c r="J174" s="83">
        <f t="shared" si="843"/>
        <v>0</v>
      </c>
      <c r="K174" s="82">
        <f t="shared" ref="K174:L174" si="1115">SUM(K175,K177,K179,K181,K183,K185,K187,K189,K191)</f>
        <v>0</v>
      </c>
      <c r="L174" s="82" t="e">
        <f t="shared" si="1115"/>
        <v>#VALUE!</v>
      </c>
      <c r="M174" s="82" t="e">
        <f t="shared" si="845"/>
        <v>#VALUE!</v>
      </c>
      <c r="N174" s="83">
        <f t="shared" si="846"/>
        <v>0</v>
      </c>
      <c r="O174" s="82">
        <f t="shared" ref="O174:P174" si="1116">SUM(O175,O177,O179,O181,O183,O185,O187,O189,O191)</f>
        <v>0</v>
      </c>
      <c r="P174" s="82" t="e">
        <f t="shared" si="1116"/>
        <v>#VALUE!</v>
      </c>
      <c r="Q174" s="82" t="e">
        <f t="shared" si="848"/>
        <v>#VALUE!</v>
      </c>
      <c r="R174" s="83">
        <f t="shared" si="830"/>
        <v>0</v>
      </c>
      <c r="S174" s="82">
        <f t="shared" ref="S174:T174" si="1117">SUM(S175,S177,S179,S181,S183,S185,S187,S189,S191)</f>
        <v>0</v>
      </c>
      <c r="T174" s="82" t="e">
        <f t="shared" si="1117"/>
        <v>#VALUE!</v>
      </c>
      <c r="U174" s="82" t="e">
        <f t="shared" si="850"/>
        <v>#VALUE!</v>
      </c>
      <c r="V174" s="83">
        <f t="shared" si="851"/>
        <v>0</v>
      </c>
      <c r="W174" s="82">
        <f t="shared" ref="W174:X174" si="1118">SUM(W175,W177,W179,W181,W183,W185,W187,W189,W191)</f>
        <v>0</v>
      </c>
      <c r="X174" s="82" t="e">
        <f t="shared" si="1118"/>
        <v>#VALUE!</v>
      </c>
      <c r="Y174" s="82" t="e">
        <f t="shared" si="853"/>
        <v>#VALUE!</v>
      </c>
      <c r="Z174" s="83">
        <f t="shared" si="854"/>
        <v>0</v>
      </c>
      <c r="AA174" s="82">
        <f t="shared" ref="AA174:AB174" si="1119">SUM(AA175,AA177,AA179,AA181,AA183,AA185,AA187,AA189,AA191)</f>
        <v>0</v>
      </c>
      <c r="AB174" s="82" t="e">
        <f t="shared" si="1119"/>
        <v>#VALUE!</v>
      </c>
      <c r="AC174" s="82" t="e">
        <f t="shared" si="856"/>
        <v>#VALUE!</v>
      </c>
      <c r="AD174" s="83">
        <f t="shared" si="857"/>
        <v>0</v>
      </c>
      <c r="AE174" s="82">
        <f t="shared" ref="AE174:AF174" si="1120">SUM(AE175,AE177,AE179,AE181,AE183,AE185,AE187,AE189,AE191)</f>
        <v>0</v>
      </c>
      <c r="AF174" s="82" t="e">
        <f t="shared" si="1120"/>
        <v>#VALUE!</v>
      </c>
      <c r="AG174" s="82" t="e">
        <f t="shared" si="859"/>
        <v>#VALUE!</v>
      </c>
      <c r="AH174" s="83">
        <f t="shared" si="860"/>
        <v>0</v>
      </c>
      <c r="AI174" s="82">
        <f t="shared" ref="AI174:AJ174" si="1121">SUM(AI175,AI177,AI179,AI181,AI183,AI185,AI187,AI189,AI191)</f>
        <v>0</v>
      </c>
      <c r="AJ174" s="82" t="e">
        <f t="shared" si="1121"/>
        <v>#VALUE!</v>
      </c>
      <c r="AK174" s="82" t="e">
        <f t="shared" si="862"/>
        <v>#VALUE!</v>
      </c>
      <c r="AL174" s="83">
        <f t="shared" si="863"/>
        <v>0</v>
      </c>
      <c r="AM174" s="82">
        <f t="shared" ref="AM174:AN174" si="1122">SUM(AM175,AM177,AM179,AM181,AM183,AM185,AM187,AM189,AM191)</f>
        <v>0</v>
      </c>
      <c r="AN174" s="82" t="e">
        <f t="shared" si="1122"/>
        <v>#VALUE!</v>
      </c>
      <c r="AO174" s="82" t="e">
        <f t="shared" si="865"/>
        <v>#VALUE!</v>
      </c>
      <c r="AP174" s="83">
        <f t="shared" si="866"/>
        <v>0</v>
      </c>
      <c r="AQ174" s="82">
        <f t="shared" ref="AQ174:AR174" si="1123">SUM(AQ175,AQ177,AQ179,AQ181,AQ183,AQ185,AQ187,AQ189,AQ191)</f>
        <v>0</v>
      </c>
      <c r="AR174" s="82" t="e">
        <f t="shared" si="1123"/>
        <v>#VALUE!</v>
      </c>
      <c r="AS174" s="82" t="e">
        <f t="shared" si="868"/>
        <v>#VALUE!</v>
      </c>
      <c r="AT174" s="83">
        <f t="shared" si="869"/>
        <v>0</v>
      </c>
      <c r="AU174" s="82">
        <f t="shared" ref="AU174:AV174" si="1124">SUM(AU175,AU177,AU179,AU181,AU183,AU185,AU187,AU189,AU191)</f>
        <v>0</v>
      </c>
      <c r="AV174" s="82" t="e">
        <f t="shared" si="1124"/>
        <v>#VALUE!</v>
      </c>
      <c r="AW174" s="82" t="e">
        <f t="shared" si="871"/>
        <v>#VALUE!</v>
      </c>
      <c r="AX174" s="83">
        <f t="shared" si="872"/>
        <v>0</v>
      </c>
      <c r="AY174" s="82">
        <f t="shared" ref="AY174:BE174" si="1125">SUM(AY175,AY177,AY179,AY181,AY183,AY185,AY187,AY189,AY191)</f>
        <v>0</v>
      </c>
      <c r="AZ174" s="82" t="e">
        <f t="shared" si="1125"/>
        <v>#VALUE!</v>
      </c>
      <c r="BA174" s="82" t="e">
        <f t="shared" si="874"/>
        <v>#VALUE!</v>
      </c>
      <c r="BB174" s="83">
        <f t="shared" si="875"/>
        <v>0</v>
      </c>
      <c r="BC174" s="82">
        <f t="shared" si="1125"/>
        <v>0</v>
      </c>
      <c r="BD174" s="82">
        <f t="shared" si="1125"/>
        <v>0</v>
      </c>
      <c r="BE174" s="82" t="e">
        <f t="shared" si="1125"/>
        <v>#VALUE!</v>
      </c>
      <c r="BF174" s="82" t="e">
        <f t="shared" si="876"/>
        <v>#VALUE!</v>
      </c>
      <c r="BG174" s="83">
        <f t="shared" si="877"/>
        <v>0</v>
      </c>
      <c r="BL174" s="82">
        <f t="shared" ref="BL174:BM174" si="1126">SUM(BL175,BL177,BL179,BL181,BL183,BL185,BL187,BL189,BL191)</f>
        <v>0</v>
      </c>
      <c r="BM174" s="82">
        <f t="shared" si="1126"/>
        <v>0</v>
      </c>
    </row>
    <row r="175" spans="1:65" s="84" customFormat="1" ht="12" x14ac:dyDescent="0.3">
      <c r="A175" s="85"/>
      <c r="B175" s="85"/>
      <c r="C175" s="86"/>
      <c r="D175" s="90">
        <v>511005</v>
      </c>
      <c r="E175" s="91"/>
      <c r="F175" s="92" t="s">
        <v>144</v>
      </c>
      <c r="G175" s="93">
        <f t="shared" ref="G175:H175" si="1127">+G176</f>
        <v>0</v>
      </c>
      <c r="H175" s="93" t="e">
        <f t="shared" si="1127"/>
        <v>#VALUE!</v>
      </c>
      <c r="I175" s="93" t="e">
        <f t="shared" si="842"/>
        <v>#VALUE!</v>
      </c>
      <c r="J175" s="94">
        <f t="shared" si="843"/>
        <v>0</v>
      </c>
      <c r="K175" s="93">
        <f t="shared" ref="K175:L175" si="1128">+K176</f>
        <v>0</v>
      </c>
      <c r="L175" s="93" t="e">
        <f t="shared" si="1128"/>
        <v>#VALUE!</v>
      </c>
      <c r="M175" s="93" t="e">
        <f t="shared" si="845"/>
        <v>#VALUE!</v>
      </c>
      <c r="N175" s="94">
        <f t="shared" si="846"/>
        <v>0</v>
      </c>
      <c r="O175" s="93">
        <f t="shared" ref="O175:P175" si="1129">+O176</f>
        <v>0</v>
      </c>
      <c r="P175" s="93" t="e">
        <f t="shared" si="1129"/>
        <v>#VALUE!</v>
      </c>
      <c r="Q175" s="93" t="e">
        <f t="shared" si="848"/>
        <v>#VALUE!</v>
      </c>
      <c r="R175" s="94">
        <f t="shared" si="830"/>
        <v>0</v>
      </c>
      <c r="S175" s="93">
        <f t="shared" ref="S175:BE175" si="1130">+S176</f>
        <v>0</v>
      </c>
      <c r="T175" s="93" t="e">
        <f t="shared" si="1130"/>
        <v>#VALUE!</v>
      </c>
      <c r="U175" s="93" t="e">
        <f t="shared" si="850"/>
        <v>#VALUE!</v>
      </c>
      <c r="V175" s="94">
        <f t="shared" si="851"/>
        <v>0</v>
      </c>
      <c r="W175" s="93">
        <f t="shared" ref="W175:X175" si="1131">+W176</f>
        <v>0</v>
      </c>
      <c r="X175" s="93" t="e">
        <f t="shared" si="1131"/>
        <v>#VALUE!</v>
      </c>
      <c r="Y175" s="93" t="e">
        <f t="shared" si="853"/>
        <v>#VALUE!</v>
      </c>
      <c r="Z175" s="94">
        <f t="shared" si="854"/>
        <v>0</v>
      </c>
      <c r="AA175" s="93">
        <f t="shared" ref="AA175" si="1132">+AA176</f>
        <v>0</v>
      </c>
      <c r="AB175" s="93" t="e">
        <f t="shared" si="1130"/>
        <v>#VALUE!</v>
      </c>
      <c r="AC175" s="93" t="e">
        <f t="shared" si="856"/>
        <v>#VALUE!</v>
      </c>
      <c r="AD175" s="94">
        <f t="shared" si="857"/>
        <v>0</v>
      </c>
      <c r="AE175" s="93">
        <f t="shared" ref="AE175" si="1133">+AE176</f>
        <v>0</v>
      </c>
      <c r="AF175" s="93" t="e">
        <f t="shared" si="1130"/>
        <v>#VALUE!</v>
      </c>
      <c r="AG175" s="93" t="e">
        <f t="shared" si="859"/>
        <v>#VALUE!</v>
      </c>
      <c r="AH175" s="94">
        <f t="shared" si="860"/>
        <v>0</v>
      </c>
      <c r="AI175" s="93">
        <f t="shared" ref="AI175" si="1134">+AI176</f>
        <v>0</v>
      </c>
      <c r="AJ175" s="93" t="e">
        <f t="shared" si="1130"/>
        <v>#VALUE!</v>
      </c>
      <c r="AK175" s="93" t="e">
        <f t="shared" si="862"/>
        <v>#VALUE!</v>
      </c>
      <c r="AL175" s="94">
        <f t="shared" si="863"/>
        <v>0</v>
      </c>
      <c r="AM175" s="93">
        <f t="shared" ref="AM175" si="1135">+AM176</f>
        <v>0</v>
      </c>
      <c r="AN175" s="93" t="e">
        <f t="shared" si="1130"/>
        <v>#VALUE!</v>
      </c>
      <c r="AO175" s="93" t="e">
        <f t="shared" si="865"/>
        <v>#VALUE!</v>
      </c>
      <c r="AP175" s="94">
        <f t="shared" si="866"/>
        <v>0</v>
      </c>
      <c r="AQ175" s="93">
        <f t="shared" ref="AQ175" si="1136">+AQ176</f>
        <v>0</v>
      </c>
      <c r="AR175" s="93" t="e">
        <f t="shared" si="1130"/>
        <v>#VALUE!</v>
      </c>
      <c r="AS175" s="93" t="e">
        <f t="shared" si="868"/>
        <v>#VALUE!</v>
      </c>
      <c r="AT175" s="94">
        <f t="shared" si="869"/>
        <v>0</v>
      </c>
      <c r="AU175" s="93">
        <f t="shared" ref="AU175" si="1137">+AU176</f>
        <v>0</v>
      </c>
      <c r="AV175" s="93" t="e">
        <f t="shared" si="1130"/>
        <v>#VALUE!</v>
      </c>
      <c r="AW175" s="93" t="e">
        <f t="shared" si="871"/>
        <v>#VALUE!</v>
      </c>
      <c r="AX175" s="94">
        <f t="shared" si="872"/>
        <v>0</v>
      </c>
      <c r="AY175" s="93">
        <f t="shared" ref="AY175" si="1138">+AY176</f>
        <v>0</v>
      </c>
      <c r="AZ175" s="93" t="e">
        <f t="shared" si="1130"/>
        <v>#VALUE!</v>
      </c>
      <c r="BA175" s="93" t="e">
        <f t="shared" si="874"/>
        <v>#VALUE!</v>
      </c>
      <c r="BB175" s="94">
        <f t="shared" si="875"/>
        <v>0</v>
      </c>
      <c r="BC175" s="93">
        <f t="shared" si="1130"/>
        <v>0</v>
      </c>
      <c r="BD175" s="93">
        <f t="shared" si="1130"/>
        <v>0</v>
      </c>
      <c r="BE175" s="93" t="e">
        <f t="shared" si="1130"/>
        <v>#VALUE!</v>
      </c>
      <c r="BF175" s="93" t="e">
        <f t="shared" si="876"/>
        <v>#VALUE!</v>
      </c>
      <c r="BG175" s="4">
        <f t="shared" si="877"/>
        <v>0</v>
      </c>
      <c r="BL175" s="93">
        <f t="shared" ref="BL175:BM175" si="1139">+BL176</f>
        <v>0</v>
      </c>
      <c r="BM175" s="93">
        <f t="shared" si="1139"/>
        <v>0</v>
      </c>
    </row>
    <row r="176" spans="1:65" ht="12" x14ac:dyDescent="0.3">
      <c r="A176" s="87"/>
      <c r="B176" s="87"/>
      <c r="C176" s="88"/>
      <c r="D176" s="95"/>
      <c r="E176" s="96">
        <v>51100501</v>
      </c>
      <c r="F176" s="97" t="s">
        <v>144</v>
      </c>
      <c r="G176" s="7">
        <v>0</v>
      </c>
      <c r="H176" s="7" t="e">
        <f>SUMIF([2]Ene!B:I,AVALUOS!E176,[2]Ene!I:I)</f>
        <v>#VALUE!</v>
      </c>
      <c r="I176" s="7" t="e">
        <f t="shared" si="842"/>
        <v>#VALUE!</v>
      </c>
      <c r="J176" s="8">
        <f t="shared" si="843"/>
        <v>0</v>
      </c>
      <c r="K176" s="7">
        <v>0</v>
      </c>
      <c r="L176" s="7" t="e">
        <f>SUMIF([2]Feb!B:I,AVALUOS!E176,[2]Feb!I:I)</f>
        <v>#VALUE!</v>
      </c>
      <c r="M176" s="7" t="e">
        <f t="shared" si="845"/>
        <v>#VALUE!</v>
      </c>
      <c r="N176" s="8">
        <f t="shared" si="846"/>
        <v>0</v>
      </c>
      <c r="O176" s="7">
        <v>0</v>
      </c>
      <c r="P176" s="7" t="e">
        <f>SUMIF([2]mar!B:I,AVALUOS!E176,[2]mar!I:I)</f>
        <v>#VALUE!</v>
      </c>
      <c r="Q176" s="7" t="e">
        <f t="shared" si="848"/>
        <v>#VALUE!</v>
      </c>
      <c r="R176" s="8">
        <f t="shared" si="830"/>
        <v>0</v>
      </c>
      <c r="S176" s="7">
        <v>0</v>
      </c>
      <c r="T176" s="7" t="e">
        <f>SUMIF([2]Abr!B:I,AVALUOS!E176,[2]Abr!I:I)</f>
        <v>#VALUE!</v>
      </c>
      <c r="U176" s="7" t="e">
        <f t="shared" si="850"/>
        <v>#VALUE!</v>
      </c>
      <c r="V176" s="8">
        <f t="shared" si="851"/>
        <v>0</v>
      </c>
      <c r="W176" s="7">
        <v>0</v>
      </c>
      <c r="X176" s="7" t="e">
        <f>SUMIF([2]May!B:I,AVALUOS!E176,[2]May!I:I)</f>
        <v>#VALUE!</v>
      </c>
      <c r="Y176" s="7" t="e">
        <f t="shared" si="853"/>
        <v>#VALUE!</v>
      </c>
      <c r="Z176" s="8">
        <f t="shared" si="854"/>
        <v>0</v>
      </c>
      <c r="AA176" s="7">
        <v>0</v>
      </c>
      <c r="AB176" s="7" t="e">
        <f>SUMIF([2]Jun!B:I,AVALUOS!E176,[2]Jun!I:I)</f>
        <v>#VALUE!</v>
      </c>
      <c r="AC176" s="7" t="e">
        <f t="shared" si="856"/>
        <v>#VALUE!</v>
      </c>
      <c r="AD176" s="8">
        <f t="shared" si="857"/>
        <v>0</v>
      </c>
      <c r="AE176" s="7">
        <v>0</v>
      </c>
      <c r="AF176" s="7" t="e">
        <f>SUMIF([2]Jul!B:I,AVALUOS!E176,[2]Jul!I:I)</f>
        <v>#VALUE!</v>
      </c>
      <c r="AG176" s="7" t="e">
        <f t="shared" si="859"/>
        <v>#VALUE!</v>
      </c>
      <c r="AH176" s="8">
        <f t="shared" si="860"/>
        <v>0</v>
      </c>
      <c r="AI176" s="7">
        <v>0</v>
      </c>
      <c r="AJ176" s="7" t="e">
        <f>SUMIF([2]Agos!B:I,AVALUOS!E176,[2]Agos!I:I)</f>
        <v>#VALUE!</v>
      </c>
      <c r="AK176" s="7" t="e">
        <f t="shared" si="862"/>
        <v>#VALUE!</v>
      </c>
      <c r="AL176" s="8">
        <f t="shared" si="863"/>
        <v>0</v>
      </c>
      <c r="AM176" s="7">
        <v>0</v>
      </c>
      <c r="AN176" s="7" t="e">
        <f>SUMIF([2]Sep!B:I,AVALUOS!E176,[2]Sep!I:I)</f>
        <v>#VALUE!</v>
      </c>
      <c r="AO176" s="7" t="e">
        <f t="shared" si="865"/>
        <v>#VALUE!</v>
      </c>
      <c r="AP176" s="8">
        <f t="shared" si="866"/>
        <v>0</v>
      </c>
      <c r="AQ176" s="7">
        <v>0</v>
      </c>
      <c r="AR176" s="7" t="e">
        <f>SUMIF([2]Oct!B:I,AVALUOS!E176,[2]Oct!I:I)</f>
        <v>#VALUE!</v>
      </c>
      <c r="AS176" s="7" t="e">
        <f t="shared" si="868"/>
        <v>#VALUE!</v>
      </c>
      <c r="AT176" s="8">
        <f t="shared" si="869"/>
        <v>0</v>
      </c>
      <c r="AU176" s="7">
        <v>0</v>
      </c>
      <c r="AV176" s="7" t="e">
        <f>SUMIF([2]Nov!B:I,AVALUOS!E176,[2]Nov!I:I)</f>
        <v>#VALUE!</v>
      </c>
      <c r="AW176" s="7" t="e">
        <f t="shared" si="871"/>
        <v>#VALUE!</v>
      </c>
      <c r="AX176" s="8">
        <f t="shared" si="872"/>
        <v>0</v>
      </c>
      <c r="AY176" s="7">
        <v>0</v>
      </c>
      <c r="AZ176" s="7" t="e">
        <f>SUMIF([2]Dic!B:I,AVALUOS!E176,[2]Dic!I:I)</f>
        <v>#VALUE!</v>
      </c>
      <c r="BA176" s="7" t="e">
        <f t="shared" si="874"/>
        <v>#VALUE!</v>
      </c>
      <c r="BB176" s="8">
        <f t="shared" si="875"/>
        <v>0</v>
      </c>
      <c r="BC176" s="7">
        <v>0</v>
      </c>
      <c r="BD176" s="89">
        <f>+G176+K176+O176+S176+W176+AA176+AE176+AI176+AM176+AQ176+AU176</f>
        <v>0</v>
      </c>
      <c r="BE176" s="89" t="e">
        <f>+H176+L176+P176+T176+X176+AB176+AF176+AJ176+AN176+AR176+AV176+AZ176</f>
        <v>#VALUE!</v>
      </c>
      <c r="BF176" s="89" t="e">
        <f t="shared" si="876"/>
        <v>#VALUE!</v>
      </c>
      <c r="BG176" s="24">
        <f t="shared" si="877"/>
        <v>0</v>
      </c>
      <c r="BK176" s="84"/>
      <c r="BL176" s="7"/>
      <c r="BM176" s="7"/>
    </row>
    <row r="177" spans="1:65" s="84" customFormat="1" ht="12" x14ac:dyDescent="0.3">
      <c r="A177" s="85"/>
      <c r="B177" s="85"/>
      <c r="C177" s="86"/>
      <c r="D177" s="90">
        <v>511010</v>
      </c>
      <c r="E177" s="91"/>
      <c r="F177" s="92" t="s">
        <v>145</v>
      </c>
      <c r="G177" s="93">
        <f t="shared" ref="G177:H177" si="1140">+G178</f>
        <v>0</v>
      </c>
      <c r="H177" s="93" t="e">
        <f t="shared" si="1140"/>
        <v>#VALUE!</v>
      </c>
      <c r="I177" s="93" t="e">
        <f t="shared" si="842"/>
        <v>#VALUE!</v>
      </c>
      <c r="J177" s="94">
        <f t="shared" si="843"/>
        <v>0</v>
      </c>
      <c r="K177" s="93">
        <f t="shared" ref="K177:L177" si="1141">+K178</f>
        <v>0</v>
      </c>
      <c r="L177" s="93" t="e">
        <f t="shared" si="1141"/>
        <v>#VALUE!</v>
      </c>
      <c r="M177" s="93" t="e">
        <f t="shared" si="845"/>
        <v>#VALUE!</v>
      </c>
      <c r="N177" s="94">
        <f t="shared" si="846"/>
        <v>0</v>
      </c>
      <c r="O177" s="93">
        <f t="shared" ref="O177:P177" si="1142">+O178</f>
        <v>0</v>
      </c>
      <c r="P177" s="93" t="e">
        <f t="shared" si="1142"/>
        <v>#VALUE!</v>
      </c>
      <c r="Q177" s="93" t="e">
        <f t="shared" si="848"/>
        <v>#VALUE!</v>
      </c>
      <c r="R177" s="94">
        <f t="shared" si="830"/>
        <v>0</v>
      </c>
      <c r="S177" s="93">
        <f t="shared" ref="S177:BE177" si="1143">+S178</f>
        <v>0</v>
      </c>
      <c r="T177" s="93" t="e">
        <f t="shared" si="1143"/>
        <v>#VALUE!</v>
      </c>
      <c r="U177" s="93" t="e">
        <f t="shared" si="850"/>
        <v>#VALUE!</v>
      </c>
      <c r="V177" s="94">
        <f t="shared" si="851"/>
        <v>0</v>
      </c>
      <c r="W177" s="93">
        <f t="shared" ref="W177:X177" si="1144">+W178</f>
        <v>0</v>
      </c>
      <c r="X177" s="93" t="e">
        <f t="shared" si="1144"/>
        <v>#VALUE!</v>
      </c>
      <c r="Y177" s="93" t="e">
        <f t="shared" si="853"/>
        <v>#VALUE!</v>
      </c>
      <c r="Z177" s="94">
        <f t="shared" si="854"/>
        <v>0</v>
      </c>
      <c r="AA177" s="93">
        <f t="shared" ref="AA177" si="1145">+AA178</f>
        <v>0</v>
      </c>
      <c r="AB177" s="93" t="e">
        <f t="shared" si="1143"/>
        <v>#VALUE!</v>
      </c>
      <c r="AC177" s="93" t="e">
        <f t="shared" si="856"/>
        <v>#VALUE!</v>
      </c>
      <c r="AD177" s="94">
        <f t="shared" si="857"/>
        <v>0</v>
      </c>
      <c r="AE177" s="93">
        <f t="shared" ref="AE177" si="1146">+AE178</f>
        <v>0</v>
      </c>
      <c r="AF177" s="93" t="e">
        <f t="shared" si="1143"/>
        <v>#VALUE!</v>
      </c>
      <c r="AG177" s="93" t="e">
        <f t="shared" si="859"/>
        <v>#VALUE!</v>
      </c>
      <c r="AH177" s="94">
        <f t="shared" si="860"/>
        <v>0</v>
      </c>
      <c r="AI177" s="93">
        <f t="shared" ref="AI177" si="1147">+AI178</f>
        <v>0</v>
      </c>
      <c r="AJ177" s="93" t="e">
        <f t="shared" si="1143"/>
        <v>#VALUE!</v>
      </c>
      <c r="AK177" s="93" t="e">
        <f t="shared" si="862"/>
        <v>#VALUE!</v>
      </c>
      <c r="AL177" s="94">
        <f t="shared" si="863"/>
        <v>0</v>
      </c>
      <c r="AM177" s="93">
        <f t="shared" ref="AM177" si="1148">+AM178</f>
        <v>0</v>
      </c>
      <c r="AN177" s="93" t="e">
        <f t="shared" si="1143"/>
        <v>#VALUE!</v>
      </c>
      <c r="AO177" s="93" t="e">
        <f t="shared" si="865"/>
        <v>#VALUE!</v>
      </c>
      <c r="AP177" s="94">
        <f t="shared" si="866"/>
        <v>0</v>
      </c>
      <c r="AQ177" s="93">
        <f t="shared" ref="AQ177" si="1149">+AQ178</f>
        <v>0</v>
      </c>
      <c r="AR177" s="93" t="e">
        <f t="shared" si="1143"/>
        <v>#VALUE!</v>
      </c>
      <c r="AS177" s="93" t="e">
        <f t="shared" si="868"/>
        <v>#VALUE!</v>
      </c>
      <c r="AT177" s="94">
        <f t="shared" si="869"/>
        <v>0</v>
      </c>
      <c r="AU177" s="93">
        <f t="shared" ref="AU177" si="1150">+AU178</f>
        <v>0</v>
      </c>
      <c r="AV177" s="93" t="e">
        <f t="shared" si="1143"/>
        <v>#VALUE!</v>
      </c>
      <c r="AW177" s="93" t="e">
        <f t="shared" si="871"/>
        <v>#VALUE!</v>
      </c>
      <c r="AX177" s="94">
        <f t="shared" si="872"/>
        <v>0</v>
      </c>
      <c r="AY177" s="93">
        <f t="shared" ref="AY177" si="1151">+AY178</f>
        <v>0</v>
      </c>
      <c r="AZ177" s="93" t="e">
        <f t="shared" si="1143"/>
        <v>#VALUE!</v>
      </c>
      <c r="BA177" s="93" t="e">
        <f t="shared" si="874"/>
        <v>#VALUE!</v>
      </c>
      <c r="BB177" s="94">
        <f t="shared" si="875"/>
        <v>0</v>
      </c>
      <c r="BC177" s="93">
        <f t="shared" si="1143"/>
        <v>0</v>
      </c>
      <c r="BD177" s="93">
        <f t="shared" si="1143"/>
        <v>0</v>
      </c>
      <c r="BE177" s="93" t="e">
        <f t="shared" si="1143"/>
        <v>#VALUE!</v>
      </c>
      <c r="BF177" s="93" t="e">
        <f t="shared" si="876"/>
        <v>#VALUE!</v>
      </c>
      <c r="BG177" s="4">
        <f t="shared" si="877"/>
        <v>0</v>
      </c>
      <c r="BL177" s="93">
        <f t="shared" ref="BL177:BM177" si="1152">+BL178</f>
        <v>0</v>
      </c>
      <c r="BM177" s="93">
        <f t="shared" si="1152"/>
        <v>0</v>
      </c>
    </row>
    <row r="178" spans="1:65" s="84" customFormat="1" ht="12" x14ac:dyDescent="0.3">
      <c r="A178" s="87"/>
      <c r="B178" s="87"/>
      <c r="C178" s="88"/>
      <c r="D178" s="95"/>
      <c r="E178" s="96">
        <v>51101001</v>
      </c>
      <c r="F178" s="97" t="s">
        <v>145</v>
      </c>
      <c r="G178" s="7">
        <v>0</v>
      </c>
      <c r="H178" s="7" t="e">
        <f>SUMIF([2]Ene!B:I,AVALUOS!E178,[2]Ene!I:I)</f>
        <v>#VALUE!</v>
      </c>
      <c r="I178" s="7" t="e">
        <f t="shared" si="842"/>
        <v>#VALUE!</v>
      </c>
      <c r="J178" s="8">
        <f t="shared" si="843"/>
        <v>0</v>
      </c>
      <c r="K178" s="7">
        <v>0</v>
      </c>
      <c r="L178" s="7" t="e">
        <f>SUMIF([2]Feb!B:I,AVALUOS!E178,[2]Feb!I:I)</f>
        <v>#VALUE!</v>
      </c>
      <c r="M178" s="7" t="e">
        <f t="shared" si="845"/>
        <v>#VALUE!</v>
      </c>
      <c r="N178" s="8">
        <f t="shared" si="846"/>
        <v>0</v>
      </c>
      <c r="O178" s="7">
        <v>0</v>
      </c>
      <c r="P178" s="7" t="e">
        <f>SUMIF([2]mar!B:I,AVALUOS!E178,[2]mar!I:I)</f>
        <v>#VALUE!</v>
      </c>
      <c r="Q178" s="7" t="e">
        <f t="shared" si="848"/>
        <v>#VALUE!</v>
      </c>
      <c r="R178" s="8">
        <f t="shared" si="830"/>
        <v>0</v>
      </c>
      <c r="S178" s="7">
        <v>0</v>
      </c>
      <c r="T178" s="7" t="e">
        <f>SUMIF([2]Abr!B:I,AVALUOS!E178,[2]Abr!I:I)</f>
        <v>#VALUE!</v>
      </c>
      <c r="U178" s="7" t="e">
        <f t="shared" si="850"/>
        <v>#VALUE!</v>
      </c>
      <c r="V178" s="8">
        <f t="shared" si="851"/>
        <v>0</v>
      </c>
      <c r="W178" s="7">
        <v>0</v>
      </c>
      <c r="X178" s="7" t="e">
        <f>SUMIF([2]May!B:I,AVALUOS!E178,[2]May!I:I)</f>
        <v>#VALUE!</v>
      </c>
      <c r="Y178" s="7" t="e">
        <f t="shared" si="853"/>
        <v>#VALUE!</v>
      </c>
      <c r="Z178" s="8">
        <f t="shared" si="854"/>
        <v>0</v>
      </c>
      <c r="AA178" s="7">
        <v>0</v>
      </c>
      <c r="AB178" s="7" t="e">
        <f>SUMIF([2]Jun!B:I,AVALUOS!E178,[2]Jun!I:I)</f>
        <v>#VALUE!</v>
      </c>
      <c r="AC178" s="7" t="e">
        <f t="shared" si="856"/>
        <v>#VALUE!</v>
      </c>
      <c r="AD178" s="8">
        <f t="shared" si="857"/>
        <v>0</v>
      </c>
      <c r="AE178" s="7">
        <v>0</v>
      </c>
      <c r="AF178" s="7" t="e">
        <f>SUMIF([2]Jul!B:I,AVALUOS!E178,[2]Jul!I:I)</f>
        <v>#VALUE!</v>
      </c>
      <c r="AG178" s="7" t="e">
        <f t="shared" si="859"/>
        <v>#VALUE!</v>
      </c>
      <c r="AH178" s="8">
        <f t="shared" si="860"/>
        <v>0</v>
      </c>
      <c r="AI178" s="7">
        <v>0</v>
      </c>
      <c r="AJ178" s="7" t="e">
        <f>SUMIF([2]Agos!B:I,AVALUOS!E178,[2]Agos!I:I)</f>
        <v>#VALUE!</v>
      </c>
      <c r="AK178" s="7" t="e">
        <f t="shared" si="862"/>
        <v>#VALUE!</v>
      </c>
      <c r="AL178" s="8">
        <f t="shared" si="863"/>
        <v>0</v>
      </c>
      <c r="AM178" s="7">
        <v>0</v>
      </c>
      <c r="AN178" s="7" t="e">
        <f>SUMIF([2]Sep!B:I,AVALUOS!E178,[2]Sep!I:I)</f>
        <v>#VALUE!</v>
      </c>
      <c r="AO178" s="7" t="e">
        <f t="shared" si="865"/>
        <v>#VALUE!</v>
      </c>
      <c r="AP178" s="8">
        <f t="shared" si="866"/>
        <v>0</v>
      </c>
      <c r="AQ178" s="7">
        <v>0</v>
      </c>
      <c r="AR178" s="7" t="e">
        <f>SUMIF([2]Oct!B:I,AVALUOS!E178,[2]Oct!I:I)</f>
        <v>#VALUE!</v>
      </c>
      <c r="AS178" s="7" t="e">
        <f t="shared" si="868"/>
        <v>#VALUE!</v>
      </c>
      <c r="AT178" s="8">
        <f t="shared" si="869"/>
        <v>0</v>
      </c>
      <c r="AU178" s="7">
        <v>0</v>
      </c>
      <c r="AV178" s="7" t="e">
        <f>SUMIF([2]Nov!B:I,AVALUOS!E178,[2]Nov!I:I)</f>
        <v>#VALUE!</v>
      </c>
      <c r="AW178" s="7" t="e">
        <f t="shared" si="871"/>
        <v>#VALUE!</v>
      </c>
      <c r="AX178" s="8">
        <f t="shared" si="872"/>
        <v>0</v>
      </c>
      <c r="AY178" s="7">
        <v>0</v>
      </c>
      <c r="AZ178" s="7" t="e">
        <f>SUMIF([2]Dic!B:I,AVALUOS!E178,[2]Dic!I:I)</f>
        <v>#VALUE!</v>
      </c>
      <c r="BA178" s="7" t="e">
        <f t="shared" si="874"/>
        <v>#VALUE!</v>
      </c>
      <c r="BB178" s="8">
        <f t="shared" si="875"/>
        <v>0</v>
      </c>
      <c r="BC178" s="7">
        <v>0</v>
      </c>
      <c r="BD178" s="89">
        <f>+G178+K178+O178+S178+W178+AA178+AE178+AI178+AM178+AQ178+AU178</f>
        <v>0</v>
      </c>
      <c r="BE178" s="89" t="e">
        <f>+H178+L178+P178+T178+X178+AB178+AF178+AJ178+AN178+AR178+AV178+AZ178</f>
        <v>#VALUE!</v>
      </c>
      <c r="BF178" s="89" t="e">
        <f t="shared" si="876"/>
        <v>#VALUE!</v>
      </c>
      <c r="BG178" s="24">
        <f t="shared" si="877"/>
        <v>0</v>
      </c>
      <c r="BL178" s="7"/>
      <c r="BM178" s="7"/>
    </row>
    <row r="179" spans="1:65" ht="12" x14ac:dyDescent="0.3">
      <c r="A179" s="85"/>
      <c r="B179" s="85"/>
      <c r="C179" s="86"/>
      <c r="D179" s="90">
        <v>511015</v>
      </c>
      <c r="E179" s="91"/>
      <c r="F179" s="92" t="s">
        <v>146</v>
      </c>
      <c r="G179" s="93">
        <f t="shared" ref="G179:H179" si="1153">+G180</f>
        <v>0</v>
      </c>
      <c r="H179" s="93" t="e">
        <f t="shared" si="1153"/>
        <v>#VALUE!</v>
      </c>
      <c r="I179" s="93" t="e">
        <f t="shared" si="842"/>
        <v>#VALUE!</v>
      </c>
      <c r="J179" s="94">
        <f t="shared" si="843"/>
        <v>0</v>
      </c>
      <c r="K179" s="93">
        <f t="shared" ref="K179:L179" si="1154">+K180</f>
        <v>0</v>
      </c>
      <c r="L179" s="93" t="e">
        <f t="shared" si="1154"/>
        <v>#VALUE!</v>
      </c>
      <c r="M179" s="93" t="e">
        <f t="shared" si="845"/>
        <v>#VALUE!</v>
      </c>
      <c r="N179" s="94">
        <f t="shared" si="846"/>
        <v>0</v>
      </c>
      <c r="O179" s="93">
        <f t="shared" ref="O179:P179" si="1155">+O180</f>
        <v>0</v>
      </c>
      <c r="P179" s="93" t="e">
        <f t="shared" si="1155"/>
        <v>#VALUE!</v>
      </c>
      <c r="Q179" s="93" t="e">
        <f t="shared" si="848"/>
        <v>#VALUE!</v>
      </c>
      <c r="R179" s="94">
        <f t="shared" si="830"/>
        <v>0</v>
      </c>
      <c r="S179" s="93">
        <f t="shared" ref="S179:BE179" si="1156">+S180</f>
        <v>0</v>
      </c>
      <c r="T179" s="93" t="e">
        <f t="shared" si="1156"/>
        <v>#VALUE!</v>
      </c>
      <c r="U179" s="93" t="e">
        <f t="shared" si="850"/>
        <v>#VALUE!</v>
      </c>
      <c r="V179" s="94">
        <f t="shared" si="851"/>
        <v>0</v>
      </c>
      <c r="W179" s="93">
        <f t="shared" ref="W179:X179" si="1157">+W180</f>
        <v>0</v>
      </c>
      <c r="X179" s="93" t="e">
        <f t="shared" si="1157"/>
        <v>#VALUE!</v>
      </c>
      <c r="Y179" s="93" t="e">
        <f t="shared" si="853"/>
        <v>#VALUE!</v>
      </c>
      <c r="Z179" s="94">
        <f t="shared" si="854"/>
        <v>0</v>
      </c>
      <c r="AA179" s="93">
        <f t="shared" ref="AA179" si="1158">+AA180</f>
        <v>0</v>
      </c>
      <c r="AB179" s="93" t="e">
        <f t="shared" si="1156"/>
        <v>#VALUE!</v>
      </c>
      <c r="AC179" s="93" t="e">
        <f t="shared" si="856"/>
        <v>#VALUE!</v>
      </c>
      <c r="AD179" s="94">
        <f t="shared" si="857"/>
        <v>0</v>
      </c>
      <c r="AE179" s="93">
        <f t="shared" ref="AE179" si="1159">+AE180</f>
        <v>0</v>
      </c>
      <c r="AF179" s="93" t="e">
        <f t="shared" si="1156"/>
        <v>#VALUE!</v>
      </c>
      <c r="AG179" s="93" t="e">
        <f t="shared" si="859"/>
        <v>#VALUE!</v>
      </c>
      <c r="AH179" s="94">
        <f t="shared" si="860"/>
        <v>0</v>
      </c>
      <c r="AI179" s="93">
        <f t="shared" ref="AI179" si="1160">+AI180</f>
        <v>0</v>
      </c>
      <c r="AJ179" s="93" t="e">
        <f t="shared" si="1156"/>
        <v>#VALUE!</v>
      </c>
      <c r="AK179" s="93" t="e">
        <f t="shared" si="862"/>
        <v>#VALUE!</v>
      </c>
      <c r="AL179" s="94">
        <f t="shared" si="863"/>
        <v>0</v>
      </c>
      <c r="AM179" s="93">
        <f t="shared" ref="AM179" si="1161">+AM180</f>
        <v>0</v>
      </c>
      <c r="AN179" s="93" t="e">
        <f t="shared" si="1156"/>
        <v>#VALUE!</v>
      </c>
      <c r="AO179" s="93" t="e">
        <f t="shared" si="865"/>
        <v>#VALUE!</v>
      </c>
      <c r="AP179" s="94">
        <f t="shared" si="866"/>
        <v>0</v>
      </c>
      <c r="AQ179" s="93">
        <f t="shared" ref="AQ179" si="1162">+AQ180</f>
        <v>0</v>
      </c>
      <c r="AR179" s="93" t="e">
        <f t="shared" si="1156"/>
        <v>#VALUE!</v>
      </c>
      <c r="AS179" s="93" t="e">
        <f t="shared" si="868"/>
        <v>#VALUE!</v>
      </c>
      <c r="AT179" s="94">
        <f t="shared" si="869"/>
        <v>0</v>
      </c>
      <c r="AU179" s="93">
        <f t="shared" ref="AU179" si="1163">+AU180</f>
        <v>0</v>
      </c>
      <c r="AV179" s="93" t="e">
        <f t="shared" si="1156"/>
        <v>#VALUE!</v>
      </c>
      <c r="AW179" s="93" t="e">
        <f t="shared" si="871"/>
        <v>#VALUE!</v>
      </c>
      <c r="AX179" s="94">
        <f t="shared" si="872"/>
        <v>0</v>
      </c>
      <c r="AY179" s="93">
        <f t="shared" ref="AY179" si="1164">+AY180</f>
        <v>0</v>
      </c>
      <c r="AZ179" s="93" t="e">
        <f t="shared" si="1156"/>
        <v>#VALUE!</v>
      </c>
      <c r="BA179" s="93" t="e">
        <f t="shared" si="874"/>
        <v>#VALUE!</v>
      </c>
      <c r="BB179" s="94">
        <f t="shared" si="875"/>
        <v>0</v>
      </c>
      <c r="BC179" s="93">
        <f t="shared" si="1156"/>
        <v>0</v>
      </c>
      <c r="BD179" s="93">
        <f t="shared" si="1156"/>
        <v>0</v>
      </c>
      <c r="BE179" s="93" t="e">
        <f t="shared" si="1156"/>
        <v>#VALUE!</v>
      </c>
      <c r="BF179" s="93" t="e">
        <f t="shared" si="876"/>
        <v>#VALUE!</v>
      </c>
      <c r="BG179" s="4">
        <f t="shared" si="877"/>
        <v>0</v>
      </c>
      <c r="BL179" s="93">
        <f t="shared" ref="BL179:BM179" si="1165">+BL180</f>
        <v>0</v>
      </c>
      <c r="BM179" s="93">
        <f t="shared" si="1165"/>
        <v>0</v>
      </c>
    </row>
    <row r="180" spans="1:65" s="84" customFormat="1" ht="12" x14ac:dyDescent="0.3">
      <c r="A180" s="87"/>
      <c r="B180" s="87"/>
      <c r="C180" s="88"/>
      <c r="D180" s="95"/>
      <c r="E180" s="96">
        <v>51101501</v>
      </c>
      <c r="F180" s="97" t="s">
        <v>146</v>
      </c>
      <c r="G180" s="7">
        <v>0</v>
      </c>
      <c r="H180" s="7" t="e">
        <f>SUMIF([2]Ene!B:I,AVALUOS!E180,[2]Ene!I:I)</f>
        <v>#VALUE!</v>
      </c>
      <c r="I180" s="7" t="e">
        <f t="shared" si="842"/>
        <v>#VALUE!</v>
      </c>
      <c r="J180" s="8">
        <f t="shared" si="843"/>
        <v>0</v>
      </c>
      <c r="K180" s="7">
        <v>0</v>
      </c>
      <c r="L180" s="7" t="e">
        <f>SUMIF([2]Feb!B:I,AVALUOS!E180,[2]Feb!I:I)</f>
        <v>#VALUE!</v>
      </c>
      <c r="M180" s="7" t="e">
        <f t="shared" si="845"/>
        <v>#VALUE!</v>
      </c>
      <c r="N180" s="8">
        <f t="shared" si="846"/>
        <v>0</v>
      </c>
      <c r="O180" s="7">
        <v>0</v>
      </c>
      <c r="P180" s="7" t="e">
        <f>SUMIF([2]mar!B:I,AVALUOS!E180,[2]mar!I:I)</f>
        <v>#VALUE!</v>
      </c>
      <c r="Q180" s="7" t="e">
        <f t="shared" si="848"/>
        <v>#VALUE!</v>
      </c>
      <c r="R180" s="8">
        <f t="shared" si="830"/>
        <v>0</v>
      </c>
      <c r="S180" s="7">
        <v>0</v>
      </c>
      <c r="T180" s="7" t="e">
        <f>SUMIF([2]Abr!B:I,AVALUOS!E180,[2]Abr!I:I)</f>
        <v>#VALUE!</v>
      </c>
      <c r="U180" s="7" t="e">
        <f t="shared" si="850"/>
        <v>#VALUE!</v>
      </c>
      <c r="V180" s="8">
        <f t="shared" si="851"/>
        <v>0</v>
      </c>
      <c r="W180" s="7">
        <v>0</v>
      </c>
      <c r="X180" s="7" t="e">
        <f>SUMIF([2]May!B:I,AVALUOS!E180,[2]May!I:I)</f>
        <v>#VALUE!</v>
      </c>
      <c r="Y180" s="7" t="e">
        <f t="shared" si="853"/>
        <v>#VALUE!</v>
      </c>
      <c r="Z180" s="8">
        <f t="shared" si="854"/>
        <v>0</v>
      </c>
      <c r="AA180" s="7">
        <v>0</v>
      </c>
      <c r="AB180" s="7" t="e">
        <f>SUMIF([2]Jun!B:I,AVALUOS!E180,[2]Jun!I:I)</f>
        <v>#VALUE!</v>
      </c>
      <c r="AC180" s="7" t="e">
        <f t="shared" si="856"/>
        <v>#VALUE!</v>
      </c>
      <c r="AD180" s="8">
        <f t="shared" si="857"/>
        <v>0</v>
      </c>
      <c r="AE180" s="7">
        <v>0</v>
      </c>
      <c r="AF180" s="7" t="e">
        <f>SUMIF([2]Jul!B:I,AVALUOS!E180,[2]Jul!I:I)</f>
        <v>#VALUE!</v>
      </c>
      <c r="AG180" s="7" t="e">
        <f t="shared" si="859"/>
        <v>#VALUE!</v>
      </c>
      <c r="AH180" s="8">
        <f t="shared" si="860"/>
        <v>0</v>
      </c>
      <c r="AI180" s="7">
        <v>0</v>
      </c>
      <c r="AJ180" s="7" t="e">
        <f>SUMIF([2]Agos!B:I,AVALUOS!E180,[2]Agos!I:I)</f>
        <v>#VALUE!</v>
      </c>
      <c r="AK180" s="7" t="e">
        <f t="shared" si="862"/>
        <v>#VALUE!</v>
      </c>
      <c r="AL180" s="8">
        <f t="shared" si="863"/>
        <v>0</v>
      </c>
      <c r="AM180" s="7">
        <v>0</v>
      </c>
      <c r="AN180" s="7" t="e">
        <f>SUMIF([2]Sep!B:I,AVALUOS!E180,[2]Sep!I:I)</f>
        <v>#VALUE!</v>
      </c>
      <c r="AO180" s="7" t="e">
        <f t="shared" si="865"/>
        <v>#VALUE!</v>
      </c>
      <c r="AP180" s="8">
        <f t="shared" si="866"/>
        <v>0</v>
      </c>
      <c r="AQ180" s="7">
        <v>0</v>
      </c>
      <c r="AR180" s="7" t="e">
        <f>SUMIF([2]Oct!B:I,AVALUOS!E180,[2]Oct!I:I)</f>
        <v>#VALUE!</v>
      </c>
      <c r="AS180" s="7" t="e">
        <f t="shared" si="868"/>
        <v>#VALUE!</v>
      </c>
      <c r="AT180" s="8">
        <f t="shared" si="869"/>
        <v>0</v>
      </c>
      <c r="AU180" s="7">
        <v>0</v>
      </c>
      <c r="AV180" s="7" t="e">
        <f>SUMIF([2]Nov!B:I,AVALUOS!E180,[2]Nov!I:I)</f>
        <v>#VALUE!</v>
      </c>
      <c r="AW180" s="7" t="e">
        <f t="shared" si="871"/>
        <v>#VALUE!</v>
      </c>
      <c r="AX180" s="8">
        <f t="shared" si="872"/>
        <v>0</v>
      </c>
      <c r="AY180" s="7">
        <v>0</v>
      </c>
      <c r="AZ180" s="7" t="e">
        <f>SUMIF([2]Dic!B:I,AVALUOS!E180,[2]Dic!I:I)</f>
        <v>#VALUE!</v>
      </c>
      <c r="BA180" s="7" t="e">
        <f t="shared" si="874"/>
        <v>#VALUE!</v>
      </c>
      <c r="BB180" s="8">
        <f t="shared" si="875"/>
        <v>0</v>
      </c>
      <c r="BC180" s="7">
        <v>0</v>
      </c>
      <c r="BD180" s="89">
        <f>+G180+K180+O180+S180+W180+AA180+AE180+AI180+AM180+AQ180+AU180</f>
        <v>0</v>
      </c>
      <c r="BE180" s="89" t="e">
        <f>+H180+L180+P180+T180+X180+AB180+AF180+AJ180+AN180+AR180+AV180+AZ180</f>
        <v>#VALUE!</v>
      </c>
      <c r="BF180" s="89" t="e">
        <f t="shared" si="876"/>
        <v>#VALUE!</v>
      </c>
      <c r="BG180" s="24">
        <f t="shared" si="877"/>
        <v>0</v>
      </c>
      <c r="BL180" s="7"/>
      <c r="BM180" s="7"/>
    </row>
    <row r="181" spans="1:65" ht="12" x14ac:dyDescent="0.3">
      <c r="A181" s="85"/>
      <c r="B181" s="85"/>
      <c r="C181" s="86"/>
      <c r="D181" s="90">
        <v>511020</v>
      </c>
      <c r="E181" s="91"/>
      <c r="F181" s="92" t="s">
        <v>147</v>
      </c>
      <c r="G181" s="93">
        <f t="shared" ref="G181:H181" si="1166">+G182</f>
        <v>0</v>
      </c>
      <c r="H181" s="93" t="e">
        <f t="shared" si="1166"/>
        <v>#VALUE!</v>
      </c>
      <c r="I181" s="93" t="e">
        <f t="shared" si="842"/>
        <v>#VALUE!</v>
      </c>
      <c r="J181" s="94">
        <f t="shared" si="843"/>
        <v>0</v>
      </c>
      <c r="K181" s="93">
        <f t="shared" ref="K181:L181" si="1167">+K182</f>
        <v>0</v>
      </c>
      <c r="L181" s="93" t="e">
        <f t="shared" si="1167"/>
        <v>#VALUE!</v>
      </c>
      <c r="M181" s="93" t="e">
        <f t="shared" si="845"/>
        <v>#VALUE!</v>
      </c>
      <c r="N181" s="94">
        <f t="shared" si="846"/>
        <v>0</v>
      </c>
      <c r="O181" s="93">
        <f t="shared" ref="O181:P181" si="1168">+O182</f>
        <v>0</v>
      </c>
      <c r="P181" s="93" t="e">
        <f t="shared" si="1168"/>
        <v>#VALUE!</v>
      </c>
      <c r="Q181" s="93" t="e">
        <f t="shared" si="848"/>
        <v>#VALUE!</v>
      </c>
      <c r="R181" s="94">
        <f t="shared" si="830"/>
        <v>0</v>
      </c>
      <c r="S181" s="93">
        <f t="shared" ref="S181:BE181" si="1169">+S182</f>
        <v>0</v>
      </c>
      <c r="T181" s="93" t="e">
        <f t="shared" si="1169"/>
        <v>#VALUE!</v>
      </c>
      <c r="U181" s="93" t="e">
        <f t="shared" si="850"/>
        <v>#VALUE!</v>
      </c>
      <c r="V181" s="94">
        <f t="shared" si="851"/>
        <v>0</v>
      </c>
      <c r="W181" s="93">
        <f t="shared" ref="W181:X181" si="1170">+W182</f>
        <v>0</v>
      </c>
      <c r="X181" s="93" t="e">
        <f t="shared" si="1170"/>
        <v>#VALUE!</v>
      </c>
      <c r="Y181" s="93" t="e">
        <f t="shared" si="853"/>
        <v>#VALUE!</v>
      </c>
      <c r="Z181" s="94">
        <f t="shared" si="854"/>
        <v>0</v>
      </c>
      <c r="AA181" s="93">
        <f t="shared" ref="AA181" si="1171">+AA182</f>
        <v>0</v>
      </c>
      <c r="AB181" s="93" t="e">
        <f t="shared" si="1169"/>
        <v>#VALUE!</v>
      </c>
      <c r="AC181" s="93" t="e">
        <f t="shared" si="856"/>
        <v>#VALUE!</v>
      </c>
      <c r="AD181" s="94">
        <f t="shared" si="857"/>
        <v>0</v>
      </c>
      <c r="AE181" s="93">
        <f t="shared" ref="AE181" si="1172">+AE182</f>
        <v>0</v>
      </c>
      <c r="AF181" s="93" t="e">
        <f t="shared" si="1169"/>
        <v>#VALUE!</v>
      </c>
      <c r="AG181" s="93" t="e">
        <f t="shared" si="859"/>
        <v>#VALUE!</v>
      </c>
      <c r="AH181" s="94">
        <f t="shared" si="860"/>
        <v>0</v>
      </c>
      <c r="AI181" s="93">
        <f t="shared" ref="AI181" si="1173">+AI182</f>
        <v>0</v>
      </c>
      <c r="AJ181" s="93" t="e">
        <f t="shared" si="1169"/>
        <v>#VALUE!</v>
      </c>
      <c r="AK181" s="93" t="e">
        <f t="shared" si="862"/>
        <v>#VALUE!</v>
      </c>
      <c r="AL181" s="94">
        <f t="shared" si="863"/>
        <v>0</v>
      </c>
      <c r="AM181" s="93">
        <f t="shared" ref="AM181" si="1174">+AM182</f>
        <v>0</v>
      </c>
      <c r="AN181" s="93" t="e">
        <f t="shared" si="1169"/>
        <v>#VALUE!</v>
      </c>
      <c r="AO181" s="93" t="e">
        <f t="shared" si="865"/>
        <v>#VALUE!</v>
      </c>
      <c r="AP181" s="94">
        <f t="shared" si="866"/>
        <v>0</v>
      </c>
      <c r="AQ181" s="93">
        <f t="shared" ref="AQ181" si="1175">+AQ182</f>
        <v>0</v>
      </c>
      <c r="AR181" s="93" t="e">
        <f t="shared" si="1169"/>
        <v>#VALUE!</v>
      </c>
      <c r="AS181" s="93" t="e">
        <f t="shared" si="868"/>
        <v>#VALUE!</v>
      </c>
      <c r="AT181" s="94">
        <f t="shared" si="869"/>
        <v>0</v>
      </c>
      <c r="AU181" s="93">
        <f t="shared" ref="AU181" si="1176">+AU182</f>
        <v>0</v>
      </c>
      <c r="AV181" s="93" t="e">
        <f t="shared" si="1169"/>
        <v>#VALUE!</v>
      </c>
      <c r="AW181" s="93" t="e">
        <f t="shared" si="871"/>
        <v>#VALUE!</v>
      </c>
      <c r="AX181" s="94">
        <f t="shared" si="872"/>
        <v>0</v>
      </c>
      <c r="AY181" s="93">
        <f t="shared" ref="AY181" si="1177">+AY182</f>
        <v>0</v>
      </c>
      <c r="AZ181" s="93" t="e">
        <f t="shared" si="1169"/>
        <v>#VALUE!</v>
      </c>
      <c r="BA181" s="93" t="e">
        <f t="shared" si="874"/>
        <v>#VALUE!</v>
      </c>
      <c r="BB181" s="94">
        <f t="shared" si="875"/>
        <v>0</v>
      </c>
      <c r="BC181" s="93">
        <f t="shared" si="1169"/>
        <v>0</v>
      </c>
      <c r="BD181" s="93">
        <f t="shared" si="1169"/>
        <v>0</v>
      </c>
      <c r="BE181" s="93" t="e">
        <f t="shared" si="1169"/>
        <v>#VALUE!</v>
      </c>
      <c r="BF181" s="93" t="e">
        <f t="shared" si="876"/>
        <v>#VALUE!</v>
      </c>
      <c r="BG181" s="4">
        <f t="shared" si="877"/>
        <v>0</v>
      </c>
      <c r="BL181" s="93">
        <f t="shared" ref="BL181:BM181" si="1178">+BL182</f>
        <v>0</v>
      </c>
      <c r="BM181" s="93">
        <f t="shared" si="1178"/>
        <v>0</v>
      </c>
    </row>
    <row r="182" spans="1:65" s="84" customFormat="1" ht="12" x14ac:dyDescent="0.3">
      <c r="A182" s="87"/>
      <c r="B182" s="87"/>
      <c r="C182" s="88"/>
      <c r="D182" s="95"/>
      <c r="E182" s="96">
        <v>51102001</v>
      </c>
      <c r="F182" s="97" t="s">
        <v>147</v>
      </c>
      <c r="G182" s="7">
        <v>0</v>
      </c>
      <c r="H182" s="7" t="e">
        <f>SUMIF([2]Ene!B:I,AVALUOS!E182,[2]Ene!I:I)</f>
        <v>#VALUE!</v>
      </c>
      <c r="I182" s="7" t="e">
        <f t="shared" si="842"/>
        <v>#VALUE!</v>
      </c>
      <c r="J182" s="8">
        <f t="shared" si="843"/>
        <v>0</v>
      </c>
      <c r="K182" s="7">
        <v>0</v>
      </c>
      <c r="L182" s="7" t="e">
        <f>SUMIF([2]Feb!B:I,AVALUOS!E182,[2]Feb!I:I)</f>
        <v>#VALUE!</v>
      </c>
      <c r="M182" s="7" t="e">
        <f t="shared" si="845"/>
        <v>#VALUE!</v>
      </c>
      <c r="N182" s="8">
        <f t="shared" si="846"/>
        <v>0</v>
      </c>
      <c r="O182" s="7">
        <v>0</v>
      </c>
      <c r="P182" s="7" t="e">
        <f>SUMIF([2]mar!B:I,AVALUOS!E182,[2]mar!I:I)</f>
        <v>#VALUE!</v>
      </c>
      <c r="Q182" s="7" t="e">
        <f t="shared" si="848"/>
        <v>#VALUE!</v>
      </c>
      <c r="R182" s="8">
        <f t="shared" si="830"/>
        <v>0</v>
      </c>
      <c r="S182" s="7">
        <v>0</v>
      </c>
      <c r="T182" s="7" t="e">
        <f>SUMIF([2]Abr!B:I,AVALUOS!E182,[2]Abr!I:I)</f>
        <v>#VALUE!</v>
      </c>
      <c r="U182" s="7" t="e">
        <f t="shared" si="850"/>
        <v>#VALUE!</v>
      </c>
      <c r="V182" s="8">
        <f t="shared" si="851"/>
        <v>0</v>
      </c>
      <c r="W182" s="7">
        <v>0</v>
      </c>
      <c r="X182" s="7" t="e">
        <f>SUMIF([2]May!B:I,AVALUOS!E182,[2]May!I:I)</f>
        <v>#VALUE!</v>
      </c>
      <c r="Y182" s="7" t="e">
        <f t="shared" si="853"/>
        <v>#VALUE!</v>
      </c>
      <c r="Z182" s="8">
        <f t="shared" si="854"/>
        <v>0</v>
      </c>
      <c r="AA182" s="7">
        <v>0</v>
      </c>
      <c r="AB182" s="7" t="e">
        <f>SUMIF([2]Jun!B:I,AVALUOS!E182,[2]Jun!I:I)</f>
        <v>#VALUE!</v>
      </c>
      <c r="AC182" s="7" t="e">
        <f t="shared" si="856"/>
        <v>#VALUE!</v>
      </c>
      <c r="AD182" s="8">
        <f t="shared" si="857"/>
        <v>0</v>
      </c>
      <c r="AE182" s="7">
        <v>0</v>
      </c>
      <c r="AF182" s="7" t="e">
        <f>SUMIF([2]Jul!B:I,AVALUOS!E182,[2]Jul!I:I)</f>
        <v>#VALUE!</v>
      </c>
      <c r="AG182" s="7" t="e">
        <f t="shared" si="859"/>
        <v>#VALUE!</v>
      </c>
      <c r="AH182" s="8">
        <f t="shared" si="860"/>
        <v>0</v>
      </c>
      <c r="AI182" s="7">
        <v>0</v>
      </c>
      <c r="AJ182" s="7" t="e">
        <f>SUMIF([2]Agos!B:I,AVALUOS!E182,[2]Agos!I:I)</f>
        <v>#VALUE!</v>
      </c>
      <c r="AK182" s="7" t="e">
        <f t="shared" si="862"/>
        <v>#VALUE!</v>
      </c>
      <c r="AL182" s="8">
        <f t="shared" si="863"/>
        <v>0</v>
      </c>
      <c r="AM182" s="7">
        <v>0</v>
      </c>
      <c r="AN182" s="7" t="e">
        <f>SUMIF([2]Sep!B:I,AVALUOS!E182,[2]Sep!I:I)</f>
        <v>#VALUE!</v>
      </c>
      <c r="AO182" s="7" t="e">
        <f t="shared" si="865"/>
        <v>#VALUE!</v>
      </c>
      <c r="AP182" s="8">
        <f t="shared" si="866"/>
        <v>0</v>
      </c>
      <c r="AQ182" s="7">
        <v>0</v>
      </c>
      <c r="AR182" s="7" t="e">
        <f>SUMIF([2]Oct!B:I,AVALUOS!E182,[2]Oct!I:I)</f>
        <v>#VALUE!</v>
      </c>
      <c r="AS182" s="7" t="e">
        <f t="shared" si="868"/>
        <v>#VALUE!</v>
      </c>
      <c r="AT182" s="8">
        <f t="shared" si="869"/>
        <v>0</v>
      </c>
      <c r="AU182" s="7">
        <v>0</v>
      </c>
      <c r="AV182" s="7" t="e">
        <f>SUMIF([2]Nov!B:I,AVALUOS!E182,[2]Nov!I:I)</f>
        <v>#VALUE!</v>
      </c>
      <c r="AW182" s="7" t="e">
        <f t="shared" si="871"/>
        <v>#VALUE!</v>
      </c>
      <c r="AX182" s="8">
        <f t="shared" si="872"/>
        <v>0</v>
      </c>
      <c r="AY182" s="7">
        <v>0</v>
      </c>
      <c r="AZ182" s="7" t="e">
        <f>SUMIF([2]Dic!B:I,AVALUOS!E182,[2]Dic!I:I)</f>
        <v>#VALUE!</v>
      </c>
      <c r="BA182" s="7" t="e">
        <f t="shared" si="874"/>
        <v>#VALUE!</v>
      </c>
      <c r="BB182" s="8">
        <f t="shared" si="875"/>
        <v>0</v>
      </c>
      <c r="BC182" s="7">
        <v>0</v>
      </c>
      <c r="BD182" s="89">
        <f>+G182+K182+O182+S182+W182+AA182+AE182+AI182+AM182+AQ182+AU182</f>
        <v>0</v>
      </c>
      <c r="BE182" s="89" t="e">
        <f>+H182+L182+P182+T182+X182+AB182+AF182+AJ182+AN182+AR182+AV182+AZ182</f>
        <v>#VALUE!</v>
      </c>
      <c r="BF182" s="89" t="e">
        <f t="shared" si="876"/>
        <v>#VALUE!</v>
      </c>
      <c r="BG182" s="24">
        <f t="shared" si="877"/>
        <v>0</v>
      </c>
      <c r="BL182" s="7"/>
      <c r="BM182" s="7"/>
    </row>
    <row r="183" spans="1:65" ht="12" x14ac:dyDescent="0.3">
      <c r="A183" s="85"/>
      <c r="B183" s="85"/>
      <c r="C183" s="86"/>
      <c r="D183" s="90">
        <v>511025</v>
      </c>
      <c r="E183" s="91"/>
      <c r="F183" s="92" t="s">
        <v>148</v>
      </c>
      <c r="G183" s="93">
        <f t="shared" ref="G183:H183" si="1179">+G184</f>
        <v>0</v>
      </c>
      <c r="H183" s="93" t="e">
        <f t="shared" si="1179"/>
        <v>#VALUE!</v>
      </c>
      <c r="I183" s="93" t="e">
        <f t="shared" si="842"/>
        <v>#VALUE!</v>
      </c>
      <c r="J183" s="94">
        <f t="shared" si="843"/>
        <v>0</v>
      </c>
      <c r="K183" s="93">
        <f t="shared" ref="K183:L183" si="1180">+K184</f>
        <v>0</v>
      </c>
      <c r="L183" s="93" t="e">
        <f t="shared" si="1180"/>
        <v>#VALUE!</v>
      </c>
      <c r="M183" s="93" t="e">
        <f t="shared" si="845"/>
        <v>#VALUE!</v>
      </c>
      <c r="N183" s="94">
        <f t="shared" si="846"/>
        <v>0</v>
      </c>
      <c r="O183" s="93">
        <f t="shared" ref="O183:P183" si="1181">+O184</f>
        <v>0</v>
      </c>
      <c r="P183" s="93" t="e">
        <f t="shared" si="1181"/>
        <v>#VALUE!</v>
      </c>
      <c r="Q183" s="93" t="e">
        <f t="shared" si="848"/>
        <v>#VALUE!</v>
      </c>
      <c r="R183" s="94">
        <f t="shared" si="830"/>
        <v>0</v>
      </c>
      <c r="S183" s="93">
        <f t="shared" ref="S183:BE183" si="1182">+S184</f>
        <v>0</v>
      </c>
      <c r="T183" s="93" t="e">
        <f t="shared" si="1182"/>
        <v>#VALUE!</v>
      </c>
      <c r="U183" s="93" t="e">
        <f t="shared" si="850"/>
        <v>#VALUE!</v>
      </c>
      <c r="V183" s="94">
        <f t="shared" si="851"/>
        <v>0</v>
      </c>
      <c r="W183" s="93">
        <f t="shared" ref="W183:X183" si="1183">+W184</f>
        <v>0</v>
      </c>
      <c r="X183" s="93" t="e">
        <f t="shared" si="1183"/>
        <v>#VALUE!</v>
      </c>
      <c r="Y183" s="93" t="e">
        <f t="shared" si="853"/>
        <v>#VALUE!</v>
      </c>
      <c r="Z183" s="94">
        <f t="shared" si="854"/>
        <v>0</v>
      </c>
      <c r="AA183" s="93">
        <f t="shared" ref="AA183" si="1184">+AA184</f>
        <v>0</v>
      </c>
      <c r="AB183" s="93" t="e">
        <f t="shared" si="1182"/>
        <v>#VALUE!</v>
      </c>
      <c r="AC183" s="93" t="e">
        <f t="shared" si="856"/>
        <v>#VALUE!</v>
      </c>
      <c r="AD183" s="94">
        <f t="shared" si="857"/>
        <v>0</v>
      </c>
      <c r="AE183" s="93">
        <f t="shared" ref="AE183" si="1185">+AE184</f>
        <v>0</v>
      </c>
      <c r="AF183" s="93" t="e">
        <f t="shared" si="1182"/>
        <v>#VALUE!</v>
      </c>
      <c r="AG183" s="93" t="e">
        <f t="shared" si="859"/>
        <v>#VALUE!</v>
      </c>
      <c r="AH183" s="94">
        <f t="shared" si="860"/>
        <v>0</v>
      </c>
      <c r="AI183" s="93">
        <f t="shared" ref="AI183" si="1186">+AI184</f>
        <v>0</v>
      </c>
      <c r="AJ183" s="93" t="e">
        <f t="shared" si="1182"/>
        <v>#VALUE!</v>
      </c>
      <c r="AK183" s="93" t="e">
        <f t="shared" si="862"/>
        <v>#VALUE!</v>
      </c>
      <c r="AL183" s="94">
        <f t="shared" si="863"/>
        <v>0</v>
      </c>
      <c r="AM183" s="93">
        <f t="shared" ref="AM183" si="1187">+AM184</f>
        <v>0</v>
      </c>
      <c r="AN183" s="93" t="e">
        <f t="shared" si="1182"/>
        <v>#VALUE!</v>
      </c>
      <c r="AO183" s="93" t="e">
        <f t="shared" si="865"/>
        <v>#VALUE!</v>
      </c>
      <c r="AP183" s="94">
        <f t="shared" si="866"/>
        <v>0</v>
      </c>
      <c r="AQ183" s="93">
        <f t="shared" ref="AQ183" si="1188">+AQ184</f>
        <v>0</v>
      </c>
      <c r="AR183" s="93" t="e">
        <f t="shared" si="1182"/>
        <v>#VALUE!</v>
      </c>
      <c r="AS183" s="93" t="e">
        <f t="shared" si="868"/>
        <v>#VALUE!</v>
      </c>
      <c r="AT183" s="94">
        <f t="shared" si="869"/>
        <v>0</v>
      </c>
      <c r="AU183" s="93">
        <f t="shared" ref="AU183" si="1189">+AU184</f>
        <v>0</v>
      </c>
      <c r="AV183" s="93" t="e">
        <f t="shared" si="1182"/>
        <v>#VALUE!</v>
      </c>
      <c r="AW183" s="93" t="e">
        <f t="shared" si="871"/>
        <v>#VALUE!</v>
      </c>
      <c r="AX183" s="94">
        <f t="shared" si="872"/>
        <v>0</v>
      </c>
      <c r="AY183" s="93">
        <f t="shared" ref="AY183" si="1190">+AY184</f>
        <v>0</v>
      </c>
      <c r="AZ183" s="93" t="e">
        <f t="shared" si="1182"/>
        <v>#VALUE!</v>
      </c>
      <c r="BA183" s="93" t="e">
        <f t="shared" si="874"/>
        <v>#VALUE!</v>
      </c>
      <c r="BB183" s="94">
        <f t="shared" si="875"/>
        <v>0</v>
      </c>
      <c r="BC183" s="93">
        <f t="shared" si="1182"/>
        <v>0</v>
      </c>
      <c r="BD183" s="93">
        <f t="shared" si="1182"/>
        <v>0</v>
      </c>
      <c r="BE183" s="93" t="e">
        <f t="shared" si="1182"/>
        <v>#VALUE!</v>
      </c>
      <c r="BF183" s="93" t="e">
        <f t="shared" si="876"/>
        <v>#VALUE!</v>
      </c>
      <c r="BG183" s="4">
        <f t="shared" si="877"/>
        <v>0</v>
      </c>
      <c r="BL183" s="93">
        <f t="shared" ref="BL183:BM183" si="1191">+BL184</f>
        <v>0</v>
      </c>
      <c r="BM183" s="93">
        <f t="shared" si="1191"/>
        <v>0</v>
      </c>
    </row>
    <row r="184" spans="1:65" s="84" customFormat="1" ht="12" x14ac:dyDescent="0.3">
      <c r="A184" s="87"/>
      <c r="B184" s="87"/>
      <c r="C184" s="88"/>
      <c r="D184" s="95"/>
      <c r="E184" s="96">
        <v>51102501</v>
      </c>
      <c r="F184" s="97" t="s">
        <v>148</v>
      </c>
      <c r="G184" s="7">
        <v>0</v>
      </c>
      <c r="H184" s="7" t="e">
        <f>SUMIF([2]Ene!B:I,AVALUOS!E184,[2]Ene!I:I)</f>
        <v>#VALUE!</v>
      </c>
      <c r="I184" s="7" t="e">
        <f t="shared" si="842"/>
        <v>#VALUE!</v>
      </c>
      <c r="J184" s="8">
        <f t="shared" si="843"/>
        <v>0</v>
      </c>
      <c r="K184" s="7">
        <v>0</v>
      </c>
      <c r="L184" s="7" t="e">
        <f>SUMIF([2]Feb!B:I,AVALUOS!E184,[2]Feb!I:I)</f>
        <v>#VALUE!</v>
      </c>
      <c r="M184" s="7" t="e">
        <f t="shared" si="845"/>
        <v>#VALUE!</v>
      </c>
      <c r="N184" s="8">
        <f t="shared" si="846"/>
        <v>0</v>
      </c>
      <c r="O184" s="7">
        <v>0</v>
      </c>
      <c r="P184" s="7" t="e">
        <f>SUMIF([2]mar!B:I,AVALUOS!E184,[2]mar!I:I)</f>
        <v>#VALUE!</v>
      </c>
      <c r="Q184" s="7" t="e">
        <f t="shared" si="848"/>
        <v>#VALUE!</v>
      </c>
      <c r="R184" s="8">
        <f t="shared" si="830"/>
        <v>0</v>
      </c>
      <c r="S184" s="7">
        <v>0</v>
      </c>
      <c r="T184" s="7" t="e">
        <f>SUMIF([2]Abr!B:I,AVALUOS!E184,[2]Abr!I:I)</f>
        <v>#VALUE!</v>
      </c>
      <c r="U184" s="7" t="e">
        <f t="shared" si="850"/>
        <v>#VALUE!</v>
      </c>
      <c r="V184" s="8">
        <f t="shared" si="851"/>
        <v>0</v>
      </c>
      <c r="W184" s="7">
        <v>0</v>
      </c>
      <c r="X184" s="7" t="e">
        <f>SUMIF([2]May!B:I,AVALUOS!E184,[2]May!I:I)</f>
        <v>#VALUE!</v>
      </c>
      <c r="Y184" s="7" t="e">
        <f t="shared" si="853"/>
        <v>#VALUE!</v>
      </c>
      <c r="Z184" s="8">
        <f t="shared" si="854"/>
        <v>0</v>
      </c>
      <c r="AA184" s="7">
        <v>0</v>
      </c>
      <c r="AB184" s="7" t="e">
        <f>SUMIF([2]Jun!B:I,AVALUOS!E184,[2]Jun!I:I)</f>
        <v>#VALUE!</v>
      </c>
      <c r="AC184" s="7" t="e">
        <f t="shared" si="856"/>
        <v>#VALUE!</v>
      </c>
      <c r="AD184" s="8">
        <f t="shared" si="857"/>
        <v>0</v>
      </c>
      <c r="AE184" s="7">
        <v>0</v>
      </c>
      <c r="AF184" s="7" t="e">
        <f>SUMIF([2]Jul!B:I,AVALUOS!E184,[2]Jul!I:I)</f>
        <v>#VALUE!</v>
      </c>
      <c r="AG184" s="7" t="e">
        <f t="shared" si="859"/>
        <v>#VALUE!</v>
      </c>
      <c r="AH184" s="8">
        <f t="shared" si="860"/>
        <v>0</v>
      </c>
      <c r="AI184" s="7">
        <v>0</v>
      </c>
      <c r="AJ184" s="7" t="e">
        <f>SUMIF([2]Agos!B:I,AVALUOS!E184,[2]Agos!I:I)</f>
        <v>#VALUE!</v>
      </c>
      <c r="AK184" s="7" t="e">
        <f t="shared" si="862"/>
        <v>#VALUE!</v>
      </c>
      <c r="AL184" s="8">
        <f t="shared" si="863"/>
        <v>0</v>
      </c>
      <c r="AM184" s="7">
        <v>0</v>
      </c>
      <c r="AN184" s="7" t="e">
        <f>SUMIF([2]Sep!B:I,AVALUOS!E184,[2]Sep!I:I)</f>
        <v>#VALUE!</v>
      </c>
      <c r="AO184" s="7" t="e">
        <f t="shared" si="865"/>
        <v>#VALUE!</v>
      </c>
      <c r="AP184" s="8">
        <f t="shared" si="866"/>
        <v>0</v>
      </c>
      <c r="AQ184" s="7">
        <v>0</v>
      </c>
      <c r="AR184" s="7" t="e">
        <f>SUMIF([2]Oct!B:I,AVALUOS!E184,[2]Oct!I:I)</f>
        <v>#VALUE!</v>
      </c>
      <c r="AS184" s="7" t="e">
        <f t="shared" si="868"/>
        <v>#VALUE!</v>
      </c>
      <c r="AT184" s="8">
        <f t="shared" si="869"/>
        <v>0</v>
      </c>
      <c r="AU184" s="7">
        <v>0</v>
      </c>
      <c r="AV184" s="7" t="e">
        <f>SUMIF([2]Nov!B:I,AVALUOS!E184,[2]Nov!I:I)</f>
        <v>#VALUE!</v>
      </c>
      <c r="AW184" s="7" t="e">
        <f t="shared" si="871"/>
        <v>#VALUE!</v>
      </c>
      <c r="AX184" s="8">
        <f t="shared" si="872"/>
        <v>0</v>
      </c>
      <c r="AY184" s="7">
        <v>0</v>
      </c>
      <c r="AZ184" s="7" t="e">
        <f>SUMIF([2]Dic!B:I,AVALUOS!E184,[2]Dic!I:I)</f>
        <v>#VALUE!</v>
      </c>
      <c r="BA184" s="7" t="e">
        <f t="shared" si="874"/>
        <v>#VALUE!</v>
      </c>
      <c r="BB184" s="8">
        <f t="shared" si="875"/>
        <v>0</v>
      </c>
      <c r="BC184" s="7">
        <v>0</v>
      </c>
      <c r="BD184" s="89">
        <f>+G184+K184+O184+S184+W184+AA184+AE184+AI184+AM184+AQ184+AU184</f>
        <v>0</v>
      </c>
      <c r="BE184" s="89" t="e">
        <f>+H184+L184+P184+T184+X184+AB184+AF184+AJ184+AN184+AR184+AV184+AZ184</f>
        <v>#VALUE!</v>
      </c>
      <c r="BF184" s="89" t="e">
        <f t="shared" si="876"/>
        <v>#VALUE!</v>
      </c>
      <c r="BG184" s="24">
        <f t="shared" si="877"/>
        <v>0</v>
      </c>
      <c r="BL184" s="7"/>
      <c r="BM184" s="7"/>
    </row>
    <row r="185" spans="1:65" ht="12" x14ac:dyDescent="0.3">
      <c r="A185" s="85"/>
      <c r="B185" s="85"/>
      <c r="C185" s="86"/>
      <c r="D185" s="90">
        <v>511030</v>
      </c>
      <c r="E185" s="91"/>
      <c r="F185" s="92" t="s">
        <v>149</v>
      </c>
      <c r="G185" s="93">
        <f t="shared" ref="G185:H185" si="1192">+G186</f>
        <v>0</v>
      </c>
      <c r="H185" s="93" t="e">
        <f t="shared" si="1192"/>
        <v>#VALUE!</v>
      </c>
      <c r="I185" s="93" t="e">
        <f t="shared" si="842"/>
        <v>#VALUE!</v>
      </c>
      <c r="J185" s="94">
        <f t="shared" si="843"/>
        <v>0</v>
      </c>
      <c r="K185" s="93">
        <f t="shared" ref="K185:L185" si="1193">+K186</f>
        <v>0</v>
      </c>
      <c r="L185" s="93" t="e">
        <f t="shared" si="1193"/>
        <v>#VALUE!</v>
      </c>
      <c r="M185" s="93" t="e">
        <f t="shared" si="845"/>
        <v>#VALUE!</v>
      </c>
      <c r="N185" s="94">
        <f t="shared" si="846"/>
        <v>0</v>
      </c>
      <c r="O185" s="93">
        <f t="shared" ref="O185:P185" si="1194">+O186</f>
        <v>0</v>
      </c>
      <c r="P185" s="93" t="e">
        <f t="shared" si="1194"/>
        <v>#VALUE!</v>
      </c>
      <c r="Q185" s="93" t="e">
        <f t="shared" si="848"/>
        <v>#VALUE!</v>
      </c>
      <c r="R185" s="94">
        <f t="shared" si="830"/>
        <v>0</v>
      </c>
      <c r="S185" s="93">
        <f t="shared" ref="S185:BE185" si="1195">+S186</f>
        <v>0</v>
      </c>
      <c r="T185" s="93" t="e">
        <f t="shared" si="1195"/>
        <v>#VALUE!</v>
      </c>
      <c r="U185" s="93" t="e">
        <f t="shared" si="850"/>
        <v>#VALUE!</v>
      </c>
      <c r="V185" s="94">
        <f t="shared" si="851"/>
        <v>0</v>
      </c>
      <c r="W185" s="93">
        <f t="shared" ref="W185:X185" si="1196">+W186</f>
        <v>0</v>
      </c>
      <c r="X185" s="93" t="e">
        <f t="shared" si="1196"/>
        <v>#VALUE!</v>
      </c>
      <c r="Y185" s="93" t="e">
        <f t="shared" si="853"/>
        <v>#VALUE!</v>
      </c>
      <c r="Z185" s="94">
        <f t="shared" si="854"/>
        <v>0</v>
      </c>
      <c r="AA185" s="93">
        <f t="shared" ref="AA185" si="1197">+AA186</f>
        <v>0</v>
      </c>
      <c r="AB185" s="93" t="e">
        <f t="shared" si="1195"/>
        <v>#VALUE!</v>
      </c>
      <c r="AC185" s="93" t="e">
        <f t="shared" si="856"/>
        <v>#VALUE!</v>
      </c>
      <c r="AD185" s="94">
        <f t="shared" si="857"/>
        <v>0</v>
      </c>
      <c r="AE185" s="93">
        <f t="shared" ref="AE185" si="1198">+AE186</f>
        <v>0</v>
      </c>
      <c r="AF185" s="93" t="e">
        <f t="shared" si="1195"/>
        <v>#VALUE!</v>
      </c>
      <c r="AG185" s="93" t="e">
        <f t="shared" si="859"/>
        <v>#VALUE!</v>
      </c>
      <c r="AH185" s="94">
        <f t="shared" si="860"/>
        <v>0</v>
      </c>
      <c r="AI185" s="93">
        <f t="shared" ref="AI185" si="1199">+AI186</f>
        <v>0</v>
      </c>
      <c r="AJ185" s="93" t="e">
        <f t="shared" si="1195"/>
        <v>#VALUE!</v>
      </c>
      <c r="AK185" s="93" t="e">
        <f t="shared" si="862"/>
        <v>#VALUE!</v>
      </c>
      <c r="AL185" s="94">
        <f t="shared" si="863"/>
        <v>0</v>
      </c>
      <c r="AM185" s="93">
        <f t="shared" ref="AM185" si="1200">+AM186</f>
        <v>0</v>
      </c>
      <c r="AN185" s="93" t="e">
        <f t="shared" si="1195"/>
        <v>#VALUE!</v>
      </c>
      <c r="AO185" s="93" t="e">
        <f t="shared" si="865"/>
        <v>#VALUE!</v>
      </c>
      <c r="AP185" s="94">
        <f t="shared" si="866"/>
        <v>0</v>
      </c>
      <c r="AQ185" s="93">
        <f t="shared" ref="AQ185" si="1201">+AQ186</f>
        <v>0</v>
      </c>
      <c r="AR185" s="93" t="e">
        <f t="shared" si="1195"/>
        <v>#VALUE!</v>
      </c>
      <c r="AS185" s="93" t="e">
        <f t="shared" si="868"/>
        <v>#VALUE!</v>
      </c>
      <c r="AT185" s="94">
        <f t="shared" si="869"/>
        <v>0</v>
      </c>
      <c r="AU185" s="93">
        <f t="shared" ref="AU185" si="1202">+AU186</f>
        <v>0</v>
      </c>
      <c r="AV185" s="93" t="e">
        <f t="shared" si="1195"/>
        <v>#VALUE!</v>
      </c>
      <c r="AW185" s="93" t="e">
        <f t="shared" si="871"/>
        <v>#VALUE!</v>
      </c>
      <c r="AX185" s="94">
        <f t="shared" si="872"/>
        <v>0</v>
      </c>
      <c r="AY185" s="93">
        <f t="shared" ref="AY185" si="1203">+AY186</f>
        <v>0</v>
      </c>
      <c r="AZ185" s="93" t="e">
        <f t="shared" si="1195"/>
        <v>#VALUE!</v>
      </c>
      <c r="BA185" s="93" t="e">
        <f t="shared" si="874"/>
        <v>#VALUE!</v>
      </c>
      <c r="BB185" s="94">
        <f t="shared" si="875"/>
        <v>0</v>
      </c>
      <c r="BC185" s="93">
        <f t="shared" si="1195"/>
        <v>0</v>
      </c>
      <c r="BD185" s="93">
        <f t="shared" si="1195"/>
        <v>0</v>
      </c>
      <c r="BE185" s="93" t="e">
        <f t="shared" si="1195"/>
        <v>#VALUE!</v>
      </c>
      <c r="BF185" s="93" t="e">
        <f t="shared" si="876"/>
        <v>#VALUE!</v>
      </c>
      <c r="BG185" s="4">
        <f t="shared" si="877"/>
        <v>0</v>
      </c>
      <c r="BL185" s="93">
        <f t="shared" ref="BL185:BM185" si="1204">+BL186</f>
        <v>0</v>
      </c>
      <c r="BM185" s="93">
        <f t="shared" si="1204"/>
        <v>0</v>
      </c>
    </row>
    <row r="186" spans="1:65" s="84" customFormat="1" ht="12" x14ac:dyDescent="0.3">
      <c r="A186" s="87"/>
      <c r="B186" s="87"/>
      <c r="C186" s="88"/>
      <c r="D186" s="95"/>
      <c r="E186" s="96">
        <v>51103001</v>
      </c>
      <c r="F186" s="97" t="s">
        <v>149</v>
      </c>
      <c r="G186" s="7">
        <v>0</v>
      </c>
      <c r="H186" s="7" t="e">
        <f>SUMIF([2]Ene!B:I,AVALUOS!E186,[2]Ene!I:I)</f>
        <v>#VALUE!</v>
      </c>
      <c r="I186" s="7" t="e">
        <f t="shared" si="842"/>
        <v>#VALUE!</v>
      </c>
      <c r="J186" s="8">
        <f t="shared" si="843"/>
        <v>0</v>
      </c>
      <c r="K186" s="7">
        <v>0</v>
      </c>
      <c r="L186" s="7" t="e">
        <f>SUMIF([2]Feb!B:I,AVALUOS!E186,[2]Feb!I:I)</f>
        <v>#VALUE!</v>
      </c>
      <c r="M186" s="7" t="e">
        <f t="shared" si="845"/>
        <v>#VALUE!</v>
      </c>
      <c r="N186" s="8">
        <f t="shared" si="846"/>
        <v>0</v>
      </c>
      <c r="O186" s="7">
        <v>0</v>
      </c>
      <c r="P186" s="7" t="e">
        <f>SUMIF([2]mar!B:I,AVALUOS!E186,[2]mar!I:I)</f>
        <v>#VALUE!</v>
      </c>
      <c r="Q186" s="7" t="e">
        <f t="shared" si="848"/>
        <v>#VALUE!</v>
      </c>
      <c r="R186" s="8">
        <f t="shared" si="830"/>
        <v>0</v>
      </c>
      <c r="S186" s="7">
        <v>0</v>
      </c>
      <c r="T186" s="7" t="e">
        <f>SUMIF([2]Abr!B:I,AVALUOS!E186,[2]Abr!I:I)</f>
        <v>#VALUE!</v>
      </c>
      <c r="U186" s="7" t="e">
        <f t="shared" si="850"/>
        <v>#VALUE!</v>
      </c>
      <c r="V186" s="8">
        <f t="shared" si="851"/>
        <v>0</v>
      </c>
      <c r="W186" s="7">
        <v>0</v>
      </c>
      <c r="X186" s="7" t="e">
        <f>SUMIF([2]May!B:I,AVALUOS!E186,[2]May!I:I)</f>
        <v>#VALUE!</v>
      </c>
      <c r="Y186" s="7" t="e">
        <f t="shared" si="853"/>
        <v>#VALUE!</v>
      </c>
      <c r="Z186" s="8">
        <f t="shared" si="854"/>
        <v>0</v>
      </c>
      <c r="AA186" s="7">
        <v>0</v>
      </c>
      <c r="AB186" s="7" t="e">
        <f>SUMIF([2]Jun!B:I,AVALUOS!E186,[2]Jun!I:I)</f>
        <v>#VALUE!</v>
      </c>
      <c r="AC186" s="7" t="e">
        <f t="shared" si="856"/>
        <v>#VALUE!</v>
      </c>
      <c r="AD186" s="8">
        <f t="shared" si="857"/>
        <v>0</v>
      </c>
      <c r="AE186" s="7">
        <v>0</v>
      </c>
      <c r="AF186" s="7" t="e">
        <f>SUMIF([2]Jul!B:I,AVALUOS!E186,[2]Jul!I:I)</f>
        <v>#VALUE!</v>
      </c>
      <c r="AG186" s="7" t="e">
        <f t="shared" si="859"/>
        <v>#VALUE!</v>
      </c>
      <c r="AH186" s="8">
        <f t="shared" si="860"/>
        <v>0</v>
      </c>
      <c r="AI186" s="7">
        <v>0</v>
      </c>
      <c r="AJ186" s="7" t="e">
        <f>SUMIF([2]Agos!B:I,AVALUOS!E186,[2]Agos!I:I)</f>
        <v>#VALUE!</v>
      </c>
      <c r="AK186" s="7" t="e">
        <f t="shared" si="862"/>
        <v>#VALUE!</v>
      </c>
      <c r="AL186" s="8">
        <f t="shared" si="863"/>
        <v>0</v>
      </c>
      <c r="AM186" s="7">
        <v>0</v>
      </c>
      <c r="AN186" s="7" t="e">
        <f>SUMIF([2]Sep!B:I,AVALUOS!E186,[2]Sep!I:I)</f>
        <v>#VALUE!</v>
      </c>
      <c r="AO186" s="7" t="e">
        <f t="shared" si="865"/>
        <v>#VALUE!</v>
      </c>
      <c r="AP186" s="8">
        <f t="shared" si="866"/>
        <v>0</v>
      </c>
      <c r="AQ186" s="7">
        <v>0</v>
      </c>
      <c r="AR186" s="7" t="e">
        <f>SUMIF([2]Oct!B:I,AVALUOS!E186,[2]Oct!I:I)</f>
        <v>#VALUE!</v>
      </c>
      <c r="AS186" s="7" t="e">
        <f t="shared" si="868"/>
        <v>#VALUE!</v>
      </c>
      <c r="AT186" s="8">
        <f t="shared" si="869"/>
        <v>0</v>
      </c>
      <c r="AU186" s="7">
        <v>0</v>
      </c>
      <c r="AV186" s="7" t="e">
        <f>SUMIF([2]Nov!B:I,AVALUOS!E186,[2]Nov!I:I)</f>
        <v>#VALUE!</v>
      </c>
      <c r="AW186" s="7" t="e">
        <f t="shared" si="871"/>
        <v>#VALUE!</v>
      </c>
      <c r="AX186" s="8">
        <f t="shared" si="872"/>
        <v>0</v>
      </c>
      <c r="AY186" s="7">
        <v>0</v>
      </c>
      <c r="AZ186" s="7" t="e">
        <f>SUMIF([2]Dic!B:I,AVALUOS!E186,[2]Dic!I:I)</f>
        <v>#VALUE!</v>
      </c>
      <c r="BA186" s="7" t="e">
        <f t="shared" si="874"/>
        <v>#VALUE!</v>
      </c>
      <c r="BB186" s="8">
        <f t="shared" si="875"/>
        <v>0</v>
      </c>
      <c r="BC186" s="7">
        <v>0</v>
      </c>
      <c r="BD186" s="89">
        <f>+G186+K186+O186+S186+W186+AA186+AE186+AI186+AM186+AQ186+AU186</f>
        <v>0</v>
      </c>
      <c r="BE186" s="89" t="e">
        <f>+H186+L186+P186+T186+X186+AB186+AF186+AJ186+AN186+AR186+AV186+AZ186</f>
        <v>#VALUE!</v>
      </c>
      <c r="BF186" s="89" t="e">
        <f t="shared" si="876"/>
        <v>#VALUE!</v>
      </c>
      <c r="BG186" s="24">
        <f t="shared" si="877"/>
        <v>0</v>
      </c>
      <c r="BL186" s="7"/>
      <c r="BM186" s="7"/>
    </row>
    <row r="187" spans="1:65" ht="12" x14ac:dyDescent="0.3">
      <c r="A187" s="85"/>
      <c r="B187" s="85"/>
      <c r="C187" s="86"/>
      <c r="D187" s="90">
        <v>511035</v>
      </c>
      <c r="E187" s="91"/>
      <c r="F187" s="92" t="s">
        <v>150</v>
      </c>
      <c r="G187" s="93">
        <f t="shared" ref="G187:H187" si="1205">+G188</f>
        <v>0</v>
      </c>
      <c r="H187" s="93" t="e">
        <f t="shared" si="1205"/>
        <v>#VALUE!</v>
      </c>
      <c r="I187" s="93" t="e">
        <f t="shared" si="842"/>
        <v>#VALUE!</v>
      </c>
      <c r="J187" s="94">
        <f t="shared" si="843"/>
        <v>0</v>
      </c>
      <c r="K187" s="93">
        <f t="shared" ref="K187:L187" si="1206">+K188</f>
        <v>0</v>
      </c>
      <c r="L187" s="93" t="e">
        <f t="shared" si="1206"/>
        <v>#VALUE!</v>
      </c>
      <c r="M187" s="93" t="e">
        <f t="shared" si="845"/>
        <v>#VALUE!</v>
      </c>
      <c r="N187" s="94">
        <f t="shared" si="846"/>
        <v>0</v>
      </c>
      <c r="O187" s="93">
        <f t="shared" ref="O187:P187" si="1207">+O188</f>
        <v>0</v>
      </c>
      <c r="P187" s="93" t="e">
        <f t="shared" si="1207"/>
        <v>#VALUE!</v>
      </c>
      <c r="Q187" s="93" t="e">
        <f t="shared" si="848"/>
        <v>#VALUE!</v>
      </c>
      <c r="R187" s="94">
        <f t="shared" si="830"/>
        <v>0</v>
      </c>
      <c r="S187" s="93">
        <f t="shared" ref="S187:BE187" si="1208">+S188</f>
        <v>0</v>
      </c>
      <c r="T187" s="93" t="e">
        <f t="shared" si="1208"/>
        <v>#VALUE!</v>
      </c>
      <c r="U187" s="93" t="e">
        <f t="shared" si="850"/>
        <v>#VALUE!</v>
      </c>
      <c r="V187" s="94">
        <f t="shared" si="851"/>
        <v>0</v>
      </c>
      <c r="W187" s="93">
        <f t="shared" ref="W187:X187" si="1209">+W188</f>
        <v>0</v>
      </c>
      <c r="X187" s="93" t="e">
        <f t="shared" si="1209"/>
        <v>#VALUE!</v>
      </c>
      <c r="Y187" s="93" t="e">
        <f t="shared" si="853"/>
        <v>#VALUE!</v>
      </c>
      <c r="Z187" s="94">
        <f t="shared" si="854"/>
        <v>0</v>
      </c>
      <c r="AA187" s="93">
        <f t="shared" ref="AA187" si="1210">+AA188</f>
        <v>0</v>
      </c>
      <c r="AB187" s="93" t="e">
        <f t="shared" si="1208"/>
        <v>#VALUE!</v>
      </c>
      <c r="AC187" s="93" t="e">
        <f t="shared" si="856"/>
        <v>#VALUE!</v>
      </c>
      <c r="AD187" s="94">
        <f t="shared" si="857"/>
        <v>0</v>
      </c>
      <c r="AE187" s="93">
        <f t="shared" ref="AE187" si="1211">+AE188</f>
        <v>0</v>
      </c>
      <c r="AF187" s="93" t="e">
        <f t="shared" si="1208"/>
        <v>#VALUE!</v>
      </c>
      <c r="AG187" s="93" t="e">
        <f t="shared" si="859"/>
        <v>#VALUE!</v>
      </c>
      <c r="AH187" s="94">
        <f t="shared" si="860"/>
        <v>0</v>
      </c>
      <c r="AI187" s="93">
        <f t="shared" ref="AI187" si="1212">+AI188</f>
        <v>0</v>
      </c>
      <c r="AJ187" s="93" t="e">
        <f t="shared" si="1208"/>
        <v>#VALUE!</v>
      </c>
      <c r="AK187" s="93" t="e">
        <f t="shared" si="862"/>
        <v>#VALUE!</v>
      </c>
      <c r="AL187" s="94">
        <f t="shared" si="863"/>
        <v>0</v>
      </c>
      <c r="AM187" s="93">
        <f t="shared" ref="AM187" si="1213">+AM188</f>
        <v>0</v>
      </c>
      <c r="AN187" s="93" t="e">
        <f t="shared" si="1208"/>
        <v>#VALUE!</v>
      </c>
      <c r="AO187" s="93" t="e">
        <f t="shared" si="865"/>
        <v>#VALUE!</v>
      </c>
      <c r="AP187" s="94">
        <f t="shared" si="866"/>
        <v>0</v>
      </c>
      <c r="AQ187" s="93">
        <f t="shared" ref="AQ187" si="1214">+AQ188</f>
        <v>0</v>
      </c>
      <c r="AR187" s="93" t="e">
        <f t="shared" si="1208"/>
        <v>#VALUE!</v>
      </c>
      <c r="AS187" s="93" t="e">
        <f t="shared" si="868"/>
        <v>#VALUE!</v>
      </c>
      <c r="AT187" s="94">
        <f t="shared" si="869"/>
        <v>0</v>
      </c>
      <c r="AU187" s="93">
        <f t="shared" ref="AU187" si="1215">+AU188</f>
        <v>0</v>
      </c>
      <c r="AV187" s="93" t="e">
        <f t="shared" si="1208"/>
        <v>#VALUE!</v>
      </c>
      <c r="AW187" s="93" t="e">
        <f t="shared" si="871"/>
        <v>#VALUE!</v>
      </c>
      <c r="AX187" s="94">
        <f t="shared" si="872"/>
        <v>0</v>
      </c>
      <c r="AY187" s="93">
        <f t="shared" ref="AY187" si="1216">+AY188</f>
        <v>0</v>
      </c>
      <c r="AZ187" s="93" t="e">
        <f t="shared" si="1208"/>
        <v>#VALUE!</v>
      </c>
      <c r="BA187" s="93" t="e">
        <f t="shared" si="874"/>
        <v>#VALUE!</v>
      </c>
      <c r="BB187" s="94">
        <f t="shared" si="875"/>
        <v>0</v>
      </c>
      <c r="BC187" s="93">
        <f t="shared" si="1208"/>
        <v>0</v>
      </c>
      <c r="BD187" s="93">
        <f t="shared" si="1208"/>
        <v>0</v>
      </c>
      <c r="BE187" s="93" t="e">
        <f t="shared" si="1208"/>
        <v>#VALUE!</v>
      </c>
      <c r="BF187" s="93" t="e">
        <f t="shared" si="876"/>
        <v>#VALUE!</v>
      </c>
      <c r="BG187" s="4">
        <f t="shared" si="877"/>
        <v>0</v>
      </c>
      <c r="BL187" s="93">
        <f t="shared" ref="BL187:BM187" si="1217">+BL188</f>
        <v>0</v>
      </c>
      <c r="BM187" s="93">
        <f t="shared" si="1217"/>
        <v>0</v>
      </c>
    </row>
    <row r="188" spans="1:65" s="84" customFormat="1" ht="12" x14ac:dyDescent="0.3">
      <c r="A188" s="87"/>
      <c r="B188" s="87"/>
      <c r="C188" s="88"/>
      <c r="D188" s="95"/>
      <c r="E188" s="96">
        <v>51103501</v>
      </c>
      <c r="F188" s="97" t="s">
        <v>151</v>
      </c>
      <c r="G188" s="7">
        <v>0</v>
      </c>
      <c r="H188" s="7" t="e">
        <f>SUMIF([2]Ene!B:I,AVALUOS!E188,[2]Ene!I:I)</f>
        <v>#VALUE!</v>
      </c>
      <c r="I188" s="7" t="e">
        <f t="shared" si="842"/>
        <v>#VALUE!</v>
      </c>
      <c r="J188" s="8">
        <f t="shared" si="843"/>
        <v>0</v>
      </c>
      <c r="K188" s="7">
        <v>0</v>
      </c>
      <c r="L188" s="7" t="e">
        <f>SUMIF([2]Feb!B:I,AVALUOS!E188,[2]Feb!I:I)</f>
        <v>#VALUE!</v>
      </c>
      <c r="M188" s="7" t="e">
        <f t="shared" si="845"/>
        <v>#VALUE!</v>
      </c>
      <c r="N188" s="8">
        <f t="shared" si="846"/>
        <v>0</v>
      </c>
      <c r="O188" s="7">
        <v>0</v>
      </c>
      <c r="P188" s="7" t="e">
        <f>SUMIF([2]mar!B:I,AVALUOS!E188,[2]mar!I:I)</f>
        <v>#VALUE!</v>
      </c>
      <c r="Q188" s="7" t="e">
        <f t="shared" si="848"/>
        <v>#VALUE!</v>
      </c>
      <c r="R188" s="8">
        <f t="shared" si="830"/>
        <v>0</v>
      </c>
      <c r="S188" s="7">
        <v>0</v>
      </c>
      <c r="T188" s="7" t="e">
        <f>SUMIF([2]Abr!B:I,AVALUOS!E188,[2]Abr!I:I)</f>
        <v>#VALUE!</v>
      </c>
      <c r="U188" s="7" t="e">
        <f t="shared" si="850"/>
        <v>#VALUE!</v>
      </c>
      <c r="V188" s="8">
        <f t="shared" si="851"/>
        <v>0</v>
      </c>
      <c r="W188" s="7">
        <v>0</v>
      </c>
      <c r="X188" s="7" t="e">
        <f>SUMIF([2]May!B:I,AVALUOS!E188,[2]May!I:I)</f>
        <v>#VALUE!</v>
      </c>
      <c r="Y188" s="7" t="e">
        <f t="shared" si="853"/>
        <v>#VALUE!</v>
      </c>
      <c r="Z188" s="8">
        <f t="shared" si="854"/>
        <v>0</v>
      </c>
      <c r="AA188" s="7">
        <v>0</v>
      </c>
      <c r="AB188" s="7" t="e">
        <f>SUMIF([2]Jun!B:I,AVALUOS!E188,[2]Jun!I:I)</f>
        <v>#VALUE!</v>
      </c>
      <c r="AC188" s="7" t="e">
        <f t="shared" si="856"/>
        <v>#VALUE!</v>
      </c>
      <c r="AD188" s="8">
        <f t="shared" si="857"/>
        <v>0</v>
      </c>
      <c r="AE188" s="7">
        <v>0</v>
      </c>
      <c r="AF188" s="7" t="e">
        <f>SUMIF([2]Jul!B:I,AVALUOS!E188,[2]Jul!I:I)</f>
        <v>#VALUE!</v>
      </c>
      <c r="AG188" s="7" t="e">
        <f t="shared" si="859"/>
        <v>#VALUE!</v>
      </c>
      <c r="AH188" s="8">
        <f t="shared" si="860"/>
        <v>0</v>
      </c>
      <c r="AI188" s="7">
        <v>0</v>
      </c>
      <c r="AJ188" s="7" t="e">
        <f>SUMIF([2]Agos!B:I,AVALUOS!E188,[2]Agos!I:I)</f>
        <v>#VALUE!</v>
      </c>
      <c r="AK188" s="7" t="e">
        <f t="shared" si="862"/>
        <v>#VALUE!</v>
      </c>
      <c r="AL188" s="8">
        <f t="shared" si="863"/>
        <v>0</v>
      </c>
      <c r="AM188" s="7">
        <v>0</v>
      </c>
      <c r="AN188" s="7" t="e">
        <f>SUMIF([2]Sep!B:I,AVALUOS!E188,[2]Sep!I:I)</f>
        <v>#VALUE!</v>
      </c>
      <c r="AO188" s="7" t="e">
        <f t="shared" si="865"/>
        <v>#VALUE!</v>
      </c>
      <c r="AP188" s="8">
        <f t="shared" si="866"/>
        <v>0</v>
      </c>
      <c r="AQ188" s="7">
        <v>0</v>
      </c>
      <c r="AR188" s="7" t="e">
        <f>SUMIF([2]Oct!B:I,AVALUOS!E188,[2]Oct!I:I)</f>
        <v>#VALUE!</v>
      </c>
      <c r="AS188" s="7" t="e">
        <f t="shared" si="868"/>
        <v>#VALUE!</v>
      </c>
      <c r="AT188" s="8">
        <f t="shared" si="869"/>
        <v>0</v>
      </c>
      <c r="AU188" s="7">
        <v>0</v>
      </c>
      <c r="AV188" s="7" t="e">
        <f>SUMIF([2]Nov!B:I,AVALUOS!E188,[2]Nov!I:I)</f>
        <v>#VALUE!</v>
      </c>
      <c r="AW188" s="7" t="e">
        <f t="shared" si="871"/>
        <v>#VALUE!</v>
      </c>
      <c r="AX188" s="8">
        <f t="shared" si="872"/>
        <v>0</v>
      </c>
      <c r="AY188" s="7">
        <v>0</v>
      </c>
      <c r="AZ188" s="7" t="e">
        <f>SUMIF([2]Dic!B:I,AVALUOS!E188,[2]Dic!I:I)</f>
        <v>#VALUE!</v>
      </c>
      <c r="BA188" s="7" t="e">
        <f t="shared" si="874"/>
        <v>#VALUE!</v>
      </c>
      <c r="BB188" s="8">
        <f t="shared" si="875"/>
        <v>0</v>
      </c>
      <c r="BC188" s="7">
        <v>0</v>
      </c>
      <c r="BD188" s="89">
        <f>+G188+K188+O188+S188+W188+AA188+AE188+AI188+AM188+AQ188+AU188</f>
        <v>0</v>
      </c>
      <c r="BE188" s="89" t="e">
        <f>+H188+L188+P188+T188+X188+AB188+AF188+AJ188+AN188+AR188+AV188+AZ188</f>
        <v>#VALUE!</v>
      </c>
      <c r="BF188" s="89" t="e">
        <f t="shared" si="876"/>
        <v>#VALUE!</v>
      </c>
      <c r="BG188" s="24">
        <f t="shared" si="877"/>
        <v>0</v>
      </c>
      <c r="BL188" s="7"/>
      <c r="BM188" s="7"/>
    </row>
    <row r="189" spans="1:65" ht="12" x14ac:dyDescent="0.3">
      <c r="A189" s="85"/>
      <c r="B189" s="85"/>
      <c r="C189" s="86"/>
      <c r="D189" s="90">
        <v>511040</v>
      </c>
      <c r="E189" s="91"/>
      <c r="F189" s="92" t="s">
        <v>152</v>
      </c>
      <c r="G189" s="93">
        <f t="shared" ref="G189:H189" si="1218">+G190</f>
        <v>0</v>
      </c>
      <c r="H189" s="93" t="e">
        <f t="shared" si="1218"/>
        <v>#VALUE!</v>
      </c>
      <c r="I189" s="93" t="e">
        <f t="shared" si="842"/>
        <v>#VALUE!</v>
      </c>
      <c r="J189" s="94">
        <f t="shared" si="843"/>
        <v>0</v>
      </c>
      <c r="K189" s="93">
        <f t="shared" ref="K189:L189" si="1219">+K190</f>
        <v>0</v>
      </c>
      <c r="L189" s="93" t="e">
        <f t="shared" si="1219"/>
        <v>#VALUE!</v>
      </c>
      <c r="M189" s="93" t="e">
        <f t="shared" si="845"/>
        <v>#VALUE!</v>
      </c>
      <c r="N189" s="94">
        <f t="shared" si="846"/>
        <v>0</v>
      </c>
      <c r="O189" s="93">
        <f t="shared" ref="O189:P189" si="1220">+O190</f>
        <v>0</v>
      </c>
      <c r="P189" s="93" t="e">
        <f t="shared" si="1220"/>
        <v>#VALUE!</v>
      </c>
      <c r="Q189" s="93" t="e">
        <f t="shared" si="848"/>
        <v>#VALUE!</v>
      </c>
      <c r="R189" s="94">
        <f t="shared" si="830"/>
        <v>0</v>
      </c>
      <c r="S189" s="93">
        <f t="shared" ref="S189:BE189" si="1221">+S190</f>
        <v>0</v>
      </c>
      <c r="T189" s="93" t="e">
        <f t="shared" si="1221"/>
        <v>#VALUE!</v>
      </c>
      <c r="U189" s="93" t="e">
        <f t="shared" si="850"/>
        <v>#VALUE!</v>
      </c>
      <c r="V189" s="94">
        <f t="shared" si="851"/>
        <v>0</v>
      </c>
      <c r="W189" s="93">
        <f t="shared" ref="W189:X189" si="1222">+W190</f>
        <v>0</v>
      </c>
      <c r="X189" s="93" t="e">
        <f t="shared" si="1222"/>
        <v>#VALUE!</v>
      </c>
      <c r="Y189" s="93" t="e">
        <f t="shared" si="853"/>
        <v>#VALUE!</v>
      </c>
      <c r="Z189" s="94">
        <f t="shared" si="854"/>
        <v>0</v>
      </c>
      <c r="AA189" s="93">
        <f t="shared" ref="AA189" si="1223">+AA190</f>
        <v>0</v>
      </c>
      <c r="AB189" s="93" t="e">
        <f t="shared" si="1221"/>
        <v>#VALUE!</v>
      </c>
      <c r="AC189" s="93" t="e">
        <f t="shared" si="856"/>
        <v>#VALUE!</v>
      </c>
      <c r="AD189" s="94">
        <f t="shared" si="857"/>
        <v>0</v>
      </c>
      <c r="AE189" s="93">
        <f t="shared" ref="AE189" si="1224">+AE190</f>
        <v>0</v>
      </c>
      <c r="AF189" s="93" t="e">
        <f t="shared" si="1221"/>
        <v>#VALUE!</v>
      </c>
      <c r="AG189" s="93" t="e">
        <f t="shared" si="859"/>
        <v>#VALUE!</v>
      </c>
      <c r="AH189" s="94">
        <f t="shared" si="860"/>
        <v>0</v>
      </c>
      <c r="AI189" s="93">
        <f t="shared" ref="AI189" si="1225">+AI190</f>
        <v>0</v>
      </c>
      <c r="AJ189" s="93" t="e">
        <f t="shared" si="1221"/>
        <v>#VALUE!</v>
      </c>
      <c r="AK189" s="93" t="e">
        <f t="shared" si="862"/>
        <v>#VALUE!</v>
      </c>
      <c r="AL189" s="94">
        <f t="shared" si="863"/>
        <v>0</v>
      </c>
      <c r="AM189" s="93">
        <f t="shared" ref="AM189" si="1226">+AM190</f>
        <v>0</v>
      </c>
      <c r="AN189" s="93" t="e">
        <f t="shared" si="1221"/>
        <v>#VALUE!</v>
      </c>
      <c r="AO189" s="93" t="e">
        <f t="shared" si="865"/>
        <v>#VALUE!</v>
      </c>
      <c r="AP189" s="94">
        <f t="shared" si="866"/>
        <v>0</v>
      </c>
      <c r="AQ189" s="93">
        <f t="shared" ref="AQ189" si="1227">+AQ190</f>
        <v>0</v>
      </c>
      <c r="AR189" s="93" t="e">
        <f t="shared" si="1221"/>
        <v>#VALUE!</v>
      </c>
      <c r="AS189" s="93" t="e">
        <f t="shared" si="868"/>
        <v>#VALUE!</v>
      </c>
      <c r="AT189" s="94">
        <f t="shared" si="869"/>
        <v>0</v>
      </c>
      <c r="AU189" s="93">
        <f t="shared" ref="AU189" si="1228">+AU190</f>
        <v>0</v>
      </c>
      <c r="AV189" s="93" t="e">
        <f t="shared" si="1221"/>
        <v>#VALUE!</v>
      </c>
      <c r="AW189" s="93" t="e">
        <f t="shared" si="871"/>
        <v>#VALUE!</v>
      </c>
      <c r="AX189" s="94">
        <f t="shared" si="872"/>
        <v>0</v>
      </c>
      <c r="AY189" s="93">
        <f t="shared" ref="AY189" si="1229">+AY190</f>
        <v>0</v>
      </c>
      <c r="AZ189" s="93" t="e">
        <f t="shared" si="1221"/>
        <v>#VALUE!</v>
      </c>
      <c r="BA189" s="93" t="e">
        <f t="shared" si="874"/>
        <v>#VALUE!</v>
      </c>
      <c r="BB189" s="94">
        <f t="shared" si="875"/>
        <v>0</v>
      </c>
      <c r="BC189" s="93">
        <f t="shared" si="1221"/>
        <v>0</v>
      </c>
      <c r="BD189" s="93">
        <f t="shared" si="1221"/>
        <v>0</v>
      </c>
      <c r="BE189" s="93" t="e">
        <f t="shared" si="1221"/>
        <v>#VALUE!</v>
      </c>
      <c r="BF189" s="93" t="e">
        <f t="shared" si="876"/>
        <v>#VALUE!</v>
      </c>
      <c r="BG189" s="4">
        <f t="shared" si="877"/>
        <v>0</v>
      </c>
      <c r="BL189" s="93">
        <f t="shared" ref="BL189:BM189" si="1230">+BL190</f>
        <v>0</v>
      </c>
      <c r="BM189" s="93">
        <f t="shared" si="1230"/>
        <v>0</v>
      </c>
    </row>
    <row r="190" spans="1:65" s="84" customFormat="1" ht="12" x14ac:dyDescent="0.3">
      <c r="A190" s="87"/>
      <c r="B190" s="87"/>
      <c r="C190" s="88"/>
      <c r="D190" s="95"/>
      <c r="E190" s="96">
        <v>51104001</v>
      </c>
      <c r="F190" s="97" t="s">
        <v>152</v>
      </c>
      <c r="G190" s="7">
        <v>0</v>
      </c>
      <c r="H190" s="7" t="e">
        <f>SUMIF([2]Ene!B:I,AVALUOS!E190,[2]Ene!I:I)</f>
        <v>#VALUE!</v>
      </c>
      <c r="I190" s="7" t="e">
        <f t="shared" si="842"/>
        <v>#VALUE!</v>
      </c>
      <c r="J190" s="8">
        <f t="shared" si="843"/>
        <v>0</v>
      </c>
      <c r="K190" s="7">
        <v>0</v>
      </c>
      <c r="L190" s="7" t="e">
        <f>SUMIF([2]Feb!B:I,AVALUOS!E190,[2]Feb!I:I)</f>
        <v>#VALUE!</v>
      </c>
      <c r="M190" s="7" t="e">
        <f t="shared" si="845"/>
        <v>#VALUE!</v>
      </c>
      <c r="N190" s="8">
        <f t="shared" si="846"/>
        <v>0</v>
      </c>
      <c r="O190" s="7">
        <v>0</v>
      </c>
      <c r="P190" s="7" t="e">
        <f>SUMIF([2]mar!B:I,AVALUOS!E190,[2]mar!I:I)</f>
        <v>#VALUE!</v>
      </c>
      <c r="Q190" s="7" t="e">
        <f t="shared" si="848"/>
        <v>#VALUE!</v>
      </c>
      <c r="R190" s="8">
        <f t="shared" si="830"/>
        <v>0</v>
      </c>
      <c r="S190" s="7">
        <v>0</v>
      </c>
      <c r="T190" s="7" t="e">
        <f>SUMIF([2]Abr!B:I,AVALUOS!E190,[2]Abr!I:I)</f>
        <v>#VALUE!</v>
      </c>
      <c r="U190" s="7" t="e">
        <f t="shared" si="850"/>
        <v>#VALUE!</v>
      </c>
      <c r="V190" s="8">
        <f t="shared" si="851"/>
        <v>0</v>
      </c>
      <c r="W190" s="7">
        <v>0</v>
      </c>
      <c r="X190" s="7" t="e">
        <f>SUMIF([2]May!B:I,AVALUOS!E190,[2]May!I:I)</f>
        <v>#VALUE!</v>
      </c>
      <c r="Y190" s="7" t="e">
        <f t="shared" si="853"/>
        <v>#VALUE!</v>
      </c>
      <c r="Z190" s="8">
        <f t="shared" si="854"/>
        <v>0</v>
      </c>
      <c r="AA190" s="7">
        <v>0</v>
      </c>
      <c r="AB190" s="7" t="e">
        <f>SUMIF([2]Jun!B:I,AVALUOS!E190,[2]Jun!I:I)</f>
        <v>#VALUE!</v>
      </c>
      <c r="AC190" s="7" t="e">
        <f t="shared" si="856"/>
        <v>#VALUE!</v>
      </c>
      <c r="AD190" s="8">
        <f t="shared" si="857"/>
        <v>0</v>
      </c>
      <c r="AE190" s="7">
        <v>0</v>
      </c>
      <c r="AF190" s="7" t="e">
        <f>SUMIF([2]Jul!B:I,AVALUOS!E190,[2]Jul!I:I)</f>
        <v>#VALUE!</v>
      </c>
      <c r="AG190" s="7" t="e">
        <f t="shared" si="859"/>
        <v>#VALUE!</v>
      </c>
      <c r="AH190" s="8">
        <f t="shared" si="860"/>
        <v>0</v>
      </c>
      <c r="AI190" s="7">
        <v>0</v>
      </c>
      <c r="AJ190" s="7" t="e">
        <f>SUMIF([2]Agos!B:I,AVALUOS!E190,[2]Agos!I:I)</f>
        <v>#VALUE!</v>
      </c>
      <c r="AK190" s="7" t="e">
        <f t="shared" si="862"/>
        <v>#VALUE!</v>
      </c>
      <c r="AL190" s="8">
        <f t="shared" si="863"/>
        <v>0</v>
      </c>
      <c r="AM190" s="7">
        <v>0</v>
      </c>
      <c r="AN190" s="7" t="e">
        <f>SUMIF([2]Sep!B:I,AVALUOS!E190,[2]Sep!I:I)</f>
        <v>#VALUE!</v>
      </c>
      <c r="AO190" s="7" t="e">
        <f t="shared" si="865"/>
        <v>#VALUE!</v>
      </c>
      <c r="AP190" s="8">
        <f t="shared" si="866"/>
        <v>0</v>
      </c>
      <c r="AQ190" s="7">
        <v>0</v>
      </c>
      <c r="AR190" s="7" t="e">
        <f>SUMIF([2]Oct!B:I,AVALUOS!E190,[2]Oct!I:I)</f>
        <v>#VALUE!</v>
      </c>
      <c r="AS190" s="7" t="e">
        <f t="shared" si="868"/>
        <v>#VALUE!</v>
      </c>
      <c r="AT190" s="8">
        <f t="shared" si="869"/>
        <v>0</v>
      </c>
      <c r="AU190" s="7">
        <v>0</v>
      </c>
      <c r="AV190" s="7" t="e">
        <f>SUMIF([2]Nov!B:I,AVALUOS!E190,[2]Nov!I:I)</f>
        <v>#VALUE!</v>
      </c>
      <c r="AW190" s="7" t="e">
        <f t="shared" si="871"/>
        <v>#VALUE!</v>
      </c>
      <c r="AX190" s="8">
        <f t="shared" si="872"/>
        <v>0</v>
      </c>
      <c r="AY190" s="7">
        <v>0</v>
      </c>
      <c r="AZ190" s="7" t="e">
        <f>SUMIF([2]Dic!B:I,AVALUOS!E190,[2]Dic!I:I)</f>
        <v>#VALUE!</v>
      </c>
      <c r="BA190" s="7" t="e">
        <f t="shared" si="874"/>
        <v>#VALUE!</v>
      </c>
      <c r="BB190" s="8">
        <f t="shared" si="875"/>
        <v>0</v>
      </c>
      <c r="BC190" s="7">
        <v>0</v>
      </c>
      <c r="BD190" s="89">
        <f>+G190+K190+O190+S190+W190+AA190+AE190+AI190+AM190+AQ190+AU190</f>
        <v>0</v>
      </c>
      <c r="BE190" s="89" t="e">
        <f>+H190+L190+P190+T190+X190+AB190+AF190+AJ190+AN190+AR190+AV190+AZ190</f>
        <v>#VALUE!</v>
      </c>
      <c r="BF190" s="89" t="e">
        <f t="shared" si="876"/>
        <v>#VALUE!</v>
      </c>
      <c r="BG190" s="24">
        <f t="shared" si="877"/>
        <v>0</v>
      </c>
      <c r="BL190" s="7"/>
      <c r="BM190" s="7"/>
    </row>
    <row r="191" spans="1:65" ht="12" x14ac:dyDescent="0.3">
      <c r="A191" s="85"/>
      <c r="B191" s="85"/>
      <c r="C191" s="86"/>
      <c r="D191" s="90">
        <v>511095</v>
      </c>
      <c r="E191" s="91"/>
      <c r="F191" s="92" t="s">
        <v>51</v>
      </c>
      <c r="G191" s="93">
        <f>SUM(G192:G193)</f>
        <v>0</v>
      </c>
      <c r="H191" s="93" t="e">
        <f>SUM(H192:H193)</f>
        <v>#VALUE!</v>
      </c>
      <c r="I191" s="93" t="e">
        <f t="shared" si="842"/>
        <v>#VALUE!</v>
      </c>
      <c r="J191" s="94">
        <f t="shared" si="843"/>
        <v>0</v>
      </c>
      <c r="K191" s="93">
        <f>SUM(K192:K193)</f>
        <v>0</v>
      </c>
      <c r="L191" s="93" t="e">
        <f>SUM(L192:L193)</f>
        <v>#VALUE!</v>
      </c>
      <c r="M191" s="93" t="e">
        <f t="shared" si="845"/>
        <v>#VALUE!</v>
      </c>
      <c r="N191" s="94">
        <f t="shared" si="846"/>
        <v>0</v>
      </c>
      <c r="O191" s="93">
        <f>SUM(O192:O193)</f>
        <v>0</v>
      </c>
      <c r="P191" s="93" t="e">
        <f>SUM(P192:P193)</f>
        <v>#VALUE!</v>
      </c>
      <c r="Q191" s="93" t="e">
        <f t="shared" si="848"/>
        <v>#VALUE!</v>
      </c>
      <c r="R191" s="94">
        <f t="shared" si="830"/>
        <v>0</v>
      </c>
      <c r="S191" s="93">
        <f>SUM(S192:S193)</f>
        <v>0</v>
      </c>
      <c r="T191" s="93" t="e">
        <f>SUM(T192:T193)</f>
        <v>#VALUE!</v>
      </c>
      <c r="U191" s="93" t="e">
        <f t="shared" si="850"/>
        <v>#VALUE!</v>
      </c>
      <c r="V191" s="94">
        <f t="shared" si="851"/>
        <v>0</v>
      </c>
      <c r="W191" s="93">
        <f>SUM(W192:W193)</f>
        <v>0</v>
      </c>
      <c r="X191" s="93" t="e">
        <f>SUM(X192:X193)</f>
        <v>#VALUE!</v>
      </c>
      <c r="Y191" s="93" t="e">
        <f t="shared" si="853"/>
        <v>#VALUE!</v>
      </c>
      <c r="Z191" s="94">
        <f t="shared" si="854"/>
        <v>0</v>
      </c>
      <c r="AA191" s="93">
        <f>SUM(AA192:AA193)</f>
        <v>0</v>
      </c>
      <c r="AB191" s="93" t="e">
        <f>SUM(AB192:AB193)</f>
        <v>#VALUE!</v>
      </c>
      <c r="AC191" s="93" t="e">
        <f t="shared" si="856"/>
        <v>#VALUE!</v>
      </c>
      <c r="AD191" s="94">
        <f t="shared" si="857"/>
        <v>0</v>
      </c>
      <c r="AE191" s="93">
        <f>SUM(AE192:AE193)</f>
        <v>0</v>
      </c>
      <c r="AF191" s="93" t="e">
        <f>SUM(AF192:AF193)</f>
        <v>#VALUE!</v>
      </c>
      <c r="AG191" s="93" t="e">
        <f t="shared" si="859"/>
        <v>#VALUE!</v>
      </c>
      <c r="AH191" s="94">
        <f t="shared" si="860"/>
        <v>0</v>
      </c>
      <c r="AI191" s="93">
        <f>SUM(AI192:AI193)</f>
        <v>0</v>
      </c>
      <c r="AJ191" s="93" t="e">
        <f>SUM(AJ192:AJ193)</f>
        <v>#VALUE!</v>
      </c>
      <c r="AK191" s="93" t="e">
        <f t="shared" si="862"/>
        <v>#VALUE!</v>
      </c>
      <c r="AL191" s="94">
        <f t="shared" si="863"/>
        <v>0</v>
      </c>
      <c r="AM191" s="93">
        <f>SUM(AM192:AM193)</f>
        <v>0</v>
      </c>
      <c r="AN191" s="93" t="e">
        <f>SUM(AN192:AN193)</f>
        <v>#VALUE!</v>
      </c>
      <c r="AO191" s="93" t="e">
        <f t="shared" si="865"/>
        <v>#VALUE!</v>
      </c>
      <c r="AP191" s="94">
        <f t="shared" si="866"/>
        <v>0</v>
      </c>
      <c r="AQ191" s="93">
        <f>SUM(AQ192:AQ193)</f>
        <v>0</v>
      </c>
      <c r="AR191" s="93" t="e">
        <f>SUM(AR192:AR193)</f>
        <v>#VALUE!</v>
      </c>
      <c r="AS191" s="93" t="e">
        <f t="shared" si="868"/>
        <v>#VALUE!</v>
      </c>
      <c r="AT191" s="94">
        <f t="shared" si="869"/>
        <v>0</v>
      </c>
      <c r="AU191" s="93">
        <f>SUM(AU192:AU193)</f>
        <v>0</v>
      </c>
      <c r="AV191" s="93" t="e">
        <f>SUM(AV192:AV193)</f>
        <v>#VALUE!</v>
      </c>
      <c r="AW191" s="93" t="e">
        <f t="shared" si="871"/>
        <v>#VALUE!</v>
      </c>
      <c r="AX191" s="94">
        <f t="shared" si="872"/>
        <v>0</v>
      </c>
      <c r="AY191" s="93">
        <f>SUM(AY192:AY193)</f>
        <v>0</v>
      </c>
      <c r="AZ191" s="93" t="e">
        <f>SUM(AZ192:AZ193)</f>
        <v>#VALUE!</v>
      </c>
      <c r="BA191" s="93" t="e">
        <f t="shared" si="874"/>
        <v>#VALUE!</v>
      </c>
      <c r="BB191" s="94">
        <f t="shared" si="875"/>
        <v>0</v>
      </c>
      <c r="BC191" s="93">
        <f t="shared" ref="BC191" si="1231">+BC193</f>
        <v>0</v>
      </c>
      <c r="BD191" s="93">
        <f>SUM(BD192:BD193)</f>
        <v>0</v>
      </c>
      <c r="BE191" s="93" t="e">
        <f>SUM(BE192:BE193)</f>
        <v>#VALUE!</v>
      </c>
      <c r="BF191" s="93" t="e">
        <f t="shared" si="876"/>
        <v>#VALUE!</v>
      </c>
      <c r="BG191" s="4">
        <f t="shared" si="877"/>
        <v>0</v>
      </c>
      <c r="BL191" s="93">
        <f>SUM(BL192:BL193)</f>
        <v>0</v>
      </c>
      <c r="BM191" s="93">
        <f>SUM(BM192:BM193)</f>
        <v>0</v>
      </c>
    </row>
    <row r="192" spans="1:65" s="84" customFormat="1" ht="12" x14ac:dyDescent="0.3">
      <c r="A192" s="87"/>
      <c r="B192" s="87"/>
      <c r="C192" s="88"/>
      <c r="D192" s="95"/>
      <c r="E192" s="96">
        <v>51109501</v>
      </c>
      <c r="F192" s="97" t="s">
        <v>51</v>
      </c>
      <c r="G192" s="7"/>
      <c r="H192" s="7"/>
      <c r="I192" s="7">
        <f t="shared" si="842"/>
        <v>0</v>
      </c>
      <c r="J192" s="8">
        <f t="shared" si="843"/>
        <v>0</v>
      </c>
      <c r="K192" s="7"/>
      <c r="L192" s="7"/>
      <c r="M192" s="7">
        <f t="shared" si="845"/>
        <v>0</v>
      </c>
      <c r="N192" s="8">
        <f t="shared" si="846"/>
        <v>0</v>
      </c>
      <c r="O192" s="7"/>
      <c r="P192" s="7"/>
      <c r="Q192" s="7">
        <f t="shared" si="848"/>
        <v>0</v>
      </c>
      <c r="R192" s="8">
        <f t="shared" si="830"/>
        <v>0</v>
      </c>
      <c r="S192" s="7"/>
      <c r="T192" s="7"/>
      <c r="U192" s="7">
        <f t="shared" si="850"/>
        <v>0</v>
      </c>
      <c r="V192" s="8">
        <f t="shared" si="851"/>
        <v>0</v>
      </c>
      <c r="W192" s="7"/>
      <c r="X192" s="7"/>
      <c r="Y192" s="7">
        <f t="shared" si="853"/>
        <v>0</v>
      </c>
      <c r="Z192" s="8">
        <f t="shared" si="854"/>
        <v>0</v>
      </c>
      <c r="AA192" s="7"/>
      <c r="AB192" s="7"/>
      <c r="AC192" s="7">
        <f t="shared" si="856"/>
        <v>0</v>
      </c>
      <c r="AD192" s="8">
        <f t="shared" si="857"/>
        <v>0</v>
      </c>
      <c r="AE192" s="7"/>
      <c r="AF192" s="7"/>
      <c r="AG192" s="7">
        <f t="shared" si="859"/>
        <v>0</v>
      </c>
      <c r="AH192" s="8">
        <f t="shared" si="860"/>
        <v>0</v>
      </c>
      <c r="AI192" s="7"/>
      <c r="AJ192" s="7"/>
      <c r="AK192" s="7">
        <f t="shared" si="862"/>
        <v>0</v>
      </c>
      <c r="AL192" s="8">
        <f t="shared" si="863"/>
        <v>0</v>
      </c>
      <c r="AM192" s="7"/>
      <c r="AN192" s="7"/>
      <c r="AO192" s="7">
        <f t="shared" si="865"/>
        <v>0</v>
      </c>
      <c r="AP192" s="8">
        <f t="shared" si="866"/>
        <v>0</v>
      </c>
      <c r="AQ192" s="7"/>
      <c r="AR192" s="7" t="e">
        <f>SUMIF([2]Oct!B:I,AVALUOS!E192,[2]Oct!I:I)</f>
        <v>#VALUE!</v>
      </c>
      <c r="AS192" s="7" t="e">
        <f t="shared" si="868"/>
        <v>#VALUE!</v>
      </c>
      <c r="AT192" s="8">
        <f t="shared" si="869"/>
        <v>0</v>
      </c>
      <c r="AU192" s="7"/>
      <c r="AV192" s="7" t="e">
        <f>SUMIF([2]Nov!B:I,AVALUOS!E192,[2]Nov!I:I)</f>
        <v>#VALUE!</v>
      </c>
      <c r="AW192" s="7" t="e">
        <f t="shared" si="871"/>
        <v>#VALUE!</v>
      </c>
      <c r="AX192" s="8">
        <f t="shared" si="872"/>
        <v>0</v>
      </c>
      <c r="AY192" s="7"/>
      <c r="AZ192" s="7" t="e">
        <f>SUMIF([2]Dic!B:I,AVALUOS!E192,[2]Dic!I:I)</f>
        <v>#VALUE!</v>
      </c>
      <c r="BA192" s="7" t="e">
        <f t="shared" si="874"/>
        <v>#VALUE!</v>
      </c>
      <c r="BB192" s="8">
        <f t="shared" si="875"/>
        <v>0</v>
      </c>
      <c r="BC192" s="7"/>
      <c r="BD192" s="89">
        <f t="shared" ref="BD192:BD193" si="1232">+G192+K192+O192+S192+W192+AA192+AE192+AI192+AM192+AQ192+AU192</f>
        <v>0</v>
      </c>
      <c r="BE192" s="89" t="e">
        <f>+H192+L192+P192+T192+X192+AB192+AF192+AJ192+AN192+AR192+AV192+AZ192</f>
        <v>#VALUE!</v>
      </c>
      <c r="BF192" s="89" t="e">
        <f t="shared" si="876"/>
        <v>#VALUE!</v>
      </c>
      <c r="BG192" s="24">
        <f t="shared" si="877"/>
        <v>0</v>
      </c>
      <c r="BL192" s="7"/>
      <c r="BM192" s="7"/>
    </row>
    <row r="193" spans="1:65" s="84" customFormat="1" ht="12" x14ac:dyDescent="0.3">
      <c r="A193" s="87"/>
      <c r="B193" s="87"/>
      <c r="C193" s="88"/>
      <c r="D193" s="95"/>
      <c r="E193" s="96">
        <v>51109502</v>
      </c>
      <c r="F193" s="97" t="s">
        <v>153</v>
      </c>
      <c r="G193" s="7">
        <v>0</v>
      </c>
      <c r="H193" s="7" t="e">
        <f>SUMIF([2]Ene!B:I,AVALUOS!E193,[2]Ene!I:I)</f>
        <v>#VALUE!</v>
      </c>
      <c r="I193" s="7" t="e">
        <f t="shared" si="842"/>
        <v>#VALUE!</v>
      </c>
      <c r="J193" s="8">
        <f t="shared" si="843"/>
        <v>0</v>
      </c>
      <c r="K193" s="7">
        <v>0</v>
      </c>
      <c r="L193" s="7" t="e">
        <f>SUMIF([2]Feb!B:I,AVALUOS!E193,[2]Feb!I:I)</f>
        <v>#VALUE!</v>
      </c>
      <c r="M193" s="7" t="e">
        <f t="shared" si="845"/>
        <v>#VALUE!</v>
      </c>
      <c r="N193" s="8">
        <f t="shared" si="846"/>
        <v>0</v>
      </c>
      <c r="O193" s="7">
        <v>0</v>
      </c>
      <c r="P193" s="7" t="e">
        <f>SUMIF([2]mar!B:I,AVALUOS!E193,[2]mar!I:I)</f>
        <v>#VALUE!</v>
      </c>
      <c r="Q193" s="7" t="e">
        <f t="shared" si="848"/>
        <v>#VALUE!</v>
      </c>
      <c r="R193" s="8">
        <f t="shared" si="830"/>
        <v>0</v>
      </c>
      <c r="S193" s="7">
        <v>0</v>
      </c>
      <c r="T193" s="7" t="e">
        <f>SUMIF([2]Abr!B:I,AVALUOS!E193,[2]Abr!I:I)</f>
        <v>#VALUE!</v>
      </c>
      <c r="U193" s="7" t="e">
        <f t="shared" si="850"/>
        <v>#VALUE!</v>
      </c>
      <c r="V193" s="8">
        <f t="shared" si="851"/>
        <v>0</v>
      </c>
      <c r="W193" s="7">
        <v>0</v>
      </c>
      <c r="X193" s="7" t="e">
        <f>SUMIF([2]May!B:I,AVALUOS!E193,[2]May!I:I)</f>
        <v>#VALUE!</v>
      </c>
      <c r="Y193" s="7" t="e">
        <f t="shared" si="853"/>
        <v>#VALUE!</v>
      </c>
      <c r="Z193" s="8">
        <f t="shared" si="854"/>
        <v>0</v>
      </c>
      <c r="AA193" s="7">
        <v>0</v>
      </c>
      <c r="AB193" s="7" t="e">
        <f>SUMIF([2]Jun!B:I,AVALUOS!E193,[2]Jun!I:I)</f>
        <v>#VALUE!</v>
      </c>
      <c r="AC193" s="7" t="e">
        <f t="shared" si="856"/>
        <v>#VALUE!</v>
      </c>
      <c r="AD193" s="8">
        <f t="shared" si="857"/>
        <v>0</v>
      </c>
      <c r="AE193" s="7">
        <v>0</v>
      </c>
      <c r="AF193" s="7" t="e">
        <f>SUMIF([2]Jul!B:I,AVALUOS!E193,[2]Jul!I:I)</f>
        <v>#VALUE!</v>
      </c>
      <c r="AG193" s="7" t="e">
        <f t="shared" si="859"/>
        <v>#VALUE!</v>
      </c>
      <c r="AH193" s="8">
        <f t="shared" si="860"/>
        <v>0</v>
      </c>
      <c r="AI193" s="7">
        <v>0</v>
      </c>
      <c r="AJ193" s="7" t="e">
        <f>SUMIF([2]Agos!B:I,AVALUOS!E193,[2]Agos!I:I)</f>
        <v>#VALUE!</v>
      </c>
      <c r="AK193" s="7" t="e">
        <f t="shared" si="862"/>
        <v>#VALUE!</v>
      </c>
      <c r="AL193" s="8">
        <f t="shared" si="863"/>
        <v>0</v>
      </c>
      <c r="AM193" s="7">
        <v>0</v>
      </c>
      <c r="AN193" s="7" t="e">
        <f>SUMIF([2]Sep!B:I,AVALUOS!E193,[2]Sep!I:I)</f>
        <v>#VALUE!</v>
      </c>
      <c r="AO193" s="7" t="e">
        <f t="shared" si="865"/>
        <v>#VALUE!</v>
      </c>
      <c r="AP193" s="8">
        <f t="shared" si="866"/>
        <v>0</v>
      </c>
      <c r="AQ193" s="7">
        <v>0</v>
      </c>
      <c r="AR193" s="7" t="e">
        <f>SUMIF([2]Oct!B:I,AVALUOS!E193,[2]Oct!I:I)</f>
        <v>#VALUE!</v>
      </c>
      <c r="AS193" s="7" t="e">
        <f t="shared" si="868"/>
        <v>#VALUE!</v>
      </c>
      <c r="AT193" s="8">
        <f t="shared" si="869"/>
        <v>0</v>
      </c>
      <c r="AU193" s="7">
        <v>0</v>
      </c>
      <c r="AV193" s="7" t="e">
        <f>SUMIF([2]Nov!B:I,AVALUOS!E193,[2]Nov!I:I)</f>
        <v>#VALUE!</v>
      </c>
      <c r="AW193" s="7" t="e">
        <f t="shared" si="871"/>
        <v>#VALUE!</v>
      </c>
      <c r="AX193" s="8">
        <f t="shared" si="872"/>
        <v>0</v>
      </c>
      <c r="AY193" s="7">
        <v>0</v>
      </c>
      <c r="AZ193" s="7" t="e">
        <f>SUMIF([2]Dic!B:I,AVALUOS!E193,[2]Dic!I:I)</f>
        <v>#VALUE!</v>
      </c>
      <c r="BA193" s="7" t="e">
        <f t="shared" si="874"/>
        <v>#VALUE!</v>
      </c>
      <c r="BB193" s="8">
        <f t="shared" si="875"/>
        <v>0</v>
      </c>
      <c r="BC193" s="7">
        <v>0</v>
      </c>
      <c r="BD193" s="89">
        <f t="shared" si="1232"/>
        <v>0</v>
      </c>
      <c r="BE193" s="89" t="e">
        <f>+H193+L193+P193+T193+X193+AB193+AF193+AJ193+AN193+AR193+AV193+AZ193</f>
        <v>#VALUE!</v>
      </c>
      <c r="BF193" s="89" t="e">
        <f t="shared" si="876"/>
        <v>#VALUE!</v>
      </c>
      <c r="BG193" s="24">
        <f t="shared" si="877"/>
        <v>0</v>
      </c>
      <c r="BL193" s="7"/>
      <c r="BM193" s="7"/>
    </row>
    <row r="194" spans="1:65" ht="12" x14ac:dyDescent="0.3">
      <c r="A194" s="77"/>
      <c r="B194" s="77"/>
      <c r="C194" s="78">
        <v>5115</v>
      </c>
      <c r="D194" s="79"/>
      <c r="E194" s="80"/>
      <c r="F194" s="106" t="s">
        <v>154</v>
      </c>
      <c r="G194" s="82">
        <f t="shared" ref="G194:H194" si="1233">SUM(G195,G197,G199,G201,G203,G205,G207)</f>
        <v>240000</v>
      </c>
      <c r="H194" s="82" t="e">
        <f t="shared" si="1233"/>
        <v>#VALUE!</v>
      </c>
      <c r="I194" s="82" t="e">
        <f t="shared" si="842"/>
        <v>#VALUE!</v>
      </c>
      <c r="J194" s="83" t="e">
        <f t="shared" si="843"/>
        <v>#VALUE!</v>
      </c>
      <c r="K194" s="82">
        <f t="shared" ref="K194:L194" si="1234">SUM(K195,K197,K199,K201,K203,K205,K207)</f>
        <v>280000</v>
      </c>
      <c r="L194" s="82" t="e">
        <f t="shared" si="1234"/>
        <v>#VALUE!</v>
      </c>
      <c r="M194" s="82" t="e">
        <f t="shared" si="845"/>
        <v>#VALUE!</v>
      </c>
      <c r="N194" s="83" t="e">
        <f t="shared" si="846"/>
        <v>#VALUE!</v>
      </c>
      <c r="O194" s="82">
        <f t="shared" ref="O194:P194" si="1235">SUM(O195,O197,O199,O201,O203,O205,O207)</f>
        <v>320000</v>
      </c>
      <c r="P194" s="82" t="e">
        <f t="shared" si="1235"/>
        <v>#VALUE!</v>
      </c>
      <c r="Q194" s="82" t="e">
        <f t="shared" si="848"/>
        <v>#VALUE!</v>
      </c>
      <c r="R194" s="83" t="e">
        <f t="shared" si="830"/>
        <v>#VALUE!</v>
      </c>
      <c r="S194" s="82">
        <f t="shared" ref="S194:T194" si="1236">SUM(S195,S197,S199,S201,S203,S205,S207)</f>
        <v>280000</v>
      </c>
      <c r="T194" s="82" t="e">
        <f t="shared" si="1236"/>
        <v>#VALUE!</v>
      </c>
      <c r="U194" s="82" t="e">
        <f t="shared" si="850"/>
        <v>#VALUE!</v>
      </c>
      <c r="V194" s="83" t="e">
        <f t="shared" si="851"/>
        <v>#VALUE!</v>
      </c>
      <c r="W194" s="82">
        <f t="shared" ref="W194:X194" si="1237">SUM(W195,W197,W199,W201,W203,W205,W207)</f>
        <v>360000</v>
      </c>
      <c r="X194" s="82" t="e">
        <f t="shared" si="1237"/>
        <v>#VALUE!</v>
      </c>
      <c r="Y194" s="82" t="e">
        <f t="shared" si="853"/>
        <v>#VALUE!</v>
      </c>
      <c r="Z194" s="83" t="e">
        <f t="shared" si="854"/>
        <v>#VALUE!</v>
      </c>
      <c r="AA194" s="82">
        <f t="shared" ref="AA194:AB194" si="1238">SUM(AA195,AA197,AA199,AA201,AA203,AA205,AA207)</f>
        <v>360000</v>
      </c>
      <c r="AB194" s="82" t="e">
        <f t="shared" si="1238"/>
        <v>#VALUE!</v>
      </c>
      <c r="AC194" s="82" t="e">
        <f t="shared" si="856"/>
        <v>#VALUE!</v>
      </c>
      <c r="AD194" s="83" t="e">
        <f t="shared" si="857"/>
        <v>#VALUE!</v>
      </c>
      <c r="AE194" s="82">
        <f t="shared" ref="AE194:AF194" si="1239">SUM(AE195,AE197,AE199,AE201,AE203,AE205,AE207)</f>
        <v>400000</v>
      </c>
      <c r="AF194" s="82" t="e">
        <f t="shared" si="1239"/>
        <v>#VALUE!</v>
      </c>
      <c r="AG194" s="82" t="e">
        <f t="shared" si="859"/>
        <v>#VALUE!</v>
      </c>
      <c r="AH194" s="83" t="e">
        <f t="shared" si="860"/>
        <v>#VALUE!</v>
      </c>
      <c r="AI194" s="82">
        <f t="shared" ref="AI194:AJ194" si="1240">SUM(AI195,AI197,AI199,AI201,AI203,AI205,AI207)</f>
        <v>440000</v>
      </c>
      <c r="AJ194" s="82" t="e">
        <f t="shared" si="1240"/>
        <v>#VALUE!</v>
      </c>
      <c r="AK194" s="82" t="e">
        <f t="shared" si="862"/>
        <v>#VALUE!</v>
      </c>
      <c r="AL194" s="83" t="e">
        <f t="shared" si="863"/>
        <v>#VALUE!</v>
      </c>
      <c r="AM194" s="82">
        <f t="shared" ref="AM194:AN194" si="1241">SUM(AM195,AM197,AM199,AM201,AM203,AM205,AM207)</f>
        <v>520000</v>
      </c>
      <c r="AN194" s="82" t="e">
        <f t="shared" si="1241"/>
        <v>#VALUE!</v>
      </c>
      <c r="AO194" s="82" t="e">
        <f t="shared" si="865"/>
        <v>#VALUE!</v>
      </c>
      <c r="AP194" s="83" t="e">
        <f t="shared" si="866"/>
        <v>#VALUE!</v>
      </c>
      <c r="AQ194" s="82">
        <f t="shared" ref="AQ194:AR194" si="1242">SUM(AQ195,AQ197,AQ199,AQ201,AQ203,AQ205,AQ207)</f>
        <v>600000</v>
      </c>
      <c r="AR194" s="82" t="e">
        <f t="shared" si="1242"/>
        <v>#VALUE!</v>
      </c>
      <c r="AS194" s="82" t="e">
        <f t="shared" si="868"/>
        <v>#VALUE!</v>
      </c>
      <c r="AT194" s="83" t="e">
        <f t="shared" si="869"/>
        <v>#VALUE!</v>
      </c>
      <c r="AU194" s="82">
        <f t="shared" ref="AU194:AV194" si="1243">SUM(AU195,AU197,AU199,AU201,AU203,AU205,AU207)</f>
        <v>680000</v>
      </c>
      <c r="AV194" s="82" t="e">
        <f t="shared" si="1243"/>
        <v>#VALUE!</v>
      </c>
      <c r="AW194" s="82" t="e">
        <f t="shared" si="871"/>
        <v>#VALUE!</v>
      </c>
      <c r="AX194" s="83" t="e">
        <f t="shared" si="872"/>
        <v>#VALUE!</v>
      </c>
      <c r="AY194" s="82">
        <f t="shared" ref="AY194:BE194" si="1244">SUM(AY195,AY197,AY199,AY201,AY203,AY205,AY207)</f>
        <v>720000</v>
      </c>
      <c r="AZ194" s="82" t="e">
        <f t="shared" si="1244"/>
        <v>#VALUE!</v>
      </c>
      <c r="BA194" s="82" t="e">
        <f t="shared" si="874"/>
        <v>#VALUE!</v>
      </c>
      <c r="BB194" s="83" t="e">
        <f t="shared" si="875"/>
        <v>#VALUE!</v>
      </c>
      <c r="BC194" s="82">
        <f t="shared" si="1244"/>
        <v>0</v>
      </c>
      <c r="BD194" s="82">
        <f t="shared" si="1244"/>
        <v>4480000</v>
      </c>
      <c r="BE194" s="82" t="e">
        <f t="shared" si="1244"/>
        <v>#VALUE!</v>
      </c>
      <c r="BF194" s="82" t="e">
        <f t="shared" si="876"/>
        <v>#VALUE!</v>
      </c>
      <c r="BG194" s="83" t="e">
        <f t="shared" si="877"/>
        <v>#VALUE!</v>
      </c>
      <c r="BL194" s="82">
        <f t="shared" ref="BL194:BM194" si="1245">SUM(BL195,BL197,BL199,BL201,BL203,BL205,BL207)</f>
        <v>0</v>
      </c>
      <c r="BM194" s="82">
        <f t="shared" si="1245"/>
        <v>0</v>
      </c>
    </row>
    <row r="195" spans="1:65" s="84" customFormat="1" ht="12" x14ac:dyDescent="0.3">
      <c r="A195" s="85"/>
      <c r="B195" s="85"/>
      <c r="C195" s="86"/>
      <c r="D195" s="90">
        <v>511505</v>
      </c>
      <c r="E195" s="91"/>
      <c r="F195" s="92" t="s">
        <v>155</v>
      </c>
      <c r="G195" s="93">
        <f t="shared" ref="G195:H195" si="1246">+G196</f>
        <v>120000</v>
      </c>
      <c r="H195" s="93" t="e">
        <f t="shared" si="1246"/>
        <v>#VALUE!</v>
      </c>
      <c r="I195" s="93" t="e">
        <f t="shared" si="842"/>
        <v>#VALUE!</v>
      </c>
      <c r="J195" s="94" t="e">
        <f t="shared" si="843"/>
        <v>#VALUE!</v>
      </c>
      <c r="K195" s="93">
        <f t="shared" ref="K195:L195" si="1247">+K196</f>
        <v>140000</v>
      </c>
      <c r="L195" s="93" t="e">
        <f t="shared" si="1247"/>
        <v>#VALUE!</v>
      </c>
      <c r="M195" s="93" t="e">
        <f t="shared" si="845"/>
        <v>#VALUE!</v>
      </c>
      <c r="N195" s="94" t="e">
        <f t="shared" si="846"/>
        <v>#VALUE!</v>
      </c>
      <c r="O195" s="93">
        <f t="shared" ref="O195:P195" si="1248">+O196</f>
        <v>160000</v>
      </c>
      <c r="P195" s="93" t="e">
        <f t="shared" si="1248"/>
        <v>#VALUE!</v>
      </c>
      <c r="Q195" s="93" t="e">
        <f t="shared" si="848"/>
        <v>#VALUE!</v>
      </c>
      <c r="R195" s="94" t="e">
        <f t="shared" si="830"/>
        <v>#VALUE!</v>
      </c>
      <c r="S195" s="93">
        <f t="shared" ref="S195:BE195" si="1249">+S196</f>
        <v>140000</v>
      </c>
      <c r="T195" s="93" t="e">
        <f t="shared" si="1249"/>
        <v>#VALUE!</v>
      </c>
      <c r="U195" s="93" t="e">
        <f t="shared" si="850"/>
        <v>#VALUE!</v>
      </c>
      <c r="V195" s="94" t="e">
        <f t="shared" si="851"/>
        <v>#VALUE!</v>
      </c>
      <c r="W195" s="93">
        <f t="shared" ref="W195:X195" si="1250">+W196</f>
        <v>180000</v>
      </c>
      <c r="X195" s="93" t="e">
        <f t="shared" si="1250"/>
        <v>#VALUE!</v>
      </c>
      <c r="Y195" s="93" t="e">
        <f t="shared" si="853"/>
        <v>#VALUE!</v>
      </c>
      <c r="Z195" s="94" t="e">
        <f t="shared" si="854"/>
        <v>#VALUE!</v>
      </c>
      <c r="AA195" s="93">
        <f t="shared" ref="AA195" si="1251">+AA196</f>
        <v>180000</v>
      </c>
      <c r="AB195" s="93" t="e">
        <f t="shared" si="1249"/>
        <v>#VALUE!</v>
      </c>
      <c r="AC195" s="93" t="e">
        <f t="shared" si="856"/>
        <v>#VALUE!</v>
      </c>
      <c r="AD195" s="94" t="e">
        <f t="shared" si="857"/>
        <v>#VALUE!</v>
      </c>
      <c r="AE195" s="93">
        <f t="shared" ref="AE195" si="1252">+AE196</f>
        <v>200000</v>
      </c>
      <c r="AF195" s="93" t="e">
        <f t="shared" si="1249"/>
        <v>#VALUE!</v>
      </c>
      <c r="AG195" s="93" t="e">
        <f t="shared" si="859"/>
        <v>#VALUE!</v>
      </c>
      <c r="AH195" s="94" t="e">
        <f t="shared" si="860"/>
        <v>#VALUE!</v>
      </c>
      <c r="AI195" s="93">
        <f t="shared" ref="AI195" si="1253">+AI196</f>
        <v>220000</v>
      </c>
      <c r="AJ195" s="93" t="e">
        <f t="shared" si="1249"/>
        <v>#VALUE!</v>
      </c>
      <c r="AK195" s="93" t="e">
        <f t="shared" si="862"/>
        <v>#VALUE!</v>
      </c>
      <c r="AL195" s="94" t="e">
        <f t="shared" si="863"/>
        <v>#VALUE!</v>
      </c>
      <c r="AM195" s="93">
        <f t="shared" ref="AM195" si="1254">+AM196</f>
        <v>260000</v>
      </c>
      <c r="AN195" s="93" t="e">
        <f t="shared" si="1249"/>
        <v>#VALUE!</v>
      </c>
      <c r="AO195" s="93" t="e">
        <f t="shared" si="865"/>
        <v>#VALUE!</v>
      </c>
      <c r="AP195" s="94" t="e">
        <f t="shared" si="866"/>
        <v>#VALUE!</v>
      </c>
      <c r="AQ195" s="93">
        <f t="shared" ref="AQ195" si="1255">+AQ196</f>
        <v>300000</v>
      </c>
      <c r="AR195" s="93" t="e">
        <f t="shared" si="1249"/>
        <v>#VALUE!</v>
      </c>
      <c r="AS195" s="93" t="e">
        <f t="shared" si="868"/>
        <v>#VALUE!</v>
      </c>
      <c r="AT195" s="94" t="e">
        <f t="shared" si="869"/>
        <v>#VALUE!</v>
      </c>
      <c r="AU195" s="93">
        <f t="shared" ref="AU195" si="1256">+AU196</f>
        <v>340000</v>
      </c>
      <c r="AV195" s="93" t="e">
        <f t="shared" si="1249"/>
        <v>#VALUE!</v>
      </c>
      <c r="AW195" s="93" t="e">
        <f t="shared" si="871"/>
        <v>#VALUE!</v>
      </c>
      <c r="AX195" s="94" t="e">
        <f t="shared" si="872"/>
        <v>#VALUE!</v>
      </c>
      <c r="AY195" s="93">
        <f t="shared" ref="AY195" si="1257">+AY196</f>
        <v>360000</v>
      </c>
      <c r="AZ195" s="93" t="e">
        <f t="shared" si="1249"/>
        <v>#VALUE!</v>
      </c>
      <c r="BA195" s="93" t="e">
        <f t="shared" si="874"/>
        <v>#VALUE!</v>
      </c>
      <c r="BB195" s="94" t="e">
        <f t="shared" si="875"/>
        <v>#VALUE!</v>
      </c>
      <c r="BC195" s="93">
        <f t="shared" si="1249"/>
        <v>0</v>
      </c>
      <c r="BD195" s="93">
        <f t="shared" si="1249"/>
        <v>2240000</v>
      </c>
      <c r="BE195" s="93" t="e">
        <f t="shared" si="1249"/>
        <v>#VALUE!</v>
      </c>
      <c r="BF195" s="93" t="e">
        <f t="shared" si="876"/>
        <v>#VALUE!</v>
      </c>
      <c r="BG195" s="4" t="e">
        <f t="shared" si="877"/>
        <v>#VALUE!</v>
      </c>
      <c r="BL195" s="93">
        <f t="shared" ref="BL195:BM195" si="1258">+BL196</f>
        <v>0</v>
      </c>
      <c r="BM195" s="93">
        <f t="shared" si="1258"/>
        <v>0</v>
      </c>
    </row>
    <row r="196" spans="1:65" ht="12" x14ac:dyDescent="0.3">
      <c r="A196" s="87"/>
      <c r="B196" s="87"/>
      <c r="C196" s="88"/>
      <c r="D196" s="95"/>
      <c r="E196" s="96">
        <v>51150501</v>
      </c>
      <c r="F196" s="97" t="s">
        <v>155</v>
      </c>
      <c r="G196" s="7">
        <v>120000</v>
      </c>
      <c r="H196" s="7" t="e">
        <f>SUMIF([2]Ene!B:I,AVALUOS!E196,[2]Ene!I:I)</f>
        <v>#VALUE!</v>
      </c>
      <c r="I196" s="7" t="e">
        <f t="shared" si="842"/>
        <v>#VALUE!</v>
      </c>
      <c r="J196" s="8" t="e">
        <f t="shared" si="843"/>
        <v>#VALUE!</v>
      </c>
      <c r="K196" s="7">
        <v>140000</v>
      </c>
      <c r="L196" s="7" t="e">
        <f>SUMIF([2]Feb!B:I,AVALUOS!E196,[2]Feb!I:I)</f>
        <v>#VALUE!</v>
      </c>
      <c r="M196" s="7" t="e">
        <f t="shared" si="845"/>
        <v>#VALUE!</v>
      </c>
      <c r="N196" s="8" t="e">
        <f t="shared" si="846"/>
        <v>#VALUE!</v>
      </c>
      <c r="O196" s="7">
        <v>160000</v>
      </c>
      <c r="P196" s="7" t="e">
        <f>SUMIF([2]mar!B:I,AVALUOS!E196,[2]mar!I:I)</f>
        <v>#VALUE!</v>
      </c>
      <c r="Q196" s="7" t="e">
        <f t="shared" si="848"/>
        <v>#VALUE!</v>
      </c>
      <c r="R196" s="8" t="e">
        <f t="shared" si="830"/>
        <v>#VALUE!</v>
      </c>
      <c r="S196" s="7">
        <v>140000</v>
      </c>
      <c r="T196" s="7" t="e">
        <f>SUMIF([2]Abr!B:I,AVALUOS!E196,[2]Abr!I:I)</f>
        <v>#VALUE!</v>
      </c>
      <c r="U196" s="7" t="e">
        <f t="shared" si="850"/>
        <v>#VALUE!</v>
      </c>
      <c r="V196" s="8" t="e">
        <f t="shared" si="851"/>
        <v>#VALUE!</v>
      </c>
      <c r="W196" s="7">
        <v>180000</v>
      </c>
      <c r="X196" s="7" t="e">
        <f>SUMIF([2]May!B:I,AVALUOS!E196,[2]May!I:I)</f>
        <v>#VALUE!</v>
      </c>
      <c r="Y196" s="7" t="e">
        <f t="shared" si="853"/>
        <v>#VALUE!</v>
      </c>
      <c r="Z196" s="8" t="e">
        <f t="shared" si="854"/>
        <v>#VALUE!</v>
      </c>
      <c r="AA196" s="7">
        <v>180000</v>
      </c>
      <c r="AB196" s="7" t="e">
        <f>SUMIF([2]Jun!B:I,AVALUOS!E196,[2]Jun!I:I)</f>
        <v>#VALUE!</v>
      </c>
      <c r="AC196" s="7" t="e">
        <f t="shared" si="856"/>
        <v>#VALUE!</v>
      </c>
      <c r="AD196" s="8" t="e">
        <f t="shared" si="857"/>
        <v>#VALUE!</v>
      </c>
      <c r="AE196" s="7">
        <v>200000</v>
      </c>
      <c r="AF196" s="7" t="e">
        <f>SUMIF([2]Jul!B:I,AVALUOS!E196,[2]Jul!I:I)</f>
        <v>#VALUE!</v>
      </c>
      <c r="AG196" s="7" t="e">
        <f t="shared" si="859"/>
        <v>#VALUE!</v>
      </c>
      <c r="AH196" s="8" t="e">
        <f t="shared" si="860"/>
        <v>#VALUE!</v>
      </c>
      <c r="AI196" s="7">
        <v>220000</v>
      </c>
      <c r="AJ196" s="7" t="e">
        <f>SUMIF([2]Agos!B:I,AVALUOS!E196,[2]Agos!I:I)</f>
        <v>#VALUE!</v>
      </c>
      <c r="AK196" s="7" t="e">
        <f t="shared" si="862"/>
        <v>#VALUE!</v>
      </c>
      <c r="AL196" s="8" t="e">
        <f t="shared" si="863"/>
        <v>#VALUE!</v>
      </c>
      <c r="AM196" s="7">
        <v>260000</v>
      </c>
      <c r="AN196" s="7" t="e">
        <f>SUMIF([2]Sep!B:I,AVALUOS!E196,[2]Sep!I:I)</f>
        <v>#VALUE!</v>
      </c>
      <c r="AO196" s="7" t="e">
        <f t="shared" si="865"/>
        <v>#VALUE!</v>
      </c>
      <c r="AP196" s="8" t="e">
        <f t="shared" si="866"/>
        <v>#VALUE!</v>
      </c>
      <c r="AQ196" s="7">
        <v>300000</v>
      </c>
      <c r="AR196" s="7" t="e">
        <f>SUMIF([2]Oct!B:I,AVALUOS!E196,[2]Oct!I:I)</f>
        <v>#VALUE!</v>
      </c>
      <c r="AS196" s="7" t="e">
        <f t="shared" si="868"/>
        <v>#VALUE!</v>
      </c>
      <c r="AT196" s="8" t="e">
        <f t="shared" si="869"/>
        <v>#VALUE!</v>
      </c>
      <c r="AU196" s="7">
        <v>340000</v>
      </c>
      <c r="AV196" s="7" t="e">
        <f>SUMIF([2]Nov!B:I,AVALUOS!E196,[2]Nov!I:I)</f>
        <v>#VALUE!</v>
      </c>
      <c r="AW196" s="7" t="e">
        <f t="shared" si="871"/>
        <v>#VALUE!</v>
      </c>
      <c r="AX196" s="8" t="e">
        <f t="shared" si="872"/>
        <v>#VALUE!</v>
      </c>
      <c r="AY196" s="7">
        <v>360000</v>
      </c>
      <c r="AZ196" s="7" t="e">
        <f>SUMIF([2]Dic!B:I,AVALUOS!E196,[2]Dic!I:I)</f>
        <v>#VALUE!</v>
      </c>
      <c r="BA196" s="7" t="e">
        <f t="shared" si="874"/>
        <v>#VALUE!</v>
      </c>
      <c r="BB196" s="8" t="e">
        <f t="shared" si="875"/>
        <v>#VALUE!</v>
      </c>
      <c r="BC196" s="7">
        <v>0</v>
      </c>
      <c r="BD196" s="89">
        <f>+G196+K196+O196+S196+W196+AA196+AE196+AI196+AM196+AQ196+AU196</f>
        <v>2240000</v>
      </c>
      <c r="BE196" s="89" t="e">
        <f>+H196+L196+P196+T196+X196+AB196+AF196+AJ196+AN196+AR196+AV196+AZ196</f>
        <v>#VALUE!</v>
      </c>
      <c r="BF196" s="89" t="e">
        <f t="shared" si="876"/>
        <v>#VALUE!</v>
      </c>
      <c r="BG196" s="24" t="e">
        <f t="shared" si="877"/>
        <v>#VALUE!</v>
      </c>
      <c r="BK196" s="84"/>
      <c r="BL196" s="7"/>
      <c r="BM196" s="7"/>
    </row>
    <row r="197" spans="1:65" s="84" customFormat="1" ht="12" x14ac:dyDescent="0.3">
      <c r="A197" s="85"/>
      <c r="B197" s="85"/>
      <c r="C197" s="86"/>
      <c r="D197" s="90">
        <v>511510</v>
      </c>
      <c r="E197" s="91"/>
      <c r="F197" s="92" t="s">
        <v>156</v>
      </c>
      <c r="G197" s="93">
        <f t="shared" ref="G197:H197" si="1259">+G198</f>
        <v>0</v>
      </c>
      <c r="H197" s="93" t="e">
        <f t="shared" si="1259"/>
        <v>#VALUE!</v>
      </c>
      <c r="I197" s="93" t="e">
        <f t="shared" si="842"/>
        <v>#VALUE!</v>
      </c>
      <c r="J197" s="94">
        <f t="shared" si="843"/>
        <v>0</v>
      </c>
      <c r="K197" s="93">
        <f t="shared" ref="K197:L197" si="1260">+K198</f>
        <v>0</v>
      </c>
      <c r="L197" s="93" t="e">
        <f t="shared" si="1260"/>
        <v>#VALUE!</v>
      </c>
      <c r="M197" s="93" t="e">
        <f t="shared" si="845"/>
        <v>#VALUE!</v>
      </c>
      <c r="N197" s="94">
        <f t="shared" si="846"/>
        <v>0</v>
      </c>
      <c r="O197" s="93">
        <f t="shared" ref="O197:P197" si="1261">+O198</f>
        <v>0</v>
      </c>
      <c r="P197" s="93" t="e">
        <f t="shared" si="1261"/>
        <v>#VALUE!</v>
      </c>
      <c r="Q197" s="93" t="e">
        <f t="shared" si="848"/>
        <v>#VALUE!</v>
      </c>
      <c r="R197" s="94">
        <f t="shared" si="830"/>
        <v>0</v>
      </c>
      <c r="S197" s="93">
        <f t="shared" ref="S197:BE197" si="1262">+S198</f>
        <v>0</v>
      </c>
      <c r="T197" s="93" t="e">
        <f t="shared" si="1262"/>
        <v>#VALUE!</v>
      </c>
      <c r="U197" s="93" t="e">
        <f t="shared" si="850"/>
        <v>#VALUE!</v>
      </c>
      <c r="V197" s="94">
        <f t="shared" si="851"/>
        <v>0</v>
      </c>
      <c r="W197" s="93">
        <f t="shared" ref="W197:X197" si="1263">+W198</f>
        <v>0</v>
      </c>
      <c r="X197" s="93" t="e">
        <f t="shared" si="1263"/>
        <v>#VALUE!</v>
      </c>
      <c r="Y197" s="93" t="e">
        <f t="shared" si="853"/>
        <v>#VALUE!</v>
      </c>
      <c r="Z197" s="94">
        <f t="shared" si="854"/>
        <v>0</v>
      </c>
      <c r="AA197" s="93">
        <f t="shared" ref="AA197" si="1264">+AA198</f>
        <v>0</v>
      </c>
      <c r="AB197" s="93" t="e">
        <f t="shared" si="1262"/>
        <v>#VALUE!</v>
      </c>
      <c r="AC197" s="93" t="e">
        <f t="shared" si="856"/>
        <v>#VALUE!</v>
      </c>
      <c r="AD197" s="94">
        <f t="shared" si="857"/>
        <v>0</v>
      </c>
      <c r="AE197" s="93">
        <f t="shared" ref="AE197" si="1265">+AE198</f>
        <v>0</v>
      </c>
      <c r="AF197" s="93" t="e">
        <f t="shared" si="1262"/>
        <v>#VALUE!</v>
      </c>
      <c r="AG197" s="93" t="e">
        <f t="shared" si="859"/>
        <v>#VALUE!</v>
      </c>
      <c r="AH197" s="94">
        <f t="shared" si="860"/>
        <v>0</v>
      </c>
      <c r="AI197" s="93">
        <f t="shared" ref="AI197" si="1266">+AI198</f>
        <v>0</v>
      </c>
      <c r="AJ197" s="93" t="e">
        <f t="shared" si="1262"/>
        <v>#VALUE!</v>
      </c>
      <c r="AK197" s="93" t="e">
        <f t="shared" si="862"/>
        <v>#VALUE!</v>
      </c>
      <c r="AL197" s="94">
        <f t="shared" si="863"/>
        <v>0</v>
      </c>
      <c r="AM197" s="93">
        <f t="shared" ref="AM197" si="1267">+AM198</f>
        <v>0</v>
      </c>
      <c r="AN197" s="93" t="e">
        <f t="shared" si="1262"/>
        <v>#VALUE!</v>
      </c>
      <c r="AO197" s="93" t="e">
        <f t="shared" si="865"/>
        <v>#VALUE!</v>
      </c>
      <c r="AP197" s="94">
        <f t="shared" si="866"/>
        <v>0</v>
      </c>
      <c r="AQ197" s="93">
        <f t="shared" ref="AQ197" si="1268">+AQ198</f>
        <v>0</v>
      </c>
      <c r="AR197" s="93" t="e">
        <f t="shared" si="1262"/>
        <v>#VALUE!</v>
      </c>
      <c r="AS197" s="93" t="e">
        <f t="shared" si="868"/>
        <v>#VALUE!</v>
      </c>
      <c r="AT197" s="94">
        <f t="shared" si="869"/>
        <v>0</v>
      </c>
      <c r="AU197" s="93">
        <f t="shared" ref="AU197" si="1269">+AU198</f>
        <v>0</v>
      </c>
      <c r="AV197" s="93" t="e">
        <f t="shared" si="1262"/>
        <v>#VALUE!</v>
      </c>
      <c r="AW197" s="93" t="e">
        <f t="shared" si="871"/>
        <v>#VALUE!</v>
      </c>
      <c r="AX197" s="94">
        <f t="shared" si="872"/>
        <v>0</v>
      </c>
      <c r="AY197" s="93">
        <f t="shared" ref="AY197" si="1270">+AY198</f>
        <v>0</v>
      </c>
      <c r="AZ197" s="93" t="e">
        <f t="shared" si="1262"/>
        <v>#VALUE!</v>
      </c>
      <c r="BA197" s="93" t="e">
        <f t="shared" si="874"/>
        <v>#VALUE!</v>
      </c>
      <c r="BB197" s="94">
        <f t="shared" si="875"/>
        <v>0</v>
      </c>
      <c r="BC197" s="93">
        <f t="shared" si="1262"/>
        <v>0</v>
      </c>
      <c r="BD197" s="93">
        <f t="shared" si="1262"/>
        <v>0</v>
      </c>
      <c r="BE197" s="93" t="e">
        <f t="shared" si="1262"/>
        <v>#VALUE!</v>
      </c>
      <c r="BF197" s="93" t="e">
        <f t="shared" si="876"/>
        <v>#VALUE!</v>
      </c>
      <c r="BG197" s="4">
        <f t="shared" si="877"/>
        <v>0</v>
      </c>
      <c r="BL197" s="93">
        <f t="shared" ref="BL197:BM197" si="1271">+BL198</f>
        <v>0</v>
      </c>
      <c r="BM197" s="93">
        <f t="shared" si="1271"/>
        <v>0</v>
      </c>
    </row>
    <row r="198" spans="1:65" s="84" customFormat="1" ht="12" x14ac:dyDescent="0.3">
      <c r="A198" s="87"/>
      <c r="B198" s="87"/>
      <c r="C198" s="88"/>
      <c r="D198" s="95"/>
      <c r="E198" s="96">
        <v>51151001</v>
      </c>
      <c r="F198" s="97" t="s">
        <v>156</v>
      </c>
      <c r="G198" s="7">
        <v>0</v>
      </c>
      <c r="H198" s="7" t="e">
        <f>SUMIF([2]Ene!B:I,AVALUOS!E198,[2]Ene!I:I)</f>
        <v>#VALUE!</v>
      </c>
      <c r="I198" s="7" t="e">
        <f t="shared" si="842"/>
        <v>#VALUE!</v>
      </c>
      <c r="J198" s="8">
        <f t="shared" si="843"/>
        <v>0</v>
      </c>
      <c r="K198" s="7">
        <v>0</v>
      </c>
      <c r="L198" s="7" t="e">
        <f>SUMIF([2]Feb!B:I,AVALUOS!E198,[2]Feb!I:I)</f>
        <v>#VALUE!</v>
      </c>
      <c r="M198" s="7" t="e">
        <f t="shared" si="845"/>
        <v>#VALUE!</v>
      </c>
      <c r="N198" s="8">
        <f t="shared" si="846"/>
        <v>0</v>
      </c>
      <c r="O198" s="7">
        <v>0</v>
      </c>
      <c r="P198" s="7" t="e">
        <f>SUMIF([2]mar!B:I,AVALUOS!E198,[2]mar!I:I)</f>
        <v>#VALUE!</v>
      </c>
      <c r="Q198" s="7" t="e">
        <f t="shared" si="848"/>
        <v>#VALUE!</v>
      </c>
      <c r="R198" s="8">
        <f t="shared" ref="R198:R261" si="1272">IF(O198=0,0,(P198/O198))</f>
        <v>0</v>
      </c>
      <c r="S198" s="7">
        <v>0</v>
      </c>
      <c r="T198" s="7" t="e">
        <f>SUMIF([2]Abr!B:I,AVALUOS!E198,[2]Abr!I:I)</f>
        <v>#VALUE!</v>
      </c>
      <c r="U198" s="7" t="e">
        <f t="shared" si="850"/>
        <v>#VALUE!</v>
      </c>
      <c r="V198" s="8">
        <f t="shared" si="851"/>
        <v>0</v>
      </c>
      <c r="W198" s="7">
        <v>0</v>
      </c>
      <c r="X198" s="7" t="e">
        <f>SUMIF([2]May!B:I,AVALUOS!E198,[2]May!I:I)</f>
        <v>#VALUE!</v>
      </c>
      <c r="Y198" s="7" t="e">
        <f t="shared" si="853"/>
        <v>#VALUE!</v>
      </c>
      <c r="Z198" s="8">
        <f t="shared" si="854"/>
        <v>0</v>
      </c>
      <c r="AA198" s="7">
        <v>0</v>
      </c>
      <c r="AB198" s="7" t="e">
        <f>SUMIF([2]Jun!B:I,AVALUOS!E198,[2]Jun!I:I)</f>
        <v>#VALUE!</v>
      </c>
      <c r="AC198" s="7" t="e">
        <f t="shared" si="856"/>
        <v>#VALUE!</v>
      </c>
      <c r="AD198" s="8">
        <f t="shared" si="857"/>
        <v>0</v>
      </c>
      <c r="AE198" s="7">
        <v>0</v>
      </c>
      <c r="AF198" s="7" t="e">
        <f>SUMIF([2]Jul!B:I,AVALUOS!E198,[2]Jul!I:I)</f>
        <v>#VALUE!</v>
      </c>
      <c r="AG198" s="7" t="e">
        <f t="shared" si="859"/>
        <v>#VALUE!</v>
      </c>
      <c r="AH198" s="8">
        <f t="shared" si="860"/>
        <v>0</v>
      </c>
      <c r="AI198" s="7">
        <v>0</v>
      </c>
      <c r="AJ198" s="7" t="e">
        <f>SUMIF([2]Agos!B:I,AVALUOS!E198,[2]Agos!I:I)</f>
        <v>#VALUE!</v>
      </c>
      <c r="AK198" s="7" t="e">
        <f t="shared" si="862"/>
        <v>#VALUE!</v>
      </c>
      <c r="AL198" s="8">
        <f t="shared" si="863"/>
        <v>0</v>
      </c>
      <c r="AM198" s="7">
        <v>0</v>
      </c>
      <c r="AN198" s="7" t="e">
        <f>SUMIF([2]Sep!B:I,AVALUOS!E198,[2]Sep!I:I)</f>
        <v>#VALUE!</v>
      </c>
      <c r="AO198" s="7" t="e">
        <f t="shared" si="865"/>
        <v>#VALUE!</v>
      </c>
      <c r="AP198" s="8">
        <f t="shared" si="866"/>
        <v>0</v>
      </c>
      <c r="AQ198" s="7">
        <v>0</v>
      </c>
      <c r="AR198" s="7" t="e">
        <f>SUMIF([2]Oct!B:I,AVALUOS!E198,[2]Oct!I:I)</f>
        <v>#VALUE!</v>
      </c>
      <c r="AS198" s="7" t="e">
        <f t="shared" si="868"/>
        <v>#VALUE!</v>
      </c>
      <c r="AT198" s="8">
        <f t="shared" si="869"/>
        <v>0</v>
      </c>
      <c r="AU198" s="7">
        <v>0</v>
      </c>
      <c r="AV198" s="7" t="e">
        <f>SUMIF([2]Nov!B:I,AVALUOS!E198,[2]Nov!I:I)</f>
        <v>#VALUE!</v>
      </c>
      <c r="AW198" s="7" t="e">
        <f t="shared" si="871"/>
        <v>#VALUE!</v>
      </c>
      <c r="AX198" s="8">
        <f t="shared" si="872"/>
        <v>0</v>
      </c>
      <c r="AY198" s="7">
        <v>0</v>
      </c>
      <c r="AZ198" s="7" t="e">
        <f>SUMIF([2]Dic!B:I,AVALUOS!E198,[2]Dic!I:I)</f>
        <v>#VALUE!</v>
      </c>
      <c r="BA198" s="7" t="e">
        <f t="shared" si="874"/>
        <v>#VALUE!</v>
      </c>
      <c r="BB198" s="8">
        <f t="shared" si="875"/>
        <v>0</v>
      </c>
      <c r="BC198" s="7">
        <v>0</v>
      </c>
      <c r="BD198" s="89">
        <f>+G198+K198+O198+S198+W198+AA198+AE198+AI198+AM198+AQ198+AU198</f>
        <v>0</v>
      </c>
      <c r="BE198" s="89" t="e">
        <f>+H198+L198+P198+T198+X198+AB198+AF198+AJ198+AN198+AR198+AV198+AZ198</f>
        <v>#VALUE!</v>
      </c>
      <c r="BF198" s="89" t="e">
        <f t="shared" si="876"/>
        <v>#VALUE!</v>
      </c>
      <c r="BG198" s="24">
        <f t="shared" si="877"/>
        <v>0</v>
      </c>
      <c r="BL198" s="7"/>
      <c r="BM198" s="7"/>
    </row>
    <row r="199" spans="1:65" ht="12" x14ac:dyDescent="0.3">
      <c r="A199" s="85"/>
      <c r="B199" s="85"/>
      <c r="C199" s="86"/>
      <c r="D199" s="90">
        <v>511515</v>
      </c>
      <c r="E199" s="91"/>
      <c r="F199" s="92" t="s">
        <v>157</v>
      </c>
      <c r="G199" s="93">
        <f t="shared" ref="G199:H199" si="1273">+G200</f>
        <v>0</v>
      </c>
      <c r="H199" s="93" t="e">
        <f t="shared" si="1273"/>
        <v>#VALUE!</v>
      </c>
      <c r="I199" s="93" t="e">
        <f t="shared" si="842"/>
        <v>#VALUE!</v>
      </c>
      <c r="J199" s="94">
        <f t="shared" si="843"/>
        <v>0</v>
      </c>
      <c r="K199" s="93">
        <f t="shared" ref="K199:L199" si="1274">+K200</f>
        <v>0</v>
      </c>
      <c r="L199" s="93" t="e">
        <f t="shared" si="1274"/>
        <v>#VALUE!</v>
      </c>
      <c r="M199" s="93" t="e">
        <f t="shared" si="845"/>
        <v>#VALUE!</v>
      </c>
      <c r="N199" s="94">
        <f t="shared" si="846"/>
        <v>0</v>
      </c>
      <c r="O199" s="93">
        <f t="shared" ref="O199:P199" si="1275">+O200</f>
        <v>0</v>
      </c>
      <c r="P199" s="93" t="e">
        <f t="shared" si="1275"/>
        <v>#VALUE!</v>
      </c>
      <c r="Q199" s="93" t="e">
        <f t="shared" si="848"/>
        <v>#VALUE!</v>
      </c>
      <c r="R199" s="94">
        <f t="shared" si="1272"/>
        <v>0</v>
      </c>
      <c r="S199" s="93">
        <f t="shared" ref="S199:BE199" si="1276">+S200</f>
        <v>0</v>
      </c>
      <c r="T199" s="93" t="e">
        <f t="shared" si="1276"/>
        <v>#VALUE!</v>
      </c>
      <c r="U199" s="93" t="e">
        <f t="shared" si="850"/>
        <v>#VALUE!</v>
      </c>
      <c r="V199" s="94">
        <f t="shared" si="851"/>
        <v>0</v>
      </c>
      <c r="W199" s="93">
        <f t="shared" ref="W199:X199" si="1277">+W200</f>
        <v>0</v>
      </c>
      <c r="X199" s="93" t="e">
        <f t="shared" si="1277"/>
        <v>#VALUE!</v>
      </c>
      <c r="Y199" s="93" t="e">
        <f t="shared" si="853"/>
        <v>#VALUE!</v>
      </c>
      <c r="Z199" s="94">
        <f t="shared" si="854"/>
        <v>0</v>
      </c>
      <c r="AA199" s="93">
        <f t="shared" ref="AA199" si="1278">+AA200</f>
        <v>0</v>
      </c>
      <c r="AB199" s="93" t="e">
        <f t="shared" si="1276"/>
        <v>#VALUE!</v>
      </c>
      <c r="AC199" s="93" t="e">
        <f t="shared" si="856"/>
        <v>#VALUE!</v>
      </c>
      <c r="AD199" s="94">
        <f t="shared" si="857"/>
        <v>0</v>
      </c>
      <c r="AE199" s="93">
        <f t="shared" ref="AE199" si="1279">+AE200</f>
        <v>0</v>
      </c>
      <c r="AF199" s="93" t="e">
        <f t="shared" si="1276"/>
        <v>#VALUE!</v>
      </c>
      <c r="AG199" s="93" t="e">
        <f t="shared" si="859"/>
        <v>#VALUE!</v>
      </c>
      <c r="AH199" s="94">
        <f t="shared" si="860"/>
        <v>0</v>
      </c>
      <c r="AI199" s="93">
        <f t="shared" ref="AI199" si="1280">+AI200</f>
        <v>0</v>
      </c>
      <c r="AJ199" s="93" t="e">
        <f t="shared" si="1276"/>
        <v>#VALUE!</v>
      </c>
      <c r="AK199" s="93" t="e">
        <f t="shared" si="862"/>
        <v>#VALUE!</v>
      </c>
      <c r="AL199" s="94">
        <f t="shared" si="863"/>
        <v>0</v>
      </c>
      <c r="AM199" s="93">
        <f t="shared" ref="AM199" si="1281">+AM200</f>
        <v>0</v>
      </c>
      <c r="AN199" s="93" t="e">
        <f t="shared" si="1276"/>
        <v>#VALUE!</v>
      </c>
      <c r="AO199" s="93" t="e">
        <f t="shared" si="865"/>
        <v>#VALUE!</v>
      </c>
      <c r="AP199" s="94">
        <f t="shared" si="866"/>
        <v>0</v>
      </c>
      <c r="AQ199" s="93">
        <f t="shared" ref="AQ199" si="1282">+AQ200</f>
        <v>0</v>
      </c>
      <c r="AR199" s="93" t="e">
        <f t="shared" si="1276"/>
        <v>#VALUE!</v>
      </c>
      <c r="AS199" s="93" t="e">
        <f t="shared" si="868"/>
        <v>#VALUE!</v>
      </c>
      <c r="AT199" s="94">
        <f t="shared" si="869"/>
        <v>0</v>
      </c>
      <c r="AU199" s="93">
        <f t="shared" ref="AU199" si="1283">+AU200</f>
        <v>0</v>
      </c>
      <c r="AV199" s="93" t="e">
        <f t="shared" si="1276"/>
        <v>#VALUE!</v>
      </c>
      <c r="AW199" s="93" t="e">
        <f t="shared" si="871"/>
        <v>#VALUE!</v>
      </c>
      <c r="AX199" s="94">
        <f t="shared" si="872"/>
        <v>0</v>
      </c>
      <c r="AY199" s="93">
        <f t="shared" ref="AY199" si="1284">+AY200</f>
        <v>0</v>
      </c>
      <c r="AZ199" s="93" t="e">
        <f t="shared" si="1276"/>
        <v>#VALUE!</v>
      </c>
      <c r="BA199" s="93" t="e">
        <f t="shared" si="874"/>
        <v>#VALUE!</v>
      </c>
      <c r="BB199" s="94">
        <f t="shared" si="875"/>
        <v>0</v>
      </c>
      <c r="BC199" s="93">
        <f t="shared" si="1276"/>
        <v>0</v>
      </c>
      <c r="BD199" s="93">
        <f t="shared" si="1276"/>
        <v>0</v>
      </c>
      <c r="BE199" s="93" t="e">
        <f t="shared" si="1276"/>
        <v>#VALUE!</v>
      </c>
      <c r="BF199" s="93" t="e">
        <f t="shared" si="876"/>
        <v>#VALUE!</v>
      </c>
      <c r="BG199" s="4">
        <f t="shared" si="877"/>
        <v>0</v>
      </c>
      <c r="BL199" s="93">
        <f t="shared" ref="BL199:BM199" si="1285">+BL200</f>
        <v>0</v>
      </c>
      <c r="BM199" s="93">
        <f t="shared" si="1285"/>
        <v>0</v>
      </c>
    </row>
    <row r="200" spans="1:65" s="84" customFormat="1" ht="12" x14ac:dyDescent="0.3">
      <c r="A200" s="87"/>
      <c r="B200" s="87"/>
      <c r="C200" s="88"/>
      <c r="D200" s="95"/>
      <c r="E200" s="96">
        <v>51151501</v>
      </c>
      <c r="F200" s="97" t="s">
        <v>158</v>
      </c>
      <c r="G200" s="7">
        <v>0</v>
      </c>
      <c r="H200" s="7" t="e">
        <f>SUMIF([2]Ene!B:I,AVALUOS!E200,[2]Ene!I:I)</f>
        <v>#VALUE!</v>
      </c>
      <c r="I200" s="7" t="e">
        <f t="shared" ref="I200:I264" si="1286">+G200-H200</f>
        <v>#VALUE!</v>
      </c>
      <c r="J200" s="8">
        <f t="shared" ref="J200:J264" si="1287">IF(G200=0,0,(H200/G200))</f>
        <v>0</v>
      </c>
      <c r="K200" s="7">
        <v>0</v>
      </c>
      <c r="L200" s="7" t="e">
        <f>SUMIF([2]Feb!B:I,AVALUOS!E200,[2]Feb!I:I)</f>
        <v>#VALUE!</v>
      </c>
      <c r="M200" s="7" t="e">
        <f t="shared" ref="M200:M264" si="1288">+K200-L200</f>
        <v>#VALUE!</v>
      </c>
      <c r="N200" s="8">
        <f t="shared" ref="N200:N264" si="1289">IF(K200=0,0,(L200/K200))</f>
        <v>0</v>
      </c>
      <c r="O200" s="7">
        <v>0</v>
      </c>
      <c r="P200" s="7" t="e">
        <f>SUMIF([2]mar!B:I,AVALUOS!E200,[2]mar!I:I)</f>
        <v>#VALUE!</v>
      </c>
      <c r="Q200" s="7" t="e">
        <f t="shared" ref="Q200:Q264" si="1290">+O200-P200</f>
        <v>#VALUE!</v>
      </c>
      <c r="R200" s="8">
        <f t="shared" si="1272"/>
        <v>0</v>
      </c>
      <c r="S200" s="7">
        <v>0</v>
      </c>
      <c r="T200" s="7" t="e">
        <f>SUMIF([2]Abr!B:I,AVALUOS!E200,[2]Abr!I:I)</f>
        <v>#VALUE!</v>
      </c>
      <c r="U200" s="7" t="e">
        <f t="shared" ref="U200:U264" si="1291">+S200-T200</f>
        <v>#VALUE!</v>
      </c>
      <c r="V200" s="8">
        <f t="shared" ref="V200:V264" si="1292">IF(S200=0,0,(T200/S200))</f>
        <v>0</v>
      </c>
      <c r="W200" s="7">
        <v>0</v>
      </c>
      <c r="X200" s="7" t="e">
        <f>SUMIF([2]May!B:I,AVALUOS!E200,[2]May!I:I)</f>
        <v>#VALUE!</v>
      </c>
      <c r="Y200" s="7" t="e">
        <f t="shared" ref="Y200:Y264" si="1293">+W200-X200</f>
        <v>#VALUE!</v>
      </c>
      <c r="Z200" s="8">
        <f t="shared" ref="Z200:Z264" si="1294">IF(W200=0,0,(X200/W200))</f>
        <v>0</v>
      </c>
      <c r="AA200" s="7">
        <v>0</v>
      </c>
      <c r="AB200" s="7" t="e">
        <f>SUMIF([2]Jun!B:I,AVALUOS!E200,[2]Jun!I:I)</f>
        <v>#VALUE!</v>
      </c>
      <c r="AC200" s="7" t="e">
        <f t="shared" ref="AC200:AC264" si="1295">+AA200-AB200</f>
        <v>#VALUE!</v>
      </c>
      <c r="AD200" s="8">
        <f t="shared" ref="AD200:AD264" si="1296">IF(AA200=0,0,(AB200/AA200))</f>
        <v>0</v>
      </c>
      <c r="AE200" s="7">
        <v>0</v>
      </c>
      <c r="AF200" s="7" t="e">
        <f>SUMIF([2]Jul!B:I,AVALUOS!E200,[2]Jul!I:I)</f>
        <v>#VALUE!</v>
      </c>
      <c r="AG200" s="7" t="e">
        <f t="shared" ref="AG200:AG264" si="1297">+AE200-AF200</f>
        <v>#VALUE!</v>
      </c>
      <c r="AH200" s="8">
        <f t="shared" ref="AH200:AH264" si="1298">IF(AE200=0,0,(AF200/AE200))</f>
        <v>0</v>
      </c>
      <c r="AI200" s="7">
        <v>0</v>
      </c>
      <c r="AJ200" s="7" t="e">
        <f>SUMIF([2]Agos!B:I,AVALUOS!E200,[2]Agos!I:I)</f>
        <v>#VALUE!</v>
      </c>
      <c r="AK200" s="7" t="e">
        <f t="shared" ref="AK200:AK264" si="1299">+AI200-AJ200</f>
        <v>#VALUE!</v>
      </c>
      <c r="AL200" s="8">
        <f t="shared" ref="AL200:AL264" si="1300">IF(AI200=0,0,(AJ200/AI200))</f>
        <v>0</v>
      </c>
      <c r="AM200" s="7">
        <v>0</v>
      </c>
      <c r="AN200" s="7" t="e">
        <f>SUMIF([2]Sep!B:I,AVALUOS!E200,[2]Sep!I:I)</f>
        <v>#VALUE!</v>
      </c>
      <c r="AO200" s="7" t="e">
        <f t="shared" ref="AO200:AO264" si="1301">+AM200-AN200</f>
        <v>#VALUE!</v>
      </c>
      <c r="AP200" s="8">
        <f t="shared" ref="AP200:AP264" si="1302">IF(AM200=0,0,(AN200/AM200))</f>
        <v>0</v>
      </c>
      <c r="AQ200" s="7">
        <v>0</v>
      </c>
      <c r="AR200" s="7" t="e">
        <f>SUMIF([2]Oct!B:I,AVALUOS!E200,[2]Oct!I:I)</f>
        <v>#VALUE!</v>
      </c>
      <c r="AS200" s="7" t="e">
        <f t="shared" ref="AS200:AS264" si="1303">+AQ200-AR200</f>
        <v>#VALUE!</v>
      </c>
      <c r="AT200" s="8">
        <f t="shared" ref="AT200:AT264" si="1304">IF(AQ200=0,0,(AR200/AQ200))</f>
        <v>0</v>
      </c>
      <c r="AU200" s="7">
        <v>0</v>
      </c>
      <c r="AV200" s="7" t="e">
        <f>SUMIF([2]Nov!B:I,AVALUOS!E200,[2]Nov!I:I)</f>
        <v>#VALUE!</v>
      </c>
      <c r="AW200" s="7" t="e">
        <f t="shared" ref="AW200:AW264" si="1305">+AU200-AV200</f>
        <v>#VALUE!</v>
      </c>
      <c r="AX200" s="8">
        <f t="shared" ref="AX200:AX264" si="1306">IF(AU200=0,0,(AV200/AU200))</f>
        <v>0</v>
      </c>
      <c r="AY200" s="7">
        <v>0</v>
      </c>
      <c r="AZ200" s="7" t="e">
        <f>SUMIF([2]Dic!B:I,AVALUOS!E200,[2]Dic!I:I)</f>
        <v>#VALUE!</v>
      </c>
      <c r="BA200" s="7" t="e">
        <f t="shared" ref="BA200:BA264" si="1307">+AY200-AZ200</f>
        <v>#VALUE!</v>
      </c>
      <c r="BB200" s="8">
        <f t="shared" ref="BB200:BB264" si="1308">IF(AY200=0,0,(AZ200/AY200))</f>
        <v>0</v>
      </c>
      <c r="BC200" s="7">
        <v>0</v>
      </c>
      <c r="BD200" s="89">
        <f>+G200+K200+O200+S200+W200+AA200+AE200+AI200+AM200+AQ200+AU200</f>
        <v>0</v>
      </c>
      <c r="BE200" s="89" t="e">
        <f>+H200+L200+P200+T200+X200+AB200+AF200+AJ200+AN200+AR200+AV200+AZ200</f>
        <v>#VALUE!</v>
      </c>
      <c r="BF200" s="89" t="e">
        <f t="shared" ref="BF200:BF264" si="1309">+BE200-BD200</f>
        <v>#VALUE!</v>
      </c>
      <c r="BG200" s="24">
        <f t="shared" ref="BG200:BG264" si="1310">IF(BD200=0,0,(BE200/BD200))</f>
        <v>0</v>
      </c>
      <c r="BL200" s="7"/>
      <c r="BM200" s="7"/>
    </row>
    <row r="201" spans="1:65" ht="12" x14ac:dyDescent="0.3">
      <c r="A201" s="85"/>
      <c r="B201" s="85"/>
      <c r="C201" s="86"/>
      <c r="D201" s="90">
        <v>511520</v>
      </c>
      <c r="E201" s="91"/>
      <c r="F201" s="92" t="s">
        <v>159</v>
      </c>
      <c r="G201" s="93">
        <f t="shared" ref="G201:H201" si="1311">+G202</f>
        <v>0</v>
      </c>
      <c r="H201" s="93" t="e">
        <f t="shared" si="1311"/>
        <v>#VALUE!</v>
      </c>
      <c r="I201" s="93" t="e">
        <f t="shared" si="1286"/>
        <v>#VALUE!</v>
      </c>
      <c r="J201" s="94">
        <f t="shared" si="1287"/>
        <v>0</v>
      </c>
      <c r="K201" s="93">
        <f t="shared" ref="K201:L201" si="1312">+K202</f>
        <v>0</v>
      </c>
      <c r="L201" s="93" t="e">
        <f t="shared" si="1312"/>
        <v>#VALUE!</v>
      </c>
      <c r="M201" s="93" t="e">
        <f t="shared" si="1288"/>
        <v>#VALUE!</v>
      </c>
      <c r="N201" s="94">
        <f t="shared" si="1289"/>
        <v>0</v>
      </c>
      <c r="O201" s="93">
        <f t="shared" ref="O201:P201" si="1313">+O202</f>
        <v>0</v>
      </c>
      <c r="P201" s="93" t="e">
        <f t="shared" si="1313"/>
        <v>#VALUE!</v>
      </c>
      <c r="Q201" s="93" t="e">
        <f t="shared" si="1290"/>
        <v>#VALUE!</v>
      </c>
      <c r="R201" s="94">
        <f t="shared" si="1272"/>
        <v>0</v>
      </c>
      <c r="S201" s="93">
        <f t="shared" ref="S201:BE201" si="1314">+S202</f>
        <v>0</v>
      </c>
      <c r="T201" s="93" t="e">
        <f t="shared" si="1314"/>
        <v>#VALUE!</v>
      </c>
      <c r="U201" s="93" t="e">
        <f t="shared" si="1291"/>
        <v>#VALUE!</v>
      </c>
      <c r="V201" s="94">
        <f t="shared" si="1292"/>
        <v>0</v>
      </c>
      <c r="W201" s="93">
        <f t="shared" ref="W201:X201" si="1315">+W202</f>
        <v>0</v>
      </c>
      <c r="X201" s="93" t="e">
        <f t="shared" si="1315"/>
        <v>#VALUE!</v>
      </c>
      <c r="Y201" s="93" t="e">
        <f t="shared" si="1293"/>
        <v>#VALUE!</v>
      </c>
      <c r="Z201" s="94">
        <f t="shared" si="1294"/>
        <v>0</v>
      </c>
      <c r="AA201" s="93">
        <f t="shared" ref="AA201" si="1316">+AA202</f>
        <v>0</v>
      </c>
      <c r="AB201" s="93" t="e">
        <f t="shared" si="1314"/>
        <v>#VALUE!</v>
      </c>
      <c r="AC201" s="93" t="e">
        <f t="shared" si="1295"/>
        <v>#VALUE!</v>
      </c>
      <c r="AD201" s="94">
        <f t="shared" si="1296"/>
        <v>0</v>
      </c>
      <c r="AE201" s="93">
        <f t="shared" ref="AE201" si="1317">+AE202</f>
        <v>0</v>
      </c>
      <c r="AF201" s="93" t="e">
        <f t="shared" si="1314"/>
        <v>#VALUE!</v>
      </c>
      <c r="AG201" s="93" t="e">
        <f t="shared" si="1297"/>
        <v>#VALUE!</v>
      </c>
      <c r="AH201" s="94">
        <f t="shared" si="1298"/>
        <v>0</v>
      </c>
      <c r="AI201" s="93">
        <f t="shared" ref="AI201" si="1318">+AI202</f>
        <v>0</v>
      </c>
      <c r="AJ201" s="93" t="e">
        <f t="shared" si="1314"/>
        <v>#VALUE!</v>
      </c>
      <c r="AK201" s="93" t="e">
        <f t="shared" si="1299"/>
        <v>#VALUE!</v>
      </c>
      <c r="AL201" s="94">
        <f t="shared" si="1300"/>
        <v>0</v>
      </c>
      <c r="AM201" s="93">
        <f t="shared" ref="AM201" si="1319">+AM202</f>
        <v>0</v>
      </c>
      <c r="AN201" s="93" t="e">
        <f t="shared" si="1314"/>
        <v>#VALUE!</v>
      </c>
      <c r="AO201" s="93" t="e">
        <f t="shared" si="1301"/>
        <v>#VALUE!</v>
      </c>
      <c r="AP201" s="94">
        <f t="shared" si="1302"/>
        <v>0</v>
      </c>
      <c r="AQ201" s="93">
        <f t="shared" ref="AQ201" si="1320">+AQ202</f>
        <v>0</v>
      </c>
      <c r="AR201" s="93" t="e">
        <f t="shared" si="1314"/>
        <v>#VALUE!</v>
      </c>
      <c r="AS201" s="93" t="e">
        <f t="shared" si="1303"/>
        <v>#VALUE!</v>
      </c>
      <c r="AT201" s="94">
        <f t="shared" si="1304"/>
        <v>0</v>
      </c>
      <c r="AU201" s="93">
        <f t="shared" ref="AU201" si="1321">+AU202</f>
        <v>0</v>
      </c>
      <c r="AV201" s="93" t="e">
        <f t="shared" si="1314"/>
        <v>#VALUE!</v>
      </c>
      <c r="AW201" s="93" t="e">
        <f t="shared" si="1305"/>
        <v>#VALUE!</v>
      </c>
      <c r="AX201" s="94">
        <f t="shared" si="1306"/>
        <v>0</v>
      </c>
      <c r="AY201" s="93">
        <f t="shared" ref="AY201" si="1322">+AY202</f>
        <v>0</v>
      </c>
      <c r="AZ201" s="93" t="e">
        <f t="shared" si="1314"/>
        <v>#VALUE!</v>
      </c>
      <c r="BA201" s="93" t="e">
        <f t="shared" si="1307"/>
        <v>#VALUE!</v>
      </c>
      <c r="BB201" s="94">
        <f t="shared" si="1308"/>
        <v>0</v>
      </c>
      <c r="BC201" s="93">
        <f t="shared" si="1314"/>
        <v>0</v>
      </c>
      <c r="BD201" s="93">
        <f t="shared" si="1314"/>
        <v>0</v>
      </c>
      <c r="BE201" s="93" t="e">
        <f t="shared" si="1314"/>
        <v>#VALUE!</v>
      </c>
      <c r="BF201" s="93" t="e">
        <f t="shared" si="1309"/>
        <v>#VALUE!</v>
      </c>
      <c r="BG201" s="4">
        <f t="shared" si="1310"/>
        <v>0</v>
      </c>
      <c r="BL201" s="93">
        <f t="shared" ref="BL201:BM201" si="1323">+BL202</f>
        <v>0</v>
      </c>
      <c r="BM201" s="93">
        <f t="shared" si="1323"/>
        <v>0</v>
      </c>
    </row>
    <row r="202" spans="1:65" s="84" customFormat="1" ht="12" x14ac:dyDescent="0.3">
      <c r="A202" s="87"/>
      <c r="B202" s="87"/>
      <c r="C202" s="88"/>
      <c r="D202" s="95"/>
      <c r="E202" s="96">
        <v>51152001</v>
      </c>
      <c r="F202" s="97" t="s">
        <v>159</v>
      </c>
      <c r="G202" s="7">
        <v>0</v>
      </c>
      <c r="H202" s="7" t="e">
        <f>SUMIF([2]Ene!B:I,AVALUOS!E202,[2]Ene!I:I)</f>
        <v>#VALUE!</v>
      </c>
      <c r="I202" s="7" t="e">
        <f t="shared" si="1286"/>
        <v>#VALUE!</v>
      </c>
      <c r="J202" s="8">
        <f t="shared" si="1287"/>
        <v>0</v>
      </c>
      <c r="K202" s="7">
        <v>0</v>
      </c>
      <c r="L202" s="7" t="e">
        <f>SUMIF([2]Feb!B:I,AVALUOS!E202,[2]Feb!I:I)</f>
        <v>#VALUE!</v>
      </c>
      <c r="M202" s="7" t="e">
        <f t="shared" si="1288"/>
        <v>#VALUE!</v>
      </c>
      <c r="N202" s="8">
        <f t="shared" si="1289"/>
        <v>0</v>
      </c>
      <c r="O202" s="7">
        <v>0</v>
      </c>
      <c r="P202" s="7" t="e">
        <f>SUMIF([2]mar!B:I,AVALUOS!E202,[2]mar!I:I)</f>
        <v>#VALUE!</v>
      </c>
      <c r="Q202" s="7" t="e">
        <f t="shared" si="1290"/>
        <v>#VALUE!</v>
      </c>
      <c r="R202" s="8">
        <f t="shared" si="1272"/>
        <v>0</v>
      </c>
      <c r="S202" s="7">
        <v>0</v>
      </c>
      <c r="T202" s="7" t="e">
        <f>SUMIF([2]Abr!B:I,AVALUOS!E202,[2]Abr!I:I)</f>
        <v>#VALUE!</v>
      </c>
      <c r="U202" s="7" t="e">
        <f t="shared" si="1291"/>
        <v>#VALUE!</v>
      </c>
      <c r="V202" s="8">
        <f t="shared" si="1292"/>
        <v>0</v>
      </c>
      <c r="W202" s="7">
        <v>0</v>
      </c>
      <c r="X202" s="7" t="e">
        <f>SUMIF([2]May!B:I,AVALUOS!E202,[2]May!I:I)</f>
        <v>#VALUE!</v>
      </c>
      <c r="Y202" s="7" t="e">
        <f t="shared" si="1293"/>
        <v>#VALUE!</v>
      </c>
      <c r="Z202" s="8">
        <f t="shared" si="1294"/>
        <v>0</v>
      </c>
      <c r="AA202" s="7">
        <v>0</v>
      </c>
      <c r="AB202" s="7" t="e">
        <f>SUMIF([2]Jun!B:I,AVALUOS!E202,[2]Jun!I:I)</f>
        <v>#VALUE!</v>
      </c>
      <c r="AC202" s="7" t="e">
        <f t="shared" si="1295"/>
        <v>#VALUE!</v>
      </c>
      <c r="AD202" s="8">
        <f t="shared" si="1296"/>
        <v>0</v>
      </c>
      <c r="AE202" s="7">
        <v>0</v>
      </c>
      <c r="AF202" s="7" t="e">
        <f>SUMIF([2]Jul!B:I,AVALUOS!E202,[2]Jul!I:I)</f>
        <v>#VALUE!</v>
      </c>
      <c r="AG202" s="7" t="e">
        <f t="shared" si="1297"/>
        <v>#VALUE!</v>
      </c>
      <c r="AH202" s="8">
        <f t="shared" si="1298"/>
        <v>0</v>
      </c>
      <c r="AI202" s="7">
        <v>0</v>
      </c>
      <c r="AJ202" s="7" t="e">
        <f>SUMIF([2]Agos!B:I,AVALUOS!E202,[2]Agos!I:I)</f>
        <v>#VALUE!</v>
      </c>
      <c r="AK202" s="7" t="e">
        <f t="shared" si="1299"/>
        <v>#VALUE!</v>
      </c>
      <c r="AL202" s="8">
        <f t="shared" si="1300"/>
        <v>0</v>
      </c>
      <c r="AM202" s="7">
        <v>0</v>
      </c>
      <c r="AN202" s="7" t="e">
        <f>SUMIF([2]Sep!B:I,AVALUOS!E202,[2]Sep!I:I)</f>
        <v>#VALUE!</v>
      </c>
      <c r="AO202" s="7" t="e">
        <f t="shared" si="1301"/>
        <v>#VALUE!</v>
      </c>
      <c r="AP202" s="8">
        <f t="shared" si="1302"/>
        <v>0</v>
      </c>
      <c r="AQ202" s="7">
        <v>0</v>
      </c>
      <c r="AR202" s="7" t="e">
        <f>SUMIF([2]Oct!B:I,AVALUOS!E202,[2]Oct!I:I)</f>
        <v>#VALUE!</v>
      </c>
      <c r="AS202" s="7" t="e">
        <f t="shared" si="1303"/>
        <v>#VALUE!</v>
      </c>
      <c r="AT202" s="8">
        <f t="shared" si="1304"/>
        <v>0</v>
      </c>
      <c r="AU202" s="7">
        <v>0</v>
      </c>
      <c r="AV202" s="7" t="e">
        <f>SUMIF([2]Nov!B:I,AVALUOS!E202,[2]Nov!I:I)</f>
        <v>#VALUE!</v>
      </c>
      <c r="AW202" s="7" t="e">
        <f t="shared" si="1305"/>
        <v>#VALUE!</v>
      </c>
      <c r="AX202" s="8">
        <f t="shared" si="1306"/>
        <v>0</v>
      </c>
      <c r="AY202" s="7">
        <v>0</v>
      </c>
      <c r="AZ202" s="7" t="e">
        <f>SUMIF([2]Dic!B:I,AVALUOS!E202,[2]Dic!I:I)</f>
        <v>#VALUE!</v>
      </c>
      <c r="BA202" s="7" t="e">
        <f t="shared" si="1307"/>
        <v>#VALUE!</v>
      </c>
      <c r="BB202" s="8">
        <f t="shared" si="1308"/>
        <v>0</v>
      </c>
      <c r="BC202" s="7">
        <v>0</v>
      </c>
      <c r="BD202" s="89">
        <f>+G202+K202+O202+S202+W202+AA202+AE202+AI202+AM202+AQ202+AU202</f>
        <v>0</v>
      </c>
      <c r="BE202" s="89" t="e">
        <f>+H202+L202+P202+T202+X202+AB202+AF202+AJ202+AN202+AR202+AV202+AZ202</f>
        <v>#VALUE!</v>
      </c>
      <c r="BF202" s="89" t="e">
        <f t="shared" si="1309"/>
        <v>#VALUE!</v>
      </c>
      <c r="BG202" s="24">
        <f t="shared" si="1310"/>
        <v>0</v>
      </c>
      <c r="BL202" s="7"/>
      <c r="BM202" s="7"/>
    </row>
    <row r="203" spans="1:65" ht="12" x14ac:dyDescent="0.3">
      <c r="A203" s="85"/>
      <c r="B203" s="85"/>
      <c r="C203" s="86"/>
      <c r="D203" s="90">
        <v>511540</v>
      </c>
      <c r="E203" s="91"/>
      <c r="F203" s="92" t="s">
        <v>160</v>
      </c>
      <c r="G203" s="93">
        <f t="shared" ref="G203:H203" si="1324">+G204</f>
        <v>0</v>
      </c>
      <c r="H203" s="93" t="e">
        <f t="shared" si="1324"/>
        <v>#VALUE!</v>
      </c>
      <c r="I203" s="93" t="e">
        <f t="shared" si="1286"/>
        <v>#VALUE!</v>
      </c>
      <c r="J203" s="94">
        <f t="shared" si="1287"/>
        <v>0</v>
      </c>
      <c r="K203" s="93">
        <f t="shared" ref="K203:L203" si="1325">+K204</f>
        <v>0</v>
      </c>
      <c r="L203" s="93" t="e">
        <f t="shared" si="1325"/>
        <v>#VALUE!</v>
      </c>
      <c r="M203" s="93" t="e">
        <f t="shared" si="1288"/>
        <v>#VALUE!</v>
      </c>
      <c r="N203" s="94">
        <f t="shared" si="1289"/>
        <v>0</v>
      </c>
      <c r="O203" s="93">
        <f t="shared" ref="O203:P203" si="1326">+O204</f>
        <v>0</v>
      </c>
      <c r="P203" s="93" t="e">
        <f t="shared" si="1326"/>
        <v>#VALUE!</v>
      </c>
      <c r="Q203" s="93" t="e">
        <f t="shared" si="1290"/>
        <v>#VALUE!</v>
      </c>
      <c r="R203" s="94">
        <f t="shared" si="1272"/>
        <v>0</v>
      </c>
      <c r="S203" s="93">
        <f t="shared" ref="S203:BE203" si="1327">+S204</f>
        <v>0</v>
      </c>
      <c r="T203" s="93" t="e">
        <f t="shared" si="1327"/>
        <v>#VALUE!</v>
      </c>
      <c r="U203" s="93" t="e">
        <f t="shared" si="1291"/>
        <v>#VALUE!</v>
      </c>
      <c r="V203" s="94">
        <f t="shared" si="1292"/>
        <v>0</v>
      </c>
      <c r="W203" s="93">
        <f t="shared" ref="W203:X203" si="1328">+W204</f>
        <v>0</v>
      </c>
      <c r="X203" s="93" t="e">
        <f t="shared" si="1328"/>
        <v>#VALUE!</v>
      </c>
      <c r="Y203" s="93" t="e">
        <f t="shared" si="1293"/>
        <v>#VALUE!</v>
      </c>
      <c r="Z203" s="94">
        <f t="shared" si="1294"/>
        <v>0</v>
      </c>
      <c r="AA203" s="93">
        <f t="shared" ref="AA203" si="1329">+AA204</f>
        <v>0</v>
      </c>
      <c r="AB203" s="93" t="e">
        <f t="shared" si="1327"/>
        <v>#VALUE!</v>
      </c>
      <c r="AC203" s="93" t="e">
        <f t="shared" si="1295"/>
        <v>#VALUE!</v>
      </c>
      <c r="AD203" s="94">
        <f t="shared" si="1296"/>
        <v>0</v>
      </c>
      <c r="AE203" s="93">
        <f t="shared" ref="AE203" si="1330">+AE204</f>
        <v>0</v>
      </c>
      <c r="AF203" s="93" t="e">
        <f t="shared" si="1327"/>
        <v>#VALUE!</v>
      </c>
      <c r="AG203" s="93" t="e">
        <f t="shared" si="1297"/>
        <v>#VALUE!</v>
      </c>
      <c r="AH203" s="94">
        <f t="shared" si="1298"/>
        <v>0</v>
      </c>
      <c r="AI203" s="93">
        <f t="shared" ref="AI203" si="1331">+AI204</f>
        <v>0</v>
      </c>
      <c r="AJ203" s="93" t="e">
        <f t="shared" si="1327"/>
        <v>#VALUE!</v>
      </c>
      <c r="AK203" s="93" t="e">
        <f t="shared" si="1299"/>
        <v>#VALUE!</v>
      </c>
      <c r="AL203" s="94">
        <f t="shared" si="1300"/>
        <v>0</v>
      </c>
      <c r="AM203" s="93">
        <f t="shared" ref="AM203" si="1332">+AM204</f>
        <v>0</v>
      </c>
      <c r="AN203" s="93" t="e">
        <f t="shared" si="1327"/>
        <v>#VALUE!</v>
      </c>
      <c r="AO203" s="93" t="e">
        <f t="shared" si="1301"/>
        <v>#VALUE!</v>
      </c>
      <c r="AP203" s="94">
        <f t="shared" si="1302"/>
        <v>0</v>
      </c>
      <c r="AQ203" s="93">
        <f t="shared" ref="AQ203" si="1333">+AQ204</f>
        <v>0</v>
      </c>
      <c r="AR203" s="93" t="e">
        <f t="shared" si="1327"/>
        <v>#VALUE!</v>
      </c>
      <c r="AS203" s="93" t="e">
        <f t="shared" si="1303"/>
        <v>#VALUE!</v>
      </c>
      <c r="AT203" s="94">
        <f t="shared" si="1304"/>
        <v>0</v>
      </c>
      <c r="AU203" s="93">
        <f t="shared" ref="AU203" si="1334">+AU204</f>
        <v>0</v>
      </c>
      <c r="AV203" s="93" t="e">
        <f t="shared" si="1327"/>
        <v>#VALUE!</v>
      </c>
      <c r="AW203" s="93" t="e">
        <f t="shared" si="1305"/>
        <v>#VALUE!</v>
      </c>
      <c r="AX203" s="94">
        <f t="shared" si="1306"/>
        <v>0</v>
      </c>
      <c r="AY203" s="93">
        <f t="shared" ref="AY203" si="1335">+AY204</f>
        <v>0</v>
      </c>
      <c r="AZ203" s="93" t="e">
        <f t="shared" si="1327"/>
        <v>#VALUE!</v>
      </c>
      <c r="BA203" s="93" t="e">
        <f t="shared" si="1307"/>
        <v>#VALUE!</v>
      </c>
      <c r="BB203" s="94">
        <f t="shared" si="1308"/>
        <v>0</v>
      </c>
      <c r="BC203" s="93">
        <f t="shared" si="1327"/>
        <v>0</v>
      </c>
      <c r="BD203" s="93">
        <f t="shared" si="1327"/>
        <v>0</v>
      </c>
      <c r="BE203" s="93" t="e">
        <f t="shared" si="1327"/>
        <v>#VALUE!</v>
      </c>
      <c r="BF203" s="93" t="e">
        <f t="shared" si="1309"/>
        <v>#VALUE!</v>
      </c>
      <c r="BG203" s="4">
        <f t="shared" si="1310"/>
        <v>0</v>
      </c>
      <c r="BL203" s="93">
        <f t="shared" ref="BL203:BM203" si="1336">+BL204</f>
        <v>0</v>
      </c>
      <c r="BM203" s="93">
        <f t="shared" si="1336"/>
        <v>0</v>
      </c>
    </row>
    <row r="204" spans="1:65" s="84" customFormat="1" ht="12" x14ac:dyDescent="0.3">
      <c r="A204" s="87"/>
      <c r="B204" s="87"/>
      <c r="C204" s="88"/>
      <c r="D204" s="95"/>
      <c r="E204" s="96">
        <v>51154001</v>
      </c>
      <c r="F204" s="97" t="s">
        <v>160</v>
      </c>
      <c r="G204" s="7">
        <v>0</v>
      </c>
      <c r="H204" s="7" t="e">
        <f>SUMIF([2]Ene!B:I,AVALUOS!E204,[2]Ene!I:I)</f>
        <v>#VALUE!</v>
      </c>
      <c r="I204" s="7" t="e">
        <f t="shared" si="1286"/>
        <v>#VALUE!</v>
      </c>
      <c r="J204" s="8">
        <f t="shared" si="1287"/>
        <v>0</v>
      </c>
      <c r="K204" s="7">
        <v>0</v>
      </c>
      <c r="L204" s="7" t="e">
        <f>SUMIF([2]Feb!B:I,AVALUOS!E204,[2]Feb!I:I)</f>
        <v>#VALUE!</v>
      </c>
      <c r="M204" s="7" t="e">
        <f t="shared" si="1288"/>
        <v>#VALUE!</v>
      </c>
      <c r="N204" s="8">
        <f t="shared" si="1289"/>
        <v>0</v>
      </c>
      <c r="O204" s="7">
        <v>0</v>
      </c>
      <c r="P204" s="7" t="e">
        <f>SUMIF([2]mar!B:I,AVALUOS!E204,[2]mar!I:I)</f>
        <v>#VALUE!</v>
      </c>
      <c r="Q204" s="7" t="e">
        <f t="shared" si="1290"/>
        <v>#VALUE!</v>
      </c>
      <c r="R204" s="8">
        <f t="shared" si="1272"/>
        <v>0</v>
      </c>
      <c r="S204" s="7">
        <v>0</v>
      </c>
      <c r="T204" s="7" t="e">
        <f>SUMIF([2]Abr!B:I,AVALUOS!E204,[2]Abr!I:I)</f>
        <v>#VALUE!</v>
      </c>
      <c r="U204" s="7" t="e">
        <f t="shared" si="1291"/>
        <v>#VALUE!</v>
      </c>
      <c r="V204" s="8">
        <f t="shared" si="1292"/>
        <v>0</v>
      </c>
      <c r="W204" s="7">
        <v>0</v>
      </c>
      <c r="X204" s="7" t="e">
        <f>SUMIF([2]May!B:I,AVALUOS!E204,[2]May!I:I)</f>
        <v>#VALUE!</v>
      </c>
      <c r="Y204" s="7" t="e">
        <f t="shared" si="1293"/>
        <v>#VALUE!</v>
      </c>
      <c r="Z204" s="8">
        <f t="shared" si="1294"/>
        <v>0</v>
      </c>
      <c r="AA204" s="7">
        <v>0</v>
      </c>
      <c r="AB204" s="7" t="e">
        <f>SUMIF([2]Jun!B:I,AVALUOS!E204,[2]Jun!I:I)</f>
        <v>#VALUE!</v>
      </c>
      <c r="AC204" s="7" t="e">
        <f t="shared" si="1295"/>
        <v>#VALUE!</v>
      </c>
      <c r="AD204" s="8">
        <f t="shared" si="1296"/>
        <v>0</v>
      </c>
      <c r="AE204" s="7">
        <v>0</v>
      </c>
      <c r="AF204" s="7" t="e">
        <f>SUMIF([2]Jul!B:I,AVALUOS!E204,[2]Jul!I:I)</f>
        <v>#VALUE!</v>
      </c>
      <c r="AG204" s="7" t="e">
        <f t="shared" si="1297"/>
        <v>#VALUE!</v>
      </c>
      <c r="AH204" s="8">
        <f t="shared" si="1298"/>
        <v>0</v>
      </c>
      <c r="AI204" s="7">
        <v>0</v>
      </c>
      <c r="AJ204" s="7" t="e">
        <f>SUMIF([2]Agos!B:I,AVALUOS!E204,[2]Agos!I:I)</f>
        <v>#VALUE!</v>
      </c>
      <c r="AK204" s="7" t="e">
        <f t="shared" si="1299"/>
        <v>#VALUE!</v>
      </c>
      <c r="AL204" s="8">
        <f t="shared" si="1300"/>
        <v>0</v>
      </c>
      <c r="AM204" s="7">
        <v>0</v>
      </c>
      <c r="AN204" s="7" t="e">
        <f>SUMIF([2]Sep!B:I,AVALUOS!E204,[2]Sep!I:I)</f>
        <v>#VALUE!</v>
      </c>
      <c r="AO204" s="7" t="e">
        <f t="shared" si="1301"/>
        <v>#VALUE!</v>
      </c>
      <c r="AP204" s="8">
        <f t="shared" si="1302"/>
        <v>0</v>
      </c>
      <c r="AQ204" s="7">
        <v>0</v>
      </c>
      <c r="AR204" s="7" t="e">
        <f>SUMIF([2]Oct!B:I,AVALUOS!E204,[2]Oct!I:I)</f>
        <v>#VALUE!</v>
      </c>
      <c r="AS204" s="7" t="e">
        <f t="shared" si="1303"/>
        <v>#VALUE!</v>
      </c>
      <c r="AT204" s="8">
        <f t="shared" si="1304"/>
        <v>0</v>
      </c>
      <c r="AU204" s="7">
        <v>0</v>
      </c>
      <c r="AV204" s="7" t="e">
        <f>SUMIF([2]Nov!B:I,AVALUOS!E204,[2]Nov!I:I)</f>
        <v>#VALUE!</v>
      </c>
      <c r="AW204" s="7" t="e">
        <f t="shared" si="1305"/>
        <v>#VALUE!</v>
      </c>
      <c r="AX204" s="8">
        <f t="shared" si="1306"/>
        <v>0</v>
      </c>
      <c r="AY204" s="7">
        <v>0</v>
      </c>
      <c r="AZ204" s="7" t="e">
        <f>SUMIF([2]Dic!B:I,AVALUOS!E204,[2]Dic!I:I)</f>
        <v>#VALUE!</v>
      </c>
      <c r="BA204" s="7" t="e">
        <f t="shared" si="1307"/>
        <v>#VALUE!</v>
      </c>
      <c r="BB204" s="8">
        <f t="shared" si="1308"/>
        <v>0</v>
      </c>
      <c r="BC204" s="7">
        <v>0</v>
      </c>
      <c r="BD204" s="89">
        <f>+G204+K204+O204+S204+W204+AA204+AE204+AI204+AM204+AQ204+AU204</f>
        <v>0</v>
      </c>
      <c r="BE204" s="89" t="e">
        <f>+H204+L204+P204+T204+X204+AB204+AF204+AJ204+AN204+AR204+AV204+AZ204</f>
        <v>#VALUE!</v>
      </c>
      <c r="BF204" s="89" t="e">
        <f t="shared" si="1309"/>
        <v>#VALUE!</v>
      </c>
      <c r="BG204" s="24">
        <f t="shared" si="1310"/>
        <v>0</v>
      </c>
      <c r="BL204" s="7"/>
      <c r="BM204" s="7"/>
    </row>
    <row r="205" spans="1:65" ht="12" x14ac:dyDescent="0.3">
      <c r="A205" s="85"/>
      <c r="B205" s="85"/>
      <c r="C205" s="86"/>
      <c r="D205" s="90">
        <v>511570</v>
      </c>
      <c r="E205" s="91"/>
      <c r="F205" s="92" t="s">
        <v>161</v>
      </c>
      <c r="G205" s="93">
        <f t="shared" ref="G205:H205" si="1337">+G206</f>
        <v>0</v>
      </c>
      <c r="H205" s="93" t="e">
        <f t="shared" si="1337"/>
        <v>#VALUE!</v>
      </c>
      <c r="I205" s="93" t="e">
        <f t="shared" si="1286"/>
        <v>#VALUE!</v>
      </c>
      <c r="J205" s="94">
        <f t="shared" si="1287"/>
        <v>0</v>
      </c>
      <c r="K205" s="93">
        <f t="shared" ref="K205:L205" si="1338">+K206</f>
        <v>0</v>
      </c>
      <c r="L205" s="93" t="e">
        <f t="shared" si="1338"/>
        <v>#VALUE!</v>
      </c>
      <c r="M205" s="93" t="e">
        <f t="shared" si="1288"/>
        <v>#VALUE!</v>
      </c>
      <c r="N205" s="94">
        <f t="shared" si="1289"/>
        <v>0</v>
      </c>
      <c r="O205" s="93">
        <f t="shared" ref="O205:P205" si="1339">+O206</f>
        <v>0</v>
      </c>
      <c r="P205" s="93" t="e">
        <f t="shared" si="1339"/>
        <v>#VALUE!</v>
      </c>
      <c r="Q205" s="93" t="e">
        <f t="shared" si="1290"/>
        <v>#VALUE!</v>
      </c>
      <c r="R205" s="94">
        <f t="shared" si="1272"/>
        <v>0</v>
      </c>
      <c r="S205" s="93">
        <f t="shared" ref="S205:BE205" si="1340">+S206</f>
        <v>0</v>
      </c>
      <c r="T205" s="93" t="e">
        <f t="shared" si="1340"/>
        <v>#VALUE!</v>
      </c>
      <c r="U205" s="93" t="e">
        <f t="shared" si="1291"/>
        <v>#VALUE!</v>
      </c>
      <c r="V205" s="94">
        <f t="shared" si="1292"/>
        <v>0</v>
      </c>
      <c r="W205" s="93">
        <f t="shared" ref="W205:X205" si="1341">+W206</f>
        <v>0</v>
      </c>
      <c r="X205" s="93" t="e">
        <f t="shared" si="1341"/>
        <v>#VALUE!</v>
      </c>
      <c r="Y205" s="93" t="e">
        <f t="shared" si="1293"/>
        <v>#VALUE!</v>
      </c>
      <c r="Z205" s="94">
        <f t="shared" si="1294"/>
        <v>0</v>
      </c>
      <c r="AA205" s="93">
        <f t="shared" ref="AA205" si="1342">+AA206</f>
        <v>0</v>
      </c>
      <c r="AB205" s="93" t="e">
        <f t="shared" si="1340"/>
        <v>#VALUE!</v>
      </c>
      <c r="AC205" s="93" t="e">
        <f t="shared" si="1295"/>
        <v>#VALUE!</v>
      </c>
      <c r="AD205" s="94">
        <f t="shared" si="1296"/>
        <v>0</v>
      </c>
      <c r="AE205" s="93">
        <f t="shared" ref="AE205" si="1343">+AE206</f>
        <v>0</v>
      </c>
      <c r="AF205" s="93" t="e">
        <f t="shared" si="1340"/>
        <v>#VALUE!</v>
      </c>
      <c r="AG205" s="93" t="e">
        <f t="shared" si="1297"/>
        <v>#VALUE!</v>
      </c>
      <c r="AH205" s="94">
        <f t="shared" si="1298"/>
        <v>0</v>
      </c>
      <c r="AI205" s="93">
        <f t="shared" ref="AI205" si="1344">+AI206</f>
        <v>0</v>
      </c>
      <c r="AJ205" s="93" t="e">
        <f t="shared" si="1340"/>
        <v>#VALUE!</v>
      </c>
      <c r="AK205" s="93" t="e">
        <f t="shared" si="1299"/>
        <v>#VALUE!</v>
      </c>
      <c r="AL205" s="94">
        <f t="shared" si="1300"/>
        <v>0</v>
      </c>
      <c r="AM205" s="93">
        <f t="shared" ref="AM205" si="1345">+AM206</f>
        <v>0</v>
      </c>
      <c r="AN205" s="93" t="e">
        <f t="shared" si="1340"/>
        <v>#VALUE!</v>
      </c>
      <c r="AO205" s="93" t="e">
        <f t="shared" si="1301"/>
        <v>#VALUE!</v>
      </c>
      <c r="AP205" s="94">
        <f t="shared" si="1302"/>
        <v>0</v>
      </c>
      <c r="AQ205" s="93">
        <f t="shared" ref="AQ205" si="1346">+AQ206</f>
        <v>0</v>
      </c>
      <c r="AR205" s="93" t="e">
        <f t="shared" si="1340"/>
        <v>#VALUE!</v>
      </c>
      <c r="AS205" s="93" t="e">
        <f t="shared" si="1303"/>
        <v>#VALUE!</v>
      </c>
      <c r="AT205" s="94">
        <f t="shared" si="1304"/>
        <v>0</v>
      </c>
      <c r="AU205" s="93">
        <f t="shared" ref="AU205" si="1347">+AU206</f>
        <v>0</v>
      </c>
      <c r="AV205" s="93" t="e">
        <f t="shared" si="1340"/>
        <v>#VALUE!</v>
      </c>
      <c r="AW205" s="93" t="e">
        <f t="shared" si="1305"/>
        <v>#VALUE!</v>
      </c>
      <c r="AX205" s="94">
        <f t="shared" si="1306"/>
        <v>0</v>
      </c>
      <c r="AY205" s="93">
        <f t="shared" ref="AY205" si="1348">+AY206</f>
        <v>0</v>
      </c>
      <c r="AZ205" s="93" t="e">
        <f t="shared" si="1340"/>
        <v>#VALUE!</v>
      </c>
      <c r="BA205" s="93" t="e">
        <f t="shared" si="1307"/>
        <v>#VALUE!</v>
      </c>
      <c r="BB205" s="94">
        <f t="shared" si="1308"/>
        <v>0</v>
      </c>
      <c r="BC205" s="93">
        <f t="shared" si="1340"/>
        <v>0</v>
      </c>
      <c r="BD205" s="93">
        <f t="shared" si="1340"/>
        <v>0</v>
      </c>
      <c r="BE205" s="93" t="e">
        <f t="shared" si="1340"/>
        <v>#VALUE!</v>
      </c>
      <c r="BF205" s="93" t="e">
        <f t="shared" si="1309"/>
        <v>#VALUE!</v>
      </c>
      <c r="BG205" s="4">
        <f t="shared" si="1310"/>
        <v>0</v>
      </c>
      <c r="BL205" s="93">
        <f t="shared" ref="BL205:BM205" si="1349">+BL206</f>
        <v>0</v>
      </c>
      <c r="BM205" s="93">
        <f t="shared" si="1349"/>
        <v>0</v>
      </c>
    </row>
    <row r="206" spans="1:65" s="84" customFormat="1" ht="12" x14ac:dyDescent="0.3">
      <c r="A206" s="87"/>
      <c r="B206" s="87"/>
      <c r="C206" s="88"/>
      <c r="D206" s="95"/>
      <c r="E206" s="96">
        <v>51157001</v>
      </c>
      <c r="F206" s="97" t="s">
        <v>161</v>
      </c>
      <c r="G206" s="7">
        <v>0</v>
      </c>
      <c r="H206" s="7" t="e">
        <f>SUMIF([2]Ene!B:I,AVALUOS!E206,[2]Ene!I:I)</f>
        <v>#VALUE!</v>
      </c>
      <c r="I206" s="7" t="e">
        <f t="shared" si="1286"/>
        <v>#VALUE!</v>
      </c>
      <c r="J206" s="8">
        <f t="shared" si="1287"/>
        <v>0</v>
      </c>
      <c r="K206" s="7">
        <v>0</v>
      </c>
      <c r="L206" s="7" t="e">
        <f>SUMIF([2]Feb!B:I,AVALUOS!E206,[2]Feb!I:I)</f>
        <v>#VALUE!</v>
      </c>
      <c r="M206" s="7" t="e">
        <f t="shared" si="1288"/>
        <v>#VALUE!</v>
      </c>
      <c r="N206" s="8">
        <f t="shared" si="1289"/>
        <v>0</v>
      </c>
      <c r="O206" s="7">
        <v>0</v>
      </c>
      <c r="P206" s="7" t="e">
        <f>SUMIF([2]mar!B:I,AVALUOS!E206,[2]mar!I:I)</f>
        <v>#VALUE!</v>
      </c>
      <c r="Q206" s="7" t="e">
        <f t="shared" si="1290"/>
        <v>#VALUE!</v>
      </c>
      <c r="R206" s="8">
        <f t="shared" si="1272"/>
        <v>0</v>
      </c>
      <c r="S206" s="7">
        <v>0</v>
      </c>
      <c r="T206" s="7" t="e">
        <f>SUMIF([2]Abr!B:I,AVALUOS!E206,[2]Abr!I:I)</f>
        <v>#VALUE!</v>
      </c>
      <c r="U206" s="7" t="e">
        <f t="shared" si="1291"/>
        <v>#VALUE!</v>
      </c>
      <c r="V206" s="8">
        <f t="shared" si="1292"/>
        <v>0</v>
      </c>
      <c r="W206" s="7">
        <v>0</v>
      </c>
      <c r="X206" s="7" t="e">
        <f>SUMIF([2]May!B:I,AVALUOS!E206,[2]May!I:I)</f>
        <v>#VALUE!</v>
      </c>
      <c r="Y206" s="7" t="e">
        <f t="shared" si="1293"/>
        <v>#VALUE!</v>
      </c>
      <c r="Z206" s="8">
        <f t="shared" si="1294"/>
        <v>0</v>
      </c>
      <c r="AA206" s="7">
        <v>0</v>
      </c>
      <c r="AB206" s="7" t="e">
        <f>SUMIF([2]Jun!B:I,AVALUOS!E206,[2]Jun!I:I)</f>
        <v>#VALUE!</v>
      </c>
      <c r="AC206" s="7" t="e">
        <f t="shared" si="1295"/>
        <v>#VALUE!</v>
      </c>
      <c r="AD206" s="8">
        <f t="shared" si="1296"/>
        <v>0</v>
      </c>
      <c r="AE206" s="7">
        <v>0</v>
      </c>
      <c r="AF206" s="7" t="e">
        <f>SUMIF([2]Jul!B:I,AVALUOS!E206,[2]Jul!I:I)</f>
        <v>#VALUE!</v>
      </c>
      <c r="AG206" s="7" t="e">
        <f t="shared" si="1297"/>
        <v>#VALUE!</v>
      </c>
      <c r="AH206" s="8">
        <f t="shared" si="1298"/>
        <v>0</v>
      </c>
      <c r="AI206" s="7">
        <v>0</v>
      </c>
      <c r="AJ206" s="7" t="e">
        <f>SUMIF([2]Agos!B:I,AVALUOS!E206,[2]Agos!I:I)</f>
        <v>#VALUE!</v>
      </c>
      <c r="AK206" s="7" t="e">
        <f t="shared" si="1299"/>
        <v>#VALUE!</v>
      </c>
      <c r="AL206" s="8">
        <f t="shared" si="1300"/>
        <v>0</v>
      </c>
      <c r="AM206" s="7">
        <v>0</v>
      </c>
      <c r="AN206" s="7" t="e">
        <f>SUMIF([2]Sep!B:I,AVALUOS!E206,[2]Sep!I:I)</f>
        <v>#VALUE!</v>
      </c>
      <c r="AO206" s="7" t="e">
        <f t="shared" si="1301"/>
        <v>#VALUE!</v>
      </c>
      <c r="AP206" s="8">
        <f t="shared" si="1302"/>
        <v>0</v>
      </c>
      <c r="AQ206" s="7">
        <v>0</v>
      </c>
      <c r="AR206" s="7" t="e">
        <f>SUMIF([2]Oct!B:I,AVALUOS!E206,[2]Oct!I:I)</f>
        <v>#VALUE!</v>
      </c>
      <c r="AS206" s="7" t="e">
        <f t="shared" si="1303"/>
        <v>#VALUE!</v>
      </c>
      <c r="AT206" s="8">
        <f t="shared" si="1304"/>
        <v>0</v>
      </c>
      <c r="AU206" s="7">
        <v>0</v>
      </c>
      <c r="AV206" s="7" t="e">
        <f>SUMIF([2]Nov!B:I,AVALUOS!E206,[2]Nov!I:I)</f>
        <v>#VALUE!</v>
      </c>
      <c r="AW206" s="7" t="e">
        <f t="shared" si="1305"/>
        <v>#VALUE!</v>
      </c>
      <c r="AX206" s="8">
        <f t="shared" si="1306"/>
        <v>0</v>
      </c>
      <c r="AY206" s="7">
        <v>0</v>
      </c>
      <c r="AZ206" s="7" t="e">
        <f>SUMIF([2]Dic!B:I,AVALUOS!E206,[2]Dic!I:I)</f>
        <v>#VALUE!</v>
      </c>
      <c r="BA206" s="7" t="e">
        <f t="shared" si="1307"/>
        <v>#VALUE!</v>
      </c>
      <c r="BB206" s="8">
        <f t="shared" si="1308"/>
        <v>0</v>
      </c>
      <c r="BC206" s="7">
        <v>0</v>
      </c>
      <c r="BD206" s="89">
        <f>+G206+K206+O206+S206+W206+AA206+AE206+AI206+AM206+AQ206+AU206</f>
        <v>0</v>
      </c>
      <c r="BE206" s="89" t="e">
        <f>+H206+L206+P206+T206+X206+AB206+AF206+AJ206+AN206+AR206+AV206+AZ206</f>
        <v>#VALUE!</v>
      </c>
      <c r="BF206" s="89" t="e">
        <f t="shared" si="1309"/>
        <v>#VALUE!</v>
      </c>
      <c r="BG206" s="24">
        <f t="shared" si="1310"/>
        <v>0</v>
      </c>
      <c r="BL206" s="7"/>
      <c r="BM206" s="7"/>
    </row>
    <row r="207" spans="1:65" ht="12" x14ac:dyDescent="0.3">
      <c r="A207" s="85"/>
      <c r="B207" s="85"/>
      <c r="C207" s="86"/>
      <c r="D207" s="90">
        <v>511595</v>
      </c>
      <c r="E207" s="91"/>
      <c r="F207" s="92" t="s">
        <v>51</v>
      </c>
      <c r="G207" s="93">
        <f t="shared" ref="G207:H207" si="1350">SUM(G208:G212)</f>
        <v>120000</v>
      </c>
      <c r="H207" s="93" t="e">
        <f t="shared" si="1350"/>
        <v>#VALUE!</v>
      </c>
      <c r="I207" s="93" t="e">
        <f t="shared" si="1286"/>
        <v>#VALUE!</v>
      </c>
      <c r="J207" s="94" t="e">
        <f t="shared" si="1287"/>
        <v>#VALUE!</v>
      </c>
      <c r="K207" s="93">
        <f t="shared" ref="K207:L207" si="1351">SUM(K208:K212)</f>
        <v>140000</v>
      </c>
      <c r="L207" s="93" t="e">
        <f t="shared" si="1351"/>
        <v>#VALUE!</v>
      </c>
      <c r="M207" s="93" t="e">
        <f t="shared" si="1288"/>
        <v>#VALUE!</v>
      </c>
      <c r="N207" s="94" t="e">
        <f t="shared" si="1289"/>
        <v>#VALUE!</v>
      </c>
      <c r="O207" s="93">
        <f t="shared" ref="O207:P207" si="1352">SUM(O208:O212)</f>
        <v>160000</v>
      </c>
      <c r="P207" s="93" t="e">
        <f t="shared" si="1352"/>
        <v>#VALUE!</v>
      </c>
      <c r="Q207" s="93" t="e">
        <f t="shared" si="1290"/>
        <v>#VALUE!</v>
      </c>
      <c r="R207" s="94" t="e">
        <f t="shared" si="1272"/>
        <v>#VALUE!</v>
      </c>
      <c r="S207" s="93">
        <f t="shared" ref="S207:T207" si="1353">SUM(S208:S212)</f>
        <v>140000</v>
      </c>
      <c r="T207" s="93" t="e">
        <f t="shared" si="1353"/>
        <v>#VALUE!</v>
      </c>
      <c r="U207" s="93" t="e">
        <f t="shared" si="1291"/>
        <v>#VALUE!</v>
      </c>
      <c r="V207" s="94" t="e">
        <f t="shared" si="1292"/>
        <v>#VALUE!</v>
      </c>
      <c r="W207" s="93">
        <f t="shared" ref="W207:X207" si="1354">SUM(W208:W212)</f>
        <v>180000</v>
      </c>
      <c r="X207" s="93" t="e">
        <f t="shared" si="1354"/>
        <v>#VALUE!</v>
      </c>
      <c r="Y207" s="93" t="e">
        <f t="shared" si="1293"/>
        <v>#VALUE!</v>
      </c>
      <c r="Z207" s="94" t="e">
        <f t="shared" si="1294"/>
        <v>#VALUE!</v>
      </c>
      <c r="AA207" s="93">
        <f t="shared" ref="AA207:AB207" si="1355">SUM(AA208:AA212)</f>
        <v>180000</v>
      </c>
      <c r="AB207" s="93" t="e">
        <f t="shared" si="1355"/>
        <v>#VALUE!</v>
      </c>
      <c r="AC207" s="93" t="e">
        <f t="shared" si="1295"/>
        <v>#VALUE!</v>
      </c>
      <c r="AD207" s="94" t="e">
        <f t="shared" si="1296"/>
        <v>#VALUE!</v>
      </c>
      <c r="AE207" s="93">
        <f t="shared" ref="AE207:AF207" si="1356">SUM(AE208:AE212)</f>
        <v>200000</v>
      </c>
      <c r="AF207" s="93" t="e">
        <f t="shared" si="1356"/>
        <v>#VALUE!</v>
      </c>
      <c r="AG207" s="93" t="e">
        <f t="shared" si="1297"/>
        <v>#VALUE!</v>
      </c>
      <c r="AH207" s="94" t="e">
        <f t="shared" si="1298"/>
        <v>#VALUE!</v>
      </c>
      <c r="AI207" s="93">
        <f t="shared" ref="AI207:AJ207" si="1357">SUM(AI208:AI212)</f>
        <v>220000</v>
      </c>
      <c r="AJ207" s="93" t="e">
        <f t="shared" si="1357"/>
        <v>#VALUE!</v>
      </c>
      <c r="AK207" s="93" t="e">
        <f t="shared" si="1299"/>
        <v>#VALUE!</v>
      </c>
      <c r="AL207" s="94" t="e">
        <f t="shared" si="1300"/>
        <v>#VALUE!</v>
      </c>
      <c r="AM207" s="93">
        <f t="shared" ref="AM207:AN207" si="1358">SUM(AM208:AM212)</f>
        <v>260000</v>
      </c>
      <c r="AN207" s="93" t="e">
        <f t="shared" si="1358"/>
        <v>#VALUE!</v>
      </c>
      <c r="AO207" s="93" t="e">
        <f t="shared" si="1301"/>
        <v>#VALUE!</v>
      </c>
      <c r="AP207" s="94" t="e">
        <f t="shared" si="1302"/>
        <v>#VALUE!</v>
      </c>
      <c r="AQ207" s="93">
        <f t="shared" ref="AQ207:AR207" si="1359">SUM(AQ208:AQ212)</f>
        <v>300000</v>
      </c>
      <c r="AR207" s="93" t="e">
        <f t="shared" si="1359"/>
        <v>#VALUE!</v>
      </c>
      <c r="AS207" s="93" t="e">
        <f t="shared" si="1303"/>
        <v>#VALUE!</v>
      </c>
      <c r="AT207" s="94" t="e">
        <f t="shared" si="1304"/>
        <v>#VALUE!</v>
      </c>
      <c r="AU207" s="93">
        <f t="shared" ref="AU207:AV207" si="1360">SUM(AU208:AU212)</f>
        <v>340000</v>
      </c>
      <c r="AV207" s="93" t="e">
        <f t="shared" si="1360"/>
        <v>#VALUE!</v>
      </c>
      <c r="AW207" s="93" t="e">
        <f t="shared" si="1305"/>
        <v>#VALUE!</v>
      </c>
      <c r="AX207" s="94" t="e">
        <f t="shared" si="1306"/>
        <v>#VALUE!</v>
      </c>
      <c r="AY207" s="93">
        <f t="shared" ref="AY207:BE207" si="1361">SUM(AY208:AY212)</f>
        <v>360000</v>
      </c>
      <c r="AZ207" s="93" t="e">
        <f t="shared" si="1361"/>
        <v>#VALUE!</v>
      </c>
      <c r="BA207" s="93" t="e">
        <f t="shared" si="1307"/>
        <v>#VALUE!</v>
      </c>
      <c r="BB207" s="94" t="e">
        <f t="shared" si="1308"/>
        <v>#VALUE!</v>
      </c>
      <c r="BC207" s="93">
        <f t="shared" si="1361"/>
        <v>0</v>
      </c>
      <c r="BD207" s="93">
        <f t="shared" si="1361"/>
        <v>2240000</v>
      </c>
      <c r="BE207" s="93" t="e">
        <f t="shared" si="1361"/>
        <v>#VALUE!</v>
      </c>
      <c r="BF207" s="93" t="e">
        <f t="shared" si="1309"/>
        <v>#VALUE!</v>
      </c>
      <c r="BG207" s="4" t="e">
        <f t="shared" si="1310"/>
        <v>#VALUE!</v>
      </c>
      <c r="BL207" s="93">
        <f t="shared" ref="BL207:BM207" si="1362">SUM(BL208:BL212)</f>
        <v>0</v>
      </c>
      <c r="BM207" s="93">
        <f t="shared" si="1362"/>
        <v>0</v>
      </c>
    </row>
    <row r="208" spans="1:65" s="84" customFormat="1" ht="12" x14ac:dyDescent="0.3">
      <c r="A208" s="87"/>
      <c r="B208" s="87"/>
      <c r="C208" s="88"/>
      <c r="D208" s="95"/>
      <c r="E208" s="96">
        <v>51159501</v>
      </c>
      <c r="F208" s="97" t="s">
        <v>162</v>
      </c>
      <c r="G208" s="7">
        <v>120000</v>
      </c>
      <c r="H208" s="7" t="e">
        <f>SUMIF([2]Ene!B:I,AVALUOS!E208,[2]Ene!I:I)</f>
        <v>#VALUE!</v>
      </c>
      <c r="I208" s="7" t="e">
        <f t="shared" si="1286"/>
        <v>#VALUE!</v>
      </c>
      <c r="J208" s="8" t="e">
        <f t="shared" si="1287"/>
        <v>#VALUE!</v>
      </c>
      <c r="K208" s="7">
        <v>140000</v>
      </c>
      <c r="L208" s="7" t="e">
        <f>SUMIF([2]Feb!B:I,AVALUOS!E208,[2]Feb!I:I)</f>
        <v>#VALUE!</v>
      </c>
      <c r="M208" s="7" t="e">
        <f t="shared" si="1288"/>
        <v>#VALUE!</v>
      </c>
      <c r="N208" s="8" t="e">
        <f t="shared" si="1289"/>
        <v>#VALUE!</v>
      </c>
      <c r="O208" s="7">
        <v>160000</v>
      </c>
      <c r="P208" s="7" t="e">
        <f>SUMIF([2]mar!B:I,AVALUOS!E208,[2]mar!I:I)</f>
        <v>#VALUE!</v>
      </c>
      <c r="Q208" s="7" t="e">
        <f t="shared" si="1290"/>
        <v>#VALUE!</v>
      </c>
      <c r="R208" s="8" t="e">
        <f t="shared" si="1272"/>
        <v>#VALUE!</v>
      </c>
      <c r="S208" s="7">
        <v>140000</v>
      </c>
      <c r="T208" s="7" t="e">
        <f>SUMIF([2]Abr!B:I,AVALUOS!E208,[2]Abr!I:I)</f>
        <v>#VALUE!</v>
      </c>
      <c r="U208" s="7" t="e">
        <f t="shared" si="1291"/>
        <v>#VALUE!</v>
      </c>
      <c r="V208" s="8" t="e">
        <f t="shared" si="1292"/>
        <v>#VALUE!</v>
      </c>
      <c r="W208" s="7">
        <v>180000</v>
      </c>
      <c r="X208" s="7" t="e">
        <f>SUMIF([2]May!B:I,AVALUOS!E208,[2]May!I:I)</f>
        <v>#VALUE!</v>
      </c>
      <c r="Y208" s="7" t="e">
        <f t="shared" si="1293"/>
        <v>#VALUE!</v>
      </c>
      <c r="Z208" s="8" t="e">
        <f t="shared" si="1294"/>
        <v>#VALUE!</v>
      </c>
      <c r="AA208" s="7">
        <v>180000</v>
      </c>
      <c r="AB208" s="7" t="e">
        <f>SUMIF([2]Jun!B:I,AVALUOS!E208,[2]Jun!I:I)</f>
        <v>#VALUE!</v>
      </c>
      <c r="AC208" s="7" t="e">
        <f t="shared" si="1295"/>
        <v>#VALUE!</v>
      </c>
      <c r="AD208" s="8" t="e">
        <f t="shared" si="1296"/>
        <v>#VALUE!</v>
      </c>
      <c r="AE208" s="7">
        <v>200000</v>
      </c>
      <c r="AF208" s="7" t="e">
        <f>SUMIF([2]Jul!B:I,AVALUOS!E208,[2]Jul!I:I)</f>
        <v>#VALUE!</v>
      </c>
      <c r="AG208" s="7" t="e">
        <f t="shared" si="1297"/>
        <v>#VALUE!</v>
      </c>
      <c r="AH208" s="8" t="e">
        <f t="shared" si="1298"/>
        <v>#VALUE!</v>
      </c>
      <c r="AI208" s="7">
        <v>220000</v>
      </c>
      <c r="AJ208" s="7" t="e">
        <f>SUMIF([2]Agos!B:I,AVALUOS!E208,[2]Agos!I:I)</f>
        <v>#VALUE!</v>
      </c>
      <c r="AK208" s="7" t="e">
        <f t="shared" si="1299"/>
        <v>#VALUE!</v>
      </c>
      <c r="AL208" s="8" t="e">
        <f t="shared" si="1300"/>
        <v>#VALUE!</v>
      </c>
      <c r="AM208" s="7">
        <v>260000</v>
      </c>
      <c r="AN208" s="7" t="e">
        <f>SUMIF([2]Sep!B:I,AVALUOS!E208,[2]Sep!I:I)</f>
        <v>#VALUE!</v>
      </c>
      <c r="AO208" s="7" t="e">
        <f t="shared" si="1301"/>
        <v>#VALUE!</v>
      </c>
      <c r="AP208" s="8" t="e">
        <f t="shared" si="1302"/>
        <v>#VALUE!</v>
      </c>
      <c r="AQ208" s="7">
        <v>300000</v>
      </c>
      <c r="AR208" s="7" t="e">
        <f>SUMIF([2]Oct!B:I,AVALUOS!E208,[2]Oct!I:I)</f>
        <v>#VALUE!</v>
      </c>
      <c r="AS208" s="7" t="e">
        <f t="shared" si="1303"/>
        <v>#VALUE!</v>
      </c>
      <c r="AT208" s="8" t="e">
        <f t="shared" si="1304"/>
        <v>#VALUE!</v>
      </c>
      <c r="AU208" s="7">
        <v>340000</v>
      </c>
      <c r="AV208" s="7" t="e">
        <f>SUMIF([2]Nov!B:I,AVALUOS!E208,[2]Nov!I:I)</f>
        <v>#VALUE!</v>
      </c>
      <c r="AW208" s="7" t="e">
        <f t="shared" si="1305"/>
        <v>#VALUE!</v>
      </c>
      <c r="AX208" s="8" t="e">
        <f t="shared" si="1306"/>
        <v>#VALUE!</v>
      </c>
      <c r="AY208" s="7">
        <v>360000</v>
      </c>
      <c r="AZ208" s="7" t="e">
        <f>SUMIF([2]Dic!B:I,AVALUOS!E208,[2]Dic!I:I)</f>
        <v>#VALUE!</v>
      </c>
      <c r="BA208" s="7" t="e">
        <f t="shared" si="1307"/>
        <v>#VALUE!</v>
      </c>
      <c r="BB208" s="8" t="e">
        <f t="shared" si="1308"/>
        <v>#VALUE!</v>
      </c>
      <c r="BC208" s="7">
        <v>0</v>
      </c>
      <c r="BD208" s="89">
        <f t="shared" ref="BD208:BD212" si="1363">+G208+K208+O208+S208+W208+AA208+AE208+AI208+AM208+AQ208+AU208</f>
        <v>2240000</v>
      </c>
      <c r="BE208" s="89" t="e">
        <f t="shared" ref="BE208:BE212" si="1364">+H208+L208+P208+T208+X208+AB208+AF208+AJ208+AN208+AR208+AV208+AZ208</f>
        <v>#VALUE!</v>
      </c>
      <c r="BF208" s="89" t="e">
        <f t="shared" si="1309"/>
        <v>#VALUE!</v>
      </c>
      <c r="BG208" s="24" t="e">
        <f t="shared" si="1310"/>
        <v>#VALUE!</v>
      </c>
      <c r="BL208" s="7"/>
      <c r="BM208" s="7"/>
    </row>
    <row r="209" spans="1:65" ht="12" x14ac:dyDescent="0.3">
      <c r="A209" s="87"/>
      <c r="B209" s="87"/>
      <c r="C209" s="88"/>
      <c r="D209" s="95"/>
      <c r="E209" s="96">
        <v>51159502</v>
      </c>
      <c r="F209" s="97" t="s">
        <v>51</v>
      </c>
      <c r="G209" s="7">
        <v>0</v>
      </c>
      <c r="H209" s="7" t="e">
        <f>SUMIF([2]Ene!B:I,AVALUOS!E209,[2]Ene!I:I)</f>
        <v>#VALUE!</v>
      </c>
      <c r="I209" s="7" t="e">
        <f t="shared" si="1286"/>
        <v>#VALUE!</v>
      </c>
      <c r="J209" s="8">
        <f t="shared" si="1287"/>
        <v>0</v>
      </c>
      <c r="K209" s="7">
        <v>0</v>
      </c>
      <c r="L209" s="7" t="e">
        <f>SUMIF([2]Feb!B:I,AVALUOS!E209,[2]Feb!I:I)</f>
        <v>#VALUE!</v>
      </c>
      <c r="M209" s="7" t="e">
        <f t="shared" si="1288"/>
        <v>#VALUE!</v>
      </c>
      <c r="N209" s="8">
        <f t="shared" si="1289"/>
        <v>0</v>
      </c>
      <c r="O209" s="7">
        <v>0</v>
      </c>
      <c r="P209" s="7" t="e">
        <f>SUMIF([2]mar!B:I,AVALUOS!E209,[2]mar!I:I)</f>
        <v>#VALUE!</v>
      </c>
      <c r="Q209" s="7" t="e">
        <f t="shared" si="1290"/>
        <v>#VALUE!</v>
      </c>
      <c r="R209" s="8">
        <f t="shared" si="1272"/>
        <v>0</v>
      </c>
      <c r="S209" s="7">
        <v>0</v>
      </c>
      <c r="T209" s="7" t="e">
        <f>SUMIF([2]Abr!B:I,AVALUOS!E209,[2]Abr!I:I)</f>
        <v>#VALUE!</v>
      </c>
      <c r="U209" s="7" t="e">
        <f t="shared" si="1291"/>
        <v>#VALUE!</v>
      </c>
      <c r="V209" s="8">
        <f t="shared" si="1292"/>
        <v>0</v>
      </c>
      <c r="W209" s="7">
        <v>0</v>
      </c>
      <c r="X209" s="7" t="e">
        <f>SUMIF([2]May!B:I,AVALUOS!E209,[2]May!I:I)</f>
        <v>#VALUE!</v>
      </c>
      <c r="Y209" s="7" t="e">
        <f t="shared" si="1293"/>
        <v>#VALUE!</v>
      </c>
      <c r="Z209" s="8">
        <f t="shared" si="1294"/>
        <v>0</v>
      </c>
      <c r="AA209" s="7">
        <v>0</v>
      </c>
      <c r="AB209" s="7" t="e">
        <f>SUMIF([2]Jun!B:I,AVALUOS!E209,[2]Jun!I:I)</f>
        <v>#VALUE!</v>
      </c>
      <c r="AC209" s="7" t="e">
        <f t="shared" si="1295"/>
        <v>#VALUE!</v>
      </c>
      <c r="AD209" s="8">
        <f t="shared" si="1296"/>
        <v>0</v>
      </c>
      <c r="AE209" s="7">
        <v>0</v>
      </c>
      <c r="AF209" s="7" t="e">
        <f>SUMIF([2]Jul!B:I,AVALUOS!E209,[2]Jul!I:I)</f>
        <v>#VALUE!</v>
      </c>
      <c r="AG209" s="7" t="e">
        <f t="shared" si="1297"/>
        <v>#VALUE!</v>
      </c>
      <c r="AH209" s="8">
        <f t="shared" si="1298"/>
        <v>0</v>
      </c>
      <c r="AI209" s="7">
        <v>0</v>
      </c>
      <c r="AJ209" s="7" t="e">
        <f>SUMIF([2]Agos!B:I,AVALUOS!E209,[2]Agos!I:I)</f>
        <v>#VALUE!</v>
      </c>
      <c r="AK209" s="7" t="e">
        <f t="shared" si="1299"/>
        <v>#VALUE!</v>
      </c>
      <c r="AL209" s="8">
        <f t="shared" si="1300"/>
        <v>0</v>
      </c>
      <c r="AM209" s="7">
        <v>0</v>
      </c>
      <c r="AN209" s="7" t="e">
        <f>SUMIF([2]Sep!B:I,AVALUOS!E209,[2]Sep!I:I)</f>
        <v>#VALUE!</v>
      </c>
      <c r="AO209" s="7" t="e">
        <f t="shared" si="1301"/>
        <v>#VALUE!</v>
      </c>
      <c r="AP209" s="8">
        <f t="shared" si="1302"/>
        <v>0</v>
      </c>
      <c r="AQ209" s="7">
        <v>0</v>
      </c>
      <c r="AR209" s="7" t="e">
        <f>SUMIF([2]Oct!B:I,AVALUOS!E209,[2]Oct!I:I)</f>
        <v>#VALUE!</v>
      </c>
      <c r="AS209" s="7" t="e">
        <f t="shared" si="1303"/>
        <v>#VALUE!</v>
      </c>
      <c r="AT209" s="8">
        <f t="shared" si="1304"/>
        <v>0</v>
      </c>
      <c r="AU209" s="7">
        <v>0</v>
      </c>
      <c r="AV209" s="7" t="e">
        <f>SUMIF([2]Nov!B:I,AVALUOS!E209,[2]Nov!I:I)</f>
        <v>#VALUE!</v>
      </c>
      <c r="AW209" s="7" t="e">
        <f t="shared" si="1305"/>
        <v>#VALUE!</v>
      </c>
      <c r="AX209" s="8">
        <f t="shared" si="1306"/>
        <v>0</v>
      </c>
      <c r="AY209" s="7">
        <v>0</v>
      </c>
      <c r="AZ209" s="7" t="e">
        <f>SUMIF([2]Dic!B:I,AVALUOS!E209,[2]Dic!I:I)</f>
        <v>#VALUE!</v>
      </c>
      <c r="BA209" s="7" t="e">
        <f t="shared" si="1307"/>
        <v>#VALUE!</v>
      </c>
      <c r="BB209" s="8">
        <f t="shared" si="1308"/>
        <v>0</v>
      </c>
      <c r="BC209" s="7">
        <v>0</v>
      </c>
      <c r="BD209" s="89">
        <f t="shared" si="1363"/>
        <v>0</v>
      </c>
      <c r="BE209" s="89" t="e">
        <f t="shared" si="1364"/>
        <v>#VALUE!</v>
      </c>
      <c r="BF209" s="89" t="e">
        <f t="shared" si="1309"/>
        <v>#VALUE!</v>
      </c>
      <c r="BG209" s="24">
        <f t="shared" si="1310"/>
        <v>0</v>
      </c>
      <c r="BK209" s="84"/>
      <c r="BL209" s="7"/>
      <c r="BM209" s="7"/>
    </row>
    <row r="210" spans="1:65" ht="12" x14ac:dyDescent="0.3">
      <c r="A210" s="87"/>
      <c r="B210" s="87"/>
      <c r="C210" s="88"/>
      <c r="D210" s="95"/>
      <c r="E210" s="96">
        <v>51159504</v>
      </c>
      <c r="F210" s="97" t="s">
        <v>163</v>
      </c>
      <c r="G210" s="7">
        <v>0</v>
      </c>
      <c r="H210" s="7" t="e">
        <f>SUMIF([2]Ene!B:I,AVALUOS!E210,[2]Ene!I:I)</f>
        <v>#VALUE!</v>
      </c>
      <c r="I210" s="7" t="e">
        <f t="shared" si="1286"/>
        <v>#VALUE!</v>
      </c>
      <c r="J210" s="8">
        <f t="shared" si="1287"/>
        <v>0</v>
      </c>
      <c r="K210" s="7">
        <v>0</v>
      </c>
      <c r="L210" s="7" t="e">
        <f>SUMIF([2]Feb!B:I,AVALUOS!E210,[2]Feb!I:I)</f>
        <v>#VALUE!</v>
      </c>
      <c r="M210" s="7" t="e">
        <f t="shared" si="1288"/>
        <v>#VALUE!</v>
      </c>
      <c r="N210" s="8">
        <f t="shared" si="1289"/>
        <v>0</v>
      </c>
      <c r="O210" s="7">
        <v>0</v>
      </c>
      <c r="P210" s="7" t="e">
        <f>SUMIF([2]mar!B:I,AVALUOS!E210,[2]mar!I:I)</f>
        <v>#VALUE!</v>
      </c>
      <c r="Q210" s="7" t="e">
        <f t="shared" si="1290"/>
        <v>#VALUE!</v>
      </c>
      <c r="R210" s="8">
        <f t="shared" si="1272"/>
        <v>0</v>
      </c>
      <c r="S210" s="7">
        <v>0</v>
      </c>
      <c r="T210" s="7" t="e">
        <f>SUMIF([2]Abr!B:I,AVALUOS!E210,[2]Abr!I:I)</f>
        <v>#VALUE!</v>
      </c>
      <c r="U210" s="7" t="e">
        <f t="shared" si="1291"/>
        <v>#VALUE!</v>
      </c>
      <c r="V210" s="8">
        <f t="shared" si="1292"/>
        <v>0</v>
      </c>
      <c r="W210" s="7">
        <v>0</v>
      </c>
      <c r="X210" s="7" t="e">
        <f>SUMIF([2]May!B:I,AVALUOS!E210,[2]May!I:I)</f>
        <v>#VALUE!</v>
      </c>
      <c r="Y210" s="7" t="e">
        <f t="shared" si="1293"/>
        <v>#VALUE!</v>
      </c>
      <c r="Z210" s="8">
        <f t="shared" si="1294"/>
        <v>0</v>
      </c>
      <c r="AA210" s="7">
        <v>0</v>
      </c>
      <c r="AB210" s="7" t="e">
        <f>SUMIF([2]Jun!B:I,AVALUOS!E210,[2]Jun!I:I)</f>
        <v>#VALUE!</v>
      </c>
      <c r="AC210" s="7" t="e">
        <f t="shared" si="1295"/>
        <v>#VALUE!</v>
      </c>
      <c r="AD210" s="8">
        <f t="shared" si="1296"/>
        <v>0</v>
      </c>
      <c r="AE210" s="7">
        <v>0</v>
      </c>
      <c r="AF210" s="7" t="e">
        <f>SUMIF([2]Jul!B:I,AVALUOS!E210,[2]Jul!I:I)</f>
        <v>#VALUE!</v>
      </c>
      <c r="AG210" s="7" t="e">
        <f t="shared" si="1297"/>
        <v>#VALUE!</v>
      </c>
      <c r="AH210" s="8">
        <f t="shared" si="1298"/>
        <v>0</v>
      </c>
      <c r="AI210" s="7">
        <v>0</v>
      </c>
      <c r="AJ210" s="7" t="e">
        <f>SUMIF([2]Agos!B:I,AVALUOS!E210,[2]Agos!I:I)</f>
        <v>#VALUE!</v>
      </c>
      <c r="AK210" s="7" t="e">
        <f t="shared" si="1299"/>
        <v>#VALUE!</v>
      </c>
      <c r="AL210" s="8">
        <f t="shared" si="1300"/>
        <v>0</v>
      </c>
      <c r="AM210" s="7">
        <v>0</v>
      </c>
      <c r="AN210" s="7" t="e">
        <f>SUMIF([2]Sep!B:I,AVALUOS!E210,[2]Sep!I:I)</f>
        <v>#VALUE!</v>
      </c>
      <c r="AO210" s="7" t="e">
        <f t="shared" si="1301"/>
        <v>#VALUE!</v>
      </c>
      <c r="AP210" s="8">
        <f t="shared" si="1302"/>
        <v>0</v>
      </c>
      <c r="AQ210" s="7">
        <v>0</v>
      </c>
      <c r="AR210" s="7" t="e">
        <f>SUMIF([2]Oct!B:I,AVALUOS!E210,[2]Oct!I:I)</f>
        <v>#VALUE!</v>
      </c>
      <c r="AS210" s="7" t="e">
        <f t="shared" si="1303"/>
        <v>#VALUE!</v>
      </c>
      <c r="AT210" s="8">
        <f t="shared" si="1304"/>
        <v>0</v>
      </c>
      <c r="AU210" s="7">
        <v>0</v>
      </c>
      <c r="AV210" s="7" t="e">
        <f>SUMIF([2]Nov!B:I,AVALUOS!E210,[2]Nov!I:I)</f>
        <v>#VALUE!</v>
      </c>
      <c r="AW210" s="7" t="e">
        <f t="shared" si="1305"/>
        <v>#VALUE!</v>
      </c>
      <c r="AX210" s="8">
        <f t="shared" si="1306"/>
        <v>0</v>
      </c>
      <c r="AY210" s="7">
        <v>0</v>
      </c>
      <c r="AZ210" s="7" t="e">
        <f>SUMIF([2]Dic!B:I,AVALUOS!E210,[2]Dic!I:I)</f>
        <v>#VALUE!</v>
      </c>
      <c r="BA210" s="7" t="e">
        <f t="shared" si="1307"/>
        <v>#VALUE!</v>
      </c>
      <c r="BB210" s="8">
        <f t="shared" si="1308"/>
        <v>0</v>
      </c>
      <c r="BC210" s="7">
        <v>0</v>
      </c>
      <c r="BD210" s="89">
        <f t="shared" si="1363"/>
        <v>0</v>
      </c>
      <c r="BE210" s="89" t="e">
        <f t="shared" si="1364"/>
        <v>#VALUE!</v>
      </c>
      <c r="BF210" s="89" t="e">
        <f t="shared" si="1309"/>
        <v>#VALUE!</v>
      </c>
      <c r="BG210" s="24">
        <f t="shared" si="1310"/>
        <v>0</v>
      </c>
      <c r="BK210" s="84"/>
      <c r="BL210" s="7"/>
      <c r="BM210" s="7"/>
    </row>
    <row r="211" spans="1:65" s="84" customFormat="1" ht="20.399999999999999" x14ac:dyDescent="0.3">
      <c r="A211" s="87"/>
      <c r="B211" s="87"/>
      <c r="C211" s="88"/>
      <c r="D211" s="95"/>
      <c r="E211" s="96">
        <v>51159510</v>
      </c>
      <c r="F211" s="97" t="s">
        <v>164</v>
      </c>
      <c r="G211" s="7">
        <v>0</v>
      </c>
      <c r="H211" s="7" t="e">
        <f>SUMIF([2]Ene!B:I,AVALUOS!E211,[2]Ene!I:I)</f>
        <v>#VALUE!</v>
      </c>
      <c r="I211" s="7" t="e">
        <f t="shared" si="1286"/>
        <v>#VALUE!</v>
      </c>
      <c r="J211" s="8">
        <f t="shared" si="1287"/>
        <v>0</v>
      </c>
      <c r="K211" s="7">
        <v>0</v>
      </c>
      <c r="L211" s="7" t="e">
        <f>SUMIF([2]Feb!B:I,AVALUOS!E211,[2]Feb!I:I)</f>
        <v>#VALUE!</v>
      </c>
      <c r="M211" s="7" t="e">
        <f t="shared" si="1288"/>
        <v>#VALUE!</v>
      </c>
      <c r="N211" s="8">
        <f t="shared" si="1289"/>
        <v>0</v>
      </c>
      <c r="O211" s="7">
        <v>0</v>
      </c>
      <c r="P211" s="7" t="e">
        <f>SUMIF([2]mar!B:I,AVALUOS!E211,[2]mar!I:I)</f>
        <v>#VALUE!</v>
      </c>
      <c r="Q211" s="7" t="e">
        <f t="shared" si="1290"/>
        <v>#VALUE!</v>
      </c>
      <c r="R211" s="8">
        <f t="shared" si="1272"/>
        <v>0</v>
      </c>
      <c r="S211" s="7">
        <v>0</v>
      </c>
      <c r="T211" s="7" t="e">
        <f>SUMIF([2]Abr!B:I,AVALUOS!E211,[2]Abr!I:I)</f>
        <v>#VALUE!</v>
      </c>
      <c r="U211" s="7" t="e">
        <f t="shared" si="1291"/>
        <v>#VALUE!</v>
      </c>
      <c r="V211" s="8">
        <f t="shared" si="1292"/>
        <v>0</v>
      </c>
      <c r="W211" s="7">
        <v>0</v>
      </c>
      <c r="X211" s="7" t="e">
        <f>SUMIF([2]May!B:I,AVALUOS!E211,[2]May!I:I)</f>
        <v>#VALUE!</v>
      </c>
      <c r="Y211" s="7" t="e">
        <f t="shared" si="1293"/>
        <v>#VALUE!</v>
      </c>
      <c r="Z211" s="8">
        <f t="shared" si="1294"/>
        <v>0</v>
      </c>
      <c r="AA211" s="7">
        <v>0</v>
      </c>
      <c r="AB211" s="7" t="e">
        <f>SUMIF([2]Jun!B:I,AVALUOS!E211,[2]Jun!I:I)</f>
        <v>#VALUE!</v>
      </c>
      <c r="AC211" s="7" t="e">
        <f t="shared" si="1295"/>
        <v>#VALUE!</v>
      </c>
      <c r="AD211" s="8">
        <f t="shared" si="1296"/>
        <v>0</v>
      </c>
      <c r="AE211" s="7">
        <v>0</v>
      </c>
      <c r="AF211" s="7" t="e">
        <f>SUMIF([2]Jul!B:I,AVALUOS!E211,[2]Jul!I:I)</f>
        <v>#VALUE!</v>
      </c>
      <c r="AG211" s="7" t="e">
        <f t="shared" si="1297"/>
        <v>#VALUE!</v>
      </c>
      <c r="AH211" s="8">
        <f t="shared" si="1298"/>
        <v>0</v>
      </c>
      <c r="AI211" s="7">
        <v>0</v>
      </c>
      <c r="AJ211" s="7" t="e">
        <f>SUMIF([2]Agos!B:I,AVALUOS!E211,[2]Agos!I:I)</f>
        <v>#VALUE!</v>
      </c>
      <c r="AK211" s="7" t="e">
        <f t="shared" si="1299"/>
        <v>#VALUE!</v>
      </c>
      <c r="AL211" s="8">
        <f t="shared" si="1300"/>
        <v>0</v>
      </c>
      <c r="AM211" s="7">
        <v>0</v>
      </c>
      <c r="AN211" s="7" t="e">
        <f>SUMIF([2]Sep!B:I,AVALUOS!E211,[2]Sep!I:I)</f>
        <v>#VALUE!</v>
      </c>
      <c r="AO211" s="7" t="e">
        <f t="shared" si="1301"/>
        <v>#VALUE!</v>
      </c>
      <c r="AP211" s="8">
        <f t="shared" si="1302"/>
        <v>0</v>
      </c>
      <c r="AQ211" s="7">
        <v>0</v>
      </c>
      <c r="AR211" s="7" t="e">
        <f>SUMIF([2]Oct!B:I,AVALUOS!E211,[2]Oct!I:I)</f>
        <v>#VALUE!</v>
      </c>
      <c r="AS211" s="7" t="e">
        <f t="shared" si="1303"/>
        <v>#VALUE!</v>
      </c>
      <c r="AT211" s="8">
        <f t="shared" si="1304"/>
        <v>0</v>
      </c>
      <c r="AU211" s="7">
        <v>0</v>
      </c>
      <c r="AV211" s="7" t="e">
        <f>SUMIF([2]Nov!B:I,AVALUOS!E211,[2]Nov!I:I)</f>
        <v>#VALUE!</v>
      </c>
      <c r="AW211" s="7" t="e">
        <f t="shared" si="1305"/>
        <v>#VALUE!</v>
      </c>
      <c r="AX211" s="8">
        <f t="shared" si="1306"/>
        <v>0</v>
      </c>
      <c r="AY211" s="7">
        <v>0</v>
      </c>
      <c r="AZ211" s="7" t="e">
        <f>SUMIF([2]Dic!B:I,AVALUOS!E211,[2]Dic!I:I)</f>
        <v>#VALUE!</v>
      </c>
      <c r="BA211" s="7" t="e">
        <f t="shared" si="1307"/>
        <v>#VALUE!</v>
      </c>
      <c r="BB211" s="8">
        <f t="shared" si="1308"/>
        <v>0</v>
      </c>
      <c r="BC211" s="7">
        <v>0</v>
      </c>
      <c r="BD211" s="89">
        <f t="shared" si="1363"/>
        <v>0</v>
      </c>
      <c r="BE211" s="89" t="e">
        <f t="shared" si="1364"/>
        <v>#VALUE!</v>
      </c>
      <c r="BF211" s="89" t="e">
        <f t="shared" si="1309"/>
        <v>#VALUE!</v>
      </c>
      <c r="BG211" s="24">
        <f t="shared" si="1310"/>
        <v>0</v>
      </c>
      <c r="BL211" s="7"/>
      <c r="BM211" s="7"/>
    </row>
    <row r="212" spans="1:65" s="84" customFormat="1" ht="20.399999999999999" x14ac:dyDescent="0.3">
      <c r="A212" s="87"/>
      <c r="B212" s="87"/>
      <c r="C212" s="88"/>
      <c r="D212" s="95"/>
      <c r="E212" s="96">
        <v>51159511</v>
      </c>
      <c r="F212" s="97" t="s">
        <v>165</v>
      </c>
      <c r="G212" s="7">
        <v>0</v>
      </c>
      <c r="H212" s="7" t="e">
        <f>SUMIF([2]Ene!B:I,AVALUOS!E212,[2]Ene!I:I)</f>
        <v>#VALUE!</v>
      </c>
      <c r="I212" s="7" t="e">
        <f t="shared" si="1286"/>
        <v>#VALUE!</v>
      </c>
      <c r="J212" s="8">
        <f t="shared" si="1287"/>
        <v>0</v>
      </c>
      <c r="K212" s="7">
        <v>0</v>
      </c>
      <c r="L212" s="7" t="e">
        <f>SUMIF([2]Feb!B:I,AVALUOS!E212,[2]Feb!I:I)</f>
        <v>#VALUE!</v>
      </c>
      <c r="M212" s="7" t="e">
        <f t="shared" si="1288"/>
        <v>#VALUE!</v>
      </c>
      <c r="N212" s="8">
        <f t="shared" si="1289"/>
        <v>0</v>
      </c>
      <c r="O212" s="7">
        <v>0</v>
      </c>
      <c r="P212" s="7" t="e">
        <f>SUMIF([2]mar!B:I,AVALUOS!E212,[2]mar!I:I)</f>
        <v>#VALUE!</v>
      </c>
      <c r="Q212" s="7" t="e">
        <f t="shared" si="1290"/>
        <v>#VALUE!</v>
      </c>
      <c r="R212" s="8">
        <f t="shared" si="1272"/>
        <v>0</v>
      </c>
      <c r="S212" s="7">
        <v>0</v>
      </c>
      <c r="T212" s="7" t="e">
        <f>SUMIF([2]Abr!B:I,AVALUOS!E212,[2]Abr!I:I)</f>
        <v>#VALUE!</v>
      </c>
      <c r="U212" s="7" t="e">
        <f t="shared" si="1291"/>
        <v>#VALUE!</v>
      </c>
      <c r="V212" s="8">
        <f t="shared" si="1292"/>
        <v>0</v>
      </c>
      <c r="W212" s="7">
        <v>0</v>
      </c>
      <c r="X212" s="7" t="e">
        <f>SUMIF([2]May!B:I,AVALUOS!E212,[2]May!I:I)</f>
        <v>#VALUE!</v>
      </c>
      <c r="Y212" s="7" t="e">
        <f t="shared" si="1293"/>
        <v>#VALUE!</v>
      </c>
      <c r="Z212" s="8">
        <f t="shared" si="1294"/>
        <v>0</v>
      </c>
      <c r="AA212" s="7">
        <v>0</v>
      </c>
      <c r="AB212" s="7" t="e">
        <f>SUMIF([2]Jun!B:I,AVALUOS!E212,[2]Jun!I:I)</f>
        <v>#VALUE!</v>
      </c>
      <c r="AC212" s="7" t="e">
        <f t="shared" si="1295"/>
        <v>#VALUE!</v>
      </c>
      <c r="AD212" s="8">
        <f t="shared" si="1296"/>
        <v>0</v>
      </c>
      <c r="AE212" s="7">
        <v>0</v>
      </c>
      <c r="AF212" s="7" t="e">
        <f>SUMIF([2]Jul!B:I,AVALUOS!E212,[2]Jul!I:I)</f>
        <v>#VALUE!</v>
      </c>
      <c r="AG212" s="7" t="e">
        <f t="shared" si="1297"/>
        <v>#VALUE!</v>
      </c>
      <c r="AH212" s="8">
        <f t="shared" si="1298"/>
        <v>0</v>
      </c>
      <c r="AI212" s="7">
        <v>0</v>
      </c>
      <c r="AJ212" s="7" t="e">
        <f>SUMIF([2]Agos!B:I,AVALUOS!E212,[2]Agos!I:I)</f>
        <v>#VALUE!</v>
      </c>
      <c r="AK212" s="7" t="e">
        <f t="shared" si="1299"/>
        <v>#VALUE!</v>
      </c>
      <c r="AL212" s="8">
        <f t="shared" si="1300"/>
        <v>0</v>
      </c>
      <c r="AM212" s="7">
        <v>0</v>
      </c>
      <c r="AN212" s="7" t="e">
        <f>SUMIF([2]Sep!B:I,AVALUOS!E212,[2]Sep!I:I)</f>
        <v>#VALUE!</v>
      </c>
      <c r="AO212" s="7" t="e">
        <f t="shared" si="1301"/>
        <v>#VALUE!</v>
      </c>
      <c r="AP212" s="8">
        <f t="shared" si="1302"/>
        <v>0</v>
      </c>
      <c r="AQ212" s="7">
        <v>0</v>
      </c>
      <c r="AR212" s="7" t="e">
        <f>SUMIF([2]Oct!B:I,AVALUOS!E212,[2]Oct!I:I)</f>
        <v>#VALUE!</v>
      </c>
      <c r="AS212" s="7" t="e">
        <f t="shared" si="1303"/>
        <v>#VALUE!</v>
      </c>
      <c r="AT212" s="8">
        <f t="shared" si="1304"/>
        <v>0</v>
      </c>
      <c r="AU212" s="7">
        <v>0</v>
      </c>
      <c r="AV212" s="7" t="e">
        <f>SUMIF([2]Nov!B:I,AVALUOS!E212,[2]Nov!I:I)</f>
        <v>#VALUE!</v>
      </c>
      <c r="AW212" s="7" t="e">
        <f t="shared" si="1305"/>
        <v>#VALUE!</v>
      </c>
      <c r="AX212" s="8">
        <f t="shared" si="1306"/>
        <v>0</v>
      </c>
      <c r="AY212" s="7">
        <v>0</v>
      </c>
      <c r="AZ212" s="7" t="e">
        <f>SUMIF([2]Dic!B:I,AVALUOS!E212,[2]Dic!I:I)</f>
        <v>#VALUE!</v>
      </c>
      <c r="BA212" s="7" t="e">
        <f t="shared" si="1307"/>
        <v>#VALUE!</v>
      </c>
      <c r="BB212" s="8">
        <f t="shared" si="1308"/>
        <v>0</v>
      </c>
      <c r="BC212" s="7">
        <v>0</v>
      </c>
      <c r="BD212" s="89">
        <f t="shared" si="1363"/>
        <v>0</v>
      </c>
      <c r="BE212" s="89" t="e">
        <f t="shared" si="1364"/>
        <v>#VALUE!</v>
      </c>
      <c r="BF212" s="89" t="e">
        <f t="shared" si="1309"/>
        <v>#VALUE!</v>
      </c>
      <c r="BG212" s="24">
        <f t="shared" si="1310"/>
        <v>0</v>
      </c>
      <c r="BL212" s="7"/>
      <c r="BM212" s="7"/>
    </row>
    <row r="213" spans="1:65" ht="20.399999999999999" x14ac:dyDescent="0.3">
      <c r="A213" s="77"/>
      <c r="B213" s="77"/>
      <c r="C213" s="78">
        <v>5120</v>
      </c>
      <c r="D213" s="79"/>
      <c r="E213" s="80"/>
      <c r="F213" s="81" t="s">
        <v>166</v>
      </c>
      <c r="G213" s="82">
        <f t="shared" ref="G213:H213" si="1365">SUM(G214,G216,G218,G220,G222,G224)</f>
        <v>0</v>
      </c>
      <c r="H213" s="82" t="e">
        <f t="shared" si="1365"/>
        <v>#VALUE!</v>
      </c>
      <c r="I213" s="82" t="e">
        <f t="shared" si="1286"/>
        <v>#VALUE!</v>
      </c>
      <c r="J213" s="83">
        <f t="shared" si="1287"/>
        <v>0</v>
      </c>
      <c r="K213" s="82">
        <f t="shared" ref="K213:L213" si="1366">SUM(K214,K216,K218,K220,K222,K224)</f>
        <v>0</v>
      </c>
      <c r="L213" s="82" t="e">
        <f t="shared" si="1366"/>
        <v>#VALUE!</v>
      </c>
      <c r="M213" s="82" t="e">
        <f t="shared" si="1288"/>
        <v>#VALUE!</v>
      </c>
      <c r="N213" s="83">
        <f t="shared" si="1289"/>
        <v>0</v>
      </c>
      <c r="O213" s="82">
        <f t="shared" ref="O213:P213" si="1367">SUM(O214,O216,O218,O220,O222,O224)</f>
        <v>0</v>
      </c>
      <c r="P213" s="82" t="e">
        <f t="shared" si="1367"/>
        <v>#VALUE!</v>
      </c>
      <c r="Q213" s="82" t="e">
        <f t="shared" si="1290"/>
        <v>#VALUE!</v>
      </c>
      <c r="R213" s="83">
        <f t="shared" si="1272"/>
        <v>0</v>
      </c>
      <c r="S213" s="82">
        <f t="shared" ref="S213:T213" si="1368">SUM(S214,S216,S218,S220,S222,S224)</f>
        <v>0</v>
      </c>
      <c r="T213" s="82" t="e">
        <f t="shared" si="1368"/>
        <v>#VALUE!</v>
      </c>
      <c r="U213" s="82" t="e">
        <f t="shared" si="1291"/>
        <v>#VALUE!</v>
      </c>
      <c r="V213" s="83">
        <f t="shared" si="1292"/>
        <v>0</v>
      </c>
      <c r="W213" s="82">
        <f t="shared" ref="W213:X213" si="1369">SUM(W214,W216,W218,W220,W222,W224)</f>
        <v>0</v>
      </c>
      <c r="X213" s="82" t="e">
        <f t="shared" si="1369"/>
        <v>#VALUE!</v>
      </c>
      <c r="Y213" s="82" t="e">
        <f t="shared" si="1293"/>
        <v>#VALUE!</v>
      </c>
      <c r="Z213" s="83">
        <f t="shared" si="1294"/>
        <v>0</v>
      </c>
      <c r="AA213" s="82">
        <f t="shared" ref="AA213:AB213" si="1370">SUM(AA214,AA216,AA218,AA220,AA222,AA224)</f>
        <v>0</v>
      </c>
      <c r="AB213" s="82" t="e">
        <f t="shared" si="1370"/>
        <v>#VALUE!</v>
      </c>
      <c r="AC213" s="82" t="e">
        <f t="shared" si="1295"/>
        <v>#VALUE!</v>
      </c>
      <c r="AD213" s="83">
        <f t="shared" si="1296"/>
        <v>0</v>
      </c>
      <c r="AE213" s="82">
        <f t="shared" ref="AE213:AF213" si="1371">SUM(AE214,AE216,AE218,AE220,AE222,AE224)</f>
        <v>0</v>
      </c>
      <c r="AF213" s="82" t="e">
        <f t="shared" si="1371"/>
        <v>#VALUE!</v>
      </c>
      <c r="AG213" s="82" t="e">
        <f t="shared" si="1297"/>
        <v>#VALUE!</v>
      </c>
      <c r="AH213" s="83">
        <f t="shared" si="1298"/>
        <v>0</v>
      </c>
      <c r="AI213" s="82">
        <f t="shared" ref="AI213:AJ213" si="1372">SUM(AI214,AI216,AI218,AI220,AI222,AI224)</f>
        <v>0</v>
      </c>
      <c r="AJ213" s="82" t="e">
        <f t="shared" si="1372"/>
        <v>#VALUE!</v>
      </c>
      <c r="AK213" s="82" t="e">
        <f t="shared" si="1299"/>
        <v>#VALUE!</v>
      </c>
      <c r="AL213" s="83">
        <f t="shared" si="1300"/>
        <v>0</v>
      </c>
      <c r="AM213" s="82">
        <f t="shared" ref="AM213:AN213" si="1373">SUM(AM214,AM216,AM218,AM220,AM222,AM224)</f>
        <v>0</v>
      </c>
      <c r="AN213" s="82" t="e">
        <f t="shared" si="1373"/>
        <v>#VALUE!</v>
      </c>
      <c r="AO213" s="82" t="e">
        <f t="shared" si="1301"/>
        <v>#VALUE!</v>
      </c>
      <c r="AP213" s="83">
        <f t="shared" si="1302"/>
        <v>0</v>
      </c>
      <c r="AQ213" s="82">
        <f t="shared" ref="AQ213:AR213" si="1374">SUM(AQ214,AQ216,AQ218,AQ220,AQ222,AQ224)</f>
        <v>0</v>
      </c>
      <c r="AR213" s="82" t="e">
        <f t="shared" si="1374"/>
        <v>#VALUE!</v>
      </c>
      <c r="AS213" s="82" t="e">
        <f t="shared" si="1303"/>
        <v>#VALUE!</v>
      </c>
      <c r="AT213" s="83">
        <f t="shared" si="1304"/>
        <v>0</v>
      </c>
      <c r="AU213" s="82">
        <f t="shared" ref="AU213:AV213" si="1375">SUM(AU214,AU216,AU218,AU220,AU222,AU224)</f>
        <v>0</v>
      </c>
      <c r="AV213" s="82" t="e">
        <f t="shared" si="1375"/>
        <v>#VALUE!</v>
      </c>
      <c r="AW213" s="82" t="e">
        <f t="shared" si="1305"/>
        <v>#VALUE!</v>
      </c>
      <c r="AX213" s="83">
        <f t="shared" si="1306"/>
        <v>0</v>
      </c>
      <c r="AY213" s="82">
        <f t="shared" ref="AY213:BE213" si="1376">SUM(AY214,AY216,AY218,AY220,AY222,AY224)</f>
        <v>0</v>
      </c>
      <c r="AZ213" s="82" t="e">
        <f t="shared" si="1376"/>
        <v>#VALUE!</v>
      </c>
      <c r="BA213" s="82" t="e">
        <f t="shared" si="1307"/>
        <v>#VALUE!</v>
      </c>
      <c r="BB213" s="83">
        <f t="shared" si="1308"/>
        <v>0</v>
      </c>
      <c r="BC213" s="82">
        <f t="shared" si="1376"/>
        <v>0</v>
      </c>
      <c r="BD213" s="82">
        <f t="shared" si="1376"/>
        <v>0</v>
      </c>
      <c r="BE213" s="82" t="e">
        <f t="shared" si="1376"/>
        <v>#VALUE!</v>
      </c>
      <c r="BF213" s="82" t="e">
        <f t="shared" si="1309"/>
        <v>#VALUE!</v>
      </c>
      <c r="BG213" s="83">
        <f t="shared" si="1310"/>
        <v>0</v>
      </c>
      <c r="BL213" s="82">
        <f t="shared" ref="BL213:BM213" si="1377">SUM(BL214,BL216,BL218,BL220,BL222,BL224)</f>
        <v>0</v>
      </c>
      <c r="BM213" s="82">
        <f t="shared" si="1377"/>
        <v>0</v>
      </c>
    </row>
    <row r="214" spans="1:65" ht="12" x14ac:dyDescent="0.3">
      <c r="A214" s="85"/>
      <c r="B214" s="85"/>
      <c r="C214" s="86"/>
      <c r="D214" s="90">
        <v>512010</v>
      </c>
      <c r="E214" s="91"/>
      <c r="F214" s="92" t="s">
        <v>167</v>
      </c>
      <c r="G214" s="93">
        <f t="shared" ref="G214:H214" si="1378">+G215</f>
        <v>0</v>
      </c>
      <c r="H214" s="93" t="e">
        <f t="shared" si="1378"/>
        <v>#VALUE!</v>
      </c>
      <c r="I214" s="93" t="e">
        <f t="shared" si="1286"/>
        <v>#VALUE!</v>
      </c>
      <c r="J214" s="94">
        <f t="shared" si="1287"/>
        <v>0</v>
      </c>
      <c r="K214" s="93">
        <f t="shared" ref="K214:L214" si="1379">+K215</f>
        <v>0</v>
      </c>
      <c r="L214" s="93" t="e">
        <f t="shared" si="1379"/>
        <v>#VALUE!</v>
      </c>
      <c r="M214" s="93" t="e">
        <f t="shared" si="1288"/>
        <v>#VALUE!</v>
      </c>
      <c r="N214" s="94">
        <f t="shared" si="1289"/>
        <v>0</v>
      </c>
      <c r="O214" s="93">
        <f t="shared" ref="O214:P214" si="1380">+O215</f>
        <v>0</v>
      </c>
      <c r="P214" s="93" t="e">
        <f t="shared" si="1380"/>
        <v>#VALUE!</v>
      </c>
      <c r="Q214" s="93" t="e">
        <f t="shared" si="1290"/>
        <v>#VALUE!</v>
      </c>
      <c r="R214" s="94">
        <f t="shared" si="1272"/>
        <v>0</v>
      </c>
      <c r="S214" s="93">
        <f t="shared" ref="S214:BE214" si="1381">+S215</f>
        <v>0</v>
      </c>
      <c r="T214" s="93" t="e">
        <f t="shared" si="1381"/>
        <v>#VALUE!</v>
      </c>
      <c r="U214" s="93" t="e">
        <f t="shared" si="1291"/>
        <v>#VALUE!</v>
      </c>
      <c r="V214" s="94">
        <f t="shared" si="1292"/>
        <v>0</v>
      </c>
      <c r="W214" s="93">
        <f t="shared" ref="W214:X214" si="1382">+W215</f>
        <v>0</v>
      </c>
      <c r="X214" s="93" t="e">
        <f t="shared" si="1382"/>
        <v>#VALUE!</v>
      </c>
      <c r="Y214" s="93" t="e">
        <f t="shared" si="1293"/>
        <v>#VALUE!</v>
      </c>
      <c r="Z214" s="94">
        <f t="shared" si="1294"/>
        <v>0</v>
      </c>
      <c r="AA214" s="93">
        <f t="shared" ref="AA214" si="1383">+AA215</f>
        <v>0</v>
      </c>
      <c r="AB214" s="93" t="e">
        <f t="shared" si="1381"/>
        <v>#VALUE!</v>
      </c>
      <c r="AC214" s="93" t="e">
        <f t="shared" si="1295"/>
        <v>#VALUE!</v>
      </c>
      <c r="AD214" s="94">
        <f t="shared" si="1296"/>
        <v>0</v>
      </c>
      <c r="AE214" s="93">
        <f t="shared" ref="AE214" si="1384">+AE215</f>
        <v>0</v>
      </c>
      <c r="AF214" s="93" t="e">
        <f t="shared" si="1381"/>
        <v>#VALUE!</v>
      </c>
      <c r="AG214" s="93" t="e">
        <f t="shared" si="1297"/>
        <v>#VALUE!</v>
      </c>
      <c r="AH214" s="94">
        <f t="shared" si="1298"/>
        <v>0</v>
      </c>
      <c r="AI214" s="93">
        <f t="shared" ref="AI214" si="1385">+AI215</f>
        <v>0</v>
      </c>
      <c r="AJ214" s="93" t="e">
        <f t="shared" si="1381"/>
        <v>#VALUE!</v>
      </c>
      <c r="AK214" s="93" t="e">
        <f t="shared" si="1299"/>
        <v>#VALUE!</v>
      </c>
      <c r="AL214" s="94">
        <f t="shared" si="1300"/>
        <v>0</v>
      </c>
      <c r="AM214" s="93">
        <f t="shared" ref="AM214" si="1386">+AM215</f>
        <v>0</v>
      </c>
      <c r="AN214" s="93" t="e">
        <f t="shared" si="1381"/>
        <v>#VALUE!</v>
      </c>
      <c r="AO214" s="93" t="e">
        <f t="shared" si="1301"/>
        <v>#VALUE!</v>
      </c>
      <c r="AP214" s="94">
        <f t="shared" si="1302"/>
        <v>0</v>
      </c>
      <c r="AQ214" s="93">
        <f t="shared" ref="AQ214" si="1387">+AQ215</f>
        <v>0</v>
      </c>
      <c r="AR214" s="93" t="e">
        <f t="shared" si="1381"/>
        <v>#VALUE!</v>
      </c>
      <c r="AS214" s="93" t="e">
        <f t="shared" si="1303"/>
        <v>#VALUE!</v>
      </c>
      <c r="AT214" s="94">
        <f t="shared" si="1304"/>
        <v>0</v>
      </c>
      <c r="AU214" s="93">
        <f t="shared" ref="AU214" si="1388">+AU215</f>
        <v>0</v>
      </c>
      <c r="AV214" s="93" t="e">
        <f t="shared" si="1381"/>
        <v>#VALUE!</v>
      </c>
      <c r="AW214" s="93" t="e">
        <f t="shared" si="1305"/>
        <v>#VALUE!</v>
      </c>
      <c r="AX214" s="94">
        <f t="shared" si="1306"/>
        <v>0</v>
      </c>
      <c r="AY214" s="93">
        <f t="shared" ref="AY214" si="1389">+AY215</f>
        <v>0</v>
      </c>
      <c r="AZ214" s="93" t="e">
        <f t="shared" si="1381"/>
        <v>#VALUE!</v>
      </c>
      <c r="BA214" s="93" t="e">
        <f t="shared" si="1307"/>
        <v>#VALUE!</v>
      </c>
      <c r="BB214" s="94">
        <f t="shared" si="1308"/>
        <v>0</v>
      </c>
      <c r="BC214" s="93">
        <f t="shared" si="1381"/>
        <v>0</v>
      </c>
      <c r="BD214" s="93">
        <f t="shared" si="1381"/>
        <v>0</v>
      </c>
      <c r="BE214" s="93" t="e">
        <f t="shared" si="1381"/>
        <v>#VALUE!</v>
      </c>
      <c r="BF214" s="93" t="e">
        <f t="shared" si="1309"/>
        <v>#VALUE!</v>
      </c>
      <c r="BG214" s="4">
        <f t="shared" si="1310"/>
        <v>0</v>
      </c>
      <c r="BL214" s="93">
        <f t="shared" ref="BL214:BM214" si="1390">+BL215</f>
        <v>0</v>
      </c>
      <c r="BM214" s="93">
        <f t="shared" si="1390"/>
        <v>0</v>
      </c>
    </row>
    <row r="215" spans="1:65" ht="12" x14ac:dyDescent="0.3">
      <c r="A215" s="87"/>
      <c r="B215" s="87"/>
      <c r="C215" s="88"/>
      <c r="D215" s="95"/>
      <c r="E215" s="96">
        <v>51201001</v>
      </c>
      <c r="F215" s="97" t="s">
        <v>167</v>
      </c>
      <c r="G215" s="7">
        <v>0</v>
      </c>
      <c r="H215" s="7" t="e">
        <f>SUMIF([2]Ene!B:I,AVALUOS!E215,[2]Ene!I:I)</f>
        <v>#VALUE!</v>
      </c>
      <c r="I215" s="7" t="e">
        <f t="shared" si="1286"/>
        <v>#VALUE!</v>
      </c>
      <c r="J215" s="8">
        <f t="shared" si="1287"/>
        <v>0</v>
      </c>
      <c r="K215" s="7">
        <v>0</v>
      </c>
      <c r="L215" s="7" t="e">
        <f>SUMIF([2]Feb!B:I,AVALUOS!E215,[2]Feb!I:I)</f>
        <v>#VALUE!</v>
      </c>
      <c r="M215" s="7" t="e">
        <f t="shared" si="1288"/>
        <v>#VALUE!</v>
      </c>
      <c r="N215" s="8">
        <f t="shared" si="1289"/>
        <v>0</v>
      </c>
      <c r="O215" s="7">
        <v>0</v>
      </c>
      <c r="P215" s="7" t="e">
        <f>SUMIF([2]mar!B:I,AVALUOS!E215,[2]mar!I:I)</f>
        <v>#VALUE!</v>
      </c>
      <c r="Q215" s="7" t="e">
        <f t="shared" si="1290"/>
        <v>#VALUE!</v>
      </c>
      <c r="R215" s="8">
        <f t="shared" si="1272"/>
        <v>0</v>
      </c>
      <c r="S215" s="7">
        <v>0</v>
      </c>
      <c r="T215" s="7" t="e">
        <f>SUMIF([2]Abr!B:I,AVALUOS!E215,[2]Abr!I:I)</f>
        <v>#VALUE!</v>
      </c>
      <c r="U215" s="7" t="e">
        <f t="shared" si="1291"/>
        <v>#VALUE!</v>
      </c>
      <c r="V215" s="8">
        <f t="shared" si="1292"/>
        <v>0</v>
      </c>
      <c r="W215" s="7">
        <v>0</v>
      </c>
      <c r="X215" s="7" t="e">
        <f>SUMIF([2]May!B:I,AVALUOS!E215,[2]May!I:I)</f>
        <v>#VALUE!</v>
      </c>
      <c r="Y215" s="7" t="e">
        <f t="shared" si="1293"/>
        <v>#VALUE!</v>
      </c>
      <c r="Z215" s="8">
        <f t="shared" si="1294"/>
        <v>0</v>
      </c>
      <c r="AA215" s="7">
        <v>0</v>
      </c>
      <c r="AB215" s="7" t="e">
        <f>SUMIF([2]Jun!B:I,AVALUOS!E215,[2]Jun!I:I)</f>
        <v>#VALUE!</v>
      </c>
      <c r="AC215" s="7" t="e">
        <f t="shared" si="1295"/>
        <v>#VALUE!</v>
      </c>
      <c r="AD215" s="8">
        <f t="shared" si="1296"/>
        <v>0</v>
      </c>
      <c r="AE215" s="7">
        <v>0</v>
      </c>
      <c r="AF215" s="7" t="e">
        <f>SUMIF([2]Jul!B:I,AVALUOS!E215,[2]Jul!I:I)</f>
        <v>#VALUE!</v>
      </c>
      <c r="AG215" s="7" t="e">
        <f t="shared" si="1297"/>
        <v>#VALUE!</v>
      </c>
      <c r="AH215" s="8">
        <f t="shared" si="1298"/>
        <v>0</v>
      </c>
      <c r="AI215" s="7">
        <v>0</v>
      </c>
      <c r="AJ215" s="7" t="e">
        <f>SUMIF([2]Agos!B:I,AVALUOS!E215,[2]Agos!I:I)</f>
        <v>#VALUE!</v>
      </c>
      <c r="AK215" s="7" t="e">
        <f t="shared" si="1299"/>
        <v>#VALUE!</v>
      </c>
      <c r="AL215" s="8">
        <f t="shared" si="1300"/>
        <v>0</v>
      </c>
      <c r="AM215" s="7">
        <v>0</v>
      </c>
      <c r="AN215" s="7" t="e">
        <f>SUMIF([2]Sep!B:I,AVALUOS!E215,[2]Sep!I:I)</f>
        <v>#VALUE!</v>
      </c>
      <c r="AO215" s="7" t="e">
        <f t="shared" si="1301"/>
        <v>#VALUE!</v>
      </c>
      <c r="AP215" s="8">
        <f t="shared" si="1302"/>
        <v>0</v>
      </c>
      <c r="AQ215" s="7">
        <v>0</v>
      </c>
      <c r="AR215" s="7" t="e">
        <f>SUMIF([2]Oct!B:I,AVALUOS!E215,[2]Oct!I:I)</f>
        <v>#VALUE!</v>
      </c>
      <c r="AS215" s="7" t="e">
        <f t="shared" si="1303"/>
        <v>#VALUE!</v>
      </c>
      <c r="AT215" s="8">
        <f t="shared" si="1304"/>
        <v>0</v>
      </c>
      <c r="AU215" s="7">
        <v>0</v>
      </c>
      <c r="AV215" s="7" t="e">
        <f>SUMIF([2]Nov!B:I,AVALUOS!E215,[2]Nov!I:I)</f>
        <v>#VALUE!</v>
      </c>
      <c r="AW215" s="7" t="e">
        <f t="shared" si="1305"/>
        <v>#VALUE!</v>
      </c>
      <c r="AX215" s="8">
        <f t="shared" si="1306"/>
        <v>0</v>
      </c>
      <c r="AY215" s="7">
        <v>0</v>
      </c>
      <c r="AZ215" s="7" t="e">
        <f>SUMIF([2]Dic!B:I,AVALUOS!E215,[2]Dic!I:I)</f>
        <v>#VALUE!</v>
      </c>
      <c r="BA215" s="7" t="e">
        <f t="shared" si="1307"/>
        <v>#VALUE!</v>
      </c>
      <c r="BB215" s="8">
        <f t="shared" si="1308"/>
        <v>0</v>
      </c>
      <c r="BC215" s="7">
        <v>0</v>
      </c>
      <c r="BD215" s="89">
        <f>+G215+K215+O215+S215+W215+AA215+AE215+AI215+AM215+AQ215+AU215</f>
        <v>0</v>
      </c>
      <c r="BE215" s="89" t="e">
        <f>+H215+L215+P215+T215+X215+AB215+AF215+AJ215+AN215+AR215+AV215+AZ215</f>
        <v>#VALUE!</v>
      </c>
      <c r="BF215" s="89" t="e">
        <f t="shared" si="1309"/>
        <v>#VALUE!</v>
      </c>
      <c r="BG215" s="24">
        <f t="shared" si="1310"/>
        <v>0</v>
      </c>
      <c r="BK215" s="84"/>
      <c r="BL215" s="7"/>
      <c r="BM215" s="7"/>
    </row>
    <row r="216" spans="1:65" s="84" customFormat="1" ht="12" x14ac:dyDescent="0.3">
      <c r="A216" s="85"/>
      <c r="B216" s="85"/>
      <c r="C216" s="86"/>
      <c r="D216" s="90">
        <v>512015</v>
      </c>
      <c r="E216" s="91"/>
      <c r="F216" s="92" t="s">
        <v>80</v>
      </c>
      <c r="G216" s="93">
        <f t="shared" ref="G216:H216" si="1391">+G217</f>
        <v>0</v>
      </c>
      <c r="H216" s="93" t="e">
        <f t="shared" si="1391"/>
        <v>#VALUE!</v>
      </c>
      <c r="I216" s="93" t="e">
        <f t="shared" si="1286"/>
        <v>#VALUE!</v>
      </c>
      <c r="J216" s="94">
        <f t="shared" si="1287"/>
        <v>0</v>
      </c>
      <c r="K216" s="93">
        <f t="shared" ref="K216:L216" si="1392">+K217</f>
        <v>0</v>
      </c>
      <c r="L216" s="93" t="e">
        <f t="shared" si="1392"/>
        <v>#VALUE!</v>
      </c>
      <c r="M216" s="93" t="e">
        <f t="shared" si="1288"/>
        <v>#VALUE!</v>
      </c>
      <c r="N216" s="94">
        <f t="shared" si="1289"/>
        <v>0</v>
      </c>
      <c r="O216" s="93">
        <f t="shared" ref="O216:P216" si="1393">+O217</f>
        <v>0</v>
      </c>
      <c r="P216" s="93" t="e">
        <f t="shared" si="1393"/>
        <v>#VALUE!</v>
      </c>
      <c r="Q216" s="93" t="e">
        <f t="shared" si="1290"/>
        <v>#VALUE!</v>
      </c>
      <c r="R216" s="94">
        <f t="shared" si="1272"/>
        <v>0</v>
      </c>
      <c r="S216" s="93">
        <f t="shared" ref="S216:BE216" si="1394">+S217</f>
        <v>0</v>
      </c>
      <c r="T216" s="93" t="e">
        <f t="shared" si="1394"/>
        <v>#VALUE!</v>
      </c>
      <c r="U216" s="93" t="e">
        <f t="shared" si="1291"/>
        <v>#VALUE!</v>
      </c>
      <c r="V216" s="94">
        <f t="shared" si="1292"/>
        <v>0</v>
      </c>
      <c r="W216" s="93">
        <f t="shared" ref="W216:X216" si="1395">+W217</f>
        <v>0</v>
      </c>
      <c r="X216" s="93" t="e">
        <f t="shared" si="1395"/>
        <v>#VALUE!</v>
      </c>
      <c r="Y216" s="93" t="e">
        <f t="shared" si="1293"/>
        <v>#VALUE!</v>
      </c>
      <c r="Z216" s="94">
        <f t="shared" si="1294"/>
        <v>0</v>
      </c>
      <c r="AA216" s="93">
        <f t="shared" ref="AA216" si="1396">+AA217</f>
        <v>0</v>
      </c>
      <c r="AB216" s="93" t="e">
        <f t="shared" si="1394"/>
        <v>#VALUE!</v>
      </c>
      <c r="AC216" s="93" t="e">
        <f t="shared" si="1295"/>
        <v>#VALUE!</v>
      </c>
      <c r="AD216" s="94">
        <f t="shared" si="1296"/>
        <v>0</v>
      </c>
      <c r="AE216" s="93">
        <f t="shared" ref="AE216" si="1397">+AE217</f>
        <v>0</v>
      </c>
      <c r="AF216" s="93" t="e">
        <f t="shared" si="1394"/>
        <v>#VALUE!</v>
      </c>
      <c r="AG216" s="93" t="e">
        <f t="shared" si="1297"/>
        <v>#VALUE!</v>
      </c>
      <c r="AH216" s="94">
        <f t="shared" si="1298"/>
        <v>0</v>
      </c>
      <c r="AI216" s="93">
        <f t="shared" ref="AI216" si="1398">+AI217</f>
        <v>0</v>
      </c>
      <c r="AJ216" s="93" t="e">
        <f t="shared" si="1394"/>
        <v>#VALUE!</v>
      </c>
      <c r="AK216" s="93" t="e">
        <f t="shared" si="1299"/>
        <v>#VALUE!</v>
      </c>
      <c r="AL216" s="94">
        <f t="shared" si="1300"/>
        <v>0</v>
      </c>
      <c r="AM216" s="93">
        <f t="shared" ref="AM216" si="1399">+AM217</f>
        <v>0</v>
      </c>
      <c r="AN216" s="93" t="e">
        <f t="shared" si="1394"/>
        <v>#VALUE!</v>
      </c>
      <c r="AO216" s="93" t="e">
        <f t="shared" si="1301"/>
        <v>#VALUE!</v>
      </c>
      <c r="AP216" s="94">
        <f t="shared" si="1302"/>
        <v>0</v>
      </c>
      <c r="AQ216" s="93">
        <f t="shared" ref="AQ216" si="1400">+AQ217</f>
        <v>0</v>
      </c>
      <c r="AR216" s="93" t="e">
        <f t="shared" si="1394"/>
        <v>#VALUE!</v>
      </c>
      <c r="AS216" s="93" t="e">
        <f t="shared" si="1303"/>
        <v>#VALUE!</v>
      </c>
      <c r="AT216" s="94">
        <f t="shared" si="1304"/>
        <v>0</v>
      </c>
      <c r="AU216" s="93">
        <f t="shared" ref="AU216" si="1401">+AU217</f>
        <v>0</v>
      </c>
      <c r="AV216" s="93" t="e">
        <f t="shared" si="1394"/>
        <v>#VALUE!</v>
      </c>
      <c r="AW216" s="93" t="e">
        <f t="shared" si="1305"/>
        <v>#VALUE!</v>
      </c>
      <c r="AX216" s="94">
        <f t="shared" si="1306"/>
        <v>0</v>
      </c>
      <c r="AY216" s="93">
        <f t="shared" ref="AY216" si="1402">+AY217</f>
        <v>0</v>
      </c>
      <c r="AZ216" s="93" t="e">
        <f t="shared" si="1394"/>
        <v>#VALUE!</v>
      </c>
      <c r="BA216" s="93" t="e">
        <f t="shared" si="1307"/>
        <v>#VALUE!</v>
      </c>
      <c r="BB216" s="94">
        <f t="shared" si="1308"/>
        <v>0</v>
      </c>
      <c r="BC216" s="93">
        <f t="shared" si="1394"/>
        <v>0</v>
      </c>
      <c r="BD216" s="93">
        <f t="shared" si="1394"/>
        <v>0</v>
      </c>
      <c r="BE216" s="93" t="e">
        <f t="shared" si="1394"/>
        <v>#VALUE!</v>
      </c>
      <c r="BF216" s="93" t="e">
        <f t="shared" si="1309"/>
        <v>#VALUE!</v>
      </c>
      <c r="BG216" s="4">
        <f t="shared" si="1310"/>
        <v>0</v>
      </c>
      <c r="BL216" s="93">
        <f t="shared" ref="BL216:BM216" si="1403">+BL217</f>
        <v>0</v>
      </c>
      <c r="BM216" s="93">
        <f t="shared" si="1403"/>
        <v>0</v>
      </c>
    </row>
    <row r="217" spans="1:65" s="84" customFormat="1" ht="12" x14ac:dyDescent="0.3">
      <c r="A217" s="87"/>
      <c r="B217" s="87"/>
      <c r="C217" s="88"/>
      <c r="D217" s="95"/>
      <c r="E217" s="96">
        <v>51201501</v>
      </c>
      <c r="F217" s="97" t="s">
        <v>80</v>
      </c>
      <c r="G217" s="7">
        <v>0</v>
      </c>
      <c r="H217" s="7" t="e">
        <f>SUMIF([2]Ene!B:I,AVALUOS!E217,[2]Ene!I:I)</f>
        <v>#VALUE!</v>
      </c>
      <c r="I217" s="7" t="e">
        <f t="shared" si="1286"/>
        <v>#VALUE!</v>
      </c>
      <c r="J217" s="8">
        <f t="shared" si="1287"/>
        <v>0</v>
      </c>
      <c r="K217" s="7">
        <v>0</v>
      </c>
      <c r="L217" s="7" t="e">
        <f>SUMIF([2]Feb!B:I,AVALUOS!E217,[2]Feb!I:I)</f>
        <v>#VALUE!</v>
      </c>
      <c r="M217" s="7" t="e">
        <f t="shared" si="1288"/>
        <v>#VALUE!</v>
      </c>
      <c r="N217" s="8">
        <f t="shared" si="1289"/>
        <v>0</v>
      </c>
      <c r="O217" s="7">
        <v>0</v>
      </c>
      <c r="P217" s="7" t="e">
        <f>SUMIF([2]mar!B:I,AVALUOS!E217,[2]mar!I:I)</f>
        <v>#VALUE!</v>
      </c>
      <c r="Q217" s="7" t="e">
        <f t="shared" si="1290"/>
        <v>#VALUE!</v>
      </c>
      <c r="R217" s="8">
        <f t="shared" si="1272"/>
        <v>0</v>
      </c>
      <c r="S217" s="7">
        <v>0</v>
      </c>
      <c r="T217" s="7" t="e">
        <f>SUMIF([2]Abr!B:I,AVALUOS!E217,[2]Abr!I:I)</f>
        <v>#VALUE!</v>
      </c>
      <c r="U217" s="7" t="e">
        <f t="shared" si="1291"/>
        <v>#VALUE!</v>
      </c>
      <c r="V217" s="8">
        <f t="shared" si="1292"/>
        <v>0</v>
      </c>
      <c r="W217" s="7">
        <v>0</v>
      </c>
      <c r="X217" s="7" t="e">
        <f>SUMIF([2]May!B:I,AVALUOS!E217,[2]May!I:I)</f>
        <v>#VALUE!</v>
      </c>
      <c r="Y217" s="7" t="e">
        <f t="shared" si="1293"/>
        <v>#VALUE!</v>
      </c>
      <c r="Z217" s="8">
        <f t="shared" si="1294"/>
        <v>0</v>
      </c>
      <c r="AA217" s="7">
        <v>0</v>
      </c>
      <c r="AB217" s="7" t="e">
        <f>SUMIF([2]Jun!B:I,AVALUOS!E217,[2]Jun!I:I)</f>
        <v>#VALUE!</v>
      </c>
      <c r="AC217" s="7" t="e">
        <f t="shared" si="1295"/>
        <v>#VALUE!</v>
      </c>
      <c r="AD217" s="8">
        <f t="shared" si="1296"/>
        <v>0</v>
      </c>
      <c r="AE217" s="7">
        <v>0</v>
      </c>
      <c r="AF217" s="7" t="e">
        <f>SUMIF([2]Jul!B:I,AVALUOS!E217,[2]Jul!I:I)</f>
        <v>#VALUE!</v>
      </c>
      <c r="AG217" s="7" t="e">
        <f t="shared" si="1297"/>
        <v>#VALUE!</v>
      </c>
      <c r="AH217" s="8">
        <f t="shared" si="1298"/>
        <v>0</v>
      </c>
      <c r="AI217" s="7">
        <v>0</v>
      </c>
      <c r="AJ217" s="7" t="e">
        <f>SUMIF([2]Agos!B:I,AVALUOS!E217,[2]Agos!I:I)</f>
        <v>#VALUE!</v>
      </c>
      <c r="AK217" s="7" t="e">
        <f t="shared" si="1299"/>
        <v>#VALUE!</v>
      </c>
      <c r="AL217" s="8">
        <f t="shared" si="1300"/>
        <v>0</v>
      </c>
      <c r="AM217" s="7">
        <v>0</v>
      </c>
      <c r="AN217" s="7" t="e">
        <f>SUMIF([2]Sep!B:I,AVALUOS!E217,[2]Sep!I:I)</f>
        <v>#VALUE!</v>
      </c>
      <c r="AO217" s="7" t="e">
        <f t="shared" si="1301"/>
        <v>#VALUE!</v>
      </c>
      <c r="AP217" s="8">
        <f t="shared" si="1302"/>
        <v>0</v>
      </c>
      <c r="AQ217" s="7">
        <v>0</v>
      </c>
      <c r="AR217" s="7" t="e">
        <f>SUMIF([2]Oct!B:I,AVALUOS!E217,[2]Oct!I:I)</f>
        <v>#VALUE!</v>
      </c>
      <c r="AS217" s="7" t="e">
        <f t="shared" si="1303"/>
        <v>#VALUE!</v>
      </c>
      <c r="AT217" s="8">
        <f t="shared" si="1304"/>
        <v>0</v>
      </c>
      <c r="AU217" s="7">
        <v>0</v>
      </c>
      <c r="AV217" s="7" t="e">
        <f>SUMIF([2]Nov!B:I,AVALUOS!E217,[2]Nov!I:I)</f>
        <v>#VALUE!</v>
      </c>
      <c r="AW217" s="7" t="e">
        <f t="shared" si="1305"/>
        <v>#VALUE!</v>
      </c>
      <c r="AX217" s="8">
        <f t="shared" si="1306"/>
        <v>0</v>
      </c>
      <c r="AY217" s="7">
        <v>0</v>
      </c>
      <c r="AZ217" s="7" t="e">
        <f>SUMIF([2]Dic!B:I,AVALUOS!E217,[2]Dic!I:I)</f>
        <v>#VALUE!</v>
      </c>
      <c r="BA217" s="7" t="e">
        <f t="shared" si="1307"/>
        <v>#VALUE!</v>
      </c>
      <c r="BB217" s="8">
        <f t="shared" si="1308"/>
        <v>0</v>
      </c>
      <c r="BC217" s="7">
        <v>0</v>
      </c>
      <c r="BD217" s="89">
        <f>+G217+K217+O217+S217+W217+AA217+AE217+AI217+AM217+AQ217+AU217</f>
        <v>0</v>
      </c>
      <c r="BE217" s="89" t="e">
        <f>+H217+L217+P217+T217+X217+AB217+AF217+AJ217+AN217+AR217+AV217+AZ217</f>
        <v>#VALUE!</v>
      </c>
      <c r="BF217" s="89" t="e">
        <f t="shared" si="1309"/>
        <v>#VALUE!</v>
      </c>
      <c r="BG217" s="24">
        <f t="shared" si="1310"/>
        <v>0</v>
      </c>
      <c r="BL217" s="7"/>
      <c r="BM217" s="7"/>
    </row>
    <row r="218" spans="1:65" ht="12" x14ac:dyDescent="0.3">
      <c r="A218" s="85"/>
      <c r="B218" s="85"/>
      <c r="C218" s="86"/>
      <c r="D218" s="90">
        <v>512020</v>
      </c>
      <c r="E218" s="91"/>
      <c r="F218" s="92" t="s">
        <v>168</v>
      </c>
      <c r="G218" s="93">
        <f t="shared" ref="G218:H218" si="1404">+G219</f>
        <v>0</v>
      </c>
      <c r="H218" s="93" t="e">
        <f t="shared" si="1404"/>
        <v>#VALUE!</v>
      </c>
      <c r="I218" s="93" t="e">
        <f t="shared" si="1286"/>
        <v>#VALUE!</v>
      </c>
      <c r="J218" s="94">
        <f t="shared" si="1287"/>
        <v>0</v>
      </c>
      <c r="K218" s="93">
        <f t="shared" ref="K218:L218" si="1405">+K219</f>
        <v>0</v>
      </c>
      <c r="L218" s="93" t="e">
        <f t="shared" si="1405"/>
        <v>#VALUE!</v>
      </c>
      <c r="M218" s="93" t="e">
        <f t="shared" si="1288"/>
        <v>#VALUE!</v>
      </c>
      <c r="N218" s="94">
        <f t="shared" si="1289"/>
        <v>0</v>
      </c>
      <c r="O218" s="93">
        <f t="shared" ref="O218:P218" si="1406">+O219</f>
        <v>0</v>
      </c>
      <c r="P218" s="93" t="e">
        <f t="shared" si="1406"/>
        <v>#VALUE!</v>
      </c>
      <c r="Q218" s="93" t="e">
        <f t="shared" si="1290"/>
        <v>#VALUE!</v>
      </c>
      <c r="R218" s="94">
        <f t="shared" si="1272"/>
        <v>0</v>
      </c>
      <c r="S218" s="93">
        <f t="shared" ref="S218:BE218" si="1407">+S219</f>
        <v>0</v>
      </c>
      <c r="T218" s="93" t="e">
        <f t="shared" si="1407"/>
        <v>#VALUE!</v>
      </c>
      <c r="U218" s="93" t="e">
        <f t="shared" si="1291"/>
        <v>#VALUE!</v>
      </c>
      <c r="V218" s="94">
        <f t="shared" si="1292"/>
        <v>0</v>
      </c>
      <c r="W218" s="93">
        <f t="shared" ref="W218:X218" si="1408">+W219</f>
        <v>0</v>
      </c>
      <c r="X218" s="93" t="e">
        <f t="shared" si="1408"/>
        <v>#VALUE!</v>
      </c>
      <c r="Y218" s="93" t="e">
        <f t="shared" si="1293"/>
        <v>#VALUE!</v>
      </c>
      <c r="Z218" s="94">
        <f t="shared" si="1294"/>
        <v>0</v>
      </c>
      <c r="AA218" s="93">
        <f t="shared" ref="AA218" si="1409">+AA219</f>
        <v>0</v>
      </c>
      <c r="AB218" s="93" t="e">
        <f t="shared" si="1407"/>
        <v>#VALUE!</v>
      </c>
      <c r="AC218" s="93" t="e">
        <f t="shared" si="1295"/>
        <v>#VALUE!</v>
      </c>
      <c r="AD218" s="94">
        <f t="shared" si="1296"/>
        <v>0</v>
      </c>
      <c r="AE218" s="93">
        <f t="shared" ref="AE218" si="1410">+AE219</f>
        <v>0</v>
      </c>
      <c r="AF218" s="93" t="e">
        <f t="shared" si="1407"/>
        <v>#VALUE!</v>
      </c>
      <c r="AG218" s="93" t="e">
        <f t="shared" si="1297"/>
        <v>#VALUE!</v>
      </c>
      <c r="AH218" s="94">
        <f t="shared" si="1298"/>
        <v>0</v>
      </c>
      <c r="AI218" s="93">
        <f t="shared" ref="AI218" si="1411">+AI219</f>
        <v>0</v>
      </c>
      <c r="AJ218" s="93" t="e">
        <f t="shared" si="1407"/>
        <v>#VALUE!</v>
      </c>
      <c r="AK218" s="93" t="e">
        <f t="shared" si="1299"/>
        <v>#VALUE!</v>
      </c>
      <c r="AL218" s="94">
        <f t="shared" si="1300"/>
        <v>0</v>
      </c>
      <c r="AM218" s="93">
        <f t="shared" ref="AM218" si="1412">+AM219</f>
        <v>0</v>
      </c>
      <c r="AN218" s="93" t="e">
        <f t="shared" si="1407"/>
        <v>#VALUE!</v>
      </c>
      <c r="AO218" s="93" t="e">
        <f t="shared" si="1301"/>
        <v>#VALUE!</v>
      </c>
      <c r="AP218" s="94">
        <f t="shared" si="1302"/>
        <v>0</v>
      </c>
      <c r="AQ218" s="93">
        <f t="shared" ref="AQ218" si="1413">+AQ219</f>
        <v>0</v>
      </c>
      <c r="AR218" s="93" t="e">
        <f t="shared" si="1407"/>
        <v>#VALUE!</v>
      </c>
      <c r="AS218" s="93" t="e">
        <f t="shared" si="1303"/>
        <v>#VALUE!</v>
      </c>
      <c r="AT218" s="94">
        <f t="shared" si="1304"/>
        <v>0</v>
      </c>
      <c r="AU218" s="93">
        <f t="shared" ref="AU218" si="1414">+AU219</f>
        <v>0</v>
      </c>
      <c r="AV218" s="93" t="e">
        <f t="shared" si="1407"/>
        <v>#VALUE!</v>
      </c>
      <c r="AW218" s="93" t="e">
        <f t="shared" si="1305"/>
        <v>#VALUE!</v>
      </c>
      <c r="AX218" s="94">
        <f t="shared" si="1306"/>
        <v>0</v>
      </c>
      <c r="AY218" s="93">
        <f t="shared" ref="AY218" si="1415">+AY219</f>
        <v>0</v>
      </c>
      <c r="AZ218" s="93" t="e">
        <f t="shared" si="1407"/>
        <v>#VALUE!</v>
      </c>
      <c r="BA218" s="93" t="e">
        <f t="shared" si="1307"/>
        <v>#VALUE!</v>
      </c>
      <c r="BB218" s="94">
        <f t="shared" si="1308"/>
        <v>0</v>
      </c>
      <c r="BC218" s="93">
        <f t="shared" si="1407"/>
        <v>0</v>
      </c>
      <c r="BD218" s="93">
        <f t="shared" si="1407"/>
        <v>0</v>
      </c>
      <c r="BE218" s="93" t="e">
        <f t="shared" si="1407"/>
        <v>#VALUE!</v>
      </c>
      <c r="BF218" s="93" t="e">
        <f t="shared" si="1309"/>
        <v>#VALUE!</v>
      </c>
      <c r="BG218" s="4">
        <f t="shared" si="1310"/>
        <v>0</v>
      </c>
      <c r="BL218" s="93">
        <f t="shared" ref="BL218:BM218" si="1416">+BL219</f>
        <v>0</v>
      </c>
      <c r="BM218" s="93">
        <f t="shared" si="1416"/>
        <v>0</v>
      </c>
    </row>
    <row r="219" spans="1:65" s="84" customFormat="1" ht="12" x14ac:dyDescent="0.3">
      <c r="A219" s="87"/>
      <c r="B219" s="87"/>
      <c r="C219" s="88"/>
      <c r="D219" s="95"/>
      <c r="E219" s="96">
        <v>51202001</v>
      </c>
      <c r="F219" s="97" t="s">
        <v>168</v>
      </c>
      <c r="G219" s="7">
        <v>0</v>
      </c>
      <c r="H219" s="7" t="e">
        <f>SUMIF([2]Ene!B:I,AVALUOS!E219,[2]Ene!I:I)</f>
        <v>#VALUE!</v>
      </c>
      <c r="I219" s="7" t="e">
        <f t="shared" si="1286"/>
        <v>#VALUE!</v>
      </c>
      <c r="J219" s="8">
        <f t="shared" si="1287"/>
        <v>0</v>
      </c>
      <c r="K219" s="7">
        <v>0</v>
      </c>
      <c r="L219" s="7" t="e">
        <f>SUMIF([2]Feb!B:I,AVALUOS!E219,[2]Feb!I:I)</f>
        <v>#VALUE!</v>
      </c>
      <c r="M219" s="7" t="e">
        <f t="shared" si="1288"/>
        <v>#VALUE!</v>
      </c>
      <c r="N219" s="8">
        <f t="shared" si="1289"/>
        <v>0</v>
      </c>
      <c r="O219" s="7">
        <v>0</v>
      </c>
      <c r="P219" s="7" t="e">
        <f>SUMIF([2]mar!B:I,AVALUOS!E219,[2]mar!I:I)</f>
        <v>#VALUE!</v>
      </c>
      <c r="Q219" s="7" t="e">
        <f t="shared" si="1290"/>
        <v>#VALUE!</v>
      </c>
      <c r="R219" s="8">
        <f t="shared" si="1272"/>
        <v>0</v>
      </c>
      <c r="S219" s="7">
        <v>0</v>
      </c>
      <c r="T219" s="7" t="e">
        <f>SUMIF([2]Abr!B:I,AVALUOS!E219,[2]Abr!I:I)</f>
        <v>#VALUE!</v>
      </c>
      <c r="U219" s="7" t="e">
        <f t="shared" si="1291"/>
        <v>#VALUE!</v>
      </c>
      <c r="V219" s="8">
        <f t="shared" si="1292"/>
        <v>0</v>
      </c>
      <c r="W219" s="7">
        <v>0</v>
      </c>
      <c r="X219" s="7" t="e">
        <f>SUMIF([2]May!B:I,AVALUOS!E219,[2]May!I:I)</f>
        <v>#VALUE!</v>
      </c>
      <c r="Y219" s="7" t="e">
        <f t="shared" si="1293"/>
        <v>#VALUE!</v>
      </c>
      <c r="Z219" s="8">
        <f t="shared" si="1294"/>
        <v>0</v>
      </c>
      <c r="AA219" s="7">
        <v>0</v>
      </c>
      <c r="AB219" s="7" t="e">
        <f>SUMIF([2]Jun!B:I,AVALUOS!E219,[2]Jun!I:I)</f>
        <v>#VALUE!</v>
      </c>
      <c r="AC219" s="7" t="e">
        <f t="shared" si="1295"/>
        <v>#VALUE!</v>
      </c>
      <c r="AD219" s="8">
        <f t="shared" si="1296"/>
        <v>0</v>
      </c>
      <c r="AE219" s="7">
        <v>0</v>
      </c>
      <c r="AF219" s="7" t="e">
        <f>SUMIF([2]Jul!B:I,AVALUOS!E219,[2]Jul!I:I)</f>
        <v>#VALUE!</v>
      </c>
      <c r="AG219" s="7" t="e">
        <f t="shared" si="1297"/>
        <v>#VALUE!</v>
      </c>
      <c r="AH219" s="8">
        <f t="shared" si="1298"/>
        <v>0</v>
      </c>
      <c r="AI219" s="7">
        <v>0</v>
      </c>
      <c r="AJ219" s="7" t="e">
        <f>SUMIF([2]Agos!B:I,AVALUOS!E219,[2]Agos!I:I)</f>
        <v>#VALUE!</v>
      </c>
      <c r="AK219" s="7" t="e">
        <f t="shared" si="1299"/>
        <v>#VALUE!</v>
      </c>
      <c r="AL219" s="8">
        <f t="shared" si="1300"/>
        <v>0</v>
      </c>
      <c r="AM219" s="7">
        <v>0</v>
      </c>
      <c r="AN219" s="7" t="e">
        <f>SUMIF([2]Sep!B:I,AVALUOS!E219,[2]Sep!I:I)</f>
        <v>#VALUE!</v>
      </c>
      <c r="AO219" s="7" t="e">
        <f t="shared" si="1301"/>
        <v>#VALUE!</v>
      </c>
      <c r="AP219" s="8">
        <f t="shared" si="1302"/>
        <v>0</v>
      </c>
      <c r="AQ219" s="7">
        <v>0</v>
      </c>
      <c r="AR219" s="7" t="e">
        <f>SUMIF([2]Oct!B:I,AVALUOS!E219,[2]Oct!I:I)</f>
        <v>#VALUE!</v>
      </c>
      <c r="AS219" s="7" t="e">
        <f t="shared" si="1303"/>
        <v>#VALUE!</v>
      </c>
      <c r="AT219" s="8">
        <f t="shared" si="1304"/>
        <v>0</v>
      </c>
      <c r="AU219" s="7">
        <v>0</v>
      </c>
      <c r="AV219" s="7" t="e">
        <f>SUMIF([2]Nov!B:I,AVALUOS!E219,[2]Nov!I:I)</f>
        <v>#VALUE!</v>
      </c>
      <c r="AW219" s="7" t="e">
        <f t="shared" si="1305"/>
        <v>#VALUE!</v>
      </c>
      <c r="AX219" s="8">
        <f t="shared" si="1306"/>
        <v>0</v>
      </c>
      <c r="AY219" s="7">
        <v>0</v>
      </c>
      <c r="AZ219" s="7" t="e">
        <f>SUMIF([2]Dic!B:I,AVALUOS!E219,[2]Dic!I:I)</f>
        <v>#VALUE!</v>
      </c>
      <c r="BA219" s="7" t="e">
        <f t="shared" si="1307"/>
        <v>#VALUE!</v>
      </c>
      <c r="BB219" s="8">
        <f t="shared" si="1308"/>
        <v>0</v>
      </c>
      <c r="BC219" s="7">
        <v>0</v>
      </c>
      <c r="BD219" s="89">
        <f>+G219+K219+O219+S219+W219+AA219+AE219+AI219+AM219+AQ219+AU219</f>
        <v>0</v>
      </c>
      <c r="BE219" s="89" t="e">
        <f>+H219+L219+P219+T219+X219+AB219+AF219+AJ219+AN219+AR219+AV219+AZ219</f>
        <v>#VALUE!</v>
      </c>
      <c r="BF219" s="89" t="e">
        <f t="shared" si="1309"/>
        <v>#VALUE!</v>
      </c>
      <c r="BG219" s="24">
        <f t="shared" si="1310"/>
        <v>0</v>
      </c>
      <c r="BL219" s="7"/>
      <c r="BM219" s="7"/>
    </row>
    <row r="220" spans="1:65" ht="12" x14ac:dyDescent="0.3">
      <c r="A220" s="85"/>
      <c r="B220" s="85"/>
      <c r="C220" s="86"/>
      <c r="D220" s="90">
        <v>512025</v>
      </c>
      <c r="E220" s="91"/>
      <c r="F220" s="92" t="s">
        <v>169</v>
      </c>
      <c r="G220" s="93">
        <f t="shared" ref="G220:H220" si="1417">+G221</f>
        <v>0</v>
      </c>
      <c r="H220" s="93" t="e">
        <f t="shared" si="1417"/>
        <v>#VALUE!</v>
      </c>
      <c r="I220" s="93" t="e">
        <f t="shared" si="1286"/>
        <v>#VALUE!</v>
      </c>
      <c r="J220" s="94">
        <f t="shared" si="1287"/>
        <v>0</v>
      </c>
      <c r="K220" s="93">
        <f t="shared" ref="K220:L220" si="1418">+K221</f>
        <v>0</v>
      </c>
      <c r="L220" s="93" t="e">
        <f t="shared" si="1418"/>
        <v>#VALUE!</v>
      </c>
      <c r="M220" s="93" t="e">
        <f t="shared" si="1288"/>
        <v>#VALUE!</v>
      </c>
      <c r="N220" s="94">
        <f t="shared" si="1289"/>
        <v>0</v>
      </c>
      <c r="O220" s="93">
        <f t="shared" ref="O220:P220" si="1419">+O221</f>
        <v>0</v>
      </c>
      <c r="P220" s="93" t="e">
        <f t="shared" si="1419"/>
        <v>#VALUE!</v>
      </c>
      <c r="Q220" s="93" t="e">
        <f t="shared" si="1290"/>
        <v>#VALUE!</v>
      </c>
      <c r="R220" s="94">
        <f t="shared" si="1272"/>
        <v>0</v>
      </c>
      <c r="S220" s="93">
        <f t="shared" ref="S220:BE220" si="1420">+S221</f>
        <v>0</v>
      </c>
      <c r="T220" s="93" t="e">
        <f t="shared" si="1420"/>
        <v>#VALUE!</v>
      </c>
      <c r="U220" s="93" t="e">
        <f t="shared" si="1291"/>
        <v>#VALUE!</v>
      </c>
      <c r="V220" s="94">
        <f t="shared" si="1292"/>
        <v>0</v>
      </c>
      <c r="W220" s="93">
        <f t="shared" ref="W220:X220" si="1421">+W221</f>
        <v>0</v>
      </c>
      <c r="X220" s="93" t="e">
        <f t="shared" si="1421"/>
        <v>#VALUE!</v>
      </c>
      <c r="Y220" s="93" t="e">
        <f t="shared" si="1293"/>
        <v>#VALUE!</v>
      </c>
      <c r="Z220" s="94">
        <f t="shared" si="1294"/>
        <v>0</v>
      </c>
      <c r="AA220" s="93">
        <f t="shared" ref="AA220" si="1422">+AA221</f>
        <v>0</v>
      </c>
      <c r="AB220" s="93" t="e">
        <f t="shared" si="1420"/>
        <v>#VALUE!</v>
      </c>
      <c r="AC220" s="93" t="e">
        <f t="shared" si="1295"/>
        <v>#VALUE!</v>
      </c>
      <c r="AD220" s="94">
        <f t="shared" si="1296"/>
        <v>0</v>
      </c>
      <c r="AE220" s="93">
        <f t="shared" ref="AE220" si="1423">+AE221</f>
        <v>0</v>
      </c>
      <c r="AF220" s="93" t="e">
        <f t="shared" si="1420"/>
        <v>#VALUE!</v>
      </c>
      <c r="AG220" s="93" t="e">
        <f t="shared" si="1297"/>
        <v>#VALUE!</v>
      </c>
      <c r="AH220" s="94">
        <f t="shared" si="1298"/>
        <v>0</v>
      </c>
      <c r="AI220" s="93">
        <f t="shared" ref="AI220" si="1424">+AI221</f>
        <v>0</v>
      </c>
      <c r="AJ220" s="93" t="e">
        <f t="shared" si="1420"/>
        <v>#VALUE!</v>
      </c>
      <c r="AK220" s="93" t="e">
        <f t="shared" si="1299"/>
        <v>#VALUE!</v>
      </c>
      <c r="AL220" s="94">
        <f t="shared" si="1300"/>
        <v>0</v>
      </c>
      <c r="AM220" s="93">
        <f t="shared" ref="AM220" si="1425">+AM221</f>
        <v>0</v>
      </c>
      <c r="AN220" s="93" t="e">
        <f t="shared" si="1420"/>
        <v>#VALUE!</v>
      </c>
      <c r="AO220" s="93" t="e">
        <f t="shared" si="1301"/>
        <v>#VALUE!</v>
      </c>
      <c r="AP220" s="94">
        <f t="shared" si="1302"/>
        <v>0</v>
      </c>
      <c r="AQ220" s="93">
        <f t="shared" ref="AQ220" si="1426">+AQ221</f>
        <v>0</v>
      </c>
      <c r="AR220" s="93" t="e">
        <f t="shared" si="1420"/>
        <v>#VALUE!</v>
      </c>
      <c r="AS220" s="93" t="e">
        <f t="shared" si="1303"/>
        <v>#VALUE!</v>
      </c>
      <c r="AT220" s="94">
        <f t="shared" si="1304"/>
        <v>0</v>
      </c>
      <c r="AU220" s="93">
        <f t="shared" ref="AU220" si="1427">+AU221</f>
        <v>0</v>
      </c>
      <c r="AV220" s="93" t="e">
        <f t="shared" si="1420"/>
        <v>#VALUE!</v>
      </c>
      <c r="AW220" s="93" t="e">
        <f t="shared" si="1305"/>
        <v>#VALUE!</v>
      </c>
      <c r="AX220" s="94">
        <f t="shared" si="1306"/>
        <v>0</v>
      </c>
      <c r="AY220" s="93">
        <f t="shared" ref="AY220" si="1428">+AY221</f>
        <v>0</v>
      </c>
      <c r="AZ220" s="93" t="e">
        <f t="shared" si="1420"/>
        <v>#VALUE!</v>
      </c>
      <c r="BA220" s="93" t="e">
        <f t="shared" si="1307"/>
        <v>#VALUE!</v>
      </c>
      <c r="BB220" s="94">
        <f t="shared" si="1308"/>
        <v>0</v>
      </c>
      <c r="BC220" s="93">
        <f t="shared" si="1420"/>
        <v>0</v>
      </c>
      <c r="BD220" s="93">
        <f t="shared" si="1420"/>
        <v>0</v>
      </c>
      <c r="BE220" s="93" t="e">
        <f t="shared" si="1420"/>
        <v>#VALUE!</v>
      </c>
      <c r="BF220" s="93" t="e">
        <f t="shared" si="1309"/>
        <v>#VALUE!</v>
      </c>
      <c r="BG220" s="4">
        <f t="shared" si="1310"/>
        <v>0</v>
      </c>
      <c r="BL220" s="93">
        <f t="shared" ref="BL220:BM220" si="1429">+BL221</f>
        <v>0</v>
      </c>
      <c r="BM220" s="93">
        <f t="shared" si="1429"/>
        <v>0</v>
      </c>
    </row>
    <row r="221" spans="1:65" s="84" customFormat="1" ht="12" x14ac:dyDescent="0.3">
      <c r="A221" s="87"/>
      <c r="B221" s="87"/>
      <c r="C221" s="88"/>
      <c r="D221" s="95"/>
      <c r="E221" s="96">
        <v>51202501</v>
      </c>
      <c r="F221" s="97" t="s">
        <v>169</v>
      </c>
      <c r="G221" s="7">
        <v>0</v>
      </c>
      <c r="H221" s="7" t="e">
        <f>SUMIF([2]Ene!B:I,AVALUOS!E221,[2]Ene!I:I)</f>
        <v>#VALUE!</v>
      </c>
      <c r="I221" s="7" t="e">
        <f t="shared" si="1286"/>
        <v>#VALUE!</v>
      </c>
      <c r="J221" s="8">
        <f t="shared" si="1287"/>
        <v>0</v>
      </c>
      <c r="K221" s="7">
        <v>0</v>
      </c>
      <c r="L221" s="7" t="e">
        <f>SUMIF([2]Feb!B:I,AVALUOS!E221,[2]Feb!I:I)</f>
        <v>#VALUE!</v>
      </c>
      <c r="M221" s="7" t="e">
        <f t="shared" si="1288"/>
        <v>#VALUE!</v>
      </c>
      <c r="N221" s="8">
        <f t="shared" si="1289"/>
        <v>0</v>
      </c>
      <c r="O221" s="7">
        <v>0</v>
      </c>
      <c r="P221" s="7" t="e">
        <f>SUMIF([2]mar!B:I,AVALUOS!E221,[2]mar!I:I)</f>
        <v>#VALUE!</v>
      </c>
      <c r="Q221" s="7" t="e">
        <f t="shared" si="1290"/>
        <v>#VALUE!</v>
      </c>
      <c r="R221" s="8">
        <f t="shared" si="1272"/>
        <v>0</v>
      </c>
      <c r="S221" s="7">
        <v>0</v>
      </c>
      <c r="T221" s="7" t="e">
        <f>SUMIF([2]Abr!B:I,AVALUOS!E221,[2]Abr!I:I)</f>
        <v>#VALUE!</v>
      </c>
      <c r="U221" s="7" t="e">
        <f t="shared" si="1291"/>
        <v>#VALUE!</v>
      </c>
      <c r="V221" s="8">
        <f t="shared" si="1292"/>
        <v>0</v>
      </c>
      <c r="W221" s="7">
        <v>0</v>
      </c>
      <c r="X221" s="7" t="e">
        <f>SUMIF([2]May!B:I,AVALUOS!E221,[2]May!I:I)</f>
        <v>#VALUE!</v>
      </c>
      <c r="Y221" s="7" t="e">
        <f t="shared" si="1293"/>
        <v>#VALUE!</v>
      </c>
      <c r="Z221" s="8">
        <f t="shared" si="1294"/>
        <v>0</v>
      </c>
      <c r="AA221" s="7">
        <v>0</v>
      </c>
      <c r="AB221" s="7" t="e">
        <f>SUMIF([2]Jun!B:I,AVALUOS!E221,[2]Jun!I:I)</f>
        <v>#VALUE!</v>
      </c>
      <c r="AC221" s="7" t="e">
        <f t="shared" si="1295"/>
        <v>#VALUE!</v>
      </c>
      <c r="AD221" s="8">
        <f t="shared" si="1296"/>
        <v>0</v>
      </c>
      <c r="AE221" s="7">
        <v>0</v>
      </c>
      <c r="AF221" s="7" t="e">
        <f>SUMIF([2]Jul!B:I,AVALUOS!E221,[2]Jul!I:I)</f>
        <v>#VALUE!</v>
      </c>
      <c r="AG221" s="7" t="e">
        <f t="shared" si="1297"/>
        <v>#VALUE!</v>
      </c>
      <c r="AH221" s="8">
        <f t="shared" si="1298"/>
        <v>0</v>
      </c>
      <c r="AI221" s="7">
        <v>0</v>
      </c>
      <c r="AJ221" s="7" t="e">
        <f>SUMIF([2]Agos!B:I,AVALUOS!E221,[2]Agos!I:I)</f>
        <v>#VALUE!</v>
      </c>
      <c r="AK221" s="7" t="e">
        <f t="shared" si="1299"/>
        <v>#VALUE!</v>
      </c>
      <c r="AL221" s="8">
        <f t="shared" si="1300"/>
        <v>0</v>
      </c>
      <c r="AM221" s="7">
        <v>0</v>
      </c>
      <c r="AN221" s="7" t="e">
        <f>SUMIF([2]Sep!B:I,AVALUOS!E221,[2]Sep!I:I)</f>
        <v>#VALUE!</v>
      </c>
      <c r="AO221" s="7" t="e">
        <f t="shared" si="1301"/>
        <v>#VALUE!</v>
      </c>
      <c r="AP221" s="8">
        <f t="shared" si="1302"/>
        <v>0</v>
      </c>
      <c r="AQ221" s="7">
        <v>0</v>
      </c>
      <c r="AR221" s="7" t="e">
        <f>SUMIF([2]Oct!B:I,AVALUOS!E221,[2]Oct!I:I)</f>
        <v>#VALUE!</v>
      </c>
      <c r="AS221" s="7" t="e">
        <f t="shared" si="1303"/>
        <v>#VALUE!</v>
      </c>
      <c r="AT221" s="8">
        <f t="shared" si="1304"/>
        <v>0</v>
      </c>
      <c r="AU221" s="7">
        <v>0</v>
      </c>
      <c r="AV221" s="7" t="e">
        <f>SUMIF([2]Nov!B:I,AVALUOS!E221,[2]Nov!I:I)</f>
        <v>#VALUE!</v>
      </c>
      <c r="AW221" s="7" t="e">
        <f t="shared" si="1305"/>
        <v>#VALUE!</v>
      </c>
      <c r="AX221" s="8">
        <f t="shared" si="1306"/>
        <v>0</v>
      </c>
      <c r="AY221" s="7">
        <v>0</v>
      </c>
      <c r="AZ221" s="7" t="e">
        <f>SUMIF([2]Dic!B:I,AVALUOS!E221,[2]Dic!I:I)</f>
        <v>#VALUE!</v>
      </c>
      <c r="BA221" s="7" t="e">
        <f t="shared" si="1307"/>
        <v>#VALUE!</v>
      </c>
      <c r="BB221" s="8">
        <f t="shared" si="1308"/>
        <v>0</v>
      </c>
      <c r="BC221" s="7">
        <v>0</v>
      </c>
      <c r="BD221" s="89">
        <f>+G221+K221+O221+S221+W221+AA221+AE221+AI221+AM221+AQ221+AU221</f>
        <v>0</v>
      </c>
      <c r="BE221" s="89" t="e">
        <f>+H221+L221+P221+T221+X221+AB221+AF221+AJ221+AN221+AR221+AV221+AZ221</f>
        <v>#VALUE!</v>
      </c>
      <c r="BF221" s="89" t="e">
        <f t="shared" si="1309"/>
        <v>#VALUE!</v>
      </c>
      <c r="BG221" s="24">
        <f t="shared" si="1310"/>
        <v>0</v>
      </c>
      <c r="BL221" s="7"/>
      <c r="BM221" s="7"/>
    </row>
    <row r="222" spans="1:65" ht="12" x14ac:dyDescent="0.3">
      <c r="A222" s="85"/>
      <c r="B222" s="85"/>
      <c r="C222" s="86"/>
      <c r="D222" s="90">
        <v>512040</v>
      </c>
      <c r="E222" s="91"/>
      <c r="F222" s="92" t="s">
        <v>170</v>
      </c>
      <c r="G222" s="93">
        <f t="shared" ref="G222:H222" si="1430">+G223</f>
        <v>0</v>
      </c>
      <c r="H222" s="93" t="e">
        <f t="shared" si="1430"/>
        <v>#VALUE!</v>
      </c>
      <c r="I222" s="93" t="e">
        <f t="shared" si="1286"/>
        <v>#VALUE!</v>
      </c>
      <c r="J222" s="94">
        <f t="shared" si="1287"/>
        <v>0</v>
      </c>
      <c r="K222" s="93">
        <f t="shared" ref="K222:L222" si="1431">+K223</f>
        <v>0</v>
      </c>
      <c r="L222" s="93" t="e">
        <f t="shared" si="1431"/>
        <v>#VALUE!</v>
      </c>
      <c r="M222" s="93" t="e">
        <f t="shared" si="1288"/>
        <v>#VALUE!</v>
      </c>
      <c r="N222" s="94">
        <f t="shared" si="1289"/>
        <v>0</v>
      </c>
      <c r="O222" s="93">
        <f t="shared" ref="O222:P222" si="1432">+O223</f>
        <v>0</v>
      </c>
      <c r="P222" s="93" t="e">
        <f t="shared" si="1432"/>
        <v>#VALUE!</v>
      </c>
      <c r="Q222" s="93" t="e">
        <f t="shared" si="1290"/>
        <v>#VALUE!</v>
      </c>
      <c r="R222" s="94">
        <f t="shared" si="1272"/>
        <v>0</v>
      </c>
      <c r="S222" s="93">
        <f t="shared" ref="S222:BE222" si="1433">+S223</f>
        <v>0</v>
      </c>
      <c r="T222" s="93" t="e">
        <f t="shared" si="1433"/>
        <v>#VALUE!</v>
      </c>
      <c r="U222" s="93" t="e">
        <f t="shared" si="1291"/>
        <v>#VALUE!</v>
      </c>
      <c r="V222" s="94">
        <f t="shared" si="1292"/>
        <v>0</v>
      </c>
      <c r="W222" s="93">
        <f t="shared" ref="W222:X222" si="1434">+W223</f>
        <v>0</v>
      </c>
      <c r="X222" s="93" t="e">
        <f t="shared" si="1434"/>
        <v>#VALUE!</v>
      </c>
      <c r="Y222" s="93" t="e">
        <f t="shared" si="1293"/>
        <v>#VALUE!</v>
      </c>
      <c r="Z222" s="94">
        <f t="shared" si="1294"/>
        <v>0</v>
      </c>
      <c r="AA222" s="93">
        <f t="shared" ref="AA222" si="1435">+AA223</f>
        <v>0</v>
      </c>
      <c r="AB222" s="93" t="e">
        <f t="shared" si="1433"/>
        <v>#VALUE!</v>
      </c>
      <c r="AC222" s="93" t="e">
        <f t="shared" si="1295"/>
        <v>#VALUE!</v>
      </c>
      <c r="AD222" s="94">
        <f t="shared" si="1296"/>
        <v>0</v>
      </c>
      <c r="AE222" s="93">
        <f t="shared" ref="AE222" si="1436">+AE223</f>
        <v>0</v>
      </c>
      <c r="AF222" s="93" t="e">
        <f t="shared" si="1433"/>
        <v>#VALUE!</v>
      </c>
      <c r="AG222" s="93" t="e">
        <f t="shared" si="1297"/>
        <v>#VALUE!</v>
      </c>
      <c r="AH222" s="94">
        <f t="shared" si="1298"/>
        <v>0</v>
      </c>
      <c r="AI222" s="93">
        <f t="shared" ref="AI222" si="1437">+AI223</f>
        <v>0</v>
      </c>
      <c r="AJ222" s="93" t="e">
        <f t="shared" si="1433"/>
        <v>#VALUE!</v>
      </c>
      <c r="AK222" s="93" t="e">
        <f t="shared" si="1299"/>
        <v>#VALUE!</v>
      </c>
      <c r="AL222" s="94">
        <f t="shared" si="1300"/>
        <v>0</v>
      </c>
      <c r="AM222" s="93">
        <f t="shared" ref="AM222" si="1438">+AM223</f>
        <v>0</v>
      </c>
      <c r="AN222" s="93" t="e">
        <f t="shared" si="1433"/>
        <v>#VALUE!</v>
      </c>
      <c r="AO222" s="93" t="e">
        <f t="shared" si="1301"/>
        <v>#VALUE!</v>
      </c>
      <c r="AP222" s="94">
        <f t="shared" si="1302"/>
        <v>0</v>
      </c>
      <c r="AQ222" s="93">
        <f t="shared" ref="AQ222" si="1439">+AQ223</f>
        <v>0</v>
      </c>
      <c r="AR222" s="93" t="e">
        <f t="shared" si="1433"/>
        <v>#VALUE!</v>
      </c>
      <c r="AS222" s="93" t="e">
        <f t="shared" si="1303"/>
        <v>#VALUE!</v>
      </c>
      <c r="AT222" s="94">
        <f t="shared" si="1304"/>
        <v>0</v>
      </c>
      <c r="AU222" s="93">
        <f t="shared" ref="AU222" si="1440">+AU223</f>
        <v>0</v>
      </c>
      <c r="AV222" s="93" t="e">
        <f t="shared" si="1433"/>
        <v>#VALUE!</v>
      </c>
      <c r="AW222" s="93" t="e">
        <f t="shared" si="1305"/>
        <v>#VALUE!</v>
      </c>
      <c r="AX222" s="94">
        <f t="shared" si="1306"/>
        <v>0</v>
      </c>
      <c r="AY222" s="93">
        <f t="shared" ref="AY222" si="1441">+AY223</f>
        <v>0</v>
      </c>
      <c r="AZ222" s="93" t="e">
        <f t="shared" si="1433"/>
        <v>#VALUE!</v>
      </c>
      <c r="BA222" s="93" t="e">
        <f t="shared" si="1307"/>
        <v>#VALUE!</v>
      </c>
      <c r="BB222" s="94">
        <f t="shared" si="1308"/>
        <v>0</v>
      </c>
      <c r="BC222" s="93">
        <f t="shared" si="1433"/>
        <v>0</v>
      </c>
      <c r="BD222" s="93">
        <f t="shared" si="1433"/>
        <v>0</v>
      </c>
      <c r="BE222" s="93" t="e">
        <f t="shared" si="1433"/>
        <v>#VALUE!</v>
      </c>
      <c r="BF222" s="93" t="e">
        <f t="shared" si="1309"/>
        <v>#VALUE!</v>
      </c>
      <c r="BG222" s="4">
        <f t="shared" si="1310"/>
        <v>0</v>
      </c>
      <c r="BL222" s="93">
        <f t="shared" ref="BL222:BM222" si="1442">+BL223</f>
        <v>0</v>
      </c>
      <c r="BM222" s="93">
        <f t="shared" si="1442"/>
        <v>0</v>
      </c>
    </row>
    <row r="223" spans="1:65" s="84" customFormat="1" ht="12" x14ac:dyDescent="0.3">
      <c r="A223" s="87"/>
      <c r="B223" s="87"/>
      <c r="C223" s="88"/>
      <c r="D223" s="95"/>
      <c r="E223" s="96">
        <v>51204001</v>
      </c>
      <c r="F223" s="97" t="s">
        <v>170</v>
      </c>
      <c r="G223" s="7">
        <v>0</v>
      </c>
      <c r="H223" s="7" t="e">
        <f>SUMIF([2]Ene!B:I,AVALUOS!E223,[2]Ene!I:I)</f>
        <v>#VALUE!</v>
      </c>
      <c r="I223" s="7" t="e">
        <f t="shared" si="1286"/>
        <v>#VALUE!</v>
      </c>
      <c r="J223" s="8">
        <f t="shared" si="1287"/>
        <v>0</v>
      </c>
      <c r="K223" s="7">
        <v>0</v>
      </c>
      <c r="L223" s="7" t="e">
        <f>SUMIF([2]Feb!B:I,AVALUOS!E223,[2]Feb!I:I)</f>
        <v>#VALUE!</v>
      </c>
      <c r="M223" s="7" t="e">
        <f t="shared" si="1288"/>
        <v>#VALUE!</v>
      </c>
      <c r="N223" s="8">
        <f t="shared" si="1289"/>
        <v>0</v>
      </c>
      <c r="O223" s="7">
        <v>0</v>
      </c>
      <c r="P223" s="7" t="e">
        <f>SUMIF([2]mar!B:I,AVALUOS!E223,[2]mar!I:I)</f>
        <v>#VALUE!</v>
      </c>
      <c r="Q223" s="7" t="e">
        <f t="shared" si="1290"/>
        <v>#VALUE!</v>
      </c>
      <c r="R223" s="8">
        <f t="shared" si="1272"/>
        <v>0</v>
      </c>
      <c r="S223" s="7">
        <v>0</v>
      </c>
      <c r="T223" s="7" t="e">
        <f>SUMIF([2]Abr!B:I,AVALUOS!E223,[2]Abr!I:I)</f>
        <v>#VALUE!</v>
      </c>
      <c r="U223" s="7" t="e">
        <f t="shared" si="1291"/>
        <v>#VALUE!</v>
      </c>
      <c r="V223" s="8">
        <f t="shared" si="1292"/>
        <v>0</v>
      </c>
      <c r="W223" s="7">
        <v>0</v>
      </c>
      <c r="X223" s="7" t="e">
        <f>SUMIF([2]May!B:I,AVALUOS!E223,[2]May!I:I)</f>
        <v>#VALUE!</v>
      </c>
      <c r="Y223" s="7" t="e">
        <f t="shared" si="1293"/>
        <v>#VALUE!</v>
      </c>
      <c r="Z223" s="8">
        <f t="shared" si="1294"/>
        <v>0</v>
      </c>
      <c r="AA223" s="7">
        <v>0</v>
      </c>
      <c r="AB223" s="7" t="e">
        <f>SUMIF([2]Jun!B:I,AVALUOS!E223,[2]Jun!I:I)</f>
        <v>#VALUE!</v>
      </c>
      <c r="AC223" s="7" t="e">
        <f t="shared" si="1295"/>
        <v>#VALUE!</v>
      </c>
      <c r="AD223" s="8">
        <f t="shared" si="1296"/>
        <v>0</v>
      </c>
      <c r="AE223" s="7">
        <v>0</v>
      </c>
      <c r="AF223" s="7" t="e">
        <f>SUMIF([2]Jul!B:I,AVALUOS!E223,[2]Jul!I:I)</f>
        <v>#VALUE!</v>
      </c>
      <c r="AG223" s="7" t="e">
        <f t="shared" si="1297"/>
        <v>#VALUE!</v>
      </c>
      <c r="AH223" s="8">
        <f t="shared" si="1298"/>
        <v>0</v>
      </c>
      <c r="AI223" s="7">
        <v>0</v>
      </c>
      <c r="AJ223" s="7" t="e">
        <f>SUMIF([2]Agos!B:I,AVALUOS!E223,[2]Agos!I:I)</f>
        <v>#VALUE!</v>
      </c>
      <c r="AK223" s="7" t="e">
        <f t="shared" si="1299"/>
        <v>#VALUE!</v>
      </c>
      <c r="AL223" s="8">
        <f t="shared" si="1300"/>
        <v>0</v>
      </c>
      <c r="AM223" s="7">
        <v>0</v>
      </c>
      <c r="AN223" s="7" t="e">
        <f>SUMIF([2]Sep!B:I,AVALUOS!E223,[2]Sep!I:I)</f>
        <v>#VALUE!</v>
      </c>
      <c r="AO223" s="7" t="e">
        <f t="shared" si="1301"/>
        <v>#VALUE!</v>
      </c>
      <c r="AP223" s="8">
        <f t="shared" si="1302"/>
        <v>0</v>
      </c>
      <c r="AQ223" s="7">
        <v>0</v>
      </c>
      <c r="AR223" s="7" t="e">
        <f>SUMIF([2]Oct!B:I,AVALUOS!E223,[2]Oct!I:I)</f>
        <v>#VALUE!</v>
      </c>
      <c r="AS223" s="7" t="e">
        <f t="shared" si="1303"/>
        <v>#VALUE!</v>
      </c>
      <c r="AT223" s="8">
        <f t="shared" si="1304"/>
        <v>0</v>
      </c>
      <c r="AU223" s="7">
        <v>0</v>
      </c>
      <c r="AV223" s="7" t="e">
        <f>SUMIF([2]Nov!B:I,AVALUOS!E223,[2]Nov!I:I)</f>
        <v>#VALUE!</v>
      </c>
      <c r="AW223" s="7" t="e">
        <f t="shared" si="1305"/>
        <v>#VALUE!</v>
      </c>
      <c r="AX223" s="8">
        <f t="shared" si="1306"/>
        <v>0</v>
      </c>
      <c r="AY223" s="7">
        <v>0</v>
      </c>
      <c r="AZ223" s="7" t="e">
        <f>SUMIF([2]Dic!B:I,AVALUOS!E223,[2]Dic!I:I)</f>
        <v>#VALUE!</v>
      </c>
      <c r="BA223" s="7" t="e">
        <f t="shared" si="1307"/>
        <v>#VALUE!</v>
      </c>
      <c r="BB223" s="8">
        <f t="shared" si="1308"/>
        <v>0</v>
      </c>
      <c r="BC223" s="7">
        <v>0</v>
      </c>
      <c r="BD223" s="89">
        <f>+G223+K223+O223+S223+W223+AA223+AE223+AI223+AM223+AQ223+AU223</f>
        <v>0</v>
      </c>
      <c r="BE223" s="89" t="e">
        <f>+H223+L223+P223+T223+X223+AB223+AF223+AJ223+AN223+AR223+AV223+AZ223</f>
        <v>#VALUE!</v>
      </c>
      <c r="BF223" s="89" t="e">
        <f t="shared" si="1309"/>
        <v>#VALUE!</v>
      </c>
      <c r="BG223" s="24">
        <f t="shared" si="1310"/>
        <v>0</v>
      </c>
      <c r="BL223" s="7"/>
      <c r="BM223" s="7"/>
    </row>
    <row r="224" spans="1:65" ht="12" x14ac:dyDescent="0.3">
      <c r="A224" s="85"/>
      <c r="B224" s="85"/>
      <c r="C224" s="86"/>
      <c r="D224" s="90">
        <v>512095</v>
      </c>
      <c r="E224" s="91"/>
      <c r="F224" s="92" t="s">
        <v>51</v>
      </c>
      <c r="G224" s="93">
        <f t="shared" ref="G224:H224" si="1443">+G225</f>
        <v>0</v>
      </c>
      <c r="H224" s="93" t="e">
        <f t="shared" si="1443"/>
        <v>#VALUE!</v>
      </c>
      <c r="I224" s="93" t="e">
        <f t="shared" si="1286"/>
        <v>#VALUE!</v>
      </c>
      <c r="J224" s="94">
        <f t="shared" si="1287"/>
        <v>0</v>
      </c>
      <c r="K224" s="93">
        <f t="shared" ref="K224:L224" si="1444">+K225</f>
        <v>0</v>
      </c>
      <c r="L224" s="93" t="e">
        <f t="shared" si="1444"/>
        <v>#VALUE!</v>
      </c>
      <c r="M224" s="93" t="e">
        <f t="shared" si="1288"/>
        <v>#VALUE!</v>
      </c>
      <c r="N224" s="94">
        <f t="shared" si="1289"/>
        <v>0</v>
      </c>
      <c r="O224" s="93">
        <f t="shared" ref="O224:P224" si="1445">+O225</f>
        <v>0</v>
      </c>
      <c r="P224" s="93" t="e">
        <f t="shared" si="1445"/>
        <v>#VALUE!</v>
      </c>
      <c r="Q224" s="93" t="e">
        <f t="shared" si="1290"/>
        <v>#VALUE!</v>
      </c>
      <c r="R224" s="94">
        <f t="shared" si="1272"/>
        <v>0</v>
      </c>
      <c r="S224" s="93">
        <f t="shared" ref="S224:BE224" si="1446">+S225</f>
        <v>0</v>
      </c>
      <c r="T224" s="93" t="e">
        <f t="shared" si="1446"/>
        <v>#VALUE!</v>
      </c>
      <c r="U224" s="93" t="e">
        <f t="shared" si="1291"/>
        <v>#VALUE!</v>
      </c>
      <c r="V224" s="94">
        <f t="shared" si="1292"/>
        <v>0</v>
      </c>
      <c r="W224" s="93">
        <f t="shared" ref="W224:X224" si="1447">+W225</f>
        <v>0</v>
      </c>
      <c r="X224" s="93" t="e">
        <f t="shared" si="1447"/>
        <v>#VALUE!</v>
      </c>
      <c r="Y224" s="93" t="e">
        <f t="shared" si="1293"/>
        <v>#VALUE!</v>
      </c>
      <c r="Z224" s="94">
        <f t="shared" si="1294"/>
        <v>0</v>
      </c>
      <c r="AA224" s="93">
        <f t="shared" ref="AA224" si="1448">+AA225</f>
        <v>0</v>
      </c>
      <c r="AB224" s="93" t="e">
        <f t="shared" si="1446"/>
        <v>#VALUE!</v>
      </c>
      <c r="AC224" s="93" t="e">
        <f t="shared" si="1295"/>
        <v>#VALUE!</v>
      </c>
      <c r="AD224" s="94">
        <f t="shared" si="1296"/>
        <v>0</v>
      </c>
      <c r="AE224" s="93">
        <f t="shared" ref="AE224" si="1449">+AE225</f>
        <v>0</v>
      </c>
      <c r="AF224" s="93" t="e">
        <f t="shared" si="1446"/>
        <v>#VALUE!</v>
      </c>
      <c r="AG224" s="93" t="e">
        <f t="shared" si="1297"/>
        <v>#VALUE!</v>
      </c>
      <c r="AH224" s="94">
        <f t="shared" si="1298"/>
        <v>0</v>
      </c>
      <c r="AI224" s="93">
        <f t="shared" ref="AI224" si="1450">+AI225</f>
        <v>0</v>
      </c>
      <c r="AJ224" s="93" t="e">
        <f t="shared" si="1446"/>
        <v>#VALUE!</v>
      </c>
      <c r="AK224" s="93" t="e">
        <f t="shared" si="1299"/>
        <v>#VALUE!</v>
      </c>
      <c r="AL224" s="94">
        <f t="shared" si="1300"/>
        <v>0</v>
      </c>
      <c r="AM224" s="93">
        <f t="shared" ref="AM224" si="1451">+AM225</f>
        <v>0</v>
      </c>
      <c r="AN224" s="93" t="e">
        <f t="shared" si="1446"/>
        <v>#VALUE!</v>
      </c>
      <c r="AO224" s="93" t="e">
        <f t="shared" si="1301"/>
        <v>#VALUE!</v>
      </c>
      <c r="AP224" s="94">
        <f t="shared" si="1302"/>
        <v>0</v>
      </c>
      <c r="AQ224" s="93">
        <f t="shared" ref="AQ224" si="1452">+AQ225</f>
        <v>0</v>
      </c>
      <c r="AR224" s="93" t="e">
        <f t="shared" si="1446"/>
        <v>#VALUE!</v>
      </c>
      <c r="AS224" s="93" t="e">
        <f t="shared" si="1303"/>
        <v>#VALUE!</v>
      </c>
      <c r="AT224" s="94">
        <f t="shared" si="1304"/>
        <v>0</v>
      </c>
      <c r="AU224" s="93">
        <f t="shared" ref="AU224" si="1453">+AU225</f>
        <v>0</v>
      </c>
      <c r="AV224" s="93" t="e">
        <f t="shared" si="1446"/>
        <v>#VALUE!</v>
      </c>
      <c r="AW224" s="93" t="e">
        <f t="shared" si="1305"/>
        <v>#VALUE!</v>
      </c>
      <c r="AX224" s="94">
        <f t="shared" si="1306"/>
        <v>0</v>
      </c>
      <c r="AY224" s="93">
        <f t="shared" ref="AY224" si="1454">+AY225</f>
        <v>0</v>
      </c>
      <c r="AZ224" s="93" t="e">
        <f t="shared" si="1446"/>
        <v>#VALUE!</v>
      </c>
      <c r="BA224" s="93" t="e">
        <f t="shared" si="1307"/>
        <v>#VALUE!</v>
      </c>
      <c r="BB224" s="94">
        <f t="shared" si="1308"/>
        <v>0</v>
      </c>
      <c r="BC224" s="93">
        <f t="shared" si="1446"/>
        <v>0</v>
      </c>
      <c r="BD224" s="93">
        <f t="shared" si="1446"/>
        <v>0</v>
      </c>
      <c r="BE224" s="93" t="e">
        <f t="shared" si="1446"/>
        <v>#VALUE!</v>
      </c>
      <c r="BF224" s="93" t="e">
        <f t="shared" si="1309"/>
        <v>#VALUE!</v>
      </c>
      <c r="BG224" s="4">
        <f t="shared" si="1310"/>
        <v>0</v>
      </c>
      <c r="BL224" s="93">
        <f t="shared" ref="BL224:BM224" si="1455">+BL225</f>
        <v>0</v>
      </c>
      <c r="BM224" s="93">
        <f t="shared" si="1455"/>
        <v>0</v>
      </c>
    </row>
    <row r="225" spans="1:65" s="84" customFormat="1" ht="12" x14ac:dyDescent="0.3">
      <c r="A225" s="87"/>
      <c r="B225" s="87"/>
      <c r="C225" s="88"/>
      <c r="D225" s="95"/>
      <c r="E225" s="96">
        <v>51209501</v>
      </c>
      <c r="F225" s="97" t="s">
        <v>51</v>
      </c>
      <c r="G225" s="7">
        <v>0</v>
      </c>
      <c r="H225" s="7" t="e">
        <f>SUMIF([2]Ene!B:I,AVALUOS!E225,[2]Ene!I:I)</f>
        <v>#VALUE!</v>
      </c>
      <c r="I225" s="7" t="e">
        <f t="shared" si="1286"/>
        <v>#VALUE!</v>
      </c>
      <c r="J225" s="8">
        <f t="shared" si="1287"/>
        <v>0</v>
      </c>
      <c r="K225" s="7">
        <v>0</v>
      </c>
      <c r="L225" s="7" t="e">
        <f>SUMIF([2]Feb!B:I,AVALUOS!E225,[2]Feb!I:I)</f>
        <v>#VALUE!</v>
      </c>
      <c r="M225" s="7" t="e">
        <f t="shared" si="1288"/>
        <v>#VALUE!</v>
      </c>
      <c r="N225" s="8">
        <f t="shared" si="1289"/>
        <v>0</v>
      </c>
      <c r="O225" s="7">
        <v>0</v>
      </c>
      <c r="P225" s="7" t="e">
        <f>SUMIF([2]mar!B:I,AVALUOS!E225,[2]mar!I:I)</f>
        <v>#VALUE!</v>
      </c>
      <c r="Q225" s="7" t="e">
        <f t="shared" si="1290"/>
        <v>#VALUE!</v>
      </c>
      <c r="R225" s="8">
        <f t="shared" si="1272"/>
        <v>0</v>
      </c>
      <c r="S225" s="7">
        <v>0</v>
      </c>
      <c r="T225" s="7" t="e">
        <f>SUMIF([2]Abr!B:I,AVALUOS!E225,[2]Abr!I:I)</f>
        <v>#VALUE!</v>
      </c>
      <c r="U225" s="7" t="e">
        <f t="shared" si="1291"/>
        <v>#VALUE!</v>
      </c>
      <c r="V225" s="8">
        <f t="shared" si="1292"/>
        <v>0</v>
      </c>
      <c r="W225" s="7">
        <v>0</v>
      </c>
      <c r="X225" s="7" t="e">
        <f>SUMIF([2]May!B:I,AVALUOS!E225,[2]May!I:I)</f>
        <v>#VALUE!</v>
      </c>
      <c r="Y225" s="7" t="e">
        <f t="shared" si="1293"/>
        <v>#VALUE!</v>
      </c>
      <c r="Z225" s="8">
        <f t="shared" si="1294"/>
        <v>0</v>
      </c>
      <c r="AA225" s="7">
        <v>0</v>
      </c>
      <c r="AB225" s="7" t="e">
        <f>SUMIF([2]Jun!B:I,AVALUOS!E225,[2]Jun!I:I)</f>
        <v>#VALUE!</v>
      </c>
      <c r="AC225" s="7" t="e">
        <f t="shared" si="1295"/>
        <v>#VALUE!</v>
      </c>
      <c r="AD225" s="8">
        <f t="shared" si="1296"/>
        <v>0</v>
      </c>
      <c r="AE225" s="7">
        <v>0</v>
      </c>
      <c r="AF225" s="7" t="e">
        <f>SUMIF([2]Jul!B:I,AVALUOS!E225,[2]Jul!I:I)</f>
        <v>#VALUE!</v>
      </c>
      <c r="AG225" s="7" t="e">
        <f t="shared" si="1297"/>
        <v>#VALUE!</v>
      </c>
      <c r="AH225" s="8">
        <f t="shared" si="1298"/>
        <v>0</v>
      </c>
      <c r="AI225" s="7">
        <v>0</v>
      </c>
      <c r="AJ225" s="7" t="e">
        <f>SUMIF([2]Agos!B:I,AVALUOS!E225,[2]Agos!I:I)</f>
        <v>#VALUE!</v>
      </c>
      <c r="AK225" s="7" t="e">
        <f t="shared" si="1299"/>
        <v>#VALUE!</v>
      </c>
      <c r="AL225" s="8">
        <f t="shared" si="1300"/>
        <v>0</v>
      </c>
      <c r="AM225" s="7">
        <v>0</v>
      </c>
      <c r="AN225" s="7" t="e">
        <f>SUMIF([2]Sep!B:I,AVALUOS!E225,[2]Sep!I:I)</f>
        <v>#VALUE!</v>
      </c>
      <c r="AO225" s="7" t="e">
        <f t="shared" si="1301"/>
        <v>#VALUE!</v>
      </c>
      <c r="AP225" s="8">
        <f t="shared" si="1302"/>
        <v>0</v>
      </c>
      <c r="AQ225" s="7">
        <v>0</v>
      </c>
      <c r="AR225" s="7" t="e">
        <f>SUMIF([2]Oct!B:I,AVALUOS!E225,[2]Oct!I:I)</f>
        <v>#VALUE!</v>
      </c>
      <c r="AS225" s="7" t="e">
        <f t="shared" si="1303"/>
        <v>#VALUE!</v>
      </c>
      <c r="AT225" s="8">
        <f t="shared" si="1304"/>
        <v>0</v>
      </c>
      <c r="AU225" s="7">
        <v>0</v>
      </c>
      <c r="AV225" s="7" t="e">
        <f>SUMIF([2]Nov!B:I,AVALUOS!E225,[2]Nov!I:I)</f>
        <v>#VALUE!</v>
      </c>
      <c r="AW225" s="7" t="e">
        <f t="shared" si="1305"/>
        <v>#VALUE!</v>
      </c>
      <c r="AX225" s="8">
        <f t="shared" si="1306"/>
        <v>0</v>
      </c>
      <c r="AY225" s="7">
        <v>0</v>
      </c>
      <c r="AZ225" s="7" t="e">
        <f>SUMIF([2]Dic!B:I,AVALUOS!E225,[2]Dic!I:I)</f>
        <v>#VALUE!</v>
      </c>
      <c r="BA225" s="7" t="e">
        <f t="shared" si="1307"/>
        <v>#VALUE!</v>
      </c>
      <c r="BB225" s="8">
        <f t="shared" si="1308"/>
        <v>0</v>
      </c>
      <c r="BC225" s="7">
        <v>0</v>
      </c>
      <c r="BD225" s="89">
        <f>+G225+K225+O225+S225+W225+AA225+AE225+AI225+AM225+AQ225+AU225</f>
        <v>0</v>
      </c>
      <c r="BE225" s="89" t="e">
        <f>+H225+L225+P225+T225+X225+AB225+AF225+AJ225+AN225+AR225+AV225+AZ225</f>
        <v>#VALUE!</v>
      </c>
      <c r="BF225" s="89" t="e">
        <f t="shared" si="1309"/>
        <v>#VALUE!</v>
      </c>
      <c r="BG225" s="24">
        <f t="shared" si="1310"/>
        <v>0</v>
      </c>
      <c r="BL225" s="7"/>
      <c r="BM225" s="7"/>
    </row>
    <row r="226" spans="1:65" ht="12" x14ac:dyDescent="0.3">
      <c r="A226" s="77"/>
      <c r="B226" s="77"/>
      <c r="C226" s="78">
        <v>5125</v>
      </c>
      <c r="D226" s="79"/>
      <c r="E226" s="80"/>
      <c r="F226" s="81" t="s">
        <v>171</v>
      </c>
      <c r="G226" s="82">
        <f t="shared" ref="G226:H226" si="1456">SUM(G227,G229,G231,G233)</f>
        <v>0</v>
      </c>
      <c r="H226" s="82" t="e">
        <f t="shared" si="1456"/>
        <v>#VALUE!</v>
      </c>
      <c r="I226" s="82" t="e">
        <f t="shared" si="1286"/>
        <v>#VALUE!</v>
      </c>
      <c r="J226" s="83">
        <f t="shared" si="1287"/>
        <v>0</v>
      </c>
      <c r="K226" s="82">
        <f t="shared" ref="K226:L226" si="1457">SUM(K227,K229,K231,K233)</f>
        <v>0</v>
      </c>
      <c r="L226" s="82" t="e">
        <f t="shared" si="1457"/>
        <v>#VALUE!</v>
      </c>
      <c r="M226" s="82" t="e">
        <f t="shared" si="1288"/>
        <v>#VALUE!</v>
      </c>
      <c r="N226" s="83">
        <f t="shared" si="1289"/>
        <v>0</v>
      </c>
      <c r="O226" s="82">
        <f t="shared" ref="O226:P226" si="1458">SUM(O227,O229,O231,O233)</f>
        <v>0</v>
      </c>
      <c r="P226" s="82" t="e">
        <f t="shared" si="1458"/>
        <v>#VALUE!</v>
      </c>
      <c r="Q226" s="82" t="e">
        <f t="shared" si="1290"/>
        <v>#VALUE!</v>
      </c>
      <c r="R226" s="83">
        <f t="shared" si="1272"/>
        <v>0</v>
      </c>
      <c r="S226" s="82">
        <f t="shared" ref="S226:T226" si="1459">SUM(S227,S229,S231,S233)</f>
        <v>0</v>
      </c>
      <c r="T226" s="82" t="e">
        <f t="shared" si="1459"/>
        <v>#VALUE!</v>
      </c>
      <c r="U226" s="82" t="e">
        <f t="shared" si="1291"/>
        <v>#VALUE!</v>
      </c>
      <c r="V226" s="83">
        <f t="shared" si="1292"/>
        <v>0</v>
      </c>
      <c r="W226" s="82">
        <f t="shared" ref="W226:X226" si="1460">SUM(W227,W229,W231,W233)</f>
        <v>0</v>
      </c>
      <c r="X226" s="82" t="e">
        <f t="shared" si="1460"/>
        <v>#VALUE!</v>
      </c>
      <c r="Y226" s="82" t="e">
        <f t="shared" si="1293"/>
        <v>#VALUE!</v>
      </c>
      <c r="Z226" s="83">
        <f t="shared" si="1294"/>
        <v>0</v>
      </c>
      <c r="AA226" s="82">
        <f t="shared" ref="AA226:AB226" si="1461">SUM(AA227,AA229,AA231,AA233)</f>
        <v>0</v>
      </c>
      <c r="AB226" s="82" t="e">
        <f t="shared" si="1461"/>
        <v>#VALUE!</v>
      </c>
      <c r="AC226" s="82" t="e">
        <f t="shared" si="1295"/>
        <v>#VALUE!</v>
      </c>
      <c r="AD226" s="83">
        <f t="shared" si="1296"/>
        <v>0</v>
      </c>
      <c r="AE226" s="82">
        <f t="shared" ref="AE226:AF226" si="1462">SUM(AE227,AE229,AE231,AE233)</f>
        <v>0</v>
      </c>
      <c r="AF226" s="82" t="e">
        <f t="shared" si="1462"/>
        <v>#VALUE!</v>
      </c>
      <c r="AG226" s="82" t="e">
        <f t="shared" si="1297"/>
        <v>#VALUE!</v>
      </c>
      <c r="AH226" s="83">
        <f t="shared" si="1298"/>
        <v>0</v>
      </c>
      <c r="AI226" s="82">
        <f t="shared" ref="AI226:AJ226" si="1463">SUM(AI227,AI229,AI231,AI233)</f>
        <v>0</v>
      </c>
      <c r="AJ226" s="82" t="e">
        <f t="shared" si="1463"/>
        <v>#VALUE!</v>
      </c>
      <c r="AK226" s="82" t="e">
        <f t="shared" si="1299"/>
        <v>#VALUE!</v>
      </c>
      <c r="AL226" s="83">
        <f t="shared" si="1300"/>
        <v>0</v>
      </c>
      <c r="AM226" s="82">
        <f t="shared" ref="AM226:AN226" si="1464">SUM(AM227,AM229,AM231,AM233)</f>
        <v>0</v>
      </c>
      <c r="AN226" s="82" t="e">
        <f t="shared" si="1464"/>
        <v>#VALUE!</v>
      </c>
      <c r="AO226" s="82" t="e">
        <f t="shared" si="1301"/>
        <v>#VALUE!</v>
      </c>
      <c r="AP226" s="83">
        <f t="shared" si="1302"/>
        <v>0</v>
      </c>
      <c r="AQ226" s="82">
        <f t="shared" ref="AQ226:AR226" si="1465">SUM(AQ227,AQ229,AQ231,AQ233)</f>
        <v>0</v>
      </c>
      <c r="AR226" s="82" t="e">
        <f t="shared" si="1465"/>
        <v>#VALUE!</v>
      </c>
      <c r="AS226" s="82" t="e">
        <f t="shared" si="1303"/>
        <v>#VALUE!</v>
      </c>
      <c r="AT226" s="83">
        <f t="shared" si="1304"/>
        <v>0</v>
      </c>
      <c r="AU226" s="82">
        <f t="shared" ref="AU226:AV226" si="1466">SUM(AU227,AU229,AU231,AU233)</f>
        <v>0</v>
      </c>
      <c r="AV226" s="82" t="e">
        <f t="shared" si="1466"/>
        <v>#VALUE!</v>
      </c>
      <c r="AW226" s="82" t="e">
        <f t="shared" si="1305"/>
        <v>#VALUE!</v>
      </c>
      <c r="AX226" s="83">
        <f t="shared" si="1306"/>
        <v>0</v>
      </c>
      <c r="AY226" s="82">
        <f t="shared" ref="AY226:BE226" si="1467">SUM(AY227,AY229,AY231,AY233)</f>
        <v>0</v>
      </c>
      <c r="AZ226" s="82" t="e">
        <f t="shared" si="1467"/>
        <v>#VALUE!</v>
      </c>
      <c r="BA226" s="82" t="e">
        <f t="shared" si="1307"/>
        <v>#VALUE!</v>
      </c>
      <c r="BB226" s="83">
        <f t="shared" si="1308"/>
        <v>0</v>
      </c>
      <c r="BC226" s="82">
        <f t="shared" si="1467"/>
        <v>0</v>
      </c>
      <c r="BD226" s="82">
        <f t="shared" si="1467"/>
        <v>0</v>
      </c>
      <c r="BE226" s="82" t="e">
        <f t="shared" si="1467"/>
        <v>#VALUE!</v>
      </c>
      <c r="BF226" s="82" t="e">
        <f t="shared" si="1309"/>
        <v>#VALUE!</v>
      </c>
      <c r="BG226" s="83">
        <f t="shared" si="1310"/>
        <v>0</v>
      </c>
      <c r="BL226" s="82">
        <f t="shared" ref="BL226:BM226" si="1468">SUM(BL227,BL229,BL231,BL233)</f>
        <v>0</v>
      </c>
      <c r="BM226" s="82">
        <f t="shared" si="1468"/>
        <v>0</v>
      </c>
    </row>
    <row r="227" spans="1:65" s="84" customFormat="1" ht="12" x14ac:dyDescent="0.3">
      <c r="A227" s="85"/>
      <c r="B227" s="85"/>
      <c r="C227" s="86"/>
      <c r="D227" s="90">
        <v>512505</v>
      </c>
      <c r="E227" s="91"/>
      <c r="F227" s="92" t="s">
        <v>172</v>
      </c>
      <c r="G227" s="93">
        <f t="shared" ref="G227:H227" si="1469">+G228</f>
        <v>0</v>
      </c>
      <c r="H227" s="93" t="e">
        <f t="shared" si="1469"/>
        <v>#VALUE!</v>
      </c>
      <c r="I227" s="93" t="e">
        <f t="shared" si="1286"/>
        <v>#VALUE!</v>
      </c>
      <c r="J227" s="94">
        <f t="shared" si="1287"/>
        <v>0</v>
      </c>
      <c r="K227" s="93">
        <f t="shared" ref="K227:L227" si="1470">+K228</f>
        <v>0</v>
      </c>
      <c r="L227" s="93" t="e">
        <f t="shared" si="1470"/>
        <v>#VALUE!</v>
      </c>
      <c r="M227" s="93" t="e">
        <f t="shared" si="1288"/>
        <v>#VALUE!</v>
      </c>
      <c r="N227" s="94">
        <f t="shared" si="1289"/>
        <v>0</v>
      </c>
      <c r="O227" s="93">
        <f t="shared" ref="O227:P227" si="1471">+O228</f>
        <v>0</v>
      </c>
      <c r="P227" s="93" t="e">
        <f t="shared" si="1471"/>
        <v>#VALUE!</v>
      </c>
      <c r="Q227" s="93" t="e">
        <f t="shared" si="1290"/>
        <v>#VALUE!</v>
      </c>
      <c r="R227" s="94">
        <f t="shared" si="1272"/>
        <v>0</v>
      </c>
      <c r="S227" s="93">
        <f t="shared" ref="S227:BE227" si="1472">+S228</f>
        <v>0</v>
      </c>
      <c r="T227" s="93" t="e">
        <f t="shared" si="1472"/>
        <v>#VALUE!</v>
      </c>
      <c r="U227" s="93" t="e">
        <f t="shared" si="1291"/>
        <v>#VALUE!</v>
      </c>
      <c r="V227" s="94">
        <f t="shared" si="1292"/>
        <v>0</v>
      </c>
      <c r="W227" s="93">
        <f t="shared" ref="W227:X227" si="1473">+W228</f>
        <v>0</v>
      </c>
      <c r="X227" s="93" t="e">
        <f t="shared" si="1473"/>
        <v>#VALUE!</v>
      </c>
      <c r="Y227" s="93" t="e">
        <f t="shared" si="1293"/>
        <v>#VALUE!</v>
      </c>
      <c r="Z227" s="94">
        <f t="shared" si="1294"/>
        <v>0</v>
      </c>
      <c r="AA227" s="93">
        <f t="shared" ref="AA227" si="1474">+AA228</f>
        <v>0</v>
      </c>
      <c r="AB227" s="93" t="e">
        <f t="shared" si="1472"/>
        <v>#VALUE!</v>
      </c>
      <c r="AC227" s="93" t="e">
        <f t="shared" si="1295"/>
        <v>#VALUE!</v>
      </c>
      <c r="AD227" s="94">
        <f t="shared" si="1296"/>
        <v>0</v>
      </c>
      <c r="AE227" s="93">
        <f t="shared" ref="AE227" si="1475">+AE228</f>
        <v>0</v>
      </c>
      <c r="AF227" s="93" t="e">
        <f t="shared" si="1472"/>
        <v>#VALUE!</v>
      </c>
      <c r="AG227" s="93" t="e">
        <f t="shared" si="1297"/>
        <v>#VALUE!</v>
      </c>
      <c r="AH227" s="94">
        <f t="shared" si="1298"/>
        <v>0</v>
      </c>
      <c r="AI227" s="93">
        <f t="shared" ref="AI227" si="1476">+AI228</f>
        <v>0</v>
      </c>
      <c r="AJ227" s="93" t="e">
        <f t="shared" si="1472"/>
        <v>#VALUE!</v>
      </c>
      <c r="AK227" s="93" t="e">
        <f t="shared" si="1299"/>
        <v>#VALUE!</v>
      </c>
      <c r="AL227" s="94">
        <f t="shared" si="1300"/>
        <v>0</v>
      </c>
      <c r="AM227" s="93">
        <f t="shared" ref="AM227" si="1477">+AM228</f>
        <v>0</v>
      </c>
      <c r="AN227" s="93" t="e">
        <f t="shared" si="1472"/>
        <v>#VALUE!</v>
      </c>
      <c r="AO227" s="93" t="e">
        <f t="shared" si="1301"/>
        <v>#VALUE!</v>
      </c>
      <c r="AP227" s="94">
        <f t="shared" si="1302"/>
        <v>0</v>
      </c>
      <c r="AQ227" s="93">
        <f t="shared" ref="AQ227" si="1478">+AQ228</f>
        <v>0</v>
      </c>
      <c r="AR227" s="93" t="e">
        <f t="shared" si="1472"/>
        <v>#VALUE!</v>
      </c>
      <c r="AS227" s="93" t="e">
        <f t="shared" si="1303"/>
        <v>#VALUE!</v>
      </c>
      <c r="AT227" s="94">
        <f t="shared" si="1304"/>
        <v>0</v>
      </c>
      <c r="AU227" s="93">
        <f t="shared" ref="AU227" si="1479">+AU228</f>
        <v>0</v>
      </c>
      <c r="AV227" s="93" t="e">
        <f t="shared" si="1472"/>
        <v>#VALUE!</v>
      </c>
      <c r="AW227" s="93" t="e">
        <f t="shared" si="1305"/>
        <v>#VALUE!</v>
      </c>
      <c r="AX227" s="94">
        <f t="shared" si="1306"/>
        <v>0</v>
      </c>
      <c r="AY227" s="93">
        <f t="shared" ref="AY227" si="1480">+AY228</f>
        <v>0</v>
      </c>
      <c r="AZ227" s="93" t="e">
        <f t="shared" si="1472"/>
        <v>#VALUE!</v>
      </c>
      <c r="BA227" s="93" t="e">
        <f t="shared" si="1307"/>
        <v>#VALUE!</v>
      </c>
      <c r="BB227" s="94">
        <f t="shared" si="1308"/>
        <v>0</v>
      </c>
      <c r="BC227" s="93">
        <f t="shared" si="1472"/>
        <v>0</v>
      </c>
      <c r="BD227" s="93">
        <f t="shared" si="1472"/>
        <v>0</v>
      </c>
      <c r="BE227" s="93" t="e">
        <f t="shared" si="1472"/>
        <v>#VALUE!</v>
      </c>
      <c r="BF227" s="93" t="e">
        <f t="shared" si="1309"/>
        <v>#VALUE!</v>
      </c>
      <c r="BG227" s="4">
        <f t="shared" si="1310"/>
        <v>0</v>
      </c>
      <c r="BL227" s="93">
        <f t="shared" ref="BL227:BM227" si="1481">+BL228</f>
        <v>0</v>
      </c>
      <c r="BM227" s="93">
        <f t="shared" si="1481"/>
        <v>0</v>
      </c>
    </row>
    <row r="228" spans="1:65" ht="12" x14ac:dyDescent="0.3">
      <c r="A228" s="87"/>
      <c r="B228" s="87"/>
      <c r="C228" s="88"/>
      <c r="D228" s="95"/>
      <c r="E228" s="96">
        <v>51250501</v>
      </c>
      <c r="F228" s="97" t="s">
        <v>172</v>
      </c>
      <c r="G228" s="7">
        <v>0</v>
      </c>
      <c r="H228" s="7" t="e">
        <f>SUMIF([2]Ene!B:I,AVALUOS!E228,[2]Ene!I:I)</f>
        <v>#VALUE!</v>
      </c>
      <c r="I228" s="7" t="e">
        <f t="shared" si="1286"/>
        <v>#VALUE!</v>
      </c>
      <c r="J228" s="8">
        <f t="shared" si="1287"/>
        <v>0</v>
      </c>
      <c r="K228" s="7">
        <v>0</v>
      </c>
      <c r="L228" s="7" t="e">
        <f>SUMIF([2]Feb!B:I,AVALUOS!E228,[2]Feb!I:I)</f>
        <v>#VALUE!</v>
      </c>
      <c r="M228" s="7" t="e">
        <f t="shared" si="1288"/>
        <v>#VALUE!</v>
      </c>
      <c r="N228" s="8">
        <f t="shared" si="1289"/>
        <v>0</v>
      </c>
      <c r="O228" s="7">
        <v>0</v>
      </c>
      <c r="P228" s="7" t="e">
        <f>SUMIF([2]mar!B:I,AVALUOS!E228,[2]mar!I:I)</f>
        <v>#VALUE!</v>
      </c>
      <c r="Q228" s="7" t="e">
        <f t="shared" si="1290"/>
        <v>#VALUE!</v>
      </c>
      <c r="R228" s="8">
        <f t="shared" si="1272"/>
        <v>0</v>
      </c>
      <c r="S228" s="7">
        <v>0</v>
      </c>
      <c r="T228" s="7" t="e">
        <f>SUMIF([2]Abr!B:I,AVALUOS!E228,[2]Abr!I:I)</f>
        <v>#VALUE!</v>
      </c>
      <c r="U228" s="7" t="e">
        <f t="shared" si="1291"/>
        <v>#VALUE!</v>
      </c>
      <c r="V228" s="8">
        <f t="shared" si="1292"/>
        <v>0</v>
      </c>
      <c r="W228" s="7">
        <v>0</v>
      </c>
      <c r="X228" s="7" t="e">
        <f>SUMIF([2]May!B:I,AVALUOS!E228,[2]May!I:I)</f>
        <v>#VALUE!</v>
      </c>
      <c r="Y228" s="7" t="e">
        <f t="shared" si="1293"/>
        <v>#VALUE!</v>
      </c>
      <c r="Z228" s="8">
        <f t="shared" si="1294"/>
        <v>0</v>
      </c>
      <c r="AA228" s="7">
        <v>0</v>
      </c>
      <c r="AB228" s="7" t="e">
        <f>SUMIF([2]Jun!B:I,AVALUOS!E228,[2]Jun!I:I)</f>
        <v>#VALUE!</v>
      </c>
      <c r="AC228" s="7" t="e">
        <f t="shared" si="1295"/>
        <v>#VALUE!</v>
      </c>
      <c r="AD228" s="8">
        <f t="shared" si="1296"/>
        <v>0</v>
      </c>
      <c r="AE228" s="7">
        <v>0</v>
      </c>
      <c r="AF228" s="7" t="e">
        <f>SUMIF([2]Jul!B:I,AVALUOS!E228,[2]Jul!I:I)</f>
        <v>#VALUE!</v>
      </c>
      <c r="AG228" s="7" t="e">
        <f t="shared" si="1297"/>
        <v>#VALUE!</v>
      </c>
      <c r="AH228" s="8">
        <f t="shared" si="1298"/>
        <v>0</v>
      </c>
      <c r="AI228" s="7">
        <v>0</v>
      </c>
      <c r="AJ228" s="7" t="e">
        <f>SUMIF([2]Agos!B:I,AVALUOS!E228,[2]Agos!I:I)</f>
        <v>#VALUE!</v>
      </c>
      <c r="AK228" s="7" t="e">
        <f t="shared" si="1299"/>
        <v>#VALUE!</v>
      </c>
      <c r="AL228" s="8">
        <f t="shared" si="1300"/>
        <v>0</v>
      </c>
      <c r="AM228" s="7">
        <v>0</v>
      </c>
      <c r="AN228" s="7" t="e">
        <f>SUMIF([2]Sep!B:I,AVALUOS!E228,[2]Sep!I:I)</f>
        <v>#VALUE!</v>
      </c>
      <c r="AO228" s="7" t="e">
        <f t="shared" si="1301"/>
        <v>#VALUE!</v>
      </c>
      <c r="AP228" s="8">
        <f t="shared" si="1302"/>
        <v>0</v>
      </c>
      <c r="AQ228" s="7">
        <v>0</v>
      </c>
      <c r="AR228" s="7" t="e">
        <f>SUMIF([2]Oct!B:I,AVALUOS!E228,[2]Oct!I:I)</f>
        <v>#VALUE!</v>
      </c>
      <c r="AS228" s="7" t="e">
        <f t="shared" si="1303"/>
        <v>#VALUE!</v>
      </c>
      <c r="AT228" s="8">
        <f t="shared" si="1304"/>
        <v>0</v>
      </c>
      <c r="AU228" s="7">
        <v>0</v>
      </c>
      <c r="AV228" s="7" t="e">
        <f>SUMIF([2]Nov!B:I,AVALUOS!E228,[2]Nov!I:I)</f>
        <v>#VALUE!</v>
      </c>
      <c r="AW228" s="7" t="e">
        <f t="shared" si="1305"/>
        <v>#VALUE!</v>
      </c>
      <c r="AX228" s="8">
        <f t="shared" si="1306"/>
        <v>0</v>
      </c>
      <c r="AY228" s="7">
        <v>0</v>
      </c>
      <c r="AZ228" s="7" t="e">
        <f>SUMIF([2]Dic!B:I,AVALUOS!E228,[2]Dic!I:I)</f>
        <v>#VALUE!</v>
      </c>
      <c r="BA228" s="7" t="e">
        <f t="shared" si="1307"/>
        <v>#VALUE!</v>
      </c>
      <c r="BB228" s="8">
        <f t="shared" si="1308"/>
        <v>0</v>
      </c>
      <c r="BC228" s="7">
        <v>0</v>
      </c>
      <c r="BD228" s="89">
        <f>+G228+K228+O228+S228+W228+AA228+AE228+AI228+AM228+AQ228+AU228</f>
        <v>0</v>
      </c>
      <c r="BE228" s="89" t="e">
        <f>+H228+L228+P228+T228+X228+AB228+AF228+AJ228+AN228+AR228+AV228+AZ228</f>
        <v>#VALUE!</v>
      </c>
      <c r="BF228" s="89" t="e">
        <f t="shared" si="1309"/>
        <v>#VALUE!</v>
      </c>
      <c r="BG228" s="24">
        <f t="shared" si="1310"/>
        <v>0</v>
      </c>
      <c r="BK228" s="84"/>
      <c r="BL228" s="7"/>
      <c r="BM228" s="7"/>
    </row>
    <row r="229" spans="1:65" s="84" customFormat="1" ht="12" x14ac:dyDescent="0.3">
      <c r="A229" s="85"/>
      <c r="B229" s="85"/>
      <c r="C229" s="86"/>
      <c r="D229" s="90">
        <v>512510</v>
      </c>
      <c r="E229" s="91"/>
      <c r="F229" s="92" t="s">
        <v>173</v>
      </c>
      <c r="G229" s="93">
        <f t="shared" ref="G229:H229" si="1482">+G230</f>
        <v>0</v>
      </c>
      <c r="H229" s="93" t="e">
        <f t="shared" si="1482"/>
        <v>#VALUE!</v>
      </c>
      <c r="I229" s="93" t="e">
        <f t="shared" si="1286"/>
        <v>#VALUE!</v>
      </c>
      <c r="J229" s="94">
        <f t="shared" si="1287"/>
        <v>0</v>
      </c>
      <c r="K229" s="93">
        <f t="shared" ref="K229:L229" si="1483">+K230</f>
        <v>0</v>
      </c>
      <c r="L229" s="93" t="e">
        <f t="shared" si="1483"/>
        <v>#VALUE!</v>
      </c>
      <c r="M229" s="93" t="e">
        <f t="shared" si="1288"/>
        <v>#VALUE!</v>
      </c>
      <c r="N229" s="94">
        <f t="shared" si="1289"/>
        <v>0</v>
      </c>
      <c r="O229" s="93">
        <f t="shared" ref="O229:P229" si="1484">+O230</f>
        <v>0</v>
      </c>
      <c r="P229" s="93" t="e">
        <f t="shared" si="1484"/>
        <v>#VALUE!</v>
      </c>
      <c r="Q229" s="93" t="e">
        <f t="shared" si="1290"/>
        <v>#VALUE!</v>
      </c>
      <c r="R229" s="94">
        <f t="shared" si="1272"/>
        <v>0</v>
      </c>
      <c r="S229" s="93">
        <f t="shared" ref="S229:BE229" si="1485">+S230</f>
        <v>0</v>
      </c>
      <c r="T229" s="93" t="e">
        <f t="shared" si="1485"/>
        <v>#VALUE!</v>
      </c>
      <c r="U229" s="93" t="e">
        <f t="shared" si="1291"/>
        <v>#VALUE!</v>
      </c>
      <c r="V229" s="94">
        <f t="shared" si="1292"/>
        <v>0</v>
      </c>
      <c r="W229" s="93">
        <f t="shared" ref="W229:X229" si="1486">+W230</f>
        <v>0</v>
      </c>
      <c r="X229" s="93" t="e">
        <f t="shared" si="1486"/>
        <v>#VALUE!</v>
      </c>
      <c r="Y229" s="93" t="e">
        <f t="shared" si="1293"/>
        <v>#VALUE!</v>
      </c>
      <c r="Z229" s="94">
        <f t="shared" si="1294"/>
        <v>0</v>
      </c>
      <c r="AA229" s="93">
        <f t="shared" ref="AA229" si="1487">+AA230</f>
        <v>0</v>
      </c>
      <c r="AB229" s="93" t="e">
        <f t="shared" si="1485"/>
        <v>#VALUE!</v>
      </c>
      <c r="AC229" s="93" t="e">
        <f t="shared" si="1295"/>
        <v>#VALUE!</v>
      </c>
      <c r="AD229" s="94">
        <f t="shared" si="1296"/>
        <v>0</v>
      </c>
      <c r="AE229" s="93">
        <f t="shared" ref="AE229" si="1488">+AE230</f>
        <v>0</v>
      </c>
      <c r="AF229" s="93" t="e">
        <f t="shared" si="1485"/>
        <v>#VALUE!</v>
      </c>
      <c r="AG229" s="93" t="e">
        <f t="shared" si="1297"/>
        <v>#VALUE!</v>
      </c>
      <c r="AH229" s="94">
        <f t="shared" si="1298"/>
        <v>0</v>
      </c>
      <c r="AI229" s="93">
        <f t="shared" ref="AI229" si="1489">+AI230</f>
        <v>0</v>
      </c>
      <c r="AJ229" s="93" t="e">
        <f t="shared" si="1485"/>
        <v>#VALUE!</v>
      </c>
      <c r="AK229" s="93" t="e">
        <f t="shared" si="1299"/>
        <v>#VALUE!</v>
      </c>
      <c r="AL229" s="94">
        <f t="shared" si="1300"/>
        <v>0</v>
      </c>
      <c r="AM229" s="93">
        <f t="shared" ref="AM229" si="1490">+AM230</f>
        <v>0</v>
      </c>
      <c r="AN229" s="93" t="e">
        <f t="shared" si="1485"/>
        <v>#VALUE!</v>
      </c>
      <c r="AO229" s="93" t="e">
        <f t="shared" si="1301"/>
        <v>#VALUE!</v>
      </c>
      <c r="AP229" s="94">
        <f t="shared" si="1302"/>
        <v>0</v>
      </c>
      <c r="AQ229" s="93">
        <f t="shared" ref="AQ229" si="1491">+AQ230</f>
        <v>0</v>
      </c>
      <c r="AR229" s="93" t="e">
        <f t="shared" si="1485"/>
        <v>#VALUE!</v>
      </c>
      <c r="AS229" s="93" t="e">
        <f t="shared" si="1303"/>
        <v>#VALUE!</v>
      </c>
      <c r="AT229" s="94">
        <f t="shared" si="1304"/>
        <v>0</v>
      </c>
      <c r="AU229" s="93">
        <f t="shared" ref="AU229" si="1492">+AU230</f>
        <v>0</v>
      </c>
      <c r="AV229" s="93" t="e">
        <f t="shared" si="1485"/>
        <v>#VALUE!</v>
      </c>
      <c r="AW229" s="93" t="e">
        <f t="shared" si="1305"/>
        <v>#VALUE!</v>
      </c>
      <c r="AX229" s="94">
        <f t="shared" si="1306"/>
        <v>0</v>
      </c>
      <c r="AY229" s="93">
        <f t="shared" ref="AY229" si="1493">+AY230</f>
        <v>0</v>
      </c>
      <c r="AZ229" s="93" t="e">
        <f t="shared" si="1485"/>
        <v>#VALUE!</v>
      </c>
      <c r="BA229" s="93" t="e">
        <f t="shared" si="1307"/>
        <v>#VALUE!</v>
      </c>
      <c r="BB229" s="94">
        <f t="shared" si="1308"/>
        <v>0</v>
      </c>
      <c r="BC229" s="93">
        <f t="shared" si="1485"/>
        <v>0</v>
      </c>
      <c r="BD229" s="93">
        <f t="shared" si="1485"/>
        <v>0</v>
      </c>
      <c r="BE229" s="93" t="e">
        <f t="shared" si="1485"/>
        <v>#VALUE!</v>
      </c>
      <c r="BF229" s="93" t="e">
        <f t="shared" si="1309"/>
        <v>#VALUE!</v>
      </c>
      <c r="BG229" s="4">
        <f t="shared" si="1310"/>
        <v>0</v>
      </c>
      <c r="BL229" s="93">
        <f t="shared" ref="BL229:BM229" si="1494">+BL230</f>
        <v>0</v>
      </c>
      <c r="BM229" s="93">
        <f t="shared" si="1494"/>
        <v>0</v>
      </c>
    </row>
    <row r="230" spans="1:65" s="84" customFormat="1" ht="12" x14ac:dyDescent="0.3">
      <c r="A230" s="87"/>
      <c r="B230" s="87"/>
      <c r="C230" s="88"/>
      <c r="D230" s="95"/>
      <c r="E230" s="96">
        <v>51251001</v>
      </c>
      <c r="F230" s="97" t="s">
        <v>173</v>
      </c>
      <c r="G230" s="7">
        <v>0</v>
      </c>
      <c r="H230" s="7" t="e">
        <f>SUMIF([2]Ene!B:I,AVALUOS!E230,[2]Ene!I:I)</f>
        <v>#VALUE!</v>
      </c>
      <c r="I230" s="7" t="e">
        <f t="shared" si="1286"/>
        <v>#VALUE!</v>
      </c>
      <c r="J230" s="8">
        <f t="shared" si="1287"/>
        <v>0</v>
      </c>
      <c r="K230" s="7">
        <v>0</v>
      </c>
      <c r="L230" s="7" t="e">
        <f>SUMIF([2]Feb!B:I,AVALUOS!E230,[2]Feb!I:I)</f>
        <v>#VALUE!</v>
      </c>
      <c r="M230" s="7" t="e">
        <f t="shared" si="1288"/>
        <v>#VALUE!</v>
      </c>
      <c r="N230" s="8">
        <f t="shared" si="1289"/>
        <v>0</v>
      </c>
      <c r="O230" s="7">
        <v>0</v>
      </c>
      <c r="P230" s="7" t="e">
        <f>SUMIF([2]mar!B:I,AVALUOS!E230,[2]mar!I:I)</f>
        <v>#VALUE!</v>
      </c>
      <c r="Q230" s="7" t="e">
        <f t="shared" si="1290"/>
        <v>#VALUE!</v>
      </c>
      <c r="R230" s="8">
        <f t="shared" si="1272"/>
        <v>0</v>
      </c>
      <c r="S230" s="7">
        <v>0</v>
      </c>
      <c r="T230" s="7" t="e">
        <f>SUMIF([2]Abr!B:I,AVALUOS!E230,[2]Abr!I:I)</f>
        <v>#VALUE!</v>
      </c>
      <c r="U230" s="7" t="e">
        <f t="shared" si="1291"/>
        <v>#VALUE!</v>
      </c>
      <c r="V230" s="8">
        <f t="shared" si="1292"/>
        <v>0</v>
      </c>
      <c r="W230" s="7">
        <v>0</v>
      </c>
      <c r="X230" s="7" t="e">
        <f>SUMIF([2]May!B:I,AVALUOS!E230,[2]May!I:I)</f>
        <v>#VALUE!</v>
      </c>
      <c r="Y230" s="7" t="e">
        <f t="shared" si="1293"/>
        <v>#VALUE!</v>
      </c>
      <c r="Z230" s="8">
        <f t="shared" si="1294"/>
        <v>0</v>
      </c>
      <c r="AA230" s="7">
        <v>0</v>
      </c>
      <c r="AB230" s="7" t="e">
        <f>SUMIF([2]Jun!B:I,AVALUOS!E230,[2]Jun!I:I)</f>
        <v>#VALUE!</v>
      </c>
      <c r="AC230" s="7" t="e">
        <f t="shared" si="1295"/>
        <v>#VALUE!</v>
      </c>
      <c r="AD230" s="8">
        <f t="shared" si="1296"/>
        <v>0</v>
      </c>
      <c r="AE230" s="7">
        <v>0</v>
      </c>
      <c r="AF230" s="7" t="e">
        <f>SUMIF([2]Jul!B:I,AVALUOS!E230,[2]Jul!I:I)</f>
        <v>#VALUE!</v>
      </c>
      <c r="AG230" s="7" t="e">
        <f t="shared" si="1297"/>
        <v>#VALUE!</v>
      </c>
      <c r="AH230" s="8">
        <f t="shared" si="1298"/>
        <v>0</v>
      </c>
      <c r="AI230" s="7">
        <v>0</v>
      </c>
      <c r="AJ230" s="7" t="e">
        <f>SUMIF([2]Agos!B:I,AVALUOS!E230,[2]Agos!I:I)</f>
        <v>#VALUE!</v>
      </c>
      <c r="AK230" s="7" t="e">
        <f t="shared" si="1299"/>
        <v>#VALUE!</v>
      </c>
      <c r="AL230" s="8">
        <f t="shared" si="1300"/>
        <v>0</v>
      </c>
      <c r="AM230" s="7">
        <v>0</v>
      </c>
      <c r="AN230" s="7" t="e">
        <f>SUMIF([2]Sep!B:I,AVALUOS!E230,[2]Sep!I:I)</f>
        <v>#VALUE!</v>
      </c>
      <c r="AO230" s="7" t="e">
        <f t="shared" si="1301"/>
        <v>#VALUE!</v>
      </c>
      <c r="AP230" s="8">
        <f t="shared" si="1302"/>
        <v>0</v>
      </c>
      <c r="AQ230" s="7">
        <v>0</v>
      </c>
      <c r="AR230" s="7" t="e">
        <f>SUMIF([2]Oct!B:I,AVALUOS!E230,[2]Oct!I:I)</f>
        <v>#VALUE!</v>
      </c>
      <c r="AS230" s="7" t="e">
        <f t="shared" si="1303"/>
        <v>#VALUE!</v>
      </c>
      <c r="AT230" s="8">
        <f t="shared" si="1304"/>
        <v>0</v>
      </c>
      <c r="AU230" s="7">
        <v>0</v>
      </c>
      <c r="AV230" s="7" t="e">
        <f>SUMIF([2]Nov!B:I,AVALUOS!E230,[2]Nov!I:I)</f>
        <v>#VALUE!</v>
      </c>
      <c r="AW230" s="7" t="e">
        <f t="shared" si="1305"/>
        <v>#VALUE!</v>
      </c>
      <c r="AX230" s="8">
        <f t="shared" si="1306"/>
        <v>0</v>
      </c>
      <c r="AY230" s="7">
        <v>0</v>
      </c>
      <c r="AZ230" s="7" t="e">
        <f>SUMIF([2]Dic!B:I,AVALUOS!E230,[2]Dic!I:I)</f>
        <v>#VALUE!</v>
      </c>
      <c r="BA230" s="7" t="e">
        <f t="shared" si="1307"/>
        <v>#VALUE!</v>
      </c>
      <c r="BB230" s="8">
        <f t="shared" si="1308"/>
        <v>0</v>
      </c>
      <c r="BC230" s="7">
        <v>0</v>
      </c>
      <c r="BD230" s="89">
        <f>+G230+K230+O230+S230+W230+AA230+AE230+AI230+AM230+AQ230+AU230</f>
        <v>0</v>
      </c>
      <c r="BE230" s="89" t="e">
        <f>+H230+L230+P230+T230+X230+AB230+AF230+AJ230+AN230+AR230+AV230+AZ230</f>
        <v>#VALUE!</v>
      </c>
      <c r="BF230" s="89" t="e">
        <f t="shared" si="1309"/>
        <v>#VALUE!</v>
      </c>
      <c r="BG230" s="24">
        <f t="shared" si="1310"/>
        <v>0</v>
      </c>
      <c r="BL230" s="7"/>
      <c r="BM230" s="7"/>
    </row>
    <row r="231" spans="1:65" ht="12" x14ac:dyDescent="0.3">
      <c r="A231" s="85"/>
      <c r="B231" s="85"/>
      <c r="C231" s="86"/>
      <c r="D231" s="90">
        <v>512525</v>
      </c>
      <c r="E231" s="91"/>
      <c r="F231" s="92" t="s">
        <v>174</v>
      </c>
      <c r="G231" s="93">
        <f t="shared" ref="G231:H231" si="1495">+G232</f>
        <v>0</v>
      </c>
      <c r="H231" s="93" t="e">
        <f t="shared" si="1495"/>
        <v>#VALUE!</v>
      </c>
      <c r="I231" s="93" t="e">
        <f t="shared" si="1286"/>
        <v>#VALUE!</v>
      </c>
      <c r="J231" s="94">
        <f t="shared" si="1287"/>
        <v>0</v>
      </c>
      <c r="K231" s="93">
        <f t="shared" ref="K231:L231" si="1496">+K232</f>
        <v>0</v>
      </c>
      <c r="L231" s="93" t="e">
        <f t="shared" si="1496"/>
        <v>#VALUE!</v>
      </c>
      <c r="M231" s="93" t="e">
        <f t="shared" si="1288"/>
        <v>#VALUE!</v>
      </c>
      <c r="N231" s="94">
        <f t="shared" si="1289"/>
        <v>0</v>
      </c>
      <c r="O231" s="93">
        <f t="shared" ref="O231:P231" si="1497">+O232</f>
        <v>0</v>
      </c>
      <c r="P231" s="93" t="e">
        <f t="shared" si="1497"/>
        <v>#VALUE!</v>
      </c>
      <c r="Q231" s="93" t="e">
        <f t="shared" si="1290"/>
        <v>#VALUE!</v>
      </c>
      <c r="R231" s="94">
        <f t="shared" si="1272"/>
        <v>0</v>
      </c>
      <c r="S231" s="93">
        <f t="shared" ref="S231:BE231" si="1498">+S232</f>
        <v>0</v>
      </c>
      <c r="T231" s="93" t="e">
        <f t="shared" si="1498"/>
        <v>#VALUE!</v>
      </c>
      <c r="U231" s="93" t="e">
        <f t="shared" si="1291"/>
        <v>#VALUE!</v>
      </c>
      <c r="V231" s="94">
        <f t="shared" si="1292"/>
        <v>0</v>
      </c>
      <c r="W231" s="93">
        <f t="shared" ref="W231:X231" si="1499">+W232</f>
        <v>0</v>
      </c>
      <c r="X231" s="93" t="e">
        <f t="shared" si="1499"/>
        <v>#VALUE!</v>
      </c>
      <c r="Y231" s="93" t="e">
        <f t="shared" si="1293"/>
        <v>#VALUE!</v>
      </c>
      <c r="Z231" s="94">
        <f t="shared" si="1294"/>
        <v>0</v>
      </c>
      <c r="AA231" s="93">
        <f t="shared" ref="AA231" si="1500">+AA232</f>
        <v>0</v>
      </c>
      <c r="AB231" s="93" t="e">
        <f t="shared" si="1498"/>
        <v>#VALUE!</v>
      </c>
      <c r="AC231" s="93" t="e">
        <f t="shared" si="1295"/>
        <v>#VALUE!</v>
      </c>
      <c r="AD231" s="94">
        <f t="shared" si="1296"/>
        <v>0</v>
      </c>
      <c r="AE231" s="93">
        <f t="shared" ref="AE231" si="1501">+AE232</f>
        <v>0</v>
      </c>
      <c r="AF231" s="93" t="e">
        <f t="shared" si="1498"/>
        <v>#VALUE!</v>
      </c>
      <c r="AG231" s="93" t="e">
        <f t="shared" si="1297"/>
        <v>#VALUE!</v>
      </c>
      <c r="AH231" s="94">
        <f t="shared" si="1298"/>
        <v>0</v>
      </c>
      <c r="AI231" s="93">
        <f t="shared" ref="AI231" si="1502">+AI232</f>
        <v>0</v>
      </c>
      <c r="AJ231" s="93" t="e">
        <f t="shared" si="1498"/>
        <v>#VALUE!</v>
      </c>
      <c r="AK231" s="93" t="e">
        <f t="shared" si="1299"/>
        <v>#VALUE!</v>
      </c>
      <c r="AL231" s="94">
        <f t="shared" si="1300"/>
        <v>0</v>
      </c>
      <c r="AM231" s="93">
        <f t="shared" ref="AM231" si="1503">+AM232</f>
        <v>0</v>
      </c>
      <c r="AN231" s="93" t="e">
        <f t="shared" si="1498"/>
        <v>#VALUE!</v>
      </c>
      <c r="AO231" s="93" t="e">
        <f t="shared" si="1301"/>
        <v>#VALUE!</v>
      </c>
      <c r="AP231" s="94">
        <f t="shared" si="1302"/>
        <v>0</v>
      </c>
      <c r="AQ231" s="93">
        <f t="shared" ref="AQ231" si="1504">+AQ232</f>
        <v>0</v>
      </c>
      <c r="AR231" s="93" t="e">
        <f t="shared" si="1498"/>
        <v>#VALUE!</v>
      </c>
      <c r="AS231" s="93" t="e">
        <f t="shared" si="1303"/>
        <v>#VALUE!</v>
      </c>
      <c r="AT231" s="94">
        <f t="shared" si="1304"/>
        <v>0</v>
      </c>
      <c r="AU231" s="93">
        <f t="shared" ref="AU231" si="1505">+AU232</f>
        <v>0</v>
      </c>
      <c r="AV231" s="93" t="e">
        <f t="shared" si="1498"/>
        <v>#VALUE!</v>
      </c>
      <c r="AW231" s="93" t="e">
        <f t="shared" si="1305"/>
        <v>#VALUE!</v>
      </c>
      <c r="AX231" s="94">
        <f t="shared" si="1306"/>
        <v>0</v>
      </c>
      <c r="AY231" s="93">
        <f t="shared" ref="AY231" si="1506">+AY232</f>
        <v>0</v>
      </c>
      <c r="AZ231" s="93" t="e">
        <f t="shared" si="1498"/>
        <v>#VALUE!</v>
      </c>
      <c r="BA231" s="93" t="e">
        <f t="shared" si="1307"/>
        <v>#VALUE!</v>
      </c>
      <c r="BB231" s="94">
        <f t="shared" si="1308"/>
        <v>0</v>
      </c>
      <c r="BC231" s="93">
        <f t="shared" si="1498"/>
        <v>0</v>
      </c>
      <c r="BD231" s="93">
        <f t="shared" si="1498"/>
        <v>0</v>
      </c>
      <c r="BE231" s="93" t="e">
        <f t="shared" si="1498"/>
        <v>#VALUE!</v>
      </c>
      <c r="BF231" s="93" t="e">
        <f t="shared" si="1309"/>
        <v>#VALUE!</v>
      </c>
      <c r="BG231" s="4">
        <f t="shared" si="1310"/>
        <v>0</v>
      </c>
      <c r="BL231" s="93">
        <f t="shared" ref="BL231:BM231" si="1507">+BL232</f>
        <v>0</v>
      </c>
      <c r="BM231" s="93">
        <f t="shared" si="1507"/>
        <v>0</v>
      </c>
    </row>
    <row r="232" spans="1:65" s="84" customFormat="1" ht="12" x14ac:dyDescent="0.3">
      <c r="A232" s="87"/>
      <c r="B232" s="87"/>
      <c r="C232" s="88"/>
      <c r="D232" s="95"/>
      <c r="E232" s="96">
        <v>51252501</v>
      </c>
      <c r="F232" s="97" t="s">
        <v>174</v>
      </c>
      <c r="G232" s="7">
        <v>0</v>
      </c>
      <c r="H232" s="7" t="e">
        <f>SUMIF([2]Ene!B:I,AVALUOS!E232,[2]Ene!I:I)</f>
        <v>#VALUE!</v>
      </c>
      <c r="I232" s="7" t="e">
        <f t="shared" si="1286"/>
        <v>#VALUE!</v>
      </c>
      <c r="J232" s="8">
        <f t="shared" si="1287"/>
        <v>0</v>
      </c>
      <c r="K232" s="7">
        <v>0</v>
      </c>
      <c r="L232" s="7" t="e">
        <f>SUMIF([2]Feb!B:I,AVALUOS!E232,[2]Feb!I:I)</f>
        <v>#VALUE!</v>
      </c>
      <c r="M232" s="7" t="e">
        <f t="shared" si="1288"/>
        <v>#VALUE!</v>
      </c>
      <c r="N232" s="8">
        <f t="shared" si="1289"/>
        <v>0</v>
      </c>
      <c r="O232" s="7">
        <v>0</v>
      </c>
      <c r="P232" s="7" t="e">
        <f>SUMIF([2]mar!B:I,AVALUOS!E232,[2]mar!I:I)</f>
        <v>#VALUE!</v>
      </c>
      <c r="Q232" s="7" t="e">
        <f t="shared" si="1290"/>
        <v>#VALUE!</v>
      </c>
      <c r="R232" s="8">
        <f t="shared" si="1272"/>
        <v>0</v>
      </c>
      <c r="S232" s="7">
        <v>0</v>
      </c>
      <c r="T232" s="7" t="e">
        <f>SUMIF([2]Abr!B:I,AVALUOS!E232,[2]Abr!I:I)</f>
        <v>#VALUE!</v>
      </c>
      <c r="U232" s="7" t="e">
        <f t="shared" si="1291"/>
        <v>#VALUE!</v>
      </c>
      <c r="V232" s="8">
        <f t="shared" si="1292"/>
        <v>0</v>
      </c>
      <c r="W232" s="7">
        <v>0</v>
      </c>
      <c r="X232" s="7" t="e">
        <f>SUMIF([2]May!B:I,AVALUOS!E232,[2]May!I:I)</f>
        <v>#VALUE!</v>
      </c>
      <c r="Y232" s="7" t="e">
        <f t="shared" si="1293"/>
        <v>#VALUE!</v>
      </c>
      <c r="Z232" s="8">
        <f t="shared" si="1294"/>
        <v>0</v>
      </c>
      <c r="AA232" s="7">
        <v>0</v>
      </c>
      <c r="AB232" s="7" t="e">
        <f>SUMIF([2]Jun!B:I,AVALUOS!E232,[2]Jun!I:I)</f>
        <v>#VALUE!</v>
      </c>
      <c r="AC232" s="7" t="e">
        <f t="shared" si="1295"/>
        <v>#VALUE!</v>
      </c>
      <c r="AD232" s="8">
        <f t="shared" si="1296"/>
        <v>0</v>
      </c>
      <c r="AE232" s="7">
        <v>0</v>
      </c>
      <c r="AF232" s="7" t="e">
        <f>SUMIF([2]Jul!B:I,AVALUOS!E232,[2]Jul!I:I)</f>
        <v>#VALUE!</v>
      </c>
      <c r="AG232" s="7" t="e">
        <f t="shared" si="1297"/>
        <v>#VALUE!</v>
      </c>
      <c r="AH232" s="8">
        <f t="shared" si="1298"/>
        <v>0</v>
      </c>
      <c r="AI232" s="7">
        <v>0</v>
      </c>
      <c r="AJ232" s="7" t="e">
        <f>SUMIF([2]Agos!B:I,AVALUOS!E232,[2]Agos!I:I)</f>
        <v>#VALUE!</v>
      </c>
      <c r="AK232" s="7" t="e">
        <f t="shared" si="1299"/>
        <v>#VALUE!</v>
      </c>
      <c r="AL232" s="8">
        <f t="shared" si="1300"/>
        <v>0</v>
      </c>
      <c r="AM232" s="7">
        <v>0</v>
      </c>
      <c r="AN232" s="7" t="e">
        <f>SUMIF([2]Sep!B:I,AVALUOS!E232,[2]Sep!I:I)</f>
        <v>#VALUE!</v>
      </c>
      <c r="AO232" s="7" t="e">
        <f t="shared" si="1301"/>
        <v>#VALUE!</v>
      </c>
      <c r="AP232" s="8">
        <f t="shared" si="1302"/>
        <v>0</v>
      </c>
      <c r="AQ232" s="7">
        <v>0</v>
      </c>
      <c r="AR232" s="7" t="e">
        <f>SUMIF([2]Oct!B:I,AVALUOS!E232,[2]Oct!I:I)</f>
        <v>#VALUE!</v>
      </c>
      <c r="AS232" s="7" t="e">
        <f t="shared" si="1303"/>
        <v>#VALUE!</v>
      </c>
      <c r="AT232" s="8">
        <f t="shared" si="1304"/>
        <v>0</v>
      </c>
      <c r="AU232" s="7">
        <v>0</v>
      </c>
      <c r="AV232" s="7" t="e">
        <f>SUMIF([2]Nov!B:I,AVALUOS!E232,[2]Nov!I:I)</f>
        <v>#VALUE!</v>
      </c>
      <c r="AW232" s="7" t="e">
        <f t="shared" si="1305"/>
        <v>#VALUE!</v>
      </c>
      <c r="AX232" s="8">
        <f t="shared" si="1306"/>
        <v>0</v>
      </c>
      <c r="AY232" s="7">
        <v>0</v>
      </c>
      <c r="AZ232" s="7" t="e">
        <f>SUMIF([2]Dic!B:I,AVALUOS!E232,[2]Dic!I:I)</f>
        <v>#VALUE!</v>
      </c>
      <c r="BA232" s="7" t="e">
        <f t="shared" si="1307"/>
        <v>#VALUE!</v>
      </c>
      <c r="BB232" s="8">
        <f t="shared" si="1308"/>
        <v>0</v>
      </c>
      <c r="BC232" s="7">
        <v>0</v>
      </c>
      <c r="BD232" s="89">
        <f>+G232+K232+O232+S232+W232+AA232+AE232+AI232+AM232+AQ232+AU232</f>
        <v>0</v>
      </c>
      <c r="BE232" s="89" t="e">
        <f>+H232+L232+P232+T232+X232+AB232+AF232+AJ232+AN232+AR232+AV232+AZ232</f>
        <v>#VALUE!</v>
      </c>
      <c r="BF232" s="89" t="e">
        <f t="shared" si="1309"/>
        <v>#VALUE!</v>
      </c>
      <c r="BG232" s="24">
        <f t="shared" si="1310"/>
        <v>0</v>
      </c>
      <c r="BL232" s="7"/>
      <c r="BM232" s="7"/>
    </row>
    <row r="233" spans="1:65" ht="12" x14ac:dyDescent="0.3">
      <c r="A233" s="85"/>
      <c r="B233" s="85"/>
      <c r="C233" s="86"/>
      <c r="D233" s="90">
        <v>512595</v>
      </c>
      <c r="E233" s="91"/>
      <c r="F233" s="92" t="s">
        <v>51</v>
      </c>
      <c r="G233" s="93">
        <f t="shared" ref="G233:H233" si="1508">+G234</f>
        <v>0</v>
      </c>
      <c r="H233" s="93" t="e">
        <f t="shared" si="1508"/>
        <v>#VALUE!</v>
      </c>
      <c r="I233" s="93" t="e">
        <f t="shared" si="1286"/>
        <v>#VALUE!</v>
      </c>
      <c r="J233" s="94">
        <f t="shared" si="1287"/>
        <v>0</v>
      </c>
      <c r="K233" s="93">
        <f t="shared" ref="K233:L233" si="1509">+K234</f>
        <v>0</v>
      </c>
      <c r="L233" s="93" t="e">
        <f t="shared" si="1509"/>
        <v>#VALUE!</v>
      </c>
      <c r="M233" s="93" t="e">
        <f t="shared" si="1288"/>
        <v>#VALUE!</v>
      </c>
      <c r="N233" s="94">
        <f t="shared" si="1289"/>
        <v>0</v>
      </c>
      <c r="O233" s="93">
        <f t="shared" ref="O233:P233" si="1510">+O234</f>
        <v>0</v>
      </c>
      <c r="P233" s="93" t="e">
        <f t="shared" si="1510"/>
        <v>#VALUE!</v>
      </c>
      <c r="Q233" s="93" t="e">
        <f t="shared" si="1290"/>
        <v>#VALUE!</v>
      </c>
      <c r="R233" s="94">
        <f t="shared" si="1272"/>
        <v>0</v>
      </c>
      <c r="S233" s="93">
        <f t="shared" ref="S233:BE233" si="1511">+S234</f>
        <v>0</v>
      </c>
      <c r="T233" s="93" t="e">
        <f t="shared" si="1511"/>
        <v>#VALUE!</v>
      </c>
      <c r="U233" s="93" t="e">
        <f t="shared" si="1291"/>
        <v>#VALUE!</v>
      </c>
      <c r="V233" s="94">
        <f t="shared" si="1292"/>
        <v>0</v>
      </c>
      <c r="W233" s="93">
        <f t="shared" ref="W233:X233" si="1512">+W234</f>
        <v>0</v>
      </c>
      <c r="X233" s="93" t="e">
        <f t="shared" si="1512"/>
        <v>#VALUE!</v>
      </c>
      <c r="Y233" s="93" t="e">
        <f t="shared" si="1293"/>
        <v>#VALUE!</v>
      </c>
      <c r="Z233" s="94">
        <f t="shared" si="1294"/>
        <v>0</v>
      </c>
      <c r="AA233" s="93">
        <f t="shared" ref="AA233" si="1513">+AA234</f>
        <v>0</v>
      </c>
      <c r="AB233" s="93" t="e">
        <f t="shared" si="1511"/>
        <v>#VALUE!</v>
      </c>
      <c r="AC233" s="93" t="e">
        <f t="shared" si="1295"/>
        <v>#VALUE!</v>
      </c>
      <c r="AD233" s="94">
        <f t="shared" si="1296"/>
        <v>0</v>
      </c>
      <c r="AE233" s="93">
        <f t="shared" ref="AE233" si="1514">+AE234</f>
        <v>0</v>
      </c>
      <c r="AF233" s="93" t="e">
        <f t="shared" si="1511"/>
        <v>#VALUE!</v>
      </c>
      <c r="AG233" s="93" t="e">
        <f t="shared" si="1297"/>
        <v>#VALUE!</v>
      </c>
      <c r="AH233" s="94">
        <f t="shared" si="1298"/>
        <v>0</v>
      </c>
      <c r="AI233" s="93">
        <f t="shared" ref="AI233" si="1515">+AI234</f>
        <v>0</v>
      </c>
      <c r="AJ233" s="93" t="e">
        <f t="shared" si="1511"/>
        <v>#VALUE!</v>
      </c>
      <c r="AK233" s="93" t="e">
        <f t="shared" si="1299"/>
        <v>#VALUE!</v>
      </c>
      <c r="AL233" s="94">
        <f t="shared" si="1300"/>
        <v>0</v>
      </c>
      <c r="AM233" s="93">
        <f t="shared" ref="AM233" si="1516">+AM234</f>
        <v>0</v>
      </c>
      <c r="AN233" s="93" t="e">
        <f t="shared" si="1511"/>
        <v>#VALUE!</v>
      </c>
      <c r="AO233" s="93" t="e">
        <f t="shared" si="1301"/>
        <v>#VALUE!</v>
      </c>
      <c r="AP233" s="94">
        <f t="shared" si="1302"/>
        <v>0</v>
      </c>
      <c r="AQ233" s="93">
        <f t="shared" ref="AQ233" si="1517">+AQ234</f>
        <v>0</v>
      </c>
      <c r="AR233" s="93" t="e">
        <f t="shared" si="1511"/>
        <v>#VALUE!</v>
      </c>
      <c r="AS233" s="93" t="e">
        <f t="shared" si="1303"/>
        <v>#VALUE!</v>
      </c>
      <c r="AT233" s="94">
        <f t="shared" si="1304"/>
        <v>0</v>
      </c>
      <c r="AU233" s="93">
        <f t="shared" ref="AU233" si="1518">+AU234</f>
        <v>0</v>
      </c>
      <c r="AV233" s="93" t="e">
        <f t="shared" si="1511"/>
        <v>#VALUE!</v>
      </c>
      <c r="AW233" s="93" t="e">
        <f t="shared" si="1305"/>
        <v>#VALUE!</v>
      </c>
      <c r="AX233" s="94">
        <f t="shared" si="1306"/>
        <v>0</v>
      </c>
      <c r="AY233" s="93">
        <f t="shared" ref="AY233" si="1519">+AY234</f>
        <v>0</v>
      </c>
      <c r="AZ233" s="93" t="e">
        <f t="shared" si="1511"/>
        <v>#VALUE!</v>
      </c>
      <c r="BA233" s="93" t="e">
        <f t="shared" si="1307"/>
        <v>#VALUE!</v>
      </c>
      <c r="BB233" s="94">
        <f t="shared" si="1308"/>
        <v>0</v>
      </c>
      <c r="BC233" s="93">
        <f t="shared" si="1511"/>
        <v>0</v>
      </c>
      <c r="BD233" s="93">
        <f t="shared" si="1511"/>
        <v>0</v>
      </c>
      <c r="BE233" s="93" t="e">
        <f t="shared" si="1511"/>
        <v>#VALUE!</v>
      </c>
      <c r="BF233" s="93" t="e">
        <f t="shared" si="1309"/>
        <v>#VALUE!</v>
      </c>
      <c r="BG233" s="4">
        <f t="shared" si="1310"/>
        <v>0</v>
      </c>
      <c r="BL233" s="93">
        <f t="shared" ref="BL233:BM233" si="1520">+BL234</f>
        <v>0</v>
      </c>
      <c r="BM233" s="93">
        <f t="shared" si="1520"/>
        <v>0</v>
      </c>
    </row>
    <row r="234" spans="1:65" s="84" customFormat="1" ht="12" x14ac:dyDescent="0.3">
      <c r="A234" s="87"/>
      <c r="B234" s="87"/>
      <c r="C234" s="88"/>
      <c r="D234" s="95"/>
      <c r="E234" s="96">
        <v>51259501</v>
      </c>
      <c r="F234" s="97" t="s">
        <v>51</v>
      </c>
      <c r="G234" s="7">
        <v>0</v>
      </c>
      <c r="H234" s="7" t="e">
        <f>SUMIF([2]Ene!B:I,AVALUOS!E234,[2]Ene!I:I)</f>
        <v>#VALUE!</v>
      </c>
      <c r="I234" s="7" t="e">
        <f t="shared" si="1286"/>
        <v>#VALUE!</v>
      </c>
      <c r="J234" s="8">
        <f t="shared" si="1287"/>
        <v>0</v>
      </c>
      <c r="K234" s="7">
        <v>0</v>
      </c>
      <c r="L234" s="7" t="e">
        <f>SUMIF([2]Feb!B:I,AVALUOS!E234,[2]Feb!I:I)</f>
        <v>#VALUE!</v>
      </c>
      <c r="M234" s="7" t="e">
        <f t="shared" si="1288"/>
        <v>#VALUE!</v>
      </c>
      <c r="N234" s="8">
        <f t="shared" si="1289"/>
        <v>0</v>
      </c>
      <c r="O234" s="7">
        <v>0</v>
      </c>
      <c r="P234" s="7" t="e">
        <f>SUMIF([2]mar!B:I,AVALUOS!E234,[2]mar!I:I)</f>
        <v>#VALUE!</v>
      </c>
      <c r="Q234" s="7" t="e">
        <f t="shared" si="1290"/>
        <v>#VALUE!</v>
      </c>
      <c r="R234" s="8">
        <f t="shared" si="1272"/>
        <v>0</v>
      </c>
      <c r="S234" s="7">
        <v>0</v>
      </c>
      <c r="T234" s="7" t="e">
        <f>SUMIF([2]Abr!B:I,AVALUOS!E234,[2]Abr!I:I)</f>
        <v>#VALUE!</v>
      </c>
      <c r="U234" s="7" t="e">
        <f t="shared" si="1291"/>
        <v>#VALUE!</v>
      </c>
      <c r="V234" s="8">
        <f t="shared" si="1292"/>
        <v>0</v>
      </c>
      <c r="W234" s="7">
        <v>0</v>
      </c>
      <c r="X234" s="7" t="e">
        <f>SUMIF([2]May!B:I,AVALUOS!E234,[2]May!I:I)</f>
        <v>#VALUE!</v>
      </c>
      <c r="Y234" s="7" t="e">
        <f t="shared" si="1293"/>
        <v>#VALUE!</v>
      </c>
      <c r="Z234" s="8">
        <f t="shared" si="1294"/>
        <v>0</v>
      </c>
      <c r="AA234" s="7">
        <v>0</v>
      </c>
      <c r="AB234" s="7" t="e">
        <f>SUMIF([2]Jun!B:I,AVALUOS!E234,[2]Jun!I:I)</f>
        <v>#VALUE!</v>
      </c>
      <c r="AC234" s="7" t="e">
        <f t="shared" si="1295"/>
        <v>#VALUE!</v>
      </c>
      <c r="AD234" s="8">
        <f t="shared" si="1296"/>
        <v>0</v>
      </c>
      <c r="AE234" s="7">
        <v>0</v>
      </c>
      <c r="AF234" s="7" t="e">
        <f>SUMIF([2]Jul!B:I,AVALUOS!E234,[2]Jul!I:I)</f>
        <v>#VALUE!</v>
      </c>
      <c r="AG234" s="7" t="e">
        <f t="shared" si="1297"/>
        <v>#VALUE!</v>
      </c>
      <c r="AH234" s="8">
        <f t="shared" si="1298"/>
        <v>0</v>
      </c>
      <c r="AI234" s="7">
        <v>0</v>
      </c>
      <c r="AJ234" s="7" t="e">
        <f>SUMIF([2]Agos!B:I,AVALUOS!E234,[2]Agos!I:I)</f>
        <v>#VALUE!</v>
      </c>
      <c r="AK234" s="7" t="e">
        <f t="shared" si="1299"/>
        <v>#VALUE!</v>
      </c>
      <c r="AL234" s="8">
        <f t="shared" si="1300"/>
        <v>0</v>
      </c>
      <c r="AM234" s="7">
        <v>0</v>
      </c>
      <c r="AN234" s="7" t="e">
        <f>SUMIF([2]Sep!B:I,AVALUOS!E234,[2]Sep!I:I)</f>
        <v>#VALUE!</v>
      </c>
      <c r="AO234" s="7" t="e">
        <f t="shared" si="1301"/>
        <v>#VALUE!</v>
      </c>
      <c r="AP234" s="8">
        <f t="shared" si="1302"/>
        <v>0</v>
      </c>
      <c r="AQ234" s="7">
        <v>0</v>
      </c>
      <c r="AR234" s="7" t="e">
        <f>SUMIF([2]Oct!B:I,AVALUOS!E234,[2]Oct!I:I)</f>
        <v>#VALUE!</v>
      </c>
      <c r="AS234" s="7" t="e">
        <f t="shared" si="1303"/>
        <v>#VALUE!</v>
      </c>
      <c r="AT234" s="8">
        <f t="shared" si="1304"/>
        <v>0</v>
      </c>
      <c r="AU234" s="7">
        <v>0</v>
      </c>
      <c r="AV234" s="7" t="e">
        <f>SUMIF([2]Nov!B:I,AVALUOS!E234,[2]Nov!I:I)</f>
        <v>#VALUE!</v>
      </c>
      <c r="AW234" s="7" t="e">
        <f t="shared" si="1305"/>
        <v>#VALUE!</v>
      </c>
      <c r="AX234" s="8">
        <f t="shared" si="1306"/>
        <v>0</v>
      </c>
      <c r="AY234" s="7">
        <v>0</v>
      </c>
      <c r="AZ234" s="7" t="e">
        <f>SUMIF([2]Dic!B:I,AVALUOS!E234,[2]Dic!I:I)</f>
        <v>#VALUE!</v>
      </c>
      <c r="BA234" s="7" t="e">
        <f t="shared" si="1307"/>
        <v>#VALUE!</v>
      </c>
      <c r="BB234" s="8">
        <f t="shared" si="1308"/>
        <v>0</v>
      </c>
      <c r="BC234" s="7">
        <v>0</v>
      </c>
      <c r="BD234" s="89">
        <f>+G234+K234+O234+S234+W234+AA234+AE234+AI234+AM234+AQ234+AU234</f>
        <v>0</v>
      </c>
      <c r="BE234" s="89" t="e">
        <f>+H234+L234+P234+T234+X234+AB234+AF234+AJ234+AN234+AR234+AV234+AZ234</f>
        <v>#VALUE!</v>
      </c>
      <c r="BF234" s="89" t="e">
        <f t="shared" si="1309"/>
        <v>#VALUE!</v>
      </c>
      <c r="BG234" s="24">
        <f t="shared" si="1310"/>
        <v>0</v>
      </c>
      <c r="BL234" s="7"/>
      <c r="BM234" s="7"/>
    </row>
    <row r="235" spans="1:65" ht="12" x14ac:dyDescent="0.3">
      <c r="A235" s="77"/>
      <c r="B235" s="77"/>
      <c r="C235" s="78">
        <v>5130</v>
      </c>
      <c r="D235" s="79"/>
      <c r="E235" s="80"/>
      <c r="F235" s="81" t="s">
        <v>175</v>
      </c>
      <c r="G235" s="82">
        <f t="shared" ref="G235:H235" si="1521">SUM(G236,G238,G240,G242,G244,G246,G248,G250,G252,G256,G254,G258,G260)</f>
        <v>0</v>
      </c>
      <c r="H235" s="82" t="e">
        <f t="shared" si="1521"/>
        <v>#VALUE!</v>
      </c>
      <c r="I235" s="82" t="e">
        <f t="shared" si="1286"/>
        <v>#VALUE!</v>
      </c>
      <c r="J235" s="83">
        <f t="shared" si="1287"/>
        <v>0</v>
      </c>
      <c r="K235" s="82">
        <f t="shared" ref="K235:L235" si="1522">SUM(K236,K238,K240,K242,K244,K246,K248,K250,K252,K256,K254,K258,K260)</f>
        <v>0</v>
      </c>
      <c r="L235" s="82" t="e">
        <f t="shared" si="1522"/>
        <v>#VALUE!</v>
      </c>
      <c r="M235" s="82" t="e">
        <f t="shared" si="1288"/>
        <v>#VALUE!</v>
      </c>
      <c r="N235" s="83">
        <f t="shared" si="1289"/>
        <v>0</v>
      </c>
      <c r="O235" s="82">
        <f t="shared" ref="O235:P235" si="1523">SUM(O236,O238,O240,O242,O244,O246,O248,O250,O252,O256,O254,O258,O260)</f>
        <v>0</v>
      </c>
      <c r="P235" s="82" t="e">
        <f t="shared" si="1523"/>
        <v>#VALUE!</v>
      </c>
      <c r="Q235" s="82" t="e">
        <f t="shared" si="1290"/>
        <v>#VALUE!</v>
      </c>
      <c r="R235" s="83">
        <f t="shared" si="1272"/>
        <v>0</v>
      </c>
      <c r="S235" s="82">
        <f t="shared" ref="S235:T235" si="1524">SUM(S236,S238,S240,S242,S244,S246,S248,S250,S252,S256,S254,S258,S260)</f>
        <v>0</v>
      </c>
      <c r="T235" s="82" t="e">
        <f t="shared" si="1524"/>
        <v>#VALUE!</v>
      </c>
      <c r="U235" s="82" t="e">
        <f t="shared" si="1291"/>
        <v>#VALUE!</v>
      </c>
      <c r="V235" s="83">
        <f t="shared" si="1292"/>
        <v>0</v>
      </c>
      <c r="W235" s="82">
        <f t="shared" ref="W235:X235" si="1525">SUM(W236,W238,W240,W242,W244,W246,W248,W250,W252,W256,W254,W258,W260)</f>
        <v>0</v>
      </c>
      <c r="X235" s="82" t="e">
        <f t="shared" si="1525"/>
        <v>#VALUE!</v>
      </c>
      <c r="Y235" s="82" t="e">
        <f t="shared" si="1293"/>
        <v>#VALUE!</v>
      </c>
      <c r="Z235" s="83">
        <f t="shared" si="1294"/>
        <v>0</v>
      </c>
      <c r="AA235" s="82">
        <f t="shared" ref="AA235:AB235" si="1526">SUM(AA236,AA238,AA240,AA242,AA244,AA246,AA248,AA250,AA252,AA256,AA254,AA258,AA260)</f>
        <v>0</v>
      </c>
      <c r="AB235" s="82" t="e">
        <f t="shared" si="1526"/>
        <v>#VALUE!</v>
      </c>
      <c r="AC235" s="82" t="e">
        <f t="shared" si="1295"/>
        <v>#VALUE!</v>
      </c>
      <c r="AD235" s="83">
        <f t="shared" si="1296"/>
        <v>0</v>
      </c>
      <c r="AE235" s="82">
        <f t="shared" ref="AE235:AF235" si="1527">SUM(AE236,AE238,AE240,AE242,AE244,AE246,AE248,AE250,AE252,AE256,AE254,AE258,AE260)</f>
        <v>0</v>
      </c>
      <c r="AF235" s="82" t="e">
        <f t="shared" si="1527"/>
        <v>#VALUE!</v>
      </c>
      <c r="AG235" s="82" t="e">
        <f t="shared" si="1297"/>
        <v>#VALUE!</v>
      </c>
      <c r="AH235" s="83">
        <f t="shared" si="1298"/>
        <v>0</v>
      </c>
      <c r="AI235" s="82">
        <f t="shared" ref="AI235:AJ235" si="1528">SUM(AI236,AI238,AI240,AI242,AI244,AI246,AI248,AI250,AI252,AI256,AI254,AI258,AI260)</f>
        <v>0</v>
      </c>
      <c r="AJ235" s="82" t="e">
        <f t="shared" si="1528"/>
        <v>#VALUE!</v>
      </c>
      <c r="AK235" s="82" t="e">
        <f t="shared" si="1299"/>
        <v>#VALUE!</v>
      </c>
      <c r="AL235" s="83">
        <f t="shared" si="1300"/>
        <v>0</v>
      </c>
      <c r="AM235" s="82">
        <f t="shared" ref="AM235:AN235" si="1529">SUM(AM236,AM238,AM240,AM242,AM244,AM246,AM248,AM250,AM252,AM256,AM254,AM258,AM260)</f>
        <v>0</v>
      </c>
      <c r="AN235" s="82" t="e">
        <f t="shared" si="1529"/>
        <v>#VALUE!</v>
      </c>
      <c r="AO235" s="82" t="e">
        <f t="shared" si="1301"/>
        <v>#VALUE!</v>
      </c>
      <c r="AP235" s="83">
        <f t="shared" si="1302"/>
        <v>0</v>
      </c>
      <c r="AQ235" s="82">
        <f t="shared" ref="AQ235:AR235" si="1530">SUM(AQ236,AQ238,AQ240,AQ242,AQ244,AQ246,AQ248,AQ250,AQ252,AQ256,AQ254,AQ258,AQ260)</f>
        <v>0</v>
      </c>
      <c r="AR235" s="82" t="e">
        <f t="shared" si="1530"/>
        <v>#VALUE!</v>
      </c>
      <c r="AS235" s="82" t="e">
        <f t="shared" si="1303"/>
        <v>#VALUE!</v>
      </c>
      <c r="AT235" s="83">
        <f t="shared" si="1304"/>
        <v>0</v>
      </c>
      <c r="AU235" s="82">
        <f t="shared" ref="AU235:AV235" si="1531">SUM(AU236,AU238,AU240,AU242,AU244,AU246,AU248,AU250,AU252,AU256,AU254,AU258,AU260)</f>
        <v>0</v>
      </c>
      <c r="AV235" s="82" t="e">
        <f t="shared" si="1531"/>
        <v>#VALUE!</v>
      </c>
      <c r="AW235" s="82" t="e">
        <f t="shared" si="1305"/>
        <v>#VALUE!</v>
      </c>
      <c r="AX235" s="83">
        <f t="shared" si="1306"/>
        <v>0</v>
      </c>
      <c r="AY235" s="82">
        <f t="shared" ref="AY235:BE235" si="1532">SUM(AY236,AY238,AY240,AY242,AY244,AY246,AY248,AY250,AY252,AY256,AY254,AY258,AY260)</f>
        <v>0</v>
      </c>
      <c r="AZ235" s="82" t="e">
        <f t="shared" si="1532"/>
        <v>#VALUE!</v>
      </c>
      <c r="BA235" s="82" t="e">
        <f t="shared" si="1307"/>
        <v>#VALUE!</v>
      </c>
      <c r="BB235" s="83">
        <f t="shared" si="1308"/>
        <v>0</v>
      </c>
      <c r="BC235" s="82">
        <f t="shared" si="1532"/>
        <v>0</v>
      </c>
      <c r="BD235" s="82">
        <f t="shared" si="1532"/>
        <v>0</v>
      </c>
      <c r="BE235" s="82" t="e">
        <f t="shared" si="1532"/>
        <v>#VALUE!</v>
      </c>
      <c r="BF235" s="82" t="e">
        <f t="shared" si="1309"/>
        <v>#VALUE!</v>
      </c>
      <c r="BG235" s="83">
        <f t="shared" si="1310"/>
        <v>0</v>
      </c>
      <c r="BL235" s="82">
        <f t="shared" ref="BL235:BM235" si="1533">SUM(BL236,BL238,BL240,BL242,BL244,BL246,BL248,BL250,BL252,BL256,BL254,BL258,BL260)</f>
        <v>0</v>
      </c>
      <c r="BM235" s="82">
        <f t="shared" si="1533"/>
        <v>0</v>
      </c>
    </row>
    <row r="236" spans="1:65" s="84" customFormat="1" ht="12" x14ac:dyDescent="0.3">
      <c r="A236" s="85"/>
      <c r="B236" s="85"/>
      <c r="C236" s="86"/>
      <c r="D236" s="90">
        <v>513005</v>
      </c>
      <c r="E236" s="91"/>
      <c r="F236" s="92" t="s">
        <v>176</v>
      </c>
      <c r="G236" s="93">
        <f t="shared" ref="G236:H236" si="1534">+G237</f>
        <v>0</v>
      </c>
      <c r="H236" s="93" t="e">
        <f t="shared" si="1534"/>
        <v>#VALUE!</v>
      </c>
      <c r="I236" s="93" t="e">
        <f t="shared" si="1286"/>
        <v>#VALUE!</v>
      </c>
      <c r="J236" s="94">
        <f t="shared" si="1287"/>
        <v>0</v>
      </c>
      <c r="K236" s="93">
        <f t="shared" ref="K236:L236" si="1535">+K237</f>
        <v>0</v>
      </c>
      <c r="L236" s="93" t="e">
        <f t="shared" si="1535"/>
        <v>#VALUE!</v>
      </c>
      <c r="M236" s="93" t="e">
        <f t="shared" si="1288"/>
        <v>#VALUE!</v>
      </c>
      <c r="N236" s="94">
        <f t="shared" si="1289"/>
        <v>0</v>
      </c>
      <c r="O236" s="93">
        <f t="shared" ref="O236:P236" si="1536">+O237</f>
        <v>0</v>
      </c>
      <c r="P236" s="93" t="e">
        <f t="shared" si="1536"/>
        <v>#VALUE!</v>
      </c>
      <c r="Q236" s="93" t="e">
        <f t="shared" si="1290"/>
        <v>#VALUE!</v>
      </c>
      <c r="R236" s="94">
        <f t="shared" si="1272"/>
        <v>0</v>
      </c>
      <c r="S236" s="93">
        <f t="shared" ref="S236:BE236" si="1537">+S237</f>
        <v>0</v>
      </c>
      <c r="T236" s="93" t="e">
        <f t="shared" si="1537"/>
        <v>#VALUE!</v>
      </c>
      <c r="U236" s="93" t="e">
        <f t="shared" si="1291"/>
        <v>#VALUE!</v>
      </c>
      <c r="V236" s="94">
        <f t="shared" si="1292"/>
        <v>0</v>
      </c>
      <c r="W236" s="93">
        <f t="shared" ref="W236:X236" si="1538">+W237</f>
        <v>0</v>
      </c>
      <c r="X236" s="93" t="e">
        <f t="shared" si="1538"/>
        <v>#VALUE!</v>
      </c>
      <c r="Y236" s="93" t="e">
        <f t="shared" si="1293"/>
        <v>#VALUE!</v>
      </c>
      <c r="Z236" s="94">
        <f t="shared" si="1294"/>
        <v>0</v>
      </c>
      <c r="AA236" s="93">
        <f t="shared" ref="AA236" si="1539">+AA237</f>
        <v>0</v>
      </c>
      <c r="AB236" s="93" t="e">
        <f t="shared" si="1537"/>
        <v>#VALUE!</v>
      </c>
      <c r="AC236" s="93" t="e">
        <f t="shared" si="1295"/>
        <v>#VALUE!</v>
      </c>
      <c r="AD236" s="94">
        <f t="shared" si="1296"/>
        <v>0</v>
      </c>
      <c r="AE236" s="93">
        <f t="shared" ref="AE236" si="1540">+AE237</f>
        <v>0</v>
      </c>
      <c r="AF236" s="93" t="e">
        <f t="shared" si="1537"/>
        <v>#VALUE!</v>
      </c>
      <c r="AG236" s="93" t="e">
        <f t="shared" si="1297"/>
        <v>#VALUE!</v>
      </c>
      <c r="AH236" s="94">
        <f t="shared" si="1298"/>
        <v>0</v>
      </c>
      <c r="AI236" s="93">
        <f t="shared" ref="AI236" si="1541">+AI237</f>
        <v>0</v>
      </c>
      <c r="AJ236" s="93" t="e">
        <f t="shared" si="1537"/>
        <v>#VALUE!</v>
      </c>
      <c r="AK236" s="93" t="e">
        <f t="shared" si="1299"/>
        <v>#VALUE!</v>
      </c>
      <c r="AL236" s="94">
        <f t="shared" si="1300"/>
        <v>0</v>
      </c>
      <c r="AM236" s="93">
        <f t="shared" ref="AM236" si="1542">+AM237</f>
        <v>0</v>
      </c>
      <c r="AN236" s="93" t="e">
        <f t="shared" si="1537"/>
        <v>#VALUE!</v>
      </c>
      <c r="AO236" s="93" t="e">
        <f t="shared" si="1301"/>
        <v>#VALUE!</v>
      </c>
      <c r="AP236" s="94">
        <f t="shared" si="1302"/>
        <v>0</v>
      </c>
      <c r="AQ236" s="93">
        <f t="shared" ref="AQ236" si="1543">+AQ237</f>
        <v>0</v>
      </c>
      <c r="AR236" s="93" t="e">
        <f t="shared" si="1537"/>
        <v>#VALUE!</v>
      </c>
      <c r="AS236" s="93" t="e">
        <f t="shared" si="1303"/>
        <v>#VALUE!</v>
      </c>
      <c r="AT236" s="94">
        <f t="shared" si="1304"/>
        <v>0</v>
      </c>
      <c r="AU236" s="93">
        <f t="shared" ref="AU236" si="1544">+AU237</f>
        <v>0</v>
      </c>
      <c r="AV236" s="93" t="e">
        <f t="shared" si="1537"/>
        <v>#VALUE!</v>
      </c>
      <c r="AW236" s="93" t="e">
        <f t="shared" si="1305"/>
        <v>#VALUE!</v>
      </c>
      <c r="AX236" s="94">
        <f t="shared" si="1306"/>
        <v>0</v>
      </c>
      <c r="AY236" s="93">
        <f t="shared" ref="AY236" si="1545">+AY237</f>
        <v>0</v>
      </c>
      <c r="AZ236" s="93" t="e">
        <f t="shared" si="1537"/>
        <v>#VALUE!</v>
      </c>
      <c r="BA236" s="93" t="e">
        <f t="shared" si="1307"/>
        <v>#VALUE!</v>
      </c>
      <c r="BB236" s="94">
        <f t="shared" si="1308"/>
        <v>0</v>
      </c>
      <c r="BC236" s="93">
        <f t="shared" si="1537"/>
        <v>0</v>
      </c>
      <c r="BD236" s="93">
        <f t="shared" si="1537"/>
        <v>0</v>
      </c>
      <c r="BE236" s="93" t="e">
        <f t="shared" si="1537"/>
        <v>#VALUE!</v>
      </c>
      <c r="BF236" s="93" t="e">
        <f t="shared" si="1309"/>
        <v>#VALUE!</v>
      </c>
      <c r="BG236" s="4">
        <f t="shared" si="1310"/>
        <v>0</v>
      </c>
      <c r="BL236" s="93">
        <f t="shared" ref="BL236:BM236" si="1546">+BL237</f>
        <v>0</v>
      </c>
      <c r="BM236" s="93">
        <f t="shared" si="1546"/>
        <v>0</v>
      </c>
    </row>
    <row r="237" spans="1:65" ht="12" x14ac:dyDescent="0.3">
      <c r="A237" s="87"/>
      <c r="B237" s="87"/>
      <c r="C237" s="88"/>
      <c r="D237" s="95"/>
      <c r="E237" s="96">
        <v>51300501</v>
      </c>
      <c r="F237" s="97" t="s">
        <v>176</v>
      </c>
      <c r="G237" s="7">
        <v>0</v>
      </c>
      <c r="H237" s="7" t="e">
        <f>SUMIF([2]Ene!B:I,AVALUOS!E237,[2]Ene!I:I)</f>
        <v>#VALUE!</v>
      </c>
      <c r="I237" s="7" t="e">
        <f t="shared" si="1286"/>
        <v>#VALUE!</v>
      </c>
      <c r="J237" s="8">
        <f t="shared" si="1287"/>
        <v>0</v>
      </c>
      <c r="K237" s="7">
        <v>0</v>
      </c>
      <c r="L237" s="7" t="e">
        <f>SUMIF([2]Feb!B:I,AVALUOS!E237,[2]Feb!I:I)</f>
        <v>#VALUE!</v>
      </c>
      <c r="M237" s="7" t="e">
        <f t="shared" si="1288"/>
        <v>#VALUE!</v>
      </c>
      <c r="N237" s="8">
        <f t="shared" si="1289"/>
        <v>0</v>
      </c>
      <c r="O237" s="7">
        <v>0</v>
      </c>
      <c r="P237" s="7" t="e">
        <f>SUMIF([2]mar!B:I,AVALUOS!E237,[2]mar!I:I)</f>
        <v>#VALUE!</v>
      </c>
      <c r="Q237" s="7" t="e">
        <f t="shared" si="1290"/>
        <v>#VALUE!</v>
      </c>
      <c r="R237" s="8">
        <f t="shared" si="1272"/>
        <v>0</v>
      </c>
      <c r="S237" s="7">
        <v>0</v>
      </c>
      <c r="T237" s="7" t="e">
        <f>SUMIF([2]Abr!B:I,AVALUOS!E237,[2]Abr!I:I)</f>
        <v>#VALUE!</v>
      </c>
      <c r="U237" s="7" t="e">
        <f t="shared" si="1291"/>
        <v>#VALUE!</v>
      </c>
      <c r="V237" s="8">
        <f t="shared" si="1292"/>
        <v>0</v>
      </c>
      <c r="W237" s="7">
        <v>0</v>
      </c>
      <c r="X237" s="7" t="e">
        <f>SUMIF([2]May!B:I,AVALUOS!E237,[2]May!I:I)</f>
        <v>#VALUE!</v>
      </c>
      <c r="Y237" s="7" t="e">
        <f t="shared" si="1293"/>
        <v>#VALUE!</v>
      </c>
      <c r="Z237" s="8">
        <f t="shared" si="1294"/>
        <v>0</v>
      </c>
      <c r="AA237" s="7">
        <v>0</v>
      </c>
      <c r="AB237" s="7" t="e">
        <f>SUMIF([2]Jun!B:I,AVALUOS!E237,[2]Jun!I:I)</f>
        <v>#VALUE!</v>
      </c>
      <c r="AC237" s="7" t="e">
        <f t="shared" si="1295"/>
        <v>#VALUE!</v>
      </c>
      <c r="AD237" s="8">
        <f t="shared" si="1296"/>
        <v>0</v>
      </c>
      <c r="AE237" s="7">
        <v>0</v>
      </c>
      <c r="AF237" s="7" t="e">
        <f>SUMIF([2]Jul!B:I,AVALUOS!E237,[2]Jul!I:I)</f>
        <v>#VALUE!</v>
      </c>
      <c r="AG237" s="7" t="e">
        <f t="shared" si="1297"/>
        <v>#VALUE!</v>
      </c>
      <c r="AH237" s="8">
        <f t="shared" si="1298"/>
        <v>0</v>
      </c>
      <c r="AI237" s="7">
        <v>0</v>
      </c>
      <c r="AJ237" s="7" t="e">
        <f>SUMIF([2]Agos!B:I,AVALUOS!E237,[2]Agos!I:I)</f>
        <v>#VALUE!</v>
      </c>
      <c r="AK237" s="7" t="e">
        <f t="shared" si="1299"/>
        <v>#VALUE!</v>
      </c>
      <c r="AL237" s="8">
        <f t="shared" si="1300"/>
        <v>0</v>
      </c>
      <c r="AM237" s="7">
        <v>0</v>
      </c>
      <c r="AN237" s="7" t="e">
        <f>SUMIF([2]Sep!B:I,AVALUOS!E237,[2]Sep!I:I)</f>
        <v>#VALUE!</v>
      </c>
      <c r="AO237" s="7" t="e">
        <f t="shared" si="1301"/>
        <v>#VALUE!</v>
      </c>
      <c r="AP237" s="8">
        <f t="shared" si="1302"/>
        <v>0</v>
      </c>
      <c r="AQ237" s="7">
        <v>0</v>
      </c>
      <c r="AR237" s="7" t="e">
        <f>SUMIF([2]Oct!B:I,AVALUOS!E237,[2]Oct!I:I)</f>
        <v>#VALUE!</v>
      </c>
      <c r="AS237" s="7" t="e">
        <f t="shared" si="1303"/>
        <v>#VALUE!</v>
      </c>
      <c r="AT237" s="8">
        <f t="shared" si="1304"/>
        <v>0</v>
      </c>
      <c r="AU237" s="7">
        <v>0</v>
      </c>
      <c r="AV237" s="7" t="e">
        <f>SUMIF([2]Nov!B:I,AVALUOS!E237,[2]Nov!I:I)</f>
        <v>#VALUE!</v>
      </c>
      <c r="AW237" s="7" t="e">
        <f t="shared" si="1305"/>
        <v>#VALUE!</v>
      </c>
      <c r="AX237" s="8">
        <f t="shared" si="1306"/>
        <v>0</v>
      </c>
      <c r="AY237" s="7">
        <v>0</v>
      </c>
      <c r="AZ237" s="7" t="e">
        <f>SUMIF([2]Dic!B:I,AVALUOS!E237,[2]Dic!I:I)</f>
        <v>#VALUE!</v>
      </c>
      <c r="BA237" s="7" t="e">
        <f t="shared" si="1307"/>
        <v>#VALUE!</v>
      </c>
      <c r="BB237" s="8">
        <f t="shared" si="1308"/>
        <v>0</v>
      </c>
      <c r="BC237" s="7">
        <v>0</v>
      </c>
      <c r="BD237" s="89">
        <f>+G237+K237+O237+S237+W237+AA237+AE237+AI237+AM237+AQ237+AU237</f>
        <v>0</v>
      </c>
      <c r="BE237" s="89" t="e">
        <f>+H237+L237+P237+T237+X237+AB237+AF237+AJ237+AN237+AR237+AV237+AZ237</f>
        <v>#VALUE!</v>
      </c>
      <c r="BF237" s="89" t="e">
        <f t="shared" si="1309"/>
        <v>#VALUE!</v>
      </c>
      <c r="BG237" s="24">
        <f t="shared" si="1310"/>
        <v>0</v>
      </c>
      <c r="BK237" s="84"/>
      <c r="BL237" s="7"/>
      <c r="BM237" s="7"/>
    </row>
    <row r="238" spans="1:65" s="84" customFormat="1" ht="12" x14ac:dyDescent="0.3">
      <c r="A238" s="85"/>
      <c r="B238" s="85"/>
      <c r="C238" s="86"/>
      <c r="D238" s="90">
        <v>513010</v>
      </c>
      <c r="E238" s="91"/>
      <c r="F238" s="92" t="s">
        <v>177</v>
      </c>
      <c r="G238" s="93">
        <f t="shared" ref="G238:H238" si="1547">+G239</f>
        <v>0</v>
      </c>
      <c r="H238" s="93" t="e">
        <f t="shared" si="1547"/>
        <v>#VALUE!</v>
      </c>
      <c r="I238" s="93" t="e">
        <f t="shared" si="1286"/>
        <v>#VALUE!</v>
      </c>
      <c r="J238" s="94">
        <f t="shared" si="1287"/>
        <v>0</v>
      </c>
      <c r="K238" s="93">
        <f t="shared" ref="K238:L238" si="1548">+K239</f>
        <v>0</v>
      </c>
      <c r="L238" s="93" t="e">
        <f t="shared" si="1548"/>
        <v>#VALUE!</v>
      </c>
      <c r="M238" s="93" t="e">
        <f t="shared" si="1288"/>
        <v>#VALUE!</v>
      </c>
      <c r="N238" s="94">
        <f t="shared" si="1289"/>
        <v>0</v>
      </c>
      <c r="O238" s="93">
        <f t="shared" ref="O238:P238" si="1549">+O239</f>
        <v>0</v>
      </c>
      <c r="P238" s="93" t="e">
        <f t="shared" si="1549"/>
        <v>#VALUE!</v>
      </c>
      <c r="Q238" s="93" t="e">
        <f t="shared" si="1290"/>
        <v>#VALUE!</v>
      </c>
      <c r="R238" s="94">
        <f t="shared" si="1272"/>
        <v>0</v>
      </c>
      <c r="S238" s="93">
        <f t="shared" ref="S238:BE238" si="1550">+S239</f>
        <v>0</v>
      </c>
      <c r="T238" s="93" t="e">
        <f t="shared" si="1550"/>
        <v>#VALUE!</v>
      </c>
      <c r="U238" s="93" t="e">
        <f t="shared" si="1291"/>
        <v>#VALUE!</v>
      </c>
      <c r="V238" s="94">
        <f t="shared" si="1292"/>
        <v>0</v>
      </c>
      <c r="W238" s="93">
        <f t="shared" ref="W238:X238" si="1551">+W239</f>
        <v>0</v>
      </c>
      <c r="X238" s="93" t="e">
        <f t="shared" si="1551"/>
        <v>#VALUE!</v>
      </c>
      <c r="Y238" s="93" t="e">
        <f t="shared" si="1293"/>
        <v>#VALUE!</v>
      </c>
      <c r="Z238" s="94">
        <f t="shared" si="1294"/>
        <v>0</v>
      </c>
      <c r="AA238" s="93">
        <f t="shared" ref="AA238" si="1552">+AA239</f>
        <v>0</v>
      </c>
      <c r="AB238" s="93" t="e">
        <f t="shared" si="1550"/>
        <v>#VALUE!</v>
      </c>
      <c r="AC238" s="93" t="e">
        <f t="shared" si="1295"/>
        <v>#VALUE!</v>
      </c>
      <c r="AD238" s="94">
        <f t="shared" si="1296"/>
        <v>0</v>
      </c>
      <c r="AE238" s="93">
        <f t="shared" ref="AE238" si="1553">+AE239</f>
        <v>0</v>
      </c>
      <c r="AF238" s="93" t="e">
        <f t="shared" si="1550"/>
        <v>#VALUE!</v>
      </c>
      <c r="AG238" s="93" t="e">
        <f t="shared" si="1297"/>
        <v>#VALUE!</v>
      </c>
      <c r="AH238" s="94">
        <f t="shared" si="1298"/>
        <v>0</v>
      </c>
      <c r="AI238" s="93">
        <f t="shared" ref="AI238" si="1554">+AI239</f>
        <v>0</v>
      </c>
      <c r="AJ238" s="93" t="e">
        <f t="shared" si="1550"/>
        <v>#VALUE!</v>
      </c>
      <c r="AK238" s="93" t="e">
        <f t="shared" si="1299"/>
        <v>#VALUE!</v>
      </c>
      <c r="AL238" s="94">
        <f t="shared" si="1300"/>
        <v>0</v>
      </c>
      <c r="AM238" s="93">
        <f t="shared" ref="AM238" si="1555">+AM239</f>
        <v>0</v>
      </c>
      <c r="AN238" s="93" t="e">
        <f t="shared" si="1550"/>
        <v>#VALUE!</v>
      </c>
      <c r="AO238" s="93" t="e">
        <f t="shared" si="1301"/>
        <v>#VALUE!</v>
      </c>
      <c r="AP238" s="94">
        <f t="shared" si="1302"/>
        <v>0</v>
      </c>
      <c r="AQ238" s="93">
        <f t="shared" ref="AQ238" si="1556">+AQ239</f>
        <v>0</v>
      </c>
      <c r="AR238" s="93" t="e">
        <f t="shared" si="1550"/>
        <v>#VALUE!</v>
      </c>
      <c r="AS238" s="93" t="e">
        <f t="shared" si="1303"/>
        <v>#VALUE!</v>
      </c>
      <c r="AT238" s="94">
        <f t="shared" si="1304"/>
        <v>0</v>
      </c>
      <c r="AU238" s="93">
        <f t="shared" ref="AU238" si="1557">+AU239</f>
        <v>0</v>
      </c>
      <c r="AV238" s="93" t="e">
        <f t="shared" si="1550"/>
        <v>#VALUE!</v>
      </c>
      <c r="AW238" s="93" t="e">
        <f t="shared" si="1305"/>
        <v>#VALUE!</v>
      </c>
      <c r="AX238" s="94">
        <f t="shared" si="1306"/>
        <v>0</v>
      </c>
      <c r="AY238" s="93">
        <f t="shared" ref="AY238" si="1558">+AY239</f>
        <v>0</v>
      </c>
      <c r="AZ238" s="93" t="e">
        <f t="shared" si="1550"/>
        <v>#VALUE!</v>
      </c>
      <c r="BA238" s="93" t="e">
        <f t="shared" si="1307"/>
        <v>#VALUE!</v>
      </c>
      <c r="BB238" s="94">
        <f t="shared" si="1308"/>
        <v>0</v>
      </c>
      <c r="BC238" s="93">
        <f t="shared" si="1550"/>
        <v>0</v>
      </c>
      <c r="BD238" s="93">
        <f t="shared" si="1550"/>
        <v>0</v>
      </c>
      <c r="BE238" s="93" t="e">
        <f t="shared" si="1550"/>
        <v>#VALUE!</v>
      </c>
      <c r="BF238" s="93" t="e">
        <f t="shared" si="1309"/>
        <v>#VALUE!</v>
      </c>
      <c r="BG238" s="4">
        <f t="shared" si="1310"/>
        <v>0</v>
      </c>
      <c r="BL238" s="93">
        <f t="shared" ref="BL238:BM238" si="1559">+BL239</f>
        <v>0</v>
      </c>
      <c r="BM238" s="93">
        <f t="shared" si="1559"/>
        <v>0</v>
      </c>
    </row>
    <row r="239" spans="1:65" s="84" customFormat="1" ht="12" x14ac:dyDescent="0.3">
      <c r="A239" s="87"/>
      <c r="B239" s="87"/>
      <c r="C239" s="88"/>
      <c r="D239" s="95"/>
      <c r="E239" s="96">
        <v>51301001</v>
      </c>
      <c r="F239" s="97" t="s">
        <v>177</v>
      </c>
      <c r="G239" s="7">
        <v>0</v>
      </c>
      <c r="H239" s="7" t="e">
        <f>SUMIF([2]Ene!B:I,AVALUOS!E239,[2]Ene!I:I)</f>
        <v>#VALUE!</v>
      </c>
      <c r="I239" s="7" t="e">
        <f t="shared" si="1286"/>
        <v>#VALUE!</v>
      </c>
      <c r="J239" s="8">
        <f t="shared" si="1287"/>
        <v>0</v>
      </c>
      <c r="K239" s="7">
        <v>0</v>
      </c>
      <c r="L239" s="7" t="e">
        <f>SUMIF([2]Feb!B:I,AVALUOS!E239,[2]Feb!I:I)</f>
        <v>#VALUE!</v>
      </c>
      <c r="M239" s="7" t="e">
        <f t="shared" si="1288"/>
        <v>#VALUE!</v>
      </c>
      <c r="N239" s="8">
        <f t="shared" si="1289"/>
        <v>0</v>
      </c>
      <c r="O239" s="7">
        <v>0</v>
      </c>
      <c r="P239" s="7" t="e">
        <f>SUMIF([2]mar!B:I,AVALUOS!E239,[2]mar!I:I)</f>
        <v>#VALUE!</v>
      </c>
      <c r="Q239" s="7" t="e">
        <f t="shared" si="1290"/>
        <v>#VALUE!</v>
      </c>
      <c r="R239" s="8">
        <f t="shared" si="1272"/>
        <v>0</v>
      </c>
      <c r="S239" s="7">
        <v>0</v>
      </c>
      <c r="T239" s="7" t="e">
        <f>SUMIF([2]Abr!B:I,AVALUOS!E239,[2]Abr!I:I)</f>
        <v>#VALUE!</v>
      </c>
      <c r="U239" s="7" t="e">
        <f t="shared" si="1291"/>
        <v>#VALUE!</v>
      </c>
      <c r="V239" s="8">
        <f t="shared" si="1292"/>
        <v>0</v>
      </c>
      <c r="W239" s="7">
        <v>0</v>
      </c>
      <c r="X239" s="7" t="e">
        <f>SUMIF([2]May!B:I,AVALUOS!E239,[2]May!I:I)</f>
        <v>#VALUE!</v>
      </c>
      <c r="Y239" s="7" t="e">
        <f t="shared" si="1293"/>
        <v>#VALUE!</v>
      </c>
      <c r="Z239" s="8">
        <f t="shared" si="1294"/>
        <v>0</v>
      </c>
      <c r="AA239" s="7">
        <v>0</v>
      </c>
      <c r="AB239" s="7" t="e">
        <f>SUMIF([2]Jun!B:I,AVALUOS!E239,[2]Jun!I:I)</f>
        <v>#VALUE!</v>
      </c>
      <c r="AC239" s="7" t="e">
        <f t="shared" si="1295"/>
        <v>#VALUE!</v>
      </c>
      <c r="AD239" s="8">
        <f t="shared" si="1296"/>
        <v>0</v>
      </c>
      <c r="AE239" s="7">
        <v>0</v>
      </c>
      <c r="AF239" s="7" t="e">
        <f>SUMIF([2]Jul!B:I,AVALUOS!E239,[2]Jul!I:I)</f>
        <v>#VALUE!</v>
      </c>
      <c r="AG239" s="7" t="e">
        <f t="shared" si="1297"/>
        <v>#VALUE!</v>
      </c>
      <c r="AH239" s="8">
        <f t="shared" si="1298"/>
        <v>0</v>
      </c>
      <c r="AI239" s="7">
        <v>0</v>
      </c>
      <c r="AJ239" s="7" t="e">
        <f>SUMIF([2]Agos!B:I,AVALUOS!E239,[2]Agos!I:I)</f>
        <v>#VALUE!</v>
      </c>
      <c r="AK239" s="7" t="e">
        <f t="shared" si="1299"/>
        <v>#VALUE!</v>
      </c>
      <c r="AL239" s="8">
        <f t="shared" si="1300"/>
        <v>0</v>
      </c>
      <c r="AM239" s="7">
        <v>0</v>
      </c>
      <c r="AN239" s="7" t="e">
        <f>SUMIF([2]Sep!B:I,AVALUOS!E239,[2]Sep!I:I)</f>
        <v>#VALUE!</v>
      </c>
      <c r="AO239" s="7" t="e">
        <f t="shared" si="1301"/>
        <v>#VALUE!</v>
      </c>
      <c r="AP239" s="8">
        <f t="shared" si="1302"/>
        <v>0</v>
      </c>
      <c r="AQ239" s="7">
        <v>0</v>
      </c>
      <c r="AR239" s="7" t="e">
        <f>SUMIF([2]Oct!B:I,AVALUOS!E239,[2]Oct!I:I)</f>
        <v>#VALUE!</v>
      </c>
      <c r="AS239" s="7" t="e">
        <f t="shared" si="1303"/>
        <v>#VALUE!</v>
      </c>
      <c r="AT239" s="8">
        <f t="shared" si="1304"/>
        <v>0</v>
      </c>
      <c r="AU239" s="7">
        <v>0</v>
      </c>
      <c r="AV239" s="7" t="e">
        <f>SUMIF([2]Nov!B:I,AVALUOS!E239,[2]Nov!I:I)</f>
        <v>#VALUE!</v>
      </c>
      <c r="AW239" s="7" t="e">
        <f t="shared" si="1305"/>
        <v>#VALUE!</v>
      </c>
      <c r="AX239" s="8">
        <f t="shared" si="1306"/>
        <v>0</v>
      </c>
      <c r="AY239" s="7">
        <v>0</v>
      </c>
      <c r="AZ239" s="7" t="e">
        <f>SUMIF([2]Dic!B:I,AVALUOS!E239,[2]Dic!I:I)</f>
        <v>#VALUE!</v>
      </c>
      <c r="BA239" s="7" t="e">
        <f t="shared" si="1307"/>
        <v>#VALUE!</v>
      </c>
      <c r="BB239" s="8">
        <f t="shared" si="1308"/>
        <v>0</v>
      </c>
      <c r="BC239" s="7">
        <v>0</v>
      </c>
      <c r="BD239" s="89">
        <f>+G239+K239+O239+S239+W239+AA239+AE239+AI239+AM239+AQ239+AU239</f>
        <v>0</v>
      </c>
      <c r="BE239" s="89" t="e">
        <f>+H239+L239+P239+T239+X239+AB239+AF239+AJ239+AN239+AR239+AV239+AZ239</f>
        <v>#VALUE!</v>
      </c>
      <c r="BF239" s="89" t="e">
        <f t="shared" si="1309"/>
        <v>#VALUE!</v>
      </c>
      <c r="BG239" s="24">
        <f t="shared" si="1310"/>
        <v>0</v>
      </c>
      <c r="BL239" s="7"/>
      <c r="BM239" s="7"/>
    </row>
    <row r="240" spans="1:65" ht="12" x14ac:dyDescent="0.3">
      <c r="A240" s="85"/>
      <c r="B240" s="85"/>
      <c r="C240" s="86"/>
      <c r="D240" s="90">
        <v>513015</v>
      </c>
      <c r="E240" s="91"/>
      <c r="F240" s="92" t="s">
        <v>178</v>
      </c>
      <c r="G240" s="93">
        <f t="shared" ref="G240:H240" si="1560">+G241</f>
        <v>0</v>
      </c>
      <c r="H240" s="93" t="e">
        <f t="shared" si="1560"/>
        <v>#VALUE!</v>
      </c>
      <c r="I240" s="93" t="e">
        <f t="shared" si="1286"/>
        <v>#VALUE!</v>
      </c>
      <c r="J240" s="94">
        <f t="shared" si="1287"/>
        <v>0</v>
      </c>
      <c r="K240" s="93">
        <f t="shared" ref="K240:L240" si="1561">+K241</f>
        <v>0</v>
      </c>
      <c r="L240" s="93" t="e">
        <f t="shared" si="1561"/>
        <v>#VALUE!</v>
      </c>
      <c r="M240" s="93" t="e">
        <f t="shared" si="1288"/>
        <v>#VALUE!</v>
      </c>
      <c r="N240" s="94">
        <f t="shared" si="1289"/>
        <v>0</v>
      </c>
      <c r="O240" s="93">
        <f t="shared" ref="O240:P240" si="1562">+O241</f>
        <v>0</v>
      </c>
      <c r="P240" s="93" t="e">
        <f t="shared" si="1562"/>
        <v>#VALUE!</v>
      </c>
      <c r="Q240" s="93" t="e">
        <f t="shared" si="1290"/>
        <v>#VALUE!</v>
      </c>
      <c r="R240" s="94">
        <f t="shared" si="1272"/>
        <v>0</v>
      </c>
      <c r="S240" s="93">
        <f t="shared" ref="S240:BE240" si="1563">+S241</f>
        <v>0</v>
      </c>
      <c r="T240" s="93" t="e">
        <f t="shared" si="1563"/>
        <v>#VALUE!</v>
      </c>
      <c r="U240" s="93" t="e">
        <f t="shared" si="1291"/>
        <v>#VALUE!</v>
      </c>
      <c r="V240" s="94">
        <f t="shared" si="1292"/>
        <v>0</v>
      </c>
      <c r="W240" s="93">
        <f t="shared" ref="W240:X240" si="1564">+W241</f>
        <v>0</v>
      </c>
      <c r="X240" s="93" t="e">
        <f t="shared" si="1564"/>
        <v>#VALUE!</v>
      </c>
      <c r="Y240" s="93" t="e">
        <f t="shared" si="1293"/>
        <v>#VALUE!</v>
      </c>
      <c r="Z240" s="94">
        <f t="shared" si="1294"/>
        <v>0</v>
      </c>
      <c r="AA240" s="93">
        <f t="shared" ref="AA240" si="1565">+AA241</f>
        <v>0</v>
      </c>
      <c r="AB240" s="93" t="e">
        <f t="shared" si="1563"/>
        <v>#VALUE!</v>
      </c>
      <c r="AC240" s="93" t="e">
        <f t="shared" si="1295"/>
        <v>#VALUE!</v>
      </c>
      <c r="AD240" s="94">
        <f t="shared" si="1296"/>
        <v>0</v>
      </c>
      <c r="AE240" s="93">
        <f t="shared" ref="AE240" si="1566">+AE241</f>
        <v>0</v>
      </c>
      <c r="AF240" s="93" t="e">
        <f t="shared" si="1563"/>
        <v>#VALUE!</v>
      </c>
      <c r="AG240" s="93" t="e">
        <f t="shared" si="1297"/>
        <v>#VALUE!</v>
      </c>
      <c r="AH240" s="94">
        <f t="shared" si="1298"/>
        <v>0</v>
      </c>
      <c r="AI240" s="93">
        <f t="shared" ref="AI240" si="1567">+AI241</f>
        <v>0</v>
      </c>
      <c r="AJ240" s="93" t="e">
        <f t="shared" si="1563"/>
        <v>#VALUE!</v>
      </c>
      <c r="AK240" s="93" t="e">
        <f t="shared" si="1299"/>
        <v>#VALUE!</v>
      </c>
      <c r="AL240" s="94">
        <f t="shared" si="1300"/>
        <v>0</v>
      </c>
      <c r="AM240" s="93">
        <f t="shared" ref="AM240" si="1568">+AM241</f>
        <v>0</v>
      </c>
      <c r="AN240" s="93" t="e">
        <f t="shared" si="1563"/>
        <v>#VALUE!</v>
      </c>
      <c r="AO240" s="93" t="e">
        <f t="shared" si="1301"/>
        <v>#VALUE!</v>
      </c>
      <c r="AP240" s="94">
        <f t="shared" si="1302"/>
        <v>0</v>
      </c>
      <c r="AQ240" s="93">
        <f t="shared" ref="AQ240" si="1569">+AQ241</f>
        <v>0</v>
      </c>
      <c r="AR240" s="93" t="e">
        <f t="shared" si="1563"/>
        <v>#VALUE!</v>
      </c>
      <c r="AS240" s="93" t="e">
        <f t="shared" si="1303"/>
        <v>#VALUE!</v>
      </c>
      <c r="AT240" s="94">
        <f t="shared" si="1304"/>
        <v>0</v>
      </c>
      <c r="AU240" s="93">
        <f t="shared" ref="AU240" si="1570">+AU241</f>
        <v>0</v>
      </c>
      <c r="AV240" s="93" t="e">
        <f t="shared" si="1563"/>
        <v>#VALUE!</v>
      </c>
      <c r="AW240" s="93" t="e">
        <f t="shared" si="1305"/>
        <v>#VALUE!</v>
      </c>
      <c r="AX240" s="94">
        <f t="shared" si="1306"/>
        <v>0</v>
      </c>
      <c r="AY240" s="93">
        <f t="shared" ref="AY240" si="1571">+AY241</f>
        <v>0</v>
      </c>
      <c r="AZ240" s="93" t="e">
        <f t="shared" si="1563"/>
        <v>#VALUE!</v>
      </c>
      <c r="BA240" s="93" t="e">
        <f t="shared" si="1307"/>
        <v>#VALUE!</v>
      </c>
      <c r="BB240" s="94">
        <f t="shared" si="1308"/>
        <v>0</v>
      </c>
      <c r="BC240" s="93">
        <f t="shared" si="1563"/>
        <v>0</v>
      </c>
      <c r="BD240" s="93">
        <f t="shared" si="1563"/>
        <v>0</v>
      </c>
      <c r="BE240" s="93" t="e">
        <f t="shared" si="1563"/>
        <v>#VALUE!</v>
      </c>
      <c r="BF240" s="93" t="e">
        <f t="shared" si="1309"/>
        <v>#VALUE!</v>
      </c>
      <c r="BG240" s="4">
        <f t="shared" si="1310"/>
        <v>0</v>
      </c>
      <c r="BL240" s="93">
        <f t="shared" ref="BL240:BM240" si="1572">+BL241</f>
        <v>0</v>
      </c>
      <c r="BM240" s="93">
        <f t="shared" si="1572"/>
        <v>0</v>
      </c>
    </row>
    <row r="241" spans="1:65" s="84" customFormat="1" ht="12" x14ac:dyDescent="0.3">
      <c r="A241" s="87"/>
      <c r="B241" s="87"/>
      <c r="C241" s="88"/>
      <c r="D241" s="95"/>
      <c r="E241" s="96">
        <v>51301501</v>
      </c>
      <c r="F241" s="97" t="s">
        <v>178</v>
      </c>
      <c r="G241" s="7">
        <v>0</v>
      </c>
      <c r="H241" s="7" t="e">
        <f>SUMIF([2]Ene!B:I,AVALUOS!E241,[2]Ene!I:I)</f>
        <v>#VALUE!</v>
      </c>
      <c r="I241" s="7" t="e">
        <f t="shared" si="1286"/>
        <v>#VALUE!</v>
      </c>
      <c r="J241" s="8">
        <f t="shared" si="1287"/>
        <v>0</v>
      </c>
      <c r="K241" s="7">
        <v>0</v>
      </c>
      <c r="L241" s="7" t="e">
        <f>SUMIF([2]Feb!B:I,AVALUOS!E241,[2]Feb!I:I)</f>
        <v>#VALUE!</v>
      </c>
      <c r="M241" s="7" t="e">
        <f t="shared" si="1288"/>
        <v>#VALUE!</v>
      </c>
      <c r="N241" s="8">
        <f t="shared" si="1289"/>
        <v>0</v>
      </c>
      <c r="O241" s="7">
        <v>0</v>
      </c>
      <c r="P241" s="7" t="e">
        <f>SUMIF([2]mar!B:I,AVALUOS!E241,[2]mar!I:I)</f>
        <v>#VALUE!</v>
      </c>
      <c r="Q241" s="7" t="e">
        <f t="shared" si="1290"/>
        <v>#VALUE!</v>
      </c>
      <c r="R241" s="8">
        <f t="shared" si="1272"/>
        <v>0</v>
      </c>
      <c r="S241" s="7">
        <v>0</v>
      </c>
      <c r="T241" s="7" t="e">
        <f>SUMIF([2]Abr!B:I,AVALUOS!E241,[2]Abr!I:I)</f>
        <v>#VALUE!</v>
      </c>
      <c r="U241" s="7" t="e">
        <f t="shared" si="1291"/>
        <v>#VALUE!</v>
      </c>
      <c r="V241" s="8">
        <f t="shared" si="1292"/>
        <v>0</v>
      </c>
      <c r="W241" s="7">
        <v>0</v>
      </c>
      <c r="X241" s="7" t="e">
        <f>SUMIF([2]May!B:I,AVALUOS!E241,[2]May!I:I)</f>
        <v>#VALUE!</v>
      </c>
      <c r="Y241" s="7" t="e">
        <f t="shared" si="1293"/>
        <v>#VALUE!</v>
      </c>
      <c r="Z241" s="8">
        <f t="shared" si="1294"/>
        <v>0</v>
      </c>
      <c r="AA241" s="7">
        <v>0</v>
      </c>
      <c r="AB241" s="7" t="e">
        <f>SUMIF([2]Jun!B:I,AVALUOS!E241,[2]Jun!I:I)</f>
        <v>#VALUE!</v>
      </c>
      <c r="AC241" s="7" t="e">
        <f t="shared" si="1295"/>
        <v>#VALUE!</v>
      </c>
      <c r="AD241" s="8">
        <f t="shared" si="1296"/>
        <v>0</v>
      </c>
      <c r="AE241" s="7">
        <v>0</v>
      </c>
      <c r="AF241" s="7" t="e">
        <f>SUMIF([2]Jul!B:I,AVALUOS!E241,[2]Jul!I:I)</f>
        <v>#VALUE!</v>
      </c>
      <c r="AG241" s="7" t="e">
        <f t="shared" si="1297"/>
        <v>#VALUE!</v>
      </c>
      <c r="AH241" s="8">
        <f t="shared" si="1298"/>
        <v>0</v>
      </c>
      <c r="AI241" s="7">
        <v>0</v>
      </c>
      <c r="AJ241" s="7" t="e">
        <f>SUMIF([2]Agos!B:I,AVALUOS!E241,[2]Agos!I:I)</f>
        <v>#VALUE!</v>
      </c>
      <c r="AK241" s="7" t="e">
        <f t="shared" si="1299"/>
        <v>#VALUE!</v>
      </c>
      <c r="AL241" s="8">
        <f t="shared" si="1300"/>
        <v>0</v>
      </c>
      <c r="AM241" s="7">
        <v>0</v>
      </c>
      <c r="AN241" s="7" t="e">
        <f>SUMIF([2]Sep!B:I,AVALUOS!E241,[2]Sep!I:I)</f>
        <v>#VALUE!</v>
      </c>
      <c r="AO241" s="7" t="e">
        <f t="shared" si="1301"/>
        <v>#VALUE!</v>
      </c>
      <c r="AP241" s="8">
        <f t="shared" si="1302"/>
        <v>0</v>
      </c>
      <c r="AQ241" s="7">
        <v>0</v>
      </c>
      <c r="AR241" s="7" t="e">
        <f>SUMIF([2]Oct!B:I,AVALUOS!E241,[2]Oct!I:I)</f>
        <v>#VALUE!</v>
      </c>
      <c r="AS241" s="7" t="e">
        <f t="shared" si="1303"/>
        <v>#VALUE!</v>
      </c>
      <c r="AT241" s="8">
        <f t="shared" si="1304"/>
        <v>0</v>
      </c>
      <c r="AU241" s="7">
        <v>0</v>
      </c>
      <c r="AV241" s="7" t="e">
        <f>SUMIF([2]Nov!B:I,AVALUOS!E241,[2]Nov!I:I)</f>
        <v>#VALUE!</v>
      </c>
      <c r="AW241" s="7" t="e">
        <f t="shared" si="1305"/>
        <v>#VALUE!</v>
      </c>
      <c r="AX241" s="8">
        <f t="shared" si="1306"/>
        <v>0</v>
      </c>
      <c r="AY241" s="7">
        <v>0</v>
      </c>
      <c r="AZ241" s="7" t="e">
        <f>SUMIF([2]Dic!B:I,AVALUOS!E241,[2]Dic!I:I)</f>
        <v>#VALUE!</v>
      </c>
      <c r="BA241" s="7" t="e">
        <f t="shared" si="1307"/>
        <v>#VALUE!</v>
      </c>
      <c r="BB241" s="8">
        <f t="shared" si="1308"/>
        <v>0</v>
      </c>
      <c r="BC241" s="7">
        <v>0</v>
      </c>
      <c r="BD241" s="89">
        <f>+G241+K241+O241+S241+W241+AA241+AE241+AI241+AM241+AQ241+AU241</f>
        <v>0</v>
      </c>
      <c r="BE241" s="89" t="e">
        <f>+H241+L241+P241+T241+X241+AB241+AF241+AJ241+AN241+AR241+AV241+AZ241</f>
        <v>#VALUE!</v>
      </c>
      <c r="BF241" s="89" t="e">
        <f t="shared" si="1309"/>
        <v>#VALUE!</v>
      </c>
      <c r="BG241" s="24">
        <f t="shared" si="1310"/>
        <v>0</v>
      </c>
      <c r="BL241" s="7"/>
      <c r="BM241" s="7"/>
    </row>
    <row r="242" spans="1:65" ht="12" x14ac:dyDescent="0.3">
      <c r="A242" s="85"/>
      <c r="B242" s="85"/>
      <c r="C242" s="86"/>
      <c r="D242" s="90">
        <v>513020</v>
      </c>
      <c r="E242" s="91"/>
      <c r="F242" s="92" t="s">
        <v>179</v>
      </c>
      <c r="G242" s="93">
        <f t="shared" ref="G242:H242" si="1573">+G243</f>
        <v>0</v>
      </c>
      <c r="H242" s="93" t="e">
        <f t="shared" si="1573"/>
        <v>#VALUE!</v>
      </c>
      <c r="I242" s="93" t="e">
        <f t="shared" si="1286"/>
        <v>#VALUE!</v>
      </c>
      <c r="J242" s="94">
        <f t="shared" si="1287"/>
        <v>0</v>
      </c>
      <c r="K242" s="93">
        <f t="shared" ref="K242:L242" si="1574">+K243</f>
        <v>0</v>
      </c>
      <c r="L242" s="93" t="e">
        <f t="shared" si="1574"/>
        <v>#VALUE!</v>
      </c>
      <c r="M242" s="93" t="e">
        <f t="shared" si="1288"/>
        <v>#VALUE!</v>
      </c>
      <c r="N242" s="94">
        <f t="shared" si="1289"/>
        <v>0</v>
      </c>
      <c r="O242" s="93">
        <f t="shared" ref="O242:P242" si="1575">+O243</f>
        <v>0</v>
      </c>
      <c r="P242" s="93" t="e">
        <f t="shared" si="1575"/>
        <v>#VALUE!</v>
      </c>
      <c r="Q242" s="93" t="e">
        <f t="shared" si="1290"/>
        <v>#VALUE!</v>
      </c>
      <c r="R242" s="94">
        <f t="shared" si="1272"/>
        <v>0</v>
      </c>
      <c r="S242" s="93">
        <f t="shared" ref="S242:BE242" si="1576">+S243</f>
        <v>0</v>
      </c>
      <c r="T242" s="93" t="e">
        <f t="shared" si="1576"/>
        <v>#VALUE!</v>
      </c>
      <c r="U242" s="93" t="e">
        <f t="shared" si="1291"/>
        <v>#VALUE!</v>
      </c>
      <c r="V242" s="94">
        <f t="shared" si="1292"/>
        <v>0</v>
      </c>
      <c r="W242" s="93">
        <f t="shared" ref="W242:X242" si="1577">+W243</f>
        <v>0</v>
      </c>
      <c r="X242" s="93" t="e">
        <f t="shared" si="1577"/>
        <v>#VALUE!</v>
      </c>
      <c r="Y242" s="93" t="e">
        <f t="shared" si="1293"/>
        <v>#VALUE!</v>
      </c>
      <c r="Z242" s="94">
        <f t="shared" si="1294"/>
        <v>0</v>
      </c>
      <c r="AA242" s="93">
        <f t="shared" ref="AA242" si="1578">+AA243</f>
        <v>0</v>
      </c>
      <c r="AB242" s="93" t="e">
        <f t="shared" si="1576"/>
        <v>#VALUE!</v>
      </c>
      <c r="AC242" s="93" t="e">
        <f t="shared" si="1295"/>
        <v>#VALUE!</v>
      </c>
      <c r="AD242" s="94">
        <f t="shared" si="1296"/>
        <v>0</v>
      </c>
      <c r="AE242" s="93">
        <f t="shared" ref="AE242" si="1579">+AE243</f>
        <v>0</v>
      </c>
      <c r="AF242" s="93" t="e">
        <f t="shared" si="1576"/>
        <v>#VALUE!</v>
      </c>
      <c r="AG242" s="93" t="e">
        <f t="shared" si="1297"/>
        <v>#VALUE!</v>
      </c>
      <c r="AH242" s="94">
        <f t="shared" si="1298"/>
        <v>0</v>
      </c>
      <c r="AI242" s="93">
        <f t="shared" ref="AI242" si="1580">+AI243</f>
        <v>0</v>
      </c>
      <c r="AJ242" s="93" t="e">
        <f t="shared" si="1576"/>
        <v>#VALUE!</v>
      </c>
      <c r="AK242" s="93" t="e">
        <f t="shared" si="1299"/>
        <v>#VALUE!</v>
      </c>
      <c r="AL242" s="94">
        <f t="shared" si="1300"/>
        <v>0</v>
      </c>
      <c r="AM242" s="93">
        <f t="shared" ref="AM242" si="1581">+AM243</f>
        <v>0</v>
      </c>
      <c r="AN242" s="93" t="e">
        <f t="shared" si="1576"/>
        <v>#VALUE!</v>
      </c>
      <c r="AO242" s="93" t="e">
        <f t="shared" si="1301"/>
        <v>#VALUE!</v>
      </c>
      <c r="AP242" s="94">
        <f t="shared" si="1302"/>
        <v>0</v>
      </c>
      <c r="AQ242" s="93">
        <f t="shared" ref="AQ242" si="1582">+AQ243</f>
        <v>0</v>
      </c>
      <c r="AR242" s="93" t="e">
        <f t="shared" si="1576"/>
        <v>#VALUE!</v>
      </c>
      <c r="AS242" s="93" t="e">
        <f t="shared" si="1303"/>
        <v>#VALUE!</v>
      </c>
      <c r="AT242" s="94">
        <f t="shared" si="1304"/>
        <v>0</v>
      </c>
      <c r="AU242" s="93">
        <f t="shared" ref="AU242" si="1583">+AU243</f>
        <v>0</v>
      </c>
      <c r="AV242" s="93" t="e">
        <f t="shared" si="1576"/>
        <v>#VALUE!</v>
      </c>
      <c r="AW242" s="93" t="e">
        <f t="shared" si="1305"/>
        <v>#VALUE!</v>
      </c>
      <c r="AX242" s="94">
        <f t="shared" si="1306"/>
        <v>0</v>
      </c>
      <c r="AY242" s="93">
        <f t="shared" ref="AY242" si="1584">+AY243</f>
        <v>0</v>
      </c>
      <c r="AZ242" s="93" t="e">
        <f t="shared" si="1576"/>
        <v>#VALUE!</v>
      </c>
      <c r="BA242" s="93" t="e">
        <f t="shared" si="1307"/>
        <v>#VALUE!</v>
      </c>
      <c r="BB242" s="94">
        <f t="shared" si="1308"/>
        <v>0</v>
      </c>
      <c r="BC242" s="93">
        <f t="shared" si="1576"/>
        <v>0</v>
      </c>
      <c r="BD242" s="93">
        <f t="shared" si="1576"/>
        <v>0</v>
      </c>
      <c r="BE242" s="93" t="e">
        <f t="shared" si="1576"/>
        <v>#VALUE!</v>
      </c>
      <c r="BF242" s="93" t="e">
        <f t="shared" si="1309"/>
        <v>#VALUE!</v>
      </c>
      <c r="BG242" s="4">
        <f t="shared" si="1310"/>
        <v>0</v>
      </c>
      <c r="BL242" s="93">
        <f t="shared" ref="BL242:BM242" si="1585">+BL243</f>
        <v>0</v>
      </c>
      <c r="BM242" s="93">
        <f t="shared" si="1585"/>
        <v>0</v>
      </c>
    </row>
    <row r="243" spans="1:65" s="84" customFormat="1" ht="12" x14ac:dyDescent="0.3">
      <c r="A243" s="87"/>
      <c r="B243" s="87"/>
      <c r="C243" s="88"/>
      <c r="D243" s="95"/>
      <c r="E243" s="96">
        <v>51302001</v>
      </c>
      <c r="F243" s="97" t="s">
        <v>179</v>
      </c>
      <c r="G243" s="7">
        <v>0</v>
      </c>
      <c r="H243" s="7" t="e">
        <f>SUMIF([2]Ene!B:I,AVALUOS!E243,[2]Ene!I:I)</f>
        <v>#VALUE!</v>
      </c>
      <c r="I243" s="7" t="e">
        <f t="shared" si="1286"/>
        <v>#VALUE!</v>
      </c>
      <c r="J243" s="8">
        <f t="shared" si="1287"/>
        <v>0</v>
      </c>
      <c r="K243" s="7">
        <v>0</v>
      </c>
      <c r="L243" s="7" t="e">
        <f>SUMIF([2]Feb!B:I,AVALUOS!E243,[2]Feb!I:I)</f>
        <v>#VALUE!</v>
      </c>
      <c r="M243" s="7" t="e">
        <f t="shared" si="1288"/>
        <v>#VALUE!</v>
      </c>
      <c r="N243" s="8">
        <f t="shared" si="1289"/>
        <v>0</v>
      </c>
      <c r="O243" s="7">
        <v>0</v>
      </c>
      <c r="P243" s="7" t="e">
        <f>SUMIF([2]mar!B:I,AVALUOS!E243,[2]mar!I:I)</f>
        <v>#VALUE!</v>
      </c>
      <c r="Q243" s="7" t="e">
        <f t="shared" si="1290"/>
        <v>#VALUE!</v>
      </c>
      <c r="R243" s="8">
        <f t="shared" si="1272"/>
        <v>0</v>
      </c>
      <c r="S243" s="7">
        <v>0</v>
      </c>
      <c r="T243" s="7" t="e">
        <f>SUMIF([2]Abr!B:I,AVALUOS!E243,[2]Abr!I:I)</f>
        <v>#VALUE!</v>
      </c>
      <c r="U243" s="7" t="e">
        <f t="shared" si="1291"/>
        <v>#VALUE!</v>
      </c>
      <c r="V243" s="8">
        <f t="shared" si="1292"/>
        <v>0</v>
      </c>
      <c r="W243" s="7">
        <v>0</v>
      </c>
      <c r="X243" s="7" t="e">
        <f>SUMIF([2]May!B:I,AVALUOS!E243,[2]May!I:I)</f>
        <v>#VALUE!</v>
      </c>
      <c r="Y243" s="7" t="e">
        <f t="shared" si="1293"/>
        <v>#VALUE!</v>
      </c>
      <c r="Z243" s="8">
        <f t="shared" si="1294"/>
        <v>0</v>
      </c>
      <c r="AA243" s="7">
        <v>0</v>
      </c>
      <c r="AB243" s="7" t="e">
        <f>SUMIF([2]Jun!B:I,AVALUOS!E243,[2]Jun!I:I)</f>
        <v>#VALUE!</v>
      </c>
      <c r="AC243" s="7" t="e">
        <f t="shared" si="1295"/>
        <v>#VALUE!</v>
      </c>
      <c r="AD243" s="8">
        <f t="shared" si="1296"/>
        <v>0</v>
      </c>
      <c r="AE243" s="7">
        <v>0</v>
      </c>
      <c r="AF243" s="7" t="e">
        <f>SUMIF([2]Jul!B:I,AVALUOS!E243,[2]Jul!I:I)</f>
        <v>#VALUE!</v>
      </c>
      <c r="AG243" s="7" t="e">
        <f t="shared" si="1297"/>
        <v>#VALUE!</v>
      </c>
      <c r="AH243" s="8">
        <f t="shared" si="1298"/>
        <v>0</v>
      </c>
      <c r="AI243" s="7">
        <v>0</v>
      </c>
      <c r="AJ243" s="7" t="e">
        <f>SUMIF([2]Agos!B:I,AVALUOS!E243,[2]Agos!I:I)</f>
        <v>#VALUE!</v>
      </c>
      <c r="AK243" s="7" t="e">
        <f t="shared" si="1299"/>
        <v>#VALUE!</v>
      </c>
      <c r="AL243" s="8">
        <f t="shared" si="1300"/>
        <v>0</v>
      </c>
      <c r="AM243" s="7">
        <v>0</v>
      </c>
      <c r="AN243" s="7" t="e">
        <f>SUMIF([2]Sep!B:I,AVALUOS!E243,[2]Sep!I:I)</f>
        <v>#VALUE!</v>
      </c>
      <c r="AO243" s="7" t="e">
        <f t="shared" si="1301"/>
        <v>#VALUE!</v>
      </c>
      <c r="AP243" s="8">
        <f t="shared" si="1302"/>
        <v>0</v>
      </c>
      <c r="AQ243" s="7">
        <v>0</v>
      </c>
      <c r="AR243" s="7" t="e">
        <f>SUMIF([2]Oct!B:I,AVALUOS!E243,[2]Oct!I:I)</f>
        <v>#VALUE!</v>
      </c>
      <c r="AS243" s="7" t="e">
        <f t="shared" si="1303"/>
        <v>#VALUE!</v>
      </c>
      <c r="AT243" s="8">
        <f t="shared" si="1304"/>
        <v>0</v>
      </c>
      <c r="AU243" s="7">
        <v>0</v>
      </c>
      <c r="AV243" s="7" t="e">
        <f>SUMIF([2]Nov!B:I,AVALUOS!E243,[2]Nov!I:I)</f>
        <v>#VALUE!</v>
      </c>
      <c r="AW243" s="7" t="e">
        <f t="shared" si="1305"/>
        <v>#VALUE!</v>
      </c>
      <c r="AX243" s="8">
        <f t="shared" si="1306"/>
        <v>0</v>
      </c>
      <c r="AY243" s="7">
        <v>0</v>
      </c>
      <c r="AZ243" s="7" t="e">
        <f>SUMIF([2]Dic!B:I,AVALUOS!E243,[2]Dic!I:I)</f>
        <v>#VALUE!</v>
      </c>
      <c r="BA243" s="7" t="e">
        <f t="shared" si="1307"/>
        <v>#VALUE!</v>
      </c>
      <c r="BB243" s="8">
        <f t="shared" si="1308"/>
        <v>0</v>
      </c>
      <c r="BC243" s="7">
        <v>0</v>
      </c>
      <c r="BD243" s="89">
        <f>+G243+K243+O243+S243+W243+AA243+AE243+AI243+AM243+AQ243+AU243</f>
        <v>0</v>
      </c>
      <c r="BE243" s="89" t="e">
        <f>+H243+L243+P243+T243+X243+AB243+AF243+AJ243+AN243+AR243+AV243+AZ243</f>
        <v>#VALUE!</v>
      </c>
      <c r="BF243" s="89" t="e">
        <f t="shared" si="1309"/>
        <v>#VALUE!</v>
      </c>
      <c r="BG243" s="24">
        <f t="shared" si="1310"/>
        <v>0</v>
      </c>
      <c r="BL243" s="7"/>
      <c r="BM243" s="7"/>
    </row>
    <row r="244" spans="1:65" ht="12" x14ac:dyDescent="0.3">
      <c r="A244" s="85"/>
      <c r="B244" s="85"/>
      <c r="C244" s="86"/>
      <c r="D244" s="90">
        <v>513025</v>
      </c>
      <c r="E244" s="91"/>
      <c r="F244" s="92" t="s">
        <v>180</v>
      </c>
      <c r="G244" s="93">
        <f t="shared" ref="G244:H244" si="1586">+G245</f>
        <v>0</v>
      </c>
      <c r="H244" s="93" t="e">
        <f t="shared" si="1586"/>
        <v>#VALUE!</v>
      </c>
      <c r="I244" s="93" t="e">
        <f t="shared" si="1286"/>
        <v>#VALUE!</v>
      </c>
      <c r="J244" s="94">
        <f t="shared" si="1287"/>
        <v>0</v>
      </c>
      <c r="K244" s="93">
        <f t="shared" ref="K244:L244" si="1587">+K245</f>
        <v>0</v>
      </c>
      <c r="L244" s="93" t="e">
        <f t="shared" si="1587"/>
        <v>#VALUE!</v>
      </c>
      <c r="M244" s="93" t="e">
        <f t="shared" si="1288"/>
        <v>#VALUE!</v>
      </c>
      <c r="N244" s="94">
        <f t="shared" si="1289"/>
        <v>0</v>
      </c>
      <c r="O244" s="93">
        <f t="shared" ref="O244:P244" si="1588">+O245</f>
        <v>0</v>
      </c>
      <c r="P244" s="93" t="e">
        <f t="shared" si="1588"/>
        <v>#VALUE!</v>
      </c>
      <c r="Q244" s="93" t="e">
        <f t="shared" si="1290"/>
        <v>#VALUE!</v>
      </c>
      <c r="R244" s="94">
        <f t="shared" si="1272"/>
        <v>0</v>
      </c>
      <c r="S244" s="93">
        <f t="shared" ref="S244:BE244" si="1589">+S245</f>
        <v>0</v>
      </c>
      <c r="T244" s="93" t="e">
        <f t="shared" si="1589"/>
        <v>#VALUE!</v>
      </c>
      <c r="U244" s="93" t="e">
        <f t="shared" si="1291"/>
        <v>#VALUE!</v>
      </c>
      <c r="V244" s="94">
        <f t="shared" si="1292"/>
        <v>0</v>
      </c>
      <c r="W244" s="93">
        <f t="shared" ref="W244:X244" si="1590">+W245</f>
        <v>0</v>
      </c>
      <c r="X244" s="93" t="e">
        <f t="shared" si="1590"/>
        <v>#VALUE!</v>
      </c>
      <c r="Y244" s="93" t="e">
        <f t="shared" si="1293"/>
        <v>#VALUE!</v>
      </c>
      <c r="Z244" s="94">
        <f t="shared" si="1294"/>
        <v>0</v>
      </c>
      <c r="AA244" s="93">
        <f t="shared" ref="AA244" si="1591">+AA245</f>
        <v>0</v>
      </c>
      <c r="AB244" s="93" t="e">
        <f t="shared" si="1589"/>
        <v>#VALUE!</v>
      </c>
      <c r="AC244" s="93" t="e">
        <f t="shared" si="1295"/>
        <v>#VALUE!</v>
      </c>
      <c r="AD244" s="94">
        <f t="shared" si="1296"/>
        <v>0</v>
      </c>
      <c r="AE244" s="93">
        <f t="shared" ref="AE244" si="1592">+AE245</f>
        <v>0</v>
      </c>
      <c r="AF244" s="93" t="e">
        <f t="shared" si="1589"/>
        <v>#VALUE!</v>
      </c>
      <c r="AG244" s="93" t="e">
        <f t="shared" si="1297"/>
        <v>#VALUE!</v>
      </c>
      <c r="AH244" s="94">
        <f t="shared" si="1298"/>
        <v>0</v>
      </c>
      <c r="AI244" s="93">
        <f t="shared" ref="AI244" si="1593">+AI245</f>
        <v>0</v>
      </c>
      <c r="AJ244" s="93" t="e">
        <f t="shared" si="1589"/>
        <v>#VALUE!</v>
      </c>
      <c r="AK244" s="93" t="e">
        <f t="shared" si="1299"/>
        <v>#VALUE!</v>
      </c>
      <c r="AL244" s="94">
        <f t="shared" si="1300"/>
        <v>0</v>
      </c>
      <c r="AM244" s="93">
        <f t="shared" ref="AM244" si="1594">+AM245</f>
        <v>0</v>
      </c>
      <c r="AN244" s="93" t="e">
        <f t="shared" si="1589"/>
        <v>#VALUE!</v>
      </c>
      <c r="AO244" s="93" t="e">
        <f t="shared" si="1301"/>
        <v>#VALUE!</v>
      </c>
      <c r="AP244" s="94">
        <f t="shared" si="1302"/>
        <v>0</v>
      </c>
      <c r="AQ244" s="93">
        <f t="shared" ref="AQ244" si="1595">+AQ245</f>
        <v>0</v>
      </c>
      <c r="AR244" s="93" t="e">
        <f t="shared" si="1589"/>
        <v>#VALUE!</v>
      </c>
      <c r="AS244" s="93" t="e">
        <f t="shared" si="1303"/>
        <v>#VALUE!</v>
      </c>
      <c r="AT244" s="94">
        <f t="shared" si="1304"/>
        <v>0</v>
      </c>
      <c r="AU244" s="93">
        <f t="shared" ref="AU244" si="1596">+AU245</f>
        <v>0</v>
      </c>
      <c r="AV244" s="93" t="e">
        <f t="shared" si="1589"/>
        <v>#VALUE!</v>
      </c>
      <c r="AW244" s="93" t="e">
        <f t="shared" si="1305"/>
        <v>#VALUE!</v>
      </c>
      <c r="AX244" s="94">
        <f t="shared" si="1306"/>
        <v>0</v>
      </c>
      <c r="AY244" s="93">
        <f t="shared" ref="AY244" si="1597">+AY245</f>
        <v>0</v>
      </c>
      <c r="AZ244" s="93" t="e">
        <f t="shared" si="1589"/>
        <v>#VALUE!</v>
      </c>
      <c r="BA244" s="93" t="e">
        <f t="shared" si="1307"/>
        <v>#VALUE!</v>
      </c>
      <c r="BB244" s="94">
        <f t="shared" si="1308"/>
        <v>0</v>
      </c>
      <c r="BC244" s="93">
        <f t="shared" si="1589"/>
        <v>0</v>
      </c>
      <c r="BD244" s="93">
        <f t="shared" si="1589"/>
        <v>0</v>
      </c>
      <c r="BE244" s="93" t="e">
        <f t="shared" si="1589"/>
        <v>#VALUE!</v>
      </c>
      <c r="BF244" s="93" t="e">
        <f t="shared" si="1309"/>
        <v>#VALUE!</v>
      </c>
      <c r="BG244" s="4">
        <f t="shared" si="1310"/>
        <v>0</v>
      </c>
      <c r="BL244" s="93">
        <f t="shared" ref="BL244:BM244" si="1598">+BL245</f>
        <v>0</v>
      </c>
      <c r="BM244" s="93">
        <f t="shared" si="1598"/>
        <v>0</v>
      </c>
    </row>
    <row r="245" spans="1:65" s="84" customFormat="1" ht="12" x14ac:dyDescent="0.3">
      <c r="A245" s="87"/>
      <c r="B245" s="87"/>
      <c r="C245" s="88"/>
      <c r="D245" s="95"/>
      <c r="E245" s="96">
        <v>51302501</v>
      </c>
      <c r="F245" s="97" t="s">
        <v>180</v>
      </c>
      <c r="G245" s="7">
        <v>0</v>
      </c>
      <c r="H245" s="7" t="e">
        <f>SUMIF([2]Ene!B:I,AVALUOS!E245,[2]Ene!I:I)</f>
        <v>#VALUE!</v>
      </c>
      <c r="I245" s="7" t="e">
        <f t="shared" si="1286"/>
        <v>#VALUE!</v>
      </c>
      <c r="J245" s="8">
        <f t="shared" si="1287"/>
        <v>0</v>
      </c>
      <c r="K245" s="7">
        <v>0</v>
      </c>
      <c r="L245" s="7" t="e">
        <f>SUMIF([2]Feb!B:I,AVALUOS!E245,[2]Feb!I:I)</f>
        <v>#VALUE!</v>
      </c>
      <c r="M245" s="7" t="e">
        <f t="shared" si="1288"/>
        <v>#VALUE!</v>
      </c>
      <c r="N245" s="8">
        <f t="shared" si="1289"/>
        <v>0</v>
      </c>
      <c r="O245" s="7">
        <v>0</v>
      </c>
      <c r="P245" s="7" t="e">
        <f>SUMIF([2]mar!B:I,AVALUOS!E245,[2]mar!I:I)</f>
        <v>#VALUE!</v>
      </c>
      <c r="Q245" s="7" t="e">
        <f t="shared" si="1290"/>
        <v>#VALUE!</v>
      </c>
      <c r="R245" s="8">
        <f t="shared" si="1272"/>
        <v>0</v>
      </c>
      <c r="S245" s="7">
        <v>0</v>
      </c>
      <c r="T245" s="7" t="e">
        <f>SUMIF([2]Abr!B:I,AVALUOS!E245,[2]Abr!I:I)</f>
        <v>#VALUE!</v>
      </c>
      <c r="U245" s="7" t="e">
        <f t="shared" si="1291"/>
        <v>#VALUE!</v>
      </c>
      <c r="V245" s="8">
        <f t="shared" si="1292"/>
        <v>0</v>
      </c>
      <c r="W245" s="7">
        <v>0</v>
      </c>
      <c r="X245" s="7" t="e">
        <f>SUMIF([2]May!B:I,AVALUOS!E245,[2]May!I:I)</f>
        <v>#VALUE!</v>
      </c>
      <c r="Y245" s="7" t="e">
        <f t="shared" si="1293"/>
        <v>#VALUE!</v>
      </c>
      <c r="Z245" s="8">
        <f t="shared" si="1294"/>
        <v>0</v>
      </c>
      <c r="AA245" s="7">
        <v>0</v>
      </c>
      <c r="AB245" s="7" t="e">
        <f>SUMIF([2]Jun!B:I,AVALUOS!E245,[2]Jun!I:I)</f>
        <v>#VALUE!</v>
      </c>
      <c r="AC245" s="7" t="e">
        <f t="shared" si="1295"/>
        <v>#VALUE!</v>
      </c>
      <c r="AD245" s="8">
        <f t="shared" si="1296"/>
        <v>0</v>
      </c>
      <c r="AE245" s="7">
        <v>0</v>
      </c>
      <c r="AF245" s="7" t="e">
        <f>SUMIF([2]Jul!B:I,AVALUOS!E245,[2]Jul!I:I)</f>
        <v>#VALUE!</v>
      </c>
      <c r="AG245" s="7" t="e">
        <f t="shared" si="1297"/>
        <v>#VALUE!</v>
      </c>
      <c r="AH245" s="8">
        <f t="shared" si="1298"/>
        <v>0</v>
      </c>
      <c r="AI245" s="7">
        <v>0</v>
      </c>
      <c r="AJ245" s="7" t="e">
        <f>SUMIF([2]Agos!B:I,AVALUOS!E245,[2]Agos!I:I)</f>
        <v>#VALUE!</v>
      </c>
      <c r="AK245" s="7" t="e">
        <f t="shared" si="1299"/>
        <v>#VALUE!</v>
      </c>
      <c r="AL245" s="8">
        <f t="shared" si="1300"/>
        <v>0</v>
      </c>
      <c r="AM245" s="7">
        <v>0</v>
      </c>
      <c r="AN245" s="7" t="e">
        <f>SUMIF([2]Sep!B:I,AVALUOS!E245,[2]Sep!I:I)</f>
        <v>#VALUE!</v>
      </c>
      <c r="AO245" s="7" t="e">
        <f t="shared" si="1301"/>
        <v>#VALUE!</v>
      </c>
      <c r="AP245" s="8">
        <f t="shared" si="1302"/>
        <v>0</v>
      </c>
      <c r="AQ245" s="7">
        <v>0</v>
      </c>
      <c r="AR245" s="7" t="e">
        <f>SUMIF([2]Oct!B:I,AVALUOS!E245,[2]Oct!I:I)</f>
        <v>#VALUE!</v>
      </c>
      <c r="AS245" s="7" t="e">
        <f t="shared" si="1303"/>
        <v>#VALUE!</v>
      </c>
      <c r="AT245" s="8">
        <f t="shared" si="1304"/>
        <v>0</v>
      </c>
      <c r="AU245" s="7">
        <v>0</v>
      </c>
      <c r="AV245" s="7" t="e">
        <f>SUMIF([2]Nov!B:I,AVALUOS!E245,[2]Nov!I:I)</f>
        <v>#VALUE!</v>
      </c>
      <c r="AW245" s="7" t="e">
        <f t="shared" si="1305"/>
        <v>#VALUE!</v>
      </c>
      <c r="AX245" s="8">
        <f t="shared" si="1306"/>
        <v>0</v>
      </c>
      <c r="AY245" s="7">
        <v>0</v>
      </c>
      <c r="AZ245" s="7" t="e">
        <f>SUMIF([2]Dic!B:I,AVALUOS!E245,[2]Dic!I:I)</f>
        <v>#VALUE!</v>
      </c>
      <c r="BA245" s="7" t="e">
        <f t="shared" si="1307"/>
        <v>#VALUE!</v>
      </c>
      <c r="BB245" s="8">
        <f t="shared" si="1308"/>
        <v>0</v>
      </c>
      <c r="BC245" s="7">
        <v>0</v>
      </c>
      <c r="BD245" s="89">
        <f>+G245+K245+O245+S245+W245+AA245+AE245+AI245+AM245+AQ245+AU245</f>
        <v>0</v>
      </c>
      <c r="BE245" s="89" t="e">
        <f>+H245+L245+P245+T245+X245+AB245+AF245+AJ245+AN245+AR245+AV245+AZ245</f>
        <v>#VALUE!</v>
      </c>
      <c r="BF245" s="89" t="e">
        <f t="shared" si="1309"/>
        <v>#VALUE!</v>
      </c>
      <c r="BG245" s="24">
        <f t="shared" si="1310"/>
        <v>0</v>
      </c>
      <c r="BL245" s="7"/>
      <c r="BM245" s="7"/>
    </row>
    <row r="246" spans="1:65" ht="12" x14ac:dyDescent="0.3">
      <c r="A246" s="85"/>
      <c r="B246" s="85"/>
      <c r="C246" s="86"/>
      <c r="D246" s="90">
        <v>513030</v>
      </c>
      <c r="E246" s="91"/>
      <c r="F246" s="92" t="s">
        <v>181</v>
      </c>
      <c r="G246" s="93">
        <f t="shared" ref="G246:H246" si="1599">+G247</f>
        <v>0</v>
      </c>
      <c r="H246" s="93" t="e">
        <f t="shared" si="1599"/>
        <v>#VALUE!</v>
      </c>
      <c r="I246" s="93" t="e">
        <f t="shared" si="1286"/>
        <v>#VALUE!</v>
      </c>
      <c r="J246" s="94">
        <f t="shared" si="1287"/>
        <v>0</v>
      </c>
      <c r="K246" s="93">
        <f t="shared" ref="K246:L246" si="1600">+K247</f>
        <v>0</v>
      </c>
      <c r="L246" s="93" t="e">
        <f t="shared" si="1600"/>
        <v>#VALUE!</v>
      </c>
      <c r="M246" s="93" t="e">
        <f t="shared" si="1288"/>
        <v>#VALUE!</v>
      </c>
      <c r="N246" s="94">
        <f t="shared" si="1289"/>
        <v>0</v>
      </c>
      <c r="O246" s="93">
        <f t="shared" ref="O246:P246" si="1601">+O247</f>
        <v>0</v>
      </c>
      <c r="P246" s="93" t="e">
        <f t="shared" si="1601"/>
        <v>#VALUE!</v>
      </c>
      <c r="Q246" s="93" t="e">
        <f t="shared" si="1290"/>
        <v>#VALUE!</v>
      </c>
      <c r="R246" s="94">
        <f t="shared" si="1272"/>
        <v>0</v>
      </c>
      <c r="S246" s="93">
        <f t="shared" ref="S246:BE246" si="1602">+S247</f>
        <v>0</v>
      </c>
      <c r="T246" s="93" t="e">
        <f t="shared" si="1602"/>
        <v>#VALUE!</v>
      </c>
      <c r="U246" s="93" t="e">
        <f t="shared" si="1291"/>
        <v>#VALUE!</v>
      </c>
      <c r="V246" s="94">
        <f t="shared" si="1292"/>
        <v>0</v>
      </c>
      <c r="W246" s="93">
        <f t="shared" ref="W246:X246" si="1603">+W247</f>
        <v>0</v>
      </c>
      <c r="X246" s="93" t="e">
        <f t="shared" si="1603"/>
        <v>#VALUE!</v>
      </c>
      <c r="Y246" s="93" t="e">
        <f t="shared" si="1293"/>
        <v>#VALUE!</v>
      </c>
      <c r="Z246" s="94">
        <f t="shared" si="1294"/>
        <v>0</v>
      </c>
      <c r="AA246" s="93">
        <f t="shared" ref="AA246" si="1604">+AA247</f>
        <v>0</v>
      </c>
      <c r="AB246" s="93" t="e">
        <f t="shared" si="1602"/>
        <v>#VALUE!</v>
      </c>
      <c r="AC246" s="93" t="e">
        <f t="shared" si="1295"/>
        <v>#VALUE!</v>
      </c>
      <c r="AD246" s="94">
        <f t="shared" si="1296"/>
        <v>0</v>
      </c>
      <c r="AE246" s="93">
        <f t="shared" ref="AE246" si="1605">+AE247</f>
        <v>0</v>
      </c>
      <c r="AF246" s="93" t="e">
        <f t="shared" si="1602"/>
        <v>#VALUE!</v>
      </c>
      <c r="AG246" s="93" t="e">
        <f t="shared" si="1297"/>
        <v>#VALUE!</v>
      </c>
      <c r="AH246" s="94">
        <f t="shared" si="1298"/>
        <v>0</v>
      </c>
      <c r="AI246" s="93">
        <f t="shared" ref="AI246" si="1606">+AI247</f>
        <v>0</v>
      </c>
      <c r="AJ246" s="93" t="e">
        <f t="shared" si="1602"/>
        <v>#VALUE!</v>
      </c>
      <c r="AK246" s="93" t="e">
        <f t="shared" si="1299"/>
        <v>#VALUE!</v>
      </c>
      <c r="AL246" s="94">
        <f t="shared" si="1300"/>
        <v>0</v>
      </c>
      <c r="AM246" s="93">
        <f t="shared" ref="AM246" si="1607">+AM247</f>
        <v>0</v>
      </c>
      <c r="AN246" s="93" t="e">
        <f t="shared" si="1602"/>
        <v>#VALUE!</v>
      </c>
      <c r="AO246" s="93" t="e">
        <f t="shared" si="1301"/>
        <v>#VALUE!</v>
      </c>
      <c r="AP246" s="94">
        <f t="shared" si="1302"/>
        <v>0</v>
      </c>
      <c r="AQ246" s="93">
        <f t="shared" ref="AQ246" si="1608">+AQ247</f>
        <v>0</v>
      </c>
      <c r="AR246" s="93" t="e">
        <f t="shared" si="1602"/>
        <v>#VALUE!</v>
      </c>
      <c r="AS246" s="93" t="e">
        <f t="shared" si="1303"/>
        <v>#VALUE!</v>
      </c>
      <c r="AT246" s="94">
        <f t="shared" si="1304"/>
        <v>0</v>
      </c>
      <c r="AU246" s="93">
        <f t="shared" ref="AU246" si="1609">+AU247</f>
        <v>0</v>
      </c>
      <c r="AV246" s="93" t="e">
        <f t="shared" si="1602"/>
        <v>#VALUE!</v>
      </c>
      <c r="AW246" s="93" t="e">
        <f t="shared" si="1305"/>
        <v>#VALUE!</v>
      </c>
      <c r="AX246" s="94">
        <f t="shared" si="1306"/>
        <v>0</v>
      </c>
      <c r="AY246" s="93">
        <f t="shared" ref="AY246" si="1610">+AY247</f>
        <v>0</v>
      </c>
      <c r="AZ246" s="93" t="e">
        <f t="shared" si="1602"/>
        <v>#VALUE!</v>
      </c>
      <c r="BA246" s="93" t="e">
        <f t="shared" si="1307"/>
        <v>#VALUE!</v>
      </c>
      <c r="BB246" s="94">
        <f t="shared" si="1308"/>
        <v>0</v>
      </c>
      <c r="BC246" s="93">
        <f t="shared" si="1602"/>
        <v>0</v>
      </c>
      <c r="BD246" s="93">
        <f t="shared" si="1602"/>
        <v>0</v>
      </c>
      <c r="BE246" s="93" t="e">
        <f t="shared" si="1602"/>
        <v>#VALUE!</v>
      </c>
      <c r="BF246" s="93" t="e">
        <f t="shared" si="1309"/>
        <v>#VALUE!</v>
      </c>
      <c r="BG246" s="4">
        <f t="shared" si="1310"/>
        <v>0</v>
      </c>
      <c r="BL246" s="93">
        <f t="shared" ref="BL246:BM246" si="1611">+BL247</f>
        <v>0</v>
      </c>
      <c r="BM246" s="93">
        <f t="shared" si="1611"/>
        <v>0</v>
      </c>
    </row>
    <row r="247" spans="1:65" s="84" customFormat="1" ht="12" x14ac:dyDescent="0.3">
      <c r="A247" s="87"/>
      <c r="B247" s="87"/>
      <c r="C247" s="88"/>
      <c r="D247" s="95"/>
      <c r="E247" s="96">
        <v>51303001</v>
      </c>
      <c r="F247" s="97" t="s">
        <v>181</v>
      </c>
      <c r="G247" s="7">
        <v>0</v>
      </c>
      <c r="H247" s="7" t="e">
        <f>SUMIF([2]Ene!B:I,AVALUOS!E247,[2]Ene!I:I)</f>
        <v>#VALUE!</v>
      </c>
      <c r="I247" s="7" t="e">
        <f t="shared" si="1286"/>
        <v>#VALUE!</v>
      </c>
      <c r="J247" s="8">
        <f t="shared" si="1287"/>
        <v>0</v>
      </c>
      <c r="K247" s="7">
        <v>0</v>
      </c>
      <c r="L247" s="7" t="e">
        <f>SUMIF([2]Feb!B:I,AVALUOS!E247,[2]Feb!I:I)</f>
        <v>#VALUE!</v>
      </c>
      <c r="M247" s="7" t="e">
        <f t="shared" si="1288"/>
        <v>#VALUE!</v>
      </c>
      <c r="N247" s="8">
        <f t="shared" si="1289"/>
        <v>0</v>
      </c>
      <c r="O247" s="7">
        <v>0</v>
      </c>
      <c r="P247" s="7" t="e">
        <f>SUMIF([2]mar!B:I,AVALUOS!E247,[2]mar!I:I)</f>
        <v>#VALUE!</v>
      </c>
      <c r="Q247" s="7" t="e">
        <f t="shared" si="1290"/>
        <v>#VALUE!</v>
      </c>
      <c r="R247" s="8">
        <f t="shared" si="1272"/>
        <v>0</v>
      </c>
      <c r="S247" s="7">
        <v>0</v>
      </c>
      <c r="T247" s="7" t="e">
        <f>SUMIF([2]Abr!B:I,AVALUOS!E247,[2]Abr!I:I)</f>
        <v>#VALUE!</v>
      </c>
      <c r="U247" s="7" t="e">
        <f t="shared" si="1291"/>
        <v>#VALUE!</v>
      </c>
      <c r="V247" s="8">
        <f t="shared" si="1292"/>
        <v>0</v>
      </c>
      <c r="W247" s="7">
        <v>0</v>
      </c>
      <c r="X247" s="7" t="e">
        <f>SUMIF([2]May!B:I,AVALUOS!E247,[2]May!I:I)</f>
        <v>#VALUE!</v>
      </c>
      <c r="Y247" s="7" t="e">
        <f t="shared" si="1293"/>
        <v>#VALUE!</v>
      </c>
      <c r="Z247" s="8">
        <f t="shared" si="1294"/>
        <v>0</v>
      </c>
      <c r="AA247" s="7">
        <v>0</v>
      </c>
      <c r="AB247" s="7" t="e">
        <f>SUMIF([2]Jun!B:I,AVALUOS!E247,[2]Jun!I:I)</f>
        <v>#VALUE!</v>
      </c>
      <c r="AC247" s="7" t="e">
        <f t="shared" si="1295"/>
        <v>#VALUE!</v>
      </c>
      <c r="AD247" s="8">
        <f t="shared" si="1296"/>
        <v>0</v>
      </c>
      <c r="AE247" s="7">
        <v>0</v>
      </c>
      <c r="AF247" s="7" t="e">
        <f>SUMIF([2]Jul!B:I,AVALUOS!E247,[2]Jul!I:I)</f>
        <v>#VALUE!</v>
      </c>
      <c r="AG247" s="7" t="e">
        <f t="shared" si="1297"/>
        <v>#VALUE!</v>
      </c>
      <c r="AH247" s="8">
        <f t="shared" si="1298"/>
        <v>0</v>
      </c>
      <c r="AI247" s="7">
        <v>0</v>
      </c>
      <c r="AJ247" s="7" t="e">
        <f>SUMIF([2]Agos!B:I,AVALUOS!E247,[2]Agos!I:I)</f>
        <v>#VALUE!</v>
      </c>
      <c r="AK247" s="7" t="e">
        <f t="shared" si="1299"/>
        <v>#VALUE!</v>
      </c>
      <c r="AL247" s="8">
        <f t="shared" si="1300"/>
        <v>0</v>
      </c>
      <c r="AM247" s="7">
        <v>0</v>
      </c>
      <c r="AN247" s="7" t="e">
        <f>SUMIF([2]Sep!B:I,AVALUOS!E247,[2]Sep!I:I)</f>
        <v>#VALUE!</v>
      </c>
      <c r="AO247" s="7" t="e">
        <f t="shared" si="1301"/>
        <v>#VALUE!</v>
      </c>
      <c r="AP247" s="8">
        <f t="shared" si="1302"/>
        <v>0</v>
      </c>
      <c r="AQ247" s="7">
        <v>0</v>
      </c>
      <c r="AR247" s="7" t="e">
        <f>SUMIF([2]Oct!B:I,AVALUOS!E247,[2]Oct!I:I)</f>
        <v>#VALUE!</v>
      </c>
      <c r="AS247" s="7" t="e">
        <f t="shared" si="1303"/>
        <v>#VALUE!</v>
      </c>
      <c r="AT247" s="8">
        <f t="shared" si="1304"/>
        <v>0</v>
      </c>
      <c r="AU247" s="7">
        <v>0</v>
      </c>
      <c r="AV247" s="7" t="e">
        <f>SUMIF([2]Nov!B:I,AVALUOS!E247,[2]Nov!I:I)</f>
        <v>#VALUE!</v>
      </c>
      <c r="AW247" s="7" t="e">
        <f t="shared" si="1305"/>
        <v>#VALUE!</v>
      </c>
      <c r="AX247" s="8">
        <f t="shared" si="1306"/>
        <v>0</v>
      </c>
      <c r="AY247" s="7">
        <v>0</v>
      </c>
      <c r="AZ247" s="7" t="e">
        <f>SUMIF([2]Dic!B:I,AVALUOS!E247,[2]Dic!I:I)</f>
        <v>#VALUE!</v>
      </c>
      <c r="BA247" s="7" t="e">
        <f t="shared" si="1307"/>
        <v>#VALUE!</v>
      </c>
      <c r="BB247" s="8">
        <f t="shared" si="1308"/>
        <v>0</v>
      </c>
      <c r="BC247" s="7">
        <v>0</v>
      </c>
      <c r="BD247" s="89">
        <f>+G247+K247+O247+S247+W247+AA247+AE247+AI247+AM247+AQ247+AU247</f>
        <v>0</v>
      </c>
      <c r="BE247" s="89" t="e">
        <f>+H247+L247+P247+T247+X247+AB247+AF247+AJ247+AN247+AR247+AV247+AZ247</f>
        <v>#VALUE!</v>
      </c>
      <c r="BF247" s="89" t="e">
        <f t="shared" si="1309"/>
        <v>#VALUE!</v>
      </c>
      <c r="BG247" s="24">
        <f t="shared" si="1310"/>
        <v>0</v>
      </c>
      <c r="BL247" s="7"/>
      <c r="BM247" s="7"/>
    </row>
    <row r="248" spans="1:65" ht="12" x14ac:dyDescent="0.3">
      <c r="A248" s="85"/>
      <c r="B248" s="85"/>
      <c r="C248" s="86"/>
      <c r="D248" s="90">
        <v>513035</v>
      </c>
      <c r="E248" s="91"/>
      <c r="F248" s="92" t="s">
        <v>182</v>
      </c>
      <c r="G248" s="93">
        <f t="shared" ref="G248:H248" si="1612">+G249</f>
        <v>0</v>
      </c>
      <c r="H248" s="93" t="e">
        <f t="shared" si="1612"/>
        <v>#VALUE!</v>
      </c>
      <c r="I248" s="93" t="e">
        <f t="shared" si="1286"/>
        <v>#VALUE!</v>
      </c>
      <c r="J248" s="94">
        <f t="shared" si="1287"/>
        <v>0</v>
      </c>
      <c r="K248" s="93">
        <f t="shared" ref="K248:L248" si="1613">+K249</f>
        <v>0</v>
      </c>
      <c r="L248" s="93" t="e">
        <f t="shared" si="1613"/>
        <v>#VALUE!</v>
      </c>
      <c r="M248" s="93" t="e">
        <f t="shared" si="1288"/>
        <v>#VALUE!</v>
      </c>
      <c r="N248" s="94">
        <f t="shared" si="1289"/>
        <v>0</v>
      </c>
      <c r="O248" s="93">
        <f t="shared" ref="O248:P248" si="1614">+O249</f>
        <v>0</v>
      </c>
      <c r="P248" s="93" t="e">
        <f t="shared" si="1614"/>
        <v>#VALUE!</v>
      </c>
      <c r="Q248" s="93" t="e">
        <f t="shared" si="1290"/>
        <v>#VALUE!</v>
      </c>
      <c r="R248" s="94">
        <f t="shared" si="1272"/>
        <v>0</v>
      </c>
      <c r="S248" s="93">
        <f t="shared" ref="S248:BE248" si="1615">+S249</f>
        <v>0</v>
      </c>
      <c r="T248" s="93" t="e">
        <f t="shared" si="1615"/>
        <v>#VALUE!</v>
      </c>
      <c r="U248" s="93" t="e">
        <f t="shared" si="1291"/>
        <v>#VALUE!</v>
      </c>
      <c r="V248" s="94">
        <f t="shared" si="1292"/>
        <v>0</v>
      </c>
      <c r="W248" s="93">
        <f t="shared" ref="W248:X248" si="1616">+W249</f>
        <v>0</v>
      </c>
      <c r="X248" s="93" t="e">
        <f t="shared" si="1616"/>
        <v>#VALUE!</v>
      </c>
      <c r="Y248" s="93" t="e">
        <f t="shared" si="1293"/>
        <v>#VALUE!</v>
      </c>
      <c r="Z248" s="94">
        <f t="shared" si="1294"/>
        <v>0</v>
      </c>
      <c r="AA248" s="93">
        <f t="shared" ref="AA248" si="1617">+AA249</f>
        <v>0</v>
      </c>
      <c r="AB248" s="93" t="e">
        <f t="shared" si="1615"/>
        <v>#VALUE!</v>
      </c>
      <c r="AC248" s="93" t="e">
        <f t="shared" si="1295"/>
        <v>#VALUE!</v>
      </c>
      <c r="AD248" s="94">
        <f t="shared" si="1296"/>
        <v>0</v>
      </c>
      <c r="AE248" s="93">
        <f t="shared" ref="AE248" si="1618">+AE249</f>
        <v>0</v>
      </c>
      <c r="AF248" s="93" t="e">
        <f t="shared" si="1615"/>
        <v>#VALUE!</v>
      </c>
      <c r="AG248" s="93" t="e">
        <f t="shared" si="1297"/>
        <v>#VALUE!</v>
      </c>
      <c r="AH248" s="94">
        <f t="shared" si="1298"/>
        <v>0</v>
      </c>
      <c r="AI248" s="93">
        <f t="shared" ref="AI248" si="1619">+AI249</f>
        <v>0</v>
      </c>
      <c r="AJ248" s="93" t="e">
        <f t="shared" si="1615"/>
        <v>#VALUE!</v>
      </c>
      <c r="AK248" s="93" t="e">
        <f t="shared" si="1299"/>
        <v>#VALUE!</v>
      </c>
      <c r="AL248" s="94">
        <f t="shared" si="1300"/>
        <v>0</v>
      </c>
      <c r="AM248" s="93">
        <f t="shared" ref="AM248" si="1620">+AM249</f>
        <v>0</v>
      </c>
      <c r="AN248" s="93" t="e">
        <f t="shared" si="1615"/>
        <v>#VALUE!</v>
      </c>
      <c r="AO248" s="93" t="e">
        <f t="shared" si="1301"/>
        <v>#VALUE!</v>
      </c>
      <c r="AP248" s="94">
        <f t="shared" si="1302"/>
        <v>0</v>
      </c>
      <c r="AQ248" s="93">
        <f t="shared" ref="AQ248" si="1621">+AQ249</f>
        <v>0</v>
      </c>
      <c r="AR248" s="93" t="e">
        <f t="shared" si="1615"/>
        <v>#VALUE!</v>
      </c>
      <c r="AS248" s="93" t="e">
        <f t="shared" si="1303"/>
        <v>#VALUE!</v>
      </c>
      <c r="AT248" s="94">
        <f t="shared" si="1304"/>
        <v>0</v>
      </c>
      <c r="AU248" s="93">
        <f t="shared" ref="AU248" si="1622">+AU249</f>
        <v>0</v>
      </c>
      <c r="AV248" s="93" t="e">
        <f t="shared" si="1615"/>
        <v>#VALUE!</v>
      </c>
      <c r="AW248" s="93" t="e">
        <f t="shared" si="1305"/>
        <v>#VALUE!</v>
      </c>
      <c r="AX248" s="94">
        <f t="shared" si="1306"/>
        <v>0</v>
      </c>
      <c r="AY248" s="93">
        <f t="shared" ref="AY248" si="1623">+AY249</f>
        <v>0</v>
      </c>
      <c r="AZ248" s="93" t="e">
        <f t="shared" si="1615"/>
        <v>#VALUE!</v>
      </c>
      <c r="BA248" s="93" t="e">
        <f t="shared" si="1307"/>
        <v>#VALUE!</v>
      </c>
      <c r="BB248" s="94">
        <f t="shared" si="1308"/>
        <v>0</v>
      </c>
      <c r="BC248" s="93">
        <f t="shared" si="1615"/>
        <v>0</v>
      </c>
      <c r="BD248" s="93">
        <f t="shared" si="1615"/>
        <v>0</v>
      </c>
      <c r="BE248" s="93" t="e">
        <f t="shared" si="1615"/>
        <v>#VALUE!</v>
      </c>
      <c r="BF248" s="93" t="e">
        <f t="shared" si="1309"/>
        <v>#VALUE!</v>
      </c>
      <c r="BG248" s="4">
        <f t="shared" si="1310"/>
        <v>0</v>
      </c>
      <c r="BL248" s="93">
        <f t="shared" ref="BL248:BM248" si="1624">+BL249</f>
        <v>0</v>
      </c>
      <c r="BM248" s="93">
        <f t="shared" si="1624"/>
        <v>0</v>
      </c>
    </row>
    <row r="249" spans="1:65" s="84" customFormat="1" ht="12" x14ac:dyDescent="0.3">
      <c r="A249" s="87"/>
      <c r="B249" s="87"/>
      <c r="C249" s="88"/>
      <c r="D249" s="95"/>
      <c r="E249" s="96">
        <v>51303501</v>
      </c>
      <c r="F249" s="97" t="s">
        <v>182</v>
      </c>
      <c r="G249" s="7">
        <v>0</v>
      </c>
      <c r="H249" s="7" t="e">
        <f>SUMIF([2]Ene!B:I,AVALUOS!E249,[2]Ene!I:I)</f>
        <v>#VALUE!</v>
      </c>
      <c r="I249" s="7" t="e">
        <f t="shared" si="1286"/>
        <v>#VALUE!</v>
      </c>
      <c r="J249" s="8">
        <f t="shared" si="1287"/>
        <v>0</v>
      </c>
      <c r="K249" s="7">
        <v>0</v>
      </c>
      <c r="L249" s="7" t="e">
        <f>SUMIF([2]Feb!B:I,AVALUOS!E249,[2]Feb!I:I)</f>
        <v>#VALUE!</v>
      </c>
      <c r="M249" s="7" t="e">
        <f t="shared" si="1288"/>
        <v>#VALUE!</v>
      </c>
      <c r="N249" s="8">
        <f t="shared" si="1289"/>
        <v>0</v>
      </c>
      <c r="O249" s="7">
        <v>0</v>
      </c>
      <c r="P249" s="7" t="e">
        <f>SUMIF([2]mar!B:I,AVALUOS!E249,[2]mar!I:I)</f>
        <v>#VALUE!</v>
      </c>
      <c r="Q249" s="7" t="e">
        <f t="shared" si="1290"/>
        <v>#VALUE!</v>
      </c>
      <c r="R249" s="8">
        <f t="shared" si="1272"/>
        <v>0</v>
      </c>
      <c r="S249" s="7">
        <v>0</v>
      </c>
      <c r="T249" s="7" t="e">
        <f>SUMIF([2]Abr!B:I,AVALUOS!E249,[2]Abr!I:I)</f>
        <v>#VALUE!</v>
      </c>
      <c r="U249" s="7" t="e">
        <f t="shared" si="1291"/>
        <v>#VALUE!</v>
      </c>
      <c r="V249" s="8">
        <f t="shared" si="1292"/>
        <v>0</v>
      </c>
      <c r="W249" s="7">
        <v>0</v>
      </c>
      <c r="X249" s="7" t="e">
        <f>SUMIF([2]May!B:I,AVALUOS!E249,[2]May!I:I)</f>
        <v>#VALUE!</v>
      </c>
      <c r="Y249" s="7" t="e">
        <f t="shared" si="1293"/>
        <v>#VALUE!</v>
      </c>
      <c r="Z249" s="8">
        <f t="shared" si="1294"/>
        <v>0</v>
      </c>
      <c r="AA249" s="7">
        <v>0</v>
      </c>
      <c r="AB249" s="7" t="e">
        <f>SUMIF([2]Jun!B:I,AVALUOS!E249,[2]Jun!I:I)</f>
        <v>#VALUE!</v>
      </c>
      <c r="AC249" s="7" t="e">
        <f t="shared" si="1295"/>
        <v>#VALUE!</v>
      </c>
      <c r="AD249" s="8">
        <f t="shared" si="1296"/>
        <v>0</v>
      </c>
      <c r="AE249" s="7">
        <v>0</v>
      </c>
      <c r="AF249" s="7" t="e">
        <f>SUMIF([2]Jul!B:I,AVALUOS!E249,[2]Jul!I:I)</f>
        <v>#VALUE!</v>
      </c>
      <c r="AG249" s="7" t="e">
        <f t="shared" si="1297"/>
        <v>#VALUE!</v>
      </c>
      <c r="AH249" s="8">
        <f t="shared" si="1298"/>
        <v>0</v>
      </c>
      <c r="AI249" s="7">
        <v>0</v>
      </c>
      <c r="AJ249" s="7" t="e">
        <f>SUMIF([2]Agos!B:I,AVALUOS!E249,[2]Agos!I:I)</f>
        <v>#VALUE!</v>
      </c>
      <c r="AK249" s="7" t="e">
        <f t="shared" si="1299"/>
        <v>#VALUE!</v>
      </c>
      <c r="AL249" s="8">
        <f t="shared" si="1300"/>
        <v>0</v>
      </c>
      <c r="AM249" s="7">
        <v>0</v>
      </c>
      <c r="AN249" s="7" t="e">
        <f>SUMIF([2]Sep!B:I,AVALUOS!E249,[2]Sep!I:I)</f>
        <v>#VALUE!</v>
      </c>
      <c r="AO249" s="7" t="e">
        <f t="shared" si="1301"/>
        <v>#VALUE!</v>
      </c>
      <c r="AP249" s="8">
        <f t="shared" si="1302"/>
        <v>0</v>
      </c>
      <c r="AQ249" s="7">
        <v>0</v>
      </c>
      <c r="AR249" s="7" t="e">
        <f>SUMIF([2]Oct!B:I,AVALUOS!E249,[2]Oct!I:I)</f>
        <v>#VALUE!</v>
      </c>
      <c r="AS249" s="7" t="e">
        <f t="shared" si="1303"/>
        <v>#VALUE!</v>
      </c>
      <c r="AT249" s="8">
        <f t="shared" si="1304"/>
        <v>0</v>
      </c>
      <c r="AU249" s="7">
        <v>0</v>
      </c>
      <c r="AV249" s="7" t="e">
        <f>SUMIF([2]Nov!B:I,AVALUOS!E249,[2]Nov!I:I)</f>
        <v>#VALUE!</v>
      </c>
      <c r="AW249" s="7" t="e">
        <f t="shared" si="1305"/>
        <v>#VALUE!</v>
      </c>
      <c r="AX249" s="8">
        <f t="shared" si="1306"/>
        <v>0</v>
      </c>
      <c r="AY249" s="7">
        <v>0</v>
      </c>
      <c r="AZ249" s="7" t="e">
        <f>SUMIF([2]Dic!B:I,AVALUOS!E249,[2]Dic!I:I)</f>
        <v>#VALUE!</v>
      </c>
      <c r="BA249" s="7" t="e">
        <f t="shared" si="1307"/>
        <v>#VALUE!</v>
      </c>
      <c r="BB249" s="8">
        <f t="shared" si="1308"/>
        <v>0</v>
      </c>
      <c r="BC249" s="7">
        <v>0</v>
      </c>
      <c r="BD249" s="89">
        <f>+G249+K249+O249+S249+W249+AA249+AE249+AI249+AM249+AQ249+AU249</f>
        <v>0</v>
      </c>
      <c r="BE249" s="89" t="e">
        <f>+H249+L249+P249+T249+X249+AB249+AF249+AJ249+AN249+AR249+AV249+AZ249</f>
        <v>#VALUE!</v>
      </c>
      <c r="BF249" s="89" t="e">
        <f t="shared" si="1309"/>
        <v>#VALUE!</v>
      </c>
      <c r="BG249" s="24">
        <f t="shared" si="1310"/>
        <v>0</v>
      </c>
      <c r="BL249" s="7"/>
      <c r="BM249" s="7"/>
    </row>
    <row r="250" spans="1:65" ht="12" x14ac:dyDescent="0.3">
      <c r="A250" s="85"/>
      <c r="B250" s="85"/>
      <c r="C250" s="86"/>
      <c r="D250" s="90">
        <v>513040</v>
      </c>
      <c r="E250" s="91"/>
      <c r="F250" s="92" t="s">
        <v>170</v>
      </c>
      <c r="G250" s="93">
        <f t="shared" ref="G250:H250" si="1625">+G251</f>
        <v>0</v>
      </c>
      <c r="H250" s="93" t="e">
        <f t="shared" si="1625"/>
        <v>#VALUE!</v>
      </c>
      <c r="I250" s="93" t="e">
        <f t="shared" si="1286"/>
        <v>#VALUE!</v>
      </c>
      <c r="J250" s="94">
        <f t="shared" si="1287"/>
        <v>0</v>
      </c>
      <c r="K250" s="93">
        <f t="shared" ref="K250:L250" si="1626">+K251</f>
        <v>0</v>
      </c>
      <c r="L250" s="93" t="e">
        <f t="shared" si="1626"/>
        <v>#VALUE!</v>
      </c>
      <c r="M250" s="93" t="e">
        <f t="shared" si="1288"/>
        <v>#VALUE!</v>
      </c>
      <c r="N250" s="94">
        <f t="shared" si="1289"/>
        <v>0</v>
      </c>
      <c r="O250" s="93">
        <f t="shared" ref="O250:P250" si="1627">+O251</f>
        <v>0</v>
      </c>
      <c r="P250" s="93" t="e">
        <f t="shared" si="1627"/>
        <v>#VALUE!</v>
      </c>
      <c r="Q250" s="93" t="e">
        <f t="shared" si="1290"/>
        <v>#VALUE!</v>
      </c>
      <c r="R250" s="94">
        <f t="shared" si="1272"/>
        <v>0</v>
      </c>
      <c r="S250" s="93">
        <f t="shared" ref="S250:BE250" si="1628">+S251</f>
        <v>0</v>
      </c>
      <c r="T250" s="93" t="e">
        <f t="shared" si="1628"/>
        <v>#VALUE!</v>
      </c>
      <c r="U250" s="93" t="e">
        <f t="shared" si="1291"/>
        <v>#VALUE!</v>
      </c>
      <c r="V250" s="94">
        <f t="shared" si="1292"/>
        <v>0</v>
      </c>
      <c r="W250" s="93">
        <f t="shared" ref="W250:X250" si="1629">+W251</f>
        <v>0</v>
      </c>
      <c r="X250" s="93" t="e">
        <f t="shared" si="1629"/>
        <v>#VALUE!</v>
      </c>
      <c r="Y250" s="93" t="e">
        <f t="shared" si="1293"/>
        <v>#VALUE!</v>
      </c>
      <c r="Z250" s="94">
        <f t="shared" si="1294"/>
        <v>0</v>
      </c>
      <c r="AA250" s="93">
        <f t="shared" ref="AA250" si="1630">+AA251</f>
        <v>0</v>
      </c>
      <c r="AB250" s="93" t="e">
        <f t="shared" si="1628"/>
        <v>#VALUE!</v>
      </c>
      <c r="AC250" s="93" t="e">
        <f t="shared" si="1295"/>
        <v>#VALUE!</v>
      </c>
      <c r="AD250" s="94">
        <f t="shared" si="1296"/>
        <v>0</v>
      </c>
      <c r="AE250" s="93">
        <f t="shared" ref="AE250" si="1631">+AE251</f>
        <v>0</v>
      </c>
      <c r="AF250" s="93" t="e">
        <f t="shared" si="1628"/>
        <v>#VALUE!</v>
      </c>
      <c r="AG250" s="93" t="e">
        <f t="shared" si="1297"/>
        <v>#VALUE!</v>
      </c>
      <c r="AH250" s="94">
        <f t="shared" si="1298"/>
        <v>0</v>
      </c>
      <c r="AI250" s="93">
        <f t="shared" ref="AI250" si="1632">+AI251</f>
        <v>0</v>
      </c>
      <c r="AJ250" s="93" t="e">
        <f t="shared" si="1628"/>
        <v>#VALUE!</v>
      </c>
      <c r="AK250" s="93" t="e">
        <f t="shared" si="1299"/>
        <v>#VALUE!</v>
      </c>
      <c r="AL250" s="94">
        <f t="shared" si="1300"/>
        <v>0</v>
      </c>
      <c r="AM250" s="93">
        <f t="shared" ref="AM250" si="1633">+AM251</f>
        <v>0</v>
      </c>
      <c r="AN250" s="93" t="e">
        <f t="shared" si="1628"/>
        <v>#VALUE!</v>
      </c>
      <c r="AO250" s="93" t="e">
        <f t="shared" si="1301"/>
        <v>#VALUE!</v>
      </c>
      <c r="AP250" s="94">
        <f t="shared" si="1302"/>
        <v>0</v>
      </c>
      <c r="AQ250" s="93">
        <f t="shared" ref="AQ250" si="1634">+AQ251</f>
        <v>0</v>
      </c>
      <c r="AR250" s="93" t="e">
        <f t="shared" si="1628"/>
        <v>#VALUE!</v>
      </c>
      <c r="AS250" s="93" t="e">
        <f t="shared" si="1303"/>
        <v>#VALUE!</v>
      </c>
      <c r="AT250" s="94">
        <f t="shared" si="1304"/>
        <v>0</v>
      </c>
      <c r="AU250" s="93">
        <f t="shared" ref="AU250" si="1635">+AU251</f>
        <v>0</v>
      </c>
      <c r="AV250" s="93" t="e">
        <f t="shared" si="1628"/>
        <v>#VALUE!</v>
      </c>
      <c r="AW250" s="93" t="e">
        <f t="shared" si="1305"/>
        <v>#VALUE!</v>
      </c>
      <c r="AX250" s="94">
        <f t="shared" si="1306"/>
        <v>0</v>
      </c>
      <c r="AY250" s="93">
        <f t="shared" ref="AY250" si="1636">+AY251</f>
        <v>0</v>
      </c>
      <c r="AZ250" s="93" t="e">
        <f t="shared" si="1628"/>
        <v>#VALUE!</v>
      </c>
      <c r="BA250" s="93" t="e">
        <f t="shared" si="1307"/>
        <v>#VALUE!</v>
      </c>
      <c r="BB250" s="94">
        <f t="shared" si="1308"/>
        <v>0</v>
      </c>
      <c r="BC250" s="93">
        <f t="shared" si="1628"/>
        <v>0</v>
      </c>
      <c r="BD250" s="93">
        <f t="shared" si="1628"/>
        <v>0</v>
      </c>
      <c r="BE250" s="93" t="e">
        <f t="shared" si="1628"/>
        <v>#VALUE!</v>
      </c>
      <c r="BF250" s="93" t="e">
        <f t="shared" si="1309"/>
        <v>#VALUE!</v>
      </c>
      <c r="BG250" s="4">
        <f t="shared" si="1310"/>
        <v>0</v>
      </c>
      <c r="BL250" s="93">
        <f t="shared" ref="BL250:BM250" si="1637">+BL251</f>
        <v>0</v>
      </c>
      <c r="BM250" s="93">
        <f t="shared" si="1637"/>
        <v>0</v>
      </c>
    </row>
    <row r="251" spans="1:65" s="84" customFormat="1" ht="12" x14ac:dyDescent="0.3">
      <c r="A251" s="87"/>
      <c r="B251" s="87"/>
      <c r="C251" s="88"/>
      <c r="D251" s="95"/>
      <c r="E251" s="96">
        <v>51304001</v>
      </c>
      <c r="F251" s="97" t="s">
        <v>170</v>
      </c>
      <c r="G251" s="7">
        <v>0</v>
      </c>
      <c r="H251" s="7" t="e">
        <f>SUMIF([2]Ene!B:I,AVALUOS!E251,[2]Ene!I:I)</f>
        <v>#VALUE!</v>
      </c>
      <c r="I251" s="7" t="e">
        <f t="shared" si="1286"/>
        <v>#VALUE!</v>
      </c>
      <c r="J251" s="8">
        <f t="shared" si="1287"/>
        <v>0</v>
      </c>
      <c r="K251" s="7">
        <v>0</v>
      </c>
      <c r="L251" s="7" t="e">
        <f>SUMIF([2]Feb!B:I,AVALUOS!E251,[2]Feb!I:I)</f>
        <v>#VALUE!</v>
      </c>
      <c r="M251" s="7" t="e">
        <f t="shared" si="1288"/>
        <v>#VALUE!</v>
      </c>
      <c r="N251" s="8">
        <f t="shared" si="1289"/>
        <v>0</v>
      </c>
      <c r="O251" s="7">
        <v>0</v>
      </c>
      <c r="P251" s="7" t="e">
        <f>SUMIF([2]mar!B:I,AVALUOS!E251,[2]mar!I:I)</f>
        <v>#VALUE!</v>
      </c>
      <c r="Q251" s="7" t="e">
        <f t="shared" si="1290"/>
        <v>#VALUE!</v>
      </c>
      <c r="R251" s="8">
        <f t="shared" si="1272"/>
        <v>0</v>
      </c>
      <c r="S251" s="7">
        <v>0</v>
      </c>
      <c r="T251" s="7" t="e">
        <f>SUMIF([2]Abr!B:I,AVALUOS!E251,[2]Abr!I:I)</f>
        <v>#VALUE!</v>
      </c>
      <c r="U251" s="7" t="e">
        <f t="shared" si="1291"/>
        <v>#VALUE!</v>
      </c>
      <c r="V251" s="8">
        <f t="shared" si="1292"/>
        <v>0</v>
      </c>
      <c r="W251" s="7">
        <v>0</v>
      </c>
      <c r="X251" s="7" t="e">
        <f>SUMIF([2]May!B:I,AVALUOS!E251,[2]May!I:I)</f>
        <v>#VALUE!</v>
      </c>
      <c r="Y251" s="7" t="e">
        <f t="shared" si="1293"/>
        <v>#VALUE!</v>
      </c>
      <c r="Z251" s="8">
        <f t="shared" si="1294"/>
        <v>0</v>
      </c>
      <c r="AA251" s="7">
        <v>0</v>
      </c>
      <c r="AB251" s="7" t="e">
        <f>SUMIF([2]Jun!B:I,AVALUOS!E251,[2]Jun!I:I)</f>
        <v>#VALUE!</v>
      </c>
      <c r="AC251" s="7" t="e">
        <f t="shared" si="1295"/>
        <v>#VALUE!</v>
      </c>
      <c r="AD251" s="8">
        <f t="shared" si="1296"/>
        <v>0</v>
      </c>
      <c r="AE251" s="7">
        <v>0</v>
      </c>
      <c r="AF251" s="7" t="e">
        <f>SUMIF([2]Jul!B:I,AVALUOS!E251,[2]Jul!I:I)</f>
        <v>#VALUE!</v>
      </c>
      <c r="AG251" s="7" t="e">
        <f t="shared" si="1297"/>
        <v>#VALUE!</v>
      </c>
      <c r="AH251" s="8">
        <f t="shared" si="1298"/>
        <v>0</v>
      </c>
      <c r="AI251" s="7">
        <v>0</v>
      </c>
      <c r="AJ251" s="7" t="e">
        <f>SUMIF([2]Agos!B:I,AVALUOS!E251,[2]Agos!I:I)</f>
        <v>#VALUE!</v>
      </c>
      <c r="AK251" s="7" t="e">
        <f t="shared" si="1299"/>
        <v>#VALUE!</v>
      </c>
      <c r="AL251" s="8">
        <f t="shared" si="1300"/>
        <v>0</v>
      </c>
      <c r="AM251" s="7">
        <v>0</v>
      </c>
      <c r="AN251" s="7" t="e">
        <f>SUMIF([2]Sep!B:I,AVALUOS!E251,[2]Sep!I:I)</f>
        <v>#VALUE!</v>
      </c>
      <c r="AO251" s="7" t="e">
        <f t="shared" si="1301"/>
        <v>#VALUE!</v>
      </c>
      <c r="AP251" s="8">
        <f t="shared" si="1302"/>
        <v>0</v>
      </c>
      <c r="AQ251" s="7">
        <v>0</v>
      </c>
      <c r="AR251" s="7" t="e">
        <f>SUMIF([2]Oct!B:I,AVALUOS!E251,[2]Oct!I:I)</f>
        <v>#VALUE!</v>
      </c>
      <c r="AS251" s="7" t="e">
        <f t="shared" si="1303"/>
        <v>#VALUE!</v>
      </c>
      <c r="AT251" s="8">
        <f t="shared" si="1304"/>
        <v>0</v>
      </c>
      <c r="AU251" s="7">
        <v>0</v>
      </c>
      <c r="AV251" s="7" t="e">
        <f>SUMIF([2]Nov!B:I,AVALUOS!E251,[2]Nov!I:I)</f>
        <v>#VALUE!</v>
      </c>
      <c r="AW251" s="7" t="e">
        <f t="shared" si="1305"/>
        <v>#VALUE!</v>
      </c>
      <c r="AX251" s="8">
        <f t="shared" si="1306"/>
        <v>0</v>
      </c>
      <c r="AY251" s="7">
        <v>0</v>
      </c>
      <c r="AZ251" s="7" t="e">
        <f>SUMIF([2]Dic!B:I,AVALUOS!E251,[2]Dic!I:I)</f>
        <v>#VALUE!</v>
      </c>
      <c r="BA251" s="7" t="e">
        <f t="shared" si="1307"/>
        <v>#VALUE!</v>
      </c>
      <c r="BB251" s="8">
        <f t="shared" si="1308"/>
        <v>0</v>
      </c>
      <c r="BC251" s="7">
        <v>0</v>
      </c>
      <c r="BD251" s="89">
        <f>+G251+K251+O251+S251+W251+AA251+AE251+AI251+AM251+AQ251+AU251</f>
        <v>0</v>
      </c>
      <c r="BE251" s="89" t="e">
        <f>+H251+L251+P251+T251+X251+AB251+AF251+AJ251+AN251+AR251+AV251+AZ251</f>
        <v>#VALUE!</v>
      </c>
      <c r="BF251" s="89" t="e">
        <f t="shared" si="1309"/>
        <v>#VALUE!</v>
      </c>
      <c r="BG251" s="24">
        <f t="shared" si="1310"/>
        <v>0</v>
      </c>
      <c r="BL251" s="7"/>
      <c r="BM251" s="7"/>
    </row>
    <row r="252" spans="1:65" ht="12" x14ac:dyDescent="0.3">
      <c r="A252" s="85"/>
      <c r="B252" s="85"/>
      <c r="C252" s="86"/>
      <c r="D252" s="90">
        <v>513060</v>
      </c>
      <c r="E252" s="91"/>
      <c r="F252" s="92" t="s">
        <v>183</v>
      </c>
      <c r="G252" s="93">
        <f t="shared" ref="G252:H252" si="1638">+G253</f>
        <v>0</v>
      </c>
      <c r="H252" s="93" t="e">
        <f t="shared" si="1638"/>
        <v>#VALUE!</v>
      </c>
      <c r="I252" s="93" t="e">
        <f t="shared" si="1286"/>
        <v>#VALUE!</v>
      </c>
      <c r="J252" s="94">
        <f t="shared" si="1287"/>
        <v>0</v>
      </c>
      <c r="K252" s="93">
        <f t="shared" ref="K252:L252" si="1639">+K253</f>
        <v>0</v>
      </c>
      <c r="L252" s="93" t="e">
        <f t="shared" si="1639"/>
        <v>#VALUE!</v>
      </c>
      <c r="M252" s="93" t="e">
        <f t="shared" si="1288"/>
        <v>#VALUE!</v>
      </c>
      <c r="N252" s="94">
        <f t="shared" si="1289"/>
        <v>0</v>
      </c>
      <c r="O252" s="93">
        <f t="shared" ref="O252:P252" si="1640">+O253</f>
        <v>0</v>
      </c>
      <c r="P252" s="93" t="e">
        <f t="shared" si="1640"/>
        <v>#VALUE!</v>
      </c>
      <c r="Q252" s="93" t="e">
        <f t="shared" si="1290"/>
        <v>#VALUE!</v>
      </c>
      <c r="R252" s="94">
        <f t="shared" si="1272"/>
        <v>0</v>
      </c>
      <c r="S252" s="93">
        <f t="shared" ref="S252:BE252" si="1641">+S253</f>
        <v>0</v>
      </c>
      <c r="T252" s="93" t="e">
        <f t="shared" si="1641"/>
        <v>#VALUE!</v>
      </c>
      <c r="U252" s="93" t="e">
        <f t="shared" si="1291"/>
        <v>#VALUE!</v>
      </c>
      <c r="V252" s="94">
        <f t="shared" si="1292"/>
        <v>0</v>
      </c>
      <c r="W252" s="93">
        <f t="shared" ref="W252:X252" si="1642">+W253</f>
        <v>0</v>
      </c>
      <c r="X252" s="93" t="e">
        <f t="shared" si="1642"/>
        <v>#VALUE!</v>
      </c>
      <c r="Y252" s="93" t="e">
        <f t="shared" si="1293"/>
        <v>#VALUE!</v>
      </c>
      <c r="Z252" s="94">
        <f t="shared" si="1294"/>
        <v>0</v>
      </c>
      <c r="AA252" s="93">
        <f t="shared" ref="AA252" si="1643">+AA253</f>
        <v>0</v>
      </c>
      <c r="AB252" s="93" t="e">
        <f t="shared" si="1641"/>
        <v>#VALUE!</v>
      </c>
      <c r="AC252" s="93" t="e">
        <f t="shared" si="1295"/>
        <v>#VALUE!</v>
      </c>
      <c r="AD252" s="94">
        <f t="shared" si="1296"/>
        <v>0</v>
      </c>
      <c r="AE252" s="93">
        <f t="shared" ref="AE252" si="1644">+AE253</f>
        <v>0</v>
      </c>
      <c r="AF252" s="93" t="e">
        <f t="shared" si="1641"/>
        <v>#VALUE!</v>
      </c>
      <c r="AG252" s="93" t="e">
        <f t="shared" si="1297"/>
        <v>#VALUE!</v>
      </c>
      <c r="AH252" s="94">
        <f t="shared" si="1298"/>
        <v>0</v>
      </c>
      <c r="AI252" s="93">
        <f t="shared" ref="AI252" si="1645">+AI253</f>
        <v>0</v>
      </c>
      <c r="AJ252" s="93" t="e">
        <f t="shared" si="1641"/>
        <v>#VALUE!</v>
      </c>
      <c r="AK252" s="93" t="e">
        <f t="shared" si="1299"/>
        <v>#VALUE!</v>
      </c>
      <c r="AL252" s="94">
        <f t="shared" si="1300"/>
        <v>0</v>
      </c>
      <c r="AM252" s="93">
        <f t="shared" ref="AM252" si="1646">+AM253</f>
        <v>0</v>
      </c>
      <c r="AN252" s="93" t="e">
        <f t="shared" si="1641"/>
        <v>#VALUE!</v>
      </c>
      <c r="AO252" s="93" t="e">
        <f t="shared" si="1301"/>
        <v>#VALUE!</v>
      </c>
      <c r="AP252" s="94">
        <f t="shared" si="1302"/>
        <v>0</v>
      </c>
      <c r="AQ252" s="93">
        <f t="shared" ref="AQ252" si="1647">+AQ253</f>
        <v>0</v>
      </c>
      <c r="AR252" s="93" t="e">
        <f t="shared" si="1641"/>
        <v>#VALUE!</v>
      </c>
      <c r="AS252" s="93" t="e">
        <f t="shared" si="1303"/>
        <v>#VALUE!</v>
      </c>
      <c r="AT252" s="94">
        <f t="shared" si="1304"/>
        <v>0</v>
      </c>
      <c r="AU252" s="93">
        <f t="shared" ref="AU252" si="1648">+AU253</f>
        <v>0</v>
      </c>
      <c r="AV252" s="93" t="e">
        <f t="shared" si="1641"/>
        <v>#VALUE!</v>
      </c>
      <c r="AW252" s="93" t="e">
        <f t="shared" si="1305"/>
        <v>#VALUE!</v>
      </c>
      <c r="AX252" s="94">
        <f t="shared" si="1306"/>
        <v>0</v>
      </c>
      <c r="AY252" s="93">
        <f t="shared" ref="AY252" si="1649">+AY253</f>
        <v>0</v>
      </c>
      <c r="AZ252" s="93" t="e">
        <f t="shared" si="1641"/>
        <v>#VALUE!</v>
      </c>
      <c r="BA252" s="93" t="e">
        <f t="shared" si="1307"/>
        <v>#VALUE!</v>
      </c>
      <c r="BB252" s="94">
        <f t="shared" si="1308"/>
        <v>0</v>
      </c>
      <c r="BC252" s="93">
        <f t="shared" si="1641"/>
        <v>0</v>
      </c>
      <c r="BD252" s="93">
        <f t="shared" si="1641"/>
        <v>0</v>
      </c>
      <c r="BE252" s="93" t="e">
        <f t="shared" si="1641"/>
        <v>#VALUE!</v>
      </c>
      <c r="BF252" s="93" t="e">
        <f t="shared" si="1309"/>
        <v>#VALUE!</v>
      </c>
      <c r="BG252" s="4">
        <f t="shared" si="1310"/>
        <v>0</v>
      </c>
      <c r="BL252" s="93">
        <f t="shared" ref="BL252:BM252" si="1650">+BL253</f>
        <v>0</v>
      </c>
      <c r="BM252" s="93">
        <f t="shared" si="1650"/>
        <v>0</v>
      </c>
    </row>
    <row r="253" spans="1:65" s="84" customFormat="1" ht="12" x14ac:dyDescent="0.3">
      <c r="A253" s="87"/>
      <c r="B253" s="87"/>
      <c r="C253" s="88"/>
      <c r="D253" s="95"/>
      <c r="E253" s="96">
        <v>51306001</v>
      </c>
      <c r="F253" s="97" t="s">
        <v>183</v>
      </c>
      <c r="G253" s="7">
        <v>0</v>
      </c>
      <c r="H253" s="7" t="e">
        <f>SUMIF([2]Ene!B:I,AVALUOS!E253,[2]Ene!I:I)</f>
        <v>#VALUE!</v>
      </c>
      <c r="I253" s="7" t="e">
        <f t="shared" si="1286"/>
        <v>#VALUE!</v>
      </c>
      <c r="J253" s="8">
        <f t="shared" si="1287"/>
        <v>0</v>
      </c>
      <c r="K253" s="7">
        <v>0</v>
      </c>
      <c r="L253" s="7" t="e">
        <f>SUMIF([2]Feb!B:I,AVALUOS!E253,[2]Feb!I:I)</f>
        <v>#VALUE!</v>
      </c>
      <c r="M253" s="7" t="e">
        <f t="shared" si="1288"/>
        <v>#VALUE!</v>
      </c>
      <c r="N253" s="8">
        <f t="shared" si="1289"/>
        <v>0</v>
      </c>
      <c r="O253" s="7">
        <v>0</v>
      </c>
      <c r="P253" s="7" t="e">
        <f>SUMIF([2]mar!B:I,AVALUOS!E253,[2]mar!I:I)</f>
        <v>#VALUE!</v>
      </c>
      <c r="Q253" s="7" t="e">
        <f t="shared" si="1290"/>
        <v>#VALUE!</v>
      </c>
      <c r="R253" s="8">
        <f t="shared" si="1272"/>
        <v>0</v>
      </c>
      <c r="S253" s="7">
        <v>0</v>
      </c>
      <c r="T253" s="7" t="e">
        <f>SUMIF([2]Abr!B:I,AVALUOS!E253,[2]Abr!I:I)</f>
        <v>#VALUE!</v>
      </c>
      <c r="U253" s="7" t="e">
        <f t="shared" si="1291"/>
        <v>#VALUE!</v>
      </c>
      <c r="V253" s="8">
        <f t="shared" si="1292"/>
        <v>0</v>
      </c>
      <c r="W253" s="7">
        <v>0</v>
      </c>
      <c r="X253" s="7" t="e">
        <f>SUMIF([2]May!B:I,AVALUOS!E253,[2]May!I:I)</f>
        <v>#VALUE!</v>
      </c>
      <c r="Y253" s="7" t="e">
        <f t="shared" si="1293"/>
        <v>#VALUE!</v>
      </c>
      <c r="Z253" s="8">
        <f t="shared" si="1294"/>
        <v>0</v>
      </c>
      <c r="AA253" s="7">
        <v>0</v>
      </c>
      <c r="AB253" s="7" t="e">
        <f>SUMIF([2]Jun!B:I,AVALUOS!E253,[2]Jun!I:I)</f>
        <v>#VALUE!</v>
      </c>
      <c r="AC253" s="7" t="e">
        <f t="shared" si="1295"/>
        <v>#VALUE!</v>
      </c>
      <c r="AD253" s="8">
        <f t="shared" si="1296"/>
        <v>0</v>
      </c>
      <c r="AE253" s="7">
        <v>0</v>
      </c>
      <c r="AF253" s="7" t="e">
        <f>SUMIF([2]Jul!B:I,AVALUOS!E253,[2]Jul!I:I)</f>
        <v>#VALUE!</v>
      </c>
      <c r="AG253" s="7" t="e">
        <f t="shared" si="1297"/>
        <v>#VALUE!</v>
      </c>
      <c r="AH253" s="8">
        <f t="shared" si="1298"/>
        <v>0</v>
      </c>
      <c r="AI253" s="7">
        <v>0</v>
      </c>
      <c r="AJ253" s="7" t="e">
        <f>SUMIF([2]Agos!B:I,AVALUOS!E253,[2]Agos!I:I)</f>
        <v>#VALUE!</v>
      </c>
      <c r="AK253" s="7" t="e">
        <f t="shared" si="1299"/>
        <v>#VALUE!</v>
      </c>
      <c r="AL253" s="8">
        <f t="shared" si="1300"/>
        <v>0</v>
      </c>
      <c r="AM253" s="7">
        <v>0</v>
      </c>
      <c r="AN253" s="7" t="e">
        <f>SUMIF([2]Sep!B:I,AVALUOS!E253,[2]Sep!I:I)</f>
        <v>#VALUE!</v>
      </c>
      <c r="AO253" s="7" t="e">
        <f t="shared" si="1301"/>
        <v>#VALUE!</v>
      </c>
      <c r="AP253" s="8">
        <f t="shared" si="1302"/>
        <v>0</v>
      </c>
      <c r="AQ253" s="7">
        <v>0</v>
      </c>
      <c r="AR253" s="7" t="e">
        <f>SUMIF([2]Oct!B:I,AVALUOS!E253,[2]Oct!I:I)</f>
        <v>#VALUE!</v>
      </c>
      <c r="AS253" s="7" t="e">
        <f t="shared" si="1303"/>
        <v>#VALUE!</v>
      </c>
      <c r="AT253" s="8">
        <f t="shared" si="1304"/>
        <v>0</v>
      </c>
      <c r="AU253" s="7">
        <v>0</v>
      </c>
      <c r="AV253" s="7" t="e">
        <f>SUMIF([2]Nov!B:I,AVALUOS!E253,[2]Nov!I:I)</f>
        <v>#VALUE!</v>
      </c>
      <c r="AW253" s="7" t="e">
        <f t="shared" si="1305"/>
        <v>#VALUE!</v>
      </c>
      <c r="AX253" s="8">
        <f t="shared" si="1306"/>
        <v>0</v>
      </c>
      <c r="AY253" s="7">
        <v>0</v>
      </c>
      <c r="AZ253" s="7" t="e">
        <f>SUMIF([2]Dic!B:I,AVALUOS!E253,[2]Dic!I:I)</f>
        <v>#VALUE!</v>
      </c>
      <c r="BA253" s="7" t="e">
        <f t="shared" si="1307"/>
        <v>#VALUE!</v>
      </c>
      <c r="BB253" s="8">
        <f t="shared" si="1308"/>
        <v>0</v>
      </c>
      <c r="BC253" s="7">
        <v>0</v>
      </c>
      <c r="BD253" s="89">
        <f>+G253+K253+O253+S253+W253+AA253+AE253+AI253+AM253+AQ253+AU253</f>
        <v>0</v>
      </c>
      <c r="BE253" s="89" t="e">
        <f>+H253+L253+P253+T253+X253+AB253+AF253+AJ253+AN253+AR253+AV253+AZ253</f>
        <v>#VALUE!</v>
      </c>
      <c r="BF253" s="89" t="e">
        <f t="shared" si="1309"/>
        <v>#VALUE!</v>
      </c>
      <c r="BG253" s="24">
        <f t="shared" si="1310"/>
        <v>0</v>
      </c>
      <c r="BL253" s="7"/>
      <c r="BM253" s="7"/>
    </row>
    <row r="254" spans="1:65" ht="12" x14ac:dyDescent="0.3">
      <c r="A254" s="85"/>
      <c r="B254" s="85"/>
      <c r="C254" s="86"/>
      <c r="D254" s="90">
        <v>513070</v>
      </c>
      <c r="E254" s="91"/>
      <c r="F254" s="92" t="s">
        <v>184</v>
      </c>
      <c r="G254" s="93">
        <f t="shared" ref="G254:H254" si="1651">+G255</f>
        <v>0</v>
      </c>
      <c r="H254" s="93" t="e">
        <f t="shared" si="1651"/>
        <v>#VALUE!</v>
      </c>
      <c r="I254" s="93" t="e">
        <f t="shared" si="1286"/>
        <v>#VALUE!</v>
      </c>
      <c r="J254" s="94">
        <f t="shared" si="1287"/>
        <v>0</v>
      </c>
      <c r="K254" s="93">
        <f t="shared" ref="K254:L254" si="1652">+K255</f>
        <v>0</v>
      </c>
      <c r="L254" s="93" t="e">
        <f t="shared" si="1652"/>
        <v>#VALUE!</v>
      </c>
      <c r="M254" s="93" t="e">
        <f t="shared" si="1288"/>
        <v>#VALUE!</v>
      </c>
      <c r="N254" s="94">
        <f t="shared" si="1289"/>
        <v>0</v>
      </c>
      <c r="O254" s="93">
        <f t="shared" ref="O254:P254" si="1653">+O255</f>
        <v>0</v>
      </c>
      <c r="P254" s="93" t="e">
        <f t="shared" si="1653"/>
        <v>#VALUE!</v>
      </c>
      <c r="Q254" s="93" t="e">
        <f t="shared" si="1290"/>
        <v>#VALUE!</v>
      </c>
      <c r="R254" s="94">
        <f t="shared" si="1272"/>
        <v>0</v>
      </c>
      <c r="S254" s="93">
        <f t="shared" ref="S254:BE254" si="1654">+S255</f>
        <v>0</v>
      </c>
      <c r="T254" s="93" t="e">
        <f t="shared" si="1654"/>
        <v>#VALUE!</v>
      </c>
      <c r="U254" s="93" t="e">
        <f t="shared" si="1291"/>
        <v>#VALUE!</v>
      </c>
      <c r="V254" s="94">
        <f t="shared" si="1292"/>
        <v>0</v>
      </c>
      <c r="W254" s="93">
        <f t="shared" ref="W254:X254" si="1655">+W255</f>
        <v>0</v>
      </c>
      <c r="X254" s="93" t="e">
        <f t="shared" si="1655"/>
        <v>#VALUE!</v>
      </c>
      <c r="Y254" s="93" t="e">
        <f t="shared" si="1293"/>
        <v>#VALUE!</v>
      </c>
      <c r="Z254" s="94">
        <f t="shared" si="1294"/>
        <v>0</v>
      </c>
      <c r="AA254" s="93">
        <f t="shared" ref="AA254" si="1656">+AA255</f>
        <v>0</v>
      </c>
      <c r="AB254" s="93" t="e">
        <f t="shared" si="1654"/>
        <v>#VALUE!</v>
      </c>
      <c r="AC254" s="93" t="e">
        <f t="shared" si="1295"/>
        <v>#VALUE!</v>
      </c>
      <c r="AD254" s="94">
        <f t="shared" si="1296"/>
        <v>0</v>
      </c>
      <c r="AE254" s="93">
        <f t="shared" ref="AE254" si="1657">+AE255</f>
        <v>0</v>
      </c>
      <c r="AF254" s="93" t="e">
        <f t="shared" si="1654"/>
        <v>#VALUE!</v>
      </c>
      <c r="AG254" s="93" t="e">
        <f t="shared" si="1297"/>
        <v>#VALUE!</v>
      </c>
      <c r="AH254" s="94">
        <f t="shared" si="1298"/>
        <v>0</v>
      </c>
      <c r="AI254" s="93">
        <f t="shared" ref="AI254" si="1658">+AI255</f>
        <v>0</v>
      </c>
      <c r="AJ254" s="93" t="e">
        <f t="shared" si="1654"/>
        <v>#VALUE!</v>
      </c>
      <c r="AK254" s="93" t="e">
        <f t="shared" si="1299"/>
        <v>#VALUE!</v>
      </c>
      <c r="AL254" s="94">
        <f t="shared" si="1300"/>
        <v>0</v>
      </c>
      <c r="AM254" s="93">
        <f t="shared" ref="AM254" si="1659">+AM255</f>
        <v>0</v>
      </c>
      <c r="AN254" s="93" t="e">
        <f t="shared" si="1654"/>
        <v>#VALUE!</v>
      </c>
      <c r="AO254" s="93" t="e">
        <f t="shared" si="1301"/>
        <v>#VALUE!</v>
      </c>
      <c r="AP254" s="94">
        <f t="shared" si="1302"/>
        <v>0</v>
      </c>
      <c r="AQ254" s="93">
        <f t="shared" ref="AQ254" si="1660">+AQ255</f>
        <v>0</v>
      </c>
      <c r="AR254" s="93" t="e">
        <f t="shared" si="1654"/>
        <v>#VALUE!</v>
      </c>
      <c r="AS254" s="93" t="e">
        <f t="shared" si="1303"/>
        <v>#VALUE!</v>
      </c>
      <c r="AT254" s="94">
        <f t="shared" si="1304"/>
        <v>0</v>
      </c>
      <c r="AU254" s="93">
        <f t="shared" ref="AU254" si="1661">+AU255</f>
        <v>0</v>
      </c>
      <c r="AV254" s="93" t="e">
        <f t="shared" si="1654"/>
        <v>#VALUE!</v>
      </c>
      <c r="AW254" s="93" t="e">
        <f t="shared" si="1305"/>
        <v>#VALUE!</v>
      </c>
      <c r="AX254" s="94">
        <f t="shared" si="1306"/>
        <v>0</v>
      </c>
      <c r="AY254" s="93">
        <f t="shared" ref="AY254" si="1662">+AY255</f>
        <v>0</v>
      </c>
      <c r="AZ254" s="93" t="e">
        <f t="shared" si="1654"/>
        <v>#VALUE!</v>
      </c>
      <c r="BA254" s="93" t="e">
        <f t="shared" si="1307"/>
        <v>#VALUE!</v>
      </c>
      <c r="BB254" s="94">
        <f t="shared" si="1308"/>
        <v>0</v>
      </c>
      <c r="BC254" s="93">
        <f t="shared" si="1654"/>
        <v>0</v>
      </c>
      <c r="BD254" s="93">
        <f t="shared" si="1654"/>
        <v>0</v>
      </c>
      <c r="BE254" s="93" t="e">
        <f t="shared" si="1654"/>
        <v>#VALUE!</v>
      </c>
      <c r="BF254" s="93" t="e">
        <f t="shared" si="1309"/>
        <v>#VALUE!</v>
      </c>
      <c r="BG254" s="4">
        <f t="shared" si="1310"/>
        <v>0</v>
      </c>
      <c r="BL254" s="93">
        <f t="shared" ref="BL254:BM254" si="1663">+BL255</f>
        <v>0</v>
      </c>
      <c r="BM254" s="93">
        <f t="shared" si="1663"/>
        <v>0</v>
      </c>
    </row>
    <row r="255" spans="1:65" s="84" customFormat="1" ht="12" x14ac:dyDescent="0.3">
      <c r="A255" s="87"/>
      <c r="B255" s="87"/>
      <c r="C255" s="88"/>
      <c r="D255" s="95"/>
      <c r="E255" s="96">
        <v>51307001</v>
      </c>
      <c r="F255" s="97" t="s">
        <v>184</v>
      </c>
      <c r="G255" s="7">
        <v>0</v>
      </c>
      <c r="H255" s="7" t="e">
        <f>SUMIF([2]Ene!B:I,AVALUOS!E255,[2]Ene!I:I)</f>
        <v>#VALUE!</v>
      </c>
      <c r="I255" s="7" t="e">
        <f t="shared" si="1286"/>
        <v>#VALUE!</v>
      </c>
      <c r="J255" s="8">
        <f t="shared" si="1287"/>
        <v>0</v>
      </c>
      <c r="K255" s="7">
        <v>0</v>
      </c>
      <c r="L255" s="7" t="e">
        <f>SUMIF([2]Feb!B:I,AVALUOS!E255,[2]Feb!I:I)</f>
        <v>#VALUE!</v>
      </c>
      <c r="M255" s="7" t="e">
        <f t="shared" si="1288"/>
        <v>#VALUE!</v>
      </c>
      <c r="N255" s="8">
        <f t="shared" si="1289"/>
        <v>0</v>
      </c>
      <c r="O255" s="7">
        <v>0</v>
      </c>
      <c r="P255" s="7" t="e">
        <f>SUMIF([2]mar!B:I,AVALUOS!E255,[2]mar!I:I)</f>
        <v>#VALUE!</v>
      </c>
      <c r="Q255" s="7" t="e">
        <f t="shared" si="1290"/>
        <v>#VALUE!</v>
      </c>
      <c r="R255" s="8">
        <f t="shared" si="1272"/>
        <v>0</v>
      </c>
      <c r="S255" s="7">
        <v>0</v>
      </c>
      <c r="T255" s="7" t="e">
        <f>SUMIF([2]Abr!B:I,AVALUOS!E255,[2]Abr!I:I)</f>
        <v>#VALUE!</v>
      </c>
      <c r="U255" s="7" t="e">
        <f t="shared" si="1291"/>
        <v>#VALUE!</v>
      </c>
      <c r="V255" s="8">
        <f t="shared" si="1292"/>
        <v>0</v>
      </c>
      <c r="W255" s="7">
        <v>0</v>
      </c>
      <c r="X255" s="7" t="e">
        <f>SUMIF([2]May!B:I,AVALUOS!E255,[2]May!I:I)</f>
        <v>#VALUE!</v>
      </c>
      <c r="Y255" s="7" t="e">
        <f t="shared" si="1293"/>
        <v>#VALUE!</v>
      </c>
      <c r="Z255" s="8">
        <f t="shared" si="1294"/>
        <v>0</v>
      </c>
      <c r="AA255" s="7">
        <v>0</v>
      </c>
      <c r="AB255" s="7" t="e">
        <f>SUMIF([2]Jun!B:I,AVALUOS!E255,[2]Jun!I:I)</f>
        <v>#VALUE!</v>
      </c>
      <c r="AC255" s="7" t="e">
        <f t="shared" si="1295"/>
        <v>#VALUE!</v>
      </c>
      <c r="AD255" s="8">
        <f t="shared" si="1296"/>
        <v>0</v>
      </c>
      <c r="AE255" s="7">
        <v>0</v>
      </c>
      <c r="AF255" s="7" t="e">
        <f>SUMIF([2]Jul!B:I,AVALUOS!E255,[2]Jul!I:I)</f>
        <v>#VALUE!</v>
      </c>
      <c r="AG255" s="7" t="e">
        <f t="shared" si="1297"/>
        <v>#VALUE!</v>
      </c>
      <c r="AH255" s="8">
        <f t="shared" si="1298"/>
        <v>0</v>
      </c>
      <c r="AI255" s="7">
        <v>0</v>
      </c>
      <c r="AJ255" s="7" t="e">
        <f>SUMIF([2]Agos!B:I,AVALUOS!E255,[2]Agos!I:I)</f>
        <v>#VALUE!</v>
      </c>
      <c r="AK255" s="7" t="e">
        <f t="shared" si="1299"/>
        <v>#VALUE!</v>
      </c>
      <c r="AL255" s="8">
        <f t="shared" si="1300"/>
        <v>0</v>
      </c>
      <c r="AM255" s="7">
        <v>0</v>
      </c>
      <c r="AN255" s="7" t="e">
        <f>SUMIF([2]Sep!B:I,AVALUOS!E255,[2]Sep!I:I)</f>
        <v>#VALUE!</v>
      </c>
      <c r="AO255" s="7" t="e">
        <f t="shared" si="1301"/>
        <v>#VALUE!</v>
      </c>
      <c r="AP255" s="8">
        <f t="shared" si="1302"/>
        <v>0</v>
      </c>
      <c r="AQ255" s="7">
        <v>0</v>
      </c>
      <c r="AR255" s="7" t="e">
        <f>SUMIF([2]Oct!B:I,AVALUOS!E255,[2]Oct!I:I)</f>
        <v>#VALUE!</v>
      </c>
      <c r="AS255" s="7" t="e">
        <f t="shared" si="1303"/>
        <v>#VALUE!</v>
      </c>
      <c r="AT255" s="8">
        <f t="shared" si="1304"/>
        <v>0</v>
      </c>
      <c r="AU255" s="7">
        <v>0</v>
      </c>
      <c r="AV255" s="7" t="e">
        <f>SUMIF([2]Nov!B:I,AVALUOS!E255,[2]Nov!I:I)</f>
        <v>#VALUE!</v>
      </c>
      <c r="AW255" s="7" t="e">
        <f t="shared" si="1305"/>
        <v>#VALUE!</v>
      </c>
      <c r="AX255" s="8">
        <f t="shared" si="1306"/>
        <v>0</v>
      </c>
      <c r="AY255" s="7">
        <v>0</v>
      </c>
      <c r="AZ255" s="7" t="e">
        <f>SUMIF([2]Dic!B:I,AVALUOS!E255,[2]Dic!I:I)</f>
        <v>#VALUE!</v>
      </c>
      <c r="BA255" s="7" t="e">
        <f t="shared" si="1307"/>
        <v>#VALUE!</v>
      </c>
      <c r="BB255" s="8">
        <f t="shared" si="1308"/>
        <v>0</v>
      </c>
      <c r="BC255" s="7">
        <v>0</v>
      </c>
      <c r="BD255" s="89">
        <f>+G255+K255+O255+S255+W255+AA255+AE255+AI255+AM255+AQ255+AU255</f>
        <v>0</v>
      </c>
      <c r="BE255" s="89" t="e">
        <f>+H255+L255+P255+T255+X255+AB255+AF255+AJ255+AN255+AR255+AV255+AZ255</f>
        <v>#VALUE!</v>
      </c>
      <c r="BF255" s="89" t="e">
        <f t="shared" si="1309"/>
        <v>#VALUE!</v>
      </c>
      <c r="BG255" s="24">
        <f t="shared" si="1310"/>
        <v>0</v>
      </c>
      <c r="BL255" s="7"/>
      <c r="BM255" s="7"/>
    </row>
    <row r="256" spans="1:65" ht="20.399999999999999" x14ac:dyDescent="0.3">
      <c r="A256" s="85"/>
      <c r="B256" s="85"/>
      <c r="C256" s="86"/>
      <c r="D256" s="90">
        <v>513075</v>
      </c>
      <c r="E256" s="91"/>
      <c r="F256" s="92" t="s">
        <v>185</v>
      </c>
      <c r="G256" s="93">
        <f t="shared" ref="G256:H256" si="1664">+G257</f>
        <v>0</v>
      </c>
      <c r="H256" s="93" t="e">
        <f t="shared" si="1664"/>
        <v>#VALUE!</v>
      </c>
      <c r="I256" s="93" t="e">
        <f t="shared" si="1286"/>
        <v>#VALUE!</v>
      </c>
      <c r="J256" s="94">
        <f t="shared" si="1287"/>
        <v>0</v>
      </c>
      <c r="K256" s="93">
        <f t="shared" ref="K256:L256" si="1665">+K257</f>
        <v>0</v>
      </c>
      <c r="L256" s="93" t="e">
        <f t="shared" si="1665"/>
        <v>#VALUE!</v>
      </c>
      <c r="M256" s="93" t="e">
        <f t="shared" si="1288"/>
        <v>#VALUE!</v>
      </c>
      <c r="N256" s="94">
        <f t="shared" si="1289"/>
        <v>0</v>
      </c>
      <c r="O256" s="93">
        <f t="shared" ref="O256:P256" si="1666">+O257</f>
        <v>0</v>
      </c>
      <c r="P256" s="93" t="e">
        <f t="shared" si="1666"/>
        <v>#VALUE!</v>
      </c>
      <c r="Q256" s="93" t="e">
        <f t="shared" si="1290"/>
        <v>#VALUE!</v>
      </c>
      <c r="R256" s="94">
        <f t="shared" si="1272"/>
        <v>0</v>
      </c>
      <c r="S256" s="93">
        <f t="shared" ref="S256:BE256" si="1667">+S257</f>
        <v>0</v>
      </c>
      <c r="T256" s="93" t="e">
        <f t="shared" si="1667"/>
        <v>#VALUE!</v>
      </c>
      <c r="U256" s="93" t="e">
        <f t="shared" si="1291"/>
        <v>#VALUE!</v>
      </c>
      <c r="V256" s="94">
        <f t="shared" si="1292"/>
        <v>0</v>
      </c>
      <c r="W256" s="93">
        <f t="shared" ref="W256:X256" si="1668">+W257</f>
        <v>0</v>
      </c>
      <c r="X256" s="93" t="e">
        <f t="shared" si="1668"/>
        <v>#VALUE!</v>
      </c>
      <c r="Y256" s="93" t="e">
        <f t="shared" si="1293"/>
        <v>#VALUE!</v>
      </c>
      <c r="Z256" s="94">
        <f t="shared" si="1294"/>
        <v>0</v>
      </c>
      <c r="AA256" s="93">
        <f t="shared" ref="AA256" si="1669">+AA257</f>
        <v>0</v>
      </c>
      <c r="AB256" s="93" t="e">
        <f t="shared" si="1667"/>
        <v>#VALUE!</v>
      </c>
      <c r="AC256" s="93" t="e">
        <f t="shared" si="1295"/>
        <v>#VALUE!</v>
      </c>
      <c r="AD256" s="94">
        <f t="shared" si="1296"/>
        <v>0</v>
      </c>
      <c r="AE256" s="93">
        <f t="shared" ref="AE256" si="1670">+AE257</f>
        <v>0</v>
      </c>
      <c r="AF256" s="93" t="e">
        <f t="shared" si="1667"/>
        <v>#VALUE!</v>
      </c>
      <c r="AG256" s="93" t="e">
        <f t="shared" si="1297"/>
        <v>#VALUE!</v>
      </c>
      <c r="AH256" s="94">
        <f t="shared" si="1298"/>
        <v>0</v>
      </c>
      <c r="AI256" s="93">
        <f t="shared" ref="AI256" si="1671">+AI257</f>
        <v>0</v>
      </c>
      <c r="AJ256" s="93" t="e">
        <f t="shared" si="1667"/>
        <v>#VALUE!</v>
      </c>
      <c r="AK256" s="93" t="e">
        <f t="shared" si="1299"/>
        <v>#VALUE!</v>
      </c>
      <c r="AL256" s="94">
        <f t="shared" si="1300"/>
        <v>0</v>
      </c>
      <c r="AM256" s="93">
        <f t="shared" ref="AM256" si="1672">+AM257</f>
        <v>0</v>
      </c>
      <c r="AN256" s="93" t="e">
        <f t="shared" si="1667"/>
        <v>#VALUE!</v>
      </c>
      <c r="AO256" s="93" t="e">
        <f t="shared" si="1301"/>
        <v>#VALUE!</v>
      </c>
      <c r="AP256" s="94">
        <f t="shared" si="1302"/>
        <v>0</v>
      </c>
      <c r="AQ256" s="93">
        <f t="shared" ref="AQ256" si="1673">+AQ257</f>
        <v>0</v>
      </c>
      <c r="AR256" s="93" t="e">
        <f t="shared" si="1667"/>
        <v>#VALUE!</v>
      </c>
      <c r="AS256" s="93" t="e">
        <f t="shared" si="1303"/>
        <v>#VALUE!</v>
      </c>
      <c r="AT256" s="94">
        <f t="shared" si="1304"/>
        <v>0</v>
      </c>
      <c r="AU256" s="93">
        <f t="shared" ref="AU256" si="1674">+AU257</f>
        <v>0</v>
      </c>
      <c r="AV256" s="93" t="e">
        <f t="shared" si="1667"/>
        <v>#VALUE!</v>
      </c>
      <c r="AW256" s="93" t="e">
        <f t="shared" si="1305"/>
        <v>#VALUE!</v>
      </c>
      <c r="AX256" s="94">
        <f t="shared" si="1306"/>
        <v>0</v>
      </c>
      <c r="AY256" s="93">
        <f t="shared" ref="AY256" si="1675">+AY257</f>
        <v>0</v>
      </c>
      <c r="AZ256" s="93" t="e">
        <f t="shared" si="1667"/>
        <v>#VALUE!</v>
      </c>
      <c r="BA256" s="93" t="e">
        <f t="shared" si="1307"/>
        <v>#VALUE!</v>
      </c>
      <c r="BB256" s="94">
        <f t="shared" si="1308"/>
        <v>0</v>
      </c>
      <c r="BC256" s="93">
        <f t="shared" si="1667"/>
        <v>0</v>
      </c>
      <c r="BD256" s="93">
        <f t="shared" si="1667"/>
        <v>0</v>
      </c>
      <c r="BE256" s="93" t="e">
        <f t="shared" si="1667"/>
        <v>#VALUE!</v>
      </c>
      <c r="BF256" s="93" t="e">
        <f t="shared" si="1309"/>
        <v>#VALUE!</v>
      </c>
      <c r="BG256" s="4">
        <f t="shared" si="1310"/>
        <v>0</v>
      </c>
      <c r="BL256" s="93">
        <f t="shared" ref="BL256:BM256" si="1676">+BL257</f>
        <v>0</v>
      </c>
      <c r="BM256" s="93">
        <f t="shared" si="1676"/>
        <v>0</v>
      </c>
    </row>
    <row r="257" spans="1:65" s="84" customFormat="1" ht="12" x14ac:dyDescent="0.3">
      <c r="A257" s="87"/>
      <c r="B257" s="87"/>
      <c r="C257" s="88"/>
      <c r="D257" s="95"/>
      <c r="E257" s="96">
        <v>51307501</v>
      </c>
      <c r="F257" s="97" t="s">
        <v>185</v>
      </c>
      <c r="G257" s="7">
        <v>0</v>
      </c>
      <c r="H257" s="7" t="e">
        <f>SUMIF([2]Ene!B:I,AVALUOS!E257,[2]Ene!I:I)</f>
        <v>#VALUE!</v>
      </c>
      <c r="I257" s="7" t="e">
        <f t="shared" si="1286"/>
        <v>#VALUE!</v>
      </c>
      <c r="J257" s="8">
        <f t="shared" si="1287"/>
        <v>0</v>
      </c>
      <c r="K257" s="7">
        <v>0</v>
      </c>
      <c r="L257" s="7" t="e">
        <f>SUMIF([2]Feb!B:I,AVALUOS!E257,[2]Feb!I:I)</f>
        <v>#VALUE!</v>
      </c>
      <c r="M257" s="7" t="e">
        <f t="shared" si="1288"/>
        <v>#VALUE!</v>
      </c>
      <c r="N257" s="8">
        <f t="shared" si="1289"/>
        <v>0</v>
      </c>
      <c r="O257" s="7">
        <v>0</v>
      </c>
      <c r="P257" s="7" t="e">
        <f>SUMIF([2]mar!B:I,AVALUOS!E257,[2]mar!I:I)</f>
        <v>#VALUE!</v>
      </c>
      <c r="Q257" s="7" t="e">
        <f t="shared" si="1290"/>
        <v>#VALUE!</v>
      </c>
      <c r="R257" s="8">
        <f t="shared" si="1272"/>
        <v>0</v>
      </c>
      <c r="S257" s="7">
        <v>0</v>
      </c>
      <c r="T257" s="7" t="e">
        <f>SUMIF([2]Abr!B:I,AVALUOS!E257,[2]Abr!I:I)</f>
        <v>#VALUE!</v>
      </c>
      <c r="U257" s="7" t="e">
        <f t="shared" si="1291"/>
        <v>#VALUE!</v>
      </c>
      <c r="V257" s="8">
        <f t="shared" si="1292"/>
        <v>0</v>
      </c>
      <c r="W257" s="7">
        <v>0</v>
      </c>
      <c r="X257" s="7" t="e">
        <f>SUMIF([2]May!B:I,AVALUOS!E257,[2]May!I:I)</f>
        <v>#VALUE!</v>
      </c>
      <c r="Y257" s="7" t="e">
        <f t="shared" si="1293"/>
        <v>#VALUE!</v>
      </c>
      <c r="Z257" s="8">
        <f t="shared" si="1294"/>
        <v>0</v>
      </c>
      <c r="AA257" s="7">
        <v>0</v>
      </c>
      <c r="AB257" s="7" t="e">
        <f>SUMIF([2]Jun!B:I,AVALUOS!E257,[2]Jun!I:I)</f>
        <v>#VALUE!</v>
      </c>
      <c r="AC257" s="7" t="e">
        <f t="shared" si="1295"/>
        <v>#VALUE!</v>
      </c>
      <c r="AD257" s="8">
        <f t="shared" si="1296"/>
        <v>0</v>
      </c>
      <c r="AE257" s="7">
        <v>0</v>
      </c>
      <c r="AF257" s="7" t="e">
        <f>SUMIF([2]Jul!B:I,AVALUOS!E257,[2]Jul!I:I)</f>
        <v>#VALUE!</v>
      </c>
      <c r="AG257" s="7" t="e">
        <f t="shared" si="1297"/>
        <v>#VALUE!</v>
      </c>
      <c r="AH257" s="8">
        <f t="shared" si="1298"/>
        <v>0</v>
      </c>
      <c r="AI257" s="7">
        <v>0</v>
      </c>
      <c r="AJ257" s="7" t="e">
        <f>SUMIF([2]Agos!B:I,AVALUOS!E257,[2]Agos!I:I)</f>
        <v>#VALUE!</v>
      </c>
      <c r="AK257" s="7" t="e">
        <f t="shared" si="1299"/>
        <v>#VALUE!</v>
      </c>
      <c r="AL257" s="8">
        <f t="shared" si="1300"/>
        <v>0</v>
      </c>
      <c r="AM257" s="7">
        <v>0</v>
      </c>
      <c r="AN257" s="7" t="e">
        <f>SUMIF([2]Sep!B:I,AVALUOS!E257,[2]Sep!I:I)</f>
        <v>#VALUE!</v>
      </c>
      <c r="AO257" s="7" t="e">
        <f t="shared" si="1301"/>
        <v>#VALUE!</v>
      </c>
      <c r="AP257" s="8">
        <f t="shared" si="1302"/>
        <v>0</v>
      </c>
      <c r="AQ257" s="7">
        <v>0</v>
      </c>
      <c r="AR257" s="7" t="e">
        <f>SUMIF([2]Oct!B:I,AVALUOS!E257,[2]Oct!I:I)</f>
        <v>#VALUE!</v>
      </c>
      <c r="AS257" s="7" t="e">
        <f t="shared" si="1303"/>
        <v>#VALUE!</v>
      </c>
      <c r="AT257" s="8">
        <f t="shared" si="1304"/>
        <v>0</v>
      </c>
      <c r="AU257" s="7">
        <v>0</v>
      </c>
      <c r="AV257" s="7" t="e">
        <f>SUMIF([2]Nov!B:I,AVALUOS!E257,[2]Nov!I:I)</f>
        <v>#VALUE!</v>
      </c>
      <c r="AW257" s="7" t="e">
        <f t="shared" si="1305"/>
        <v>#VALUE!</v>
      </c>
      <c r="AX257" s="8">
        <f t="shared" si="1306"/>
        <v>0</v>
      </c>
      <c r="AY257" s="7">
        <v>0</v>
      </c>
      <c r="AZ257" s="7" t="e">
        <f>SUMIF([2]Dic!B:I,AVALUOS!E257,[2]Dic!I:I)</f>
        <v>#VALUE!</v>
      </c>
      <c r="BA257" s="7" t="e">
        <f t="shared" si="1307"/>
        <v>#VALUE!</v>
      </c>
      <c r="BB257" s="8">
        <f t="shared" si="1308"/>
        <v>0</v>
      </c>
      <c r="BC257" s="7">
        <v>0</v>
      </c>
      <c r="BD257" s="89">
        <f>+G257+K257+O257+S257+W257+AA257+AE257+AI257+AM257+AQ257+AU257</f>
        <v>0</v>
      </c>
      <c r="BE257" s="89" t="e">
        <f>+H257+L257+P257+T257+X257+AB257+AF257+AJ257+AN257+AR257+AV257+AZ257</f>
        <v>#VALUE!</v>
      </c>
      <c r="BF257" s="89" t="e">
        <f t="shared" si="1309"/>
        <v>#VALUE!</v>
      </c>
      <c r="BG257" s="24">
        <f t="shared" si="1310"/>
        <v>0</v>
      </c>
      <c r="BL257" s="7"/>
      <c r="BM257" s="7"/>
    </row>
    <row r="258" spans="1:65" ht="20.399999999999999" x14ac:dyDescent="0.3">
      <c r="A258" s="85"/>
      <c r="B258" s="85"/>
      <c r="C258" s="86"/>
      <c r="D258" s="90">
        <v>513080</v>
      </c>
      <c r="E258" s="91"/>
      <c r="F258" s="92" t="s">
        <v>186</v>
      </c>
      <c r="G258" s="93">
        <f t="shared" ref="G258:H258" si="1677">+G259</f>
        <v>0</v>
      </c>
      <c r="H258" s="93" t="e">
        <f t="shared" si="1677"/>
        <v>#VALUE!</v>
      </c>
      <c r="I258" s="93" t="e">
        <f t="shared" si="1286"/>
        <v>#VALUE!</v>
      </c>
      <c r="J258" s="94">
        <f t="shared" si="1287"/>
        <v>0</v>
      </c>
      <c r="K258" s="93">
        <f t="shared" ref="K258:L258" si="1678">+K259</f>
        <v>0</v>
      </c>
      <c r="L258" s="93" t="e">
        <f t="shared" si="1678"/>
        <v>#VALUE!</v>
      </c>
      <c r="M258" s="93" t="e">
        <f t="shared" si="1288"/>
        <v>#VALUE!</v>
      </c>
      <c r="N258" s="94">
        <f t="shared" si="1289"/>
        <v>0</v>
      </c>
      <c r="O258" s="93">
        <f t="shared" ref="O258:P258" si="1679">+O259</f>
        <v>0</v>
      </c>
      <c r="P258" s="93" t="e">
        <f t="shared" si="1679"/>
        <v>#VALUE!</v>
      </c>
      <c r="Q258" s="93" t="e">
        <f t="shared" si="1290"/>
        <v>#VALUE!</v>
      </c>
      <c r="R258" s="94">
        <f t="shared" si="1272"/>
        <v>0</v>
      </c>
      <c r="S258" s="93">
        <f t="shared" ref="S258:BE258" si="1680">+S259</f>
        <v>0</v>
      </c>
      <c r="T258" s="93" t="e">
        <f t="shared" si="1680"/>
        <v>#VALUE!</v>
      </c>
      <c r="U258" s="93" t="e">
        <f t="shared" si="1291"/>
        <v>#VALUE!</v>
      </c>
      <c r="V258" s="94">
        <f t="shared" si="1292"/>
        <v>0</v>
      </c>
      <c r="W258" s="93">
        <f t="shared" ref="W258:X258" si="1681">+W259</f>
        <v>0</v>
      </c>
      <c r="X258" s="93" t="e">
        <f t="shared" si="1681"/>
        <v>#VALUE!</v>
      </c>
      <c r="Y258" s="93" t="e">
        <f t="shared" si="1293"/>
        <v>#VALUE!</v>
      </c>
      <c r="Z258" s="94">
        <f t="shared" si="1294"/>
        <v>0</v>
      </c>
      <c r="AA258" s="93">
        <f t="shared" ref="AA258" si="1682">+AA259</f>
        <v>0</v>
      </c>
      <c r="AB258" s="93" t="e">
        <f t="shared" si="1680"/>
        <v>#VALUE!</v>
      </c>
      <c r="AC258" s="93" t="e">
        <f t="shared" si="1295"/>
        <v>#VALUE!</v>
      </c>
      <c r="AD258" s="94">
        <f t="shared" si="1296"/>
        <v>0</v>
      </c>
      <c r="AE258" s="93">
        <f t="shared" ref="AE258" si="1683">+AE259</f>
        <v>0</v>
      </c>
      <c r="AF258" s="93" t="e">
        <f t="shared" si="1680"/>
        <v>#VALUE!</v>
      </c>
      <c r="AG258" s="93" t="e">
        <f t="shared" si="1297"/>
        <v>#VALUE!</v>
      </c>
      <c r="AH258" s="94">
        <f t="shared" si="1298"/>
        <v>0</v>
      </c>
      <c r="AI258" s="93">
        <f t="shared" ref="AI258" si="1684">+AI259</f>
        <v>0</v>
      </c>
      <c r="AJ258" s="93" t="e">
        <f t="shared" si="1680"/>
        <v>#VALUE!</v>
      </c>
      <c r="AK258" s="93" t="e">
        <f t="shared" si="1299"/>
        <v>#VALUE!</v>
      </c>
      <c r="AL258" s="94">
        <f t="shared" si="1300"/>
        <v>0</v>
      </c>
      <c r="AM258" s="93">
        <f t="shared" ref="AM258" si="1685">+AM259</f>
        <v>0</v>
      </c>
      <c r="AN258" s="93" t="e">
        <f t="shared" si="1680"/>
        <v>#VALUE!</v>
      </c>
      <c r="AO258" s="93" t="e">
        <f t="shared" si="1301"/>
        <v>#VALUE!</v>
      </c>
      <c r="AP258" s="94">
        <f t="shared" si="1302"/>
        <v>0</v>
      </c>
      <c r="AQ258" s="93">
        <f t="shared" ref="AQ258" si="1686">+AQ259</f>
        <v>0</v>
      </c>
      <c r="AR258" s="93" t="e">
        <f t="shared" si="1680"/>
        <v>#VALUE!</v>
      </c>
      <c r="AS258" s="93" t="e">
        <f t="shared" si="1303"/>
        <v>#VALUE!</v>
      </c>
      <c r="AT258" s="94">
        <f t="shared" si="1304"/>
        <v>0</v>
      </c>
      <c r="AU258" s="93">
        <f t="shared" ref="AU258" si="1687">+AU259</f>
        <v>0</v>
      </c>
      <c r="AV258" s="93" t="e">
        <f t="shared" si="1680"/>
        <v>#VALUE!</v>
      </c>
      <c r="AW258" s="93" t="e">
        <f t="shared" si="1305"/>
        <v>#VALUE!</v>
      </c>
      <c r="AX258" s="94">
        <f t="shared" si="1306"/>
        <v>0</v>
      </c>
      <c r="AY258" s="93">
        <f t="shared" ref="AY258" si="1688">+AY259</f>
        <v>0</v>
      </c>
      <c r="AZ258" s="93" t="e">
        <f t="shared" si="1680"/>
        <v>#VALUE!</v>
      </c>
      <c r="BA258" s="93" t="e">
        <f t="shared" si="1307"/>
        <v>#VALUE!</v>
      </c>
      <c r="BB258" s="94">
        <f t="shared" si="1308"/>
        <v>0</v>
      </c>
      <c r="BC258" s="93">
        <f t="shared" si="1680"/>
        <v>0</v>
      </c>
      <c r="BD258" s="93">
        <f t="shared" si="1680"/>
        <v>0</v>
      </c>
      <c r="BE258" s="93" t="e">
        <f t="shared" si="1680"/>
        <v>#VALUE!</v>
      </c>
      <c r="BF258" s="93" t="e">
        <f t="shared" si="1309"/>
        <v>#VALUE!</v>
      </c>
      <c r="BG258" s="4">
        <f t="shared" si="1310"/>
        <v>0</v>
      </c>
      <c r="BL258" s="93">
        <f t="shared" ref="BL258:BM258" si="1689">+BL259</f>
        <v>0</v>
      </c>
      <c r="BM258" s="93">
        <f t="shared" si="1689"/>
        <v>0</v>
      </c>
    </row>
    <row r="259" spans="1:65" s="84" customFormat="1" ht="20.399999999999999" x14ac:dyDescent="0.3">
      <c r="A259" s="87"/>
      <c r="B259" s="87"/>
      <c r="C259" s="88"/>
      <c r="D259" s="95"/>
      <c r="E259" s="96">
        <v>51308001</v>
      </c>
      <c r="F259" s="97" t="s">
        <v>186</v>
      </c>
      <c r="G259" s="7">
        <v>0</v>
      </c>
      <c r="H259" s="7" t="e">
        <f>SUMIF([2]Ene!B:I,AVALUOS!E259,[2]Ene!I:I)</f>
        <v>#VALUE!</v>
      </c>
      <c r="I259" s="7" t="e">
        <f t="shared" si="1286"/>
        <v>#VALUE!</v>
      </c>
      <c r="J259" s="8">
        <f t="shared" si="1287"/>
        <v>0</v>
      </c>
      <c r="K259" s="7">
        <v>0</v>
      </c>
      <c r="L259" s="7" t="e">
        <f>SUMIF([2]Feb!B:I,AVALUOS!E259,[2]Feb!I:I)</f>
        <v>#VALUE!</v>
      </c>
      <c r="M259" s="7" t="e">
        <f t="shared" si="1288"/>
        <v>#VALUE!</v>
      </c>
      <c r="N259" s="8">
        <f t="shared" si="1289"/>
        <v>0</v>
      </c>
      <c r="O259" s="7">
        <v>0</v>
      </c>
      <c r="P259" s="7" t="e">
        <f>SUMIF([2]mar!B:I,AVALUOS!E259,[2]mar!I:I)</f>
        <v>#VALUE!</v>
      </c>
      <c r="Q259" s="7" t="e">
        <f t="shared" si="1290"/>
        <v>#VALUE!</v>
      </c>
      <c r="R259" s="8">
        <f t="shared" si="1272"/>
        <v>0</v>
      </c>
      <c r="S259" s="7">
        <v>0</v>
      </c>
      <c r="T259" s="7" t="e">
        <f>SUMIF([2]Abr!B:I,AVALUOS!E259,[2]Abr!I:I)</f>
        <v>#VALUE!</v>
      </c>
      <c r="U259" s="7" t="e">
        <f t="shared" si="1291"/>
        <v>#VALUE!</v>
      </c>
      <c r="V259" s="8">
        <f t="shared" si="1292"/>
        <v>0</v>
      </c>
      <c r="W259" s="7">
        <v>0</v>
      </c>
      <c r="X259" s="7" t="e">
        <f>SUMIF([2]May!B:I,AVALUOS!E259,[2]May!I:I)</f>
        <v>#VALUE!</v>
      </c>
      <c r="Y259" s="7" t="e">
        <f t="shared" si="1293"/>
        <v>#VALUE!</v>
      </c>
      <c r="Z259" s="8">
        <f t="shared" si="1294"/>
        <v>0</v>
      </c>
      <c r="AA259" s="7">
        <v>0</v>
      </c>
      <c r="AB259" s="7" t="e">
        <f>SUMIF([2]Jun!B:I,AVALUOS!E259,[2]Jun!I:I)</f>
        <v>#VALUE!</v>
      </c>
      <c r="AC259" s="7" t="e">
        <f t="shared" si="1295"/>
        <v>#VALUE!</v>
      </c>
      <c r="AD259" s="8">
        <f t="shared" si="1296"/>
        <v>0</v>
      </c>
      <c r="AE259" s="7">
        <v>0</v>
      </c>
      <c r="AF259" s="7" t="e">
        <f>SUMIF([2]Jul!B:I,AVALUOS!E259,[2]Jul!I:I)</f>
        <v>#VALUE!</v>
      </c>
      <c r="AG259" s="7" t="e">
        <f t="shared" si="1297"/>
        <v>#VALUE!</v>
      </c>
      <c r="AH259" s="8">
        <f t="shared" si="1298"/>
        <v>0</v>
      </c>
      <c r="AI259" s="7">
        <v>0</v>
      </c>
      <c r="AJ259" s="7" t="e">
        <f>SUMIF([2]Agos!B:I,AVALUOS!E259,[2]Agos!I:I)</f>
        <v>#VALUE!</v>
      </c>
      <c r="AK259" s="7" t="e">
        <f t="shared" si="1299"/>
        <v>#VALUE!</v>
      </c>
      <c r="AL259" s="8">
        <f t="shared" si="1300"/>
        <v>0</v>
      </c>
      <c r="AM259" s="7">
        <v>0</v>
      </c>
      <c r="AN259" s="7" t="e">
        <f>SUMIF([2]Sep!B:I,AVALUOS!E259,[2]Sep!I:I)</f>
        <v>#VALUE!</v>
      </c>
      <c r="AO259" s="7" t="e">
        <f t="shared" si="1301"/>
        <v>#VALUE!</v>
      </c>
      <c r="AP259" s="8">
        <f t="shared" si="1302"/>
        <v>0</v>
      </c>
      <c r="AQ259" s="7">
        <v>0</v>
      </c>
      <c r="AR259" s="7" t="e">
        <f>SUMIF([2]Oct!B:I,AVALUOS!E259,[2]Oct!I:I)</f>
        <v>#VALUE!</v>
      </c>
      <c r="AS259" s="7" t="e">
        <f t="shared" si="1303"/>
        <v>#VALUE!</v>
      </c>
      <c r="AT259" s="8">
        <f t="shared" si="1304"/>
        <v>0</v>
      </c>
      <c r="AU259" s="7">
        <v>0</v>
      </c>
      <c r="AV259" s="7" t="e">
        <f>SUMIF([2]Nov!B:I,AVALUOS!E259,[2]Nov!I:I)</f>
        <v>#VALUE!</v>
      </c>
      <c r="AW259" s="7" t="e">
        <f t="shared" si="1305"/>
        <v>#VALUE!</v>
      </c>
      <c r="AX259" s="8">
        <f t="shared" si="1306"/>
        <v>0</v>
      </c>
      <c r="AY259" s="7">
        <v>0</v>
      </c>
      <c r="AZ259" s="7" t="e">
        <f>SUMIF([2]Dic!B:I,AVALUOS!E259,[2]Dic!I:I)</f>
        <v>#VALUE!</v>
      </c>
      <c r="BA259" s="7" t="e">
        <f t="shared" si="1307"/>
        <v>#VALUE!</v>
      </c>
      <c r="BB259" s="8">
        <f t="shared" si="1308"/>
        <v>0</v>
      </c>
      <c r="BC259" s="7">
        <v>0</v>
      </c>
      <c r="BD259" s="89">
        <f>+G259+K259+O259+S259+W259+AA259+AE259+AI259+AM259+AQ259+AU259</f>
        <v>0</v>
      </c>
      <c r="BE259" s="89" t="e">
        <f>+H259+L259+P259+T259+X259+AB259+AF259+AJ259+AN259+AR259+AV259+AZ259</f>
        <v>#VALUE!</v>
      </c>
      <c r="BF259" s="89" t="e">
        <f t="shared" si="1309"/>
        <v>#VALUE!</v>
      </c>
      <c r="BG259" s="24">
        <f t="shared" si="1310"/>
        <v>0</v>
      </c>
      <c r="BL259" s="7"/>
      <c r="BM259" s="7"/>
    </row>
    <row r="260" spans="1:65" ht="12" x14ac:dyDescent="0.3">
      <c r="A260" s="85"/>
      <c r="B260" s="85"/>
      <c r="C260" s="86"/>
      <c r="D260" s="90">
        <v>513095</v>
      </c>
      <c r="E260" s="91"/>
      <c r="F260" s="92" t="s">
        <v>187</v>
      </c>
      <c r="G260" s="93">
        <f t="shared" ref="G260:H260" si="1690">SUM(G261:G262)</f>
        <v>0</v>
      </c>
      <c r="H260" s="93" t="e">
        <f t="shared" si="1690"/>
        <v>#VALUE!</v>
      </c>
      <c r="I260" s="93" t="e">
        <f t="shared" si="1286"/>
        <v>#VALUE!</v>
      </c>
      <c r="J260" s="94">
        <f t="shared" si="1287"/>
        <v>0</v>
      </c>
      <c r="K260" s="93">
        <f t="shared" ref="K260:L260" si="1691">SUM(K261:K262)</f>
        <v>0</v>
      </c>
      <c r="L260" s="93" t="e">
        <f t="shared" si="1691"/>
        <v>#VALUE!</v>
      </c>
      <c r="M260" s="93" t="e">
        <f t="shared" si="1288"/>
        <v>#VALUE!</v>
      </c>
      <c r="N260" s="94">
        <f t="shared" si="1289"/>
        <v>0</v>
      </c>
      <c r="O260" s="93">
        <f t="shared" ref="O260:P260" si="1692">SUM(O261:O262)</f>
        <v>0</v>
      </c>
      <c r="P260" s="93" t="e">
        <f t="shared" si="1692"/>
        <v>#VALUE!</v>
      </c>
      <c r="Q260" s="93" t="e">
        <f t="shared" si="1290"/>
        <v>#VALUE!</v>
      </c>
      <c r="R260" s="94">
        <f t="shared" si="1272"/>
        <v>0</v>
      </c>
      <c r="S260" s="93">
        <f t="shared" ref="S260:T260" si="1693">SUM(S261:S262)</f>
        <v>0</v>
      </c>
      <c r="T260" s="93" t="e">
        <f t="shared" si="1693"/>
        <v>#VALUE!</v>
      </c>
      <c r="U260" s="93" t="e">
        <f t="shared" si="1291"/>
        <v>#VALUE!</v>
      </c>
      <c r="V260" s="94">
        <f t="shared" si="1292"/>
        <v>0</v>
      </c>
      <c r="W260" s="93">
        <f t="shared" ref="W260:X260" si="1694">SUM(W261:W262)</f>
        <v>0</v>
      </c>
      <c r="X260" s="93" t="e">
        <f t="shared" si="1694"/>
        <v>#VALUE!</v>
      </c>
      <c r="Y260" s="93" t="e">
        <f t="shared" si="1293"/>
        <v>#VALUE!</v>
      </c>
      <c r="Z260" s="94">
        <f t="shared" si="1294"/>
        <v>0</v>
      </c>
      <c r="AA260" s="93">
        <f t="shared" ref="AA260:AB260" si="1695">SUM(AA261:AA262)</f>
        <v>0</v>
      </c>
      <c r="AB260" s="93" t="e">
        <f t="shared" si="1695"/>
        <v>#VALUE!</v>
      </c>
      <c r="AC260" s="93" t="e">
        <f t="shared" si="1295"/>
        <v>#VALUE!</v>
      </c>
      <c r="AD260" s="94">
        <f t="shared" si="1296"/>
        <v>0</v>
      </c>
      <c r="AE260" s="93">
        <f t="shared" ref="AE260:AF260" si="1696">SUM(AE261:AE262)</f>
        <v>0</v>
      </c>
      <c r="AF260" s="93" t="e">
        <f t="shared" si="1696"/>
        <v>#VALUE!</v>
      </c>
      <c r="AG260" s="93" t="e">
        <f t="shared" si="1297"/>
        <v>#VALUE!</v>
      </c>
      <c r="AH260" s="94">
        <f t="shared" si="1298"/>
        <v>0</v>
      </c>
      <c r="AI260" s="93">
        <f t="shared" ref="AI260:AJ260" si="1697">SUM(AI261:AI262)</f>
        <v>0</v>
      </c>
      <c r="AJ260" s="93" t="e">
        <f t="shared" si="1697"/>
        <v>#VALUE!</v>
      </c>
      <c r="AK260" s="93" t="e">
        <f t="shared" si="1299"/>
        <v>#VALUE!</v>
      </c>
      <c r="AL260" s="94">
        <f t="shared" si="1300"/>
        <v>0</v>
      </c>
      <c r="AM260" s="93">
        <f t="shared" ref="AM260:AN260" si="1698">SUM(AM261:AM262)</f>
        <v>0</v>
      </c>
      <c r="AN260" s="93" t="e">
        <f t="shared" si="1698"/>
        <v>#VALUE!</v>
      </c>
      <c r="AO260" s="93" t="e">
        <f t="shared" si="1301"/>
        <v>#VALUE!</v>
      </c>
      <c r="AP260" s="94">
        <f t="shared" si="1302"/>
        <v>0</v>
      </c>
      <c r="AQ260" s="93">
        <f t="shared" ref="AQ260:AR260" si="1699">SUM(AQ261:AQ262)</f>
        <v>0</v>
      </c>
      <c r="AR260" s="93" t="e">
        <f t="shared" si="1699"/>
        <v>#VALUE!</v>
      </c>
      <c r="AS260" s="93" t="e">
        <f t="shared" si="1303"/>
        <v>#VALUE!</v>
      </c>
      <c r="AT260" s="94">
        <f t="shared" si="1304"/>
        <v>0</v>
      </c>
      <c r="AU260" s="93">
        <f t="shared" ref="AU260:AV260" si="1700">SUM(AU261:AU262)</f>
        <v>0</v>
      </c>
      <c r="AV260" s="93" t="e">
        <f t="shared" si="1700"/>
        <v>#VALUE!</v>
      </c>
      <c r="AW260" s="93" t="e">
        <f t="shared" si="1305"/>
        <v>#VALUE!</v>
      </c>
      <c r="AX260" s="94">
        <f t="shared" si="1306"/>
        <v>0</v>
      </c>
      <c r="AY260" s="93">
        <f t="shared" ref="AY260:BE260" si="1701">SUM(AY261:AY262)</f>
        <v>0</v>
      </c>
      <c r="AZ260" s="93" t="e">
        <f t="shared" si="1701"/>
        <v>#VALUE!</v>
      </c>
      <c r="BA260" s="93" t="e">
        <f t="shared" si="1307"/>
        <v>#VALUE!</v>
      </c>
      <c r="BB260" s="94">
        <f t="shared" si="1308"/>
        <v>0</v>
      </c>
      <c r="BC260" s="93">
        <f t="shared" si="1701"/>
        <v>0</v>
      </c>
      <c r="BD260" s="93">
        <f t="shared" si="1701"/>
        <v>0</v>
      </c>
      <c r="BE260" s="93" t="e">
        <f t="shared" si="1701"/>
        <v>#VALUE!</v>
      </c>
      <c r="BF260" s="93" t="e">
        <f t="shared" si="1309"/>
        <v>#VALUE!</v>
      </c>
      <c r="BG260" s="4">
        <f t="shared" si="1310"/>
        <v>0</v>
      </c>
      <c r="BL260" s="93">
        <f t="shared" ref="BL260:BM260" si="1702">SUM(BL261:BL262)</f>
        <v>0</v>
      </c>
      <c r="BM260" s="93">
        <f t="shared" si="1702"/>
        <v>0</v>
      </c>
    </row>
    <row r="261" spans="1:65" s="84" customFormat="1" ht="12" x14ac:dyDescent="0.3">
      <c r="A261" s="87"/>
      <c r="B261" s="87"/>
      <c r="C261" s="88"/>
      <c r="D261" s="95"/>
      <c r="E261" s="96">
        <v>51309501</v>
      </c>
      <c r="F261" s="97" t="s">
        <v>187</v>
      </c>
      <c r="G261" s="7">
        <v>0</v>
      </c>
      <c r="H261" s="7" t="e">
        <f>SUMIF([2]Ene!B:I,AVALUOS!E261,[2]Ene!I:I)</f>
        <v>#VALUE!</v>
      </c>
      <c r="I261" s="7" t="e">
        <f t="shared" si="1286"/>
        <v>#VALUE!</v>
      </c>
      <c r="J261" s="8">
        <f t="shared" si="1287"/>
        <v>0</v>
      </c>
      <c r="K261" s="7">
        <v>0</v>
      </c>
      <c r="L261" s="7" t="e">
        <f>SUMIF([2]Feb!B:I,AVALUOS!E261,[2]Feb!I:I)</f>
        <v>#VALUE!</v>
      </c>
      <c r="M261" s="7" t="e">
        <f t="shared" si="1288"/>
        <v>#VALUE!</v>
      </c>
      <c r="N261" s="8">
        <f t="shared" si="1289"/>
        <v>0</v>
      </c>
      <c r="O261" s="7">
        <v>0</v>
      </c>
      <c r="P261" s="7" t="e">
        <f>SUMIF([2]mar!B:I,AVALUOS!E261,[2]mar!I:I)</f>
        <v>#VALUE!</v>
      </c>
      <c r="Q261" s="7" t="e">
        <f t="shared" si="1290"/>
        <v>#VALUE!</v>
      </c>
      <c r="R261" s="8">
        <f t="shared" si="1272"/>
        <v>0</v>
      </c>
      <c r="S261" s="7">
        <v>0</v>
      </c>
      <c r="T261" s="7" t="e">
        <f>SUMIF([2]Abr!B:I,AVALUOS!E261,[2]Abr!I:I)</f>
        <v>#VALUE!</v>
      </c>
      <c r="U261" s="7" t="e">
        <f t="shared" si="1291"/>
        <v>#VALUE!</v>
      </c>
      <c r="V261" s="8">
        <f t="shared" si="1292"/>
        <v>0</v>
      </c>
      <c r="W261" s="7">
        <v>0</v>
      </c>
      <c r="X261" s="7" t="e">
        <f>SUMIF([2]May!B:I,AVALUOS!E261,[2]May!I:I)</f>
        <v>#VALUE!</v>
      </c>
      <c r="Y261" s="7" t="e">
        <f t="shared" si="1293"/>
        <v>#VALUE!</v>
      </c>
      <c r="Z261" s="8">
        <f t="shared" si="1294"/>
        <v>0</v>
      </c>
      <c r="AA261" s="7">
        <v>0</v>
      </c>
      <c r="AB261" s="7" t="e">
        <f>SUMIF([2]Jun!B:I,AVALUOS!E261,[2]Jun!I:I)</f>
        <v>#VALUE!</v>
      </c>
      <c r="AC261" s="7" t="e">
        <f t="shared" si="1295"/>
        <v>#VALUE!</v>
      </c>
      <c r="AD261" s="8">
        <f t="shared" si="1296"/>
        <v>0</v>
      </c>
      <c r="AE261" s="7">
        <v>0</v>
      </c>
      <c r="AF261" s="7" t="e">
        <f>SUMIF([2]Jul!B:I,AVALUOS!E261,[2]Jul!I:I)</f>
        <v>#VALUE!</v>
      </c>
      <c r="AG261" s="7" t="e">
        <f t="shared" si="1297"/>
        <v>#VALUE!</v>
      </c>
      <c r="AH261" s="8">
        <f t="shared" si="1298"/>
        <v>0</v>
      </c>
      <c r="AI261" s="7">
        <v>0</v>
      </c>
      <c r="AJ261" s="7" t="e">
        <f>SUMIF([2]Agos!B:I,AVALUOS!E261,[2]Agos!I:I)</f>
        <v>#VALUE!</v>
      </c>
      <c r="AK261" s="7" t="e">
        <f t="shared" si="1299"/>
        <v>#VALUE!</v>
      </c>
      <c r="AL261" s="8">
        <f t="shared" si="1300"/>
        <v>0</v>
      </c>
      <c r="AM261" s="7">
        <v>0</v>
      </c>
      <c r="AN261" s="7" t="e">
        <f>SUMIF([2]Sep!B:I,AVALUOS!E261,[2]Sep!I:I)</f>
        <v>#VALUE!</v>
      </c>
      <c r="AO261" s="7" t="e">
        <f t="shared" si="1301"/>
        <v>#VALUE!</v>
      </c>
      <c r="AP261" s="8">
        <f t="shared" si="1302"/>
        <v>0</v>
      </c>
      <c r="AQ261" s="7">
        <v>0</v>
      </c>
      <c r="AR261" s="7" t="e">
        <f>SUMIF([2]Oct!B:I,AVALUOS!E261,[2]Oct!I:I)</f>
        <v>#VALUE!</v>
      </c>
      <c r="AS261" s="7" t="e">
        <f t="shared" si="1303"/>
        <v>#VALUE!</v>
      </c>
      <c r="AT261" s="8">
        <f t="shared" si="1304"/>
        <v>0</v>
      </c>
      <c r="AU261" s="7">
        <v>0</v>
      </c>
      <c r="AV261" s="7" t="e">
        <f>SUMIF([2]Nov!B:I,AVALUOS!E261,[2]Nov!I:I)</f>
        <v>#VALUE!</v>
      </c>
      <c r="AW261" s="7" t="e">
        <f t="shared" si="1305"/>
        <v>#VALUE!</v>
      </c>
      <c r="AX261" s="8">
        <f t="shared" si="1306"/>
        <v>0</v>
      </c>
      <c r="AY261" s="7">
        <v>0</v>
      </c>
      <c r="AZ261" s="7" t="e">
        <f>SUMIF([2]Dic!B:I,AVALUOS!E261,[2]Dic!I:I)</f>
        <v>#VALUE!</v>
      </c>
      <c r="BA261" s="7" t="e">
        <f t="shared" si="1307"/>
        <v>#VALUE!</v>
      </c>
      <c r="BB261" s="8">
        <f t="shared" si="1308"/>
        <v>0</v>
      </c>
      <c r="BC261" s="7">
        <v>0</v>
      </c>
      <c r="BD261" s="89">
        <f t="shared" ref="BD261:BD262" si="1703">+G261+K261+O261+S261+W261+AA261+AE261+AI261+AM261+AQ261+AU261</f>
        <v>0</v>
      </c>
      <c r="BE261" s="89" t="e">
        <f>+H261+L261+P261+T261+X261+AB261+AF261+AJ261+AN261+AR261+AV261+AZ261</f>
        <v>#VALUE!</v>
      </c>
      <c r="BF261" s="89" t="e">
        <f t="shared" si="1309"/>
        <v>#VALUE!</v>
      </c>
      <c r="BG261" s="24">
        <f t="shared" si="1310"/>
        <v>0</v>
      </c>
      <c r="BL261" s="7"/>
      <c r="BM261" s="7"/>
    </row>
    <row r="262" spans="1:65" ht="20.399999999999999" x14ac:dyDescent="0.3">
      <c r="A262" s="87"/>
      <c r="B262" s="87"/>
      <c r="C262" s="88"/>
      <c r="D262" s="95"/>
      <c r="E262" s="96">
        <v>51309502</v>
      </c>
      <c r="F262" s="97" t="s">
        <v>188</v>
      </c>
      <c r="G262" s="7">
        <v>0</v>
      </c>
      <c r="H262" s="7" t="e">
        <f>SUMIF([2]Ene!B:I,AVALUOS!E262,[2]Ene!I:I)</f>
        <v>#VALUE!</v>
      </c>
      <c r="I262" s="7" t="e">
        <f t="shared" si="1286"/>
        <v>#VALUE!</v>
      </c>
      <c r="J262" s="8">
        <f t="shared" si="1287"/>
        <v>0</v>
      </c>
      <c r="K262" s="7">
        <v>0</v>
      </c>
      <c r="L262" s="7" t="e">
        <f>SUMIF([2]Feb!B:I,AVALUOS!E262,[2]Feb!I:I)</f>
        <v>#VALUE!</v>
      </c>
      <c r="M262" s="7" t="e">
        <f t="shared" si="1288"/>
        <v>#VALUE!</v>
      </c>
      <c r="N262" s="8">
        <f t="shared" si="1289"/>
        <v>0</v>
      </c>
      <c r="O262" s="7">
        <v>0</v>
      </c>
      <c r="P262" s="7" t="e">
        <f>SUMIF([2]mar!B:I,AVALUOS!E262,[2]mar!I:I)</f>
        <v>#VALUE!</v>
      </c>
      <c r="Q262" s="7" t="e">
        <f t="shared" si="1290"/>
        <v>#VALUE!</v>
      </c>
      <c r="R262" s="8">
        <f t="shared" ref="R262:R325" si="1704">IF(O262=0,0,(P262/O262))</f>
        <v>0</v>
      </c>
      <c r="S262" s="7">
        <v>0</v>
      </c>
      <c r="T262" s="7" t="e">
        <f>SUMIF([2]Abr!B:I,AVALUOS!E262,[2]Abr!I:I)</f>
        <v>#VALUE!</v>
      </c>
      <c r="U262" s="7" t="e">
        <f t="shared" si="1291"/>
        <v>#VALUE!</v>
      </c>
      <c r="V262" s="8">
        <f t="shared" si="1292"/>
        <v>0</v>
      </c>
      <c r="W262" s="7">
        <v>0</v>
      </c>
      <c r="X262" s="7" t="e">
        <f>SUMIF([2]May!B:I,AVALUOS!E262,[2]May!I:I)</f>
        <v>#VALUE!</v>
      </c>
      <c r="Y262" s="7" t="e">
        <f t="shared" si="1293"/>
        <v>#VALUE!</v>
      </c>
      <c r="Z262" s="8">
        <f t="shared" si="1294"/>
        <v>0</v>
      </c>
      <c r="AA262" s="7">
        <v>0</v>
      </c>
      <c r="AB262" s="7" t="e">
        <f>SUMIF([2]Jun!B:I,AVALUOS!E262,[2]Jun!I:I)</f>
        <v>#VALUE!</v>
      </c>
      <c r="AC262" s="7" t="e">
        <f t="shared" si="1295"/>
        <v>#VALUE!</v>
      </c>
      <c r="AD262" s="8">
        <f t="shared" si="1296"/>
        <v>0</v>
      </c>
      <c r="AE262" s="7">
        <v>0</v>
      </c>
      <c r="AF262" s="7" t="e">
        <f>SUMIF([2]Jul!B:I,AVALUOS!E262,[2]Jul!I:I)</f>
        <v>#VALUE!</v>
      </c>
      <c r="AG262" s="7" t="e">
        <f t="shared" si="1297"/>
        <v>#VALUE!</v>
      </c>
      <c r="AH262" s="8">
        <f t="shared" si="1298"/>
        <v>0</v>
      </c>
      <c r="AI262" s="7">
        <v>0</v>
      </c>
      <c r="AJ262" s="7" t="e">
        <f>SUMIF([2]Agos!B:I,AVALUOS!E262,[2]Agos!I:I)</f>
        <v>#VALUE!</v>
      </c>
      <c r="AK262" s="7" t="e">
        <f t="shared" si="1299"/>
        <v>#VALUE!</v>
      </c>
      <c r="AL262" s="8">
        <f t="shared" si="1300"/>
        <v>0</v>
      </c>
      <c r="AM262" s="7">
        <v>0</v>
      </c>
      <c r="AN262" s="7" t="e">
        <f>SUMIF([2]Sep!B:I,AVALUOS!E262,[2]Sep!I:I)</f>
        <v>#VALUE!</v>
      </c>
      <c r="AO262" s="7" t="e">
        <f t="shared" si="1301"/>
        <v>#VALUE!</v>
      </c>
      <c r="AP262" s="8">
        <f t="shared" si="1302"/>
        <v>0</v>
      </c>
      <c r="AQ262" s="7">
        <v>0</v>
      </c>
      <c r="AR262" s="7" t="e">
        <f>SUMIF([2]Oct!B:I,AVALUOS!E262,[2]Oct!I:I)</f>
        <v>#VALUE!</v>
      </c>
      <c r="AS262" s="7" t="e">
        <f t="shared" si="1303"/>
        <v>#VALUE!</v>
      </c>
      <c r="AT262" s="8">
        <f t="shared" si="1304"/>
        <v>0</v>
      </c>
      <c r="AU262" s="7">
        <v>0</v>
      </c>
      <c r="AV262" s="7" t="e">
        <f>SUMIF([2]Nov!B:I,AVALUOS!E262,[2]Nov!I:I)</f>
        <v>#VALUE!</v>
      </c>
      <c r="AW262" s="7" t="e">
        <f t="shared" si="1305"/>
        <v>#VALUE!</v>
      </c>
      <c r="AX262" s="8">
        <f t="shared" si="1306"/>
        <v>0</v>
      </c>
      <c r="AY262" s="7">
        <v>0</v>
      </c>
      <c r="AZ262" s="7" t="e">
        <f>SUMIF([2]Dic!B:I,AVALUOS!E262,[2]Dic!I:I)</f>
        <v>#VALUE!</v>
      </c>
      <c r="BA262" s="7" t="e">
        <f t="shared" si="1307"/>
        <v>#VALUE!</v>
      </c>
      <c r="BB262" s="8">
        <f t="shared" si="1308"/>
        <v>0</v>
      </c>
      <c r="BC262" s="7">
        <v>0</v>
      </c>
      <c r="BD262" s="89">
        <f t="shared" si="1703"/>
        <v>0</v>
      </c>
      <c r="BE262" s="89" t="e">
        <f>+H262+L262+P262+T262+X262+AB262+AF262+AJ262+AN262+AR262+AV262+AZ262</f>
        <v>#VALUE!</v>
      </c>
      <c r="BF262" s="89" t="e">
        <f t="shared" si="1309"/>
        <v>#VALUE!</v>
      </c>
      <c r="BG262" s="24">
        <f t="shared" si="1310"/>
        <v>0</v>
      </c>
      <c r="BK262" s="84"/>
      <c r="BL262" s="7"/>
      <c r="BM262" s="7"/>
    </row>
    <row r="263" spans="1:65" s="84" customFormat="1" ht="12" x14ac:dyDescent="0.3">
      <c r="A263" s="77"/>
      <c r="B263" s="77"/>
      <c r="C263" s="78">
        <v>5135</v>
      </c>
      <c r="D263" s="79"/>
      <c r="E263" s="80"/>
      <c r="F263" s="81" t="s">
        <v>72</v>
      </c>
      <c r="G263" s="82">
        <f t="shared" ref="G263:H263" si="1705">SUM(G264,G267,G269,G271,G273,G276,G279,G285,G287,G289,G291,G293)</f>
        <v>4150000</v>
      </c>
      <c r="H263" s="82" t="e">
        <f t="shared" si="1705"/>
        <v>#VALUE!</v>
      </c>
      <c r="I263" s="82" t="e">
        <f t="shared" si="1286"/>
        <v>#VALUE!</v>
      </c>
      <c r="J263" s="83" t="e">
        <f t="shared" si="1287"/>
        <v>#VALUE!</v>
      </c>
      <c r="K263" s="82">
        <f t="shared" ref="K263:L263" si="1706">SUM(K264,K267,K269,K271,K273,K276,K279,K285,K287,K289,K291,K293)</f>
        <v>4150000</v>
      </c>
      <c r="L263" s="82" t="e">
        <f t="shared" si="1706"/>
        <v>#VALUE!</v>
      </c>
      <c r="M263" s="82" t="e">
        <f t="shared" si="1288"/>
        <v>#VALUE!</v>
      </c>
      <c r="N263" s="83" t="e">
        <f t="shared" si="1289"/>
        <v>#VALUE!</v>
      </c>
      <c r="O263" s="82">
        <f t="shared" ref="O263:P263" si="1707">SUM(O264,O267,O269,O271,O273,O276,O279,O285,O287,O289,O291,O293)</f>
        <v>4150000</v>
      </c>
      <c r="P263" s="82" t="e">
        <f t="shared" si="1707"/>
        <v>#VALUE!</v>
      </c>
      <c r="Q263" s="82" t="e">
        <f t="shared" si="1290"/>
        <v>#VALUE!</v>
      </c>
      <c r="R263" s="83" t="e">
        <f t="shared" si="1704"/>
        <v>#VALUE!</v>
      </c>
      <c r="S263" s="82">
        <f t="shared" ref="S263:T263" si="1708">SUM(S264,S267,S269,S271,S273,S276,S279,S285,S287,S289,S291,S293)</f>
        <v>4150000</v>
      </c>
      <c r="T263" s="82" t="e">
        <f t="shared" si="1708"/>
        <v>#VALUE!</v>
      </c>
      <c r="U263" s="82" t="e">
        <f t="shared" si="1291"/>
        <v>#VALUE!</v>
      </c>
      <c r="V263" s="83" t="e">
        <f t="shared" si="1292"/>
        <v>#VALUE!</v>
      </c>
      <c r="W263" s="82">
        <f t="shared" ref="W263:X263" si="1709">SUM(W264,W267,W269,W271,W273,W276,W279,W285,W287,W289,W291,W293)</f>
        <v>4150000</v>
      </c>
      <c r="X263" s="82" t="e">
        <f t="shared" si="1709"/>
        <v>#VALUE!</v>
      </c>
      <c r="Y263" s="82" t="e">
        <f t="shared" si="1293"/>
        <v>#VALUE!</v>
      </c>
      <c r="Z263" s="83" t="e">
        <f t="shared" si="1294"/>
        <v>#VALUE!</v>
      </c>
      <c r="AA263" s="82">
        <f t="shared" ref="AA263:AB263" si="1710">SUM(AA264,AA267,AA269,AA271,AA273,AA276,AA279,AA285,AA287,AA289,AA291,AA293)</f>
        <v>4150000</v>
      </c>
      <c r="AB263" s="82" t="e">
        <f t="shared" si="1710"/>
        <v>#VALUE!</v>
      </c>
      <c r="AC263" s="82" t="e">
        <f t="shared" si="1295"/>
        <v>#VALUE!</v>
      </c>
      <c r="AD263" s="83" t="e">
        <f t="shared" si="1296"/>
        <v>#VALUE!</v>
      </c>
      <c r="AE263" s="82">
        <f t="shared" ref="AE263:AF263" si="1711">SUM(AE264,AE267,AE269,AE271,AE273,AE276,AE279,AE285,AE287,AE289,AE291,AE293)</f>
        <v>4150000</v>
      </c>
      <c r="AF263" s="82" t="e">
        <f t="shared" si="1711"/>
        <v>#VALUE!</v>
      </c>
      <c r="AG263" s="82" t="e">
        <f t="shared" si="1297"/>
        <v>#VALUE!</v>
      </c>
      <c r="AH263" s="83" t="e">
        <f t="shared" si="1298"/>
        <v>#VALUE!</v>
      </c>
      <c r="AI263" s="82">
        <f t="shared" ref="AI263:AJ263" si="1712">SUM(AI264,AI267,AI269,AI271,AI273,AI276,AI279,AI285,AI287,AI289,AI291,AI293)</f>
        <v>4150000</v>
      </c>
      <c r="AJ263" s="82" t="e">
        <f t="shared" si="1712"/>
        <v>#VALUE!</v>
      </c>
      <c r="AK263" s="82" t="e">
        <f t="shared" si="1299"/>
        <v>#VALUE!</v>
      </c>
      <c r="AL263" s="83" t="e">
        <f t="shared" si="1300"/>
        <v>#VALUE!</v>
      </c>
      <c r="AM263" s="82">
        <f t="shared" ref="AM263:AN263" si="1713">SUM(AM264,AM267,AM269,AM271,AM273,AM276,AM279,AM285,AM287,AM289,AM291,AM293)</f>
        <v>4150000</v>
      </c>
      <c r="AN263" s="82" t="e">
        <f t="shared" si="1713"/>
        <v>#VALUE!</v>
      </c>
      <c r="AO263" s="82" t="e">
        <f t="shared" si="1301"/>
        <v>#VALUE!</v>
      </c>
      <c r="AP263" s="83" t="e">
        <f t="shared" si="1302"/>
        <v>#VALUE!</v>
      </c>
      <c r="AQ263" s="82">
        <f t="shared" ref="AQ263:AR263" si="1714">SUM(AQ264,AQ267,AQ269,AQ271,AQ273,AQ276,AQ279,AQ285,AQ287,AQ289,AQ291,AQ293)</f>
        <v>4150000</v>
      </c>
      <c r="AR263" s="82" t="e">
        <f t="shared" si="1714"/>
        <v>#VALUE!</v>
      </c>
      <c r="AS263" s="82" t="e">
        <f t="shared" si="1303"/>
        <v>#VALUE!</v>
      </c>
      <c r="AT263" s="83" t="e">
        <f t="shared" si="1304"/>
        <v>#VALUE!</v>
      </c>
      <c r="AU263" s="82">
        <f t="shared" ref="AU263:AV263" si="1715">SUM(AU264,AU267,AU269,AU271,AU273,AU276,AU279,AU285,AU287,AU289,AU291,AU293)</f>
        <v>4150000</v>
      </c>
      <c r="AV263" s="82" t="e">
        <f t="shared" si="1715"/>
        <v>#VALUE!</v>
      </c>
      <c r="AW263" s="82" t="e">
        <f t="shared" si="1305"/>
        <v>#VALUE!</v>
      </c>
      <c r="AX263" s="83" t="e">
        <f t="shared" si="1306"/>
        <v>#VALUE!</v>
      </c>
      <c r="AY263" s="82">
        <f t="shared" ref="AY263:BE263" si="1716">SUM(AY264,AY267,AY269,AY271,AY273,AY276,AY279,AY285,AY287,AY289,AY291,AY293)</f>
        <v>4150000</v>
      </c>
      <c r="AZ263" s="82" t="e">
        <f t="shared" si="1716"/>
        <v>#VALUE!</v>
      </c>
      <c r="BA263" s="82" t="e">
        <f t="shared" si="1307"/>
        <v>#VALUE!</v>
      </c>
      <c r="BB263" s="83" t="e">
        <f t="shared" si="1308"/>
        <v>#VALUE!</v>
      </c>
      <c r="BC263" s="82">
        <f t="shared" si="1716"/>
        <v>0</v>
      </c>
      <c r="BD263" s="82">
        <f t="shared" si="1716"/>
        <v>45650000</v>
      </c>
      <c r="BE263" s="82" t="e">
        <f t="shared" si="1716"/>
        <v>#VALUE!</v>
      </c>
      <c r="BF263" s="82" t="e">
        <f t="shared" si="1309"/>
        <v>#VALUE!</v>
      </c>
      <c r="BG263" s="83" t="e">
        <f t="shared" si="1310"/>
        <v>#VALUE!</v>
      </c>
      <c r="BL263" s="82">
        <f t="shared" ref="BL263:BM263" si="1717">SUM(BL264,BL267,BL269,BL271,BL273,BL276,BL279,BL285,BL287,BL289,BL291,BL293)</f>
        <v>0</v>
      </c>
      <c r="BM263" s="82">
        <f t="shared" si="1717"/>
        <v>0</v>
      </c>
    </row>
    <row r="264" spans="1:65" ht="12" x14ac:dyDescent="0.3">
      <c r="A264" s="85"/>
      <c r="B264" s="85"/>
      <c r="C264" s="86"/>
      <c r="D264" s="90">
        <v>513505</v>
      </c>
      <c r="E264" s="91"/>
      <c r="F264" s="92" t="s">
        <v>189</v>
      </c>
      <c r="G264" s="93">
        <f t="shared" ref="G264:H264" si="1718">SUM(G265:G266)</f>
        <v>0</v>
      </c>
      <c r="H264" s="93" t="e">
        <f t="shared" si="1718"/>
        <v>#VALUE!</v>
      </c>
      <c r="I264" s="93" t="e">
        <f t="shared" si="1286"/>
        <v>#VALUE!</v>
      </c>
      <c r="J264" s="94">
        <f t="shared" si="1287"/>
        <v>0</v>
      </c>
      <c r="K264" s="93">
        <f t="shared" ref="K264:L264" si="1719">SUM(K265:K266)</f>
        <v>0</v>
      </c>
      <c r="L264" s="93" t="e">
        <f t="shared" si="1719"/>
        <v>#VALUE!</v>
      </c>
      <c r="M264" s="93" t="e">
        <f t="shared" si="1288"/>
        <v>#VALUE!</v>
      </c>
      <c r="N264" s="94">
        <f t="shared" si="1289"/>
        <v>0</v>
      </c>
      <c r="O264" s="93">
        <f t="shared" ref="O264:P264" si="1720">SUM(O265:O266)</f>
        <v>0</v>
      </c>
      <c r="P264" s="93" t="e">
        <f t="shared" si="1720"/>
        <v>#VALUE!</v>
      </c>
      <c r="Q264" s="93" t="e">
        <f t="shared" si="1290"/>
        <v>#VALUE!</v>
      </c>
      <c r="R264" s="94">
        <f t="shared" si="1704"/>
        <v>0</v>
      </c>
      <c r="S264" s="93">
        <f t="shared" ref="S264:T264" si="1721">SUM(S265:S266)</f>
        <v>0</v>
      </c>
      <c r="T264" s="93" t="e">
        <f t="shared" si="1721"/>
        <v>#VALUE!</v>
      </c>
      <c r="U264" s="93" t="e">
        <f t="shared" si="1291"/>
        <v>#VALUE!</v>
      </c>
      <c r="V264" s="94">
        <f t="shared" si="1292"/>
        <v>0</v>
      </c>
      <c r="W264" s="93">
        <f t="shared" ref="W264:X264" si="1722">SUM(W265:W266)</f>
        <v>0</v>
      </c>
      <c r="X264" s="93" t="e">
        <f t="shared" si="1722"/>
        <v>#VALUE!</v>
      </c>
      <c r="Y264" s="93" t="e">
        <f t="shared" si="1293"/>
        <v>#VALUE!</v>
      </c>
      <c r="Z264" s="94">
        <f t="shared" si="1294"/>
        <v>0</v>
      </c>
      <c r="AA264" s="93">
        <f t="shared" ref="AA264:AB264" si="1723">SUM(AA265:AA266)</f>
        <v>0</v>
      </c>
      <c r="AB264" s="93" t="e">
        <f t="shared" si="1723"/>
        <v>#VALUE!</v>
      </c>
      <c r="AC264" s="93" t="e">
        <f t="shared" si="1295"/>
        <v>#VALUE!</v>
      </c>
      <c r="AD264" s="94">
        <f t="shared" si="1296"/>
        <v>0</v>
      </c>
      <c r="AE264" s="93">
        <f t="shared" ref="AE264:AF264" si="1724">SUM(AE265:AE266)</f>
        <v>0</v>
      </c>
      <c r="AF264" s="93" t="e">
        <f t="shared" si="1724"/>
        <v>#VALUE!</v>
      </c>
      <c r="AG264" s="93" t="e">
        <f t="shared" si="1297"/>
        <v>#VALUE!</v>
      </c>
      <c r="AH264" s="94">
        <f t="shared" si="1298"/>
        <v>0</v>
      </c>
      <c r="AI264" s="93">
        <f t="shared" ref="AI264:AJ264" si="1725">SUM(AI265:AI266)</f>
        <v>0</v>
      </c>
      <c r="AJ264" s="93" t="e">
        <f t="shared" si="1725"/>
        <v>#VALUE!</v>
      </c>
      <c r="AK264" s="93" t="e">
        <f t="shared" si="1299"/>
        <v>#VALUE!</v>
      </c>
      <c r="AL264" s="94">
        <f t="shared" si="1300"/>
        <v>0</v>
      </c>
      <c r="AM264" s="93">
        <f t="shared" ref="AM264:AN264" si="1726">SUM(AM265:AM266)</f>
        <v>0</v>
      </c>
      <c r="AN264" s="93" t="e">
        <f t="shared" si="1726"/>
        <v>#VALUE!</v>
      </c>
      <c r="AO264" s="93" t="e">
        <f t="shared" si="1301"/>
        <v>#VALUE!</v>
      </c>
      <c r="AP264" s="94">
        <f t="shared" si="1302"/>
        <v>0</v>
      </c>
      <c r="AQ264" s="93">
        <f t="shared" ref="AQ264:AR264" si="1727">SUM(AQ265:AQ266)</f>
        <v>0</v>
      </c>
      <c r="AR264" s="93" t="e">
        <f t="shared" si="1727"/>
        <v>#VALUE!</v>
      </c>
      <c r="AS264" s="93" t="e">
        <f t="shared" si="1303"/>
        <v>#VALUE!</v>
      </c>
      <c r="AT264" s="94">
        <f t="shared" si="1304"/>
        <v>0</v>
      </c>
      <c r="AU264" s="93">
        <f t="shared" ref="AU264:AV264" si="1728">SUM(AU265:AU266)</f>
        <v>0</v>
      </c>
      <c r="AV264" s="93" t="e">
        <f t="shared" si="1728"/>
        <v>#VALUE!</v>
      </c>
      <c r="AW264" s="93" t="e">
        <f t="shared" si="1305"/>
        <v>#VALUE!</v>
      </c>
      <c r="AX264" s="94">
        <f t="shared" si="1306"/>
        <v>0</v>
      </c>
      <c r="AY264" s="93">
        <f t="shared" ref="AY264:BE264" si="1729">SUM(AY265:AY266)</f>
        <v>0</v>
      </c>
      <c r="AZ264" s="93" t="e">
        <f t="shared" si="1729"/>
        <v>#VALUE!</v>
      </c>
      <c r="BA264" s="93" t="e">
        <f t="shared" si="1307"/>
        <v>#VALUE!</v>
      </c>
      <c r="BB264" s="94">
        <f t="shared" si="1308"/>
        <v>0</v>
      </c>
      <c r="BC264" s="93">
        <f t="shared" si="1729"/>
        <v>0</v>
      </c>
      <c r="BD264" s="93">
        <f t="shared" si="1729"/>
        <v>0</v>
      </c>
      <c r="BE264" s="93" t="e">
        <f t="shared" si="1729"/>
        <v>#VALUE!</v>
      </c>
      <c r="BF264" s="93" t="e">
        <f t="shared" si="1309"/>
        <v>#VALUE!</v>
      </c>
      <c r="BG264" s="4">
        <f t="shared" si="1310"/>
        <v>0</v>
      </c>
      <c r="BL264" s="93">
        <f t="shared" ref="BL264:BM264" si="1730">SUM(BL265:BL266)</f>
        <v>0</v>
      </c>
      <c r="BM264" s="93">
        <f t="shared" si="1730"/>
        <v>0</v>
      </c>
    </row>
    <row r="265" spans="1:65" ht="12" x14ac:dyDescent="0.3">
      <c r="A265" s="87"/>
      <c r="B265" s="87"/>
      <c r="C265" s="88"/>
      <c r="D265" s="95"/>
      <c r="E265" s="96">
        <v>51350501</v>
      </c>
      <c r="F265" s="97" t="s">
        <v>190</v>
      </c>
      <c r="G265" s="7">
        <v>0</v>
      </c>
      <c r="H265" s="7" t="e">
        <f>SUMIF([2]Ene!B:I,AVALUOS!E265,[2]Ene!I:I)</f>
        <v>#VALUE!</v>
      </c>
      <c r="I265" s="7" t="e">
        <f t="shared" ref="I265:I328" si="1731">+G265-H265</f>
        <v>#VALUE!</v>
      </c>
      <c r="J265" s="8">
        <f t="shared" ref="J265:J328" si="1732">IF(G265=0,0,(H265/G265))</f>
        <v>0</v>
      </c>
      <c r="K265" s="7">
        <v>0</v>
      </c>
      <c r="L265" s="7" t="e">
        <f>SUMIF([2]Feb!B:I,AVALUOS!E265,[2]Feb!I:I)</f>
        <v>#VALUE!</v>
      </c>
      <c r="M265" s="7" t="e">
        <f t="shared" ref="M265:M328" si="1733">+K265-L265</f>
        <v>#VALUE!</v>
      </c>
      <c r="N265" s="8">
        <f t="shared" ref="N265:N328" si="1734">IF(K265=0,0,(L265/K265))</f>
        <v>0</v>
      </c>
      <c r="O265" s="7">
        <v>0</v>
      </c>
      <c r="P265" s="7" t="e">
        <f>SUMIF([2]mar!B:I,AVALUOS!E265,[2]mar!I:I)</f>
        <v>#VALUE!</v>
      </c>
      <c r="Q265" s="7" t="e">
        <f t="shared" ref="Q265:Q328" si="1735">+O265-P265</f>
        <v>#VALUE!</v>
      </c>
      <c r="R265" s="8">
        <f t="shared" si="1704"/>
        <v>0</v>
      </c>
      <c r="S265" s="7">
        <v>0</v>
      </c>
      <c r="T265" s="7" t="e">
        <f>SUMIF([2]Abr!B:I,AVALUOS!E265,[2]Abr!I:I)</f>
        <v>#VALUE!</v>
      </c>
      <c r="U265" s="7" t="e">
        <f t="shared" ref="U265:U328" si="1736">+S265-T265</f>
        <v>#VALUE!</v>
      </c>
      <c r="V265" s="8">
        <f t="shared" ref="V265:V328" si="1737">IF(S265=0,0,(T265/S265))</f>
        <v>0</v>
      </c>
      <c r="W265" s="7">
        <v>0</v>
      </c>
      <c r="X265" s="7" t="e">
        <f>SUMIF([2]May!B:I,AVALUOS!E265,[2]May!I:I)</f>
        <v>#VALUE!</v>
      </c>
      <c r="Y265" s="7" t="e">
        <f t="shared" ref="Y265:Y328" si="1738">+W265-X265</f>
        <v>#VALUE!</v>
      </c>
      <c r="Z265" s="8">
        <f t="shared" ref="Z265:Z328" si="1739">IF(W265=0,0,(X265/W265))</f>
        <v>0</v>
      </c>
      <c r="AA265" s="7">
        <v>0</v>
      </c>
      <c r="AB265" s="7" t="e">
        <f>SUMIF([2]Jun!B:I,AVALUOS!E265,[2]Jun!I:I)</f>
        <v>#VALUE!</v>
      </c>
      <c r="AC265" s="7" t="e">
        <f t="shared" ref="AC265:AC328" si="1740">+AA265-AB265</f>
        <v>#VALUE!</v>
      </c>
      <c r="AD265" s="8">
        <f t="shared" ref="AD265:AD328" si="1741">IF(AA265=0,0,(AB265/AA265))</f>
        <v>0</v>
      </c>
      <c r="AE265" s="7">
        <v>0</v>
      </c>
      <c r="AF265" s="7" t="e">
        <f>SUMIF([2]Jul!B:I,AVALUOS!E265,[2]Jul!I:I)</f>
        <v>#VALUE!</v>
      </c>
      <c r="AG265" s="7" t="e">
        <f t="shared" ref="AG265:AG328" si="1742">+AE265-AF265</f>
        <v>#VALUE!</v>
      </c>
      <c r="AH265" s="8">
        <f t="shared" ref="AH265:AH328" si="1743">IF(AE265=0,0,(AF265/AE265))</f>
        <v>0</v>
      </c>
      <c r="AI265" s="7">
        <v>0</v>
      </c>
      <c r="AJ265" s="7" t="e">
        <f>SUMIF([2]Agos!B:I,AVALUOS!E265,[2]Agos!I:I)</f>
        <v>#VALUE!</v>
      </c>
      <c r="AK265" s="7" t="e">
        <f t="shared" ref="AK265:AK328" si="1744">+AI265-AJ265</f>
        <v>#VALUE!</v>
      </c>
      <c r="AL265" s="8">
        <f t="shared" ref="AL265:AL328" si="1745">IF(AI265=0,0,(AJ265/AI265))</f>
        <v>0</v>
      </c>
      <c r="AM265" s="7">
        <v>0</v>
      </c>
      <c r="AN265" s="7" t="e">
        <f>SUMIF([2]Sep!B:I,AVALUOS!E265,[2]Sep!I:I)</f>
        <v>#VALUE!</v>
      </c>
      <c r="AO265" s="7" t="e">
        <f t="shared" ref="AO265:AO328" si="1746">+AM265-AN265</f>
        <v>#VALUE!</v>
      </c>
      <c r="AP265" s="8">
        <f t="shared" ref="AP265:AP328" si="1747">IF(AM265=0,0,(AN265/AM265))</f>
        <v>0</v>
      </c>
      <c r="AQ265" s="7">
        <v>0</v>
      </c>
      <c r="AR265" s="7" t="e">
        <f>SUMIF([2]Oct!B:I,AVALUOS!E265,[2]Oct!I:I)</f>
        <v>#VALUE!</v>
      </c>
      <c r="AS265" s="7" t="e">
        <f t="shared" ref="AS265:AS328" si="1748">+AQ265-AR265</f>
        <v>#VALUE!</v>
      </c>
      <c r="AT265" s="8">
        <f t="shared" ref="AT265:AT328" si="1749">IF(AQ265=0,0,(AR265/AQ265))</f>
        <v>0</v>
      </c>
      <c r="AU265" s="7">
        <v>0</v>
      </c>
      <c r="AV265" s="7" t="e">
        <f>SUMIF([2]Nov!B:I,AVALUOS!E265,[2]Nov!I:I)</f>
        <v>#VALUE!</v>
      </c>
      <c r="AW265" s="7" t="e">
        <f t="shared" ref="AW265:AW328" si="1750">+AU265-AV265</f>
        <v>#VALUE!</v>
      </c>
      <c r="AX265" s="8">
        <f t="shared" ref="AX265:AX328" si="1751">IF(AU265=0,0,(AV265/AU265))</f>
        <v>0</v>
      </c>
      <c r="AY265" s="7">
        <v>0</v>
      </c>
      <c r="AZ265" s="7" t="e">
        <f>SUMIF([2]Dic!B:I,AVALUOS!E265,[2]Dic!I:I)</f>
        <v>#VALUE!</v>
      </c>
      <c r="BA265" s="7" t="e">
        <f t="shared" ref="BA265:BA328" si="1752">+AY265-AZ265</f>
        <v>#VALUE!</v>
      </c>
      <c r="BB265" s="8">
        <f t="shared" ref="BB265:BB328" si="1753">IF(AY265=0,0,(AZ265/AY265))</f>
        <v>0</v>
      </c>
      <c r="BC265" s="7">
        <v>0</v>
      </c>
      <c r="BD265" s="89">
        <f t="shared" ref="BD265:BD266" si="1754">+G265+K265+O265+S265+W265+AA265+AE265+AI265+AM265+AQ265+AU265</f>
        <v>0</v>
      </c>
      <c r="BE265" s="89" t="e">
        <f>+H265+L265+P265+T265+X265+AB265+AF265+AJ265+AN265+AR265+AV265+AZ265</f>
        <v>#VALUE!</v>
      </c>
      <c r="BF265" s="89" t="e">
        <f t="shared" ref="BF265:BF328" si="1755">+BE265-BD265</f>
        <v>#VALUE!</v>
      </c>
      <c r="BG265" s="24">
        <f t="shared" ref="BG265:BG328" si="1756">IF(BD265=0,0,(BE265/BD265))</f>
        <v>0</v>
      </c>
      <c r="BK265" s="84"/>
      <c r="BL265" s="7"/>
      <c r="BM265" s="7"/>
    </row>
    <row r="266" spans="1:65" s="84" customFormat="1" ht="12" x14ac:dyDescent="0.3">
      <c r="A266" s="87"/>
      <c r="B266" s="87"/>
      <c r="C266" s="88"/>
      <c r="D266" s="95"/>
      <c r="E266" s="96">
        <v>51350502</v>
      </c>
      <c r="F266" s="97" t="s">
        <v>191</v>
      </c>
      <c r="G266" s="7">
        <v>0</v>
      </c>
      <c r="H266" s="7" t="e">
        <f>SUMIF([2]Ene!B:I,AVALUOS!E266,[2]Ene!I:I)</f>
        <v>#VALUE!</v>
      </c>
      <c r="I266" s="7" t="e">
        <f t="shared" si="1731"/>
        <v>#VALUE!</v>
      </c>
      <c r="J266" s="8">
        <f t="shared" si="1732"/>
        <v>0</v>
      </c>
      <c r="K266" s="7">
        <v>0</v>
      </c>
      <c r="L266" s="7" t="e">
        <f>SUMIF([2]Feb!B:I,AVALUOS!E266,[2]Feb!I:I)</f>
        <v>#VALUE!</v>
      </c>
      <c r="M266" s="7" t="e">
        <f t="shared" si="1733"/>
        <v>#VALUE!</v>
      </c>
      <c r="N266" s="8">
        <f t="shared" si="1734"/>
        <v>0</v>
      </c>
      <c r="O266" s="7">
        <v>0</v>
      </c>
      <c r="P266" s="7" t="e">
        <f>SUMIF([2]mar!B:I,AVALUOS!E266,[2]mar!I:I)</f>
        <v>#VALUE!</v>
      </c>
      <c r="Q266" s="7" t="e">
        <f t="shared" si="1735"/>
        <v>#VALUE!</v>
      </c>
      <c r="R266" s="8">
        <f t="shared" si="1704"/>
        <v>0</v>
      </c>
      <c r="S266" s="7">
        <v>0</v>
      </c>
      <c r="T266" s="7" t="e">
        <f>SUMIF([2]Abr!B:I,AVALUOS!E266,[2]Abr!I:I)</f>
        <v>#VALUE!</v>
      </c>
      <c r="U266" s="7" t="e">
        <f t="shared" si="1736"/>
        <v>#VALUE!</v>
      </c>
      <c r="V266" s="8">
        <f t="shared" si="1737"/>
        <v>0</v>
      </c>
      <c r="W266" s="7">
        <v>0</v>
      </c>
      <c r="X266" s="7" t="e">
        <f>SUMIF([2]May!B:I,AVALUOS!E266,[2]May!I:I)</f>
        <v>#VALUE!</v>
      </c>
      <c r="Y266" s="7" t="e">
        <f t="shared" si="1738"/>
        <v>#VALUE!</v>
      </c>
      <c r="Z266" s="8">
        <f t="shared" si="1739"/>
        <v>0</v>
      </c>
      <c r="AA266" s="7">
        <v>0</v>
      </c>
      <c r="AB266" s="7" t="e">
        <f>SUMIF([2]Jun!B:I,AVALUOS!E266,[2]Jun!I:I)</f>
        <v>#VALUE!</v>
      </c>
      <c r="AC266" s="7" t="e">
        <f t="shared" si="1740"/>
        <v>#VALUE!</v>
      </c>
      <c r="AD266" s="8">
        <f t="shared" si="1741"/>
        <v>0</v>
      </c>
      <c r="AE266" s="7">
        <v>0</v>
      </c>
      <c r="AF266" s="7" t="e">
        <f>SUMIF([2]Jul!B:I,AVALUOS!E266,[2]Jul!I:I)</f>
        <v>#VALUE!</v>
      </c>
      <c r="AG266" s="7" t="e">
        <f t="shared" si="1742"/>
        <v>#VALUE!</v>
      </c>
      <c r="AH266" s="8">
        <f t="shared" si="1743"/>
        <v>0</v>
      </c>
      <c r="AI266" s="7">
        <v>0</v>
      </c>
      <c r="AJ266" s="7" t="e">
        <f>SUMIF([2]Agos!B:I,AVALUOS!E266,[2]Agos!I:I)</f>
        <v>#VALUE!</v>
      </c>
      <c r="AK266" s="7" t="e">
        <f t="shared" si="1744"/>
        <v>#VALUE!</v>
      </c>
      <c r="AL266" s="8">
        <f t="shared" si="1745"/>
        <v>0</v>
      </c>
      <c r="AM266" s="7">
        <v>0</v>
      </c>
      <c r="AN266" s="7" t="e">
        <f>SUMIF([2]Sep!B:I,AVALUOS!E266,[2]Sep!I:I)</f>
        <v>#VALUE!</v>
      </c>
      <c r="AO266" s="7" t="e">
        <f t="shared" si="1746"/>
        <v>#VALUE!</v>
      </c>
      <c r="AP266" s="8">
        <f t="shared" si="1747"/>
        <v>0</v>
      </c>
      <c r="AQ266" s="7">
        <v>0</v>
      </c>
      <c r="AR266" s="7" t="e">
        <f>SUMIF([2]Oct!B:I,AVALUOS!E266,[2]Oct!I:I)</f>
        <v>#VALUE!</v>
      </c>
      <c r="AS266" s="7" t="e">
        <f t="shared" si="1748"/>
        <v>#VALUE!</v>
      </c>
      <c r="AT266" s="8">
        <f t="shared" si="1749"/>
        <v>0</v>
      </c>
      <c r="AU266" s="7">
        <v>0</v>
      </c>
      <c r="AV266" s="7" t="e">
        <f>SUMIF([2]Nov!B:I,AVALUOS!E266,[2]Nov!I:I)</f>
        <v>#VALUE!</v>
      </c>
      <c r="AW266" s="7" t="e">
        <f t="shared" si="1750"/>
        <v>#VALUE!</v>
      </c>
      <c r="AX266" s="8">
        <f t="shared" si="1751"/>
        <v>0</v>
      </c>
      <c r="AY266" s="7">
        <v>0</v>
      </c>
      <c r="AZ266" s="7" t="e">
        <f>SUMIF([2]Dic!B:I,AVALUOS!E266,[2]Dic!I:I)</f>
        <v>#VALUE!</v>
      </c>
      <c r="BA266" s="7" t="e">
        <f t="shared" si="1752"/>
        <v>#VALUE!</v>
      </c>
      <c r="BB266" s="8">
        <f t="shared" si="1753"/>
        <v>0</v>
      </c>
      <c r="BC266" s="7">
        <v>0</v>
      </c>
      <c r="BD266" s="89">
        <f t="shared" si="1754"/>
        <v>0</v>
      </c>
      <c r="BE266" s="89" t="e">
        <f>+H266+L266+P266+T266+X266+AB266+AF266+AJ266+AN266+AR266+AV266+AZ266</f>
        <v>#VALUE!</v>
      </c>
      <c r="BF266" s="89" t="e">
        <f t="shared" si="1755"/>
        <v>#VALUE!</v>
      </c>
      <c r="BG266" s="24">
        <f t="shared" si="1756"/>
        <v>0</v>
      </c>
      <c r="BL266" s="7"/>
      <c r="BM266" s="7"/>
    </row>
    <row r="267" spans="1:65" s="84" customFormat="1" ht="12" x14ac:dyDescent="0.3">
      <c r="A267" s="85"/>
      <c r="B267" s="85"/>
      <c r="C267" s="86"/>
      <c r="D267" s="90">
        <v>513510</v>
      </c>
      <c r="E267" s="91"/>
      <c r="F267" s="92" t="s">
        <v>192</v>
      </c>
      <c r="G267" s="93">
        <f t="shared" ref="G267:H267" si="1757">+G268</f>
        <v>0</v>
      </c>
      <c r="H267" s="93" t="e">
        <f t="shared" si="1757"/>
        <v>#VALUE!</v>
      </c>
      <c r="I267" s="93" t="e">
        <f t="shared" si="1731"/>
        <v>#VALUE!</v>
      </c>
      <c r="J267" s="94">
        <f t="shared" si="1732"/>
        <v>0</v>
      </c>
      <c r="K267" s="93">
        <f t="shared" ref="K267:L267" si="1758">+K268</f>
        <v>0</v>
      </c>
      <c r="L267" s="93" t="e">
        <f t="shared" si="1758"/>
        <v>#VALUE!</v>
      </c>
      <c r="M267" s="93" t="e">
        <f t="shared" si="1733"/>
        <v>#VALUE!</v>
      </c>
      <c r="N267" s="94">
        <f t="shared" si="1734"/>
        <v>0</v>
      </c>
      <c r="O267" s="93">
        <f t="shared" ref="O267:P267" si="1759">+O268</f>
        <v>0</v>
      </c>
      <c r="P267" s="93" t="e">
        <f t="shared" si="1759"/>
        <v>#VALUE!</v>
      </c>
      <c r="Q267" s="93" t="e">
        <f t="shared" si="1735"/>
        <v>#VALUE!</v>
      </c>
      <c r="R267" s="94">
        <f t="shared" si="1704"/>
        <v>0</v>
      </c>
      <c r="S267" s="93">
        <f t="shared" ref="S267:BE267" si="1760">+S268</f>
        <v>0</v>
      </c>
      <c r="T267" s="93" t="e">
        <f t="shared" si="1760"/>
        <v>#VALUE!</v>
      </c>
      <c r="U267" s="93" t="e">
        <f t="shared" si="1736"/>
        <v>#VALUE!</v>
      </c>
      <c r="V267" s="94">
        <f t="shared" si="1737"/>
        <v>0</v>
      </c>
      <c r="W267" s="93">
        <f t="shared" ref="W267:X267" si="1761">+W268</f>
        <v>0</v>
      </c>
      <c r="X267" s="93" t="e">
        <f t="shared" si="1761"/>
        <v>#VALUE!</v>
      </c>
      <c r="Y267" s="93" t="e">
        <f t="shared" si="1738"/>
        <v>#VALUE!</v>
      </c>
      <c r="Z267" s="94">
        <f t="shared" si="1739"/>
        <v>0</v>
      </c>
      <c r="AA267" s="93">
        <f t="shared" ref="AA267" si="1762">+AA268</f>
        <v>0</v>
      </c>
      <c r="AB267" s="93" t="e">
        <f t="shared" si="1760"/>
        <v>#VALUE!</v>
      </c>
      <c r="AC267" s="93" t="e">
        <f t="shared" si="1740"/>
        <v>#VALUE!</v>
      </c>
      <c r="AD267" s="94">
        <f t="shared" si="1741"/>
        <v>0</v>
      </c>
      <c r="AE267" s="93">
        <f t="shared" ref="AE267" si="1763">+AE268</f>
        <v>0</v>
      </c>
      <c r="AF267" s="93" t="e">
        <f t="shared" si="1760"/>
        <v>#VALUE!</v>
      </c>
      <c r="AG267" s="93" t="e">
        <f t="shared" si="1742"/>
        <v>#VALUE!</v>
      </c>
      <c r="AH267" s="94">
        <f t="shared" si="1743"/>
        <v>0</v>
      </c>
      <c r="AI267" s="93">
        <f t="shared" ref="AI267" si="1764">+AI268</f>
        <v>0</v>
      </c>
      <c r="AJ267" s="93" t="e">
        <f t="shared" si="1760"/>
        <v>#VALUE!</v>
      </c>
      <c r="AK267" s="93" t="e">
        <f t="shared" si="1744"/>
        <v>#VALUE!</v>
      </c>
      <c r="AL267" s="94">
        <f t="shared" si="1745"/>
        <v>0</v>
      </c>
      <c r="AM267" s="93">
        <f t="shared" ref="AM267" si="1765">+AM268</f>
        <v>0</v>
      </c>
      <c r="AN267" s="93" t="e">
        <f t="shared" si="1760"/>
        <v>#VALUE!</v>
      </c>
      <c r="AO267" s="93" t="e">
        <f t="shared" si="1746"/>
        <v>#VALUE!</v>
      </c>
      <c r="AP267" s="94">
        <f t="shared" si="1747"/>
        <v>0</v>
      </c>
      <c r="AQ267" s="93">
        <f t="shared" ref="AQ267" si="1766">+AQ268</f>
        <v>0</v>
      </c>
      <c r="AR267" s="93" t="e">
        <f t="shared" si="1760"/>
        <v>#VALUE!</v>
      </c>
      <c r="AS267" s="93" t="e">
        <f t="shared" si="1748"/>
        <v>#VALUE!</v>
      </c>
      <c r="AT267" s="94">
        <f t="shared" si="1749"/>
        <v>0</v>
      </c>
      <c r="AU267" s="93">
        <f t="shared" ref="AU267" si="1767">+AU268</f>
        <v>0</v>
      </c>
      <c r="AV267" s="93" t="e">
        <f t="shared" si="1760"/>
        <v>#VALUE!</v>
      </c>
      <c r="AW267" s="93" t="e">
        <f t="shared" si="1750"/>
        <v>#VALUE!</v>
      </c>
      <c r="AX267" s="94">
        <f t="shared" si="1751"/>
        <v>0</v>
      </c>
      <c r="AY267" s="93">
        <f t="shared" ref="AY267" si="1768">+AY268</f>
        <v>0</v>
      </c>
      <c r="AZ267" s="93" t="e">
        <f t="shared" si="1760"/>
        <v>#VALUE!</v>
      </c>
      <c r="BA267" s="93" t="e">
        <f t="shared" si="1752"/>
        <v>#VALUE!</v>
      </c>
      <c r="BB267" s="94">
        <f t="shared" si="1753"/>
        <v>0</v>
      </c>
      <c r="BC267" s="93">
        <f t="shared" si="1760"/>
        <v>0</v>
      </c>
      <c r="BD267" s="93">
        <f t="shared" si="1760"/>
        <v>0</v>
      </c>
      <c r="BE267" s="93" t="e">
        <f t="shared" si="1760"/>
        <v>#VALUE!</v>
      </c>
      <c r="BF267" s="93" t="e">
        <f t="shared" si="1755"/>
        <v>#VALUE!</v>
      </c>
      <c r="BG267" s="4">
        <f t="shared" si="1756"/>
        <v>0</v>
      </c>
      <c r="BL267" s="93">
        <f t="shared" ref="BL267:BM267" si="1769">+BL268</f>
        <v>0</v>
      </c>
      <c r="BM267" s="93">
        <f t="shared" si="1769"/>
        <v>0</v>
      </c>
    </row>
    <row r="268" spans="1:65" ht="12" x14ac:dyDescent="0.3">
      <c r="A268" s="87"/>
      <c r="B268" s="87"/>
      <c r="C268" s="88"/>
      <c r="D268" s="95"/>
      <c r="E268" s="96">
        <v>51351001</v>
      </c>
      <c r="F268" s="97" t="s">
        <v>192</v>
      </c>
      <c r="G268" s="7">
        <v>0</v>
      </c>
      <c r="H268" s="7" t="e">
        <f>SUMIF([2]Ene!B:I,AVALUOS!E268,[2]Ene!I:I)</f>
        <v>#VALUE!</v>
      </c>
      <c r="I268" s="7" t="e">
        <f t="shared" si="1731"/>
        <v>#VALUE!</v>
      </c>
      <c r="J268" s="8">
        <f t="shared" si="1732"/>
        <v>0</v>
      </c>
      <c r="K268" s="7">
        <v>0</v>
      </c>
      <c r="L268" s="7" t="e">
        <f>SUMIF([2]Feb!B:I,AVALUOS!E268,[2]Feb!I:I)</f>
        <v>#VALUE!</v>
      </c>
      <c r="M268" s="7" t="e">
        <f t="shared" si="1733"/>
        <v>#VALUE!</v>
      </c>
      <c r="N268" s="8">
        <f t="shared" si="1734"/>
        <v>0</v>
      </c>
      <c r="O268" s="7">
        <v>0</v>
      </c>
      <c r="P268" s="7" t="e">
        <f>SUMIF([2]mar!B:I,AVALUOS!E268,[2]mar!I:I)</f>
        <v>#VALUE!</v>
      </c>
      <c r="Q268" s="7" t="e">
        <f t="shared" si="1735"/>
        <v>#VALUE!</v>
      </c>
      <c r="R268" s="8">
        <f t="shared" si="1704"/>
        <v>0</v>
      </c>
      <c r="S268" s="7">
        <v>0</v>
      </c>
      <c r="T268" s="7" t="e">
        <f>SUMIF([2]Abr!B:I,AVALUOS!E268,[2]Abr!I:I)</f>
        <v>#VALUE!</v>
      </c>
      <c r="U268" s="7" t="e">
        <f t="shared" si="1736"/>
        <v>#VALUE!</v>
      </c>
      <c r="V268" s="8">
        <f t="shared" si="1737"/>
        <v>0</v>
      </c>
      <c r="W268" s="7">
        <v>0</v>
      </c>
      <c r="X268" s="7" t="e">
        <f>SUMIF([2]May!B:I,AVALUOS!E268,[2]May!I:I)</f>
        <v>#VALUE!</v>
      </c>
      <c r="Y268" s="7" t="e">
        <f t="shared" si="1738"/>
        <v>#VALUE!</v>
      </c>
      <c r="Z268" s="8">
        <f t="shared" si="1739"/>
        <v>0</v>
      </c>
      <c r="AA268" s="7">
        <v>0</v>
      </c>
      <c r="AB268" s="7" t="e">
        <f>SUMIF([2]Jun!B:I,AVALUOS!E268,[2]Jun!I:I)</f>
        <v>#VALUE!</v>
      </c>
      <c r="AC268" s="7" t="e">
        <f t="shared" si="1740"/>
        <v>#VALUE!</v>
      </c>
      <c r="AD268" s="8">
        <f t="shared" si="1741"/>
        <v>0</v>
      </c>
      <c r="AE268" s="7">
        <v>0</v>
      </c>
      <c r="AF268" s="7" t="e">
        <f>SUMIF([2]Jul!B:I,AVALUOS!E268,[2]Jul!I:I)</f>
        <v>#VALUE!</v>
      </c>
      <c r="AG268" s="7" t="e">
        <f t="shared" si="1742"/>
        <v>#VALUE!</v>
      </c>
      <c r="AH268" s="8">
        <f t="shared" si="1743"/>
        <v>0</v>
      </c>
      <c r="AI268" s="7">
        <v>0</v>
      </c>
      <c r="AJ268" s="7" t="e">
        <f>SUMIF([2]Agos!B:I,AVALUOS!E268,[2]Agos!I:I)</f>
        <v>#VALUE!</v>
      </c>
      <c r="AK268" s="7" t="e">
        <f t="shared" si="1744"/>
        <v>#VALUE!</v>
      </c>
      <c r="AL268" s="8">
        <f t="shared" si="1745"/>
        <v>0</v>
      </c>
      <c r="AM268" s="7">
        <v>0</v>
      </c>
      <c r="AN268" s="7" t="e">
        <f>SUMIF([2]Sep!B:I,AVALUOS!E268,[2]Sep!I:I)</f>
        <v>#VALUE!</v>
      </c>
      <c r="AO268" s="7" t="e">
        <f t="shared" si="1746"/>
        <v>#VALUE!</v>
      </c>
      <c r="AP268" s="8">
        <f t="shared" si="1747"/>
        <v>0</v>
      </c>
      <c r="AQ268" s="7">
        <v>0</v>
      </c>
      <c r="AR268" s="7" t="e">
        <f>SUMIF([2]Oct!B:I,AVALUOS!E268,[2]Oct!I:I)</f>
        <v>#VALUE!</v>
      </c>
      <c r="AS268" s="7" t="e">
        <f t="shared" si="1748"/>
        <v>#VALUE!</v>
      </c>
      <c r="AT268" s="8">
        <f t="shared" si="1749"/>
        <v>0</v>
      </c>
      <c r="AU268" s="7">
        <v>0</v>
      </c>
      <c r="AV268" s="7" t="e">
        <f>SUMIF([2]Nov!B:I,AVALUOS!E268,[2]Nov!I:I)</f>
        <v>#VALUE!</v>
      </c>
      <c r="AW268" s="7" t="e">
        <f t="shared" si="1750"/>
        <v>#VALUE!</v>
      </c>
      <c r="AX268" s="8">
        <f t="shared" si="1751"/>
        <v>0</v>
      </c>
      <c r="AY268" s="7">
        <v>0</v>
      </c>
      <c r="AZ268" s="7" t="e">
        <f>SUMIF([2]Dic!B:I,AVALUOS!E268,[2]Dic!I:I)</f>
        <v>#VALUE!</v>
      </c>
      <c r="BA268" s="7" t="e">
        <f t="shared" si="1752"/>
        <v>#VALUE!</v>
      </c>
      <c r="BB268" s="8">
        <f t="shared" si="1753"/>
        <v>0</v>
      </c>
      <c r="BC268" s="7">
        <v>0</v>
      </c>
      <c r="BD268" s="89">
        <f>+G268+K268+O268+S268+W268+AA268+AE268+AI268+AM268+AQ268+AU268</f>
        <v>0</v>
      </c>
      <c r="BE268" s="89" t="e">
        <f>+H268+L268+P268+T268+X268+AB268+AF268+AJ268+AN268+AR268+AV268+AZ268</f>
        <v>#VALUE!</v>
      </c>
      <c r="BF268" s="89" t="e">
        <f t="shared" si="1755"/>
        <v>#VALUE!</v>
      </c>
      <c r="BG268" s="24">
        <f t="shared" si="1756"/>
        <v>0</v>
      </c>
      <c r="BK268" s="84"/>
      <c r="BL268" s="7"/>
      <c r="BM268" s="7"/>
    </row>
    <row r="269" spans="1:65" ht="12" x14ac:dyDescent="0.3">
      <c r="A269" s="85"/>
      <c r="B269" s="85"/>
      <c r="C269" s="86"/>
      <c r="D269" s="90">
        <v>513515</v>
      </c>
      <c r="E269" s="91"/>
      <c r="F269" s="92" t="s">
        <v>193</v>
      </c>
      <c r="G269" s="93">
        <f t="shared" ref="G269:H269" si="1770">+G270</f>
        <v>0</v>
      </c>
      <c r="H269" s="93" t="e">
        <f t="shared" si="1770"/>
        <v>#VALUE!</v>
      </c>
      <c r="I269" s="93" t="e">
        <f t="shared" si="1731"/>
        <v>#VALUE!</v>
      </c>
      <c r="J269" s="94">
        <f t="shared" si="1732"/>
        <v>0</v>
      </c>
      <c r="K269" s="93">
        <f t="shared" ref="K269:L269" si="1771">+K270</f>
        <v>0</v>
      </c>
      <c r="L269" s="93" t="e">
        <f t="shared" si="1771"/>
        <v>#VALUE!</v>
      </c>
      <c r="M269" s="93" t="e">
        <f t="shared" si="1733"/>
        <v>#VALUE!</v>
      </c>
      <c r="N269" s="94">
        <f t="shared" si="1734"/>
        <v>0</v>
      </c>
      <c r="O269" s="93">
        <f t="shared" ref="O269:P269" si="1772">+O270</f>
        <v>0</v>
      </c>
      <c r="P269" s="93" t="e">
        <f t="shared" si="1772"/>
        <v>#VALUE!</v>
      </c>
      <c r="Q269" s="93" t="e">
        <f t="shared" si="1735"/>
        <v>#VALUE!</v>
      </c>
      <c r="R269" s="94">
        <f t="shared" si="1704"/>
        <v>0</v>
      </c>
      <c r="S269" s="93">
        <f t="shared" ref="S269:BE269" si="1773">+S270</f>
        <v>0</v>
      </c>
      <c r="T269" s="93" t="e">
        <f t="shared" si="1773"/>
        <v>#VALUE!</v>
      </c>
      <c r="U269" s="93" t="e">
        <f t="shared" si="1736"/>
        <v>#VALUE!</v>
      </c>
      <c r="V269" s="94">
        <f t="shared" si="1737"/>
        <v>0</v>
      </c>
      <c r="W269" s="93">
        <f t="shared" ref="W269:X269" si="1774">+W270</f>
        <v>0</v>
      </c>
      <c r="X269" s="93" t="e">
        <f t="shared" si="1774"/>
        <v>#VALUE!</v>
      </c>
      <c r="Y269" s="93" t="e">
        <f t="shared" si="1738"/>
        <v>#VALUE!</v>
      </c>
      <c r="Z269" s="94">
        <f t="shared" si="1739"/>
        <v>0</v>
      </c>
      <c r="AA269" s="93">
        <f t="shared" ref="AA269" si="1775">+AA270</f>
        <v>0</v>
      </c>
      <c r="AB269" s="93" t="e">
        <f t="shared" si="1773"/>
        <v>#VALUE!</v>
      </c>
      <c r="AC269" s="93" t="e">
        <f t="shared" si="1740"/>
        <v>#VALUE!</v>
      </c>
      <c r="AD269" s="94">
        <f t="shared" si="1741"/>
        <v>0</v>
      </c>
      <c r="AE269" s="93">
        <f t="shared" ref="AE269" si="1776">+AE270</f>
        <v>0</v>
      </c>
      <c r="AF269" s="93" t="e">
        <f t="shared" si="1773"/>
        <v>#VALUE!</v>
      </c>
      <c r="AG269" s="93" t="e">
        <f t="shared" si="1742"/>
        <v>#VALUE!</v>
      </c>
      <c r="AH269" s="94">
        <f t="shared" si="1743"/>
        <v>0</v>
      </c>
      <c r="AI269" s="93">
        <f t="shared" ref="AI269" si="1777">+AI270</f>
        <v>0</v>
      </c>
      <c r="AJ269" s="93" t="e">
        <f t="shared" si="1773"/>
        <v>#VALUE!</v>
      </c>
      <c r="AK269" s="93" t="e">
        <f t="shared" si="1744"/>
        <v>#VALUE!</v>
      </c>
      <c r="AL269" s="94">
        <f t="shared" si="1745"/>
        <v>0</v>
      </c>
      <c r="AM269" s="93">
        <f t="shared" ref="AM269" si="1778">+AM270</f>
        <v>0</v>
      </c>
      <c r="AN269" s="93" t="e">
        <f t="shared" si="1773"/>
        <v>#VALUE!</v>
      </c>
      <c r="AO269" s="93" t="e">
        <f t="shared" si="1746"/>
        <v>#VALUE!</v>
      </c>
      <c r="AP269" s="94">
        <f t="shared" si="1747"/>
        <v>0</v>
      </c>
      <c r="AQ269" s="93">
        <f t="shared" ref="AQ269" si="1779">+AQ270</f>
        <v>0</v>
      </c>
      <c r="AR269" s="93" t="e">
        <f t="shared" si="1773"/>
        <v>#VALUE!</v>
      </c>
      <c r="AS269" s="93" t="e">
        <f t="shared" si="1748"/>
        <v>#VALUE!</v>
      </c>
      <c r="AT269" s="94">
        <f t="shared" si="1749"/>
        <v>0</v>
      </c>
      <c r="AU269" s="93">
        <f t="shared" ref="AU269" si="1780">+AU270</f>
        <v>0</v>
      </c>
      <c r="AV269" s="93" t="e">
        <f t="shared" si="1773"/>
        <v>#VALUE!</v>
      </c>
      <c r="AW269" s="93" t="e">
        <f t="shared" si="1750"/>
        <v>#VALUE!</v>
      </c>
      <c r="AX269" s="94">
        <f t="shared" si="1751"/>
        <v>0</v>
      </c>
      <c r="AY269" s="93">
        <f t="shared" ref="AY269" si="1781">+AY270</f>
        <v>0</v>
      </c>
      <c r="AZ269" s="93" t="e">
        <f t="shared" si="1773"/>
        <v>#VALUE!</v>
      </c>
      <c r="BA269" s="93" t="e">
        <f t="shared" si="1752"/>
        <v>#VALUE!</v>
      </c>
      <c r="BB269" s="94">
        <f t="shared" si="1753"/>
        <v>0</v>
      </c>
      <c r="BC269" s="93">
        <f t="shared" si="1773"/>
        <v>0</v>
      </c>
      <c r="BD269" s="93">
        <f t="shared" si="1773"/>
        <v>0</v>
      </c>
      <c r="BE269" s="93" t="e">
        <f t="shared" si="1773"/>
        <v>#VALUE!</v>
      </c>
      <c r="BF269" s="93" t="e">
        <f t="shared" si="1755"/>
        <v>#VALUE!</v>
      </c>
      <c r="BG269" s="4">
        <f t="shared" si="1756"/>
        <v>0</v>
      </c>
      <c r="BL269" s="93">
        <f t="shared" ref="BL269:BM269" si="1782">+BL270</f>
        <v>0</v>
      </c>
      <c r="BM269" s="93">
        <f t="shared" si="1782"/>
        <v>0</v>
      </c>
    </row>
    <row r="270" spans="1:65" s="84" customFormat="1" ht="12" x14ac:dyDescent="0.3">
      <c r="A270" s="87"/>
      <c r="B270" s="87"/>
      <c r="C270" s="88"/>
      <c r="D270" s="95"/>
      <c r="E270" s="96">
        <v>51351501</v>
      </c>
      <c r="F270" s="97" t="s">
        <v>193</v>
      </c>
      <c r="G270" s="7">
        <v>0</v>
      </c>
      <c r="H270" s="7" t="e">
        <f>SUMIF([2]Ene!B:I,AVALUOS!E270,[2]Ene!I:I)</f>
        <v>#VALUE!</v>
      </c>
      <c r="I270" s="7" t="e">
        <f t="shared" si="1731"/>
        <v>#VALUE!</v>
      </c>
      <c r="J270" s="8">
        <f t="shared" si="1732"/>
        <v>0</v>
      </c>
      <c r="K270" s="7">
        <v>0</v>
      </c>
      <c r="L270" s="7" t="e">
        <f>SUMIF([2]Feb!B:I,AVALUOS!E270,[2]Feb!I:I)</f>
        <v>#VALUE!</v>
      </c>
      <c r="M270" s="7" t="e">
        <f t="shared" si="1733"/>
        <v>#VALUE!</v>
      </c>
      <c r="N270" s="8">
        <f t="shared" si="1734"/>
        <v>0</v>
      </c>
      <c r="O270" s="7">
        <v>0</v>
      </c>
      <c r="P270" s="7" t="e">
        <f>SUMIF([2]mar!B:I,AVALUOS!E270,[2]mar!I:I)</f>
        <v>#VALUE!</v>
      </c>
      <c r="Q270" s="7" t="e">
        <f t="shared" si="1735"/>
        <v>#VALUE!</v>
      </c>
      <c r="R270" s="8">
        <f t="shared" si="1704"/>
        <v>0</v>
      </c>
      <c r="S270" s="7">
        <v>0</v>
      </c>
      <c r="T270" s="7" t="e">
        <f>SUMIF([2]Abr!B:I,AVALUOS!E270,[2]Abr!I:I)</f>
        <v>#VALUE!</v>
      </c>
      <c r="U270" s="7" t="e">
        <f t="shared" si="1736"/>
        <v>#VALUE!</v>
      </c>
      <c r="V270" s="8">
        <f t="shared" si="1737"/>
        <v>0</v>
      </c>
      <c r="W270" s="7">
        <v>0</v>
      </c>
      <c r="X270" s="7" t="e">
        <f>SUMIF([2]May!B:I,AVALUOS!E270,[2]May!I:I)</f>
        <v>#VALUE!</v>
      </c>
      <c r="Y270" s="7" t="e">
        <f t="shared" si="1738"/>
        <v>#VALUE!</v>
      </c>
      <c r="Z270" s="8">
        <f t="shared" si="1739"/>
        <v>0</v>
      </c>
      <c r="AA270" s="7">
        <v>0</v>
      </c>
      <c r="AB270" s="7" t="e">
        <f>SUMIF([2]Jun!B:I,AVALUOS!E270,[2]Jun!I:I)</f>
        <v>#VALUE!</v>
      </c>
      <c r="AC270" s="7" t="e">
        <f t="shared" si="1740"/>
        <v>#VALUE!</v>
      </c>
      <c r="AD270" s="8">
        <f t="shared" si="1741"/>
        <v>0</v>
      </c>
      <c r="AE270" s="7">
        <v>0</v>
      </c>
      <c r="AF270" s="7" t="e">
        <f>SUMIF([2]Jul!B:I,AVALUOS!E270,[2]Jul!I:I)</f>
        <v>#VALUE!</v>
      </c>
      <c r="AG270" s="7" t="e">
        <f t="shared" si="1742"/>
        <v>#VALUE!</v>
      </c>
      <c r="AH270" s="8">
        <f t="shared" si="1743"/>
        <v>0</v>
      </c>
      <c r="AI270" s="7">
        <v>0</v>
      </c>
      <c r="AJ270" s="7" t="e">
        <f>SUMIF([2]Agos!B:I,AVALUOS!E270,[2]Agos!I:I)</f>
        <v>#VALUE!</v>
      </c>
      <c r="AK270" s="7" t="e">
        <f t="shared" si="1744"/>
        <v>#VALUE!</v>
      </c>
      <c r="AL270" s="8">
        <f t="shared" si="1745"/>
        <v>0</v>
      </c>
      <c r="AM270" s="7">
        <v>0</v>
      </c>
      <c r="AN270" s="7" t="e">
        <f>SUMIF([2]Sep!B:I,AVALUOS!E270,[2]Sep!I:I)</f>
        <v>#VALUE!</v>
      </c>
      <c r="AO270" s="7" t="e">
        <f t="shared" si="1746"/>
        <v>#VALUE!</v>
      </c>
      <c r="AP270" s="8">
        <f t="shared" si="1747"/>
        <v>0</v>
      </c>
      <c r="AQ270" s="7">
        <v>0</v>
      </c>
      <c r="AR270" s="7" t="e">
        <f>SUMIF([2]Oct!B:I,AVALUOS!E270,[2]Oct!I:I)</f>
        <v>#VALUE!</v>
      </c>
      <c r="AS270" s="7" t="e">
        <f t="shared" si="1748"/>
        <v>#VALUE!</v>
      </c>
      <c r="AT270" s="8">
        <f t="shared" si="1749"/>
        <v>0</v>
      </c>
      <c r="AU270" s="7">
        <v>0</v>
      </c>
      <c r="AV270" s="7" t="e">
        <f>SUMIF([2]Nov!B:I,AVALUOS!E270,[2]Nov!I:I)</f>
        <v>#VALUE!</v>
      </c>
      <c r="AW270" s="7" t="e">
        <f t="shared" si="1750"/>
        <v>#VALUE!</v>
      </c>
      <c r="AX270" s="8">
        <f t="shared" si="1751"/>
        <v>0</v>
      </c>
      <c r="AY270" s="7">
        <v>0</v>
      </c>
      <c r="AZ270" s="7" t="e">
        <f>SUMIF([2]Dic!B:I,AVALUOS!E270,[2]Dic!I:I)</f>
        <v>#VALUE!</v>
      </c>
      <c r="BA270" s="7" t="e">
        <f t="shared" si="1752"/>
        <v>#VALUE!</v>
      </c>
      <c r="BB270" s="8">
        <f t="shared" si="1753"/>
        <v>0</v>
      </c>
      <c r="BC270" s="7">
        <v>0</v>
      </c>
      <c r="BD270" s="89">
        <f>+G270+K270+O270+S270+W270+AA270+AE270+AI270+AM270+AQ270+AU270</f>
        <v>0</v>
      </c>
      <c r="BE270" s="89" t="e">
        <f>+H270+L270+P270+T270+X270+AB270+AF270+AJ270+AN270+AR270+AV270+AZ270</f>
        <v>#VALUE!</v>
      </c>
      <c r="BF270" s="89" t="e">
        <f t="shared" si="1755"/>
        <v>#VALUE!</v>
      </c>
      <c r="BG270" s="24">
        <f t="shared" si="1756"/>
        <v>0</v>
      </c>
      <c r="BL270" s="7"/>
      <c r="BM270" s="7"/>
    </row>
    <row r="271" spans="1:65" ht="20.399999999999999" x14ac:dyDescent="0.3">
      <c r="A271" s="85"/>
      <c r="B271" s="85"/>
      <c r="C271" s="86"/>
      <c r="D271" s="90">
        <v>513520</v>
      </c>
      <c r="E271" s="91"/>
      <c r="F271" s="92" t="s">
        <v>194</v>
      </c>
      <c r="G271" s="93">
        <f t="shared" ref="G271:H271" si="1783">+G272</f>
        <v>0</v>
      </c>
      <c r="H271" s="93" t="e">
        <f t="shared" si="1783"/>
        <v>#VALUE!</v>
      </c>
      <c r="I271" s="93" t="e">
        <f t="shared" si="1731"/>
        <v>#VALUE!</v>
      </c>
      <c r="J271" s="94">
        <f t="shared" si="1732"/>
        <v>0</v>
      </c>
      <c r="K271" s="93">
        <f t="shared" ref="K271:L271" si="1784">+K272</f>
        <v>0</v>
      </c>
      <c r="L271" s="93" t="e">
        <f t="shared" si="1784"/>
        <v>#VALUE!</v>
      </c>
      <c r="M271" s="93" t="e">
        <f t="shared" si="1733"/>
        <v>#VALUE!</v>
      </c>
      <c r="N271" s="94">
        <f t="shared" si="1734"/>
        <v>0</v>
      </c>
      <c r="O271" s="93">
        <f t="shared" ref="O271:P271" si="1785">+O272</f>
        <v>0</v>
      </c>
      <c r="P271" s="93" t="e">
        <f t="shared" si="1785"/>
        <v>#VALUE!</v>
      </c>
      <c r="Q271" s="93" t="e">
        <f t="shared" si="1735"/>
        <v>#VALUE!</v>
      </c>
      <c r="R271" s="94">
        <f t="shared" si="1704"/>
        <v>0</v>
      </c>
      <c r="S271" s="93">
        <f t="shared" ref="S271:BE271" si="1786">+S272</f>
        <v>0</v>
      </c>
      <c r="T271" s="93" t="e">
        <f t="shared" si="1786"/>
        <v>#VALUE!</v>
      </c>
      <c r="U271" s="93" t="e">
        <f t="shared" si="1736"/>
        <v>#VALUE!</v>
      </c>
      <c r="V271" s="94">
        <f t="shared" si="1737"/>
        <v>0</v>
      </c>
      <c r="W271" s="93">
        <f t="shared" ref="W271:X271" si="1787">+W272</f>
        <v>0</v>
      </c>
      <c r="X271" s="93" t="e">
        <f t="shared" si="1787"/>
        <v>#VALUE!</v>
      </c>
      <c r="Y271" s="93" t="e">
        <f t="shared" si="1738"/>
        <v>#VALUE!</v>
      </c>
      <c r="Z271" s="94">
        <f t="shared" si="1739"/>
        <v>0</v>
      </c>
      <c r="AA271" s="93">
        <f t="shared" ref="AA271" si="1788">+AA272</f>
        <v>0</v>
      </c>
      <c r="AB271" s="93" t="e">
        <f t="shared" si="1786"/>
        <v>#VALUE!</v>
      </c>
      <c r="AC271" s="93" t="e">
        <f t="shared" si="1740"/>
        <v>#VALUE!</v>
      </c>
      <c r="AD271" s="94">
        <f t="shared" si="1741"/>
        <v>0</v>
      </c>
      <c r="AE271" s="93">
        <f t="shared" ref="AE271" si="1789">+AE272</f>
        <v>0</v>
      </c>
      <c r="AF271" s="93" t="e">
        <f t="shared" si="1786"/>
        <v>#VALUE!</v>
      </c>
      <c r="AG271" s="93" t="e">
        <f t="shared" si="1742"/>
        <v>#VALUE!</v>
      </c>
      <c r="AH271" s="94">
        <f t="shared" si="1743"/>
        <v>0</v>
      </c>
      <c r="AI271" s="93">
        <f t="shared" ref="AI271" si="1790">+AI272</f>
        <v>0</v>
      </c>
      <c r="AJ271" s="93" t="e">
        <f t="shared" si="1786"/>
        <v>#VALUE!</v>
      </c>
      <c r="AK271" s="93" t="e">
        <f t="shared" si="1744"/>
        <v>#VALUE!</v>
      </c>
      <c r="AL271" s="94">
        <f t="shared" si="1745"/>
        <v>0</v>
      </c>
      <c r="AM271" s="93">
        <f t="shared" ref="AM271" si="1791">+AM272</f>
        <v>0</v>
      </c>
      <c r="AN271" s="93" t="e">
        <f t="shared" si="1786"/>
        <v>#VALUE!</v>
      </c>
      <c r="AO271" s="93" t="e">
        <f t="shared" si="1746"/>
        <v>#VALUE!</v>
      </c>
      <c r="AP271" s="94">
        <f t="shared" si="1747"/>
        <v>0</v>
      </c>
      <c r="AQ271" s="93">
        <f t="shared" ref="AQ271" si="1792">+AQ272</f>
        <v>0</v>
      </c>
      <c r="AR271" s="93" t="e">
        <f t="shared" si="1786"/>
        <v>#VALUE!</v>
      </c>
      <c r="AS271" s="93" t="e">
        <f t="shared" si="1748"/>
        <v>#VALUE!</v>
      </c>
      <c r="AT271" s="94">
        <f t="shared" si="1749"/>
        <v>0</v>
      </c>
      <c r="AU271" s="93">
        <f t="shared" ref="AU271" si="1793">+AU272</f>
        <v>0</v>
      </c>
      <c r="AV271" s="93" t="e">
        <f t="shared" si="1786"/>
        <v>#VALUE!</v>
      </c>
      <c r="AW271" s="93" t="e">
        <f t="shared" si="1750"/>
        <v>#VALUE!</v>
      </c>
      <c r="AX271" s="94">
        <f t="shared" si="1751"/>
        <v>0</v>
      </c>
      <c r="AY271" s="93">
        <f t="shared" ref="AY271" si="1794">+AY272</f>
        <v>0</v>
      </c>
      <c r="AZ271" s="93" t="e">
        <f t="shared" si="1786"/>
        <v>#VALUE!</v>
      </c>
      <c r="BA271" s="93" t="e">
        <f t="shared" si="1752"/>
        <v>#VALUE!</v>
      </c>
      <c r="BB271" s="94">
        <f t="shared" si="1753"/>
        <v>0</v>
      </c>
      <c r="BC271" s="93">
        <f t="shared" si="1786"/>
        <v>0</v>
      </c>
      <c r="BD271" s="93">
        <f t="shared" si="1786"/>
        <v>0</v>
      </c>
      <c r="BE271" s="93" t="e">
        <f t="shared" si="1786"/>
        <v>#VALUE!</v>
      </c>
      <c r="BF271" s="93" t="e">
        <f t="shared" si="1755"/>
        <v>#VALUE!</v>
      </c>
      <c r="BG271" s="4">
        <f t="shared" si="1756"/>
        <v>0</v>
      </c>
      <c r="BL271" s="93">
        <f t="shared" ref="BL271:BM271" si="1795">+BL272</f>
        <v>0</v>
      </c>
      <c r="BM271" s="93">
        <f t="shared" si="1795"/>
        <v>0</v>
      </c>
    </row>
    <row r="272" spans="1:65" s="84" customFormat="1" ht="20.399999999999999" x14ac:dyDescent="0.3">
      <c r="A272" s="87"/>
      <c r="B272" s="87"/>
      <c r="C272" s="88"/>
      <c r="D272" s="95"/>
      <c r="E272" s="96">
        <v>51352001</v>
      </c>
      <c r="F272" s="97" t="s">
        <v>194</v>
      </c>
      <c r="G272" s="7">
        <v>0</v>
      </c>
      <c r="H272" s="7" t="e">
        <f>SUMIF([2]Ene!B:I,AVALUOS!E272,[2]Ene!I:I)</f>
        <v>#VALUE!</v>
      </c>
      <c r="I272" s="7" t="e">
        <f t="shared" si="1731"/>
        <v>#VALUE!</v>
      </c>
      <c r="J272" s="8">
        <f t="shared" si="1732"/>
        <v>0</v>
      </c>
      <c r="K272" s="7">
        <v>0</v>
      </c>
      <c r="L272" s="7" t="e">
        <f>SUMIF([2]Feb!B:I,AVALUOS!E272,[2]Feb!I:I)</f>
        <v>#VALUE!</v>
      </c>
      <c r="M272" s="7" t="e">
        <f t="shared" si="1733"/>
        <v>#VALUE!</v>
      </c>
      <c r="N272" s="8">
        <f t="shared" si="1734"/>
        <v>0</v>
      </c>
      <c r="O272" s="7">
        <v>0</v>
      </c>
      <c r="P272" s="7" t="e">
        <f>SUMIF([2]mar!B:I,AVALUOS!E272,[2]mar!I:I)</f>
        <v>#VALUE!</v>
      </c>
      <c r="Q272" s="7" t="e">
        <f t="shared" si="1735"/>
        <v>#VALUE!</v>
      </c>
      <c r="R272" s="8">
        <f t="shared" si="1704"/>
        <v>0</v>
      </c>
      <c r="S272" s="7">
        <v>0</v>
      </c>
      <c r="T272" s="7" t="e">
        <f>SUMIF([2]Abr!B:I,AVALUOS!E272,[2]Abr!I:I)</f>
        <v>#VALUE!</v>
      </c>
      <c r="U272" s="7" t="e">
        <f t="shared" si="1736"/>
        <v>#VALUE!</v>
      </c>
      <c r="V272" s="8">
        <f t="shared" si="1737"/>
        <v>0</v>
      </c>
      <c r="W272" s="7">
        <v>0</v>
      </c>
      <c r="X272" s="7" t="e">
        <f>SUMIF([2]May!B:I,AVALUOS!E272,[2]May!I:I)</f>
        <v>#VALUE!</v>
      </c>
      <c r="Y272" s="7" t="e">
        <f t="shared" si="1738"/>
        <v>#VALUE!</v>
      </c>
      <c r="Z272" s="8">
        <f t="shared" si="1739"/>
        <v>0</v>
      </c>
      <c r="AA272" s="7">
        <v>0</v>
      </c>
      <c r="AB272" s="7" t="e">
        <f>SUMIF([2]Jun!B:I,AVALUOS!E272,[2]Jun!I:I)</f>
        <v>#VALUE!</v>
      </c>
      <c r="AC272" s="7" t="e">
        <f t="shared" si="1740"/>
        <v>#VALUE!</v>
      </c>
      <c r="AD272" s="8">
        <f t="shared" si="1741"/>
        <v>0</v>
      </c>
      <c r="AE272" s="7">
        <v>0</v>
      </c>
      <c r="AF272" s="7" t="e">
        <f>SUMIF([2]Jul!B:I,AVALUOS!E272,[2]Jul!I:I)</f>
        <v>#VALUE!</v>
      </c>
      <c r="AG272" s="7" t="e">
        <f t="shared" si="1742"/>
        <v>#VALUE!</v>
      </c>
      <c r="AH272" s="8">
        <f t="shared" si="1743"/>
        <v>0</v>
      </c>
      <c r="AI272" s="7">
        <v>0</v>
      </c>
      <c r="AJ272" s="7" t="e">
        <f>SUMIF([2]Agos!B:I,AVALUOS!E272,[2]Agos!I:I)</f>
        <v>#VALUE!</v>
      </c>
      <c r="AK272" s="7" t="e">
        <f t="shared" si="1744"/>
        <v>#VALUE!</v>
      </c>
      <c r="AL272" s="8">
        <f t="shared" si="1745"/>
        <v>0</v>
      </c>
      <c r="AM272" s="7">
        <v>0</v>
      </c>
      <c r="AN272" s="7" t="e">
        <f>SUMIF([2]Sep!B:I,AVALUOS!E272,[2]Sep!I:I)</f>
        <v>#VALUE!</v>
      </c>
      <c r="AO272" s="7" t="e">
        <f t="shared" si="1746"/>
        <v>#VALUE!</v>
      </c>
      <c r="AP272" s="8">
        <f t="shared" si="1747"/>
        <v>0</v>
      </c>
      <c r="AQ272" s="7">
        <v>0</v>
      </c>
      <c r="AR272" s="7" t="e">
        <f>SUMIF([2]Oct!B:I,AVALUOS!E272,[2]Oct!I:I)</f>
        <v>#VALUE!</v>
      </c>
      <c r="AS272" s="7" t="e">
        <f t="shared" si="1748"/>
        <v>#VALUE!</v>
      </c>
      <c r="AT272" s="8">
        <f t="shared" si="1749"/>
        <v>0</v>
      </c>
      <c r="AU272" s="7">
        <v>0</v>
      </c>
      <c r="AV272" s="7" t="e">
        <f>SUMIF([2]Nov!B:I,AVALUOS!E272,[2]Nov!I:I)</f>
        <v>#VALUE!</v>
      </c>
      <c r="AW272" s="7" t="e">
        <f t="shared" si="1750"/>
        <v>#VALUE!</v>
      </c>
      <c r="AX272" s="8">
        <f t="shared" si="1751"/>
        <v>0</v>
      </c>
      <c r="AY272" s="7">
        <v>0</v>
      </c>
      <c r="AZ272" s="7" t="e">
        <f>SUMIF([2]Dic!B:I,AVALUOS!E272,[2]Dic!I:I)</f>
        <v>#VALUE!</v>
      </c>
      <c r="BA272" s="7" t="e">
        <f t="shared" si="1752"/>
        <v>#VALUE!</v>
      </c>
      <c r="BB272" s="8">
        <f t="shared" si="1753"/>
        <v>0</v>
      </c>
      <c r="BC272" s="7">
        <v>0</v>
      </c>
      <c r="BD272" s="89">
        <f>+G272+K272+O272+S272+W272+AA272+AE272+AI272+AM272+AQ272+AU272</f>
        <v>0</v>
      </c>
      <c r="BE272" s="89" t="e">
        <f>+H272+L272+P272+T272+X272+AB272+AF272+AJ272+AN272+AR272+AV272+AZ272</f>
        <v>#VALUE!</v>
      </c>
      <c r="BF272" s="89" t="e">
        <f t="shared" si="1755"/>
        <v>#VALUE!</v>
      </c>
      <c r="BG272" s="24">
        <f t="shared" si="1756"/>
        <v>0</v>
      </c>
      <c r="BL272" s="7"/>
      <c r="BM272" s="7"/>
    </row>
    <row r="273" spans="1:65" ht="20.399999999999999" x14ac:dyDescent="0.3">
      <c r="A273" s="85"/>
      <c r="B273" s="85"/>
      <c r="C273" s="86"/>
      <c r="D273" s="90">
        <v>513525</v>
      </c>
      <c r="E273" s="91"/>
      <c r="F273" s="92" t="s">
        <v>195</v>
      </c>
      <c r="G273" s="93">
        <f t="shared" ref="G273:H273" si="1796">SUM(G274:G275)</f>
        <v>0</v>
      </c>
      <c r="H273" s="93" t="e">
        <f t="shared" si="1796"/>
        <v>#VALUE!</v>
      </c>
      <c r="I273" s="93" t="e">
        <f t="shared" si="1731"/>
        <v>#VALUE!</v>
      </c>
      <c r="J273" s="94">
        <f t="shared" si="1732"/>
        <v>0</v>
      </c>
      <c r="K273" s="93">
        <f t="shared" ref="K273:L273" si="1797">SUM(K274:K275)</f>
        <v>0</v>
      </c>
      <c r="L273" s="93" t="e">
        <f t="shared" si="1797"/>
        <v>#VALUE!</v>
      </c>
      <c r="M273" s="93" t="e">
        <f t="shared" si="1733"/>
        <v>#VALUE!</v>
      </c>
      <c r="N273" s="94">
        <f t="shared" si="1734"/>
        <v>0</v>
      </c>
      <c r="O273" s="93">
        <f t="shared" ref="O273:P273" si="1798">SUM(O274:O275)</f>
        <v>0</v>
      </c>
      <c r="P273" s="93" t="e">
        <f t="shared" si="1798"/>
        <v>#VALUE!</v>
      </c>
      <c r="Q273" s="93" t="e">
        <f t="shared" si="1735"/>
        <v>#VALUE!</v>
      </c>
      <c r="R273" s="94">
        <f t="shared" si="1704"/>
        <v>0</v>
      </c>
      <c r="S273" s="93">
        <f t="shared" ref="S273:T273" si="1799">SUM(S274:S275)</f>
        <v>0</v>
      </c>
      <c r="T273" s="93" t="e">
        <f t="shared" si="1799"/>
        <v>#VALUE!</v>
      </c>
      <c r="U273" s="93" t="e">
        <f t="shared" si="1736"/>
        <v>#VALUE!</v>
      </c>
      <c r="V273" s="94">
        <f t="shared" si="1737"/>
        <v>0</v>
      </c>
      <c r="W273" s="93">
        <f t="shared" ref="W273:X273" si="1800">SUM(W274:W275)</f>
        <v>0</v>
      </c>
      <c r="X273" s="93" t="e">
        <f t="shared" si="1800"/>
        <v>#VALUE!</v>
      </c>
      <c r="Y273" s="93" t="e">
        <f t="shared" si="1738"/>
        <v>#VALUE!</v>
      </c>
      <c r="Z273" s="94">
        <f t="shared" si="1739"/>
        <v>0</v>
      </c>
      <c r="AA273" s="93">
        <f t="shared" ref="AA273:AB273" si="1801">SUM(AA274:AA275)</f>
        <v>0</v>
      </c>
      <c r="AB273" s="93" t="e">
        <f t="shared" si="1801"/>
        <v>#VALUE!</v>
      </c>
      <c r="AC273" s="93" t="e">
        <f t="shared" si="1740"/>
        <v>#VALUE!</v>
      </c>
      <c r="AD273" s="94">
        <f t="shared" si="1741"/>
        <v>0</v>
      </c>
      <c r="AE273" s="93">
        <f t="shared" ref="AE273:AF273" si="1802">SUM(AE274:AE275)</f>
        <v>0</v>
      </c>
      <c r="AF273" s="93" t="e">
        <f t="shared" si="1802"/>
        <v>#VALUE!</v>
      </c>
      <c r="AG273" s="93" t="e">
        <f t="shared" si="1742"/>
        <v>#VALUE!</v>
      </c>
      <c r="AH273" s="94">
        <f t="shared" si="1743"/>
        <v>0</v>
      </c>
      <c r="AI273" s="93">
        <f t="shared" ref="AI273:AJ273" si="1803">SUM(AI274:AI275)</f>
        <v>0</v>
      </c>
      <c r="AJ273" s="93" t="e">
        <f t="shared" si="1803"/>
        <v>#VALUE!</v>
      </c>
      <c r="AK273" s="93" t="e">
        <f t="shared" si="1744"/>
        <v>#VALUE!</v>
      </c>
      <c r="AL273" s="94">
        <f t="shared" si="1745"/>
        <v>0</v>
      </c>
      <c r="AM273" s="93">
        <f t="shared" ref="AM273:AN273" si="1804">SUM(AM274:AM275)</f>
        <v>0</v>
      </c>
      <c r="AN273" s="93" t="e">
        <f t="shared" si="1804"/>
        <v>#VALUE!</v>
      </c>
      <c r="AO273" s="93" t="e">
        <f t="shared" si="1746"/>
        <v>#VALUE!</v>
      </c>
      <c r="AP273" s="94">
        <f t="shared" si="1747"/>
        <v>0</v>
      </c>
      <c r="AQ273" s="93">
        <f t="shared" ref="AQ273:AR273" si="1805">SUM(AQ274:AQ275)</f>
        <v>0</v>
      </c>
      <c r="AR273" s="93" t="e">
        <f t="shared" si="1805"/>
        <v>#VALUE!</v>
      </c>
      <c r="AS273" s="93" t="e">
        <f t="shared" si="1748"/>
        <v>#VALUE!</v>
      </c>
      <c r="AT273" s="94">
        <f t="shared" si="1749"/>
        <v>0</v>
      </c>
      <c r="AU273" s="93">
        <f t="shared" ref="AU273:AV273" si="1806">SUM(AU274:AU275)</f>
        <v>0</v>
      </c>
      <c r="AV273" s="93" t="e">
        <f t="shared" si="1806"/>
        <v>#VALUE!</v>
      </c>
      <c r="AW273" s="93" t="e">
        <f t="shared" si="1750"/>
        <v>#VALUE!</v>
      </c>
      <c r="AX273" s="94">
        <f t="shared" si="1751"/>
        <v>0</v>
      </c>
      <c r="AY273" s="93">
        <f t="shared" ref="AY273:BE273" si="1807">SUM(AY274:AY275)</f>
        <v>0</v>
      </c>
      <c r="AZ273" s="93" t="e">
        <f t="shared" si="1807"/>
        <v>#VALUE!</v>
      </c>
      <c r="BA273" s="93" t="e">
        <f t="shared" si="1752"/>
        <v>#VALUE!</v>
      </c>
      <c r="BB273" s="94">
        <f t="shared" si="1753"/>
        <v>0</v>
      </c>
      <c r="BC273" s="93">
        <f t="shared" si="1807"/>
        <v>0</v>
      </c>
      <c r="BD273" s="93">
        <f t="shared" si="1807"/>
        <v>0</v>
      </c>
      <c r="BE273" s="93" t="e">
        <f t="shared" si="1807"/>
        <v>#VALUE!</v>
      </c>
      <c r="BF273" s="93" t="e">
        <f t="shared" si="1755"/>
        <v>#VALUE!</v>
      </c>
      <c r="BG273" s="4">
        <f t="shared" si="1756"/>
        <v>0</v>
      </c>
      <c r="BL273" s="93">
        <f t="shared" ref="BL273:BM273" si="1808">SUM(BL274:BL275)</f>
        <v>0</v>
      </c>
      <c r="BM273" s="93">
        <f t="shared" si="1808"/>
        <v>0</v>
      </c>
    </row>
    <row r="274" spans="1:65" s="84" customFormat="1" ht="20.399999999999999" x14ac:dyDescent="0.3">
      <c r="A274" s="87"/>
      <c r="B274" s="87"/>
      <c r="C274" s="88"/>
      <c r="D274" s="95"/>
      <c r="E274" s="96">
        <v>51352501</v>
      </c>
      <c r="F274" s="97" t="s">
        <v>195</v>
      </c>
      <c r="G274" s="7">
        <v>0</v>
      </c>
      <c r="H274" s="7" t="e">
        <f>SUMIF([2]Ene!B:I,AVALUOS!E274,[2]Ene!I:I)</f>
        <v>#VALUE!</v>
      </c>
      <c r="I274" s="7" t="e">
        <f t="shared" si="1731"/>
        <v>#VALUE!</v>
      </c>
      <c r="J274" s="8">
        <f t="shared" si="1732"/>
        <v>0</v>
      </c>
      <c r="K274" s="7">
        <v>0</v>
      </c>
      <c r="L274" s="7" t="e">
        <f>SUMIF([2]Feb!B:I,AVALUOS!E274,[2]Feb!I:I)</f>
        <v>#VALUE!</v>
      </c>
      <c r="M274" s="7" t="e">
        <f t="shared" si="1733"/>
        <v>#VALUE!</v>
      </c>
      <c r="N274" s="8">
        <f t="shared" si="1734"/>
        <v>0</v>
      </c>
      <c r="O274" s="7">
        <v>0</v>
      </c>
      <c r="P274" s="7" t="e">
        <f>SUMIF([2]mar!B:I,AVALUOS!E274,[2]mar!I:I)</f>
        <v>#VALUE!</v>
      </c>
      <c r="Q274" s="7" t="e">
        <f t="shared" si="1735"/>
        <v>#VALUE!</v>
      </c>
      <c r="R274" s="8">
        <f t="shared" si="1704"/>
        <v>0</v>
      </c>
      <c r="S274" s="7">
        <v>0</v>
      </c>
      <c r="T274" s="7" t="e">
        <f>SUMIF([2]Abr!B:I,AVALUOS!E274,[2]Abr!I:I)</f>
        <v>#VALUE!</v>
      </c>
      <c r="U274" s="7" t="e">
        <f t="shared" si="1736"/>
        <v>#VALUE!</v>
      </c>
      <c r="V274" s="8">
        <f t="shared" si="1737"/>
        <v>0</v>
      </c>
      <c r="W274" s="7">
        <v>0</v>
      </c>
      <c r="X274" s="7" t="e">
        <f>SUMIF([2]May!B:I,AVALUOS!E274,[2]May!I:I)</f>
        <v>#VALUE!</v>
      </c>
      <c r="Y274" s="7" t="e">
        <f t="shared" si="1738"/>
        <v>#VALUE!</v>
      </c>
      <c r="Z274" s="8">
        <f t="shared" si="1739"/>
        <v>0</v>
      </c>
      <c r="AA274" s="7">
        <v>0</v>
      </c>
      <c r="AB274" s="7" t="e">
        <f>SUMIF([2]Jun!B:I,AVALUOS!E274,[2]Jun!I:I)</f>
        <v>#VALUE!</v>
      </c>
      <c r="AC274" s="7" t="e">
        <f t="shared" si="1740"/>
        <v>#VALUE!</v>
      </c>
      <c r="AD274" s="8">
        <f t="shared" si="1741"/>
        <v>0</v>
      </c>
      <c r="AE274" s="7">
        <v>0</v>
      </c>
      <c r="AF274" s="7" t="e">
        <f>SUMIF([2]Jul!B:I,AVALUOS!E274,[2]Jul!I:I)</f>
        <v>#VALUE!</v>
      </c>
      <c r="AG274" s="7" t="e">
        <f t="shared" si="1742"/>
        <v>#VALUE!</v>
      </c>
      <c r="AH274" s="8">
        <f t="shared" si="1743"/>
        <v>0</v>
      </c>
      <c r="AI274" s="7">
        <v>0</v>
      </c>
      <c r="AJ274" s="7" t="e">
        <f>SUMIF([2]Agos!B:I,AVALUOS!E274,[2]Agos!I:I)</f>
        <v>#VALUE!</v>
      </c>
      <c r="AK274" s="7" t="e">
        <f t="shared" si="1744"/>
        <v>#VALUE!</v>
      </c>
      <c r="AL274" s="8">
        <f t="shared" si="1745"/>
        <v>0</v>
      </c>
      <c r="AM274" s="7">
        <v>0</v>
      </c>
      <c r="AN274" s="7" t="e">
        <f>SUMIF([2]Sep!B:I,AVALUOS!E274,[2]Sep!I:I)</f>
        <v>#VALUE!</v>
      </c>
      <c r="AO274" s="7" t="e">
        <f t="shared" si="1746"/>
        <v>#VALUE!</v>
      </c>
      <c r="AP274" s="8">
        <f t="shared" si="1747"/>
        <v>0</v>
      </c>
      <c r="AQ274" s="7">
        <v>0</v>
      </c>
      <c r="AR274" s="7" t="e">
        <f>SUMIF([2]Oct!B:I,AVALUOS!E274,[2]Oct!I:I)</f>
        <v>#VALUE!</v>
      </c>
      <c r="AS274" s="7" t="e">
        <f t="shared" si="1748"/>
        <v>#VALUE!</v>
      </c>
      <c r="AT274" s="8">
        <f t="shared" si="1749"/>
        <v>0</v>
      </c>
      <c r="AU274" s="7">
        <v>0</v>
      </c>
      <c r="AV274" s="7" t="e">
        <f>SUMIF([2]Nov!B:I,AVALUOS!E274,[2]Nov!I:I)</f>
        <v>#VALUE!</v>
      </c>
      <c r="AW274" s="7" t="e">
        <f t="shared" si="1750"/>
        <v>#VALUE!</v>
      </c>
      <c r="AX274" s="8">
        <f t="shared" si="1751"/>
        <v>0</v>
      </c>
      <c r="AY274" s="7">
        <v>0</v>
      </c>
      <c r="AZ274" s="7" t="e">
        <f>SUMIF([2]Dic!B:I,AVALUOS!E274,[2]Dic!I:I)</f>
        <v>#VALUE!</v>
      </c>
      <c r="BA274" s="7" t="e">
        <f t="shared" si="1752"/>
        <v>#VALUE!</v>
      </c>
      <c r="BB274" s="8">
        <f t="shared" si="1753"/>
        <v>0</v>
      </c>
      <c r="BC274" s="7">
        <v>0</v>
      </c>
      <c r="BD274" s="89">
        <f t="shared" ref="BD274:BD275" si="1809">+G274+K274+O274+S274+W274+AA274+AE274+AI274+AM274+AQ274+AU274</f>
        <v>0</v>
      </c>
      <c r="BE274" s="89" t="e">
        <f>+H274+L274+P274+T274+X274+AB274+AF274+AJ274+AN274+AR274+AV274+AZ274</f>
        <v>#VALUE!</v>
      </c>
      <c r="BF274" s="89" t="e">
        <f t="shared" si="1755"/>
        <v>#VALUE!</v>
      </c>
      <c r="BG274" s="24">
        <f t="shared" si="1756"/>
        <v>0</v>
      </c>
      <c r="BL274" s="7"/>
      <c r="BM274" s="7"/>
    </row>
    <row r="275" spans="1:65" ht="12" x14ac:dyDescent="0.3">
      <c r="A275" s="87"/>
      <c r="B275" s="87"/>
      <c r="C275" s="88"/>
      <c r="D275" s="95"/>
      <c r="E275" s="96">
        <v>51352502</v>
      </c>
      <c r="F275" s="97" t="s">
        <v>196</v>
      </c>
      <c r="G275" s="7">
        <v>0</v>
      </c>
      <c r="H275" s="7" t="e">
        <f>SUMIF([2]Ene!B:I,AVALUOS!E275,[2]Ene!I:I)</f>
        <v>#VALUE!</v>
      </c>
      <c r="I275" s="7" t="e">
        <f t="shared" si="1731"/>
        <v>#VALUE!</v>
      </c>
      <c r="J275" s="8">
        <f t="shared" si="1732"/>
        <v>0</v>
      </c>
      <c r="K275" s="7">
        <v>0</v>
      </c>
      <c r="L275" s="7" t="e">
        <f>SUMIF([2]Feb!B:I,AVALUOS!E275,[2]Feb!I:I)</f>
        <v>#VALUE!</v>
      </c>
      <c r="M275" s="7" t="e">
        <f t="shared" si="1733"/>
        <v>#VALUE!</v>
      </c>
      <c r="N275" s="8">
        <f t="shared" si="1734"/>
        <v>0</v>
      </c>
      <c r="O275" s="7">
        <v>0</v>
      </c>
      <c r="P275" s="7" t="e">
        <f>SUMIF([2]mar!B:I,AVALUOS!E275,[2]mar!I:I)</f>
        <v>#VALUE!</v>
      </c>
      <c r="Q275" s="7" t="e">
        <f t="shared" si="1735"/>
        <v>#VALUE!</v>
      </c>
      <c r="R275" s="8">
        <f t="shared" si="1704"/>
        <v>0</v>
      </c>
      <c r="S275" s="7">
        <v>0</v>
      </c>
      <c r="T275" s="7" t="e">
        <f>SUMIF([2]Abr!B:I,AVALUOS!E275,[2]Abr!I:I)</f>
        <v>#VALUE!</v>
      </c>
      <c r="U275" s="7" t="e">
        <f t="shared" si="1736"/>
        <v>#VALUE!</v>
      </c>
      <c r="V275" s="8">
        <f t="shared" si="1737"/>
        <v>0</v>
      </c>
      <c r="W275" s="7">
        <v>0</v>
      </c>
      <c r="X275" s="7" t="e">
        <f>SUMIF([2]May!B:I,AVALUOS!E275,[2]May!I:I)</f>
        <v>#VALUE!</v>
      </c>
      <c r="Y275" s="7" t="e">
        <f t="shared" si="1738"/>
        <v>#VALUE!</v>
      </c>
      <c r="Z275" s="8">
        <f t="shared" si="1739"/>
        <v>0</v>
      </c>
      <c r="AA275" s="7">
        <v>0</v>
      </c>
      <c r="AB275" s="7" t="e">
        <f>SUMIF([2]Jun!B:I,AVALUOS!E275,[2]Jun!I:I)</f>
        <v>#VALUE!</v>
      </c>
      <c r="AC275" s="7" t="e">
        <f t="shared" si="1740"/>
        <v>#VALUE!</v>
      </c>
      <c r="AD275" s="8">
        <f t="shared" si="1741"/>
        <v>0</v>
      </c>
      <c r="AE275" s="7">
        <v>0</v>
      </c>
      <c r="AF275" s="7" t="e">
        <f>SUMIF([2]Jul!B:I,AVALUOS!E275,[2]Jul!I:I)</f>
        <v>#VALUE!</v>
      </c>
      <c r="AG275" s="7" t="e">
        <f t="shared" si="1742"/>
        <v>#VALUE!</v>
      </c>
      <c r="AH275" s="8">
        <f t="shared" si="1743"/>
        <v>0</v>
      </c>
      <c r="AI275" s="7">
        <v>0</v>
      </c>
      <c r="AJ275" s="7" t="e">
        <f>SUMIF([2]Agos!B:I,AVALUOS!E275,[2]Agos!I:I)</f>
        <v>#VALUE!</v>
      </c>
      <c r="AK275" s="7" t="e">
        <f t="shared" si="1744"/>
        <v>#VALUE!</v>
      </c>
      <c r="AL275" s="8">
        <f t="shared" si="1745"/>
        <v>0</v>
      </c>
      <c r="AM275" s="7">
        <v>0</v>
      </c>
      <c r="AN275" s="7" t="e">
        <f>SUMIF([2]Sep!B:I,AVALUOS!E275,[2]Sep!I:I)</f>
        <v>#VALUE!</v>
      </c>
      <c r="AO275" s="7" t="e">
        <f t="shared" si="1746"/>
        <v>#VALUE!</v>
      </c>
      <c r="AP275" s="8">
        <f t="shared" si="1747"/>
        <v>0</v>
      </c>
      <c r="AQ275" s="7">
        <v>0</v>
      </c>
      <c r="AR275" s="7" t="e">
        <f>SUMIF([2]Oct!B:I,AVALUOS!E275,[2]Oct!I:I)</f>
        <v>#VALUE!</v>
      </c>
      <c r="AS275" s="7" t="e">
        <f t="shared" si="1748"/>
        <v>#VALUE!</v>
      </c>
      <c r="AT275" s="8">
        <f t="shared" si="1749"/>
        <v>0</v>
      </c>
      <c r="AU275" s="7">
        <v>0</v>
      </c>
      <c r="AV275" s="7" t="e">
        <f>SUMIF([2]Nov!B:I,AVALUOS!E275,[2]Nov!I:I)</f>
        <v>#VALUE!</v>
      </c>
      <c r="AW275" s="7" t="e">
        <f t="shared" si="1750"/>
        <v>#VALUE!</v>
      </c>
      <c r="AX275" s="8">
        <f t="shared" si="1751"/>
        <v>0</v>
      </c>
      <c r="AY275" s="7">
        <v>0</v>
      </c>
      <c r="AZ275" s="7" t="e">
        <f>SUMIF([2]Dic!B:I,AVALUOS!E275,[2]Dic!I:I)</f>
        <v>#VALUE!</v>
      </c>
      <c r="BA275" s="7" t="e">
        <f t="shared" si="1752"/>
        <v>#VALUE!</v>
      </c>
      <c r="BB275" s="8">
        <f t="shared" si="1753"/>
        <v>0</v>
      </c>
      <c r="BC275" s="7">
        <v>0</v>
      </c>
      <c r="BD275" s="89">
        <f t="shared" si="1809"/>
        <v>0</v>
      </c>
      <c r="BE275" s="89" t="e">
        <f>+H275+L275+P275+T275+X275+AB275+AF275+AJ275+AN275+AR275+AV275+AZ275</f>
        <v>#VALUE!</v>
      </c>
      <c r="BF275" s="89" t="e">
        <f t="shared" si="1755"/>
        <v>#VALUE!</v>
      </c>
      <c r="BG275" s="24">
        <f t="shared" si="1756"/>
        <v>0</v>
      </c>
      <c r="BK275" s="84"/>
      <c r="BL275" s="7"/>
      <c r="BM275" s="7"/>
    </row>
    <row r="276" spans="1:65" s="84" customFormat="1" ht="12" x14ac:dyDescent="0.3">
      <c r="A276" s="85"/>
      <c r="B276" s="85"/>
      <c r="C276" s="86"/>
      <c r="D276" s="90">
        <v>513530</v>
      </c>
      <c r="E276" s="91"/>
      <c r="F276" s="92" t="s">
        <v>197</v>
      </c>
      <c r="G276" s="93">
        <f t="shared" ref="G276:H276" si="1810">SUM(G277:G278)</f>
        <v>0</v>
      </c>
      <c r="H276" s="93" t="e">
        <f t="shared" si="1810"/>
        <v>#VALUE!</v>
      </c>
      <c r="I276" s="93" t="e">
        <f t="shared" si="1731"/>
        <v>#VALUE!</v>
      </c>
      <c r="J276" s="94">
        <f t="shared" si="1732"/>
        <v>0</v>
      </c>
      <c r="K276" s="93">
        <f t="shared" ref="K276:L276" si="1811">SUM(K277:K278)</f>
        <v>0</v>
      </c>
      <c r="L276" s="93" t="e">
        <f t="shared" si="1811"/>
        <v>#VALUE!</v>
      </c>
      <c r="M276" s="93" t="e">
        <f t="shared" si="1733"/>
        <v>#VALUE!</v>
      </c>
      <c r="N276" s="94">
        <f t="shared" si="1734"/>
        <v>0</v>
      </c>
      <c r="O276" s="93">
        <f t="shared" ref="O276:P276" si="1812">SUM(O277:O278)</f>
        <v>0</v>
      </c>
      <c r="P276" s="93" t="e">
        <f t="shared" si="1812"/>
        <v>#VALUE!</v>
      </c>
      <c r="Q276" s="93" t="e">
        <f t="shared" si="1735"/>
        <v>#VALUE!</v>
      </c>
      <c r="R276" s="94">
        <f t="shared" si="1704"/>
        <v>0</v>
      </c>
      <c r="S276" s="93">
        <f t="shared" ref="S276:T276" si="1813">SUM(S277:S278)</f>
        <v>0</v>
      </c>
      <c r="T276" s="93" t="e">
        <f t="shared" si="1813"/>
        <v>#VALUE!</v>
      </c>
      <c r="U276" s="93" t="e">
        <f t="shared" si="1736"/>
        <v>#VALUE!</v>
      </c>
      <c r="V276" s="94">
        <f t="shared" si="1737"/>
        <v>0</v>
      </c>
      <c r="W276" s="93">
        <f t="shared" ref="W276:X276" si="1814">SUM(W277:W278)</f>
        <v>0</v>
      </c>
      <c r="X276" s="93" t="e">
        <f t="shared" si="1814"/>
        <v>#VALUE!</v>
      </c>
      <c r="Y276" s="93" t="e">
        <f t="shared" si="1738"/>
        <v>#VALUE!</v>
      </c>
      <c r="Z276" s="94">
        <f t="shared" si="1739"/>
        <v>0</v>
      </c>
      <c r="AA276" s="93">
        <f t="shared" ref="AA276:AB276" si="1815">SUM(AA277:AA278)</f>
        <v>0</v>
      </c>
      <c r="AB276" s="93" t="e">
        <f t="shared" si="1815"/>
        <v>#VALUE!</v>
      </c>
      <c r="AC276" s="93" t="e">
        <f t="shared" si="1740"/>
        <v>#VALUE!</v>
      </c>
      <c r="AD276" s="94">
        <f t="shared" si="1741"/>
        <v>0</v>
      </c>
      <c r="AE276" s="93">
        <f t="shared" ref="AE276:AF276" si="1816">SUM(AE277:AE278)</f>
        <v>0</v>
      </c>
      <c r="AF276" s="93" t="e">
        <f t="shared" si="1816"/>
        <v>#VALUE!</v>
      </c>
      <c r="AG276" s="93" t="e">
        <f t="shared" si="1742"/>
        <v>#VALUE!</v>
      </c>
      <c r="AH276" s="94">
        <f t="shared" si="1743"/>
        <v>0</v>
      </c>
      <c r="AI276" s="93">
        <f t="shared" ref="AI276:AJ276" si="1817">SUM(AI277:AI278)</f>
        <v>0</v>
      </c>
      <c r="AJ276" s="93" t="e">
        <f t="shared" si="1817"/>
        <v>#VALUE!</v>
      </c>
      <c r="AK276" s="93" t="e">
        <f t="shared" si="1744"/>
        <v>#VALUE!</v>
      </c>
      <c r="AL276" s="94">
        <f t="shared" si="1745"/>
        <v>0</v>
      </c>
      <c r="AM276" s="93">
        <f t="shared" ref="AM276:AN276" si="1818">SUM(AM277:AM278)</f>
        <v>0</v>
      </c>
      <c r="AN276" s="93" t="e">
        <f t="shared" si="1818"/>
        <v>#VALUE!</v>
      </c>
      <c r="AO276" s="93" t="e">
        <f t="shared" si="1746"/>
        <v>#VALUE!</v>
      </c>
      <c r="AP276" s="94">
        <f t="shared" si="1747"/>
        <v>0</v>
      </c>
      <c r="AQ276" s="93">
        <f t="shared" ref="AQ276:AR276" si="1819">SUM(AQ277:AQ278)</f>
        <v>0</v>
      </c>
      <c r="AR276" s="93" t="e">
        <f t="shared" si="1819"/>
        <v>#VALUE!</v>
      </c>
      <c r="AS276" s="93" t="e">
        <f t="shared" si="1748"/>
        <v>#VALUE!</v>
      </c>
      <c r="AT276" s="94">
        <f t="shared" si="1749"/>
        <v>0</v>
      </c>
      <c r="AU276" s="93">
        <f t="shared" ref="AU276:AV276" si="1820">SUM(AU277:AU278)</f>
        <v>0</v>
      </c>
      <c r="AV276" s="93" t="e">
        <f t="shared" si="1820"/>
        <v>#VALUE!</v>
      </c>
      <c r="AW276" s="93" t="e">
        <f t="shared" si="1750"/>
        <v>#VALUE!</v>
      </c>
      <c r="AX276" s="94">
        <f t="shared" si="1751"/>
        <v>0</v>
      </c>
      <c r="AY276" s="93">
        <f t="shared" ref="AY276:BE276" si="1821">SUM(AY277:AY278)</f>
        <v>0</v>
      </c>
      <c r="AZ276" s="93" t="e">
        <f t="shared" si="1821"/>
        <v>#VALUE!</v>
      </c>
      <c r="BA276" s="93" t="e">
        <f t="shared" si="1752"/>
        <v>#VALUE!</v>
      </c>
      <c r="BB276" s="94">
        <f t="shared" si="1753"/>
        <v>0</v>
      </c>
      <c r="BC276" s="93">
        <f t="shared" si="1821"/>
        <v>0</v>
      </c>
      <c r="BD276" s="93">
        <f t="shared" si="1821"/>
        <v>0</v>
      </c>
      <c r="BE276" s="93" t="e">
        <f t="shared" si="1821"/>
        <v>#VALUE!</v>
      </c>
      <c r="BF276" s="93" t="e">
        <f t="shared" si="1755"/>
        <v>#VALUE!</v>
      </c>
      <c r="BG276" s="4">
        <f t="shared" si="1756"/>
        <v>0</v>
      </c>
      <c r="BL276" s="93">
        <f t="shared" ref="BL276:BM276" si="1822">SUM(BL277:BL278)</f>
        <v>0</v>
      </c>
      <c r="BM276" s="93">
        <f t="shared" si="1822"/>
        <v>0</v>
      </c>
    </row>
    <row r="277" spans="1:65" ht="12" x14ac:dyDescent="0.3">
      <c r="A277" s="87"/>
      <c r="B277" s="87"/>
      <c r="C277" s="88"/>
      <c r="D277" s="95"/>
      <c r="E277" s="96">
        <v>51353001</v>
      </c>
      <c r="F277" s="97" t="s">
        <v>197</v>
      </c>
      <c r="G277" s="7">
        <v>0</v>
      </c>
      <c r="H277" s="7" t="e">
        <f>SUMIF([2]Ene!B:I,AVALUOS!E277,[2]Ene!I:I)</f>
        <v>#VALUE!</v>
      </c>
      <c r="I277" s="7" t="e">
        <f t="shared" si="1731"/>
        <v>#VALUE!</v>
      </c>
      <c r="J277" s="8">
        <f t="shared" si="1732"/>
        <v>0</v>
      </c>
      <c r="K277" s="7">
        <v>0</v>
      </c>
      <c r="L277" s="7" t="e">
        <f>SUMIF([2]Feb!B:I,AVALUOS!E277,[2]Feb!I:I)</f>
        <v>#VALUE!</v>
      </c>
      <c r="M277" s="7" t="e">
        <f t="shared" si="1733"/>
        <v>#VALUE!</v>
      </c>
      <c r="N277" s="8">
        <f t="shared" si="1734"/>
        <v>0</v>
      </c>
      <c r="O277" s="7">
        <v>0</v>
      </c>
      <c r="P277" s="7" t="e">
        <f>SUMIF([2]mar!B:I,AVALUOS!E277,[2]mar!I:I)</f>
        <v>#VALUE!</v>
      </c>
      <c r="Q277" s="7" t="e">
        <f t="shared" si="1735"/>
        <v>#VALUE!</v>
      </c>
      <c r="R277" s="8">
        <f t="shared" si="1704"/>
        <v>0</v>
      </c>
      <c r="S277" s="7">
        <v>0</v>
      </c>
      <c r="T277" s="7" t="e">
        <f>SUMIF([2]Abr!B:I,AVALUOS!E277,[2]Abr!I:I)</f>
        <v>#VALUE!</v>
      </c>
      <c r="U277" s="7" t="e">
        <f t="shared" si="1736"/>
        <v>#VALUE!</v>
      </c>
      <c r="V277" s="8">
        <f t="shared" si="1737"/>
        <v>0</v>
      </c>
      <c r="W277" s="7">
        <v>0</v>
      </c>
      <c r="X277" s="7" t="e">
        <f>SUMIF([2]May!B:I,AVALUOS!E277,[2]May!I:I)</f>
        <v>#VALUE!</v>
      </c>
      <c r="Y277" s="7" t="e">
        <f t="shared" si="1738"/>
        <v>#VALUE!</v>
      </c>
      <c r="Z277" s="8">
        <f t="shared" si="1739"/>
        <v>0</v>
      </c>
      <c r="AA277" s="7">
        <v>0</v>
      </c>
      <c r="AB277" s="7" t="e">
        <f>SUMIF([2]Jun!B:I,AVALUOS!E277,[2]Jun!I:I)</f>
        <v>#VALUE!</v>
      </c>
      <c r="AC277" s="7" t="e">
        <f t="shared" si="1740"/>
        <v>#VALUE!</v>
      </c>
      <c r="AD277" s="8">
        <f t="shared" si="1741"/>
        <v>0</v>
      </c>
      <c r="AE277" s="7">
        <v>0</v>
      </c>
      <c r="AF277" s="7" t="e">
        <f>SUMIF([2]Jul!B:I,AVALUOS!E277,[2]Jul!I:I)</f>
        <v>#VALUE!</v>
      </c>
      <c r="AG277" s="7" t="e">
        <f t="shared" si="1742"/>
        <v>#VALUE!</v>
      </c>
      <c r="AH277" s="8">
        <f t="shared" si="1743"/>
        <v>0</v>
      </c>
      <c r="AI277" s="7">
        <v>0</v>
      </c>
      <c r="AJ277" s="7" t="e">
        <f>SUMIF([2]Agos!B:I,AVALUOS!E277,[2]Agos!I:I)</f>
        <v>#VALUE!</v>
      </c>
      <c r="AK277" s="7" t="e">
        <f t="shared" si="1744"/>
        <v>#VALUE!</v>
      </c>
      <c r="AL277" s="8">
        <f t="shared" si="1745"/>
        <v>0</v>
      </c>
      <c r="AM277" s="7">
        <v>0</v>
      </c>
      <c r="AN277" s="7" t="e">
        <f>SUMIF([2]Sep!B:I,AVALUOS!E277,[2]Sep!I:I)</f>
        <v>#VALUE!</v>
      </c>
      <c r="AO277" s="7" t="e">
        <f t="shared" si="1746"/>
        <v>#VALUE!</v>
      </c>
      <c r="AP277" s="8">
        <f t="shared" si="1747"/>
        <v>0</v>
      </c>
      <c r="AQ277" s="7">
        <v>0</v>
      </c>
      <c r="AR277" s="7" t="e">
        <f>SUMIF([2]Oct!B:I,AVALUOS!E277,[2]Oct!I:I)</f>
        <v>#VALUE!</v>
      </c>
      <c r="AS277" s="7" t="e">
        <f t="shared" si="1748"/>
        <v>#VALUE!</v>
      </c>
      <c r="AT277" s="8">
        <f t="shared" si="1749"/>
        <v>0</v>
      </c>
      <c r="AU277" s="7">
        <v>0</v>
      </c>
      <c r="AV277" s="7" t="e">
        <f>SUMIF([2]Nov!B:I,AVALUOS!E277,[2]Nov!I:I)</f>
        <v>#VALUE!</v>
      </c>
      <c r="AW277" s="7" t="e">
        <f t="shared" si="1750"/>
        <v>#VALUE!</v>
      </c>
      <c r="AX277" s="8">
        <f t="shared" si="1751"/>
        <v>0</v>
      </c>
      <c r="AY277" s="7">
        <v>0</v>
      </c>
      <c r="AZ277" s="7" t="e">
        <f>SUMIF([2]Dic!B:I,AVALUOS!E277,[2]Dic!I:I)</f>
        <v>#VALUE!</v>
      </c>
      <c r="BA277" s="7" t="e">
        <f t="shared" si="1752"/>
        <v>#VALUE!</v>
      </c>
      <c r="BB277" s="8">
        <f t="shared" si="1753"/>
        <v>0</v>
      </c>
      <c r="BC277" s="7">
        <v>0</v>
      </c>
      <c r="BD277" s="89">
        <f t="shared" ref="BD277:BD278" si="1823">+G277+K277+O277+S277+W277+AA277+AE277+AI277+AM277+AQ277+AU277</f>
        <v>0</v>
      </c>
      <c r="BE277" s="89" t="e">
        <f>+H277+L277+P277+T277+X277+AB277+AF277+AJ277+AN277+AR277+AV277+AZ277</f>
        <v>#VALUE!</v>
      </c>
      <c r="BF277" s="89" t="e">
        <f t="shared" si="1755"/>
        <v>#VALUE!</v>
      </c>
      <c r="BG277" s="24">
        <f t="shared" si="1756"/>
        <v>0</v>
      </c>
      <c r="BK277" s="84"/>
      <c r="BL277" s="7"/>
      <c r="BM277" s="7"/>
    </row>
    <row r="278" spans="1:65" ht="12" x14ac:dyDescent="0.3">
      <c r="A278" s="87"/>
      <c r="B278" s="87"/>
      <c r="C278" s="88"/>
      <c r="D278" s="95"/>
      <c r="E278" s="96">
        <v>51353002</v>
      </c>
      <c r="F278" s="97" t="s">
        <v>198</v>
      </c>
      <c r="G278" s="7">
        <v>0</v>
      </c>
      <c r="H278" s="7" t="e">
        <f>SUMIF([2]Ene!B:I,AVALUOS!E278,[2]Ene!I:I)</f>
        <v>#VALUE!</v>
      </c>
      <c r="I278" s="7" t="e">
        <f t="shared" si="1731"/>
        <v>#VALUE!</v>
      </c>
      <c r="J278" s="8">
        <f t="shared" si="1732"/>
        <v>0</v>
      </c>
      <c r="K278" s="7">
        <v>0</v>
      </c>
      <c r="L278" s="7" t="e">
        <f>SUMIF([2]Feb!B:I,AVALUOS!E278,[2]Feb!I:I)</f>
        <v>#VALUE!</v>
      </c>
      <c r="M278" s="7" t="e">
        <f t="shared" si="1733"/>
        <v>#VALUE!</v>
      </c>
      <c r="N278" s="8">
        <f t="shared" si="1734"/>
        <v>0</v>
      </c>
      <c r="O278" s="7">
        <v>0</v>
      </c>
      <c r="P278" s="7" t="e">
        <f>SUMIF([2]mar!B:I,AVALUOS!E278,[2]mar!I:I)</f>
        <v>#VALUE!</v>
      </c>
      <c r="Q278" s="7" t="e">
        <f t="shared" si="1735"/>
        <v>#VALUE!</v>
      </c>
      <c r="R278" s="8">
        <f t="shared" si="1704"/>
        <v>0</v>
      </c>
      <c r="S278" s="7">
        <v>0</v>
      </c>
      <c r="T278" s="7" t="e">
        <f>SUMIF([2]Abr!B:I,AVALUOS!E278,[2]Abr!I:I)</f>
        <v>#VALUE!</v>
      </c>
      <c r="U278" s="7" t="e">
        <f t="shared" si="1736"/>
        <v>#VALUE!</v>
      </c>
      <c r="V278" s="8">
        <f t="shared" si="1737"/>
        <v>0</v>
      </c>
      <c r="W278" s="7">
        <v>0</v>
      </c>
      <c r="X278" s="7" t="e">
        <f>SUMIF([2]May!B:I,AVALUOS!E278,[2]May!I:I)</f>
        <v>#VALUE!</v>
      </c>
      <c r="Y278" s="7" t="e">
        <f t="shared" si="1738"/>
        <v>#VALUE!</v>
      </c>
      <c r="Z278" s="8">
        <f t="shared" si="1739"/>
        <v>0</v>
      </c>
      <c r="AA278" s="7">
        <v>0</v>
      </c>
      <c r="AB278" s="7" t="e">
        <f>SUMIF([2]Jun!B:I,AVALUOS!E278,[2]Jun!I:I)</f>
        <v>#VALUE!</v>
      </c>
      <c r="AC278" s="7" t="e">
        <f t="shared" si="1740"/>
        <v>#VALUE!</v>
      </c>
      <c r="AD278" s="8">
        <f t="shared" si="1741"/>
        <v>0</v>
      </c>
      <c r="AE278" s="7">
        <v>0</v>
      </c>
      <c r="AF278" s="7" t="e">
        <f>SUMIF([2]Jul!B:I,AVALUOS!E278,[2]Jul!I:I)</f>
        <v>#VALUE!</v>
      </c>
      <c r="AG278" s="7" t="e">
        <f t="shared" si="1742"/>
        <v>#VALUE!</v>
      </c>
      <c r="AH278" s="8">
        <f t="shared" si="1743"/>
        <v>0</v>
      </c>
      <c r="AI278" s="7">
        <v>0</v>
      </c>
      <c r="AJ278" s="7" t="e">
        <f>SUMIF([2]Agos!B:I,AVALUOS!E278,[2]Agos!I:I)</f>
        <v>#VALUE!</v>
      </c>
      <c r="AK278" s="7" t="e">
        <f t="shared" si="1744"/>
        <v>#VALUE!</v>
      </c>
      <c r="AL278" s="8">
        <f t="shared" si="1745"/>
        <v>0</v>
      </c>
      <c r="AM278" s="7">
        <v>0</v>
      </c>
      <c r="AN278" s="7" t="e">
        <f>SUMIF([2]Sep!B:I,AVALUOS!E278,[2]Sep!I:I)</f>
        <v>#VALUE!</v>
      </c>
      <c r="AO278" s="7" t="e">
        <f t="shared" si="1746"/>
        <v>#VALUE!</v>
      </c>
      <c r="AP278" s="8">
        <f t="shared" si="1747"/>
        <v>0</v>
      </c>
      <c r="AQ278" s="7">
        <v>0</v>
      </c>
      <c r="AR278" s="7" t="e">
        <f>SUMIF([2]Oct!B:I,AVALUOS!E278,[2]Oct!I:I)</f>
        <v>#VALUE!</v>
      </c>
      <c r="AS278" s="7" t="e">
        <f t="shared" si="1748"/>
        <v>#VALUE!</v>
      </c>
      <c r="AT278" s="8">
        <f t="shared" si="1749"/>
        <v>0</v>
      </c>
      <c r="AU278" s="7">
        <v>0</v>
      </c>
      <c r="AV278" s="7" t="e">
        <f>SUMIF([2]Nov!B:I,AVALUOS!E278,[2]Nov!I:I)</f>
        <v>#VALUE!</v>
      </c>
      <c r="AW278" s="7" t="e">
        <f t="shared" si="1750"/>
        <v>#VALUE!</v>
      </c>
      <c r="AX278" s="8">
        <f t="shared" si="1751"/>
        <v>0</v>
      </c>
      <c r="AY278" s="7">
        <v>0</v>
      </c>
      <c r="AZ278" s="7" t="e">
        <f>SUMIF([2]Dic!B:I,AVALUOS!E278,[2]Dic!I:I)</f>
        <v>#VALUE!</v>
      </c>
      <c r="BA278" s="7" t="e">
        <f t="shared" si="1752"/>
        <v>#VALUE!</v>
      </c>
      <c r="BB278" s="8">
        <f t="shared" si="1753"/>
        <v>0</v>
      </c>
      <c r="BC278" s="7">
        <v>0</v>
      </c>
      <c r="BD278" s="89">
        <f t="shared" si="1823"/>
        <v>0</v>
      </c>
      <c r="BE278" s="89" t="e">
        <f>+H278+L278+P278+T278+X278+AB278+AF278+AJ278+AN278+AR278+AV278+AZ278</f>
        <v>#VALUE!</v>
      </c>
      <c r="BF278" s="89" t="e">
        <f t="shared" si="1755"/>
        <v>#VALUE!</v>
      </c>
      <c r="BG278" s="24">
        <f t="shared" si="1756"/>
        <v>0</v>
      </c>
      <c r="BK278" s="84"/>
      <c r="BL278" s="7"/>
      <c r="BM278" s="7"/>
    </row>
    <row r="279" spans="1:65" s="84" customFormat="1" ht="12" x14ac:dyDescent="0.3">
      <c r="A279" s="85"/>
      <c r="B279" s="85"/>
      <c r="C279" s="86"/>
      <c r="D279" s="90">
        <v>513535</v>
      </c>
      <c r="E279" s="91"/>
      <c r="F279" s="92" t="s">
        <v>199</v>
      </c>
      <c r="G279" s="93">
        <f t="shared" ref="G279:H279" si="1824">SUM(G280:G284)</f>
        <v>150000</v>
      </c>
      <c r="H279" s="93" t="e">
        <f t="shared" si="1824"/>
        <v>#VALUE!</v>
      </c>
      <c r="I279" s="93" t="e">
        <f t="shared" si="1731"/>
        <v>#VALUE!</v>
      </c>
      <c r="J279" s="94" t="e">
        <f t="shared" si="1732"/>
        <v>#VALUE!</v>
      </c>
      <c r="K279" s="93">
        <f t="shared" ref="K279:L279" si="1825">SUM(K280:K284)</f>
        <v>150000</v>
      </c>
      <c r="L279" s="93" t="e">
        <f t="shared" si="1825"/>
        <v>#VALUE!</v>
      </c>
      <c r="M279" s="93" t="e">
        <f t="shared" si="1733"/>
        <v>#VALUE!</v>
      </c>
      <c r="N279" s="94" t="e">
        <f t="shared" si="1734"/>
        <v>#VALUE!</v>
      </c>
      <c r="O279" s="93">
        <f t="shared" ref="O279:P279" si="1826">SUM(O280:O284)</f>
        <v>150000</v>
      </c>
      <c r="P279" s="93" t="e">
        <f t="shared" si="1826"/>
        <v>#VALUE!</v>
      </c>
      <c r="Q279" s="93" t="e">
        <f t="shared" si="1735"/>
        <v>#VALUE!</v>
      </c>
      <c r="R279" s="94" t="e">
        <f t="shared" si="1704"/>
        <v>#VALUE!</v>
      </c>
      <c r="S279" s="93">
        <f t="shared" ref="S279:T279" si="1827">SUM(S280:S284)</f>
        <v>150000</v>
      </c>
      <c r="T279" s="93" t="e">
        <f t="shared" si="1827"/>
        <v>#VALUE!</v>
      </c>
      <c r="U279" s="93" t="e">
        <f t="shared" si="1736"/>
        <v>#VALUE!</v>
      </c>
      <c r="V279" s="94" t="e">
        <f t="shared" si="1737"/>
        <v>#VALUE!</v>
      </c>
      <c r="W279" s="93">
        <f t="shared" ref="W279:X279" si="1828">SUM(W280:W284)</f>
        <v>150000</v>
      </c>
      <c r="X279" s="93" t="e">
        <f t="shared" si="1828"/>
        <v>#VALUE!</v>
      </c>
      <c r="Y279" s="93" t="e">
        <f t="shared" si="1738"/>
        <v>#VALUE!</v>
      </c>
      <c r="Z279" s="94" t="e">
        <f t="shared" si="1739"/>
        <v>#VALUE!</v>
      </c>
      <c r="AA279" s="93">
        <f t="shared" ref="AA279:AB279" si="1829">SUM(AA280:AA284)</f>
        <v>150000</v>
      </c>
      <c r="AB279" s="93" t="e">
        <f t="shared" si="1829"/>
        <v>#VALUE!</v>
      </c>
      <c r="AC279" s="93" t="e">
        <f t="shared" si="1740"/>
        <v>#VALUE!</v>
      </c>
      <c r="AD279" s="94" t="e">
        <f t="shared" si="1741"/>
        <v>#VALUE!</v>
      </c>
      <c r="AE279" s="93">
        <f t="shared" ref="AE279:AF279" si="1830">SUM(AE280:AE284)</f>
        <v>150000</v>
      </c>
      <c r="AF279" s="93" t="e">
        <f t="shared" si="1830"/>
        <v>#VALUE!</v>
      </c>
      <c r="AG279" s="93" t="e">
        <f t="shared" si="1742"/>
        <v>#VALUE!</v>
      </c>
      <c r="AH279" s="94" t="e">
        <f t="shared" si="1743"/>
        <v>#VALUE!</v>
      </c>
      <c r="AI279" s="93">
        <f t="shared" ref="AI279:AJ279" si="1831">SUM(AI280:AI284)</f>
        <v>150000</v>
      </c>
      <c r="AJ279" s="93" t="e">
        <f t="shared" si="1831"/>
        <v>#VALUE!</v>
      </c>
      <c r="AK279" s="93" t="e">
        <f t="shared" si="1744"/>
        <v>#VALUE!</v>
      </c>
      <c r="AL279" s="94" t="e">
        <f t="shared" si="1745"/>
        <v>#VALUE!</v>
      </c>
      <c r="AM279" s="93">
        <f t="shared" ref="AM279:AN279" si="1832">SUM(AM280:AM284)</f>
        <v>150000</v>
      </c>
      <c r="AN279" s="93" t="e">
        <f t="shared" si="1832"/>
        <v>#VALUE!</v>
      </c>
      <c r="AO279" s="93" t="e">
        <f t="shared" si="1746"/>
        <v>#VALUE!</v>
      </c>
      <c r="AP279" s="94" t="e">
        <f t="shared" si="1747"/>
        <v>#VALUE!</v>
      </c>
      <c r="AQ279" s="93">
        <f t="shared" ref="AQ279:AR279" si="1833">SUM(AQ280:AQ284)</f>
        <v>150000</v>
      </c>
      <c r="AR279" s="93" t="e">
        <f t="shared" si="1833"/>
        <v>#VALUE!</v>
      </c>
      <c r="AS279" s="93" t="e">
        <f t="shared" si="1748"/>
        <v>#VALUE!</v>
      </c>
      <c r="AT279" s="94" t="e">
        <f t="shared" si="1749"/>
        <v>#VALUE!</v>
      </c>
      <c r="AU279" s="93">
        <f t="shared" ref="AU279:AV279" si="1834">SUM(AU280:AU284)</f>
        <v>150000</v>
      </c>
      <c r="AV279" s="93" t="e">
        <f t="shared" si="1834"/>
        <v>#VALUE!</v>
      </c>
      <c r="AW279" s="93" t="e">
        <f t="shared" si="1750"/>
        <v>#VALUE!</v>
      </c>
      <c r="AX279" s="94" t="e">
        <f t="shared" si="1751"/>
        <v>#VALUE!</v>
      </c>
      <c r="AY279" s="93">
        <f t="shared" ref="AY279:BE279" si="1835">SUM(AY280:AY284)</f>
        <v>150000</v>
      </c>
      <c r="AZ279" s="93" t="e">
        <f t="shared" si="1835"/>
        <v>#VALUE!</v>
      </c>
      <c r="BA279" s="93" t="e">
        <f t="shared" si="1752"/>
        <v>#VALUE!</v>
      </c>
      <c r="BB279" s="94" t="e">
        <f t="shared" si="1753"/>
        <v>#VALUE!</v>
      </c>
      <c r="BC279" s="93">
        <f t="shared" si="1835"/>
        <v>0</v>
      </c>
      <c r="BD279" s="93">
        <f t="shared" si="1835"/>
        <v>1650000</v>
      </c>
      <c r="BE279" s="93" t="e">
        <f t="shared" si="1835"/>
        <v>#VALUE!</v>
      </c>
      <c r="BF279" s="93" t="e">
        <f t="shared" si="1755"/>
        <v>#VALUE!</v>
      </c>
      <c r="BG279" s="4" t="e">
        <f t="shared" si="1756"/>
        <v>#VALUE!</v>
      </c>
      <c r="BL279" s="93">
        <f t="shared" ref="BL279:BM279" si="1836">SUM(BL280:BL284)</f>
        <v>0</v>
      </c>
      <c r="BM279" s="93">
        <f t="shared" si="1836"/>
        <v>0</v>
      </c>
    </row>
    <row r="280" spans="1:65" ht="12" x14ac:dyDescent="0.3">
      <c r="A280" s="87"/>
      <c r="B280" s="87"/>
      <c r="C280" s="88"/>
      <c r="D280" s="95"/>
      <c r="E280" s="96">
        <v>51353501</v>
      </c>
      <c r="F280" s="97" t="s">
        <v>200</v>
      </c>
      <c r="G280" s="7">
        <v>0</v>
      </c>
      <c r="H280" s="7" t="e">
        <f>SUMIF([2]Ene!B:I,AVALUOS!E280,[2]Ene!I:I)</f>
        <v>#VALUE!</v>
      </c>
      <c r="I280" s="7" t="e">
        <f t="shared" si="1731"/>
        <v>#VALUE!</v>
      </c>
      <c r="J280" s="8">
        <f t="shared" si="1732"/>
        <v>0</v>
      </c>
      <c r="K280" s="7">
        <v>0</v>
      </c>
      <c r="L280" s="7" t="e">
        <f>SUMIF([2]Feb!B:I,AVALUOS!E280,[2]Feb!I:I)</f>
        <v>#VALUE!</v>
      </c>
      <c r="M280" s="7" t="e">
        <f t="shared" si="1733"/>
        <v>#VALUE!</v>
      </c>
      <c r="N280" s="8">
        <f t="shared" si="1734"/>
        <v>0</v>
      </c>
      <c r="O280" s="7">
        <v>0</v>
      </c>
      <c r="P280" s="7" t="e">
        <f>SUMIF([2]mar!B:I,AVALUOS!E280,[2]mar!I:I)</f>
        <v>#VALUE!</v>
      </c>
      <c r="Q280" s="7" t="e">
        <f t="shared" si="1735"/>
        <v>#VALUE!</v>
      </c>
      <c r="R280" s="8">
        <f t="shared" si="1704"/>
        <v>0</v>
      </c>
      <c r="S280" s="7">
        <v>0</v>
      </c>
      <c r="T280" s="7" t="e">
        <f>SUMIF([2]Abr!B:I,AVALUOS!E280,[2]Abr!I:I)</f>
        <v>#VALUE!</v>
      </c>
      <c r="U280" s="7" t="e">
        <f t="shared" si="1736"/>
        <v>#VALUE!</v>
      </c>
      <c r="V280" s="8">
        <f t="shared" si="1737"/>
        <v>0</v>
      </c>
      <c r="W280" s="7">
        <v>0</v>
      </c>
      <c r="X280" s="7" t="e">
        <f>SUMIF([2]May!B:I,AVALUOS!E280,[2]May!I:I)</f>
        <v>#VALUE!</v>
      </c>
      <c r="Y280" s="7" t="e">
        <f t="shared" si="1738"/>
        <v>#VALUE!</v>
      </c>
      <c r="Z280" s="8">
        <f t="shared" si="1739"/>
        <v>0</v>
      </c>
      <c r="AA280" s="7">
        <v>0</v>
      </c>
      <c r="AB280" s="7" t="e">
        <f>SUMIF([2]Jun!B:I,AVALUOS!E280,[2]Jun!I:I)</f>
        <v>#VALUE!</v>
      </c>
      <c r="AC280" s="7" t="e">
        <f t="shared" si="1740"/>
        <v>#VALUE!</v>
      </c>
      <c r="AD280" s="8">
        <f t="shared" si="1741"/>
        <v>0</v>
      </c>
      <c r="AE280" s="7">
        <v>0</v>
      </c>
      <c r="AF280" s="7" t="e">
        <f>SUMIF([2]Jul!B:I,AVALUOS!E280,[2]Jul!I:I)</f>
        <v>#VALUE!</v>
      </c>
      <c r="AG280" s="7" t="e">
        <f t="shared" si="1742"/>
        <v>#VALUE!</v>
      </c>
      <c r="AH280" s="8">
        <f t="shared" si="1743"/>
        <v>0</v>
      </c>
      <c r="AI280" s="7">
        <v>0</v>
      </c>
      <c r="AJ280" s="7" t="e">
        <f>SUMIF([2]Agos!B:I,AVALUOS!E280,[2]Agos!I:I)</f>
        <v>#VALUE!</v>
      </c>
      <c r="AK280" s="7" t="e">
        <f t="shared" si="1744"/>
        <v>#VALUE!</v>
      </c>
      <c r="AL280" s="8">
        <f t="shared" si="1745"/>
        <v>0</v>
      </c>
      <c r="AM280" s="7">
        <v>0</v>
      </c>
      <c r="AN280" s="7" t="e">
        <f>SUMIF([2]Sep!B:I,AVALUOS!E280,[2]Sep!I:I)</f>
        <v>#VALUE!</v>
      </c>
      <c r="AO280" s="7" t="e">
        <f t="shared" si="1746"/>
        <v>#VALUE!</v>
      </c>
      <c r="AP280" s="8">
        <f t="shared" si="1747"/>
        <v>0</v>
      </c>
      <c r="AQ280" s="7">
        <v>0</v>
      </c>
      <c r="AR280" s="7" t="e">
        <f>SUMIF([2]Oct!B:I,AVALUOS!E280,[2]Oct!I:I)</f>
        <v>#VALUE!</v>
      </c>
      <c r="AS280" s="7" t="e">
        <f t="shared" si="1748"/>
        <v>#VALUE!</v>
      </c>
      <c r="AT280" s="8">
        <f t="shared" si="1749"/>
        <v>0</v>
      </c>
      <c r="AU280" s="7">
        <v>0</v>
      </c>
      <c r="AV280" s="7" t="e">
        <f>SUMIF([2]Nov!B:I,AVALUOS!E280,[2]Nov!I:I)</f>
        <v>#VALUE!</v>
      </c>
      <c r="AW280" s="7" t="e">
        <f t="shared" si="1750"/>
        <v>#VALUE!</v>
      </c>
      <c r="AX280" s="8">
        <f t="shared" si="1751"/>
        <v>0</v>
      </c>
      <c r="AY280" s="7">
        <v>0</v>
      </c>
      <c r="AZ280" s="7" t="e">
        <f>SUMIF([2]Dic!B:I,AVALUOS!E280,[2]Dic!I:I)</f>
        <v>#VALUE!</v>
      </c>
      <c r="BA280" s="7" t="e">
        <f t="shared" si="1752"/>
        <v>#VALUE!</v>
      </c>
      <c r="BB280" s="8">
        <f t="shared" si="1753"/>
        <v>0</v>
      </c>
      <c r="BC280" s="7">
        <v>0</v>
      </c>
      <c r="BD280" s="89">
        <f t="shared" ref="BD280:BD284" si="1837">+G280+K280+O280+S280+W280+AA280+AE280+AI280+AM280+AQ280+AU280</f>
        <v>0</v>
      </c>
      <c r="BE280" s="89" t="e">
        <f t="shared" ref="BE280:BE284" si="1838">+H280+L280+P280+T280+X280+AB280+AF280+AJ280+AN280+AR280+AV280+AZ280</f>
        <v>#VALUE!</v>
      </c>
      <c r="BF280" s="89" t="e">
        <f t="shared" si="1755"/>
        <v>#VALUE!</v>
      </c>
      <c r="BG280" s="24">
        <f t="shared" si="1756"/>
        <v>0</v>
      </c>
      <c r="BK280" s="84"/>
      <c r="BL280" s="7"/>
      <c r="BM280" s="7"/>
    </row>
    <row r="281" spans="1:65" ht="12" x14ac:dyDescent="0.3">
      <c r="A281" s="87"/>
      <c r="B281" s="87"/>
      <c r="C281" s="88"/>
      <c r="D281" s="95"/>
      <c r="E281" s="96">
        <v>51353502</v>
      </c>
      <c r="F281" s="97" t="s">
        <v>201</v>
      </c>
      <c r="G281" s="7">
        <v>150000</v>
      </c>
      <c r="H281" s="7" t="e">
        <f>SUMIF([2]Ene!B:I,AVALUOS!E281,[2]Ene!I:I)</f>
        <v>#VALUE!</v>
      </c>
      <c r="I281" s="7" t="e">
        <f t="shared" si="1731"/>
        <v>#VALUE!</v>
      </c>
      <c r="J281" s="8" t="e">
        <f t="shared" si="1732"/>
        <v>#VALUE!</v>
      </c>
      <c r="K281" s="7">
        <v>150000</v>
      </c>
      <c r="L281" s="7" t="e">
        <f>SUMIF([2]Feb!B:I,AVALUOS!E281,[2]Feb!I:I)</f>
        <v>#VALUE!</v>
      </c>
      <c r="M281" s="7" t="e">
        <f t="shared" si="1733"/>
        <v>#VALUE!</v>
      </c>
      <c r="N281" s="8" t="e">
        <f t="shared" si="1734"/>
        <v>#VALUE!</v>
      </c>
      <c r="O281" s="7">
        <v>150000</v>
      </c>
      <c r="P281" s="7" t="e">
        <f>SUMIF([2]mar!B:I,AVALUOS!E281,[2]mar!I:I)</f>
        <v>#VALUE!</v>
      </c>
      <c r="Q281" s="7" t="e">
        <f t="shared" si="1735"/>
        <v>#VALUE!</v>
      </c>
      <c r="R281" s="8" t="e">
        <f t="shared" si="1704"/>
        <v>#VALUE!</v>
      </c>
      <c r="S281" s="7">
        <v>150000</v>
      </c>
      <c r="T281" s="7" t="e">
        <f>SUMIF([2]Abr!B:I,AVALUOS!E281,[2]Abr!I:I)</f>
        <v>#VALUE!</v>
      </c>
      <c r="U281" s="7" t="e">
        <f t="shared" si="1736"/>
        <v>#VALUE!</v>
      </c>
      <c r="V281" s="8" t="e">
        <f t="shared" si="1737"/>
        <v>#VALUE!</v>
      </c>
      <c r="W281" s="7">
        <v>150000</v>
      </c>
      <c r="X281" s="7" t="e">
        <f>SUMIF([2]May!B:I,AVALUOS!E281,[2]May!I:I)</f>
        <v>#VALUE!</v>
      </c>
      <c r="Y281" s="7" t="e">
        <f t="shared" si="1738"/>
        <v>#VALUE!</v>
      </c>
      <c r="Z281" s="8" t="e">
        <f t="shared" si="1739"/>
        <v>#VALUE!</v>
      </c>
      <c r="AA281" s="7">
        <v>150000</v>
      </c>
      <c r="AB281" s="7" t="e">
        <f>SUMIF([2]Jun!B:I,AVALUOS!E281,[2]Jun!I:I)</f>
        <v>#VALUE!</v>
      </c>
      <c r="AC281" s="7" t="e">
        <f t="shared" si="1740"/>
        <v>#VALUE!</v>
      </c>
      <c r="AD281" s="8" t="e">
        <f t="shared" si="1741"/>
        <v>#VALUE!</v>
      </c>
      <c r="AE281" s="7">
        <v>150000</v>
      </c>
      <c r="AF281" s="7" t="e">
        <f>SUMIF([2]Jul!B:I,AVALUOS!E281,[2]Jul!I:I)</f>
        <v>#VALUE!</v>
      </c>
      <c r="AG281" s="7" t="e">
        <f t="shared" si="1742"/>
        <v>#VALUE!</v>
      </c>
      <c r="AH281" s="8" t="e">
        <f t="shared" si="1743"/>
        <v>#VALUE!</v>
      </c>
      <c r="AI281" s="7">
        <v>150000</v>
      </c>
      <c r="AJ281" s="7" t="e">
        <f>SUMIF([2]Agos!B:I,AVALUOS!E281,[2]Agos!I:I)</f>
        <v>#VALUE!</v>
      </c>
      <c r="AK281" s="7" t="e">
        <f t="shared" si="1744"/>
        <v>#VALUE!</v>
      </c>
      <c r="AL281" s="8" t="e">
        <f t="shared" si="1745"/>
        <v>#VALUE!</v>
      </c>
      <c r="AM281" s="7">
        <v>150000</v>
      </c>
      <c r="AN281" s="7" t="e">
        <f>SUMIF([2]Sep!B:I,AVALUOS!E281,[2]Sep!I:I)</f>
        <v>#VALUE!</v>
      </c>
      <c r="AO281" s="7" t="e">
        <f t="shared" si="1746"/>
        <v>#VALUE!</v>
      </c>
      <c r="AP281" s="8" t="e">
        <f t="shared" si="1747"/>
        <v>#VALUE!</v>
      </c>
      <c r="AQ281" s="7">
        <v>150000</v>
      </c>
      <c r="AR281" s="7" t="e">
        <f>SUMIF([2]Oct!B:I,AVALUOS!E281,[2]Oct!I:I)</f>
        <v>#VALUE!</v>
      </c>
      <c r="AS281" s="7" t="e">
        <f t="shared" si="1748"/>
        <v>#VALUE!</v>
      </c>
      <c r="AT281" s="8" t="e">
        <f t="shared" si="1749"/>
        <v>#VALUE!</v>
      </c>
      <c r="AU281" s="7">
        <v>150000</v>
      </c>
      <c r="AV281" s="7" t="e">
        <f>SUMIF([2]Nov!B:I,AVALUOS!E281,[2]Nov!I:I)</f>
        <v>#VALUE!</v>
      </c>
      <c r="AW281" s="7" t="e">
        <f t="shared" si="1750"/>
        <v>#VALUE!</v>
      </c>
      <c r="AX281" s="8" t="e">
        <f t="shared" si="1751"/>
        <v>#VALUE!</v>
      </c>
      <c r="AY281" s="7">
        <v>150000</v>
      </c>
      <c r="AZ281" s="7" t="e">
        <f>SUMIF([2]Dic!B:I,AVALUOS!E281,[2]Dic!I:I)</f>
        <v>#VALUE!</v>
      </c>
      <c r="BA281" s="7" t="e">
        <f t="shared" si="1752"/>
        <v>#VALUE!</v>
      </c>
      <c r="BB281" s="8" t="e">
        <f t="shared" si="1753"/>
        <v>#VALUE!</v>
      </c>
      <c r="BC281" s="7">
        <v>0</v>
      </c>
      <c r="BD281" s="89">
        <f t="shared" si="1837"/>
        <v>1650000</v>
      </c>
      <c r="BE281" s="89" t="e">
        <f t="shared" si="1838"/>
        <v>#VALUE!</v>
      </c>
      <c r="BF281" s="89" t="e">
        <f t="shared" si="1755"/>
        <v>#VALUE!</v>
      </c>
      <c r="BG281" s="24" t="e">
        <f t="shared" si="1756"/>
        <v>#VALUE!</v>
      </c>
      <c r="BK281" s="84"/>
      <c r="BL281" s="7"/>
      <c r="BM281" s="7"/>
    </row>
    <row r="282" spans="1:65" s="84" customFormat="1" ht="12" x14ac:dyDescent="0.3">
      <c r="A282" s="87"/>
      <c r="B282" s="87"/>
      <c r="C282" s="88"/>
      <c r="D282" s="95"/>
      <c r="E282" s="96">
        <v>51353503</v>
      </c>
      <c r="F282" s="97" t="s">
        <v>202</v>
      </c>
      <c r="G282" s="7">
        <v>0</v>
      </c>
      <c r="H282" s="7" t="e">
        <f>SUMIF([2]Ene!B:I,AVALUOS!E282,[2]Ene!I:I)</f>
        <v>#VALUE!</v>
      </c>
      <c r="I282" s="7" t="e">
        <f t="shared" si="1731"/>
        <v>#VALUE!</v>
      </c>
      <c r="J282" s="8">
        <f t="shared" si="1732"/>
        <v>0</v>
      </c>
      <c r="K282" s="7">
        <v>0</v>
      </c>
      <c r="L282" s="7" t="e">
        <f>SUMIF([2]Feb!B:I,AVALUOS!E282,[2]Feb!I:I)</f>
        <v>#VALUE!</v>
      </c>
      <c r="M282" s="7" t="e">
        <f t="shared" si="1733"/>
        <v>#VALUE!</v>
      </c>
      <c r="N282" s="8">
        <f t="shared" si="1734"/>
        <v>0</v>
      </c>
      <c r="O282" s="7">
        <v>0</v>
      </c>
      <c r="P282" s="7" t="e">
        <f>SUMIF([2]mar!B:I,AVALUOS!E282,[2]mar!I:I)</f>
        <v>#VALUE!</v>
      </c>
      <c r="Q282" s="7" t="e">
        <f t="shared" si="1735"/>
        <v>#VALUE!</v>
      </c>
      <c r="R282" s="8">
        <f t="shared" si="1704"/>
        <v>0</v>
      </c>
      <c r="S282" s="7">
        <v>0</v>
      </c>
      <c r="T282" s="7" t="e">
        <f>SUMIF([2]Abr!B:I,AVALUOS!E282,[2]Abr!I:I)</f>
        <v>#VALUE!</v>
      </c>
      <c r="U282" s="7" t="e">
        <f t="shared" si="1736"/>
        <v>#VALUE!</v>
      </c>
      <c r="V282" s="8">
        <f t="shared" si="1737"/>
        <v>0</v>
      </c>
      <c r="W282" s="7">
        <v>0</v>
      </c>
      <c r="X282" s="7" t="e">
        <f>SUMIF([2]May!B:I,AVALUOS!E282,[2]May!I:I)</f>
        <v>#VALUE!</v>
      </c>
      <c r="Y282" s="7" t="e">
        <f t="shared" si="1738"/>
        <v>#VALUE!</v>
      </c>
      <c r="Z282" s="8">
        <f t="shared" si="1739"/>
        <v>0</v>
      </c>
      <c r="AA282" s="7">
        <v>0</v>
      </c>
      <c r="AB282" s="7" t="e">
        <f>SUMIF([2]Jun!B:I,AVALUOS!E282,[2]Jun!I:I)</f>
        <v>#VALUE!</v>
      </c>
      <c r="AC282" s="7" t="e">
        <f t="shared" si="1740"/>
        <v>#VALUE!</v>
      </c>
      <c r="AD282" s="8">
        <f t="shared" si="1741"/>
        <v>0</v>
      </c>
      <c r="AE282" s="7">
        <v>0</v>
      </c>
      <c r="AF282" s="7" t="e">
        <f>SUMIF([2]Jul!B:I,AVALUOS!E282,[2]Jul!I:I)</f>
        <v>#VALUE!</v>
      </c>
      <c r="AG282" s="7" t="e">
        <f t="shared" si="1742"/>
        <v>#VALUE!</v>
      </c>
      <c r="AH282" s="8">
        <f t="shared" si="1743"/>
        <v>0</v>
      </c>
      <c r="AI282" s="7">
        <v>0</v>
      </c>
      <c r="AJ282" s="7" t="e">
        <f>SUMIF([2]Agos!B:I,AVALUOS!E282,[2]Agos!I:I)</f>
        <v>#VALUE!</v>
      </c>
      <c r="AK282" s="7" t="e">
        <f t="shared" si="1744"/>
        <v>#VALUE!</v>
      </c>
      <c r="AL282" s="8">
        <f t="shared" si="1745"/>
        <v>0</v>
      </c>
      <c r="AM282" s="7">
        <v>0</v>
      </c>
      <c r="AN282" s="7" t="e">
        <f>SUMIF([2]Sep!B:I,AVALUOS!E282,[2]Sep!I:I)</f>
        <v>#VALUE!</v>
      </c>
      <c r="AO282" s="7" t="e">
        <f t="shared" si="1746"/>
        <v>#VALUE!</v>
      </c>
      <c r="AP282" s="8">
        <f t="shared" si="1747"/>
        <v>0</v>
      </c>
      <c r="AQ282" s="7">
        <v>0</v>
      </c>
      <c r="AR282" s="7" t="e">
        <f>SUMIF([2]Oct!B:I,AVALUOS!E282,[2]Oct!I:I)</f>
        <v>#VALUE!</v>
      </c>
      <c r="AS282" s="7" t="e">
        <f t="shared" si="1748"/>
        <v>#VALUE!</v>
      </c>
      <c r="AT282" s="8">
        <f t="shared" si="1749"/>
        <v>0</v>
      </c>
      <c r="AU282" s="7">
        <v>0</v>
      </c>
      <c r="AV282" s="7" t="e">
        <f>SUMIF([2]Nov!B:I,AVALUOS!E282,[2]Nov!I:I)</f>
        <v>#VALUE!</v>
      </c>
      <c r="AW282" s="7" t="e">
        <f t="shared" si="1750"/>
        <v>#VALUE!</v>
      </c>
      <c r="AX282" s="8">
        <f t="shared" si="1751"/>
        <v>0</v>
      </c>
      <c r="AY282" s="7">
        <v>0</v>
      </c>
      <c r="AZ282" s="7" t="e">
        <f>SUMIF([2]Dic!B:I,AVALUOS!E282,[2]Dic!I:I)</f>
        <v>#VALUE!</v>
      </c>
      <c r="BA282" s="7" t="e">
        <f t="shared" si="1752"/>
        <v>#VALUE!</v>
      </c>
      <c r="BB282" s="8">
        <f t="shared" si="1753"/>
        <v>0</v>
      </c>
      <c r="BC282" s="7">
        <v>0</v>
      </c>
      <c r="BD282" s="89">
        <f t="shared" si="1837"/>
        <v>0</v>
      </c>
      <c r="BE282" s="89" t="e">
        <f t="shared" si="1838"/>
        <v>#VALUE!</v>
      </c>
      <c r="BF282" s="89" t="e">
        <f t="shared" si="1755"/>
        <v>#VALUE!</v>
      </c>
      <c r="BG282" s="24">
        <f t="shared" si="1756"/>
        <v>0</v>
      </c>
      <c r="BL282" s="7"/>
      <c r="BM282" s="7"/>
    </row>
    <row r="283" spans="1:65" ht="12" x14ac:dyDescent="0.3">
      <c r="A283" s="87"/>
      <c r="B283" s="87"/>
      <c r="C283" s="88"/>
      <c r="D283" s="95"/>
      <c r="E283" s="96">
        <v>51353504</v>
      </c>
      <c r="F283" s="97" t="s">
        <v>203</v>
      </c>
      <c r="G283" s="7">
        <v>0</v>
      </c>
      <c r="H283" s="7" t="e">
        <f>SUMIF([2]Ene!B:I,AVALUOS!E283,[2]Ene!I:I)</f>
        <v>#VALUE!</v>
      </c>
      <c r="I283" s="7" t="e">
        <f t="shared" si="1731"/>
        <v>#VALUE!</v>
      </c>
      <c r="J283" s="8">
        <f t="shared" si="1732"/>
        <v>0</v>
      </c>
      <c r="K283" s="7">
        <v>0</v>
      </c>
      <c r="L283" s="7" t="e">
        <f>SUMIF([2]Feb!B:I,AVALUOS!E283,[2]Feb!I:I)</f>
        <v>#VALUE!</v>
      </c>
      <c r="M283" s="7" t="e">
        <f t="shared" si="1733"/>
        <v>#VALUE!</v>
      </c>
      <c r="N283" s="8">
        <f t="shared" si="1734"/>
        <v>0</v>
      </c>
      <c r="O283" s="7">
        <v>0</v>
      </c>
      <c r="P283" s="7" t="e">
        <f>SUMIF([2]mar!B:I,AVALUOS!E283,[2]mar!I:I)</f>
        <v>#VALUE!</v>
      </c>
      <c r="Q283" s="7" t="e">
        <f t="shared" si="1735"/>
        <v>#VALUE!</v>
      </c>
      <c r="R283" s="8">
        <f t="shared" si="1704"/>
        <v>0</v>
      </c>
      <c r="S283" s="7">
        <v>0</v>
      </c>
      <c r="T283" s="7" t="e">
        <f>SUMIF([2]Abr!B:I,AVALUOS!E283,[2]Abr!I:I)</f>
        <v>#VALUE!</v>
      </c>
      <c r="U283" s="7" t="e">
        <f t="shared" si="1736"/>
        <v>#VALUE!</v>
      </c>
      <c r="V283" s="8">
        <f t="shared" si="1737"/>
        <v>0</v>
      </c>
      <c r="W283" s="7">
        <v>0</v>
      </c>
      <c r="X283" s="7" t="e">
        <f>SUMIF([2]May!B:I,AVALUOS!E283,[2]May!I:I)</f>
        <v>#VALUE!</v>
      </c>
      <c r="Y283" s="7" t="e">
        <f t="shared" si="1738"/>
        <v>#VALUE!</v>
      </c>
      <c r="Z283" s="8">
        <f t="shared" si="1739"/>
        <v>0</v>
      </c>
      <c r="AA283" s="7">
        <v>0</v>
      </c>
      <c r="AB283" s="7" t="e">
        <f>SUMIF([2]Jun!B:I,AVALUOS!E283,[2]Jun!I:I)</f>
        <v>#VALUE!</v>
      </c>
      <c r="AC283" s="7" t="e">
        <f t="shared" si="1740"/>
        <v>#VALUE!</v>
      </c>
      <c r="AD283" s="8">
        <f t="shared" si="1741"/>
        <v>0</v>
      </c>
      <c r="AE283" s="7">
        <v>0</v>
      </c>
      <c r="AF283" s="7" t="e">
        <f>SUMIF([2]Jul!B:I,AVALUOS!E283,[2]Jul!I:I)</f>
        <v>#VALUE!</v>
      </c>
      <c r="AG283" s="7" t="e">
        <f t="shared" si="1742"/>
        <v>#VALUE!</v>
      </c>
      <c r="AH283" s="8">
        <f t="shared" si="1743"/>
        <v>0</v>
      </c>
      <c r="AI283" s="7">
        <v>0</v>
      </c>
      <c r="AJ283" s="7" t="e">
        <f>SUMIF([2]Agos!B:I,AVALUOS!E283,[2]Agos!I:I)</f>
        <v>#VALUE!</v>
      </c>
      <c r="AK283" s="7" t="e">
        <f t="shared" si="1744"/>
        <v>#VALUE!</v>
      </c>
      <c r="AL283" s="8">
        <f t="shared" si="1745"/>
        <v>0</v>
      </c>
      <c r="AM283" s="7">
        <v>0</v>
      </c>
      <c r="AN283" s="7" t="e">
        <f>SUMIF([2]Sep!B:I,AVALUOS!E283,[2]Sep!I:I)</f>
        <v>#VALUE!</v>
      </c>
      <c r="AO283" s="7" t="e">
        <f t="shared" si="1746"/>
        <v>#VALUE!</v>
      </c>
      <c r="AP283" s="8">
        <f t="shared" si="1747"/>
        <v>0</v>
      </c>
      <c r="AQ283" s="7">
        <v>0</v>
      </c>
      <c r="AR283" s="7" t="e">
        <f>SUMIF([2]Oct!B:I,AVALUOS!E283,[2]Oct!I:I)</f>
        <v>#VALUE!</v>
      </c>
      <c r="AS283" s="7" t="e">
        <f t="shared" si="1748"/>
        <v>#VALUE!</v>
      </c>
      <c r="AT283" s="8">
        <f t="shared" si="1749"/>
        <v>0</v>
      </c>
      <c r="AU283" s="7">
        <v>0</v>
      </c>
      <c r="AV283" s="7" t="e">
        <f>SUMIF([2]Nov!B:I,AVALUOS!E283,[2]Nov!I:I)</f>
        <v>#VALUE!</v>
      </c>
      <c r="AW283" s="7" t="e">
        <f t="shared" si="1750"/>
        <v>#VALUE!</v>
      </c>
      <c r="AX283" s="8">
        <f t="shared" si="1751"/>
        <v>0</v>
      </c>
      <c r="AY283" s="7">
        <v>0</v>
      </c>
      <c r="AZ283" s="7" t="e">
        <f>SUMIF([2]Dic!B:I,AVALUOS!E283,[2]Dic!I:I)</f>
        <v>#VALUE!</v>
      </c>
      <c r="BA283" s="7" t="e">
        <f t="shared" si="1752"/>
        <v>#VALUE!</v>
      </c>
      <c r="BB283" s="8">
        <f t="shared" si="1753"/>
        <v>0</v>
      </c>
      <c r="BC283" s="7">
        <v>0</v>
      </c>
      <c r="BD283" s="89">
        <f t="shared" si="1837"/>
        <v>0</v>
      </c>
      <c r="BE283" s="89" t="e">
        <f t="shared" si="1838"/>
        <v>#VALUE!</v>
      </c>
      <c r="BF283" s="89" t="e">
        <f t="shared" si="1755"/>
        <v>#VALUE!</v>
      </c>
      <c r="BG283" s="24">
        <f t="shared" si="1756"/>
        <v>0</v>
      </c>
      <c r="BK283" s="84"/>
      <c r="BL283" s="7"/>
      <c r="BM283" s="7"/>
    </row>
    <row r="284" spans="1:65" ht="12" x14ac:dyDescent="0.3">
      <c r="A284" s="87"/>
      <c r="B284" s="87"/>
      <c r="C284" s="88"/>
      <c r="D284" s="95"/>
      <c r="E284" s="96">
        <v>51353505</v>
      </c>
      <c r="F284" s="97" t="s">
        <v>204</v>
      </c>
      <c r="G284" s="7">
        <v>0</v>
      </c>
      <c r="H284" s="7" t="e">
        <f>SUMIF([2]Ene!B:I,AVALUOS!E284,[2]Ene!I:I)</f>
        <v>#VALUE!</v>
      </c>
      <c r="I284" s="7" t="e">
        <f t="shared" si="1731"/>
        <v>#VALUE!</v>
      </c>
      <c r="J284" s="8">
        <f t="shared" si="1732"/>
        <v>0</v>
      </c>
      <c r="K284" s="7">
        <v>0</v>
      </c>
      <c r="L284" s="7" t="e">
        <f>SUMIF([2]Feb!B:I,AVALUOS!E284,[2]Feb!I:I)</f>
        <v>#VALUE!</v>
      </c>
      <c r="M284" s="7" t="e">
        <f t="shared" si="1733"/>
        <v>#VALUE!</v>
      </c>
      <c r="N284" s="8">
        <f t="shared" si="1734"/>
        <v>0</v>
      </c>
      <c r="O284" s="7">
        <v>0</v>
      </c>
      <c r="P284" s="7" t="e">
        <f>SUMIF([2]mar!B:I,AVALUOS!E284,[2]mar!I:I)</f>
        <v>#VALUE!</v>
      </c>
      <c r="Q284" s="7" t="e">
        <f t="shared" si="1735"/>
        <v>#VALUE!</v>
      </c>
      <c r="R284" s="8">
        <f t="shared" si="1704"/>
        <v>0</v>
      </c>
      <c r="S284" s="7">
        <v>0</v>
      </c>
      <c r="T284" s="7" t="e">
        <f>SUMIF([2]Abr!B:I,AVALUOS!E284,[2]Abr!I:I)</f>
        <v>#VALUE!</v>
      </c>
      <c r="U284" s="7" t="e">
        <f t="shared" si="1736"/>
        <v>#VALUE!</v>
      </c>
      <c r="V284" s="8">
        <f t="shared" si="1737"/>
        <v>0</v>
      </c>
      <c r="W284" s="7">
        <v>0</v>
      </c>
      <c r="X284" s="7" t="e">
        <f>SUMIF([2]May!B:I,AVALUOS!E284,[2]May!I:I)</f>
        <v>#VALUE!</v>
      </c>
      <c r="Y284" s="7" t="e">
        <f t="shared" si="1738"/>
        <v>#VALUE!</v>
      </c>
      <c r="Z284" s="8">
        <f t="shared" si="1739"/>
        <v>0</v>
      </c>
      <c r="AA284" s="7">
        <v>0</v>
      </c>
      <c r="AB284" s="7" t="e">
        <f>SUMIF([2]Jun!B:I,AVALUOS!E284,[2]Jun!I:I)</f>
        <v>#VALUE!</v>
      </c>
      <c r="AC284" s="7" t="e">
        <f t="shared" si="1740"/>
        <v>#VALUE!</v>
      </c>
      <c r="AD284" s="8">
        <f t="shared" si="1741"/>
        <v>0</v>
      </c>
      <c r="AE284" s="7">
        <v>0</v>
      </c>
      <c r="AF284" s="7" t="e">
        <f>SUMIF([2]Jul!B:I,AVALUOS!E284,[2]Jul!I:I)</f>
        <v>#VALUE!</v>
      </c>
      <c r="AG284" s="7" t="e">
        <f t="shared" si="1742"/>
        <v>#VALUE!</v>
      </c>
      <c r="AH284" s="8">
        <f t="shared" si="1743"/>
        <v>0</v>
      </c>
      <c r="AI284" s="7">
        <v>0</v>
      </c>
      <c r="AJ284" s="7" t="e">
        <f>SUMIF([2]Agos!B:I,AVALUOS!E284,[2]Agos!I:I)</f>
        <v>#VALUE!</v>
      </c>
      <c r="AK284" s="7" t="e">
        <f t="shared" si="1744"/>
        <v>#VALUE!</v>
      </c>
      <c r="AL284" s="8">
        <f t="shared" si="1745"/>
        <v>0</v>
      </c>
      <c r="AM284" s="7">
        <v>0</v>
      </c>
      <c r="AN284" s="7" t="e">
        <f>SUMIF([2]Sep!B:I,AVALUOS!E284,[2]Sep!I:I)</f>
        <v>#VALUE!</v>
      </c>
      <c r="AO284" s="7" t="e">
        <f t="shared" si="1746"/>
        <v>#VALUE!</v>
      </c>
      <c r="AP284" s="8">
        <f t="shared" si="1747"/>
        <v>0</v>
      </c>
      <c r="AQ284" s="7">
        <v>0</v>
      </c>
      <c r="AR284" s="7" t="e">
        <f>SUMIF([2]Oct!B:I,AVALUOS!E284,[2]Oct!I:I)</f>
        <v>#VALUE!</v>
      </c>
      <c r="AS284" s="7" t="e">
        <f t="shared" si="1748"/>
        <v>#VALUE!</v>
      </c>
      <c r="AT284" s="8">
        <f t="shared" si="1749"/>
        <v>0</v>
      </c>
      <c r="AU284" s="7">
        <v>0</v>
      </c>
      <c r="AV284" s="7" t="e">
        <f>SUMIF([2]Nov!B:I,AVALUOS!E284,[2]Nov!I:I)</f>
        <v>#VALUE!</v>
      </c>
      <c r="AW284" s="7" t="e">
        <f t="shared" si="1750"/>
        <v>#VALUE!</v>
      </c>
      <c r="AX284" s="8">
        <f t="shared" si="1751"/>
        <v>0</v>
      </c>
      <c r="AY284" s="7">
        <v>0</v>
      </c>
      <c r="AZ284" s="7" t="e">
        <f>SUMIF([2]Dic!B:I,AVALUOS!E284,[2]Dic!I:I)</f>
        <v>#VALUE!</v>
      </c>
      <c r="BA284" s="7" t="e">
        <f t="shared" si="1752"/>
        <v>#VALUE!</v>
      </c>
      <c r="BB284" s="8">
        <f t="shared" si="1753"/>
        <v>0</v>
      </c>
      <c r="BC284" s="7">
        <v>0</v>
      </c>
      <c r="BD284" s="89">
        <f t="shared" si="1837"/>
        <v>0</v>
      </c>
      <c r="BE284" s="89" t="e">
        <f t="shared" si="1838"/>
        <v>#VALUE!</v>
      </c>
      <c r="BF284" s="89" t="e">
        <f t="shared" si="1755"/>
        <v>#VALUE!</v>
      </c>
      <c r="BG284" s="24">
        <f t="shared" si="1756"/>
        <v>0</v>
      </c>
      <c r="BK284" s="84"/>
      <c r="BL284" s="7"/>
      <c r="BM284" s="7"/>
    </row>
    <row r="285" spans="1:65" ht="20.399999999999999" x14ac:dyDescent="0.3">
      <c r="A285" s="85"/>
      <c r="B285" s="85"/>
      <c r="C285" s="86"/>
      <c r="D285" s="90">
        <v>513540</v>
      </c>
      <c r="E285" s="91"/>
      <c r="F285" s="92" t="s">
        <v>205</v>
      </c>
      <c r="G285" s="93">
        <f t="shared" ref="G285:H285" si="1839">+G286</f>
        <v>0</v>
      </c>
      <c r="H285" s="93" t="e">
        <f t="shared" si="1839"/>
        <v>#VALUE!</v>
      </c>
      <c r="I285" s="93" t="e">
        <f t="shared" si="1731"/>
        <v>#VALUE!</v>
      </c>
      <c r="J285" s="94">
        <f t="shared" si="1732"/>
        <v>0</v>
      </c>
      <c r="K285" s="93">
        <f t="shared" ref="K285:L285" si="1840">+K286</f>
        <v>0</v>
      </c>
      <c r="L285" s="93" t="e">
        <f t="shared" si="1840"/>
        <v>#VALUE!</v>
      </c>
      <c r="M285" s="93" t="e">
        <f t="shared" si="1733"/>
        <v>#VALUE!</v>
      </c>
      <c r="N285" s="94">
        <f t="shared" si="1734"/>
        <v>0</v>
      </c>
      <c r="O285" s="93">
        <f t="shared" ref="O285:P285" si="1841">+O286</f>
        <v>0</v>
      </c>
      <c r="P285" s="93" t="e">
        <f t="shared" si="1841"/>
        <v>#VALUE!</v>
      </c>
      <c r="Q285" s="93" t="e">
        <f t="shared" si="1735"/>
        <v>#VALUE!</v>
      </c>
      <c r="R285" s="94">
        <f t="shared" si="1704"/>
        <v>0</v>
      </c>
      <c r="S285" s="93">
        <f t="shared" ref="S285:BE285" si="1842">+S286</f>
        <v>0</v>
      </c>
      <c r="T285" s="93" t="e">
        <f t="shared" si="1842"/>
        <v>#VALUE!</v>
      </c>
      <c r="U285" s="93" t="e">
        <f t="shared" si="1736"/>
        <v>#VALUE!</v>
      </c>
      <c r="V285" s="94">
        <f t="shared" si="1737"/>
        <v>0</v>
      </c>
      <c r="W285" s="93">
        <f t="shared" ref="W285:X285" si="1843">+W286</f>
        <v>0</v>
      </c>
      <c r="X285" s="93" t="e">
        <f t="shared" si="1843"/>
        <v>#VALUE!</v>
      </c>
      <c r="Y285" s="93" t="e">
        <f t="shared" si="1738"/>
        <v>#VALUE!</v>
      </c>
      <c r="Z285" s="94">
        <f t="shared" si="1739"/>
        <v>0</v>
      </c>
      <c r="AA285" s="93">
        <f t="shared" ref="AA285" si="1844">+AA286</f>
        <v>0</v>
      </c>
      <c r="AB285" s="93" t="e">
        <f t="shared" si="1842"/>
        <v>#VALUE!</v>
      </c>
      <c r="AC285" s="93" t="e">
        <f t="shared" si="1740"/>
        <v>#VALUE!</v>
      </c>
      <c r="AD285" s="94">
        <f t="shared" si="1741"/>
        <v>0</v>
      </c>
      <c r="AE285" s="93">
        <f t="shared" ref="AE285" si="1845">+AE286</f>
        <v>0</v>
      </c>
      <c r="AF285" s="93" t="e">
        <f t="shared" si="1842"/>
        <v>#VALUE!</v>
      </c>
      <c r="AG285" s="93" t="e">
        <f t="shared" si="1742"/>
        <v>#VALUE!</v>
      </c>
      <c r="AH285" s="94">
        <f t="shared" si="1743"/>
        <v>0</v>
      </c>
      <c r="AI285" s="93">
        <f t="shared" ref="AI285" si="1846">+AI286</f>
        <v>0</v>
      </c>
      <c r="AJ285" s="93" t="e">
        <f t="shared" si="1842"/>
        <v>#VALUE!</v>
      </c>
      <c r="AK285" s="93" t="e">
        <f t="shared" si="1744"/>
        <v>#VALUE!</v>
      </c>
      <c r="AL285" s="94">
        <f t="shared" si="1745"/>
        <v>0</v>
      </c>
      <c r="AM285" s="93">
        <f t="shared" ref="AM285" si="1847">+AM286</f>
        <v>0</v>
      </c>
      <c r="AN285" s="93" t="e">
        <f t="shared" si="1842"/>
        <v>#VALUE!</v>
      </c>
      <c r="AO285" s="93" t="e">
        <f t="shared" si="1746"/>
        <v>#VALUE!</v>
      </c>
      <c r="AP285" s="94">
        <f t="shared" si="1747"/>
        <v>0</v>
      </c>
      <c r="AQ285" s="93">
        <f t="shared" ref="AQ285" si="1848">+AQ286</f>
        <v>0</v>
      </c>
      <c r="AR285" s="93" t="e">
        <f t="shared" si="1842"/>
        <v>#VALUE!</v>
      </c>
      <c r="AS285" s="93" t="e">
        <f t="shared" si="1748"/>
        <v>#VALUE!</v>
      </c>
      <c r="AT285" s="94">
        <f t="shared" si="1749"/>
        <v>0</v>
      </c>
      <c r="AU285" s="93">
        <f t="shared" ref="AU285" si="1849">+AU286</f>
        <v>0</v>
      </c>
      <c r="AV285" s="93" t="e">
        <f t="shared" si="1842"/>
        <v>#VALUE!</v>
      </c>
      <c r="AW285" s="93" t="e">
        <f t="shared" si="1750"/>
        <v>#VALUE!</v>
      </c>
      <c r="AX285" s="94">
        <f t="shared" si="1751"/>
        <v>0</v>
      </c>
      <c r="AY285" s="93">
        <f t="shared" ref="AY285" si="1850">+AY286</f>
        <v>0</v>
      </c>
      <c r="AZ285" s="93" t="e">
        <f t="shared" si="1842"/>
        <v>#VALUE!</v>
      </c>
      <c r="BA285" s="93" t="e">
        <f t="shared" si="1752"/>
        <v>#VALUE!</v>
      </c>
      <c r="BB285" s="94">
        <f t="shared" si="1753"/>
        <v>0</v>
      </c>
      <c r="BC285" s="93">
        <f t="shared" si="1842"/>
        <v>0</v>
      </c>
      <c r="BD285" s="93">
        <f t="shared" si="1842"/>
        <v>0</v>
      </c>
      <c r="BE285" s="93" t="e">
        <f t="shared" si="1842"/>
        <v>#VALUE!</v>
      </c>
      <c r="BF285" s="93" t="e">
        <f t="shared" si="1755"/>
        <v>#VALUE!</v>
      </c>
      <c r="BG285" s="4">
        <f t="shared" si="1756"/>
        <v>0</v>
      </c>
      <c r="BL285" s="93">
        <f t="shared" ref="BL285:BM285" si="1851">+BL286</f>
        <v>0</v>
      </c>
      <c r="BM285" s="93">
        <f t="shared" si="1851"/>
        <v>0</v>
      </c>
    </row>
    <row r="286" spans="1:65" ht="20.399999999999999" x14ac:dyDescent="0.3">
      <c r="A286" s="87"/>
      <c r="B286" s="87"/>
      <c r="C286" s="88"/>
      <c r="D286" s="95"/>
      <c r="E286" s="96">
        <v>51354001</v>
      </c>
      <c r="F286" s="97" t="s">
        <v>205</v>
      </c>
      <c r="G286" s="7">
        <v>0</v>
      </c>
      <c r="H286" s="7" t="e">
        <f>SUMIF([2]Ene!B:I,AVALUOS!E286,[2]Ene!I:I)</f>
        <v>#VALUE!</v>
      </c>
      <c r="I286" s="7" t="e">
        <f t="shared" si="1731"/>
        <v>#VALUE!</v>
      </c>
      <c r="J286" s="8">
        <f t="shared" si="1732"/>
        <v>0</v>
      </c>
      <c r="K286" s="7">
        <v>0</v>
      </c>
      <c r="L286" s="7" t="e">
        <f>SUMIF([2]Feb!B:I,AVALUOS!E286,[2]Feb!I:I)</f>
        <v>#VALUE!</v>
      </c>
      <c r="M286" s="7" t="e">
        <f t="shared" si="1733"/>
        <v>#VALUE!</v>
      </c>
      <c r="N286" s="8">
        <f t="shared" si="1734"/>
        <v>0</v>
      </c>
      <c r="O286" s="7">
        <v>0</v>
      </c>
      <c r="P286" s="7" t="e">
        <f>SUMIF([2]mar!B:I,AVALUOS!E286,[2]mar!I:I)</f>
        <v>#VALUE!</v>
      </c>
      <c r="Q286" s="7" t="e">
        <f t="shared" si="1735"/>
        <v>#VALUE!</v>
      </c>
      <c r="R286" s="8">
        <f t="shared" si="1704"/>
        <v>0</v>
      </c>
      <c r="S286" s="7">
        <v>0</v>
      </c>
      <c r="T286" s="7" t="e">
        <f>SUMIF([2]Abr!B:I,AVALUOS!E286,[2]Abr!I:I)</f>
        <v>#VALUE!</v>
      </c>
      <c r="U286" s="7" t="e">
        <f t="shared" si="1736"/>
        <v>#VALUE!</v>
      </c>
      <c r="V286" s="8">
        <f t="shared" si="1737"/>
        <v>0</v>
      </c>
      <c r="W286" s="7">
        <v>0</v>
      </c>
      <c r="X286" s="7" t="e">
        <f>SUMIF([2]May!B:I,AVALUOS!E286,[2]May!I:I)</f>
        <v>#VALUE!</v>
      </c>
      <c r="Y286" s="7" t="e">
        <f t="shared" si="1738"/>
        <v>#VALUE!</v>
      </c>
      <c r="Z286" s="8">
        <f t="shared" si="1739"/>
        <v>0</v>
      </c>
      <c r="AA286" s="7">
        <v>0</v>
      </c>
      <c r="AB286" s="7" t="e">
        <f>SUMIF([2]Jun!B:I,AVALUOS!E286,[2]Jun!I:I)</f>
        <v>#VALUE!</v>
      </c>
      <c r="AC286" s="7" t="e">
        <f t="shared" si="1740"/>
        <v>#VALUE!</v>
      </c>
      <c r="AD286" s="8">
        <f t="shared" si="1741"/>
        <v>0</v>
      </c>
      <c r="AE286" s="7">
        <v>0</v>
      </c>
      <c r="AF286" s="7" t="e">
        <f>SUMIF([2]Jul!B:I,AVALUOS!E286,[2]Jul!I:I)</f>
        <v>#VALUE!</v>
      </c>
      <c r="AG286" s="7" t="e">
        <f t="shared" si="1742"/>
        <v>#VALUE!</v>
      </c>
      <c r="AH286" s="8">
        <f t="shared" si="1743"/>
        <v>0</v>
      </c>
      <c r="AI286" s="7">
        <v>0</v>
      </c>
      <c r="AJ286" s="7" t="e">
        <f>SUMIF([2]Agos!B:I,AVALUOS!E286,[2]Agos!I:I)</f>
        <v>#VALUE!</v>
      </c>
      <c r="AK286" s="7" t="e">
        <f t="shared" si="1744"/>
        <v>#VALUE!</v>
      </c>
      <c r="AL286" s="8">
        <f t="shared" si="1745"/>
        <v>0</v>
      </c>
      <c r="AM286" s="7">
        <v>0</v>
      </c>
      <c r="AN286" s="7" t="e">
        <f>SUMIF([2]Sep!B:I,AVALUOS!E286,[2]Sep!I:I)</f>
        <v>#VALUE!</v>
      </c>
      <c r="AO286" s="7" t="e">
        <f t="shared" si="1746"/>
        <v>#VALUE!</v>
      </c>
      <c r="AP286" s="8">
        <f t="shared" si="1747"/>
        <v>0</v>
      </c>
      <c r="AQ286" s="7">
        <v>0</v>
      </c>
      <c r="AR286" s="7" t="e">
        <f>SUMIF([2]Oct!B:I,AVALUOS!E286,[2]Oct!I:I)</f>
        <v>#VALUE!</v>
      </c>
      <c r="AS286" s="7" t="e">
        <f t="shared" si="1748"/>
        <v>#VALUE!</v>
      </c>
      <c r="AT286" s="8">
        <f t="shared" si="1749"/>
        <v>0</v>
      </c>
      <c r="AU286" s="7">
        <v>0</v>
      </c>
      <c r="AV286" s="7" t="e">
        <f>SUMIF([2]Nov!B:I,AVALUOS!E286,[2]Nov!I:I)</f>
        <v>#VALUE!</v>
      </c>
      <c r="AW286" s="7" t="e">
        <f t="shared" si="1750"/>
        <v>#VALUE!</v>
      </c>
      <c r="AX286" s="8">
        <f t="shared" si="1751"/>
        <v>0</v>
      </c>
      <c r="AY286" s="7">
        <v>0</v>
      </c>
      <c r="AZ286" s="7" t="e">
        <f>SUMIF([2]Dic!B:I,AVALUOS!E286,[2]Dic!I:I)</f>
        <v>#VALUE!</v>
      </c>
      <c r="BA286" s="7" t="e">
        <f t="shared" si="1752"/>
        <v>#VALUE!</v>
      </c>
      <c r="BB286" s="8">
        <f t="shared" si="1753"/>
        <v>0</v>
      </c>
      <c r="BC286" s="7">
        <v>0</v>
      </c>
      <c r="BD286" s="89">
        <f>+G286+K286+O286+S286+W286+AA286+AE286+AI286+AM286+AQ286+AU286</f>
        <v>0</v>
      </c>
      <c r="BE286" s="89" t="e">
        <f>+H286+L286+P286+T286+X286+AB286+AF286+AJ286+AN286+AR286+AV286+AZ286</f>
        <v>#VALUE!</v>
      </c>
      <c r="BF286" s="89" t="e">
        <f t="shared" si="1755"/>
        <v>#VALUE!</v>
      </c>
      <c r="BG286" s="24">
        <f t="shared" si="1756"/>
        <v>0</v>
      </c>
      <c r="BK286" s="84"/>
      <c r="BL286" s="7"/>
      <c r="BM286" s="7"/>
    </row>
    <row r="287" spans="1:65" ht="20.399999999999999" x14ac:dyDescent="0.3">
      <c r="A287" s="85"/>
      <c r="B287" s="85"/>
      <c r="C287" s="86"/>
      <c r="D287" s="90">
        <v>513550</v>
      </c>
      <c r="E287" s="91"/>
      <c r="F287" s="92" t="s">
        <v>206</v>
      </c>
      <c r="G287" s="93">
        <f t="shared" ref="G287:H287" si="1852">+G288</f>
        <v>0</v>
      </c>
      <c r="H287" s="93" t="e">
        <f t="shared" si="1852"/>
        <v>#VALUE!</v>
      </c>
      <c r="I287" s="93" t="e">
        <f t="shared" si="1731"/>
        <v>#VALUE!</v>
      </c>
      <c r="J287" s="94">
        <f t="shared" si="1732"/>
        <v>0</v>
      </c>
      <c r="K287" s="93">
        <f t="shared" ref="K287:L287" si="1853">+K288</f>
        <v>0</v>
      </c>
      <c r="L287" s="93" t="e">
        <f t="shared" si="1853"/>
        <v>#VALUE!</v>
      </c>
      <c r="M287" s="93" t="e">
        <f t="shared" si="1733"/>
        <v>#VALUE!</v>
      </c>
      <c r="N287" s="94">
        <f t="shared" si="1734"/>
        <v>0</v>
      </c>
      <c r="O287" s="93">
        <f t="shared" ref="O287:P287" si="1854">+O288</f>
        <v>0</v>
      </c>
      <c r="P287" s="93" t="e">
        <f t="shared" si="1854"/>
        <v>#VALUE!</v>
      </c>
      <c r="Q287" s="93" t="e">
        <f t="shared" si="1735"/>
        <v>#VALUE!</v>
      </c>
      <c r="R287" s="94">
        <f t="shared" si="1704"/>
        <v>0</v>
      </c>
      <c r="S287" s="93">
        <f t="shared" ref="S287:BE287" si="1855">+S288</f>
        <v>0</v>
      </c>
      <c r="T287" s="93" t="e">
        <f t="shared" si="1855"/>
        <v>#VALUE!</v>
      </c>
      <c r="U287" s="93" t="e">
        <f t="shared" si="1736"/>
        <v>#VALUE!</v>
      </c>
      <c r="V287" s="94">
        <f t="shared" si="1737"/>
        <v>0</v>
      </c>
      <c r="W287" s="93">
        <f t="shared" ref="W287:X287" si="1856">+W288</f>
        <v>0</v>
      </c>
      <c r="X287" s="93" t="e">
        <f t="shared" si="1856"/>
        <v>#VALUE!</v>
      </c>
      <c r="Y287" s="93" t="e">
        <f t="shared" si="1738"/>
        <v>#VALUE!</v>
      </c>
      <c r="Z287" s="94">
        <f t="shared" si="1739"/>
        <v>0</v>
      </c>
      <c r="AA287" s="93">
        <f t="shared" ref="AA287" si="1857">+AA288</f>
        <v>0</v>
      </c>
      <c r="AB287" s="93" t="e">
        <f t="shared" si="1855"/>
        <v>#VALUE!</v>
      </c>
      <c r="AC287" s="93" t="e">
        <f t="shared" si="1740"/>
        <v>#VALUE!</v>
      </c>
      <c r="AD287" s="94">
        <f t="shared" si="1741"/>
        <v>0</v>
      </c>
      <c r="AE287" s="93">
        <f t="shared" ref="AE287" si="1858">+AE288</f>
        <v>0</v>
      </c>
      <c r="AF287" s="93" t="e">
        <f t="shared" si="1855"/>
        <v>#VALUE!</v>
      </c>
      <c r="AG287" s="93" t="e">
        <f t="shared" si="1742"/>
        <v>#VALUE!</v>
      </c>
      <c r="AH287" s="94">
        <f t="shared" si="1743"/>
        <v>0</v>
      </c>
      <c r="AI287" s="93">
        <f t="shared" ref="AI287" si="1859">+AI288</f>
        <v>0</v>
      </c>
      <c r="AJ287" s="93" t="e">
        <f t="shared" si="1855"/>
        <v>#VALUE!</v>
      </c>
      <c r="AK287" s="93" t="e">
        <f t="shared" si="1744"/>
        <v>#VALUE!</v>
      </c>
      <c r="AL287" s="94">
        <f t="shared" si="1745"/>
        <v>0</v>
      </c>
      <c r="AM287" s="93">
        <f t="shared" ref="AM287" si="1860">+AM288</f>
        <v>0</v>
      </c>
      <c r="AN287" s="93" t="e">
        <f t="shared" si="1855"/>
        <v>#VALUE!</v>
      </c>
      <c r="AO287" s="93" t="e">
        <f t="shared" si="1746"/>
        <v>#VALUE!</v>
      </c>
      <c r="AP287" s="94">
        <f t="shared" si="1747"/>
        <v>0</v>
      </c>
      <c r="AQ287" s="93">
        <f t="shared" ref="AQ287" si="1861">+AQ288</f>
        <v>0</v>
      </c>
      <c r="AR287" s="93" t="e">
        <f t="shared" si="1855"/>
        <v>#VALUE!</v>
      </c>
      <c r="AS287" s="93" t="e">
        <f t="shared" si="1748"/>
        <v>#VALUE!</v>
      </c>
      <c r="AT287" s="94">
        <f t="shared" si="1749"/>
        <v>0</v>
      </c>
      <c r="AU287" s="93">
        <f t="shared" ref="AU287" si="1862">+AU288</f>
        <v>0</v>
      </c>
      <c r="AV287" s="93" t="e">
        <f t="shared" si="1855"/>
        <v>#VALUE!</v>
      </c>
      <c r="AW287" s="93" t="e">
        <f t="shared" si="1750"/>
        <v>#VALUE!</v>
      </c>
      <c r="AX287" s="94">
        <f t="shared" si="1751"/>
        <v>0</v>
      </c>
      <c r="AY287" s="93">
        <f t="shared" ref="AY287" si="1863">+AY288</f>
        <v>0</v>
      </c>
      <c r="AZ287" s="93" t="e">
        <f t="shared" si="1855"/>
        <v>#VALUE!</v>
      </c>
      <c r="BA287" s="93" t="e">
        <f t="shared" si="1752"/>
        <v>#VALUE!</v>
      </c>
      <c r="BB287" s="94">
        <f t="shared" si="1753"/>
        <v>0</v>
      </c>
      <c r="BC287" s="93">
        <f t="shared" si="1855"/>
        <v>0</v>
      </c>
      <c r="BD287" s="93">
        <f t="shared" si="1855"/>
        <v>0</v>
      </c>
      <c r="BE287" s="93" t="e">
        <f t="shared" si="1855"/>
        <v>#VALUE!</v>
      </c>
      <c r="BF287" s="93" t="e">
        <f t="shared" si="1755"/>
        <v>#VALUE!</v>
      </c>
      <c r="BG287" s="4">
        <f t="shared" si="1756"/>
        <v>0</v>
      </c>
      <c r="BL287" s="93">
        <f t="shared" ref="BL287:BM287" si="1864">+BL288</f>
        <v>0</v>
      </c>
      <c r="BM287" s="93">
        <f t="shared" si="1864"/>
        <v>0</v>
      </c>
    </row>
    <row r="288" spans="1:65" s="84" customFormat="1" ht="20.399999999999999" x14ac:dyDescent="0.3">
      <c r="A288" s="87"/>
      <c r="B288" s="87"/>
      <c r="C288" s="88"/>
      <c r="D288" s="95"/>
      <c r="E288" s="96">
        <v>51355001</v>
      </c>
      <c r="F288" s="97" t="s">
        <v>206</v>
      </c>
      <c r="G288" s="7">
        <v>0</v>
      </c>
      <c r="H288" s="7" t="e">
        <f>SUMIF([2]Ene!B:I,AVALUOS!E288,[2]Ene!I:I)</f>
        <v>#VALUE!</v>
      </c>
      <c r="I288" s="7" t="e">
        <f t="shared" si="1731"/>
        <v>#VALUE!</v>
      </c>
      <c r="J288" s="8">
        <f t="shared" si="1732"/>
        <v>0</v>
      </c>
      <c r="K288" s="7">
        <v>0</v>
      </c>
      <c r="L288" s="7" t="e">
        <f>SUMIF([2]Feb!B:I,AVALUOS!E288,[2]Feb!I:I)</f>
        <v>#VALUE!</v>
      </c>
      <c r="M288" s="7" t="e">
        <f t="shared" si="1733"/>
        <v>#VALUE!</v>
      </c>
      <c r="N288" s="8">
        <f t="shared" si="1734"/>
        <v>0</v>
      </c>
      <c r="O288" s="7">
        <v>0</v>
      </c>
      <c r="P288" s="7" t="e">
        <f>SUMIF([2]mar!B:I,AVALUOS!E288,[2]mar!I:I)</f>
        <v>#VALUE!</v>
      </c>
      <c r="Q288" s="7" t="e">
        <f t="shared" si="1735"/>
        <v>#VALUE!</v>
      </c>
      <c r="R288" s="8">
        <f t="shared" si="1704"/>
        <v>0</v>
      </c>
      <c r="S288" s="7">
        <v>0</v>
      </c>
      <c r="T288" s="7" t="e">
        <f>SUMIF([2]Abr!B:I,AVALUOS!E288,[2]Abr!I:I)</f>
        <v>#VALUE!</v>
      </c>
      <c r="U288" s="7" t="e">
        <f t="shared" si="1736"/>
        <v>#VALUE!</v>
      </c>
      <c r="V288" s="8">
        <f t="shared" si="1737"/>
        <v>0</v>
      </c>
      <c r="W288" s="7">
        <v>0</v>
      </c>
      <c r="X288" s="7" t="e">
        <f>SUMIF([2]May!B:I,AVALUOS!E288,[2]May!I:I)</f>
        <v>#VALUE!</v>
      </c>
      <c r="Y288" s="7" t="e">
        <f t="shared" si="1738"/>
        <v>#VALUE!</v>
      </c>
      <c r="Z288" s="8">
        <f t="shared" si="1739"/>
        <v>0</v>
      </c>
      <c r="AA288" s="7">
        <v>0</v>
      </c>
      <c r="AB288" s="7" t="e">
        <f>SUMIF([2]Jun!B:I,AVALUOS!E288,[2]Jun!I:I)</f>
        <v>#VALUE!</v>
      </c>
      <c r="AC288" s="7" t="e">
        <f t="shared" si="1740"/>
        <v>#VALUE!</v>
      </c>
      <c r="AD288" s="8">
        <f t="shared" si="1741"/>
        <v>0</v>
      </c>
      <c r="AE288" s="7">
        <v>0</v>
      </c>
      <c r="AF288" s="7" t="e">
        <f>SUMIF([2]Jul!B:I,AVALUOS!E288,[2]Jul!I:I)</f>
        <v>#VALUE!</v>
      </c>
      <c r="AG288" s="7" t="e">
        <f t="shared" si="1742"/>
        <v>#VALUE!</v>
      </c>
      <c r="AH288" s="8">
        <f t="shared" si="1743"/>
        <v>0</v>
      </c>
      <c r="AI288" s="7">
        <v>0</v>
      </c>
      <c r="AJ288" s="7" t="e">
        <f>SUMIF([2]Agos!B:I,AVALUOS!E288,[2]Agos!I:I)</f>
        <v>#VALUE!</v>
      </c>
      <c r="AK288" s="7" t="e">
        <f t="shared" si="1744"/>
        <v>#VALUE!</v>
      </c>
      <c r="AL288" s="8">
        <f t="shared" si="1745"/>
        <v>0</v>
      </c>
      <c r="AM288" s="7">
        <v>0</v>
      </c>
      <c r="AN288" s="7" t="e">
        <f>SUMIF([2]Sep!B:I,AVALUOS!E288,[2]Sep!I:I)</f>
        <v>#VALUE!</v>
      </c>
      <c r="AO288" s="7" t="e">
        <f t="shared" si="1746"/>
        <v>#VALUE!</v>
      </c>
      <c r="AP288" s="8">
        <f t="shared" si="1747"/>
        <v>0</v>
      </c>
      <c r="AQ288" s="7">
        <v>0</v>
      </c>
      <c r="AR288" s="7" t="e">
        <f>SUMIF([2]Oct!B:I,AVALUOS!E288,[2]Oct!I:I)</f>
        <v>#VALUE!</v>
      </c>
      <c r="AS288" s="7" t="e">
        <f t="shared" si="1748"/>
        <v>#VALUE!</v>
      </c>
      <c r="AT288" s="8">
        <f t="shared" si="1749"/>
        <v>0</v>
      </c>
      <c r="AU288" s="7">
        <v>0</v>
      </c>
      <c r="AV288" s="7" t="e">
        <f>SUMIF([2]Nov!B:I,AVALUOS!E288,[2]Nov!I:I)</f>
        <v>#VALUE!</v>
      </c>
      <c r="AW288" s="7" t="e">
        <f t="shared" si="1750"/>
        <v>#VALUE!</v>
      </c>
      <c r="AX288" s="8">
        <f t="shared" si="1751"/>
        <v>0</v>
      </c>
      <c r="AY288" s="7">
        <v>0</v>
      </c>
      <c r="AZ288" s="7" t="e">
        <f>SUMIF([2]Dic!B:I,AVALUOS!E288,[2]Dic!I:I)</f>
        <v>#VALUE!</v>
      </c>
      <c r="BA288" s="7" t="e">
        <f t="shared" si="1752"/>
        <v>#VALUE!</v>
      </c>
      <c r="BB288" s="8">
        <f t="shared" si="1753"/>
        <v>0</v>
      </c>
      <c r="BC288" s="7">
        <v>0</v>
      </c>
      <c r="BD288" s="89">
        <f>+G288+K288+O288+S288+W288+AA288+AE288+AI288+AM288+AQ288+AU288</f>
        <v>0</v>
      </c>
      <c r="BE288" s="89" t="e">
        <f>+H288+L288+P288+T288+X288+AB288+AF288+AJ288+AN288+AR288+AV288+AZ288</f>
        <v>#VALUE!</v>
      </c>
      <c r="BF288" s="89" t="e">
        <f t="shared" si="1755"/>
        <v>#VALUE!</v>
      </c>
      <c r="BG288" s="24">
        <f t="shared" si="1756"/>
        <v>0</v>
      </c>
      <c r="BL288" s="7"/>
      <c r="BM288" s="7"/>
    </row>
    <row r="289" spans="1:65" ht="12" x14ac:dyDescent="0.3">
      <c r="A289" s="85"/>
      <c r="B289" s="85"/>
      <c r="C289" s="86"/>
      <c r="D289" s="90">
        <v>513555</v>
      </c>
      <c r="E289" s="91"/>
      <c r="F289" s="92" t="s">
        <v>207</v>
      </c>
      <c r="G289" s="93">
        <f t="shared" ref="G289:H289" si="1865">+G290</f>
        <v>0</v>
      </c>
      <c r="H289" s="93" t="e">
        <f t="shared" si="1865"/>
        <v>#VALUE!</v>
      </c>
      <c r="I289" s="93" t="e">
        <f t="shared" si="1731"/>
        <v>#VALUE!</v>
      </c>
      <c r="J289" s="94">
        <f t="shared" si="1732"/>
        <v>0</v>
      </c>
      <c r="K289" s="93">
        <f t="shared" ref="K289:L289" si="1866">+K290</f>
        <v>0</v>
      </c>
      <c r="L289" s="93" t="e">
        <f t="shared" si="1866"/>
        <v>#VALUE!</v>
      </c>
      <c r="M289" s="93" t="e">
        <f t="shared" si="1733"/>
        <v>#VALUE!</v>
      </c>
      <c r="N289" s="94">
        <f t="shared" si="1734"/>
        <v>0</v>
      </c>
      <c r="O289" s="93">
        <f t="shared" ref="O289:P289" si="1867">+O290</f>
        <v>0</v>
      </c>
      <c r="P289" s="93" t="e">
        <f t="shared" si="1867"/>
        <v>#VALUE!</v>
      </c>
      <c r="Q289" s="93" t="e">
        <f t="shared" si="1735"/>
        <v>#VALUE!</v>
      </c>
      <c r="R289" s="94">
        <f t="shared" si="1704"/>
        <v>0</v>
      </c>
      <c r="S289" s="93">
        <f t="shared" ref="S289:BE289" si="1868">+S290</f>
        <v>0</v>
      </c>
      <c r="T289" s="93" t="e">
        <f t="shared" si="1868"/>
        <v>#VALUE!</v>
      </c>
      <c r="U289" s="93" t="e">
        <f t="shared" si="1736"/>
        <v>#VALUE!</v>
      </c>
      <c r="V289" s="94">
        <f t="shared" si="1737"/>
        <v>0</v>
      </c>
      <c r="W289" s="93">
        <f t="shared" ref="W289:X289" si="1869">+W290</f>
        <v>0</v>
      </c>
      <c r="X289" s="93" t="e">
        <f t="shared" si="1869"/>
        <v>#VALUE!</v>
      </c>
      <c r="Y289" s="93" t="e">
        <f t="shared" si="1738"/>
        <v>#VALUE!</v>
      </c>
      <c r="Z289" s="94">
        <f t="shared" si="1739"/>
        <v>0</v>
      </c>
      <c r="AA289" s="93">
        <f t="shared" ref="AA289" si="1870">+AA290</f>
        <v>0</v>
      </c>
      <c r="AB289" s="93" t="e">
        <f t="shared" si="1868"/>
        <v>#VALUE!</v>
      </c>
      <c r="AC289" s="93" t="e">
        <f t="shared" si="1740"/>
        <v>#VALUE!</v>
      </c>
      <c r="AD289" s="94">
        <f t="shared" si="1741"/>
        <v>0</v>
      </c>
      <c r="AE289" s="93">
        <f t="shared" ref="AE289" si="1871">+AE290</f>
        <v>0</v>
      </c>
      <c r="AF289" s="93" t="e">
        <f t="shared" si="1868"/>
        <v>#VALUE!</v>
      </c>
      <c r="AG289" s="93" t="e">
        <f t="shared" si="1742"/>
        <v>#VALUE!</v>
      </c>
      <c r="AH289" s="94">
        <f t="shared" si="1743"/>
        <v>0</v>
      </c>
      <c r="AI289" s="93">
        <f t="shared" ref="AI289" si="1872">+AI290</f>
        <v>0</v>
      </c>
      <c r="AJ289" s="93" t="e">
        <f t="shared" si="1868"/>
        <v>#VALUE!</v>
      </c>
      <c r="AK289" s="93" t="e">
        <f t="shared" si="1744"/>
        <v>#VALUE!</v>
      </c>
      <c r="AL289" s="94">
        <f t="shared" si="1745"/>
        <v>0</v>
      </c>
      <c r="AM289" s="93">
        <f t="shared" ref="AM289" si="1873">+AM290</f>
        <v>0</v>
      </c>
      <c r="AN289" s="93" t="e">
        <f t="shared" si="1868"/>
        <v>#VALUE!</v>
      </c>
      <c r="AO289" s="93" t="e">
        <f t="shared" si="1746"/>
        <v>#VALUE!</v>
      </c>
      <c r="AP289" s="94">
        <f t="shared" si="1747"/>
        <v>0</v>
      </c>
      <c r="AQ289" s="93">
        <f t="shared" ref="AQ289" si="1874">+AQ290</f>
        <v>0</v>
      </c>
      <c r="AR289" s="93" t="e">
        <f t="shared" si="1868"/>
        <v>#VALUE!</v>
      </c>
      <c r="AS289" s="93" t="e">
        <f t="shared" si="1748"/>
        <v>#VALUE!</v>
      </c>
      <c r="AT289" s="94">
        <f t="shared" si="1749"/>
        <v>0</v>
      </c>
      <c r="AU289" s="93">
        <f t="shared" ref="AU289" si="1875">+AU290</f>
        <v>0</v>
      </c>
      <c r="AV289" s="93" t="e">
        <f t="shared" si="1868"/>
        <v>#VALUE!</v>
      </c>
      <c r="AW289" s="93" t="e">
        <f t="shared" si="1750"/>
        <v>#VALUE!</v>
      </c>
      <c r="AX289" s="94">
        <f t="shared" si="1751"/>
        <v>0</v>
      </c>
      <c r="AY289" s="93">
        <f t="shared" ref="AY289" si="1876">+AY290</f>
        <v>0</v>
      </c>
      <c r="AZ289" s="93" t="e">
        <f t="shared" si="1868"/>
        <v>#VALUE!</v>
      </c>
      <c r="BA289" s="93" t="e">
        <f t="shared" si="1752"/>
        <v>#VALUE!</v>
      </c>
      <c r="BB289" s="94">
        <f t="shared" si="1753"/>
        <v>0</v>
      </c>
      <c r="BC289" s="93">
        <f t="shared" si="1868"/>
        <v>0</v>
      </c>
      <c r="BD289" s="93">
        <f t="shared" si="1868"/>
        <v>0</v>
      </c>
      <c r="BE289" s="93" t="e">
        <f t="shared" si="1868"/>
        <v>#VALUE!</v>
      </c>
      <c r="BF289" s="93" t="e">
        <f t="shared" si="1755"/>
        <v>#VALUE!</v>
      </c>
      <c r="BG289" s="4">
        <f t="shared" si="1756"/>
        <v>0</v>
      </c>
      <c r="BL289" s="93">
        <f t="shared" ref="BL289:BM289" si="1877">+BL290</f>
        <v>0</v>
      </c>
      <c r="BM289" s="93">
        <f t="shared" si="1877"/>
        <v>0</v>
      </c>
    </row>
    <row r="290" spans="1:65" s="84" customFormat="1" ht="12" x14ac:dyDescent="0.3">
      <c r="A290" s="87"/>
      <c r="B290" s="87"/>
      <c r="C290" s="88"/>
      <c r="D290" s="95"/>
      <c r="E290" s="96">
        <v>51355501</v>
      </c>
      <c r="F290" s="97" t="s">
        <v>207</v>
      </c>
      <c r="G290" s="7">
        <v>0</v>
      </c>
      <c r="H290" s="7" t="e">
        <f>SUMIF([2]Ene!B:I,AVALUOS!E290,[2]Ene!I:I)</f>
        <v>#VALUE!</v>
      </c>
      <c r="I290" s="7" t="e">
        <f t="shared" si="1731"/>
        <v>#VALUE!</v>
      </c>
      <c r="J290" s="8">
        <f t="shared" si="1732"/>
        <v>0</v>
      </c>
      <c r="K290" s="7">
        <v>0</v>
      </c>
      <c r="L290" s="7" t="e">
        <f>SUMIF([2]Feb!B:I,AVALUOS!E290,[2]Feb!I:I)</f>
        <v>#VALUE!</v>
      </c>
      <c r="M290" s="7" t="e">
        <f t="shared" si="1733"/>
        <v>#VALUE!</v>
      </c>
      <c r="N290" s="8">
        <f t="shared" si="1734"/>
        <v>0</v>
      </c>
      <c r="O290" s="7">
        <v>0</v>
      </c>
      <c r="P290" s="7" t="e">
        <f>SUMIF([2]mar!B:I,AVALUOS!E290,[2]mar!I:I)</f>
        <v>#VALUE!</v>
      </c>
      <c r="Q290" s="7" t="e">
        <f t="shared" si="1735"/>
        <v>#VALUE!</v>
      </c>
      <c r="R290" s="8">
        <f t="shared" si="1704"/>
        <v>0</v>
      </c>
      <c r="S290" s="7">
        <v>0</v>
      </c>
      <c r="T290" s="7" t="e">
        <f>SUMIF([2]Abr!B:I,AVALUOS!E290,[2]Abr!I:I)</f>
        <v>#VALUE!</v>
      </c>
      <c r="U290" s="7" t="e">
        <f t="shared" si="1736"/>
        <v>#VALUE!</v>
      </c>
      <c r="V290" s="8">
        <f t="shared" si="1737"/>
        <v>0</v>
      </c>
      <c r="W290" s="7">
        <v>0</v>
      </c>
      <c r="X290" s="7" t="e">
        <f>SUMIF([2]May!B:I,AVALUOS!E290,[2]May!I:I)</f>
        <v>#VALUE!</v>
      </c>
      <c r="Y290" s="7" t="e">
        <f t="shared" si="1738"/>
        <v>#VALUE!</v>
      </c>
      <c r="Z290" s="8">
        <f t="shared" si="1739"/>
        <v>0</v>
      </c>
      <c r="AA290" s="7">
        <v>0</v>
      </c>
      <c r="AB290" s="7" t="e">
        <f>SUMIF([2]Jun!B:I,AVALUOS!E290,[2]Jun!I:I)</f>
        <v>#VALUE!</v>
      </c>
      <c r="AC290" s="7" t="e">
        <f t="shared" si="1740"/>
        <v>#VALUE!</v>
      </c>
      <c r="AD290" s="8">
        <f t="shared" si="1741"/>
        <v>0</v>
      </c>
      <c r="AE290" s="7">
        <v>0</v>
      </c>
      <c r="AF290" s="7" t="e">
        <f>SUMIF([2]Jul!B:I,AVALUOS!E290,[2]Jul!I:I)</f>
        <v>#VALUE!</v>
      </c>
      <c r="AG290" s="7" t="e">
        <f t="shared" si="1742"/>
        <v>#VALUE!</v>
      </c>
      <c r="AH290" s="8">
        <f t="shared" si="1743"/>
        <v>0</v>
      </c>
      <c r="AI290" s="7">
        <v>0</v>
      </c>
      <c r="AJ290" s="7" t="e">
        <f>SUMIF([2]Agos!B:I,AVALUOS!E290,[2]Agos!I:I)</f>
        <v>#VALUE!</v>
      </c>
      <c r="AK290" s="7" t="e">
        <f t="shared" si="1744"/>
        <v>#VALUE!</v>
      </c>
      <c r="AL290" s="8">
        <f t="shared" si="1745"/>
        <v>0</v>
      </c>
      <c r="AM290" s="7">
        <v>0</v>
      </c>
      <c r="AN290" s="7" t="e">
        <f>SUMIF([2]Sep!B:I,AVALUOS!E290,[2]Sep!I:I)</f>
        <v>#VALUE!</v>
      </c>
      <c r="AO290" s="7" t="e">
        <f t="shared" si="1746"/>
        <v>#VALUE!</v>
      </c>
      <c r="AP290" s="8">
        <f t="shared" si="1747"/>
        <v>0</v>
      </c>
      <c r="AQ290" s="7">
        <v>0</v>
      </c>
      <c r="AR290" s="7" t="e">
        <f>SUMIF([2]Oct!B:I,AVALUOS!E290,[2]Oct!I:I)</f>
        <v>#VALUE!</v>
      </c>
      <c r="AS290" s="7" t="e">
        <f t="shared" si="1748"/>
        <v>#VALUE!</v>
      </c>
      <c r="AT290" s="8">
        <f t="shared" si="1749"/>
        <v>0</v>
      </c>
      <c r="AU290" s="7">
        <v>0</v>
      </c>
      <c r="AV290" s="7" t="e">
        <f>SUMIF([2]Nov!B:I,AVALUOS!E290,[2]Nov!I:I)</f>
        <v>#VALUE!</v>
      </c>
      <c r="AW290" s="7" t="e">
        <f t="shared" si="1750"/>
        <v>#VALUE!</v>
      </c>
      <c r="AX290" s="8">
        <f t="shared" si="1751"/>
        <v>0</v>
      </c>
      <c r="AY290" s="7">
        <v>0</v>
      </c>
      <c r="AZ290" s="7" t="e">
        <f>SUMIF([2]Dic!B:I,AVALUOS!E290,[2]Dic!I:I)</f>
        <v>#VALUE!</v>
      </c>
      <c r="BA290" s="7" t="e">
        <f t="shared" si="1752"/>
        <v>#VALUE!</v>
      </c>
      <c r="BB290" s="8">
        <f t="shared" si="1753"/>
        <v>0</v>
      </c>
      <c r="BC290" s="7">
        <v>0</v>
      </c>
      <c r="BD290" s="89">
        <f>+G290+K290+O290+S290+W290+AA290+AE290+AI290+AM290+AQ290+AU290</f>
        <v>0</v>
      </c>
      <c r="BE290" s="89" t="e">
        <f>+H290+L290+P290+T290+X290+AB290+AF290+AJ290+AN290+AR290+AV290+AZ290</f>
        <v>#VALUE!</v>
      </c>
      <c r="BF290" s="89" t="e">
        <f t="shared" si="1755"/>
        <v>#VALUE!</v>
      </c>
      <c r="BG290" s="24">
        <f t="shared" si="1756"/>
        <v>0</v>
      </c>
      <c r="BL290" s="7"/>
      <c r="BM290" s="7"/>
    </row>
    <row r="291" spans="1:65" ht="12" x14ac:dyDescent="0.3">
      <c r="A291" s="85"/>
      <c r="B291" s="85"/>
      <c r="C291" s="86"/>
      <c r="D291" s="90">
        <v>513560</v>
      </c>
      <c r="E291" s="91"/>
      <c r="F291" s="92" t="s">
        <v>208</v>
      </c>
      <c r="G291" s="93">
        <f t="shared" ref="G291:H291" si="1878">+G292</f>
        <v>4000000</v>
      </c>
      <c r="H291" s="93" t="e">
        <f t="shared" si="1878"/>
        <v>#VALUE!</v>
      </c>
      <c r="I291" s="93" t="e">
        <f t="shared" si="1731"/>
        <v>#VALUE!</v>
      </c>
      <c r="J291" s="94" t="e">
        <f t="shared" si="1732"/>
        <v>#VALUE!</v>
      </c>
      <c r="K291" s="93">
        <f t="shared" ref="K291:L291" si="1879">+K292</f>
        <v>4000000</v>
      </c>
      <c r="L291" s="93" t="e">
        <f t="shared" si="1879"/>
        <v>#VALUE!</v>
      </c>
      <c r="M291" s="93" t="e">
        <f t="shared" si="1733"/>
        <v>#VALUE!</v>
      </c>
      <c r="N291" s="94" t="e">
        <f t="shared" si="1734"/>
        <v>#VALUE!</v>
      </c>
      <c r="O291" s="93">
        <f t="shared" ref="O291:P291" si="1880">+O292</f>
        <v>4000000</v>
      </c>
      <c r="P291" s="93" t="e">
        <f t="shared" si="1880"/>
        <v>#VALUE!</v>
      </c>
      <c r="Q291" s="93" t="e">
        <f t="shared" si="1735"/>
        <v>#VALUE!</v>
      </c>
      <c r="R291" s="94" t="e">
        <f t="shared" si="1704"/>
        <v>#VALUE!</v>
      </c>
      <c r="S291" s="93">
        <f t="shared" ref="S291:BE291" si="1881">+S292</f>
        <v>4000000</v>
      </c>
      <c r="T291" s="93" t="e">
        <f t="shared" si="1881"/>
        <v>#VALUE!</v>
      </c>
      <c r="U291" s="93" t="e">
        <f t="shared" si="1736"/>
        <v>#VALUE!</v>
      </c>
      <c r="V291" s="94" t="e">
        <f t="shared" si="1737"/>
        <v>#VALUE!</v>
      </c>
      <c r="W291" s="93">
        <f t="shared" ref="W291:X291" si="1882">+W292</f>
        <v>4000000</v>
      </c>
      <c r="X291" s="93" t="e">
        <f t="shared" si="1882"/>
        <v>#VALUE!</v>
      </c>
      <c r="Y291" s="93" t="e">
        <f t="shared" si="1738"/>
        <v>#VALUE!</v>
      </c>
      <c r="Z291" s="94" t="e">
        <f t="shared" si="1739"/>
        <v>#VALUE!</v>
      </c>
      <c r="AA291" s="93">
        <f t="shared" ref="AA291" si="1883">+AA292</f>
        <v>4000000</v>
      </c>
      <c r="AB291" s="93" t="e">
        <f t="shared" si="1881"/>
        <v>#VALUE!</v>
      </c>
      <c r="AC291" s="93" t="e">
        <f t="shared" si="1740"/>
        <v>#VALUE!</v>
      </c>
      <c r="AD291" s="94" t="e">
        <f t="shared" si="1741"/>
        <v>#VALUE!</v>
      </c>
      <c r="AE291" s="93">
        <f t="shared" ref="AE291" si="1884">+AE292</f>
        <v>4000000</v>
      </c>
      <c r="AF291" s="93" t="e">
        <f t="shared" si="1881"/>
        <v>#VALUE!</v>
      </c>
      <c r="AG291" s="93" t="e">
        <f t="shared" si="1742"/>
        <v>#VALUE!</v>
      </c>
      <c r="AH291" s="94" t="e">
        <f t="shared" si="1743"/>
        <v>#VALUE!</v>
      </c>
      <c r="AI291" s="93">
        <f t="shared" ref="AI291" si="1885">+AI292</f>
        <v>4000000</v>
      </c>
      <c r="AJ291" s="93" t="e">
        <f t="shared" si="1881"/>
        <v>#VALUE!</v>
      </c>
      <c r="AK291" s="93" t="e">
        <f t="shared" si="1744"/>
        <v>#VALUE!</v>
      </c>
      <c r="AL291" s="94" t="e">
        <f t="shared" si="1745"/>
        <v>#VALUE!</v>
      </c>
      <c r="AM291" s="93">
        <f t="shared" ref="AM291" si="1886">+AM292</f>
        <v>4000000</v>
      </c>
      <c r="AN291" s="93" t="e">
        <f t="shared" si="1881"/>
        <v>#VALUE!</v>
      </c>
      <c r="AO291" s="93" t="e">
        <f t="shared" si="1746"/>
        <v>#VALUE!</v>
      </c>
      <c r="AP291" s="94" t="e">
        <f t="shared" si="1747"/>
        <v>#VALUE!</v>
      </c>
      <c r="AQ291" s="93">
        <f t="shared" ref="AQ291" si="1887">+AQ292</f>
        <v>4000000</v>
      </c>
      <c r="AR291" s="93" t="e">
        <f t="shared" si="1881"/>
        <v>#VALUE!</v>
      </c>
      <c r="AS291" s="93" t="e">
        <f t="shared" si="1748"/>
        <v>#VALUE!</v>
      </c>
      <c r="AT291" s="94" t="e">
        <f t="shared" si="1749"/>
        <v>#VALUE!</v>
      </c>
      <c r="AU291" s="93">
        <f t="shared" ref="AU291" si="1888">+AU292</f>
        <v>4000000</v>
      </c>
      <c r="AV291" s="93" t="e">
        <f t="shared" si="1881"/>
        <v>#VALUE!</v>
      </c>
      <c r="AW291" s="93" t="e">
        <f t="shared" si="1750"/>
        <v>#VALUE!</v>
      </c>
      <c r="AX291" s="94" t="e">
        <f t="shared" si="1751"/>
        <v>#VALUE!</v>
      </c>
      <c r="AY291" s="93">
        <f t="shared" ref="AY291" si="1889">+AY292</f>
        <v>4000000</v>
      </c>
      <c r="AZ291" s="93" t="e">
        <f t="shared" si="1881"/>
        <v>#VALUE!</v>
      </c>
      <c r="BA291" s="93" t="e">
        <f t="shared" si="1752"/>
        <v>#VALUE!</v>
      </c>
      <c r="BB291" s="94" t="e">
        <f t="shared" si="1753"/>
        <v>#VALUE!</v>
      </c>
      <c r="BC291" s="93">
        <f t="shared" si="1881"/>
        <v>0</v>
      </c>
      <c r="BD291" s="93">
        <f t="shared" si="1881"/>
        <v>44000000</v>
      </c>
      <c r="BE291" s="93" t="e">
        <f t="shared" si="1881"/>
        <v>#VALUE!</v>
      </c>
      <c r="BF291" s="93" t="e">
        <f t="shared" si="1755"/>
        <v>#VALUE!</v>
      </c>
      <c r="BG291" s="4" t="e">
        <f t="shared" si="1756"/>
        <v>#VALUE!</v>
      </c>
      <c r="BL291" s="93">
        <f t="shared" ref="BL291:BM291" si="1890">+BL292</f>
        <v>0</v>
      </c>
      <c r="BM291" s="93">
        <f t="shared" si="1890"/>
        <v>0</v>
      </c>
    </row>
    <row r="292" spans="1:65" s="84" customFormat="1" ht="12" x14ac:dyDescent="0.3">
      <c r="A292" s="87"/>
      <c r="B292" s="87"/>
      <c r="C292" s="88"/>
      <c r="D292" s="95"/>
      <c r="E292" s="96">
        <v>51356001</v>
      </c>
      <c r="F292" s="97" t="s">
        <v>208</v>
      </c>
      <c r="G292" s="7">
        <v>4000000</v>
      </c>
      <c r="H292" s="7" t="e">
        <f>SUMIF([2]Ene!B:I,AVALUOS!E292,[2]Ene!I:I)</f>
        <v>#VALUE!</v>
      </c>
      <c r="I292" s="7" t="e">
        <f t="shared" si="1731"/>
        <v>#VALUE!</v>
      </c>
      <c r="J292" s="8" t="e">
        <f t="shared" si="1732"/>
        <v>#VALUE!</v>
      </c>
      <c r="K292" s="7">
        <v>4000000</v>
      </c>
      <c r="L292" s="7" t="e">
        <f>SUMIF([2]Feb!B:I,AVALUOS!E292,[2]Feb!I:I)</f>
        <v>#VALUE!</v>
      </c>
      <c r="M292" s="7" t="e">
        <f t="shared" si="1733"/>
        <v>#VALUE!</v>
      </c>
      <c r="N292" s="8" t="e">
        <f t="shared" si="1734"/>
        <v>#VALUE!</v>
      </c>
      <c r="O292" s="7">
        <v>4000000</v>
      </c>
      <c r="P292" s="7" t="e">
        <f>SUMIF([2]mar!B:I,AVALUOS!E292,[2]mar!I:I)</f>
        <v>#VALUE!</v>
      </c>
      <c r="Q292" s="7" t="e">
        <f t="shared" si="1735"/>
        <v>#VALUE!</v>
      </c>
      <c r="R292" s="8" t="e">
        <f t="shared" si="1704"/>
        <v>#VALUE!</v>
      </c>
      <c r="S292" s="7">
        <v>4000000</v>
      </c>
      <c r="T292" s="7" t="e">
        <f>SUMIF([2]Abr!B:I,AVALUOS!E292,[2]Abr!I:I)</f>
        <v>#VALUE!</v>
      </c>
      <c r="U292" s="7" t="e">
        <f t="shared" si="1736"/>
        <v>#VALUE!</v>
      </c>
      <c r="V292" s="8" t="e">
        <f t="shared" si="1737"/>
        <v>#VALUE!</v>
      </c>
      <c r="W292" s="7">
        <v>4000000</v>
      </c>
      <c r="X292" s="7" t="e">
        <f>SUMIF([2]May!B:I,AVALUOS!E292,[2]May!I:I)</f>
        <v>#VALUE!</v>
      </c>
      <c r="Y292" s="7" t="e">
        <f t="shared" si="1738"/>
        <v>#VALUE!</v>
      </c>
      <c r="Z292" s="8" t="e">
        <f t="shared" si="1739"/>
        <v>#VALUE!</v>
      </c>
      <c r="AA292" s="7">
        <v>4000000</v>
      </c>
      <c r="AB292" s="7" t="e">
        <f>SUMIF([2]Jun!B:I,AVALUOS!E292,[2]Jun!I:I)</f>
        <v>#VALUE!</v>
      </c>
      <c r="AC292" s="7" t="e">
        <f t="shared" si="1740"/>
        <v>#VALUE!</v>
      </c>
      <c r="AD292" s="8" t="e">
        <f t="shared" si="1741"/>
        <v>#VALUE!</v>
      </c>
      <c r="AE292" s="7">
        <v>4000000</v>
      </c>
      <c r="AF292" s="7" t="e">
        <f>SUMIF([2]Jul!B:I,AVALUOS!E292,[2]Jul!I:I)</f>
        <v>#VALUE!</v>
      </c>
      <c r="AG292" s="7" t="e">
        <f t="shared" si="1742"/>
        <v>#VALUE!</v>
      </c>
      <c r="AH292" s="8" t="e">
        <f t="shared" si="1743"/>
        <v>#VALUE!</v>
      </c>
      <c r="AI292" s="7">
        <v>4000000</v>
      </c>
      <c r="AJ292" s="7" t="e">
        <f>SUMIF([2]Agos!B:I,AVALUOS!E292,[2]Agos!I:I)</f>
        <v>#VALUE!</v>
      </c>
      <c r="AK292" s="7" t="e">
        <f t="shared" si="1744"/>
        <v>#VALUE!</v>
      </c>
      <c r="AL292" s="8" t="e">
        <f t="shared" si="1745"/>
        <v>#VALUE!</v>
      </c>
      <c r="AM292" s="7">
        <v>4000000</v>
      </c>
      <c r="AN292" s="7" t="e">
        <f>SUMIF([2]Sep!B:I,AVALUOS!E292,[2]Sep!I:I)</f>
        <v>#VALUE!</v>
      </c>
      <c r="AO292" s="7" t="e">
        <f t="shared" si="1746"/>
        <v>#VALUE!</v>
      </c>
      <c r="AP292" s="8" t="e">
        <f t="shared" si="1747"/>
        <v>#VALUE!</v>
      </c>
      <c r="AQ292" s="7">
        <v>4000000</v>
      </c>
      <c r="AR292" s="7" t="e">
        <f>SUMIF([2]Oct!B:I,AVALUOS!E292,[2]Oct!I:I)</f>
        <v>#VALUE!</v>
      </c>
      <c r="AS292" s="7" t="e">
        <f t="shared" si="1748"/>
        <v>#VALUE!</v>
      </c>
      <c r="AT292" s="8" t="e">
        <f t="shared" si="1749"/>
        <v>#VALUE!</v>
      </c>
      <c r="AU292" s="7">
        <v>4000000</v>
      </c>
      <c r="AV292" s="7" t="e">
        <f>SUMIF([2]Nov!B:I,AVALUOS!E292,[2]Nov!I:I)</f>
        <v>#VALUE!</v>
      </c>
      <c r="AW292" s="7" t="e">
        <f t="shared" si="1750"/>
        <v>#VALUE!</v>
      </c>
      <c r="AX292" s="8" t="e">
        <f t="shared" si="1751"/>
        <v>#VALUE!</v>
      </c>
      <c r="AY292" s="7">
        <v>4000000</v>
      </c>
      <c r="AZ292" s="7" t="e">
        <f>SUMIF([2]Dic!B:I,AVALUOS!E292,[2]Dic!I:I)</f>
        <v>#VALUE!</v>
      </c>
      <c r="BA292" s="7" t="e">
        <f t="shared" si="1752"/>
        <v>#VALUE!</v>
      </c>
      <c r="BB292" s="8" t="e">
        <f t="shared" si="1753"/>
        <v>#VALUE!</v>
      </c>
      <c r="BC292" s="7">
        <v>0</v>
      </c>
      <c r="BD292" s="89">
        <f>+G292+K292+O292+S292+W292+AA292+AE292+AI292+AM292+AQ292+AU292</f>
        <v>44000000</v>
      </c>
      <c r="BE292" s="89" t="e">
        <f>+H292+L292+P292+T292+X292+AB292+AF292+AJ292+AN292+AR292+AV292+AZ292</f>
        <v>#VALUE!</v>
      </c>
      <c r="BF292" s="89" t="e">
        <f t="shared" si="1755"/>
        <v>#VALUE!</v>
      </c>
      <c r="BG292" s="24" t="e">
        <f t="shared" si="1756"/>
        <v>#VALUE!</v>
      </c>
      <c r="BL292" s="7"/>
      <c r="BM292" s="7"/>
    </row>
    <row r="293" spans="1:65" ht="12" x14ac:dyDescent="0.3">
      <c r="A293" s="85"/>
      <c r="B293" s="85"/>
      <c r="C293" s="86"/>
      <c r="D293" s="90">
        <v>513595</v>
      </c>
      <c r="E293" s="91"/>
      <c r="F293" s="92" t="s">
        <v>209</v>
      </c>
      <c r="G293" s="93">
        <f t="shared" ref="G293:H293" si="1891">SUM(G294:G296)</f>
        <v>0</v>
      </c>
      <c r="H293" s="93" t="e">
        <f t="shared" si="1891"/>
        <v>#VALUE!</v>
      </c>
      <c r="I293" s="93" t="e">
        <f t="shared" si="1731"/>
        <v>#VALUE!</v>
      </c>
      <c r="J293" s="94">
        <f t="shared" si="1732"/>
        <v>0</v>
      </c>
      <c r="K293" s="93">
        <f t="shared" ref="K293:L293" si="1892">SUM(K294:K296)</f>
        <v>0</v>
      </c>
      <c r="L293" s="93" t="e">
        <f t="shared" si="1892"/>
        <v>#VALUE!</v>
      </c>
      <c r="M293" s="93" t="e">
        <f t="shared" si="1733"/>
        <v>#VALUE!</v>
      </c>
      <c r="N293" s="94">
        <f t="shared" si="1734"/>
        <v>0</v>
      </c>
      <c r="O293" s="93">
        <f t="shared" ref="O293:P293" si="1893">SUM(O294:O296)</f>
        <v>0</v>
      </c>
      <c r="P293" s="93" t="e">
        <f t="shared" si="1893"/>
        <v>#VALUE!</v>
      </c>
      <c r="Q293" s="93" t="e">
        <f t="shared" si="1735"/>
        <v>#VALUE!</v>
      </c>
      <c r="R293" s="94">
        <f t="shared" si="1704"/>
        <v>0</v>
      </c>
      <c r="S293" s="93">
        <f t="shared" ref="S293:T293" si="1894">SUM(S294:S296)</f>
        <v>0</v>
      </c>
      <c r="T293" s="93" t="e">
        <f t="shared" si="1894"/>
        <v>#VALUE!</v>
      </c>
      <c r="U293" s="93" t="e">
        <f t="shared" si="1736"/>
        <v>#VALUE!</v>
      </c>
      <c r="V293" s="94">
        <f t="shared" si="1737"/>
        <v>0</v>
      </c>
      <c r="W293" s="93">
        <f t="shared" ref="W293:X293" si="1895">SUM(W294:W296)</f>
        <v>0</v>
      </c>
      <c r="X293" s="93" t="e">
        <f t="shared" si="1895"/>
        <v>#VALUE!</v>
      </c>
      <c r="Y293" s="93" t="e">
        <f t="shared" si="1738"/>
        <v>#VALUE!</v>
      </c>
      <c r="Z293" s="94">
        <f t="shared" si="1739"/>
        <v>0</v>
      </c>
      <c r="AA293" s="93">
        <f t="shared" ref="AA293:AB293" si="1896">SUM(AA294:AA296)</f>
        <v>0</v>
      </c>
      <c r="AB293" s="93" t="e">
        <f t="shared" si="1896"/>
        <v>#VALUE!</v>
      </c>
      <c r="AC293" s="93" t="e">
        <f t="shared" si="1740"/>
        <v>#VALUE!</v>
      </c>
      <c r="AD293" s="94">
        <f t="shared" si="1741"/>
        <v>0</v>
      </c>
      <c r="AE293" s="93">
        <f t="shared" ref="AE293:AF293" si="1897">SUM(AE294:AE296)</f>
        <v>0</v>
      </c>
      <c r="AF293" s="93" t="e">
        <f t="shared" si="1897"/>
        <v>#VALUE!</v>
      </c>
      <c r="AG293" s="93" t="e">
        <f t="shared" si="1742"/>
        <v>#VALUE!</v>
      </c>
      <c r="AH293" s="94">
        <f t="shared" si="1743"/>
        <v>0</v>
      </c>
      <c r="AI293" s="93">
        <f t="shared" ref="AI293:AJ293" si="1898">SUM(AI294:AI296)</f>
        <v>0</v>
      </c>
      <c r="AJ293" s="93" t="e">
        <f t="shared" si="1898"/>
        <v>#VALUE!</v>
      </c>
      <c r="AK293" s="93" t="e">
        <f t="shared" si="1744"/>
        <v>#VALUE!</v>
      </c>
      <c r="AL293" s="94">
        <f t="shared" si="1745"/>
        <v>0</v>
      </c>
      <c r="AM293" s="93">
        <f t="shared" ref="AM293:AN293" si="1899">SUM(AM294:AM296)</f>
        <v>0</v>
      </c>
      <c r="AN293" s="93" t="e">
        <f t="shared" si="1899"/>
        <v>#VALUE!</v>
      </c>
      <c r="AO293" s="93" t="e">
        <f t="shared" si="1746"/>
        <v>#VALUE!</v>
      </c>
      <c r="AP293" s="94">
        <f t="shared" si="1747"/>
        <v>0</v>
      </c>
      <c r="AQ293" s="93">
        <f t="shared" ref="AQ293:AR293" si="1900">SUM(AQ294:AQ296)</f>
        <v>0</v>
      </c>
      <c r="AR293" s="93" t="e">
        <f t="shared" si="1900"/>
        <v>#VALUE!</v>
      </c>
      <c r="AS293" s="93" t="e">
        <f t="shared" si="1748"/>
        <v>#VALUE!</v>
      </c>
      <c r="AT293" s="94">
        <f t="shared" si="1749"/>
        <v>0</v>
      </c>
      <c r="AU293" s="93">
        <f t="shared" ref="AU293:AV293" si="1901">SUM(AU294:AU296)</f>
        <v>0</v>
      </c>
      <c r="AV293" s="93" t="e">
        <f t="shared" si="1901"/>
        <v>#VALUE!</v>
      </c>
      <c r="AW293" s="93" t="e">
        <f t="shared" si="1750"/>
        <v>#VALUE!</v>
      </c>
      <c r="AX293" s="94">
        <f t="shared" si="1751"/>
        <v>0</v>
      </c>
      <c r="AY293" s="93">
        <f t="shared" ref="AY293:BE293" si="1902">SUM(AY294:AY296)</f>
        <v>0</v>
      </c>
      <c r="AZ293" s="93" t="e">
        <f t="shared" si="1902"/>
        <v>#VALUE!</v>
      </c>
      <c r="BA293" s="93" t="e">
        <f t="shared" si="1752"/>
        <v>#VALUE!</v>
      </c>
      <c r="BB293" s="94">
        <f t="shared" si="1753"/>
        <v>0</v>
      </c>
      <c r="BC293" s="93">
        <f t="shared" si="1902"/>
        <v>0</v>
      </c>
      <c r="BD293" s="93">
        <f t="shared" si="1902"/>
        <v>0</v>
      </c>
      <c r="BE293" s="93" t="e">
        <f t="shared" si="1902"/>
        <v>#VALUE!</v>
      </c>
      <c r="BF293" s="93" t="e">
        <f t="shared" si="1755"/>
        <v>#VALUE!</v>
      </c>
      <c r="BG293" s="4">
        <f t="shared" si="1756"/>
        <v>0</v>
      </c>
      <c r="BL293" s="93">
        <f t="shared" ref="BL293:BM293" si="1903">SUM(BL294:BL296)</f>
        <v>0</v>
      </c>
      <c r="BM293" s="93">
        <f t="shared" si="1903"/>
        <v>0</v>
      </c>
    </row>
    <row r="294" spans="1:65" s="84" customFormat="1" ht="12" x14ac:dyDescent="0.3">
      <c r="A294" s="87"/>
      <c r="B294" s="87"/>
      <c r="C294" s="88"/>
      <c r="D294" s="95"/>
      <c r="E294" s="96">
        <v>51359501</v>
      </c>
      <c r="F294" s="97" t="s">
        <v>209</v>
      </c>
      <c r="G294" s="7">
        <v>0</v>
      </c>
      <c r="H294" s="7" t="e">
        <f>SUMIF([2]Ene!B:I,AVALUOS!E294,[2]Ene!I:I)</f>
        <v>#VALUE!</v>
      </c>
      <c r="I294" s="7" t="e">
        <f t="shared" si="1731"/>
        <v>#VALUE!</v>
      </c>
      <c r="J294" s="8">
        <f t="shared" si="1732"/>
        <v>0</v>
      </c>
      <c r="K294" s="7">
        <v>0</v>
      </c>
      <c r="L294" s="7" t="e">
        <f>SUMIF([2]Feb!B:I,AVALUOS!E294,[2]Feb!I:I)</f>
        <v>#VALUE!</v>
      </c>
      <c r="M294" s="7" t="e">
        <f t="shared" si="1733"/>
        <v>#VALUE!</v>
      </c>
      <c r="N294" s="8">
        <f t="shared" si="1734"/>
        <v>0</v>
      </c>
      <c r="O294" s="7">
        <v>0</v>
      </c>
      <c r="P294" s="7" t="e">
        <f>SUMIF([2]mar!B:I,AVALUOS!E294,[2]mar!I:I)</f>
        <v>#VALUE!</v>
      </c>
      <c r="Q294" s="7" t="e">
        <f t="shared" si="1735"/>
        <v>#VALUE!</v>
      </c>
      <c r="R294" s="8">
        <f t="shared" si="1704"/>
        <v>0</v>
      </c>
      <c r="S294" s="7">
        <v>0</v>
      </c>
      <c r="T294" s="7" t="e">
        <f>SUMIF([2]Abr!B:I,AVALUOS!E294,[2]Abr!I:I)</f>
        <v>#VALUE!</v>
      </c>
      <c r="U294" s="7" t="e">
        <f t="shared" si="1736"/>
        <v>#VALUE!</v>
      </c>
      <c r="V294" s="8">
        <f t="shared" si="1737"/>
        <v>0</v>
      </c>
      <c r="W294" s="7">
        <v>0</v>
      </c>
      <c r="X294" s="7" t="e">
        <f>SUMIF([2]May!B:I,AVALUOS!E294,[2]May!I:I)</f>
        <v>#VALUE!</v>
      </c>
      <c r="Y294" s="7" t="e">
        <f t="shared" si="1738"/>
        <v>#VALUE!</v>
      </c>
      <c r="Z294" s="8">
        <f t="shared" si="1739"/>
        <v>0</v>
      </c>
      <c r="AA294" s="7">
        <v>0</v>
      </c>
      <c r="AB294" s="7" t="e">
        <f>SUMIF([2]Jun!B:I,AVALUOS!E294,[2]Jun!I:I)</f>
        <v>#VALUE!</v>
      </c>
      <c r="AC294" s="7" t="e">
        <f t="shared" si="1740"/>
        <v>#VALUE!</v>
      </c>
      <c r="AD294" s="8">
        <f t="shared" si="1741"/>
        <v>0</v>
      </c>
      <c r="AE294" s="7">
        <v>0</v>
      </c>
      <c r="AF294" s="7" t="e">
        <f>SUMIF([2]Jul!B:I,AVALUOS!E294,[2]Jul!I:I)</f>
        <v>#VALUE!</v>
      </c>
      <c r="AG294" s="7" t="e">
        <f t="shared" si="1742"/>
        <v>#VALUE!</v>
      </c>
      <c r="AH294" s="8">
        <f t="shared" si="1743"/>
        <v>0</v>
      </c>
      <c r="AI294" s="7">
        <v>0</v>
      </c>
      <c r="AJ294" s="7" t="e">
        <f>SUMIF([2]Agos!B:I,AVALUOS!E294,[2]Agos!I:I)</f>
        <v>#VALUE!</v>
      </c>
      <c r="AK294" s="7" t="e">
        <f t="shared" si="1744"/>
        <v>#VALUE!</v>
      </c>
      <c r="AL294" s="8">
        <f t="shared" si="1745"/>
        <v>0</v>
      </c>
      <c r="AM294" s="7">
        <v>0</v>
      </c>
      <c r="AN294" s="7" t="e">
        <f>SUMIF([2]Sep!B:I,AVALUOS!E294,[2]Sep!I:I)</f>
        <v>#VALUE!</v>
      </c>
      <c r="AO294" s="7" t="e">
        <f t="shared" si="1746"/>
        <v>#VALUE!</v>
      </c>
      <c r="AP294" s="8">
        <f t="shared" si="1747"/>
        <v>0</v>
      </c>
      <c r="AQ294" s="7">
        <v>0</v>
      </c>
      <c r="AR294" s="7" t="e">
        <f>SUMIF([2]Oct!B:I,AVALUOS!E294,[2]Oct!I:I)</f>
        <v>#VALUE!</v>
      </c>
      <c r="AS294" s="7" t="e">
        <f t="shared" si="1748"/>
        <v>#VALUE!</v>
      </c>
      <c r="AT294" s="8">
        <f t="shared" si="1749"/>
        <v>0</v>
      </c>
      <c r="AU294" s="7">
        <v>0</v>
      </c>
      <c r="AV294" s="7" t="e">
        <f>SUMIF([2]Nov!B:I,AVALUOS!E294,[2]Nov!I:I)</f>
        <v>#VALUE!</v>
      </c>
      <c r="AW294" s="7" t="e">
        <f t="shared" si="1750"/>
        <v>#VALUE!</v>
      </c>
      <c r="AX294" s="8">
        <f t="shared" si="1751"/>
        <v>0</v>
      </c>
      <c r="AY294" s="7">
        <v>0</v>
      </c>
      <c r="AZ294" s="7" t="e">
        <f>SUMIF([2]Dic!B:I,AVALUOS!E294,[2]Dic!I:I)</f>
        <v>#VALUE!</v>
      </c>
      <c r="BA294" s="7" t="e">
        <f t="shared" si="1752"/>
        <v>#VALUE!</v>
      </c>
      <c r="BB294" s="8">
        <f t="shared" si="1753"/>
        <v>0</v>
      </c>
      <c r="BC294" s="7">
        <v>0</v>
      </c>
      <c r="BD294" s="89">
        <f t="shared" ref="BD294:BD296" si="1904">+G294+K294+O294+S294+W294+AA294+AE294+AI294+AM294+AQ294+AU294</f>
        <v>0</v>
      </c>
      <c r="BE294" s="89" t="e">
        <f t="shared" ref="BE294:BE296" si="1905">+H294+L294+P294+T294+X294+AB294+AF294+AJ294+AN294+AR294+AV294+AZ294</f>
        <v>#VALUE!</v>
      </c>
      <c r="BF294" s="89" t="e">
        <f t="shared" si="1755"/>
        <v>#VALUE!</v>
      </c>
      <c r="BG294" s="24">
        <f t="shared" si="1756"/>
        <v>0</v>
      </c>
      <c r="BL294" s="7"/>
      <c r="BM294" s="7"/>
    </row>
    <row r="295" spans="1:65" ht="20.399999999999999" x14ac:dyDescent="0.3">
      <c r="A295" s="87"/>
      <c r="B295" s="87"/>
      <c r="C295" s="88"/>
      <c r="D295" s="95"/>
      <c r="E295" s="96">
        <v>51359502</v>
      </c>
      <c r="F295" s="97" t="s">
        <v>210</v>
      </c>
      <c r="G295" s="7">
        <v>0</v>
      </c>
      <c r="H295" s="7" t="e">
        <f>SUMIF([2]Ene!B:I,AVALUOS!E295,[2]Ene!I:I)</f>
        <v>#VALUE!</v>
      </c>
      <c r="I295" s="7" t="e">
        <f t="shared" si="1731"/>
        <v>#VALUE!</v>
      </c>
      <c r="J295" s="8">
        <f t="shared" si="1732"/>
        <v>0</v>
      </c>
      <c r="K295" s="7">
        <v>0</v>
      </c>
      <c r="L295" s="7" t="e">
        <f>SUMIF([2]Feb!B:I,AVALUOS!E295,[2]Feb!I:I)</f>
        <v>#VALUE!</v>
      </c>
      <c r="M295" s="7" t="e">
        <f t="shared" si="1733"/>
        <v>#VALUE!</v>
      </c>
      <c r="N295" s="8">
        <f t="shared" si="1734"/>
        <v>0</v>
      </c>
      <c r="O295" s="7">
        <v>0</v>
      </c>
      <c r="P295" s="7" t="e">
        <f>SUMIF([2]mar!B:I,AVALUOS!E295,[2]mar!I:I)</f>
        <v>#VALUE!</v>
      </c>
      <c r="Q295" s="7" t="e">
        <f t="shared" si="1735"/>
        <v>#VALUE!</v>
      </c>
      <c r="R295" s="8">
        <f t="shared" si="1704"/>
        <v>0</v>
      </c>
      <c r="S295" s="7">
        <v>0</v>
      </c>
      <c r="T295" s="7" t="e">
        <f>SUMIF([2]Abr!B:I,AVALUOS!E295,[2]Abr!I:I)</f>
        <v>#VALUE!</v>
      </c>
      <c r="U295" s="7" t="e">
        <f t="shared" si="1736"/>
        <v>#VALUE!</v>
      </c>
      <c r="V295" s="8">
        <f t="shared" si="1737"/>
        <v>0</v>
      </c>
      <c r="W295" s="7">
        <v>0</v>
      </c>
      <c r="X295" s="7" t="e">
        <f>SUMIF([2]May!B:I,AVALUOS!E295,[2]May!I:I)</f>
        <v>#VALUE!</v>
      </c>
      <c r="Y295" s="7" t="e">
        <f t="shared" si="1738"/>
        <v>#VALUE!</v>
      </c>
      <c r="Z295" s="8">
        <f t="shared" si="1739"/>
        <v>0</v>
      </c>
      <c r="AA295" s="7">
        <v>0</v>
      </c>
      <c r="AB295" s="7" t="e">
        <f>SUMIF([2]Jun!B:I,AVALUOS!E295,[2]Jun!I:I)</f>
        <v>#VALUE!</v>
      </c>
      <c r="AC295" s="7" t="e">
        <f t="shared" si="1740"/>
        <v>#VALUE!</v>
      </c>
      <c r="AD295" s="8">
        <f t="shared" si="1741"/>
        <v>0</v>
      </c>
      <c r="AE295" s="7">
        <v>0</v>
      </c>
      <c r="AF295" s="7" t="e">
        <f>SUMIF([2]Jul!B:I,AVALUOS!E295,[2]Jul!I:I)</f>
        <v>#VALUE!</v>
      </c>
      <c r="AG295" s="7" t="e">
        <f t="shared" si="1742"/>
        <v>#VALUE!</v>
      </c>
      <c r="AH295" s="8">
        <f t="shared" si="1743"/>
        <v>0</v>
      </c>
      <c r="AI295" s="7">
        <v>0</v>
      </c>
      <c r="AJ295" s="7" t="e">
        <f>SUMIF([2]Agos!B:I,AVALUOS!E295,[2]Agos!I:I)</f>
        <v>#VALUE!</v>
      </c>
      <c r="AK295" s="7" t="e">
        <f t="shared" si="1744"/>
        <v>#VALUE!</v>
      </c>
      <c r="AL295" s="8">
        <f t="shared" si="1745"/>
        <v>0</v>
      </c>
      <c r="AM295" s="7">
        <v>0</v>
      </c>
      <c r="AN295" s="7" t="e">
        <f>SUMIF([2]Sep!B:I,AVALUOS!E295,[2]Sep!I:I)</f>
        <v>#VALUE!</v>
      </c>
      <c r="AO295" s="7" t="e">
        <f t="shared" si="1746"/>
        <v>#VALUE!</v>
      </c>
      <c r="AP295" s="8">
        <f t="shared" si="1747"/>
        <v>0</v>
      </c>
      <c r="AQ295" s="7">
        <v>0</v>
      </c>
      <c r="AR295" s="7" t="e">
        <f>SUMIF([2]Oct!B:I,AVALUOS!E295,[2]Oct!I:I)</f>
        <v>#VALUE!</v>
      </c>
      <c r="AS295" s="7" t="e">
        <f t="shared" si="1748"/>
        <v>#VALUE!</v>
      </c>
      <c r="AT295" s="8">
        <f t="shared" si="1749"/>
        <v>0</v>
      </c>
      <c r="AU295" s="7">
        <v>0</v>
      </c>
      <c r="AV295" s="7" t="e">
        <f>SUMIF([2]Nov!B:I,AVALUOS!E295,[2]Nov!I:I)</f>
        <v>#VALUE!</v>
      </c>
      <c r="AW295" s="7" t="e">
        <f t="shared" si="1750"/>
        <v>#VALUE!</v>
      </c>
      <c r="AX295" s="8">
        <f t="shared" si="1751"/>
        <v>0</v>
      </c>
      <c r="AY295" s="7">
        <v>0</v>
      </c>
      <c r="AZ295" s="7" t="e">
        <f>SUMIF([2]Dic!B:I,AVALUOS!E295,[2]Dic!I:I)</f>
        <v>#VALUE!</v>
      </c>
      <c r="BA295" s="7" t="e">
        <f t="shared" si="1752"/>
        <v>#VALUE!</v>
      </c>
      <c r="BB295" s="8">
        <f t="shared" si="1753"/>
        <v>0</v>
      </c>
      <c r="BC295" s="7">
        <v>0</v>
      </c>
      <c r="BD295" s="89">
        <f t="shared" si="1904"/>
        <v>0</v>
      </c>
      <c r="BE295" s="89" t="e">
        <f t="shared" si="1905"/>
        <v>#VALUE!</v>
      </c>
      <c r="BF295" s="89" t="e">
        <f t="shared" si="1755"/>
        <v>#VALUE!</v>
      </c>
      <c r="BG295" s="24">
        <f t="shared" si="1756"/>
        <v>0</v>
      </c>
      <c r="BK295" s="84"/>
      <c r="BL295" s="7"/>
      <c r="BM295" s="7"/>
    </row>
    <row r="296" spans="1:65" s="84" customFormat="1" ht="12" x14ac:dyDescent="0.3">
      <c r="A296" s="87"/>
      <c r="B296" s="87"/>
      <c r="C296" s="88"/>
      <c r="D296" s="95"/>
      <c r="E296" s="96">
        <v>51359503</v>
      </c>
      <c r="F296" s="97" t="s">
        <v>211</v>
      </c>
      <c r="G296" s="7">
        <v>0</v>
      </c>
      <c r="H296" s="7" t="e">
        <f>SUMIF([2]Ene!B:I,AVALUOS!E296,[2]Ene!I:I)</f>
        <v>#VALUE!</v>
      </c>
      <c r="I296" s="7" t="e">
        <f t="shared" si="1731"/>
        <v>#VALUE!</v>
      </c>
      <c r="J296" s="8">
        <f t="shared" si="1732"/>
        <v>0</v>
      </c>
      <c r="K296" s="7">
        <v>0</v>
      </c>
      <c r="L296" s="7" t="e">
        <f>SUMIF([2]Feb!B:I,AVALUOS!E296,[2]Feb!I:I)</f>
        <v>#VALUE!</v>
      </c>
      <c r="M296" s="7" t="e">
        <f t="shared" si="1733"/>
        <v>#VALUE!</v>
      </c>
      <c r="N296" s="8">
        <f t="shared" si="1734"/>
        <v>0</v>
      </c>
      <c r="O296" s="7">
        <v>0</v>
      </c>
      <c r="P296" s="7" t="e">
        <f>SUMIF([2]mar!B:I,AVALUOS!E296,[2]mar!I:I)</f>
        <v>#VALUE!</v>
      </c>
      <c r="Q296" s="7" t="e">
        <f t="shared" si="1735"/>
        <v>#VALUE!</v>
      </c>
      <c r="R296" s="8">
        <f t="shared" si="1704"/>
        <v>0</v>
      </c>
      <c r="S296" s="7">
        <v>0</v>
      </c>
      <c r="T296" s="7" t="e">
        <f>SUMIF([2]Abr!B:I,AVALUOS!E296,[2]Abr!I:I)</f>
        <v>#VALUE!</v>
      </c>
      <c r="U296" s="7" t="e">
        <f t="shared" si="1736"/>
        <v>#VALUE!</v>
      </c>
      <c r="V296" s="8">
        <f t="shared" si="1737"/>
        <v>0</v>
      </c>
      <c r="W296" s="7">
        <v>0</v>
      </c>
      <c r="X296" s="7" t="e">
        <f>SUMIF([2]May!B:I,AVALUOS!E296,[2]May!I:I)</f>
        <v>#VALUE!</v>
      </c>
      <c r="Y296" s="7" t="e">
        <f t="shared" si="1738"/>
        <v>#VALUE!</v>
      </c>
      <c r="Z296" s="8">
        <f t="shared" si="1739"/>
        <v>0</v>
      </c>
      <c r="AA296" s="7">
        <v>0</v>
      </c>
      <c r="AB296" s="7" t="e">
        <f>SUMIF([2]Jun!B:I,AVALUOS!E296,[2]Jun!I:I)</f>
        <v>#VALUE!</v>
      </c>
      <c r="AC296" s="7" t="e">
        <f t="shared" si="1740"/>
        <v>#VALUE!</v>
      </c>
      <c r="AD296" s="8">
        <f t="shared" si="1741"/>
        <v>0</v>
      </c>
      <c r="AE296" s="7">
        <v>0</v>
      </c>
      <c r="AF296" s="7" t="e">
        <f>SUMIF([2]Jul!B:I,AVALUOS!E296,[2]Jul!I:I)</f>
        <v>#VALUE!</v>
      </c>
      <c r="AG296" s="7" t="e">
        <f t="shared" si="1742"/>
        <v>#VALUE!</v>
      </c>
      <c r="AH296" s="8">
        <f t="shared" si="1743"/>
        <v>0</v>
      </c>
      <c r="AI296" s="7">
        <v>0</v>
      </c>
      <c r="AJ296" s="7" t="e">
        <f>SUMIF([2]Agos!B:I,AVALUOS!E296,[2]Agos!I:I)</f>
        <v>#VALUE!</v>
      </c>
      <c r="AK296" s="7" t="e">
        <f t="shared" si="1744"/>
        <v>#VALUE!</v>
      </c>
      <c r="AL296" s="8">
        <f t="shared" si="1745"/>
        <v>0</v>
      </c>
      <c r="AM296" s="7">
        <v>0</v>
      </c>
      <c r="AN296" s="7" t="e">
        <f>SUMIF([2]Sep!B:I,AVALUOS!E296,[2]Sep!I:I)</f>
        <v>#VALUE!</v>
      </c>
      <c r="AO296" s="7" t="e">
        <f t="shared" si="1746"/>
        <v>#VALUE!</v>
      </c>
      <c r="AP296" s="8">
        <f t="shared" si="1747"/>
        <v>0</v>
      </c>
      <c r="AQ296" s="7">
        <v>0</v>
      </c>
      <c r="AR296" s="7" t="e">
        <f>SUMIF([2]Oct!B:I,AVALUOS!E296,[2]Oct!I:I)</f>
        <v>#VALUE!</v>
      </c>
      <c r="AS296" s="7" t="e">
        <f t="shared" si="1748"/>
        <v>#VALUE!</v>
      </c>
      <c r="AT296" s="8">
        <f t="shared" si="1749"/>
        <v>0</v>
      </c>
      <c r="AU296" s="7">
        <v>0</v>
      </c>
      <c r="AV296" s="7" t="e">
        <f>SUMIF([2]Nov!B:I,AVALUOS!E296,[2]Nov!I:I)</f>
        <v>#VALUE!</v>
      </c>
      <c r="AW296" s="7" t="e">
        <f t="shared" si="1750"/>
        <v>#VALUE!</v>
      </c>
      <c r="AX296" s="8">
        <f t="shared" si="1751"/>
        <v>0</v>
      </c>
      <c r="AY296" s="7">
        <v>0</v>
      </c>
      <c r="AZ296" s="7" t="e">
        <f>SUMIF([2]Dic!B:I,AVALUOS!E296,[2]Dic!I:I)</f>
        <v>#VALUE!</v>
      </c>
      <c r="BA296" s="7" t="e">
        <f t="shared" si="1752"/>
        <v>#VALUE!</v>
      </c>
      <c r="BB296" s="8">
        <f t="shared" si="1753"/>
        <v>0</v>
      </c>
      <c r="BC296" s="7">
        <v>0</v>
      </c>
      <c r="BD296" s="89">
        <f t="shared" si="1904"/>
        <v>0</v>
      </c>
      <c r="BE296" s="89" t="e">
        <f t="shared" si="1905"/>
        <v>#VALUE!</v>
      </c>
      <c r="BF296" s="89" t="e">
        <f t="shared" si="1755"/>
        <v>#VALUE!</v>
      </c>
      <c r="BG296" s="24">
        <f t="shared" si="1756"/>
        <v>0</v>
      </c>
      <c r="BL296" s="7"/>
      <c r="BM296" s="7"/>
    </row>
    <row r="297" spans="1:65" ht="12" x14ac:dyDescent="0.3">
      <c r="A297" s="77"/>
      <c r="B297" s="77"/>
      <c r="C297" s="78">
        <v>5140</v>
      </c>
      <c r="D297" s="79"/>
      <c r="E297" s="80"/>
      <c r="F297" s="81" t="s">
        <v>212</v>
      </c>
      <c r="G297" s="82">
        <f t="shared" ref="G297:H297" si="1906">SUM(G298,G300,G302,G304)</f>
        <v>0</v>
      </c>
      <c r="H297" s="82" t="e">
        <f t="shared" si="1906"/>
        <v>#VALUE!</v>
      </c>
      <c r="I297" s="82" t="e">
        <f t="shared" si="1731"/>
        <v>#VALUE!</v>
      </c>
      <c r="J297" s="83">
        <f t="shared" si="1732"/>
        <v>0</v>
      </c>
      <c r="K297" s="82">
        <f t="shared" ref="K297:L297" si="1907">SUM(K298,K300,K302,K304)</f>
        <v>0</v>
      </c>
      <c r="L297" s="82" t="e">
        <f t="shared" si="1907"/>
        <v>#VALUE!</v>
      </c>
      <c r="M297" s="82" t="e">
        <f t="shared" si="1733"/>
        <v>#VALUE!</v>
      </c>
      <c r="N297" s="83">
        <f t="shared" si="1734"/>
        <v>0</v>
      </c>
      <c r="O297" s="82">
        <f t="shared" ref="O297:P297" si="1908">SUM(O298,O300,O302,O304)</f>
        <v>0</v>
      </c>
      <c r="P297" s="82" t="e">
        <f t="shared" si="1908"/>
        <v>#VALUE!</v>
      </c>
      <c r="Q297" s="82" t="e">
        <f t="shared" si="1735"/>
        <v>#VALUE!</v>
      </c>
      <c r="R297" s="83">
        <f t="shared" si="1704"/>
        <v>0</v>
      </c>
      <c r="S297" s="82">
        <f t="shared" ref="S297:T297" si="1909">SUM(S298,S300,S302,S304)</f>
        <v>0</v>
      </c>
      <c r="T297" s="82" t="e">
        <f t="shared" si="1909"/>
        <v>#VALUE!</v>
      </c>
      <c r="U297" s="82" t="e">
        <f t="shared" si="1736"/>
        <v>#VALUE!</v>
      </c>
      <c r="V297" s="83">
        <f t="shared" si="1737"/>
        <v>0</v>
      </c>
      <c r="W297" s="82">
        <f t="shared" ref="W297:X297" si="1910">SUM(W298,W300,W302,W304)</f>
        <v>0</v>
      </c>
      <c r="X297" s="82" t="e">
        <f t="shared" si="1910"/>
        <v>#VALUE!</v>
      </c>
      <c r="Y297" s="82" t="e">
        <f t="shared" si="1738"/>
        <v>#VALUE!</v>
      </c>
      <c r="Z297" s="83">
        <f t="shared" si="1739"/>
        <v>0</v>
      </c>
      <c r="AA297" s="82">
        <f t="shared" ref="AA297:AB297" si="1911">SUM(AA298,AA300,AA302,AA304)</f>
        <v>0</v>
      </c>
      <c r="AB297" s="82" t="e">
        <f t="shared" si="1911"/>
        <v>#VALUE!</v>
      </c>
      <c r="AC297" s="82" t="e">
        <f t="shared" si="1740"/>
        <v>#VALUE!</v>
      </c>
      <c r="AD297" s="83">
        <f t="shared" si="1741"/>
        <v>0</v>
      </c>
      <c r="AE297" s="82">
        <f t="shared" ref="AE297:AF297" si="1912">SUM(AE298,AE300,AE302,AE304)</f>
        <v>0</v>
      </c>
      <c r="AF297" s="82" t="e">
        <f t="shared" si="1912"/>
        <v>#VALUE!</v>
      </c>
      <c r="AG297" s="82" t="e">
        <f t="shared" si="1742"/>
        <v>#VALUE!</v>
      </c>
      <c r="AH297" s="83">
        <f t="shared" si="1743"/>
        <v>0</v>
      </c>
      <c r="AI297" s="82">
        <f t="shared" ref="AI297:AJ297" si="1913">SUM(AI298,AI300,AI302,AI304)</f>
        <v>0</v>
      </c>
      <c r="AJ297" s="82" t="e">
        <f t="shared" si="1913"/>
        <v>#VALUE!</v>
      </c>
      <c r="AK297" s="82" t="e">
        <f t="shared" si="1744"/>
        <v>#VALUE!</v>
      </c>
      <c r="AL297" s="83">
        <f t="shared" si="1745"/>
        <v>0</v>
      </c>
      <c r="AM297" s="82">
        <f t="shared" ref="AM297:AN297" si="1914">SUM(AM298,AM300,AM302,AM304)</f>
        <v>0</v>
      </c>
      <c r="AN297" s="82" t="e">
        <f t="shared" si="1914"/>
        <v>#VALUE!</v>
      </c>
      <c r="AO297" s="82" t="e">
        <f t="shared" si="1746"/>
        <v>#VALUE!</v>
      </c>
      <c r="AP297" s="83">
        <f t="shared" si="1747"/>
        <v>0</v>
      </c>
      <c r="AQ297" s="82">
        <f t="shared" ref="AQ297:AR297" si="1915">SUM(AQ298,AQ300,AQ302,AQ304)</f>
        <v>0</v>
      </c>
      <c r="AR297" s="82" t="e">
        <f t="shared" si="1915"/>
        <v>#VALUE!</v>
      </c>
      <c r="AS297" s="82" t="e">
        <f t="shared" si="1748"/>
        <v>#VALUE!</v>
      </c>
      <c r="AT297" s="83">
        <f t="shared" si="1749"/>
        <v>0</v>
      </c>
      <c r="AU297" s="82">
        <f t="shared" ref="AU297:AV297" si="1916">SUM(AU298,AU300,AU302,AU304)</f>
        <v>0</v>
      </c>
      <c r="AV297" s="82" t="e">
        <f t="shared" si="1916"/>
        <v>#VALUE!</v>
      </c>
      <c r="AW297" s="82" t="e">
        <f t="shared" si="1750"/>
        <v>#VALUE!</v>
      </c>
      <c r="AX297" s="83">
        <f t="shared" si="1751"/>
        <v>0</v>
      </c>
      <c r="AY297" s="82">
        <f t="shared" ref="AY297:BE297" si="1917">SUM(AY298,AY300,AY302,AY304)</f>
        <v>0</v>
      </c>
      <c r="AZ297" s="82" t="e">
        <f t="shared" si="1917"/>
        <v>#VALUE!</v>
      </c>
      <c r="BA297" s="82" t="e">
        <f t="shared" si="1752"/>
        <v>#VALUE!</v>
      </c>
      <c r="BB297" s="83">
        <f t="shared" si="1753"/>
        <v>0</v>
      </c>
      <c r="BC297" s="82">
        <f t="shared" si="1917"/>
        <v>0</v>
      </c>
      <c r="BD297" s="82">
        <f t="shared" si="1917"/>
        <v>0</v>
      </c>
      <c r="BE297" s="82" t="e">
        <f t="shared" si="1917"/>
        <v>#VALUE!</v>
      </c>
      <c r="BF297" s="82" t="e">
        <f t="shared" si="1755"/>
        <v>#VALUE!</v>
      </c>
      <c r="BG297" s="83">
        <f t="shared" si="1756"/>
        <v>0</v>
      </c>
      <c r="BL297" s="82">
        <f t="shared" ref="BL297:BM297" si="1918">SUM(BL298,BL300,BL302,BL304)</f>
        <v>0</v>
      </c>
      <c r="BM297" s="82">
        <f t="shared" si="1918"/>
        <v>0</v>
      </c>
    </row>
    <row r="298" spans="1:65" ht="12" x14ac:dyDescent="0.3">
      <c r="A298" s="85"/>
      <c r="B298" s="85"/>
      <c r="C298" s="86"/>
      <c r="D298" s="90">
        <v>514005</v>
      </c>
      <c r="E298" s="91"/>
      <c r="F298" s="92" t="s">
        <v>213</v>
      </c>
      <c r="G298" s="93">
        <f t="shared" ref="G298:H298" si="1919">+G299</f>
        <v>0</v>
      </c>
      <c r="H298" s="93" t="e">
        <f t="shared" si="1919"/>
        <v>#VALUE!</v>
      </c>
      <c r="I298" s="93" t="e">
        <f t="shared" si="1731"/>
        <v>#VALUE!</v>
      </c>
      <c r="J298" s="94">
        <f t="shared" si="1732"/>
        <v>0</v>
      </c>
      <c r="K298" s="93">
        <f t="shared" ref="K298:L298" si="1920">+K299</f>
        <v>0</v>
      </c>
      <c r="L298" s="93" t="e">
        <f t="shared" si="1920"/>
        <v>#VALUE!</v>
      </c>
      <c r="M298" s="93" t="e">
        <f t="shared" si="1733"/>
        <v>#VALUE!</v>
      </c>
      <c r="N298" s="94">
        <f t="shared" si="1734"/>
        <v>0</v>
      </c>
      <c r="O298" s="93">
        <f t="shared" ref="O298:P298" si="1921">+O299</f>
        <v>0</v>
      </c>
      <c r="P298" s="93" t="e">
        <f t="shared" si="1921"/>
        <v>#VALUE!</v>
      </c>
      <c r="Q298" s="93" t="e">
        <f t="shared" si="1735"/>
        <v>#VALUE!</v>
      </c>
      <c r="R298" s="94">
        <f t="shared" si="1704"/>
        <v>0</v>
      </c>
      <c r="S298" s="93">
        <f t="shared" ref="S298:BE298" si="1922">+S299</f>
        <v>0</v>
      </c>
      <c r="T298" s="93" t="e">
        <f t="shared" si="1922"/>
        <v>#VALUE!</v>
      </c>
      <c r="U298" s="93" t="e">
        <f t="shared" si="1736"/>
        <v>#VALUE!</v>
      </c>
      <c r="V298" s="94">
        <f t="shared" si="1737"/>
        <v>0</v>
      </c>
      <c r="W298" s="93">
        <f t="shared" ref="W298:X298" si="1923">+W299</f>
        <v>0</v>
      </c>
      <c r="X298" s="93" t="e">
        <f t="shared" si="1923"/>
        <v>#VALUE!</v>
      </c>
      <c r="Y298" s="93" t="e">
        <f t="shared" si="1738"/>
        <v>#VALUE!</v>
      </c>
      <c r="Z298" s="94">
        <f t="shared" si="1739"/>
        <v>0</v>
      </c>
      <c r="AA298" s="93">
        <f t="shared" ref="AA298" si="1924">+AA299</f>
        <v>0</v>
      </c>
      <c r="AB298" s="93" t="e">
        <f t="shared" si="1922"/>
        <v>#VALUE!</v>
      </c>
      <c r="AC298" s="93" t="e">
        <f t="shared" si="1740"/>
        <v>#VALUE!</v>
      </c>
      <c r="AD298" s="94">
        <f t="shared" si="1741"/>
        <v>0</v>
      </c>
      <c r="AE298" s="93">
        <f t="shared" ref="AE298" si="1925">+AE299</f>
        <v>0</v>
      </c>
      <c r="AF298" s="93" t="e">
        <f t="shared" si="1922"/>
        <v>#VALUE!</v>
      </c>
      <c r="AG298" s="93" t="e">
        <f t="shared" si="1742"/>
        <v>#VALUE!</v>
      </c>
      <c r="AH298" s="94">
        <f t="shared" si="1743"/>
        <v>0</v>
      </c>
      <c r="AI298" s="93">
        <f t="shared" ref="AI298" si="1926">+AI299</f>
        <v>0</v>
      </c>
      <c r="AJ298" s="93" t="e">
        <f t="shared" si="1922"/>
        <v>#VALUE!</v>
      </c>
      <c r="AK298" s="93" t="e">
        <f t="shared" si="1744"/>
        <v>#VALUE!</v>
      </c>
      <c r="AL298" s="94">
        <f t="shared" si="1745"/>
        <v>0</v>
      </c>
      <c r="AM298" s="93">
        <f t="shared" ref="AM298" si="1927">+AM299</f>
        <v>0</v>
      </c>
      <c r="AN298" s="93" t="e">
        <f t="shared" si="1922"/>
        <v>#VALUE!</v>
      </c>
      <c r="AO298" s="93" t="e">
        <f t="shared" si="1746"/>
        <v>#VALUE!</v>
      </c>
      <c r="AP298" s="94">
        <f t="shared" si="1747"/>
        <v>0</v>
      </c>
      <c r="AQ298" s="93">
        <f t="shared" ref="AQ298" si="1928">+AQ299</f>
        <v>0</v>
      </c>
      <c r="AR298" s="93" t="e">
        <f t="shared" si="1922"/>
        <v>#VALUE!</v>
      </c>
      <c r="AS298" s="93" t="e">
        <f t="shared" si="1748"/>
        <v>#VALUE!</v>
      </c>
      <c r="AT298" s="94">
        <f t="shared" si="1749"/>
        <v>0</v>
      </c>
      <c r="AU298" s="93">
        <f t="shared" ref="AU298" si="1929">+AU299</f>
        <v>0</v>
      </c>
      <c r="AV298" s="93" t="e">
        <f t="shared" si="1922"/>
        <v>#VALUE!</v>
      </c>
      <c r="AW298" s="93" t="e">
        <f t="shared" si="1750"/>
        <v>#VALUE!</v>
      </c>
      <c r="AX298" s="94">
        <f t="shared" si="1751"/>
        <v>0</v>
      </c>
      <c r="AY298" s="93">
        <f t="shared" ref="AY298" si="1930">+AY299</f>
        <v>0</v>
      </c>
      <c r="AZ298" s="93" t="e">
        <f t="shared" si="1922"/>
        <v>#VALUE!</v>
      </c>
      <c r="BA298" s="93" t="e">
        <f t="shared" si="1752"/>
        <v>#VALUE!</v>
      </c>
      <c r="BB298" s="94">
        <f t="shared" si="1753"/>
        <v>0</v>
      </c>
      <c r="BC298" s="93">
        <f t="shared" si="1922"/>
        <v>0</v>
      </c>
      <c r="BD298" s="93">
        <f t="shared" si="1922"/>
        <v>0</v>
      </c>
      <c r="BE298" s="93" t="e">
        <f t="shared" si="1922"/>
        <v>#VALUE!</v>
      </c>
      <c r="BF298" s="93" t="e">
        <f t="shared" si="1755"/>
        <v>#VALUE!</v>
      </c>
      <c r="BG298" s="4">
        <f t="shared" si="1756"/>
        <v>0</v>
      </c>
      <c r="BL298" s="93">
        <f t="shared" ref="BL298:BM298" si="1931">+BL299</f>
        <v>0</v>
      </c>
      <c r="BM298" s="93">
        <f t="shared" si="1931"/>
        <v>0</v>
      </c>
    </row>
    <row r="299" spans="1:65" ht="12" x14ac:dyDescent="0.3">
      <c r="A299" s="87"/>
      <c r="B299" s="87"/>
      <c r="C299" s="88"/>
      <c r="D299" s="95"/>
      <c r="E299" s="96">
        <v>51400501</v>
      </c>
      <c r="F299" s="97" t="s">
        <v>213</v>
      </c>
      <c r="G299" s="7">
        <v>0</v>
      </c>
      <c r="H299" s="7" t="e">
        <f>SUMIF([2]Ene!B:I,AVALUOS!E299,[2]Ene!I:I)</f>
        <v>#VALUE!</v>
      </c>
      <c r="I299" s="7" t="e">
        <f t="shared" si="1731"/>
        <v>#VALUE!</v>
      </c>
      <c r="J299" s="8">
        <f t="shared" si="1732"/>
        <v>0</v>
      </c>
      <c r="K299" s="7">
        <v>0</v>
      </c>
      <c r="L299" s="7" t="e">
        <f>SUMIF([2]Feb!B:I,AVALUOS!E299,[2]Feb!I:I)</f>
        <v>#VALUE!</v>
      </c>
      <c r="M299" s="7" t="e">
        <f t="shared" si="1733"/>
        <v>#VALUE!</v>
      </c>
      <c r="N299" s="8">
        <f t="shared" si="1734"/>
        <v>0</v>
      </c>
      <c r="O299" s="7">
        <v>0</v>
      </c>
      <c r="P299" s="7" t="e">
        <f>SUMIF([2]mar!B:I,AVALUOS!E299,[2]mar!I:I)</f>
        <v>#VALUE!</v>
      </c>
      <c r="Q299" s="7" t="e">
        <f t="shared" si="1735"/>
        <v>#VALUE!</v>
      </c>
      <c r="R299" s="8">
        <f t="shared" si="1704"/>
        <v>0</v>
      </c>
      <c r="S299" s="7">
        <v>0</v>
      </c>
      <c r="T299" s="7" t="e">
        <f>SUMIF([2]Abr!B:I,AVALUOS!E299,[2]Abr!I:I)</f>
        <v>#VALUE!</v>
      </c>
      <c r="U299" s="7" t="e">
        <f t="shared" si="1736"/>
        <v>#VALUE!</v>
      </c>
      <c r="V299" s="8">
        <f t="shared" si="1737"/>
        <v>0</v>
      </c>
      <c r="W299" s="7">
        <v>0</v>
      </c>
      <c r="X299" s="7" t="e">
        <f>SUMIF([2]May!B:I,AVALUOS!E299,[2]May!I:I)</f>
        <v>#VALUE!</v>
      </c>
      <c r="Y299" s="7" t="e">
        <f t="shared" si="1738"/>
        <v>#VALUE!</v>
      </c>
      <c r="Z299" s="8">
        <f t="shared" si="1739"/>
        <v>0</v>
      </c>
      <c r="AA299" s="7">
        <v>0</v>
      </c>
      <c r="AB299" s="7" t="e">
        <f>SUMIF([2]Jun!B:I,AVALUOS!E299,[2]Jun!I:I)</f>
        <v>#VALUE!</v>
      </c>
      <c r="AC299" s="7" t="e">
        <f t="shared" si="1740"/>
        <v>#VALUE!</v>
      </c>
      <c r="AD299" s="8">
        <f t="shared" si="1741"/>
        <v>0</v>
      </c>
      <c r="AE299" s="7">
        <v>0</v>
      </c>
      <c r="AF299" s="7" t="e">
        <f>SUMIF([2]Jul!B:I,AVALUOS!E299,[2]Jul!I:I)</f>
        <v>#VALUE!</v>
      </c>
      <c r="AG299" s="7" t="e">
        <f t="shared" si="1742"/>
        <v>#VALUE!</v>
      </c>
      <c r="AH299" s="8">
        <f t="shared" si="1743"/>
        <v>0</v>
      </c>
      <c r="AI299" s="7">
        <v>0</v>
      </c>
      <c r="AJ299" s="7" t="e">
        <f>SUMIF([2]Agos!B:I,AVALUOS!E299,[2]Agos!I:I)</f>
        <v>#VALUE!</v>
      </c>
      <c r="AK299" s="7" t="e">
        <f t="shared" si="1744"/>
        <v>#VALUE!</v>
      </c>
      <c r="AL299" s="8">
        <f t="shared" si="1745"/>
        <v>0</v>
      </c>
      <c r="AM299" s="7">
        <v>0</v>
      </c>
      <c r="AN299" s="7" t="e">
        <f>SUMIF([2]Sep!B:I,AVALUOS!E299,[2]Sep!I:I)</f>
        <v>#VALUE!</v>
      </c>
      <c r="AO299" s="7" t="e">
        <f t="shared" si="1746"/>
        <v>#VALUE!</v>
      </c>
      <c r="AP299" s="8">
        <f t="shared" si="1747"/>
        <v>0</v>
      </c>
      <c r="AQ299" s="7">
        <v>0</v>
      </c>
      <c r="AR299" s="7" t="e">
        <f>SUMIF([2]Oct!B:I,AVALUOS!E299,[2]Oct!I:I)</f>
        <v>#VALUE!</v>
      </c>
      <c r="AS299" s="7" t="e">
        <f t="shared" si="1748"/>
        <v>#VALUE!</v>
      </c>
      <c r="AT299" s="8">
        <f t="shared" si="1749"/>
        <v>0</v>
      </c>
      <c r="AU299" s="7">
        <v>0</v>
      </c>
      <c r="AV299" s="7" t="e">
        <f>SUMIF([2]Nov!B:I,AVALUOS!E299,[2]Nov!I:I)</f>
        <v>#VALUE!</v>
      </c>
      <c r="AW299" s="7" t="e">
        <f t="shared" si="1750"/>
        <v>#VALUE!</v>
      </c>
      <c r="AX299" s="8">
        <f t="shared" si="1751"/>
        <v>0</v>
      </c>
      <c r="AY299" s="7">
        <v>0</v>
      </c>
      <c r="AZ299" s="7" t="e">
        <f>SUMIF([2]Dic!B:I,AVALUOS!E299,[2]Dic!I:I)</f>
        <v>#VALUE!</v>
      </c>
      <c r="BA299" s="7" t="e">
        <f t="shared" si="1752"/>
        <v>#VALUE!</v>
      </c>
      <c r="BB299" s="8">
        <f t="shared" si="1753"/>
        <v>0</v>
      </c>
      <c r="BC299" s="7">
        <v>0</v>
      </c>
      <c r="BD299" s="89">
        <f>+G299+K299+O299+S299+W299+AA299+AE299+AI299+AM299+AQ299+AU299</f>
        <v>0</v>
      </c>
      <c r="BE299" s="89" t="e">
        <f>+H299+L299+P299+T299+X299+AB299+AF299+AJ299+AN299+AR299+AV299+AZ299</f>
        <v>#VALUE!</v>
      </c>
      <c r="BF299" s="89" t="e">
        <f t="shared" si="1755"/>
        <v>#VALUE!</v>
      </c>
      <c r="BG299" s="24">
        <f t="shared" si="1756"/>
        <v>0</v>
      </c>
      <c r="BK299" s="84"/>
      <c r="BL299" s="7"/>
      <c r="BM299" s="7"/>
    </row>
    <row r="300" spans="1:65" s="84" customFormat="1" ht="12" x14ac:dyDescent="0.3">
      <c r="A300" s="85"/>
      <c r="B300" s="85"/>
      <c r="C300" s="86"/>
      <c r="D300" s="90">
        <v>514010</v>
      </c>
      <c r="E300" s="91"/>
      <c r="F300" s="92" t="s">
        <v>214</v>
      </c>
      <c r="G300" s="93">
        <f t="shared" ref="G300:H300" si="1932">+G301</f>
        <v>0</v>
      </c>
      <c r="H300" s="93" t="e">
        <f t="shared" si="1932"/>
        <v>#VALUE!</v>
      </c>
      <c r="I300" s="93" t="e">
        <f t="shared" si="1731"/>
        <v>#VALUE!</v>
      </c>
      <c r="J300" s="94">
        <f t="shared" si="1732"/>
        <v>0</v>
      </c>
      <c r="K300" s="93">
        <f t="shared" ref="K300:L300" si="1933">+K301</f>
        <v>0</v>
      </c>
      <c r="L300" s="93" t="e">
        <f t="shared" si="1933"/>
        <v>#VALUE!</v>
      </c>
      <c r="M300" s="93" t="e">
        <f t="shared" si="1733"/>
        <v>#VALUE!</v>
      </c>
      <c r="N300" s="94">
        <f t="shared" si="1734"/>
        <v>0</v>
      </c>
      <c r="O300" s="93">
        <f t="shared" ref="O300:P300" si="1934">+O301</f>
        <v>0</v>
      </c>
      <c r="P300" s="93" t="e">
        <f t="shared" si="1934"/>
        <v>#VALUE!</v>
      </c>
      <c r="Q300" s="93" t="e">
        <f t="shared" si="1735"/>
        <v>#VALUE!</v>
      </c>
      <c r="R300" s="94">
        <f t="shared" si="1704"/>
        <v>0</v>
      </c>
      <c r="S300" s="93">
        <f t="shared" ref="S300:BE300" si="1935">+S301</f>
        <v>0</v>
      </c>
      <c r="T300" s="93" t="e">
        <f t="shared" si="1935"/>
        <v>#VALUE!</v>
      </c>
      <c r="U300" s="93" t="e">
        <f t="shared" si="1736"/>
        <v>#VALUE!</v>
      </c>
      <c r="V300" s="94">
        <f t="shared" si="1737"/>
        <v>0</v>
      </c>
      <c r="W300" s="93">
        <f t="shared" ref="W300:X300" si="1936">+W301</f>
        <v>0</v>
      </c>
      <c r="X300" s="93" t="e">
        <f t="shared" si="1936"/>
        <v>#VALUE!</v>
      </c>
      <c r="Y300" s="93" t="e">
        <f t="shared" si="1738"/>
        <v>#VALUE!</v>
      </c>
      <c r="Z300" s="94">
        <f t="shared" si="1739"/>
        <v>0</v>
      </c>
      <c r="AA300" s="93">
        <f t="shared" ref="AA300" si="1937">+AA301</f>
        <v>0</v>
      </c>
      <c r="AB300" s="93" t="e">
        <f t="shared" si="1935"/>
        <v>#VALUE!</v>
      </c>
      <c r="AC300" s="93" t="e">
        <f t="shared" si="1740"/>
        <v>#VALUE!</v>
      </c>
      <c r="AD300" s="94">
        <f t="shared" si="1741"/>
        <v>0</v>
      </c>
      <c r="AE300" s="93">
        <f t="shared" ref="AE300" si="1938">+AE301</f>
        <v>0</v>
      </c>
      <c r="AF300" s="93" t="e">
        <f t="shared" si="1935"/>
        <v>#VALUE!</v>
      </c>
      <c r="AG300" s="93" t="e">
        <f t="shared" si="1742"/>
        <v>#VALUE!</v>
      </c>
      <c r="AH300" s="94">
        <f t="shared" si="1743"/>
        <v>0</v>
      </c>
      <c r="AI300" s="93">
        <f t="shared" ref="AI300" si="1939">+AI301</f>
        <v>0</v>
      </c>
      <c r="AJ300" s="93" t="e">
        <f t="shared" si="1935"/>
        <v>#VALUE!</v>
      </c>
      <c r="AK300" s="93" t="e">
        <f t="shared" si="1744"/>
        <v>#VALUE!</v>
      </c>
      <c r="AL300" s="94">
        <f t="shared" si="1745"/>
        <v>0</v>
      </c>
      <c r="AM300" s="93">
        <f t="shared" ref="AM300" si="1940">+AM301</f>
        <v>0</v>
      </c>
      <c r="AN300" s="93" t="e">
        <f t="shared" si="1935"/>
        <v>#VALUE!</v>
      </c>
      <c r="AO300" s="93" t="e">
        <f t="shared" si="1746"/>
        <v>#VALUE!</v>
      </c>
      <c r="AP300" s="94">
        <f t="shared" si="1747"/>
        <v>0</v>
      </c>
      <c r="AQ300" s="93">
        <f t="shared" ref="AQ300" si="1941">+AQ301</f>
        <v>0</v>
      </c>
      <c r="AR300" s="93" t="e">
        <f t="shared" si="1935"/>
        <v>#VALUE!</v>
      </c>
      <c r="AS300" s="93" t="e">
        <f t="shared" si="1748"/>
        <v>#VALUE!</v>
      </c>
      <c r="AT300" s="94">
        <f t="shared" si="1749"/>
        <v>0</v>
      </c>
      <c r="AU300" s="93">
        <f t="shared" ref="AU300" si="1942">+AU301</f>
        <v>0</v>
      </c>
      <c r="AV300" s="93" t="e">
        <f t="shared" si="1935"/>
        <v>#VALUE!</v>
      </c>
      <c r="AW300" s="93" t="e">
        <f t="shared" si="1750"/>
        <v>#VALUE!</v>
      </c>
      <c r="AX300" s="94">
        <f t="shared" si="1751"/>
        <v>0</v>
      </c>
      <c r="AY300" s="93">
        <f t="shared" ref="AY300" si="1943">+AY301</f>
        <v>0</v>
      </c>
      <c r="AZ300" s="93" t="e">
        <f t="shared" si="1935"/>
        <v>#VALUE!</v>
      </c>
      <c r="BA300" s="93" t="e">
        <f t="shared" si="1752"/>
        <v>#VALUE!</v>
      </c>
      <c r="BB300" s="94">
        <f t="shared" si="1753"/>
        <v>0</v>
      </c>
      <c r="BC300" s="93">
        <f t="shared" si="1935"/>
        <v>0</v>
      </c>
      <c r="BD300" s="93">
        <f t="shared" si="1935"/>
        <v>0</v>
      </c>
      <c r="BE300" s="93" t="e">
        <f t="shared" si="1935"/>
        <v>#VALUE!</v>
      </c>
      <c r="BF300" s="93" t="e">
        <f t="shared" si="1755"/>
        <v>#VALUE!</v>
      </c>
      <c r="BG300" s="4">
        <f t="shared" si="1756"/>
        <v>0</v>
      </c>
      <c r="BL300" s="93">
        <f t="shared" ref="BL300:BM300" si="1944">+BL301</f>
        <v>0</v>
      </c>
      <c r="BM300" s="93">
        <f t="shared" si="1944"/>
        <v>0</v>
      </c>
    </row>
    <row r="301" spans="1:65" s="84" customFormat="1" ht="12" x14ac:dyDescent="0.3">
      <c r="A301" s="87"/>
      <c r="B301" s="87"/>
      <c r="C301" s="88"/>
      <c r="D301" s="95"/>
      <c r="E301" s="96">
        <v>51401001</v>
      </c>
      <c r="F301" s="97" t="s">
        <v>214</v>
      </c>
      <c r="G301" s="7">
        <v>0</v>
      </c>
      <c r="H301" s="7" t="e">
        <f>SUMIF([2]Ene!B:I,AVALUOS!E301,[2]Ene!I:I)</f>
        <v>#VALUE!</v>
      </c>
      <c r="I301" s="7" t="e">
        <f t="shared" si="1731"/>
        <v>#VALUE!</v>
      </c>
      <c r="J301" s="8">
        <f t="shared" si="1732"/>
        <v>0</v>
      </c>
      <c r="K301" s="7">
        <v>0</v>
      </c>
      <c r="L301" s="7" t="e">
        <f>SUMIF([2]Feb!B:I,AVALUOS!E301,[2]Feb!I:I)</f>
        <v>#VALUE!</v>
      </c>
      <c r="M301" s="7" t="e">
        <f t="shared" si="1733"/>
        <v>#VALUE!</v>
      </c>
      <c r="N301" s="8">
        <f t="shared" si="1734"/>
        <v>0</v>
      </c>
      <c r="O301" s="7">
        <v>0</v>
      </c>
      <c r="P301" s="7" t="e">
        <f>SUMIF([2]mar!B:I,AVALUOS!E301,[2]mar!I:I)</f>
        <v>#VALUE!</v>
      </c>
      <c r="Q301" s="7" t="e">
        <f t="shared" si="1735"/>
        <v>#VALUE!</v>
      </c>
      <c r="R301" s="8">
        <f t="shared" si="1704"/>
        <v>0</v>
      </c>
      <c r="S301" s="7">
        <v>0</v>
      </c>
      <c r="T301" s="7" t="e">
        <f>SUMIF([2]Abr!B:I,AVALUOS!E301,[2]Abr!I:I)</f>
        <v>#VALUE!</v>
      </c>
      <c r="U301" s="7" t="e">
        <f t="shared" si="1736"/>
        <v>#VALUE!</v>
      </c>
      <c r="V301" s="8">
        <f t="shared" si="1737"/>
        <v>0</v>
      </c>
      <c r="W301" s="7">
        <v>0</v>
      </c>
      <c r="X301" s="7" t="e">
        <f>SUMIF([2]May!B:I,AVALUOS!E301,[2]May!I:I)</f>
        <v>#VALUE!</v>
      </c>
      <c r="Y301" s="7" t="e">
        <f t="shared" si="1738"/>
        <v>#VALUE!</v>
      </c>
      <c r="Z301" s="8">
        <f t="shared" si="1739"/>
        <v>0</v>
      </c>
      <c r="AA301" s="7">
        <v>0</v>
      </c>
      <c r="AB301" s="7" t="e">
        <f>SUMIF([2]Jun!B:I,AVALUOS!E301,[2]Jun!I:I)</f>
        <v>#VALUE!</v>
      </c>
      <c r="AC301" s="7" t="e">
        <f t="shared" si="1740"/>
        <v>#VALUE!</v>
      </c>
      <c r="AD301" s="8">
        <f t="shared" si="1741"/>
        <v>0</v>
      </c>
      <c r="AE301" s="7">
        <v>0</v>
      </c>
      <c r="AF301" s="7" t="e">
        <f>SUMIF([2]Jul!B:I,AVALUOS!E301,[2]Jul!I:I)</f>
        <v>#VALUE!</v>
      </c>
      <c r="AG301" s="7" t="e">
        <f t="shared" si="1742"/>
        <v>#VALUE!</v>
      </c>
      <c r="AH301" s="8">
        <f t="shared" si="1743"/>
        <v>0</v>
      </c>
      <c r="AI301" s="7">
        <v>0</v>
      </c>
      <c r="AJ301" s="7" t="e">
        <f>SUMIF([2]Agos!B:I,AVALUOS!E301,[2]Agos!I:I)</f>
        <v>#VALUE!</v>
      </c>
      <c r="AK301" s="7" t="e">
        <f t="shared" si="1744"/>
        <v>#VALUE!</v>
      </c>
      <c r="AL301" s="8">
        <f t="shared" si="1745"/>
        <v>0</v>
      </c>
      <c r="AM301" s="7">
        <v>0</v>
      </c>
      <c r="AN301" s="7" t="e">
        <f>SUMIF([2]Sep!B:I,AVALUOS!E301,[2]Sep!I:I)</f>
        <v>#VALUE!</v>
      </c>
      <c r="AO301" s="7" t="e">
        <f t="shared" si="1746"/>
        <v>#VALUE!</v>
      </c>
      <c r="AP301" s="8">
        <f t="shared" si="1747"/>
        <v>0</v>
      </c>
      <c r="AQ301" s="7">
        <v>0</v>
      </c>
      <c r="AR301" s="7" t="e">
        <f>SUMIF([2]Oct!B:I,AVALUOS!E301,[2]Oct!I:I)</f>
        <v>#VALUE!</v>
      </c>
      <c r="AS301" s="7" t="e">
        <f t="shared" si="1748"/>
        <v>#VALUE!</v>
      </c>
      <c r="AT301" s="8">
        <f t="shared" si="1749"/>
        <v>0</v>
      </c>
      <c r="AU301" s="7">
        <v>0</v>
      </c>
      <c r="AV301" s="7" t="e">
        <f>SUMIF([2]Nov!B:I,AVALUOS!E301,[2]Nov!I:I)</f>
        <v>#VALUE!</v>
      </c>
      <c r="AW301" s="7" t="e">
        <f t="shared" si="1750"/>
        <v>#VALUE!</v>
      </c>
      <c r="AX301" s="8">
        <f t="shared" si="1751"/>
        <v>0</v>
      </c>
      <c r="AY301" s="7">
        <v>0</v>
      </c>
      <c r="AZ301" s="7" t="e">
        <f>SUMIF([2]Dic!B:I,AVALUOS!E301,[2]Dic!I:I)</f>
        <v>#VALUE!</v>
      </c>
      <c r="BA301" s="7" t="e">
        <f t="shared" si="1752"/>
        <v>#VALUE!</v>
      </c>
      <c r="BB301" s="8">
        <f t="shared" si="1753"/>
        <v>0</v>
      </c>
      <c r="BC301" s="7">
        <v>0</v>
      </c>
      <c r="BD301" s="89">
        <f>+G301+K301+O301+S301+W301+AA301+AE301+AI301+AM301+AQ301+AU301</f>
        <v>0</v>
      </c>
      <c r="BE301" s="89" t="e">
        <f>+H301+L301+P301+T301+X301+AB301+AF301+AJ301+AN301+AR301+AV301+AZ301</f>
        <v>#VALUE!</v>
      </c>
      <c r="BF301" s="89" t="e">
        <f t="shared" si="1755"/>
        <v>#VALUE!</v>
      </c>
      <c r="BG301" s="24">
        <f t="shared" si="1756"/>
        <v>0</v>
      </c>
      <c r="BL301" s="7"/>
      <c r="BM301" s="7"/>
    </row>
    <row r="302" spans="1:65" ht="12" x14ac:dyDescent="0.3">
      <c r="A302" s="85"/>
      <c r="B302" s="85"/>
      <c r="C302" s="86"/>
      <c r="D302" s="90">
        <v>514015</v>
      </c>
      <c r="E302" s="91"/>
      <c r="F302" s="92" t="s">
        <v>215</v>
      </c>
      <c r="G302" s="93">
        <f t="shared" ref="G302:H302" si="1945">+G303</f>
        <v>0</v>
      </c>
      <c r="H302" s="93" t="e">
        <f t="shared" si="1945"/>
        <v>#VALUE!</v>
      </c>
      <c r="I302" s="93" t="e">
        <f t="shared" si="1731"/>
        <v>#VALUE!</v>
      </c>
      <c r="J302" s="94">
        <f t="shared" si="1732"/>
        <v>0</v>
      </c>
      <c r="K302" s="93">
        <f t="shared" ref="K302:L302" si="1946">+K303</f>
        <v>0</v>
      </c>
      <c r="L302" s="93" t="e">
        <f t="shared" si="1946"/>
        <v>#VALUE!</v>
      </c>
      <c r="M302" s="93" t="e">
        <f t="shared" si="1733"/>
        <v>#VALUE!</v>
      </c>
      <c r="N302" s="94">
        <f t="shared" si="1734"/>
        <v>0</v>
      </c>
      <c r="O302" s="93">
        <f t="shared" ref="O302:P302" si="1947">+O303</f>
        <v>0</v>
      </c>
      <c r="P302" s="93" t="e">
        <f t="shared" si="1947"/>
        <v>#VALUE!</v>
      </c>
      <c r="Q302" s="93" t="e">
        <f t="shared" si="1735"/>
        <v>#VALUE!</v>
      </c>
      <c r="R302" s="94">
        <f t="shared" si="1704"/>
        <v>0</v>
      </c>
      <c r="S302" s="93">
        <f t="shared" ref="S302:BE302" si="1948">+S303</f>
        <v>0</v>
      </c>
      <c r="T302" s="93" t="e">
        <f t="shared" si="1948"/>
        <v>#VALUE!</v>
      </c>
      <c r="U302" s="93" t="e">
        <f t="shared" si="1736"/>
        <v>#VALUE!</v>
      </c>
      <c r="V302" s="94">
        <f t="shared" si="1737"/>
        <v>0</v>
      </c>
      <c r="W302" s="93">
        <f t="shared" ref="W302:X302" si="1949">+W303</f>
        <v>0</v>
      </c>
      <c r="X302" s="93" t="e">
        <f t="shared" si="1949"/>
        <v>#VALUE!</v>
      </c>
      <c r="Y302" s="93" t="e">
        <f t="shared" si="1738"/>
        <v>#VALUE!</v>
      </c>
      <c r="Z302" s="94">
        <f t="shared" si="1739"/>
        <v>0</v>
      </c>
      <c r="AA302" s="93">
        <f t="shared" ref="AA302" si="1950">+AA303</f>
        <v>0</v>
      </c>
      <c r="AB302" s="93" t="e">
        <f t="shared" si="1948"/>
        <v>#VALUE!</v>
      </c>
      <c r="AC302" s="93" t="e">
        <f t="shared" si="1740"/>
        <v>#VALUE!</v>
      </c>
      <c r="AD302" s="94">
        <f t="shared" si="1741"/>
        <v>0</v>
      </c>
      <c r="AE302" s="93">
        <f t="shared" ref="AE302" si="1951">+AE303</f>
        <v>0</v>
      </c>
      <c r="AF302" s="93" t="e">
        <f t="shared" si="1948"/>
        <v>#VALUE!</v>
      </c>
      <c r="AG302" s="93" t="e">
        <f t="shared" si="1742"/>
        <v>#VALUE!</v>
      </c>
      <c r="AH302" s="94">
        <f t="shared" si="1743"/>
        <v>0</v>
      </c>
      <c r="AI302" s="93">
        <f t="shared" ref="AI302" si="1952">+AI303</f>
        <v>0</v>
      </c>
      <c r="AJ302" s="93" t="e">
        <f t="shared" si="1948"/>
        <v>#VALUE!</v>
      </c>
      <c r="AK302" s="93" t="e">
        <f t="shared" si="1744"/>
        <v>#VALUE!</v>
      </c>
      <c r="AL302" s="94">
        <f t="shared" si="1745"/>
        <v>0</v>
      </c>
      <c r="AM302" s="93">
        <f t="shared" ref="AM302" si="1953">+AM303</f>
        <v>0</v>
      </c>
      <c r="AN302" s="93" t="e">
        <f t="shared" si="1948"/>
        <v>#VALUE!</v>
      </c>
      <c r="AO302" s="93" t="e">
        <f t="shared" si="1746"/>
        <v>#VALUE!</v>
      </c>
      <c r="AP302" s="94">
        <f t="shared" si="1747"/>
        <v>0</v>
      </c>
      <c r="AQ302" s="93">
        <f t="shared" ref="AQ302" si="1954">+AQ303</f>
        <v>0</v>
      </c>
      <c r="AR302" s="93" t="e">
        <f t="shared" si="1948"/>
        <v>#VALUE!</v>
      </c>
      <c r="AS302" s="93" t="e">
        <f t="shared" si="1748"/>
        <v>#VALUE!</v>
      </c>
      <c r="AT302" s="94">
        <f t="shared" si="1749"/>
        <v>0</v>
      </c>
      <c r="AU302" s="93">
        <f t="shared" ref="AU302" si="1955">+AU303</f>
        <v>0</v>
      </c>
      <c r="AV302" s="93" t="e">
        <f t="shared" si="1948"/>
        <v>#VALUE!</v>
      </c>
      <c r="AW302" s="93" t="e">
        <f t="shared" si="1750"/>
        <v>#VALUE!</v>
      </c>
      <c r="AX302" s="94">
        <f t="shared" si="1751"/>
        <v>0</v>
      </c>
      <c r="AY302" s="93">
        <f t="shared" ref="AY302" si="1956">+AY303</f>
        <v>0</v>
      </c>
      <c r="AZ302" s="93" t="e">
        <f t="shared" si="1948"/>
        <v>#VALUE!</v>
      </c>
      <c r="BA302" s="93" t="e">
        <f t="shared" si="1752"/>
        <v>#VALUE!</v>
      </c>
      <c r="BB302" s="94">
        <f t="shared" si="1753"/>
        <v>0</v>
      </c>
      <c r="BC302" s="93">
        <f t="shared" si="1948"/>
        <v>0</v>
      </c>
      <c r="BD302" s="93">
        <f t="shared" si="1948"/>
        <v>0</v>
      </c>
      <c r="BE302" s="93" t="e">
        <f t="shared" si="1948"/>
        <v>#VALUE!</v>
      </c>
      <c r="BF302" s="93" t="e">
        <f t="shared" si="1755"/>
        <v>#VALUE!</v>
      </c>
      <c r="BG302" s="4">
        <f t="shared" si="1756"/>
        <v>0</v>
      </c>
      <c r="BL302" s="93">
        <f t="shared" ref="BL302:BM302" si="1957">+BL303</f>
        <v>0</v>
      </c>
      <c r="BM302" s="93">
        <f t="shared" si="1957"/>
        <v>0</v>
      </c>
    </row>
    <row r="303" spans="1:65" s="84" customFormat="1" ht="12" x14ac:dyDescent="0.3">
      <c r="A303" s="87"/>
      <c r="B303" s="87"/>
      <c r="C303" s="88"/>
      <c r="D303" s="95"/>
      <c r="E303" s="96">
        <v>51401501</v>
      </c>
      <c r="F303" s="97" t="s">
        <v>215</v>
      </c>
      <c r="G303" s="7">
        <v>0</v>
      </c>
      <c r="H303" s="7" t="e">
        <f>SUMIF([2]Ene!B:I,AVALUOS!E303,[2]Ene!I:I)</f>
        <v>#VALUE!</v>
      </c>
      <c r="I303" s="7" t="e">
        <f t="shared" si="1731"/>
        <v>#VALUE!</v>
      </c>
      <c r="J303" s="8">
        <f t="shared" si="1732"/>
        <v>0</v>
      </c>
      <c r="K303" s="7">
        <v>0</v>
      </c>
      <c r="L303" s="7" t="e">
        <f>SUMIF([2]Feb!B:I,AVALUOS!E303,[2]Feb!I:I)</f>
        <v>#VALUE!</v>
      </c>
      <c r="M303" s="7" t="e">
        <f t="shared" si="1733"/>
        <v>#VALUE!</v>
      </c>
      <c r="N303" s="8">
        <f t="shared" si="1734"/>
        <v>0</v>
      </c>
      <c r="O303" s="7">
        <v>0</v>
      </c>
      <c r="P303" s="7" t="e">
        <f>SUMIF([2]mar!B:I,AVALUOS!E303,[2]mar!I:I)</f>
        <v>#VALUE!</v>
      </c>
      <c r="Q303" s="7" t="e">
        <f t="shared" si="1735"/>
        <v>#VALUE!</v>
      </c>
      <c r="R303" s="8">
        <f t="shared" si="1704"/>
        <v>0</v>
      </c>
      <c r="S303" s="7">
        <v>0</v>
      </c>
      <c r="T303" s="7" t="e">
        <f>SUMIF([2]Abr!B:I,AVALUOS!E303,[2]Abr!I:I)</f>
        <v>#VALUE!</v>
      </c>
      <c r="U303" s="7" t="e">
        <f t="shared" si="1736"/>
        <v>#VALUE!</v>
      </c>
      <c r="V303" s="8">
        <f t="shared" si="1737"/>
        <v>0</v>
      </c>
      <c r="W303" s="7">
        <v>0</v>
      </c>
      <c r="X303" s="7" t="e">
        <f>SUMIF([2]May!B:I,AVALUOS!E303,[2]May!I:I)</f>
        <v>#VALUE!</v>
      </c>
      <c r="Y303" s="7" t="e">
        <f t="shared" si="1738"/>
        <v>#VALUE!</v>
      </c>
      <c r="Z303" s="8">
        <f t="shared" si="1739"/>
        <v>0</v>
      </c>
      <c r="AA303" s="7">
        <v>0</v>
      </c>
      <c r="AB303" s="7" t="e">
        <f>SUMIF([2]Jun!B:I,AVALUOS!E303,[2]Jun!I:I)</f>
        <v>#VALUE!</v>
      </c>
      <c r="AC303" s="7" t="e">
        <f t="shared" si="1740"/>
        <v>#VALUE!</v>
      </c>
      <c r="AD303" s="8">
        <f t="shared" si="1741"/>
        <v>0</v>
      </c>
      <c r="AE303" s="7">
        <v>0</v>
      </c>
      <c r="AF303" s="7" t="e">
        <f>SUMIF([2]Jul!B:I,AVALUOS!E303,[2]Jul!I:I)</f>
        <v>#VALUE!</v>
      </c>
      <c r="AG303" s="7" t="e">
        <f t="shared" si="1742"/>
        <v>#VALUE!</v>
      </c>
      <c r="AH303" s="8">
        <f t="shared" si="1743"/>
        <v>0</v>
      </c>
      <c r="AI303" s="7">
        <v>0</v>
      </c>
      <c r="AJ303" s="7" t="e">
        <f>SUMIF([2]Agos!B:I,AVALUOS!E303,[2]Agos!I:I)</f>
        <v>#VALUE!</v>
      </c>
      <c r="AK303" s="7" t="e">
        <f t="shared" si="1744"/>
        <v>#VALUE!</v>
      </c>
      <c r="AL303" s="8">
        <f t="shared" si="1745"/>
        <v>0</v>
      </c>
      <c r="AM303" s="7">
        <v>0</v>
      </c>
      <c r="AN303" s="7" t="e">
        <f>SUMIF([2]Sep!B:I,AVALUOS!E303,[2]Sep!I:I)</f>
        <v>#VALUE!</v>
      </c>
      <c r="AO303" s="7" t="e">
        <f t="shared" si="1746"/>
        <v>#VALUE!</v>
      </c>
      <c r="AP303" s="8">
        <f t="shared" si="1747"/>
        <v>0</v>
      </c>
      <c r="AQ303" s="7">
        <v>0</v>
      </c>
      <c r="AR303" s="7" t="e">
        <f>SUMIF([2]Oct!B:I,AVALUOS!E303,[2]Oct!I:I)</f>
        <v>#VALUE!</v>
      </c>
      <c r="AS303" s="7" t="e">
        <f t="shared" si="1748"/>
        <v>#VALUE!</v>
      </c>
      <c r="AT303" s="8">
        <f t="shared" si="1749"/>
        <v>0</v>
      </c>
      <c r="AU303" s="7">
        <v>0</v>
      </c>
      <c r="AV303" s="7" t="e">
        <f>SUMIF([2]Nov!B:I,AVALUOS!E303,[2]Nov!I:I)</f>
        <v>#VALUE!</v>
      </c>
      <c r="AW303" s="7" t="e">
        <f t="shared" si="1750"/>
        <v>#VALUE!</v>
      </c>
      <c r="AX303" s="8">
        <f t="shared" si="1751"/>
        <v>0</v>
      </c>
      <c r="AY303" s="7">
        <v>0</v>
      </c>
      <c r="AZ303" s="7" t="e">
        <f>SUMIF([2]Dic!B:I,AVALUOS!E303,[2]Dic!I:I)</f>
        <v>#VALUE!</v>
      </c>
      <c r="BA303" s="7" t="e">
        <f t="shared" si="1752"/>
        <v>#VALUE!</v>
      </c>
      <c r="BB303" s="8">
        <f t="shared" si="1753"/>
        <v>0</v>
      </c>
      <c r="BC303" s="7">
        <v>0</v>
      </c>
      <c r="BD303" s="89">
        <f>+G303+K303+O303+S303+W303+AA303+AE303+AI303+AM303+AQ303+AU303</f>
        <v>0</v>
      </c>
      <c r="BE303" s="89" t="e">
        <f>+H303+L303+P303+T303+X303+AB303+AF303+AJ303+AN303+AR303+AV303+AZ303</f>
        <v>#VALUE!</v>
      </c>
      <c r="BF303" s="89" t="e">
        <f t="shared" si="1755"/>
        <v>#VALUE!</v>
      </c>
      <c r="BG303" s="24">
        <f t="shared" si="1756"/>
        <v>0</v>
      </c>
      <c r="BL303" s="7"/>
      <c r="BM303" s="7"/>
    </row>
    <row r="304" spans="1:65" ht="12" x14ac:dyDescent="0.3">
      <c r="A304" s="85"/>
      <c r="B304" s="85"/>
      <c r="C304" s="86"/>
      <c r="D304" s="90">
        <v>514095</v>
      </c>
      <c r="E304" s="91"/>
      <c r="F304" s="92" t="s">
        <v>51</v>
      </c>
      <c r="G304" s="93">
        <f t="shared" ref="G304:H304" si="1958">+G305</f>
        <v>0</v>
      </c>
      <c r="H304" s="93" t="e">
        <f t="shared" si="1958"/>
        <v>#VALUE!</v>
      </c>
      <c r="I304" s="93" t="e">
        <f t="shared" si="1731"/>
        <v>#VALUE!</v>
      </c>
      <c r="J304" s="94">
        <f t="shared" si="1732"/>
        <v>0</v>
      </c>
      <c r="K304" s="93">
        <f t="shared" ref="K304:L304" si="1959">+K305</f>
        <v>0</v>
      </c>
      <c r="L304" s="93" t="e">
        <f t="shared" si="1959"/>
        <v>#VALUE!</v>
      </c>
      <c r="M304" s="93" t="e">
        <f t="shared" si="1733"/>
        <v>#VALUE!</v>
      </c>
      <c r="N304" s="94">
        <f t="shared" si="1734"/>
        <v>0</v>
      </c>
      <c r="O304" s="93">
        <f t="shared" ref="O304:P304" si="1960">+O305</f>
        <v>0</v>
      </c>
      <c r="P304" s="93" t="e">
        <f t="shared" si="1960"/>
        <v>#VALUE!</v>
      </c>
      <c r="Q304" s="93" t="e">
        <f t="shared" si="1735"/>
        <v>#VALUE!</v>
      </c>
      <c r="R304" s="94">
        <f t="shared" si="1704"/>
        <v>0</v>
      </c>
      <c r="S304" s="93">
        <f t="shared" ref="S304:BE304" si="1961">+S305</f>
        <v>0</v>
      </c>
      <c r="T304" s="93" t="e">
        <f t="shared" si="1961"/>
        <v>#VALUE!</v>
      </c>
      <c r="U304" s="93" t="e">
        <f t="shared" si="1736"/>
        <v>#VALUE!</v>
      </c>
      <c r="V304" s="94">
        <f t="shared" si="1737"/>
        <v>0</v>
      </c>
      <c r="W304" s="93">
        <f t="shared" ref="W304:X304" si="1962">+W305</f>
        <v>0</v>
      </c>
      <c r="X304" s="93" t="e">
        <f t="shared" si="1962"/>
        <v>#VALUE!</v>
      </c>
      <c r="Y304" s="93" t="e">
        <f t="shared" si="1738"/>
        <v>#VALUE!</v>
      </c>
      <c r="Z304" s="94">
        <f t="shared" si="1739"/>
        <v>0</v>
      </c>
      <c r="AA304" s="93">
        <f t="shared" ref="AA304" si="1963">+AA305</f>
        <v>0</v>
      </c>
      <c r="AB304" s="93" t="e">
        <f t="shared" si="1961"/>
        <v>#VALUE!</v>
      </c>
      <c r="AC304" s="93" t="e">
        <f t="shared" si="1740"/>
        <v>#VALUE!</v>
      </c>
      <c r="AD304" s="94">
        <f t="shared" si="1741"/>
        <v>0</v>
      </c>
      <c r="AE304" s="93">
        <f t="shared" ref="AE304" si="1964">+AE305</f>
        <v>0</v>
      </c>
      <c r="AF304" s="93" t="e">
        <f t="shared" si="1961"/>
        <v>#VALUE!</v>
      </c>
      <c r="AG304" s="93" t="e">
        <f t="shared" si="1742"/>
        <v>#VALUE!</v>
      </c>
      <c r="AH304" s="94">
        <f t="shared" si="1743"/>
        <v>0</v>
      </c>
      <c r="AI304" s="93">
        <f t="shared" ref="AI304" si="1965">+AI305</f>
        <v>0</v>
      </c>
      <c r="AJ304" s="93" t="e">
        <f t="shared" si="1961"/>
        <v>#VALUE!</v>
      </c>
      <c r="AK304" s="93" t="e">
        <f t="shared" si="1744"/>
        <v>#VALUE!</v>
      </c>
      <c r="AL304" s="94">
        <f t="shared" si="1745"/>
        <v>0</v>
      </c>
      <c r="AM304" s="93">
        <f t="shared" ref="AM304" si="1966">+AM305</f>
        <v>0</v>
      </c>
      <c r="AN304" s="93" t="e">
        <f t="shared" si="1961"/>
        <v>#VALUE!</v>
      </c>
      <c r="AO304" s="93" t="e">
        <f t="shared" si="1746"/>
        <v>#VALUE!</v>
      </c>
      <c r="AP304" s="94">
        <f t="shared" si="1747"/>
        <v>0</v>
      </c>
      <c r="AQ304" s="93">
        <f t="shared" ref="AQ304" si="1967">+AQ305</f>
        <v>0</v>
      </c>
      <c r="AR304" s="93" t="e">
        <f t="shared" si="1961"/>
        <v>#VALUE!</v>
      </c>
      <c r="AS304" s="93" t="e">
        <f t="shared" si="1748"/>
        <v>#VALUE!</v>
      </c>
      <c r="AT304" s="94">
        <f t="shared" si="1749"/>
        <v>0</v>
      </c>
      <c r="AU304" s="93">
        <f t="shared" ref="AU304" si="1968">+AU305</f>
        <v>0</v>
      </c>
      <c r="AV304" s="93" t="e">
        <f t="shared" si="1961"/>
        <v>#VALUE!</v>
      </c>
      <c r="AW304" s="93" t="e">
        <f t="shared" si="1750"/>
        <v>#VALUE!</v>
      </c>
      <c r="AX304" s="94">
        <f t="shared" si="1751"/>
        <v>0</v>
      </c>
      <c r="AY304" s="93">
        <f t="shared" ref="AY304" si="1969">+AY305</f>
        <v>0</v>
      </c>
      <c r="AZ304" s="93" t="e">
        <f t="shared" si="1961"/>
        <v>#VALUE!</v>
      </c>
      <c r="BA304" s="93" t="e">
        <f t="shared" si="1752"/>
        <v>#VALUE!</v>
      </c>
      <c r="BB304" s="94">
        <f t="shared" si="1753"/>
        <v>0</v>
      </c>
      <c r="BC304" s="93">
        <f t="shared" si="1961"/>
        <v>0</v>
      </c>
      <c r="BD304" s="93">
        <f t="shared" si="1961"/>
        <v>0</v>
      </c>
      <c r="BE304" s="93" t="e">
        <f t="shared" si="1961"/>
        <v>#VALUE!</v>
      </c>
      <c r="BF304" s="93" t="e">
        <f t="shared" si="1755"/>
        <v>#VALUE!</v>
      </c>
      <c r="BG304" s="4">
        <f t="shared" si="1756"/>
        <v>0</v>
      </c>
      <c r="BL304" s="93">
        <f t="shared" ref="BL304:BM304" si="1970">+BL305</f>
        <v>0</v>
      </c>
      <c r="BM304" s="93">
        <f t="shared" si="1970"/>
        <v>0</v>
      </c>
    </row>
    <row r="305" spans="1:65" s="84" customFormat="1" ht="12" x14ac:dyDescent="0.3">
      <c r="A305" s="87"/>
      <c r="B305" s="87"/>
      <c r="C305" s="88"/>
      <c r="D305" s="95"/>
      <c r="E305" s="96">
        <v>51409501</v>
      </c>
      <c r="F305" s="97" t="s">
        <v>216</v>
      </c>
      <c r="G305" s="7">
        <v>0</v>
      </c>
      <c r="H305" s="7" t="e">
        <f>SUMIF([2]Ene!B:I,AVALUOS!E305,[2]Ene!I:I)</f>
        <v>#VALUE!</v>
      </c>
      <c r="I305" s="7" t="e">
        <f t="shared" si="1731"/>
        <v>#VALUE!</v>
      </c>
      <c r="J305" s="8">
        <f t="shared" si="1732"/>
        <v>0</v>
      </c>
      <c r="K305" s="7">
        <v>0</v>
      </c>
      <c r="L305" s="7" t="e">
        <f>SUMIF([2]Feb!B:I,AVALUOS!E305,[2]Feb!I:I)</f>
        <v>#VALUE!</v>
      </c>
      <c r="M305" s="7" t="e">
        <f t="shared" si="1733"/>
        <v>#VALUE!</v>
      </c>
      <c r="N305" s="8">
        <f t="shared" si="1734"/>
        <v>0</v>
      </c>
      <c r="O305" s="7">
        <v>0</v>
      </c>
      <c r="P305" s="7" t="e">
        <f>SUMIF([2]mar!B:I,AVALUOS!E305,[2]mar!I:I)</f>
        <v>#VALUE!</v>
      </c>
      <c r="Q305" s="7" t="e">
        <f t="shared" si="1735"/>
        <v>#VALUE!</v>
      </c>
      <c r="R305" s="8">
        <f t="shared" si="1704"/>
        <v>0</v>
      </c>
      <c r="S305" s="7">
        <v>0</v>
      </c>
      <c r="T305" s="7" t="e">
        <f>SUMIF([2]Abr!B:I,AVALUOS!E305,[2]Abr!I:I)</f>
        <v>#VALUE!</v>
      </c>
      <c r="U305" s="7" t="e">
        <f t="shared" si="1736"/>
        <v>#VALUE!</v>
      </c>
      <c r="V305" s="8">
        <f t="shared" si="1737"/>
        <v>0</v>
      </c>
      <c r="W305" s="7">
        <v>0</v>
      </c>
      <c r="X305" s="7" t="e">
        <f>SUMIF([2]May!B:I,AVALUOS!E305,[2]May!I:I)</f>
        <v>#VALUE!</v>
      </c>
      <c r="Y305" s="7" t="e">
        <f t="shared" si="1738"/>
        <v>#VALUE!</v>
      </c>
      <c r="Z305" s="8">
        <f t="shared" si="1739"/>
        <v>0</v>
      </c>
      <c r="AA305" s="7">
        <v>0</v>
      </c>
      <c r="AB305" s="7" t="e">
        <f>SUMIF([2]Jun!B:I,AVALUOS!E305,[2]Jun!I:I)</f>
        <v>#VALUE!</v>
      </c>
      <c r="AC305" s="7" t="e">
        <f t="shared" si="1740"/>
        <v>#VALUE!</v>
      </c>
      <c r="AD305" s="8">
        <f t="shared" si="1741"/>
        <v>0</v>
      </c>
      <c r="AE305" s="7">
        <v>0</v>
      </c>
      <c r="AF305" s="7" t="e">
        <f>SUMIF([2]Jul!B:I,AVALUOS!E305,[2]Jul!I:I)</f>
        <v>#VALUE!</v>
      </c>
      <c r="AG305" s="7" t="e">
        <f t="shared" si="1742"/>
        <v>#VALUE!</v>
      </c>
      <c r="AH305" s="8">
        <f t="shared" si="1743"/>
        <v>0</v>
      </c>
      <c r="AI305" s="7">
        <v>0</v>
      </c>
      <c r="AJ305" s="7" t="e">
        <f>SUMIF([2]Agos!B:I,AVALUOS!E305,[2]Agos!I:I)</f>
        <v>#VALUE!</v>
      </c>
      <c r="AK305" s="7" t="e">
        <f t="shared" si="1744"/>
        <v>#VALUE!</v>
      </c>
      <c r="AL305" s="8">
        <f t="shared" si="1745"/>
        <v>0</v>
      </c>
      <c r="AM305" s="7">
        <v>0</v>
      </c>
      <c r="AN305" s="7" t="e">
        <f>SUMIF([2]Sep!B:I,AVALUOS!E305,[2]Sep!I:I)</f>
        <v>#VALUE!</v>
      </c>
      <c r="AO305" s="7" t="e">
        <f t="shared" si="1746"/>
        <v>#VALUE!</v>
      </c>
      <c r="AP305" s="8">
        <f t="shared" si="1747"/>
        <v>0</v>
      </c>
      <c r="AQ305" s="7">
        <v>0</v>
      </c>
      <c r="AR305" s="7" t="e">
        <f>SUMIF([2]Oct!B:I,AVALUOS!E305,[2]Oct!I:I)</f>
        <v>#VALUE!</v>
      </c>
      <c r="AS305" s="7" t="e">
        <f t="shared" si="1748"/>
        <v>#VALUE!</v>
      </c>
      <c r="AT305" s="8">
        <f t="shared" si="1749"/>
        <v>0</v>
      </c>
      <c r="AU305" s="7">
        <v>0</v>
      </c>
      <c r="AV305" s="7" t="e">
        <f>SUMIF([2]Nov!B:I,AVALUOS!E305,[2]Nov!I:I)</f>
        <v>#VALUE!</v>
      </c>
      <c r="AW305" s="7" t="e">
        <f t="shared" si="1750"/>
        <v>#VALUE!</v>
      </c>
      <c r="AX305" s="8">
        <f t="shared" si="1751"/>
        <v>0</v>
      </c>
      <c r="AY305" s="7">
        <v>0</v>
      </c>
      <c r="AZ305" s="7" t="e">
        <f>SUMIF([2]Dic!B:I,AVALUOS!E305,[2]Dic!I:I)</f>
        <v>#VALUE!</v>
      </c>
      <c r="BA305" s="7" t="e">
        <f t="shared" si="1752"/>
        <v>#VALUE!</v>
      </c>
      <c r="BB305" s="8">
        <f t="shared" si="1753"/>
        <v>0</v>
      </c>
      <c r="BC305" s="7">
        <v>0</v>
      </c>
      <c r="BD305" s="89">
        <f>+G305+K305+O305+S305+W305+AA305+AE305+AI305+AM305+AQ305+AU305</f>
        <v>0</v>
      </c>
      <c r="BE305" s="89" t="e">
        <f>+H305+L305+P305+T305+X305+AB305+AF305+AJ305+AN305+AR305+AV305+AZ305</f>
        <v>#VALUE!</v>
      </c>
      <c r="BF305" s="89" t="e">
        <f t="shared" si="1755"/>
        <v>#VALUE!</v>
      </c>
      <c r="BG305" s="24">
        <f t="shared" si="1756"/>
        <v>0</v>
      </c>
      <c r="BL305" s="7"/>
      <c r="BM305" s="7"/>
    </row>
    <row r="306" spans="1:65" ht="20.399999999999999" x14ac:dyDescent="0.3">
      <c r="A306" s="77"/>
      <c r="B306" s="77"/>
      <c r="C306" s="78">
        <v>5145</v>
      </c>
      <c r="D306" s="79"/>
      <c r="E306" s="80"/>
      <c r="F306" s="81" t="s">
        <v>217</v>
      </c>
      <c r="G306" s="82">
        <f t="shared" ref="G306:H306" si="1971">SUM(G307,G310,G313,G315,G317,G319)</f>
        <v>0</v>
      </c>
      <c r="H306" s="82" t="e">
        <f t="shared" si="1971"/>
        <v>#VALUE!</v>
      </c>
      <c r="I306" s="82" t="e">
        <f t="shared" si="1731"/>
        <v>#VALUE!</v>
      </c>
      <c r="J306" s="83">
        <f t="shared" si="1732"/>
        <v>0</v>
      </c>
      <c r="K306" s="82">
        <f t="shared" ref="K306:L306" si="1972">SUM(K307,K310,K313,K315,K317,K319)</f>
        <v>0</v>
      </c>
      <c r="L306" s="82" t="e">
        <f t="shared" si="1972"/>
        <v>#VALUE!</v>
      </c>
      <c r="M306" s="82" t="e">
        <f t="shared" si="1733"/>
        <v>#VALUE!</v>
      </c>
      <c r="N306" s="83">
        <f t="shared" si="1734"/>
        <v>0</v>
      </c>
      <c r="O306" s="82">
        <f t="shared" ref="O306:P306" si="1973">SUM(O307,O310,O313,O315,O317,O319)</f>
        <v>0</v>
      </c>
      <c r="P306" s="82" t="e">
        <f t="shared" si="1973"/>
        <v>#VALUE!</v>
      </c>
      <c r="Q306" s="82" t="e">
        <f t="shared" si="1735"/>
        <v>#VALUE!</v>
      </c>
      <c r="R306" s="83">
        <f t="shared" si="1704"/>
        <v>0</v>
      </c>
      <c r="S306" s="82">
        <f t="shared" ref="S306:T306" si="1974">SUM(S307,S310,S313,S315,S317,S319)</f>
        <v>0</v>
      </c>
      <c r="T306" s="82" t="e">
        <f t="shared" si="1974"/>
        <v>#VALUE!</v>
      </c>
      <c r="U306" s="82" t="e">
        <f t="shared" si="1736"/>
        <v>#VALUE!</v>
      </c>
      <c r="V306" s="83">
        <f t="shared" si="1737"/>
        <v>0</v>
      </c>
      <c r="W306" s="82">
        <f t="shared" ref="W306:X306" si="1975">SUM(W307,W310,W313,W315,W317,W319)</f>
        <v>0</v>
      </c>
      <c r="X306" s="82" t="e">
        <f t="shared" si="1975"/>
        <v>#VALUE!</v>
      </c>
      <c r="Y306" s="82" t="e">
        <f t="shared" si="1738"/>
        <v>#VALUE!</v>
      </c>
      <c r="Z306" s="83">
        <f t="shared" si="1739"/>
        <v>0</v>
      </c>
      <c r="AA306" s="82">
        <f t="shared" ref="AA306:AB306" si="1976">SUM(AA307,AA310,AA313,AA315,AA317,AA319)</f>
        <v>0</v>
      </c>
      <c r="AB306" s="82" t="e">
        <f t="shared" si="1976"/>
        <v>#VALUE!</v>
      </c>
      <c r="AC306" s="82" t="e">
        <f t="shared" si="1740"/>
        <v>#VALUE!</v>
      </c>
      <c r="AD306" s="83">
        <f t="shared" si="1741"/>
        <v>0</v>
      </c>
      <c r="AE306" s="82">
        <f t="shared" ref="AE306:AF306" si="1977">SUM(AE307,AE310,AE313,AE315,AE317,AE319)</f>
        <v>0</v>
      </c>
      <c r="AF306" s="82" t="e">
        <f t="shared" si="1977"/>
        <v>#VALUE!</v>
      </c>
      <c r="AG306" s="82" t="e">
        <f t="shared" si="1742"/>
        <v>#VALUE!</v>
      </c>
      <c r="AH306" s="83">
        <f t="shared" si="1743"/>
        <v>0</v>
      </c>
      <c r="AI306" s="82">
        <f t="shared" ref="AI306:AJ306" si="1978">SUM(AI307,AI310,AI313,AI315,AI317,AI319)</f>
        <v>0</v>
      </c>
      <c r="AJ306" s="82" t="e">
        <f t="shared" si="1978"/>
        <v>#VALUE!</v>
      </c>
      <c r="AK306" s="82" t="e">
        <f t="shared" si="1744"/>
        <v>#VALUE!</v>
      </c>
      <c r="AL306" s="83">
        <f t="shared" si="1745"/>
        <v>0</v>
      </c>
      <c r="AM306" s="82">
        <f t="shared" ref="AM306:AN306" si="1979">SUM(AM307,AM310,AM313,AM315,AM317,AM319)</f>
        <v>0</v>
      </c>
      <c r="AN306" s="82" t="e">
        <f t="shared" si="1979"/>
        <v>#VALUE!</v>
      </c>
      <c r="AO306" s="82" t="e">
        <f t="shared" si="1746"/>
        <v>#VALUE!</v>
      </c>
      <c r="AP306" s="83">
        <f t="shared" si="1747"/>
        <v>0</v>
      </c>
      <c r="AQ306" s="82">
        <f t="shared" ref="AQ306:AR306" si="1980">SUM(AQ307,AQ310,AQ313,AQ315,AQ317,AQ319)</f>
        <v>0</v>
      </c>
      <c r="AR306" s="82" t="e">
        <f t="shared" si="1980"/>
        <v>#VALUE!</v>
      </c>
      <c r="AS306" s="82" t="e">
        <f t="shared" si="1748"/>
        <v>#VALUE!</v>
      </c>
      <c r="AT306" s="83">
        <f t="shared" si="1749"/>
        <v>0</v>
      </c>
      <c r="AU306" s="82">
        <f t="shared" ref="AU306:AV306" si="1981">SUM(AU307,AU310,AU313,AU315,AU317,AU319)</f>
        <v>0</v>
      </c>
      <c r="AV306" s="82" t="e">
        <f t="shared" si="1981"/>
        <v>#VALUE!</v>
      </c>
      <c r="AW306" s="82" t="e">
        <f t="shared" si="1750"/>
        <v>#VALUE!</v>
      </c>
      <c r="AX306" s="83">
        <f t="shared" si="1751"/>
        <v>0</v>
      </c>
      <c r="AY306" s="82">
        <f t="shared" ref="AY306:BE306" si="1982">SUM(AY307,AY310,AY313,AY315,AY317,AY319)</f>
        <v>0</v>
      </c>
      <c r="AZ306" s="82" t="e">
        <f t="shared" si="1982"/>
        <v>#VALUE!</v>
      </c>
      <c r="BA306" s="82" t="e">
        <f t="shared" si="1752"/>
        <v>#VALUE!</v>
      </c>
      <c r="BB306" s="83">
        <f t="shared" si="1753"/>
        <v>0</v>
      </c>
      <c r="BC306" s="82">
        <f t="shared" si="1982"/>
        <v>0</v>
      </c>
      <c r="BD306" s="82">
        <f t="shared" si="1982"/>
        <v>0</v>
      </c>
      <c r="BE306" s="82" t="e">
        <f t="shared" si="1982"/>
        <v>#VALUE!</v>
      </c>
      <c r="BF306" s="82" t="e">
        <f t="shared" si="1755"/>
        <v>#VALUE!</v>
      </c>
      <c r="BG306" s="83">
        <f t="shared" si="1756"/>
        <v>0</v>
      </c>
      <c r="BL306" s="82">
        <f t="shared" ref="BL306:BM306" si="1983">SUM(BL307,BL310,BL313,BL315,BL317,BL319)</f>
        <v>0</v>
      </c>
      <c r="BM306" s="82">
        <f t="shared" si="1983"/>
        <v>0</v>
      </c>
    </row>
    <row r="307" spans="1:65" s="84" customFormat="1" ht="20.399999999999999" x14ac:dyDescent="0.3">
      <c r="A307" s="85"/>
      <c r="B307" s="85"/>
      <c r="C307" s="86"/>
      <c r="D307" s="90">
        <v>514510</v>
      </c>
      <c r="E307" s="91"/>
      <c r="F307" s="92" t="s">
        <v>218</v>
      </c>
      <c r="G307" s="93">
        <f t="shared" ref="G307:H307" si="1984">SUM(G308:G309)</f>
        <v>0</v>
      </c>
      <c r="H307" s="93" t="e">
        <f t="shared" si="1984"/>
        <v>#VALUE!</v>
      </c>
      <c r="I307" s="93" t="e">
        <f t="shared" si="1731"/>
        <v>#VALUE!</v>
      </c>
      <c r="J307" s="94">
        <f t="shared" si="1732"/>
        <v>0</v>
      </c>
      <c r="K307" s="93">
        <f t="shared" ref="K307:L307" si="1985">SUM(K308:K309)</f>
        <v>0</v>
      </c>
      <c r="L307" s="93" t="e">
        <f t="shared" si="1985"/>
        <v>#VALUE!</v>
      </c>
      <c r="M307" s="93" t="e">
        <f t="shared" si="1733"/>
        <v>#VALUE!</v>
      </c>
      <c r="N307" s="94">
        <f t="shared" si="1734"/>
        <v>0</v>
      </c>
      <c r="O307" s="93">
        <f t="shared" ref="O307:P307" si="1986">SUM(O308:O309)</f>
        <v>0</v>
      </c>
      <c r="P307" s="93" t="e">
        <f t="shared" si="1986"/>
        <v>#VALUE!</v>
      </c>
      <c r="Q307" s="93" t="e">
        <f t="shared" si="1735"/>
        <v>#VALUE!</v>
      </c>
      <c r="R307" s="94">
        <f t="shared" si="1704"/>
        <v>0</v>
      </c>
      <c r="S307" s="93">
        <f t="shared" ref="S307:T307" si="1987">SUM(S308:S309)</f>
        <v>0</v>
      </c>
      <c r="T307" s="93" t="e">
        <f t="shared" si="1987"/>
        <v>#VALUE!</v>
      </c>
      <c r="U307" s="93" t="e">
        <f t="shared" si="1736"/>
        <v>#VALUE!</v>
      </c>
      <c r="V307" s="94">
        <f t="shared" si="1737"/>
        <v>0</v>
      </c>
      <c r="W307" s="93">
        <f t="shared" ref="W307:X307" si="1988">SUM(W308:W309)</f>
        <v>0</v>
      </c>
      <c r="X307" s="93" t="e">
        <f t="shared" si="1988"/>
        <v>#VALUE!</v>
      </c>
      <c r="Y307" s="93" t="e">
        <f t="shared" si="1738"/>
        <v>#VALUE!</v>
      </c>
      <c r="Z307" s="94">
        <f t="shared" si="1739"/>
        <v>0</v>
      </c>
      <c r="AA307" s="93">
        <f t="shared" ref="AA307:AB307" si="1989">SUM(AA308:AA309)</f>
        <v>0</v>
      </c>
      <c r="AB307" s="93" t="e">
        <f t="shared" si="1989"/>
        <v>#VALUE!</v>
      </c>
      <c r="AC307" s="93" t="e">
        <f t="shared" si="1740"/>
        <v>#VALUE!</v>
      </c>
      <c r="AD307" s="94">
        <f t="shared" si="1741"/>
        <v>0</v>
      </c>
      <c r="AE307" s="93">
        <f t="shared" ref="AE307:AF307" si="1990">SUM(AE308:AE309)</f>
        <v>0</v>
      </c>
      <c r="AF307" s="93" t="e">
        <f t="shared" si="1990"/>
        <v>#VALUE!</v>
      </c>
      <c r="AG307" s="93" t="e">
        <f t="shared" si="1742"/>
        <v>#VALUE!</v>
      </c>
      <c r="AH307" s="94">
        <f t="shared" si="1743"/>
        <v>0</v>
      </c>
      <c r="AI307" s="93">
        <f t="shared" ref="AI307:AJ307" si="1991">SUM(AI308:AI309)</f>
        <v>0</v>
      </c>
      <c r="AJ307" s="93" t="e">
        <f t="shared" si="1991"/>
        <v>#VALUE!</v>
      </c>
      <c r="AK307" s="93" t="e">
        <f t="shared" si="1744"/>
        <v>#VALUE!</v>
      </c>
      <c r="AL307" s="94">
        <f t="shared" si="1745"/>
        <v>0</v>
      </c>
      <c r="AM307" s="93">
        <f t="shared" ref="AM307:AN307" si="1992">SUM(AM308:AM309)</f>
        <v>0</v>
      </c>
      <c r="AN307" s="93" t="e">
        <f t="shared" si="1992"/>
        <v>#VALUE!</v>
      </c>
      <c r="AO307" s="93" t="e">
        <f t="shared" si="1746"/>
        <v>#VALUE!</v>
      </c>
      <c r="AP307" s="94">
        <f t="shared" si="1747"/>
        <v>0</v>
      </c>
      <c r="AQ307" s="93">
        <f t="shared" ref="AQ307:AR307" si="1993">SUM(AQ308:AQ309)</f>
        <v>0</v>
      </c>
      <c r="AR307" s="93" t="e">
        <f t="shared" si="1993"/>
        <v>#VALUE!</v>
      </c>
      <c r="AS307" s="93" t="e">
        <f t="shared" si="1748"/>
        <v>#VALUE!</v>
      </c>
      <c r="AT307" s="94">
        <f t="shared" si="1749"/>
        <v>0</v>
      </c>
      <c r="AU307" s="93">
        <f t="shared" ref="AU307:AV307" si="1994">SUM(AU308:AU309)</f>
        <v>0</v>
      </c>
      <c r="AV307" s="93" t="e">
        <f t="shared" si="1994"/>
        <v>#VALUE!</v>
      </c>
      <c r="AW307" s="93" t="e">
        <f t="shared" si="1750"/>
        <v>#VALUE!</v>
      </c>
      <c r="AX307" s="94">
        <f t="shared" si="1751"/>
        <v>0</v>
      </c>
      <c r="AY307" s="93">
        <f t="shared" ref="AY307:BE307" si="1995">SUM(AY308:AY309)</f>
        <v>0</v>
      </c>
      <c r="AZ307" s="93" t="e">
        <f t="shared" si="1995"/>
        <v>#VALUE!</v>
      </c>
      <c r="BA307" s="93" t="e">
        <f t="shared" si="1752"/>
        <v>#VALUE!</v>
      </c>
      <c r="BB307" s="94">
        <f t="shared" si="1753"/>
        <v>0</v>
      </c>
      <c r="BC307" s="93">
        <f t="shared" si="1995"/>
        <v>0</v>
      </c>
      <c r="BD307" s="93">
        <f t="shared" si="1995"/>
        <v>0</v>
      </c>
      <c r="BE307" s="93" t="e">
        <f t="shared" si="1995"/>
        <v>#VALUE!</v>
      </c>
      <c r="BF307" s="93" t="e">
        <f t="shared" si="1755"/>
        <v>#VALUE!</v>
      </c>
      <c r="BG307" s="4">
        <f t="shared" si="1756"/>
        <v>0</v>
      </c>
      <c r="BL307" s="93">
        <f t="shared" ref="BL307:BM307" si="1996">SUM(BL308:BL309)</f>
        <v>0</v>
      </c>
      <c r="BM307" s="93">
        <f t="shared" si="1996"/>
        <v>0</v>
      </c>
    </row>
    <row r="308" spans="1:65" ht="20.399999999999999" x14ac:dyDescent="0.3">
      <c r="A308" s="87"/>
      <c r="B308" s="87"/>
      <c r="C308" s="88"/>
      <c r="D308" s="95"/>
      <c r="E308" s="96">
        <v>51451001</v>
      </c>
      <c r="F308" s="97" t="s">
        <v>218</v>
      </c>
      <c r="G308" s="7">
        <v>0</v>
      </c>
      <c r="H308" s="7" t="e">
        <f>SUMIF([2]Ene!B:I,AVALUOS!E308,[2]Ene!I:I)</f>
        <v>#VALUE!</v>
      </c>
      <c r="I308" s="7" t="e">
        <f t="shared" si="1731"/>
        <v>#VALUE!</v>
      </c>
      <c r="J308" s="8">
        <f t="shared" si="1732"/>
        <v>0</v>
      </c>
      <c r="K308" s="7">
        <v>0</v>
      </c>
      <c r="L308" s="7" t="e">
        <f>SUMIF([2]Feb!B:I,AVALUOS!E308,[2]Feb!I:I)</f>
        <v>#VALUE!</v>
      </c>
      <c r="M308" s="7" t="e">
        <f t="shared" si="1733"/>
        <v>#VALUE!</v>
      </c>
      <c r="N308" s="8">
        <f t="shared" si="1734"/>
        <v>0</v>
      </c>
      <c r="O308" s="7">
        <v>0</v>
      </c>
      <c r="P308" s="7" t="e">
        <f>SUMIF([2]mar!B:I,AVALUOS!E308,[2]mar!I:I)</f>
        <v>#VALUE!</v>
      </c>
      <c r="Q308" s="7" t="e">
        <f t="shared" si="1735"/>
        <v>#VALUE!</v>
      </c>
      <c r="R308" s="8">
        <f t="shared" si="1704"/>
        <v>0</v>
      </c>
      <c r="S308" s="7">
        <v>0</v>
      </c>
      <c r="T308" s="7" t="e">
        <f>SUMIF([2]Abr!B:I,AVALUOS!E308,[2]Abr!I:I)</f>
        <v>#VALUE!</v>
      </c>
      <c r="U308" s="7" t="e">
        <f t="shared" si="1736"/>
        <v>#VALUE!</v>
      </c>
      <c r="V308" s="8">
        <f t="shared" si="1737"/>
        <v>0</v>
      </c>
      <c r="W308" s="7">
        <v>0</v>
      </c>
      <c r="X308" s="7" t="e">
        <f>SUMIF([2]May!B:I,AVALUOS!E308,[2]May!I:I)</f>
        <v>#VALUE!</v>
      </c>
      <c r="Y308" s="7" t="e">
        <f t="shared" si="1738"/>
        <v>#VALUE!</v>
      </c>
      <c r="Z308" s="8">
        <f t="shared" si="1739"/>
        <v>0</v>
      </c>
      <c r="AA308" s="7">
        <v>0</v>
      </c>
      <c r="AB308" s="7" t="e">
        <f>SUMIF([2]Jun!B:I,AVALUOS!E308,[2]Jun!I:I)</f>
        <v>#VALUE!</v>
      </c>
      <c r="AC308" s="7" t="e">
        <f t="shared" si="1740"/>
        <v>#VALUE!</v>
      </c>
      <c r="AD308" s="8">
        <f t="shared" si="1741"/>
        <v>0</v>
      </c>
      <c r="AE308" s="7">
        <v>0</v>
      </c>
      <c r="AF308" s="7" t="e">
        <f>SUMIF([2]Jul!B:I,AVALUOS!E308,[2]Jul!I:I)</f>
        <v>#VALUE!</v>
      </c>
      <c r="AG308" s="7" t="e">
        <f t="shared" si="1742"/>
        <v>#VALUE!</v>
      </c>
      <c r="AH308" s="8">
        <f t="shared" si="1743"/>
        <v>0</v>
      </c>
      <c r="AI308" s="7">
        <v>0</v>
      </c>
      <c r="AJ308" s="7" t="e">
        <f>SUMIF([2]Agos!B:I,AVALUOS!E308,[2]Agos!I:I)</f>
        <v>#VALUE!</v>
      </c>
      <c r="AK308" s="7" t="e">
        <f t="shared" si="1744"/>
        <v>#VALUE!</v>
      </c>
      <c r="AL308" s="8">
        <f t="shared" si="1745"/>
        <v>0</v>
      </c>
      <c r="AM308" s="7">
        <v>0</v>
      </c>
      <c r="AN308" s="7" t="e">
        <f>SUMIF([2]Sep!B:I,AVALUOS!E308,[2]Sep!I:I)</f>
        <v>#VALUE!</v>
      </c>
      <c r="AO308" s="7" t="e">
        <f t="shared" si="1746"/>
        <v>#VALUE!</v>
      </c>
      <c r="AP308" s="8">
        <f t="shared" si="1747"/>
        <v>0</v>
      </c>
      <c r="AQ308" s="7">
        <v>0</v>
      </c>
      <c r="AR308" s="7" t="e">
        <f>SUMIF([2]Oct!B:I,AVALUOS!E308,[2]Oct!I:I)</f>
        <v>#VALUE!</v>
      </c>
      <c r="AS308" s="7" t="e">
        <f t="shared" si="1748"/>
        <v>#VALUE!</v>
      </c>
      <c r="AT308" s="8">
        <f t="shared" si="1749"/>
        <v>0</v>
      </c>
      <c r="AU308" s="7">
        <v>0</v>
      </c>
      <c r="AV308" s="7" t="e">
        <f>SUMIF([2]Nov!B:I,AVALUOS!E308,[2]Nov!I:I)</f>
        <v>#VALUE!</v>
      </c>
      <c r="AW308" s="7" t="e">
        <f t="shared" si="1750"/>
        <v>#VALUE!</v>
      </c>
      <c r="AX308" s="8">
        <f t="shared" si="1751"/>
        <v>0</v>
      </c>
      <c r="AY308" s="7">
        <v>0</v>
      </c>
      <c r="AZ308" s="7" t="e">
        <f>SUMIF([2]Dic!B:I,AVALUOS!E308,[2]Dic!I:I)</f>
        <v>#VALUE!</v>
      </c>
      <c r="BA308" s="7" t="e">
        <f t="shared" si="1752"/>
        <v>#VALUE!</v>
      </c>
      <c r="BB308" s="8">
        <f t="shared" si="1753"/>
        <v>0</v>
      </c>
      <c r="BC308" s="7">
        <v>0</v>
      </c>
      <c r="BD308" s="89">
        <f t="shared" ref="BD308:BD309" si="1997">+G308+K308+O308+S308+W308+AA308+AE308+AI308+AM308+AQ308+AU308</f>
        <v>0</v>
      </c>
      <c r="BE308" s="89" t="e">
        <f>+H308+L308+P308+T308+X308+AB308+AF308+AJ308+AN308+AR308+AV308+AZ308</f>
        <v>#VALUE!</v>
      </c>
      <c r="BF308" s="89" t="e">
        <f t="shared" si="1755"/>
        <v>#VALUE!</v>
      </c>
      <c r="BG308" s="24">
        <f t="shared" si="1756"/>
        <v>0</v>
      </c>
      <c r="BK308" s="84"/>
      <c r="BL308" s="7"/>
      <c r="BM308" s="7"/>
    </row>
    <row r="309" spans="1:65" s="84" customFormat="1" ht="12" x14ac:dyDescent="0.3">
      <c r="A309" s="87"/>
      <c r="B309" s="87"/>
      <c r="C309" s="88"/>
      <c r="D309" s="95"/>
      <c r="E309" s="96">
        <v>51451002</v>
      </c>
      <c r="F309" s="97" t="s">
        <v>219</v>
      </c>
      <c r="G309" s="7">
        <v>0</v>
      </c>
      <c r="H309" s="7" t="e">
        <f>SUMIF([2]Ene!B:I,AVALUOS!E309,[2]Ene!I:I)</f>
        <v>#VALUE!</v>
      </c>
      <c r="I309" s="7" t="e">
        <f t="shared" si="1731"/>
        <v>#VALUE!</v>
      </c>
      <c r="J309" s="8">
        <f t="shared" si="1732"/>
        <v>0</v>
      </c>
      <c r="K309" s="7">
        <v>0</v>
      </c>
      <c r="L309" s="7" t="e">
        <f>SUMIF([2]Feb!B:I,AVALUOS!E309,[2]Feb!I:I)</f>
        <v>#VALUE!</v>
      </c>
      <c r="M309" s="7" t="e">
        <f t="shared" si="1733"/>
        <v>#VALUE!</v>
      </c>
      <c r="N309" s="8">
        <f t="shared" si="1734"/>
        <v>0</v>
      </c>
      <c r="O309" s="7">
        <v>0</v>
      </c>
      <c r="P309" s="7" t="e">
        <f>SUMIF([2]mar!B:I,AVALUOS!E309,[2]mar!I:I)</f>
        <v>#VALUE!</v>
      </c>
      <c r="Q309" s="7" t="e">
        <f t="shared" si="1735"/>
        <v>#VALUE!</v>
      </c>
      <c r="R309" s="8">
        <f t="shared" si="1704"/>
        <v>0</v>
      </c>
      <c r="S309" s="7">
        <v>0</v>
      </c>
      <c r="T309" s="7" t="e">
        <f>SUMIF([2]Abr!B:I,AVALUOS!E309,[2]Abr!I:I)</f>
        <v>#VALUE!</v>
      </c>
      <c r="U309" s="7" t="e">
        <f t="shared" si="1736"/>
        <v>#VALUE!</v>
      </c>
      <c r="V309" s="8">
        <f t="shared" si="1737"/>
        <v>0</v>
      </c>
      <c r="W309" s="7">
        <v>0</v>
      </c>
      <c r="X309" s="7" t="e">
        <f>SUMIF([2]May!B:I,AVALUOS!E309,[2]May!I:I)</f>
        <v>#VALUE!</v>
      </c>
      <c r="Y309" s="7" t="e">
        <f t="shared" si="1738"/>
        <v>#VALUE!</v>
      </c>
      <c r="Z309" s="8">
        <f t="shared" si="1739"/>
        <v>0</v>
      </c>
      <c r="AA309" s="7">
        <v>0</v>
      </c>
      <c r="AB309" s="7" t="e">
        <f>SUMIF([2]Jun!B:I,AVALUOS!E309,[2]Jun!I:I)</f>
        <v>#VALUE!</v>
      </c>
      <c r="AC309" s="7" t="e">
        <f t="shared" si="1740"/>
        <v>#VALUE!</v>
      </c>
      <c r="AD309" s="8">
        <f t="shared" si="1741"/>
        <v>0</v>
      </c>
      <c r="AE309" s="7">
        <v>0</v>
      </c>
      <c r="AF309" s="7" t="e">
        <f>SUMIF([2]Jul!B:I,AVALUOS!E309,[2]Jul!I:I)</f>
        <v>#VALUE!</v>
      </c>
      <c r="AG309" s="7" t="e">
        <f t="shared" si="1742"/>
        <v>#VALUE!</v>
      </c>
      <c r="AH309" s="8">
        <f t="shared" si="1743"/>
        <v>0</v>
      </c>
      <c r="AI309" s="7">
        <v>0</v>
      </c>
      <c r="AJ309" s="7" t="e">
        <f>SUMIF([2]Agos!B:I,AVALUOS!E309,[2]Agos!I:I)</f>
        <v>#VALUE!</v>
      </c>
      <c r="AK309" s="7" t="e">
        <f t="shared" si="1744"/>
        <v>#VALUE!</v>
      </c>
      <c r="AL309" s="8">
        <f t="shared" si="1745"/>
        <v>0</v>
      </c>
      <c r="AM309" s="7">
        <v>0</v>
      </c>
      <c r="AN309" s="7" t="e">
        <f>SUMIF([2]Sep!B:I,AVALUOS!E309,[2]Sep!I:I)</f>
        <v>#VALUE!</v>
      </c>
      <c r="AO309" s="7" t="e">
        <f t="shared" si="1746"/>
        <v>#VALUE!</v>
      </c>
      <c r="AP309" s="8">
        <f t="shared" si="1747"/>
        <v>0</v>
      </c>
      <c r="AQ309" s="7">
        <v>0</v>
      </c>
      <c r="AR309" s="7" t="e">
        <f>SUMIF([2]Oct!B:I,AVALUOS!E309,[2]Oct!I:I)</f>
        <v>#VALUE!</v>
      </c>
      <c r="AS309" s="7" t="e">
        <f t="shared" si="1748"/>
        <v>#VALUE!</v>
      </c>
      <c r="AT309" s="8">
        <f t="shared" si="1749"/>
        <v>0</v>
      </c>
      <c r="AU309" s="7">
        <v>0</v>
      </c>
      <c r="AV309" s="7" t="e">
        <f>SUMIF([2]Nov!B:I,AVALUOS!E309,[2]Nov!I:I)</f>
        <v>#VALUE!</v>
      </c>
      <c r="AW309" s="7" t="e">
        <f t="shared" si="1750"/>
        <v>#VALUE!</v>
      </c>
      <c r="AX309" s="8">
        <f t="shared" si="1751"/>
        <v>0</v>
      </c>
      <c r="AY309" s="7">
        <v>0</v>
      </c>
      <c r="AZ309" s="7" t="e">
        <f>SUMIF([2]Dic!B:I,AVALUOS!E309,[2]Dic!I:I)</f>
        <v>#VALUE!</v>
      </c>
      <c r="BA309" s="7" t="e">
        <f t="shared" si="1752"/>
        <v>#VALUE!</v>
      </c>
      <c r="BB309" s="8">
        <f t="shared" si="1753"/>
        <v>0</v>
      </c>
      <c r="BC309" s="7">
        <v>0</v>
      </c>
      <c r="BD309" s="89">
        <f t="shared" si="1997"/>
        <v>0</v>
      </c>
      <c r="BE309" s="89" t="e">
        <f>+H309+L309+P309+T309+X309+AB309+AF309+AJ309+AN309+AR309+AV309+AZ309</f>
        <v>#VALUE!</v>
      </c>
      <c r="BF309" s="89" t="e">
        <f t="shared" si="1755"/>
        <v>#VALUE!</v>
      </c>
      <c r="BG309" s="24">
        <f t="shared" si="1756"/>
        <v>0</v>
      </c>
      <c r="BL309" s="7"/>
      <c r="BM309" s="7"/>
    </row>
    <row r="310" spans="1:65" s="84" customFormat="1" ht="12" x14ac:dyDescent="0.3">
      <c r="A310" s="85"/>
      <c r="B310" s="85"/>
      <c r="C310" s="86"/>
      <c r="D310" s="90">
        <v>514515</v>
      </c>
      <c r="E310" s="91"/>
      <c r="F310" s="92" t="s">
        <v>80</v>
      </c>
      <c r="G310" s="93">
        <f t="shared" ref="G310:H310" si="1998">SUM(G311:G312)</f>
        <v>0</v>
      </c>
      <c r="H310" s="93" t="e">
        <f t="shared" si="1998"/>
        <v>#VALUE!</v>
      </c>
      <c r="I310" s="93" t="e">
        <f t="shared" si="1731"/>
        <v>#VALUE!</v>
      </c>
      <c r="J310" s="94">
        <f t="shared" si="1732"/>
        <v>0</v>
      </c>
      <c r="K310" s="93">
        <f t="shared" ref="K310:L310" si="1999">SUM(K311:K312)</f>
        <v>0</v>
      </c>
      <c r="L310" s="93" t="e">
        <f t="shared" si="1999"/>
        <v>#VALUE!</v>
      </c>
      <c r="M310" s="93" t="e">
        <f t="shared" si="1733"/>
        <v>#VALUE!</v>
      </c>
      <c r="N310" s="94">
        <f t="shared" si="1734"/>
        <v>0</v>
      </c>
      <c r="O310" s="93">
        <f t="shared" ref="O310:P310" si="2000">SUM(O311:O312)</f>
        <v>0</v>
      </c>
      <c r="P310" s="93" t="e">
        <f t="shared" si="2000"/>
        <v>#VALUE!</v>
      </c>
      <c r="Q310" s="93" t="e">
        <f t="shared" si="1735"/>
        <v>#VALUE!</v>
      </c>
      <c r="R310" s="94">
        <f t="shared" si="1704"/>
        <v>0</v>
      </c>
      <c r="S310" s="93">
        <f t="shared" ref="S310:T310" si="2001">SUM(S311:S312)</f>
        <v>0</v>
      </c>
      <c r="T310" s="93" t="e">
        <f t="shared" si="2001"/>
        <v>#VALUE!</v>
      </c>
      <c r="U310" s="93" t="e">
        <f t="shared" si="1736"/>
        <v>#VALUE!</v>
      </c>
      <c r="V310" s="94">
        <f t="shared" si="1737"/>
        <v>0</v>
      </c>
      <c r="W310" s="93">
        <f t="shared" ref="W310:X310" si="2002">SUM(W311:W312)</f>
        <v>0</v>
      </c>
      <c r="X310" s="93" t="e">
        <f t="shared" si="2002"/>
        <v>#VALUE!</v>
      </c>
      <c r="Y310" s="93" t="e">
        <f t="shared" si="1738"/>
        <v>#VALUE!</v>
      </c>
      <c r="Z310" s="94">
        <f t="shared" si="1739"/>
        <v>0</v>
      </c>
      <c r="AA310" s="93">
        <f t="shared" ref="AA310:AB310" si="2003">SUM(AA311:AA312)</f>
        <v>0</v>
      </c>
      <c r="AB310" s="93" t="e">
        <f t="shared" si="2003"/>
        <v>#VALUE!</v>
      </c>
      <c r="AC310" s="93" t="e">
        <f t="shared" si="1740"/>
        <v>#VALUE!</v>
      </c>
      <c r="AD310" s="94">
        <f t="shared" si="1741"/>
        <v>0</v>
      </c>
      <c r="AE310" s="93">
        <f t="shared" ref="AE310:AF310" si="2004">SUM(AE311:AE312)</f>
        <v>0</v>
      </c>
      <c r="AF310" s="93" t="e">
        <f t="shared" si="2004"/>
        <v>#VALUE!</v>
      </c>
      <c r="AG310" s="93" t="e">
        <f t="shared" si="1742"/>
        <v>#VALUE!</v>
      </c>
      <c r="AH310" s="94">
        <f t="shared" si="1743"/>
        <v>0</v>
      </c>
      <c r="AI310" s="93">
        <f t="shared" ref="AI310:AJ310" si="2005">SUM(AI311:AI312)</f>
        <v>0</v>
      </c>
      <c r="AJ310" s="93" t="e">
        <f t="shared" si="2005"/>
        <v>#VALUE!</v>
      </c>
      <c r="AK310" s="93" t="e">
        <f t="shared" si="1744"/>
        <v>#VALUE!</v>
      </c>
      <c r="AL310" s="94">
        <f t="shared" si="1745"/>
        <v>0</v>
      </c>
      <c r="AM310" s="93">
        <f t="shared" ref="AM310:AN310" si="2006">SUM(AM311:AM312)</f>
        <v>0</v>
      </c>
      <c r="AN310" s="93" t="e">
        <f t="shared" si="2006"/>
        <v>#VALUE!</v>
      </c>
      <c r="AO310" s="93" t="e">
        <f t="shared" si="1746"/>
        <v>#VALUE!</v>
      </c>
      <c r="AP310" s="94">
        <f t="shared" si="1747"/>
        <v>0</v>
      </c>
      <c r="AQ310" s="93">
        <f t="shared" ref="AQ310:AR310" si="2007">SUM(AQ311:AQ312)</f>
        <v>0</v>
      </c>
      <c r="AR310" s="93" t="e">
        <f t="shared" si="2007"/>
        <v>#VALUE!</v>
      </c>
      <c r="AS310" s="93" t="e">
        <f t="shared" si="1748"/>
        <v>#VALUE!</v>
      </c>
      <c r="AT310" s="94">
        <f t="shared" si="1749"/>
        <v>0</v>
      </c>
      <c r="AU310" s="93">
        <f t="shared" ref="AU310:AV310" si="2008">SUM(AU311:AU312)</f>
        <v>0</v>
      </c>
      <c r="AV310" s="93" t="e">
        <f t="shared" si="2008"/>
        <v>#VALUE!</v>
      </c>
      <c r="AW310" s="93" t="e">
        <f t="shared" si="1750"/>
        <v>#VALUE!</v>
      </c>
      <c r="AX310" s="94">
        <f t="shared" si="1751"/>
        <v>0</v>
      </c>
      <c r="AY310" s="93">
        <f t="shared" ref="AY310:BE310" si="2009">SUM(AY311:AY312)</f>
        <v>0</v>
      </c>
      <c r="AZ310" s="93" t="e">
        <f t="shared" si="2009"/>
        <v>#VALUE!</v>
      </c>
      <c r="BA310" s="93" t="e">
        <f t="shared" si="1752"/>
        <v>#VALUE!</v>
      </c>
      <c r="BB310" s="94">
        <f t="shared" si="1753"/>
        <v>0</v>
      </c>
      <c r="BC310" s="93">
        <f t="shared" si="2009"/>
        <v>0</v>
      </c>
      <c r="BD310" s="93">
        <f t="shared" si="2009"/>
        <v>0</v>
      </c>
      <c r="BE310" s="93" t="e">
        <f t="shared" si="2009"/>
        <v>#VALUE!</v>
      </c>
      <c r="BF310" s="93" t="e">
        <f t="shared" si="1755"/>
        <v>#VALUE!</v>
      </c>
      <c r="BG310" s="4">
        <f t="shared" si="1756"/>
        <v>0</v>
      </c>
      <c r="BL310" s="93">
        <f t="shared" ref="BL310:BM310" si="2010">SUM(BL311:BL312)</f>
        <v>0</v>
      </c>
      <c r="BM310" s="93">
        <f t="shared" si="2010"/>
        <v>0</v>
      </c>
    </row>
    <row r="311" spans="1:65" ht="12" x14ac:dyDescent="0.3">
      <c r="A311" s="87"/>
      <c r="B311" s="87"/>
      <c r="C311" s="88"/>
      <c r="D311" s="95"/>
      <c r="E311" s="96">
        <v>51451501</v>
      </c>
      <c r="F311" s="97" t="s">
        <v>80</v>
      </c>
      <c r="G311" s="7">
        <v>0</v>
      </c>
      <c r="H311" s="7" t="e">
        <f>SUMIF([2]Ene!B:I,AVALUOS!E311,[2]Ene!I:I)</f>
        <v>#VALUE!</v>
      </c>
      <c r="I311" s="7" t="e">
        <f t="shared" si="1731"/>
        <v>#VALUE!</v>
      </c>
      <c r="J311" s="8">
        <f t="shared" si="1732"/>
        <v>0</v>
      </c>
      <c r="K311" s="7">
        <v>0</v>
      </c>
      <c r="L311" s="7" t="e">
        <f>SUMIF([2]Feb!B:I,AVALUOS!E311,[2]Feb!I:I)</f>
        <v>#VALUE!</v>
      </c>
      <c r="M311" s="7" t="e">
        <f t="shared" si="1733"/>
        <v>#VALUE!</v>
      </c>
      <c r="N311" s="8">
        <f t="shared" si="1734"/>
        <v>0</v>
      </c>
      <c r="O311" s="7">
        <v>0</v>
      </c>
      <c r="P311" s="7" t="e">
        <f>SUMIF([2]mar!B:I,AVALUOS!E311,[2]mar!I:I)</f>
        <v>#VALUE!</v>
      </c>
      <c r="Q311" s="7" t="e">
        <f t="shared" si="1735"/>
        <v>#VALUE!</v>
      </c>
      <c r="R311" s="8">
        <f t="shared" si="1704"/>
        <v>0</v>
      </c>
      <c r="S311" s="7">
        <v>0</v>
      </c>
      <c r="T311" s="7" t="e">
        <f>SUMIF([2]Abr!B:I,AVALUOS!E311,[2]Abr!I:I)</f>
        <v>#VALUE!</v>
      </c>
      <c r="U311" s="7" t="e">
        <f t="shared" si="1736"/>
        <v>#VALUE!</v>
      </c>
      <c r="V311" s="8">
        <f t="shared" si="1737"/>
        <v>0</v>
      </c>
      <c r="W311" s="7">
        <v>0</v>
      </c>
      <c r="X311" s="7" t="e">
        <f>SUMIF([2]May!B:I,AVALUOS!E311,[2]May!I:I)</f>
        <v>#VALUE!</v>
      </c>
      <c r="Y311" s="7" t="e">
        <f t="shared" si="1738"/>
        <v>#VALUE!</v>
      </c>
      <c r="Z311" s="8">
        <f t="shared" si="1739"/>
        <v>0</v>
      </c>
      <c r="AA311" s="7">
        <v>0</v>
      </c>
      <c r="AB311" s="7" t="e">
        <f>SUMIF([2]Jun!B:I,AVALUOS!E311,[2]Jun!I:I)</f>
        <v>#VALUE!</v>
      </c>
      <c r="AC311" s="7" t="e">
        <f t="shared" si="1740"/>
        <v>#VALUE!</v>
      </c>
      <c r="AD311" s="8">
        <f t="shared" si="1741"/>
        <v>0</v>
      </c>
      <c r="AE311" s="7">
        <v>0</v>
      </c>
      <c r="AF311" s="7" t="e">
        <f>SUMIF([2]Jul!B:I,AVALUOS!E311,[2]Jul!I:I)</f>
        <v>#VALUE!</v>
      </c>
      <c r="AG311" s="7" t="e">
        <f t="shared" si="1742"/>
        <v>#VALUE!</v>
      </c>
      <c r="AH311" s="8">
        <f t="shared" si="1743"/>
        <v>0</v>
      </c>
      <c r="AI311" s="7">
        <v>0</v>
      </c>
      <c r="AJ311" s="7" t="e">
        <f>SUMIF([2]Agos!B:I,AVALUOS!E311,[2]Agos!I:I)</f>
        <v>#VALUE!</v>
      </c>
      <c r="AK311" s="7" t="e">
        <f t="shared" si="1744"/>
        <v>#VALUE!</v>
      </c>
      <c r="AL311" s="8">
        <f t="shared" si="1745"/>
        <v>0</v>
      </c>
      <c r="AM311" s="7">
        <v>0</v>
      </c>
      <c r="AN311" s="7" t="e">
        <f>SUMIF([2]Sep!B:I,AVALUOS!E311,[2]Sep!I:I)</f>
        <v>#VALUE!</v>
      </c>
      <c r="AO311" s="7" t="e">
        <f t="shared" si="1746"/>
        <v>#VALUE!</v>
      </c>
      <c r="AP311" s="8">
        <f t="shared" si="1747"/>
        <v>0</v>
      </c>
      <c r="AQ311" s="7">
        <v>0</v>
      </c>
      <c r="AR311" s="7" t="e">
        <f>SUMIF([2]Oct!B:I,AVALUOS!E311,[2]Oct!I:I)</f>
        <v>#VALUE!</v>
      </c>
      <c r="AS311" s="7" t="e">
        <f t="shared" si="1748"/>
        <v>#VALUE!</v>
      </c>
      <c r="AT311" s="8">
        <f t="shared" si="1749"/>
        <v>0</v>
      </c>
      <c r="AU311" s="7">
        <v>0</v>
      </c>
      <c r="AV311" s="7" t="e">
        <f>SUMIF([2]Nov!B:I,AVALUOS!E311,[2]Nov!I:I)</f>
        <v>#VALUE!</v>
      </c>
      <c r="AW311" s="7" t="e">
        <f t="shared" si="1750"/>
        <v>#VALUE!</v>
      </c>
      <c r="AX311" s="8">
        <f t="shared" si="1751"/>
        <v>0</v>
      </c>
      <c r="AY311" s="7">
        <v>0</v>
      </c>
      <c r="AZ311" s="7" t="e">
        <f>SUMIF([2]Dic!B:I,AVALUOS!E311,[2]Dic!I:I)</f>
        <v>#VALUE!</v>
      </c>
      <c r="BA311" s="7" t="e">
        <f t="shared" si="1752"/>
        <v>#VALUE!</v>
      </c>
      <c r="BB311" s="8">
        <f t="shared" si="1753"/>
        <v>0</v>
      </c>
      <c r="BC311" s="7">
        <v>0</v>
      </c>
      <c r="BD311" s="89">
        <f t="shared" ref="BD311:BD312" si="2011">+G311+K311+O311+S311+W311+AA311+AE311+AI311+AM311+AQ311+AU311</f>
        <v>0</v>
      </c>
      <c r="BE311" s="89" t="e">
        <f>+H311+L311+P311+T311+X311+AB311+AF311+AJ311+AN311+AR311+AV311+AZ311</f>
        <v>#VALUE!</v>
      </c>
      <c r="BF311" s="89" t="e">
        <f t="shared" si="1755"/>
        <v>#VALUE!</v>
      </c>
      <c r="BG311" s="24">
        <f t="shared" si="1756"/>
        <v>0</v>
      </c>
      <c r="BK311" s="84"/>
      <c r="BL311" s="7"/>
      <c r="BM311" s="7"/>
    </row>
    <row r="312" spans="1:65" ht="12" x14ac:dyDescent="0.3">
      <c r="A312" s="87"/>
      <c r="B312" s="87"/>
      <c r="C312" s="88"/>
      <c r="D312" s="95"/>
      <c r="E312" s="96">
        <v>51451502</v>
      </c>
      <c r="F312" s="97" t="s">
        <v>220</v>
      </c>
      <c r="G312" s="7">
        <v>0</v>
      </c>
      <c r="H312" s="7" t="e">
        <f>SUMIF([2]Ene!B:I,AVALUOS!E312,[2]Ene!I:I)</f>
        <v>#VALUE!</v>
      </c>
      <c r="I312" s="7" t="e">
        <f t="shared" si="1731"/>
        <v>#VALUE!</v>
      </c>
      <c r="J312" s="8">
        <f t="shared" si="1732"/>
        <v>0</v>
      </c>
      <c r="K312" s="7">
        <v>0</v>
      </c>
      <c r="L312" s="7" t="e">
        <f>SUMIF([2]Feb!B:I,AVALUOS!E312,[2]Feb!I:I)</f>
        <v>#VALUE!</v>
      </c>
      <c r="M312" s="7" t="e">
        <f t="shared" si="1733"/>
        <v>#VALUE!</v>
      </c>
      <c r="N312" s="8">
        <f t="shared" si="1734"/>
        <v>0</v>
      </c>
      <c r="O312" s="7">
        <v>0</v>
      </c>
      <c r="P312" s="7" t="e">
        <f>SUMIF([2]mar!B:I,AVALUOS!E312,[2]mar!I:I)</f>
        <v>#VALUE!</v>
      </c>
      <c r="Q312" s="7" t="e">
        <f t="shared" si="1735"/>
        <v>#VALUE!</v>
      </c>
      <c r="R312" s="8">
        <f t="shared" si="1704"/>
        <v>0</v>
      </c>
      <c r="S312" s="7">
        <v>0</v>
      </c>
      <c r="T312" s="7" t="e">
        <f>SUMIF([2]Abr!B:I,AVALUOS!E312,[2]Abr!I:I)</f>
        <v>#VALUE!</v>
      </c>
      <c r="U312" s="7" t="e">
        <f t="shared" si="1736"/>
        <v>#VALUE!</v>
      </c>
      <c r="V312" s="8">
        <f t="shared" si="1737"/>
        <v>0</v>
      </c>
      <c r="W312" s="7">
        <v>0</v>
      </c>
      <c r="X312" s="7" t="e">
        <f>SUMIF([2]May!B:I,AVALUOS!E312,[2]May!I:I)</f>
        <v>#VALUE!</v>
      </c>
      <c r="Y312" s="7" t="e">
        <f t="shared" si="1738"/>
        <v>#VALUE!</v>
      </c>
      <c r="Z312" s="8">
        <f t="shared" si="1739"/>
        <v>0</v>
      </c>
      <c r="AA312" s="7">
        <v>0</v>
      </c>
      <c r="AB312" s="7" t="e">
        <f>SUMIF([2]Jun!B:I,AVALUOS!E312,[2]Jun!I:I)</f>
        <v>#VALUE!</v>
      </c>
      <c r="AC312" s="7" t="e">
        <f t="shared" si="1740"/>
        <v>#VALUE!</v>
      </c>
      <c r="AD312" s="8">
        <f t="shared" si="1741"/>
        <v>0</v>
      </c>
      <c r="AE312" s="7">
        <v>0</v>
      </c>
      <c r="AF312" s="7" t="e">
        <f>SUMIF([2]Jul!B:I,AVALUOS!E312,[2]Jul!I:I)</f>
        <v>#VALUE!</v>
      </c>
      <c r="AG312" s="7" t="e">
        <f t="shared" si="1742"/>
        <v>#VALUE!</v>
      </c>
      <c r="AH312" s="8">
        <f t="shared" si="1743"/>
        <v>0</v>
      </c>
      <c r="AI312" s="7">
        <v>0</v>
      </c>
      <c r="AJ312" s="7" t="e">
        <f>SUMIF([2]Agos!B:I,AVALUOS!E312,[2]Agos!I:I)</f>
        <v>#VALUE!</v>
      </c>
      <c r="AK312" s="7" t="e">
        <f t="shared" si="1744"/>
        <v>#VALUE!</v>
      </c>
      <c r="AL312" s="8">
        <f t="shared" si="1745"/>
        <v>0</v>
      </c>
      <c r="AM312" s="7">
        <v>0</v>
      </c>
      <c r="AN312" s="7" t="e">
        <f>SUMIF([2]Sep!B:I,AVALUOS!E312,[2]Sep!I:I)</f>
        <v>#VALUE!</v>
      </c>
      <c r="AO312" s="7" t="e">
        <f t="shared" si="1746"/>
        <v>#VALUE!</v>
      </c>
      <c r="AP312" s="8">
        <f t="shared" si="1747"/>
        <v>0</v>
      </c>
      <c r="AQ312" s="7">
        <v>0</v>
      </c>
      <c r="AR312" s="7" t="e">
        <f>SUMIF([2]Oct!B:I,AVALUOS!E312,[2]Oct!I:I)</f>
        <v>#VALUE!</v>
      </c>
      <c r="AS312" s="7" t="e">
        <f t="shared" si="1748"/>
        <v>#VALUE!</v>
      </c>
      <c r="AT312" s="8">
        <f t="shared" si="1749"/>
        <v>0</v>
      </c>
      <c r="AU312" s="7">
        <v>0</v>
      </c>
      <c r="AV312" s="7" t="e">
        <f>SUMIF([2]Nov!B:I,AVALUOS!E312,[2]Nov!I:I)</f>
        <v>#VALUE!</v>
      </c>
      <c r="AW312" s="7" t="e">
        <f t="shared" si="1750"/>
        <v>#VALUE!</v>
      </c>
      <c r="AX312" s="8">
        <f t="shared" si="1751"/>
        <v>0</v>
      </c>
      <c r="AY312" s="7">
        <v>0</v>
      </c>
      <c r="AZ312" s="7" t="e">
        <f>SUMIF([2]Dic!B:I,AVALUOS!E312,[2]Dic!I:I)</f>
        <v>#VALUE!</v>
      </c>
      <c r="BA312" s="7" t="e">
        <f t="shared" si="1752"/>
        <v>#VALUE!</v>
      </c>
      <c r="BB312" s="8">
        <f t="shared" si="1753"/>
        <v>0</v>
      </c>
      <c r="BC312" s="7">
        <v>0</v>
      </c>
      <c r="BD312" s="89">
        <f t="shared" si="2011"/>
        <v>0</v>
      </c>
      <c r="BE312" s="89" t="e">
        <f>+H312+L312+P312+T312+X312+AB312+AF312+AJ312+AN312+AR312+AV312+AZ312</f>
        <v>#VALUE!</v>
      </c>
      <c r="BF312" s="89" t="e">
        <f t="shared" si="1755"/>
        <v>#VALUE!</v>
      </c>
      <c r="BG312" s="24">
        <f t="shared" si="1756"/>
        <v>0</v>
      </c>
      <c r="BK312" s="84"/>
      <c r="BL312" s="7"/>
      <c r="BM312" s="7"/>
    </row>
    <row r="313" spans="1:65" s="84" customFormat="1" ht="12" x14ac:dyDescent="0.3">
      <c r="A313" s="85"/>
      <c r="B313" s="85"/>
      <c r="C313" s="86"/>
      <c r="D313" s="90">
        <v>514520</v>
      </c>
      <c r="E313" s="91"/>
      <c r="F313" s="92" t="s">
        <v>168</v>
      </c>
      <c r="G313" s="93">
        <f t="shared" ref="G313:H313" si="2012">+G314</f>
        <v>0</v>
      </c>
      <c r="H313" s="93" t="e">
        <f t="shared" si="2012"/>
        <v>#VALUE!</v>
      </c>
      <c r="I313" s="93" t="e">
        <f t="shared" si="1731"/>
        <v>#VALUE!</v>
      </c>
      <c r="J313" s="94">
        <f t="shared" si="1732"/>
        <v>0</v>
      </c>
      <c r="K313" s="93">
        <f t="shared" ref="K313:L313" si="2013">+K314</f>
        <v>0</v>
      </c>
      <c r="L313" s="93" t="e">
        <f t="shared" si="2013"/>
        <v>#VALUE!</v>
      </c>
      <c r="M313" s="93" t="e">
        <f t="shared" si="1733"/>
        <v>#VALUE!</v>
      </c>
      <c r="N313" s="94">
        <f t="shared" si="1734"/>
        <v>0</v>
      </c>
      <c r="O313" s="93">
        <f t="shared" ref="O313:P313" si="2014">+O314</f>
        <v>0</v>
      </c>
      <c r="P313" s="93" t="e">
        <f t="shared" si="2014"/>
        <v>#VALUE!</v>
      </c>
      <c r="Q313" s="93" t="e">
        <f t="shared" si="1735"/>
        <v>#VALUE!</v>
      </c>
      <c r="R313" s="94">
        <f t="shared" si="1704"/>
        <v>0</v>
      </c>
      <c r="S313" s="93">
        <f t="shared" ref="S313:BE313" si="2015">+S314</f>
        <v>0</v>
      </c>
      <c r="T313" s="93" t="e">
        <f t="shared" si="2015"/>
        <v>#VALUE!</v>
      </c>
      <c r="U313" s="93" t="e">
        <f t="shared" si="1736"/>
        <v>#VALUE!</v>
      </c>
      <c r="V313" s="94">
        <f t="shared" si="1737"/>
        <v>0</v>
      </c>
      <c r="W313" s="93">
        <f t="shared" ref="W313:X313" si="2016">+W314</f>
        <v>0</v>
      </c>
      <c r="X313" s="93" t="e">
        <f t="shared" si="2016"/>
        <v>#VALUE!</v>
      </c>
      <c r="Y313" s="93" t="e">
        <f t="shared" si="1738"/>
        <v>#VALUE!</v>
      </c>
      <c r="Z313" s="94">
        <f t="shared" si="1739"/>
        <v>0</v>
      </c>
      <c r="AA313" s="93">
        <f t="shared" ref="AA313" si="2017">+AA314</f>
        <v>0</v>
      </c>
      <c r="AB313" s="93" t="e">
        <f t="shared" si="2015"/>
        <v>#VALUE!</v>
      </c>
      <c r="AC313" s="93" t="e">
        <f t="shared" si="1740"/>
        <v>#VALUE!</v>
      </c>
      <c r="AD313" s="94">
        <f t="shared" si="1741"/>
        <v>0</v>
      </c>
      <c r="AE313" s="93">
        <f t="shared" ref="AE313" si="2018">+AE314</f>
        <v>0</v>
      </c>
      <c r="AF313" s="93" t="e">
        <f t="shared" si="2015"/>
        <v>#VALUE!</v>
      </c>
      <c r="AG313" s="93" t="e">
        <f t="shared" si="1742"/>
        <v>#VALUE!</v>
      </c>
      <c r="AH313" s="94">
        <f t="shared" si="1743"/>
        <v>0</v>
      </c>
      <c r="AI313" s="93">
        <f t="shared" ref="AI313" si="2019">+AI314</f>
        <v>0</v>
      </c>
      <c r="AJ313" s="93" t="e">
        <f t="shared" si="2015"/>
        <v>#VALUE!</v>
      </c>
      <c r="AK313" s="93" t="e">
        <f t="shared" si="1744"/>
        <v>#VALUE!</v>
      </c>
      <c r="AL313" s="94">
        <f t="shared" si="1745"/>
        <v>0</v>
      </c>
      <c r="AM313" s="93">
        <f t="shared" ref="AM313" si="2020">+AM314</f>
        <v>0</v>
      </c>
      <c r="AN313" s="93" t="e">
        <f t="shared" si="2015"/>
        <v>#VALUE!</v>
      </c>
      <c r="AO313" s="93" t="e">
        <f t="shared" si="1746"/>
        <v>#VALUE!</v>
      </c>
      <c r="AP313" s="94">
        <f t="shared" si="1747"/>
        <v>0</v>
      </c>
      <c r="AQ313" s="93">
        <f t="shared" ref="AQ313" si="2021">+AQ314</f>
        <v>0</v>
      </c>
      <c r="AR313" s="93" t="e">
        <f t="shared" si="2015"/>
        <v>#VALUE!</v>
      </c>
      <c r="AS313" s="93" t="e">
        <f t="shared" si="1748"/>
        <v>#VALUE!</v>
      </c>
      <c r="AT313" s="94">
        <f t="shared" si="1749"/>
        <v>0</v>
      </c>
      <c r="AU313" s="93">
        <f t="shared" ref="AU313" si="2022">+AU314</f>
        <v>0</v>
      </c>
      <c r="AV313" s="93" t="e">
        <f t="shared" si="2015"/>
        <v>#VALUE!</v>
      </c>
      <c r="AW313" s="93" t="e">
        <f t="shared" si="1750"/>
        <v>#VALUE!</v>
      </c>
      <c r="AX313" s="94">
        <f t="shared" si="1751"/>
        <v>0</v>
      </c>
      <c r="AY313" s="93">
        <f t="shared" ref="AY313" si="2023">+AY314</f>
        <v>0</v>
      </c>
      <c r="AZ313" s="93" t="e">
        <f t="shared" si="2015"/>
        <v>#VALUE!</v>
      </c>
      <c r="BA313" s="93" t="e">
        <f t="shared" si="1752"/>
        <v>#VALUE!</v>
      </c>
      <c r="BB313" s="94">
        <f t="shared" si="1753"/>
        <v>0</v>
      </c>
      <c r="BC313" s="93">
        <f t="shared" si="2015"/>
        <v>0</v>
      </c>
      <c r="BD313" s="93">
        <f t="shared" si="2015"/>
        <v>0</v>
      </c>
      <c r="BE313" s="93" t="e">
        <f t="shared" si="2015"/>
        <v>#VALUE!</v>
      </c>
      <c r="BF313" s="93" t="e">
        <f t="shared" si="1755"/>
        <v>#VALUE!</v>
      </c>
      <c r="BG313" s="4">
        <f t="shared" si="1756"/>
        <v>0</v>
      </c>
      <c r="BL313" s="93">
        <f t="shared" ref="BL313:BM313" si="2024">+BL314</f>
        <v>0</v>
      </c>
      <c r="BM313" s="93">
        <f t="shared" si="2024"/>
        <v>0</v>
      </c>
    </row>
    <row r="314" spans="1:65" ht="12" x14ac:dyDescent="0.3">
      <c r="A314" s="87"/>
      <c r="B314" s="87"/>
      <c r="C314" s="88"/>
      <c r="D314" s="95"/>
      <c r="E314" s="96">
        <v>51452001</v>
      </c>
      <c r="F314" s="97" t="s">
        <v>168</v>
      </c>
      <c r="G314" s="7">
        <v>0</v>
      </c>
      <c r="H314" s="7" t="e">
        <f>SUMIF([2]Ene!B:I,AVALUOS!E314,[2]Ene!I:I)</f>
        <v>#VALUE!</v>
      </c>
      <c r="I314" s="7" t="e">
        <f t="shared" si="1731"/>
        <v>#VALUE!</v>
      </c>
      <c r="J314" s="8">
        <f t="shared" si="1732"/>
        <v>0</v>
      </c>
      <c r="K314" s="7">
        <v>0</v>
      </c>
      <c r="L314" s="7" t="e">
        <f>SUMIF([2]Feb!B:I,AVALUOS!E314,[2]Feb!I:I)</f>
        <v>#VALUE!</v>
      </c>
      <c r="M314" s="7" t="e">
        <f t="shared" si="1733"/>
        <v>#VALUE!</v>
      </c>
      <c r="N314" s="8">
        <f t="shared" si="1734"/>
        <v>0</v>
      </c>
      <c r="O314" s="7">
        <v>0</v>
      </c>
      <c r="P314" s="7" t="e">
        <f>SUMIF([2]mar!B:I,AVALUOS!E314,[2]mar!I:I)</f>
        <v>#VALUE!</v>
      </c>
      <c r="Q314" s="7" t="e">
        <f t="shared" si="1735"/>
        <v>#VALUE!</v>
      </c>
      <c r="R314" s="8">
        <f t="shared" si="1704"/>
        <v>0</v>
      </c>
      <c r="S314" s="7">
        <v>0</v>
      </c>
      <c r="T314" s="7" t="e">
        <f>SUMIF([2]Abr!B:I,AVALUOS!E314,[2]Abr!I:I)</f>
        <v>#VALUE!</v>
      </c>
      <c r="U314" s="7" t="e">
        <f t="shared" si="1736"/>
        <v>#VALUE!</v>
      </c>
      <c r="V314" s="8">
        <f t="shared" si="1737"/>
        <v>0</v>
      </c>
      <c r="W314" s="7">
        <v>0</v>
      </c>
      <c r="X314" s="7" t="e">
        <f>SUMIF([2]May!B:I,AVALUOS!E314,[2]May!I:I)</f>
        <v>#VALUE!</v>
      </c>
      <c r="Y314" s="7" t="e">
        <f t="shared" si="1738"/>
        <v>#VALUE!</v>
      </c>
      <c r="Z314" s="8">
        <f t="shared" si="1739"/>
        <v>0</v>
      </c>
      <c r="AA314" s="7">
        <v>0</v>
      </c>
      <c r="AB314" s="7" t="e">
        <f>SUMIF([2]Jun!B:I,AVALUOS!E314,[2]Jun!I:I)</f>
        <v>#VALUE!</v>
      </c>
      <c r="AC314" s="7" t="e">
        <f t="shared" si="1740"/>
        <v>#VALUE!</v>
      </c>
      <c r="AD314" s="8">
        <f t="shared" si="1741"/>
        <v>0</v>
      </c>
      <c r="AE314" s="7">
        <v>0</v>
      </c>
      <c r="AF314" s="7" t="e">
        <f>SUMIF([2]Jul!B:I,AVALUOS!E314,[2]Jul!I:I)</f>
        <v>#VALUE!</v>
      </c>
      <c r="AG314" s="7" t="e">
        <f t="shared" si="1742"/>
        <v>#VALUE!</v>
      </c>
      <c r="AH314" s="8">
        <f t="shared" si="1743"/>
        <v>0</v>
      </c>
      <c r="AI314" s="7">
        <v>0</v>
      </c>
      <c r="AJ314" s="7" t="e">
        <f>SUMIF([2]Agos!B:I,AVALUOS!E314,[2]Agos!I:I)</f>
        <v>#VALUE!</v>
      </c>
      <c r="AK314" s="7" t="e">
        <f t="shared" si="1744"/>
        <v>#VALUE!</v>
      </c>
      <c r="AL314" s="8">
        <f t="shared" si="1745"/>
        <v>0</v>
      </c>
      <c r="AM314" s="7">
        <v>0</v>
      </c>
      <c r="AN314" s="7" t="e">
        <f>SUMIF([2]Sep!B:I,AVALUOS!E314,[2]Sep!I:I)</f>
        <v>#VALUE!</v>
      </c>
      <c r="AO314" s="7" t="e">
        <f t="shared" si="1746"/>
        <v>#VALUE!</v>
      </c>
      <c r="AP314" s="8">
        <f t="shared" si="1747"/>
        <v>0</v>
      </c>
      <c r="AQ314" s="7">
        <v>0</v>
      </c>
      <c r="AR314" s="7" t="e">
        <f>SUMIF([2]Oct!B:I,AVALUOS!E314,[2]Oct!I:I)</f>
        <v>#VALUE!</v>
      </c>
      <c r="AS314" s="7" t="e">
        <f t="shared" si="1748"/>
        <v>#VALUE!</v>
      </c>
      <c r="AT314" s="8">
        <f t="shared" si="1749"/>
        <v>0</v>
      </c>
      <c r="AU314" s="7">
        <v>0</v>
      </c>
      <c r="AV314" s="7" t="e">
        <f>SUMIF([2]Nov!B:I,AVALUOS!E314,[2]Nov!I:I)</f>
        <v>#VALUE!</v>
      </c>
      <c r="AW314" s="7" t="e">
        <f t="shared" si="1750"/>
        <v>#VALUE!</v>
      </c>
      <c r="AX314" s="8">
        <f t="shared" si="1751"/>
        <v>0</v>
      </c>
      <c r="AY314" s="7">
        <v>0</v>
      </c>
      <c r="AZ314" s="7" t="e">
        <f>SUMIF([2]Dic!B:I,AVALUOS!E314,[2]Dic!I:I)</f>
        <v>#VALUE!</v>
      </c>
      <c r="BA314" s="7" t="e">
        <f t="shared" si="1752"/>
        <v>#VALUE!</v>
      </c>
      <c r="BB314" s="8">
        <f t="shared" si="1753"/>
        <v>0</v>
      </c>
      <c r="BC314" s="7">
        <v>0</v>
      </c>
      <c r="BD314" s="89">
        <f>+G314+K314+O314+S314+W314+AA314+AE314+AI314+AM314+AQ314+AU314</f>
        <v>0</v>
      </c>
      <c r="BE314" s="89" t="e">
        <f>+H314+L314+P314+T314+X314+AB314+AF314+AJ314+AN314+AR314+AV314+AZ314</f>
        <v>#VALUE!</v>
      </c>
      <c r="BF314" s="89" t="e">
        <f t="shared" si="1755"/>
        <v>#VALUE!</v>
      </c>
      <c r="BG314" s="24">
        <f t="shared" si="1756"/>
        <v>0</v>
      </c>
      <c r="BK314" s="84"/>
      <c r="BL314" s="7"/>
      <c r="BM314" s="7"/>
    </row>
    <row r="315" spans="1:65" ht="12" x14ac:dyDescent="0.3">
      <c r="A315" s="85"/>
      <c r="B315" s="85"/>
      <c r="C315" s="86"/>
      <c r="D315" s="90">
        <v>514525</v>
      </c>
      <c r="E315" s="91"/>
      <c r="F315" s="92" t="s">
        <v>221</v>
      </c>
      <c r="G315" s="93">
        <f t="shared" ref="G315:H315" si="2025">+G316</f>
        <v>0</v>
      </c>
      <c r="H315" s="93" t="e">
        <f t="shared" si="2025"/>
        <v>#VALUE!</v>
      </c>
      <c r="I315" s="93" t="e">
        <f t="shared" si="1731"/>
        <v>#VALUE!</v>
      </c>
      <c r="J315" s="94">
        <f t="shared" si="1732"/>
        <v>0</v>
      </c>
      <c r="K315" s="93">
        <f t="shared" ref="K315:L315" si="2026">+K316</f>
        <v>0</v>
      </c>
      <c r="L315" s="93" t="e">
        <f t="shared" si="2026"/>
        <v>#VALUE!</v>
      </c>
      <c r="M315" s="93" t="e">
        <f t="shared" si="1733"/>
        <v>#VALUE!</v>
      </c>
      <c r="N315" s="94">
        <f t="shared" si="1734"/>
        <v>0</v>
      </c>
      <c r="O315" s="93">
        <f t="shared" ref="O315:P315" si="2027">+O316</f>
        <v>0</v>
      </c>
      <c r="P315" s="93" t="e">
        <f t="shared" si="2027"/>
        <v>#VALUE!</v>
      </c>
      <c r="Q315" s="93" t="e">
        <f t="shared" si="1735"/>
        <v>#VALUE!</v>
      </c>
      <c r="R315" s="94">
        <f t="shared" si="1704"/>
        <v>0</v>
      </c>
      <c r="S315" s="93">
        <f t="shared" ref="S315:BE315" si="2028">+S316</f>
        <v>0</v>
      </c>
      <c r="T315" s="93" t="e">
        <f t="shared" si="2028"/>
        <v>#VALUE!</v>
      </c>
      <c r="U315" s="93" t="e">
        <f t="shared" si="1736"/>
        <v>#VALUE!</v>
      </c>
      <c r="V315" s="94">
        <f t="shared" si="1737"/>
        <v>0</v>
      </c>
      <c r="W315" s="93">
        <f t="shared" ref="W315:X315" si="2029">+W316</f>
        <v>0</v>
      </c>
      <c r="X315" s="93" t="e">
        <f t="shared" si="2029"/>
        <v>#VALUE!</v>
      </c>
      <c r="Y315" s="93" t="e">
        <f t="shared" si="1738"/>
        <v>#VALUE!</v>
      </c>
      <c r="Z315" s="94">
        <f t="shared" si="1739"/>
        <v>0</v>
      </c>
      <c r="AA315" s="93">
        <f t="shared" ref="AA315" si="2030">+AA316</f>
        <v>0</v>
      </c>
      <c r="AB315" s="93" t="e">
        <f t="shared" si="2028"/>
        <v>#VALUE!</v>
      </c>
      <c r="AC315" s="93" t="e">
        <f t="shared" si="1740"/>
        <v>#VALUE!</v>
      </c>
      <c r="AD315" s="94">
        <f t="shared" si="1741"/>
        <v>0</v>
      </c>
      <c r="AE315" s="93">
        <f t="shared" ref="AE315" si="2031">+AE316</f>
        <v>0</v>
      </c>
      <c r="AF315" s="93" t="e">
        <f t="shared" si="2028"/>
        <v>#VALUE!</v>
      </c>
      <c r="AG315" s="93" t="e">
        <f t="shared" si="1742"/>
        <v>#VALUE!</v>
      </c>
      <c r="AH315" s="94">
        <f t="shared" si="1743"/>
        <v>0</v>
      </c>
      <c r="AI315" s="93">
        <f t="shared" ref="AI315" si="2032">+AI316</f>
        <v>0</v>
      </c>
      <c r="AJ315" s="93" t="e">
        <f t="shared" si="2028"/>
        <v>#VALUE!</v>
      </c>
      <c r="AK315" s="93" t="e">
        <f t="shared" si="1744"/>
        <v>#VALUE!</v>
      </c>
      <c r="AL315" s="94">
        <f t="shared" si="1745"/>
        <v>0</v>
      </c>
      <c r="AM315" s="93">
        <f t="shared" ref="AM315" si="2033">+AM316</f>
        <v>0</v>
      </c>
      <c r="AN315" s="93" t="e">
        <f t="shared" si="2028"/>
        <v>#VALUE!</v>
      </c>
      <c r="AO315" s="93" t="e">
        <f t="shared" si="1746"/>
        <v>#VALUE!</v>
      </c>
      <c r="AP315" s="94">
        <f t="shared" si="1747"/>
        <v>0</v>
      </c>
      <c r="AQ315" s="93">
        <f t="shared" ref="AQ315" si="2034">+AQ316</f>
        <v>0</v>
      </c>
      <c r="AR315" s="93" t="e">
        <f t="shared" si="2028"/>
        <v>#VALUE!</v>
      </c>
      <c r="AS315" s="93" t="e">
        <f t="shared" si="1748"/>
        <v>#VALUE!</v>
      </c>
      <c r="AT315" s="94">
        <f t="shared" si="1749"/>
        <v>0</v>
      </c>
      <c r="AU315" s="93">
        <f t="shared" ref="AU315" si="2035">+AU316</f>
        <v>0</v>
      </c>
      <c r="AV315" s="93" t="e">
        <f t="shared" si="2028"/>
        <v>#VALUE!</v>
      </c>
      <c r="AW315" s="93" t="e">
        <f t="shared" si="1750"/>
        <v>#VALUE!</v>
      </c>
      <c r="AX315" s="94">
        <f t="shared" si="1751"/>
        <v>0</v>
      </c>
      <c r="AY315" s="93">
        <f t="shared" ref="AY315" si="2036">+AY316</f>
        <v>0</v>
      </c>
      <c r="AZ315" s="93" t="e">
        <f t="shared" si="2028"/>
        <v>#VALUE!</v>
      </c>
      <c r="BA315" s="93" t="e">
        <f t="shared" si="1752"/>
        <v>#VALUE!</v>
      </c>
      <c r="BB315" s="94">
        <f t="shared" si="1753"/>
        <v>0</v>
      </c>
      <c r="BC315" s="93">
        <f t="shared" si="2028"/>
        <v>0</v>
      </c>
      <c r="BD315" s="93">
        <f t="shared" si="2028"/>
        <v>0</v>
      </c>
      <c r="BE315" s="93" t="e">
        <f t="shared" si="2028"/>
        <v>#VALUE!</v>
      </c>
      <c r="BF315" s="93" t="e">
        <f t="shared" si="1755"/>
        <v>#VALUE!</v>
      </c>
      <c r="BG315" s="4">
        <f t="shared" si="1756"/>
        <v>0</v>
      </c>
      <c r="BL315" s="93">
        <f t="shared" ref="BL315:BM315" si="2037">+BL316</f>
        <v>0</v>
      </c>
      <c r="BM315" s="93">
        <f t="shared" si="2037"/>
        <v>0</v>
      </c>
    </row>
    <row r="316" spans="1:65" s="84" customFormat="1" ht="12" x14ac:dyDescent="0.3">
      <c r="A316" s="87"/>
      <c r="B316" s="87"/>
      <c r="C316" s="88"/>
      <c r="D316" s="95"/>
      <c r="E316" s="96">
        <v>51452501</v>
      </c>
      <c r="F316" s="97" t="s">
        <v>221</v>
      </c>
      <c r="G316" s="7">
        <v>0</v>
      </c>
      <c r="H316" s="7" t="e">
        <f>SUMIF([2]Ene!B:I,AVALUOS!E316,[2]Ene!I:I)</f>
        <v>#VALUE!</v>
      </c>
      <c r="I316" s="7" t="e">
        <f t="shared" si="1731"/>
        <v>#VALUE!</v>
      </c>
      <c r="J316" s="8">
        <f t="shared" si="1732"/>
        <v>0</v>
      </c>
      <c r="K316" s="7">
        <v>0</v>
      </c>
      <c r="L316" s="7" t="e">
        <f>SUMIF([2]Feb!B:I,AVALUOS!E316,[2]Feb!I:I)</f>
        <v>#VALUE!</v>
      </c>
      <c r="M316" s="7" t="e">
        <f t="shared" si="1733"/>
        <v>#VALUE!</v>
      </c>
      <c r="N316" s="8">
        <f t="shared" si="1734"/>
        <v>0</v>
      </c>
      <c r="O316" s="7">
        <v>0</v>
      </c>
      <c r="P316" s="7" t="e">
        <f>SUMIF([2]mar!B:I,AVALUOS!E316,[2]mar!I:I)</f>
        <v>#VALUE!</v>
      </c>
      <c r="Q316" s="7" t="e">
        <f t="shared" si="1735"/>
        <v>#VALUE!</v>
      </c>
      <c r="R316" s="8">
        <f t="shared" si="1704"/>
        <v>0</v>
      </c>
      <c r="S316" s="7">
        <v>0</v>
      </c>
      <c r="T316" s="7" t="e">
        <f>SUMIF([2]Abr!B:I,AVALUOS!E316,[2]Abr!I:I)</f>
        <v>#VALUE!</v>
      </c>
      <c r="U316" s="7" t="e">
        <f t="shared" si="1736"/>
        <v>#VALUE!</v>
      </c>
      <c r="V316" s="8">
        <f t="shared" si="1737"/>
        <v>0</v>
      </c>
      <c r="W316" s="7">
        <v>0</v>
      </c>
      <c r="X316" s="7" t="e">
        <f>SUMIF([2]May!B:I,AVALUOS!E316,[2]May!I:I)</f>
        <v>#VALUE!</v>
      </c>
      <c r="Y316" s="7" t="e">
        <f t="shared" si="1738"/>
        <v>#VALUE!</v>
      </c>
      <c r="Z316" s="8">
        <f t="shared" si="1739"/>
        <v>0</v>
      </c>
      <c r="AA316" s="7">
        <v>0</v>
      </c>
      <c r="AB316" s="7" t="e">
        <f>SUMIF([2]Jun!B:I,AVALUOS!E316,[2]Jun!I:I)</f>
        <v>#VALUE!</v>
      </c>
      <c r="AC316" s="7" t="e">
        <f t="shared" si="1740"/>
        <v>#VALUE!</v>
      </c>
      <c r="AD316" s="8">
        <f t="shared" si="1741"/>
        <v>0</v>
      </c>
      <c r="AE316" s="7">
        <v>0</v>
      </c>
      <c r="AF316" s="7" t="e">
        <f>SUMIF([2]Jul!B:I,AVALUOS!E316,[2]Jul!I:I)</f>
        <v>#VALUE!</v>
      </c>
      <c r="AG316" s="7" t="e">
        <f t="shared" si="1742"/>
        <v>#VALUE!</v>
      </c>
      <c r="AH316" s="8">
        <f t="shared" si="1743"/>
        <v>0</v>
      </c>
      <c r="AI316" s="7">
        <v>0</v>
      </c>
      <c r="AJ316" s="7" t="e">
        <f>SUMIF([2]Agos!B:I,AVALUOS!E316,[2]Agos!I:I)</f>
        <v>#VALUE!</v>
      </c>
      <c r="AK316" s="7" t="e">
        <f t="shared" si="1744"/>
        <v>#VALUE!</v>
      </c>
      <c r="AL316" s="8">
        <f t="shared" si="1745"/>
        <v>0</v>
      </c>
      <c r="AM316" s="7">
        <v>0</v>
      </c>
      <c r="AN316" s="7" t="e">
        <f>SUMIF([2]Sep!B:I,AVALUOS!E316,[2]Sep!I:I)</f>
        <v>#VALUE!</v>
      </c>
      <c r="AO316" s="7" t="e">
        <f t="shared" si="1746"/>
        <v>#VALUE!</v>
      </c>
      <c r="AP316" s="8">
        <f t="shared" si="1747"/>
        <v>0</v>
      </c>
      <c r="AQ316" s="7">
        <v>0</v>
      </c>
      <c r="AR316" s="7" t="e">
        <f>SUMIF([2]Oct!B:I,AVALUOS!E316,[2]Oct!I:I)</f>
        <v>#VALUE!</v>
      </c>
      <c r="AS316" s="7" t="e">
        <f t="shared" si="1748"/>
        <v>#VALUE!</v>
      </c>
      <c r="AT316" s="8">
        <f t="shared" si="1749"/>
        <v>0</v>
      </c>
      <c r="AU316" s="7">
        <v>0</v>
      </c>
      <c r="AV316" s="7" t="e">
        <f>SUMIF([2]Nov!B:I,AVALUOS!E316,[2]Nov!I:I)</f>
        <v>#VALUE!</v>
      </c>
      <c r="AW316" s="7" t="e">
        <f t="shared" si="1750"/>
        <v>#VALUE!</v>
      </c>
      <c r="AX316" s="8">
        <f t="shared" si="1751"/>
        <v>0</v>
      </c>
      <c r="AY316" s="7">
        <v>0</v>
      </c>
      <c r="AZ316" s="7" t="e">
        <f>SUMIF([2]Dic!B:I,AVALUOS!E316,[2]Dic!I:I)</f>
        <v>#VALUE!</v>
      </c>
      <c r="BA316" s="7" t="e">
        <f t="shared" si="1752"/>
        <v>#VALUE!</v>
      </c>
      <c r="BB316" s="8">
        <f t="shared" si="1753"/>
        <v>0</v>
      </c>
      <c r="BC316" s="7">
        <v>0</v>
      </c>
      <c r="BD316" s="89">
        <f>+G316+K316+O316+S316+W316+AA316+AE316+AI316+AM316+AQ316+AU316</f>
        <v>0</v>
      </c>
      <c r="BE316" s="89" t="e">
        <f>+H316+L316+P316+T316+X316+AB316+AF316+AJ316+AN316+AR316+AV316+AZ316</f>
        <v>#VALUE!</v>
      </c>
      <c r="BF316" s="89" t="e">
        <f t="shared" si="1755"/>
        <v>#VALUE!</v>
      </c>
      <c r="BG316" s="24">
        <f t="shared" si="1756"/>
        <v>0</v>
      </c>
      <c r="BL316" s="7"/>
      <c r="BM316" s="7"/>
    </row>
    <row r="317" spans="1:65" ht="20.399999999999999" x14ac:dyDescent="0.3">
      <c r="A317" s="85"/>
      <c r="B317" s="85"/>
      <c r="C317" s="86"/>
      <c r="D317" s="90">
        <v>514540</v>
      </c>
      <c r="E317" s="91"/>
      <c r="F317" s="92" t="s">
        <v>222</v>
      </c>
      <c r="G317" s="93">
        <f t="shared" ref="G317:H317" si="2038">+G318</f>
        <v>0</v>
      </c>
      <c r="H317" s="93" t="e">
        <f t="shared" si="2038"/>
        <v>#VALUE!</v>
      </c>
      <c r="I317" s="93" t="e">
        <f t="shared" si="1731"/>
        <v>#VALUE!</v>
      </c>
      <c r="J317" s="94">
        <f t="shared" si="1732"/>
        <v>0</v>
      </c>
      <c r="K317" s="93">
        <f t="shared" ref="K317:L317" si="2039">+K318</f>
        <v>0</v>
      </c>
      <c r="L317" s="93" t="e">
        <f t="shared" si="2039"/>
        <v>#VALUE!</v>
      </c>
      <c r="M317" s="93" t="e">
        <f t="shared" si="1733"/>
        <v>#VALUE!</v>
      </c>
      <c r="N317" s="94">
        <f t="shared" si="1734"/>
        <v>0</v>
      </c>
      <c r="O317" s="93">
        <f t="shared" ref="O317:P317" si="2040">+O318</f>
        <v>0</v>
      </c>
      <c r="P317" s="93" t="e">
        <f t="shared" si="2040"/>
        <v>#VALUE!</v>
      </c>
      <c r="Q317" s="93" t="e">
        <f t="shared" si="1735"/>
        <v>#VALUE!</v>
      </c>
      <c r="R317" s="94">
        <f t="shared" si="1704"/>
        <v>0</v>
      </c>
      <c r="S317" s="93">
        <f t="shared" ref="S317:BE317" si="2041">+S318</f>
        <v>0</v>
      </c>
      <c r="T317" s="93" t="e">
        <f t="shared" si="2041"/>
        <v>#VALUE!</v>
      </c>
      <c r="U317" s="93" t="e">
        <f t="shared" si="1736"/>
        <v>#VALUE!</v>
      </c>
      <c r="V317" s="94">
        <f t="shared" si="1737"/>
        <v>0</v>
      </c>
      <c r="W317" s="93">
        <f t="shared" ref="W317:X317" si="2042">+W318</f>
        <v>0</v>
      </c>
      <c r="X317" s="93" t="e">
        <f t="shared" si="2042"/>
        <v>#VALUE!</v>
      </c>
      <c r="Y317" s="93" t="e">
        <f t="shared" si="1738"/>
        <v>#VALUE!</v>
      </c>
      <c r="Z317" s="94">
        <f t="shared" si="1739"/>
        <v>0</v>
      </c>
      <c r="AA317" s="93">
        <f t="shared" ref="AA317" si="2043">+AA318</f>
        <v>0</v>
      </c>
      <c r="AB317" s="93" t="e">
        <f t="shared" si="2041"/>
        <v>#VALUE!</v>
      </c>
      <c r="AC317" s="93" t="e">
        <f t="shared" si="1740"/>
        <v>#VALUE!</v>
      </c>
      <c r="AD317" s="94">
        <f t="shared" si="1741"/>
        <v>0</v>
      </c>
      <c r="AE317" s="93">
        <f t="shared" ref="AE317" si="2044">+AE318</f>
        <v>0</v>
      </c>
      <c r="AF317" s="93" t="e">
        <f t="shared" si="2041"/>
        <v>#VALUE!</v>
      </c>
      <c r="AG317" s="93" t="e">
        <f t="shared" si="1742"/>
        <v>#VALUE!</v>
      </c>
      <c r="AH317" s="94">
        <f t="shared" si="1743"/>
        <v>0</v>
      </c>
      <c r="AI317" s="93">
        <f t="shared" ref="AI317" si="2045">+AI318</f>
        <v>0</v>
      </c>
      <c r="AJ317" s="93" t="e">
        <f t="shared" si="2041"/>
        <v>#VALUE!</v>
      </c>
      <c r="AK317" s="93" t="e">
        <f t="shared" si="1744"/>
        <v>#VALUE!</v>
      </c>
      <c r="AL317" s="94">
        <f t="shared" si="1745"/>
        <v>0</v>
      </c>
      <c r="AM317" s="93">
        <f t="shared" ref="AM317" si="2046">+AM318</f>
        <v>0</v>
      </c>
      <c r="AN317" s="93" t="e">
        <f t="shared" si="2041"/>
        <v>#VALUE!</v>
      </c>
      <c r="AO317" s="93" t="e">
        <f t="shared" si="1746"/>
        <v>#VALUE!</v>
      </c>
      <c r="AP317" s="94">
        <f t="shared" si="1747"/>
        <v>0</v>
      </c>
      <c r="AQ317" s="93">
        <f t="shared" ref="AQ317" si="2047">+AQ318</f>
        <v>0</v>
      </c>
      <c r="AR317" s="93" t="e">
        <f t="shared" si="2041"/>
        <v>#VALUE!</v>
      </c>
      <c r="AS317" s="93" t="e">
        <f t="shared" si="1748"/>
        <v>#VALUE!</v>
      </c>
      <c r="AT317" s="94">
        <f t="shared" si="1749"/>
        <v>0</v>
      </c>
      <c r="AU317" s="93">
        <f t="shared" ref="AU317" si="2048">+AU318</f>
        <v>0</v>
      </c>
      <c r="AV317" s="93" t="e">
        <f t="shared" si="2041"/>
        <v>#VALUE!</v>
      </c>
      <c r="AW317" s="93" t="e">
        <f t="shared" si="1750"/>
        <v>#VALUE!</v>
      </c>
      <c r="AX317" s="94">
        <f t="shared" si="1751"/>
        <v>0</v>
      </c>
      <c r="AY317" s="93">
        <f t="shared" ref="AY317" si="2049">+AY318</f>
        <v>0</v>
      </c>
      <c r="AZ317" s="93" t="e">
        <f t="shared" si="2041"/>
        <v>#VALUE!</v>
      </c>
      <c r="BA317" s="93" t="e">
        <f t="shared" si="1752"/>
        <v>#VALUE!</v>
      </c>
      <c r="BB317" s="94">
        <f t="shared" si="1753"/>
        <v>0</v>
      </c>
      <c r="BC317" s="93">
        <f t="shared" si="2041"/>
        <v>0</v>
      </c>
      <c r="BD317" s="93">
        <f t="shared" si="2041"/>
        <v>0</v>
      </c>
      <c r="BE317" s="93" t="e">
        <f t="shared" si="2041"/>
        <v>#VALUE!</v>
      </c>
      <c r="BF317" s="93" t="e">
        <f t="shared" si="1755"/>
        <v>#VALUE!</v>
      </c>
      <c r="BG317" s="4">
        <f t="shared" si="1756"/>
        <v>0</v>
      </c>
      <c r="BL317" s="93">
        <f t="shared" ref="BL317:BM317" si="2050">+BL318</f>
        <v>0</v>
      </c>
      <c r="BM317" s="93">
        <f t="shared" si="2050"/>
        <v>0</v>
      </c>
    </row>
    <row r="318" spans="1:65" s="84" customFormat="1" ht="20.399999999999999" x14ac:dyDescent="0.3">
      <c r="A318" s="87"/>
      <c r="B318" s="87"/>
      <c r="C318" s="88"/>
      <c r="D318" s="95"/>
      <c r="E318" s="96">
        <v>51454001</v>
      </c>
      <c r="F318" s="97" t="s">
        <v>222</v>
      </c>
      <c r="G318" s="7">
        <v>0</v>
      </c>
      <c r="H318" s="7" t="e">
        <f>SUMIF([2]Ene!B:I,AVALUOS!E318,[2]Ene!I:I)</f>
        <v>#VALUE!</v>
      </c>
      <c r="I318" s="7" t="e">
        <f t="shared" si="1731"/>
        <v>#VALUE!</v>
      </c>
      <c r="J318" s="8">
        <f t="shared" si="1732"/>
        <v>0</v>
      </c>
      <c r="K318" s="7">
        <v>0</v>
      </c>
      <c r="L318" s="7" t="e">
        <f>SUMIF([2]Feb!B:I,AVALUOS!E318,[2]Feb!I:I)</f>
        <v>#VALUE!</v>
      </c>
      <c r="M318" s="7" t="e">
        <f t="shared" si="1733"/>
        <v>#VALUE!</v>
      </c>
      <c r="N318" s="8">
        <f t="shared" si="1734"/>
        <v>0</v>
      </c>
      <c r="O318" s="7">
        <v>0</v>
      </c>
      <c r="P318" s="7" t="e">
        <f>SUMIF([2]mar!B:I,AVALUOS!E318,[2]mar!I:I)</f>
        <v>#VALUE!</v>
      </c>
      <c r="Q318" s="7" t="e">
        <f t="shared" si="1735"/>
        <v>#VALUE!</v>
      </c>
      <c r="R318" s="8">
        <f t="shared" si="1704"/>
        <v>0</v>
      </c>
      <c r="S318" s="7">
        <v>0</v>
      </c>
      <c r="T318" s="7" t="e">
        <f>SUMIF([2]Abr!B:I,AVALUOS!E318,[2]Abr!I:I)</f>
        <v>#VALUE!</v>
      </c>
      <c r="U318" s="7" t="e">
        <f t="shared" si="1736"/>
        <v>#VALUE!</v>
      </c>
      <c r="V318" s="8">
        <f t="shared" si="1737"/>
        <v>0</v>
      </c>
      <c r="W318" s="7">
        <v>0</v>
      </c>
      <c r="X318" s="7" t="e">
        <f>SUMIF([2]May!B:I,AVALUOS!E318,[2]May!I:I)</f>
        <v>#VALUE!</v>
      </c>
      <c r="Y318" s="7" t="e">
        <f t="shared" si="1738"/>
        <v>#VALUE!</v>
      </c>
      <c r="Z318" s="8">
        <f t="shared" si="1739"/>
        <v>0</v>
      </c>
      <c r="AA318" s="7">
        <v>0</v>
      </c>
      <c r="AB318" s="7" t="e">
        <f>SUMIF([2]Jun!B:I,AVALUOS!E318,[2]Jun!I:I)</f>
        <v>#VALUE!</v>
      </c>
      <c r="AC318" s="7" t="e">
        <f t="shared" si="1740"/>
        <v>#VALUE!</v>
      </c>
      <c r="AD318" s="8">
        <f t="shared" si="1741"/>
        <v>0</v>
      </c>
      <c r="AE318" s="7">
        <v>0</v>
      </c>
      <c r="AF318" s="7" t="e">
        <f>SUMIF([2]Jul!B:I,AVALUOS!E318,[2]Jul!I:I)</f>
        <v>#VALUE!</v>
      </c>
      <c r="AG318" s="7" t="e">
        <f t="shared" si="1742"/>
        <v>#VALUE!</v>
      </c>
      <c r="AH318" s="8">
        <f t="shared" si="1743"/>
        <v>0</v>
      </c>
      <c r="AI318" s="7">
        <v>0</v>
      </c>
      <c r="AJ318" s="7" t="e">
        <f>SUMIF([2]Agos!B:I,AVALUOS!E318,[2]Agos!I:I)</f>
        <v>#VALUE!</v>
      </c>
      <c r="AK318" s="7" t="e">
        <f t="shared" si="1744"/>
        <v>#VALUE!</v>
      </c>
      <c r="AL318" s="8">
        <f t="shared" si="1745"/>
        <v>0</v>
      </c>
      <c r="AM318" s="7">
        <v>0</v>
      </c>
      <c r="AN318" s="7" t="e">
        <f>SUMIF([2]Sep!B:I,AVALUOS!E318,[2]Sep!I:I)</f>
        <v>#VALUE!</v>
      </c>
      <c r="AO318" s="7" t="e">
        <f t="shared" si="1746"/>
        <v>#VALUE!</v>
      </c>
      <c r="AP318" s="8">
        <f t="shared" si="1747"/>
        <v>0</v>
      </c>
      <c r="AQ318" s="7">
        <v>0</v>
      </c>
      <c r="AR318" s="7" t="e">
        <f>SUMIF([2]Oct!B:I,AVALUOS!E318,[2]Oct!I:I)</f>
        <v>#VALUE!</v>
      </c>
      <c r="AS318" s="7" t="e">
        <f t="shared" si="1748"/>
        <v>#VALUE!</v>
      </c>
      <c r="AT318" s="8">
        <f t="shared" si="1749"/>
        <v>0</v>
      </c>
      <c r="AU318" s="7">
        <v>0</v>
      </c>
      <c r="AV318" s="7" t="e">
        <f>SUMIF([2]Nov!B:I,AVALUOS!E318,[2]Nov!I:I)</f>
        <v>#VALUE!</v>
      </c>
      <c r="AW318" s="7" t="e">
        <f t="shared" si="1750"/>
        <v>#VALUE!</v>
      </c>
      <c r="AX318" s="8">
        <f t="shared" si="1751"/>
        <v>0</v>
      </c>
      <c r="AY318" s="7">
        <v>0</v>
      </c>
      <c r="AZ318" s="7" t="e">
        <f>SUMIF([2]Dic!B:I,AVALUOS!E318,[2]Dic!I:I)</f>
        <v>#VALUE!</v>
      </c>
      <c r="BA318" s="7" t="e">
        <f t="shared" si="1752"/>
        <v>#VALUE!</v>
      </c>
      <c r="BB318" s="8">
        <f t="shared" si="1753"/>
        <v>0</v>
      </c>
      <c r="BC318" s="7">
        <v>0</v>
      </c>
      <c r="BD318" s="89">
        <f>+G318+K318+O318+S318+W318+AA318+AE318+AI318+AM318+AQ318+AU318</f>
        <v>0</v>
      </c>
      <c r="BE318" s="89" t="e">
        <f>+H318+L318+P318+T318+X318+AB318+AF318+AJ318+AN318+AR318+AV318+AZ318</f>
        <v>#VALUE!</v>
      </c>
      <c r="BF318" s="89" t="e">
        <f t="shared" si="1755"/>
        <v>#VALUE!</v>
      </c>
      <c r="BG318" s="24">
        <f t="shared" si="1756"/>
        <v>0</v>
      </c>
      <c r="BL318" s="7"/>
      <c r="BM318" s="7"/>
    </row>
    <row r="319" spans="1:65" ht="12" x14ac:dyDescent="0.3">
      <c r="A319" s="85"/>
      <c r="B319" s="85"/>
      <c r="C319" s="86"/>
      <c r="D319" s="90">
        <v>514595</v>
      </c>
      <c r="E319" s="91"/>
      <c r="F319" s="92" t="s">
        <v>51</v>
      </c>
      <c r="G319" s="93">
        <f t="shared" ref="G319:H319" si="2051">+G320</f>
        <v>0</v>
      </c>
      <c r="H319" s="93" t="e">
        <f t="shared" si="2051"/>
        <v>#VALUE!</v>
      </c>
      <c r="I319" s="93" t="e">
        <f t="shared" si="1731"/>
        <v>#VALUE!</v>
      </c>
      <c r="J319" s="94">
        <f t="shared" si="1732"/>
        <v>0</v>
      </c>
      <c r="K319" s="93">
        <f t="shared" ref="K319:L319" si="2052">+K320</f>
        <v>0</v>
      </c>
      <c r="L319" s="93" t="e">
        <f t="shared" si="2052"/>
        <v>#VALUE!</v>
      </c>
      <c r="M319" s="93" t="e">
        <f t="shared" si="1733"/>
        <v>#VALUE!</v>
      </c>
      <c r="N319" s="94">
        <f t="shared" si="1734"/>
        <v>0</v>
      </c>
      <c r="O319" s="93">
        <f t="shared" ref="O319:P319" si="2053">+O320</f>
        <v>0</v>
      </c>
      <c r="P319" s="93" t="e">
        <f t="shared" si="2053"/>
        <v>#VALUE!</v>
      </c>
      <c r="Q319" s="93" t="e">
        <f t="shared" si="1735"/>
        <v>#VALUE!</v>
      </c>
      <c r="R319" s="94">
        <f t="shared" si="1704"/>
        <v>0</v>
      </c>
      <c r="S319" s="93">
        <f t="shared" ref="S319:BE319" si="2054">+S320</f>
        <v>0</v>
      </c>
      <c r="T319" s="93" t="e">
        <f t="shared" si="2054"/>
        <v>#VALUE!</v>
      </c>
      <c r="U319" s="93" t="e">
        <f t="shared" si="1736"/>
        <v>#VALUE!</v>
      </c>
      <c r="V319" s="94">
        <f t="shared" si="1737"/>
        <v>0</v>
      </c>
      <c r="W319" s="93">
        <f t="shared" ref="W319:X319" si="2055">+W320</f>
        <v>0</v>
      </c>
      <c r="X319" s="93" t="e">
        <f t="shared" si="2055"/>
        <v>#VALUE!</v>
      </c>
      <c r="Y319" s="93" t="e">
        <f t="shared" si="1738"/>
        <v>#VALUE!</v>
      </c>
      <c r="Z319" s="94">
        <f t="shared" si="1739"/>
        <v>0</v>
      </c>
      <c r="AA319" s="93">
        <f t="shared" ref="AA319" si="2056">+AA320</f>
        <v>0</v>
      </c>
      <c r="AB319" s="93" t="e">
        <f t="shared" si="2054"/>
        <v>#VALUE!</v>
      </c>
      <c r="AC319" s="93" t="e">
        <f t="shared" si="1740"/>
        <v>#VALUE!</v>
      </c>
      <c r="AD319" s="94">
        <f t="shared" si="1741"/>
        <v>0</v>
      </c>
      <c r="AE319" s="93">
        <f t="shared" ref="AE319" si="2057">+AE320</f>
        <v>0</v>
      </c>
      <c r="AF319" s="93" t="e">
        <f t="shared" si="2054"/>
        <v>#VALUE!</v>
      </c>
      <c r="AG319" s="93" t="e">
        <f t="shared" si="1742"/>
        <v>#VALUE!</v>
      </c>
      <c r="AH319" s="94">
        <f t="shared" si="1743"/>
        <v>0</v>
      </c>
      <c r="AI319" s="93">
        <f t="shared" ref="AI319" si="2058">+AI320</f>
        <v>0</v>
      </c>
      <c r="AJ319" s="93" t="e">
        <f t="shared" si="2054"/>
        <v>#VALUE!</v>
      </c>
      <c r="AK319" s="93" t="e">
        <f t="shared" si="1744"/>
        <v>#VALUE!</v>
      </c>
      <c r="AL319" s="94">
        <f t="shared" si="1745"/>
        <v>0</v>
      </c>
      <c r="AM319" s="93">
        <f t="shared" ref="AM319" si="2059">+AM320</f>
        <v>0</v>
      </c>
      <c r="AN319" s="93" t="e">
        <f t="shared" si="2054"/>
        <v>#VALUE!</v>
      </c>
      <c r="AO319" s="93" t="e">
        <f t="shared" si="1746"/>
        <v>#VALUE!</v>
      </c>
      <c r="AP319" s="94">
        <f t="shared" si="1747"/>
        <v>0</v>
      </c>
      <c r="AQ319" s="93">
        <f t="shared" ref="AQ319" si="2060">+AQ320</f>
        <v>0</v>
      </c>
      <c r="AR319" s="93" t="e">
        <f t="shared" si="2054"/>
        <v>#VALUE!</v>
      </c>
      <c r="AS319" s="93" t="e">
        <f t="shared" si="1748"/>
        <v>#VALUE!</v>
      </c>
      <c r="AT319" s="94">
        <f t="shared" si="1749"/>
        <v>0</v>
      </c>
      <c r="AU319" s="93">
        <f t="shared" ref="AU319" si="2061">+AU320</f>
        <v>0</v>
      </c>
      <c r="AV319" s="93" t="e">
        <f t="shared" si="2054"/>
        <v>#VALUE!</v>
      </c>
      <c r="AW319" s="93" t="e">
        <f t="shared" si="1750"/>
        <v>#VALUE!</v>
      </c>
      <c r="AX319" s="94">
        <f t="shared" si="1751"/>
        <v>0</v>
      </c>
      <c r="AY319" s="93">
        <f t="shared" ref="AY319" si="2062">+AY320</f>
        <v>0</v>
      </c>
      <c r="AZ319" s="93" t="e">
        <f t="shared" si="2054"/>
        <v>#VALUE!</v>
      </c>
      <c r="BA319" s="93" t="e">
        <f t="shared" si="1752"/>
        <v>#VALUE!</v>
      </c>
      <c r="BB319" s="94">
        <f t="shared" si="1753"/>
        <v>0</v>
      </c>
      <c r="BC319" s="93">
        <f t="shared" si="2054"/>
        <v>0</v>
      </c>
      <c r="BD319" s="93">
        <f t="shared" si="2054"/>
        <v>0</v>
      </c>
      <c r="BE319" s="93" t="e">
        <f t="shared" si="2054"/>
        <v>#VALUE!</v>
      </c>
      <c r="BF319" s="93" t="e">
        <f t="shared" si="1755"/>
        <v>#VALUE!</v>
      </c>
      <c r="BG319" s="4">
        <f t="shared" si="1756"/>
        <v>0</v>
      </c>
      <c r="BL319" s="93">
        <f t="shared" ref="BL319:BM319" si="2063">+BL320</f>
        <v>0</v>
      </c>
      <c r="BM319" s="93">
        <f t="shared" si="2063"/>
        <v>0</v>
      </c>
    </row>
    <row r="320" spans="1:65" s="84" customFormat="1" ht="12" x14ac:dyDescent="0.3">
      <c r="A320" s="87"/>
      <c r="B320" s="87"/>
      <c r="C320" s="88"/>
      <c r="D320" s="95"/>
      <c r="E320" s="96">
        <v>51459501</v>
      </c>
      <c r="F320" s="97" t="s">
        <v>51</v>
      </c>
      <c r="G320" s="7">
        <v>0</v>
      </c>
      <c r="H320" s="7" t="e">
        <f>SUMIF([2]Ene!B:I,AVALUOS!E320,[2]Ene!I:I)</f>
        <v>#VALUE!</v>
      </c>
      <c r="I320" s="7" t="e">
        <f t="shared" si="1731"/>
        <v>#VALUE!</v>
      </c>
      <c r="J320" s="8">
        <f t="shared" si="1732"/>
        <v>0</v>
      </c>
      <c r="K320" s="7">
        <v>0</v>
      </c>
      <c r="L320" s="7" t="e">
        <f>SUMIF([2]Feb!B:I,AVALUOS!E320,[2]Feb!I:I)</f>
        <v>#VALUE!</v>
      </c>
      <c r="M320" s="7" t="e">
        <f t="shared" si="1733"/>
        <v>#VALUE!</v>
      </c>
      <c r="N320" s="8">
        <f t="shared" si="1734"/>
        <v>0</v>
      </c>
      <c r="O320" s="7">
        <v>0</v>
      </c>
      <c r="P320" s="7" t="e">
        <f>SUMIF([2]mar!B:I,AVALUOS!E320,[2]mar!I:I)</f>
        <v>#VALUE!</v>
      </c>
      <c r="Q320" s="7" t="e">
        <f t="shared" si="1735"/>
        <v>#VALUE!</v>
      </c>
      <c r="R320" s="8">
        <f t="shared" si="1704"/>
        <v>0</v>
      </c>
      <c r="S320" s="7">
        <v>0</v>
      </c>
      <c r="T320" s="7" t="e">
        <f>SUMIF([2]Abr!B:I,AVALUOS!E320,[2]Abr!I:I)</f>
        <v>#VALUE!</v>
      </c>
      <c r="U320" s="7" t="e">
        <f t="shared" si="1736"/>
        <v>#VALUE!</v>
      </c>
      <c r="V320" s="8">
        <f t="shared" si="1737"/>
        <v>0</v>
      </c>
      <c r="W320" s="7">
        <v>0</v>
      </c>
      <c r="X320" s="7" t="e">
        <f>SUMIF([2]May!B:I,AVALUOS!E320,[2]May!I:I)</f>
        <v>#VALUE!</v>
      </c>
      <c r="Y320" s="7" t="e">
        <f t="shared" si="1738"/>
        <v>#VALUE!</v>
      </c>
      <c r="Z320" s="8">
        <f t="shared" si="1739"/>
        <v>0</v>
      </c>
      <c r="AA320" s="7">
        <v>0</v>
      </c>
      <c r="AB320" s="7" t="e">
        <f>SUMIF([2]Jun!B:I,AVALUOS!E320,[2]Jun!I:I)</f>
        <v>#VALUE!</v>
      </c>
      <c r="AC320" s="7" t="e">
        <f t="shared" si="1740"/>
        <v>#VALUE!</v>
      </c>
      <c r="AD320" s="8">
        <f t="shared" si="1741"/>
        <v>0</v>
      </c>
      <c r="AE320" s="7">
        <v>0</v>
      </c>
      <c r="AF320" s="7" t="e">
        <f>SUMIF([2]Jul!B:I,AVALUOS!E320,[2]Jul!I:I)</f>
        <v>#VALUE!</v>
      </c>
      <c r="AG320" s="7" t="e">
        <f t="shared" si="1742"/>
        <v>#VALUE!</v>
      </c>
      <c r="AH320" s="8">
        <f t="shared" si="1743"/>
        <v>0</v>
      </c>
      <c r="AI320" s="7">
        <v>0</v>
      </c>
      <c r="AJ320" s="7" t="e">
        <f>SUMIF([2]Agos!B:I,AVALUOS!E320,[2]Agos!I:I)</f>
        <v>#VALUE!</v>
      </c>
      <c r="AK320" s="7" t="e">
        <f t="shared" si="1744"/>
        <v>#VALUE!</v>
      </c>
      <c r="AL320" s="8">
        <f t="shared" si="1745"/>
        <v>0</v>
      </c>
      <c r="AM320" s="7">
        <v>0</v>
      </c>
      <c r="AN320" s="7" t="e">
        <f>SUMIF([2]Sep!B:I,AVALUOS!E320,[2]Sep!I:I)</f>
        <v>#VALUE!</v>
      </c>
      <c r="AO320" s="7" t="e">
        <f t="shared" si="1746"/>
        <v>#VALUE!</v>
      </c>
      <c r="AP320" s="8">
        <f t="shared" si="1747"/>
        <v>0</v>
      </c>
      <c r="AQ320" s="7">
        <v>0</v>
      </c>
      <c r="AR320" s="7" t="e">
        <f>SUMIF([2]Oct!B:I,AVALUOS!E320,[2]Oct!I:I)</f>
        <v>#VALUE!</v>
      </c>
      <c r="AS320" s="7" t="e">
        <f t="shared" si="1748"/>
        <v>#VALUE!</v>
      </c>
      <c r="AT320" s="8">
        <f t="shared" si="1749"/>
        <v>0</v>
      </c>
      <c r="AU320" s="7">
        <v>0</v>
      </c>
      <c r="AV320" s="7" t="e">
        <f>SUMIF([2]Nov!B:I,AVALUOS!E320,[2]Nov!I:I)</f>
        <v>#VALUE!</v>
      </c>
      <c r="AW320" s="7" t="e">
        <f t="shared" si="1750"/>
        <v>#VALUE!</v>
      </c>
      <c r="AX320" s="8">
        <f t="shared" si="1751"/>
        <v>0</v>
      </c>
      <c r="AY320" s="7">
        <v>0</v>
      </c>
      <c r="AZ320" s="7" t="e">
        <f>SUMIF([2]Dic!B:I,AVALUOS!E320,[2]Dic!I:I)</f>
        <v>#VALUE!</v>
      </c>
      <c r="BA320" s="7" t="e">
        <f t="shared" si="1752"/>
        <v>#VALUE!</v>
      </c>
      <c r="BB320" s="8">
        <f t="shared" si="1753"/>
        <v>0</v>
      </c>
      <c r="BC320" s="7">
        <v>0</v>
      </c>
      <c r="BD320" s="89">
        <f>+G320+K320+O320+S320+W320+AA320+AE320+AI320+AM320+AQ320+AU320</f>
        <v>0</v>
      </c>
      <c r="BE320" s="89" t="e">
        <f>+H320+L320+P320+T320+X320+AB320+AF320+AJ320+AN320+AR320+AV320+AZ320</f>
        <v>#VALUE!</v>
      </c>
      <c r="BF320" s="89" t="e">
        <f t="shared" si="1755"/>
        <v>#VALUE!</v>
      </c>
      <c r="BG320" s="24">
        <f t="shared" si="1756"/>
        <v>0</v>
      </c>
      <c r="BL320" s="7"/>
      <c r="BM320" s="7"/>
    </row>
    <row r="321" spans="1:65" ht="12" x14ac:dyDescent="0.3">
      <c r="A321" s="77"/>
      <c r="B321" s="77"/>
      <c r="C321" s="78">
        <v>5150</v>
      </c>
      <c r="D321" s="79"/>
      <c r="E321" s="80"/>
      <c r="F321" s="81" t="s">
        <v>223</v>
      </c>
      <c r="G321" s="82">
        <f t="shared" ref="G321:H321" si="2064">SUM(G322,G325,G327,G329)</f>
        <v>0</v>
      </c>
      <c r="H321" s="82" t="e">
        <f t="shared" si="2064"/>
        <v>#VALUE!</v>
      </c>
      <c r="I321" s="82" t="e">
        <f t="shared" si="1731"/>
        <v>#VALUE!</v>
      </c>
      <c r="J321" s="83">
        <f t="shared" si="1732"/>
        <v>0</v>
      </c>
      <c r="K321" s="82">
        <f t="shared" ref="K321:L321" si="2065">SUM(K322,K325,K327,K329)</f>
        <v>0</v>
      </c>
      <c r="L321" s="82" t="e">
        <f t="shared" si="2065"/>
        <v>#VALUE!</v>
      </c>
      <c r="M321" s="82" t="e">
        <f t="shared" si="1733"/>
        <v>#VALUE!</v>
      </c>
      <c r="N321" s="83">
        <f t="shared" si="1734"/>
        <v>0</v>
      </c>
      <c r="O321" s="82">
        <f t="shared" ref="O321:P321" si="2066">SUM(O322,O325,O327,O329)</f>
        <v>0</v>
      </c>
      <c r="P321" s="82" t="e">
        <f t="shared" si="2066"/>
        <v>#VALUE!</v>
      </c>
      <c r="Q321" s="82" t="e">
        <f t="shared" si="1735"/>
        <v>#VALUE!</v>
      </c>
      <c r="R321" s="83">
        <f t="shared" si="1704"/>
        <v>0</v>
      </c>
      <c r="S321" s="82">
        <f t="shared" ref="S321:T321" si="2067">SUM(S322,S325,S327,S329)</f>
        <v>0</v>
      </c>
      <c r="T321" s="82" t="e">
        <f t="shared" si="2067"/>
        <v>#VALUE!</v>
      </c>
      <c r="U321" s="82" t="e">
        <f t="shared" si="1736"/>
        <v>#VALUE!</v>
      </c>
      <c r="V321" s="83">
        <f t="shared" si="1737"/>
        <v>0</v>
      </c>
      <c r="W321" s="82">
        <f t="shared" ref="W321:X321" si="2068">SUM(W322,W325,W327,W329)</f>
        <v>0</v>
      </c>
      <c r="X321" s="82" t="e">
        <f t="shared" si="2068"/>
        <v>#VALUE!</v>
      </c>
      <c r="Y321" s="82" t="e">
        <f t="shared" si="1738"/>
        <v>#VALUE!</v>
      </c>
      <c r="Z321" s="83">
        <f t="shared" si="1739"/>
        <v>0</v>
      </c>
      <c r="AA321" s="82">
        <f t="shared" ref="AA321:AB321" si="2069">SUM(AA322,AA325,AA327,AA329)</f>
        <v>0</v>
      </c>
      <c r="AB321" s="82" t="e">
        <f t="shared" si="2069"/>
        <v>#VALUE!</v>
      </c>
      <c r="AC321" s="82" t="e">
        <f t="shared" si="1740"/>
        <v>#VALUE!</v>
      </c>
      <c r="AD321" s="83">
        <f t="shared" si="1741"/>
        <v>0</v>
      </c>
      <c r="AE321" s="82">
        <f t="shared" ref="AE321:AF321" si="2070">SUM(AE322,AE325,AE327,AE329)</f>
        <v>0</v>
      </c>
      <c r="AF321" s="82" t="e">
        <f t="shared" si="2070"/>
        <v>#VALUE!</v>
      </c>
      <c r="AG321" s="82" t="e">
        <f t="shared" si="1742"/>
        <v>#VALUE!</v>
      </c>
      <c r="AH321" s="83">
        <f t="shared" si="1743"/>
        <v>0</v>
      </c>
      <c r="AI321" s="82">
        <f t="shared" ref="AI321:AJ321" si="2071">SUM(AI322,AI325,AI327,AI329)</f>
        <v>0</v>
      </c>
      <c r="AJ321" s="82" t="e">
        <f t="shared" si="2071"/>
        <v>#VALUE!</v>
      </c>
      <c r="AK321" s="82" t="e">
        <f t="shared" si="1744"/>
        <v>#VALUE!</v>
      </c>
      <c r="AL321" s="83">
        <f t="shared" si="1745"/>
        <v>0</v>
      </c>
      <c r="AM321" s="82">
        <f t="shared" ref="AM321:AN321" si="2072">SUM(AM322,AM325,AM327,AM329)</f>
        <v>0</v>
      </c>
      <c r="AN321" s="82" t="e">
        <f t="shared" si="2072"/>
        <v>#VALUE!</v>
      </c>
      <c r="AO321" s="82" t="e">
        <f t="shared" si="1746"/>
        <v>#VALUE!</v>
      </c>
      <c r="AP321" s="83">
        <f t="shared" si="1747"/>
        <v>0</v>
      </c>
      <c r="AQ321" s="82">
        <f t="shared" ref="AQ321:AR321" si="2073">SUM(AQ322,AQ325,AQ327,AQ329)</f>
        <v>0</v>
      </c>
      <c r="AR321" s="82" t="e">
        <f t="shared" si="2073"/>
        <v>#VALUE!</v>
      </c>
      <c r="AS321" s="82" t="e">
        <f t="shared" si="1748"/>
        <v>#VALUE!</v>
      </c>
      <c r="AT321" s="83">
        <f t="shared" si="1749"/>
        <v>0</v>
      </c>
      <c r="AU321" s="82">
        <f t="shared" ref="AU321:AV321" si="2074">SUM(AU322,AU325,AU327,AU329)</f>
        <v>0</v>
      </c>
      <c r="AV321" s="82" t="e">
        <f t="shared" si="2074"/>
        <v>#VALUE!</v>
      </c>
      <c r="AW321" s="82" t="e">
        <f t="shared" si="1750"/>
        <v>#VALUE!</v>
      </c>
      <c r="AX321" s="83">
        <f t="shared" si="1751"/>
        <v>0</v>
      </c>
      <c r="AY321" s="82">
        <f t="shared" ref="AY321:BE321" si="2075">SUM(AY322,AY325,AY327,AY329)</f>
        <v>0</v>
      </c>
      <c r="AZ321" s="82" t="e">
        <f t="shared" si="2075"/>
        <v>#VALUE!</v>
      </c>
      <c r="BA321" s="82" t="e">
        <f t="shared" si="1752"/>
        <v>#VALUE!</v>
      </c>
      <c r="BB321" s="83">
        <f t="shared" si="1753"/>
        <v>0</v>
      </c>
      <c r="BC321" s="82">
        <f t="shared" si="2075"/>
        <v>0</v>
      </c>
      <c r="BD321" s="82">
        <f t="shared" si="2075"/>
        <v>0</v>
      </c>
      <c r="BE321" s="82" t="e">
        <f t="shared" si="2075"/>
        <v>#VALUE!</v>
      </c>
      <c r="BF321" s="82" t="e">
        <f t="shared" si="1755"/>
        <v>#VALUE!</v>
      </c>
      <c r="BG321" s="83">
        <f t="shared" si="1756"/>
        <v>0</v>
      </c>
      <c r="BL321" s="82">
        <f t="shared" ref="BL321:BM321" si="2076">SUM(BL322,BL325,BL327,BL329)</f>
        <v>0</v>
      </c>
      <c r="BM321" s="82">
        <f t="shared" si="2076"/>
        <v>0</v>
      </c>
    </row>
    <row r="322" spans="1:65" s="84" customFormat="1" ht="12" x14ac:dyDescent="0.3">
      <c r="A322" s="85"/>
      <c r="B322" s="85"/>
      <c r="C322" s="86"/>
      <c r="D322" s="90">
        <v>515005</v>
      </c>
      <c r="E322" s="91"/>
      <c r="F322" s="92" t="s">
        <v>224</v>
      </c>
      <c r="G322" s="93">
        <f t="shared" ref="G322:H322" si="2077">SUM(G323:G324)</f>
        <v>0</v>
      </c>
      <c r="H322" s="93" t="e">
        <f t="shared" si="2077"/>
        <v>#VALUE!</v>
      </c>
      <c r="I322" s="93" t="e">
        <f t="shared" si="1731"/>
        <v>#VALUE!</v>
      </c>
      <c r="J322" s="94">
        <f t="shared" si="1732"/>
        <v>0</v>
      </c>
      <c r="K322" s="93">
        <f t="shared" ref="K322:L322" si="2078">SUM(K323:K324)</f>
        <v>0</v>
      </c>
      <c r="L322" s="93" t="e">
        <f t="shared" si="2078"/>
        <v>#VALUE!</v>
      </c>
      <c r="M322" s="93" t="e">
        <f t="shared" si="1733"/>
        <v>#VALUE!</v>
      </c>
      <c r="N322" s="94">
        <f t="shared" si="1734"/>
        <v>0</v>
      </c>
      <c r="O322" s="93">
        <f t="shared" ref="O322:P322" si="2079">SUM(O323:O324)</f>
        <v>0</v>
      </c>
      <c r="P322" s="93" t="e">
        <f t="shared" si="2079"/>
        <v>#VALUE!</v>
      </c>
      <c r="Q322" s="93" t="e">
        <f t="shared" si="1735"/>
        <v>#VALUE!</v>
      </c>
      <c r="R322" s="94">
        <f t="shared" si="1704"/>
        <v>0</v>
      </c>
      <c r="S322" s="93">
        <f t="shared" ref="S322:T322" si="2080">SUM(S323:S324)</f>
        <v>0</v>
      </c>
      <c r="T322" s="93" t="e">
        <f t="shared" si="2080"/>
        <v>#VALUE!</v>
      </c>
      <c r="U322" s="93" t="e">
        <f t="shared" si="1736"/>
        <v>#VALUE!</v>
      </c>
      <c r="V322" s="94">
        <f t="shared" si="1737"/>
        <v>0</v>
      </c>
      <c r="W322" s="93">
        <f t="shared" ref="W322:X322" si="2081">SUM(W323:W324)</f>
        <v>0</v>
      </c>
      <c r="X322" s="93" t="e">
        <f t="shared" si="2081"/>
        <v>#VALUE!</v>
      </c>
      <c r="Y322" s="93" t="e">
        <f t="shared" si="1738"/>
        <v>#VALUE!</v>
      </c>
      <c r="Z322" s="94">
        <f t="shared" si="1739"/>
        <v>0</v>
      </c>
      <c r="AA322" s="93">
        <f t="shared" ref="AA322:AB322" si="2082">SUM(AA323:AA324)</f>
        <v>0</v>
      </c>
      <c r="AB322" s="93" t="e">
        <f t="shared" si="2082"/>
        <v>#VALUE!</v>
      </c>
      <c r="AC322" s="93" t="e">
        <f t="shared" si="1740"/>
        <v>#VALUE!</v>
      </c>
      <c r="AD322" s="94">
        <f t="shared" si="1741"/>
        <v>0</v>
      </c>
      <c r="AE322" s="93">
        <f t="shared" ref="AE322:AF322" si="2083">SUM(AE323:AE324)</f>
        <v>0</v>
      </c>
      <c r="AF322" s="93" t="e">
        <f t="shared" si="2083"/>
        <v>#VALUE!</v>
      </c>
      <c r="AG322" s="93" t="e">
        <f t="shared" si="1742"/>
        <v>#VALUE!</v>
      </c>
      <c r="AH322" s="94">
        <f t="shared" si="1743"/>
        <v>0</v>
      </c>
      <c r="AI322" s="93">
        <f t="shared" ref="AI322:AJ322" si="2084">SUM(AI323:AI324)</f>
        <v>0</v>
      </c>
      <c r="AJ322" s="93" t="e">
        <f t="shared" si="2084"/>
        <v>#VALUE!</v>
      </c>
      <c r="AK322" s="93" t="e">
        <f t="shared" si="1744"/>
        <v>#VALUE!</v>
      </c>
      <c r="AL322" s="94">
        <f t="shared" si="1745"/>
        <v>0</v>
      </c>
      <c r="AM322" s="93">
        <f t="shared" ref="AM322:AN322" si="2085">SUM(AM323:AM324)</f>
        <v>0</v>
      </c>
      <c r="AN322" s="93" t="e">
        <f t="shared" si="2085"/>
        <v>#VALUE!</v>
      </c>
      <c r="AO322" s="93" t="e">
        <f t="shared" si="1746"/>
        <v>#VALUE!</v>
      </c>
      <c r="AP322" s="94">
        <f t="shared" si="1747"/>
        <v>0</v>
      </c>
      <c r="AQ322" s="93">
        <f t="shared" ref="AQ322:AR322" si="2086">SUM(AQ323:AQ324)</f>
        <v>0</v>
      </c>
      <c r="AR322" s="93" t="e">
        <f t="shared" si="2086"/>
        <v>#VALUE!</v>
      </c>
      <c r="AS322" s="93" t="e">
        <f t="shared" si="1748"/>
        <v>#VALUE!</v>
      </c>
      <c r="AT322" s="94">
        <f t="shared" si="1749"/>
        <v>0</v>
      </c>
      <c r="AU322" s="93">
        <f t="shared" ref="AU322:AV322" si="2087">SUM(AU323:AU324)</f>
        <v>0</v>
      </c>
      <c r="AV322" s="93" t="e">
        <f t="shared" si="2087"/>
        <v>#VALUE!</v>
      </c>
      <c r="AW322" s="93" t="e">
        <f t="shared" si="1750"/>
        <v>#VALUE!</v>
      </c>
      <c r="AX322" s="94">
        <f t="shared" si="1751"/>
        <v>0</v>
      </c>
      <c r="AY322" s="93">
        <f t="shared" ref="AY322:BE322" si="2088">SUM(AY323:AY324)</f>
        <v>0</v>
      </c>
      <c r="AZ322" s="93" t="e">
        <f t="shared" si="2088"/>
        <v>#VALUE!</v>
      </c>
      <c r="BA322" s="93" t="e">
        <f t="shared" si="1752"/>
        <v>#VALUE!</v>
      </c>
      <c r="BB322" s="94">
        <f t="shared" si="1753"/>
        <v>0</v>
      </c>
      <c r="BC322" s="93">
        <f t="shared" si="2088"/>
        <v>0</v>
      </c>
      <c r="BD322" s="93">
        <f t="shared" si="2088"/>
        <v>0</v>
      </c>
      <c r="BE322" s="93" t="e">
        <f t="shared" si="2088"/>
        <v>#VALUE!</v>
      </c>
      <c r="BF322" s="93" t="e">
        <f t="shared" si="1755"/>
        <v>#VALUE!</v>
      </c>
      <c r="BG322" s="4">
        <f t="shared" si="1756"/>
        <v>0</v>
      </c>
      <c r="BL322" s="93">
        <f t="shared" ref="BL322:BM322" si="2089">SUM(BL323:BL324)</f>
        <v>0</v>
      </c>
      <c r="BM322" s="93">
        <f t="shared" si="2089"/>
        <v>0</v>
      </c>
    </row>
    <row r="323" spans="1:65" ht="12" x14ac:dyDescent="0.3">
      <c r="A323" s="87"/>
      <c r="B323" s="87"/>
      <c r="C323" s="88"/>
      <c r="D323" s="95"/>
      <c r="E323" s="96">
        <v>51500501</v>
      </c>
      <c r="F323" s="97" t="s">
        <v>224</v>
      </c>
      <c r="G323" s="7">
        <v>0</v>
      </c>
      <c r="H323" s="7" t="e">
        <f>SUMIF([2]Ene!B:I,AVALUOS!E323,[2]Ene!I:I)</f>
        <v>#VALUE!</v>
      </c>
      <c r="I323" s="7" t="e">
        <f t="shared" si="1731"/>
        <v>#VALUE!</v>
      </c>
      <c r="J323" s="8">
        <f t="shared" si="1732"/>
        <v>0</v>
      </c>
      <c r="K323" s="7">
        <v>0</v>
      </c>
      <c r="L323" s="7" t="e">
        <f>SUMIF([2]Feb!B:I,AVALUOS!E323,[2]Feb!I:I)</f>
        <v>#VALUE!</v>
      </c>
      <c r="M323" s="7" t="e">
        <f t="shared" si="1733"/>
        <v>#VALUE!</v>
      </c>
      <c r="N323" s="8">
        <f t="shared" si="1734"/>
        <v>0</v>
      </c>
      <c r="O323" s="7">
        <v>0</v>
      </c>
      <c r="P323" s="7" t="e">
        <f>SUMIF([2]mar!B:I,AVALUOS!E323,[2]mar!I:I)</f>
        <v>#VALUE!</v>
      </c>
      <c r="Q323" s="7" t="e">
        <f t="shared" si="1735"/>
        <v>#VALUE!</v>
      </c>
      <c r="R323" s="8">
        <f t="shared" si="1704"/>
        <v>0</v>
      </c>
      <c r="S323" s="7">
        <v>0</v>
      </c>
      <c r="T323" s="7" t="e">
        <f>SUMIF([2]Abr!B:I,AVALUOS!E323,[2]Abr!I:I)</f>
        <v>#VALUE!</v>
      </c>
      <c r="U323" s="7" t="e">
        <f t="shared" si="1736"/>
        <v>#VALUE!</v>
      </c>
      <c r="V323" s="8">
        <f t="shared" si="1737"/>
        <v>0</v>
      </c>
      <c r="W323" s="7">
        <v>0</v>
      </c>
      <c r="X323" s="7" t="e">
        <f>SUMIF([2]May!B:I,AVALUOS!E323,[2]May!I:I)</f>
        <v>#VALUE!</v>
      </c>
      <c r="Y323" s="7" t="e">
        <f t="shared" si="1738"/>
        <v>#VALUE!</v>
      </c>
      <c r="Z323" s="8">
        <f t="shared" si="1739"/>
        <v>0</v>
      </c>
      <c r="AA323" s="7">
        <v>0</v>
      </c>
      <c r="AB323" s="7" t="e">
        <f>SUMIF([2]Jun!B:I,AVALUOS!E323,[2]Jun!I:I)</f>
        <v>#VALUE!</v>
      </c>
      <c r="AC323" s="7" t="e">
        <f t="shared" si="1740"/>
        <v>#VALUE!</v>
      </c>
      <c r="AD323" s="8">
        <f t="shared" si="1741"/>
        <v>0</v>
      </c>
      <c r="AE323" s="7">
        <v>0</v>
      </c>
      <c r="AF323" s="7" t="e">
        <f>SUMIF([2]Jul!B:I,AVALUOS!E323,[2]Jul!I:I)</f>
        <v>#VALUE!</v>
      </c>
      <c r="AG323" s="7" t="e">
        <f t="shared" si="1742"/>
        <v>#VALUE!</v>
      </c>
      <c r="AH323" s="8">
        <f t="shared" si="1743"/>
        <v>0</v>
      </c>
      <c r="AI323" s="7">
        <v>0</v>
      </c>
      <c r="AJ323" s="7" t="e">
        <f>SUMIF([2]Agos!B:I,AVALUOS!E323,[2]Agos!I:I)</f>
        <v>#VALUE!</v>
      </c>
      <c r="AK323" s="7" t="e">
        <f t="shared" si="1744"/>
        <v>#VALUE!</v>
      </c>
      <c r="AL323" s="8">
        <f t="shared" si="1745"/>
        <v>0</v>
      </c>
      <c r="AM323" s="7">
        <v>0</v>
      </c>
      <c r="AN323" s="7" t="e">
        <f>SUMIF([2]Sep!B:I,AVALUOS!E323,[2]Sep!I:I)</f>
        <v>#VALUE!</v>
      </c>
      <c r="AO323" s="7" t="e">
        <f t="shared" si="1746"/>
        <v>#VALUE!</v>
      </c>
      <c r="AP323" s="8">
        <f t="shared" si="1747"/>
        <v>0</v>
      </c>
      <c r="AQ323" s="7">
        <v>0</v>
      </c>
      <c r="AR323" s="7" t="e">
        <f>SUMIF([2]Oct!B:I,AVALUOS!E323,[2]Oct!I:I)</f>
        <v>#VALUE!</v>
      </c>
      <c r="AS323" s="7" t="e">
        <f t="shared" si="1748"/>
        <v>#VALUE!</v>
      </c>
      <c r="AT323" s="8">
        <f t="shared" si="1749"/>
        <v>0</v>
      </c>
      <c r="AU323" s="7">
        <v>0</v>
      </c>
      <c r="AV323" s="7" t="e">
        <f>SUMIF([2]Nov!B:I,AVALUOS!E323,[2]Nov!I:I)</f>
        <v>#VALUE!</v>
      </c>
      <c r="AW323" s="7" t="e">
        <f t="shared" si="1750"/>
        <v>#VALUE!</v>
      </c>
      <c r="AX323" s="8">
        <f t="shared" si="1751"/>
        <v>0</v>
      </c>
      <c r="AY323" s="7">
        <v>0</v>
      </c>
      <c r="AZ323" s="7" t="e">
        <f>SUMIF([2]Dic!B:I,AVALUOS!E323,[2]Dic!I:I)</f>
        <v>#VALUE!</v>
      </c>
      <c r="BA323" s="7" t="e">
        <f t="shared" si="1752"/>
        <v>#VALUE!</v>
      </c>
      <c r="BB323" s="8">
        <f t="shared" si="1753"/>
        <v>0</v>
      </c>
      <c r="BC323" s="7">
        <v>0</v>
      </c>
      <c r="BD323" s="89">
        <f t="shared" ref="BD323:BD324" si="2090">+G323+K323+O323+S323+W323+AA323+AE323+AI323+AM323+AQ323+AU323</f>
        <v>0</v>
      </c>
      <c r="BE323" s="89" t="e">
        <f>+H323+L323+P323+T323+X323+AB323+AF323+AJ323+AN323+AR323+AV323+AZ323</f>
        <v>#VALUE!</v>
      </c>
      <c r="BF323" s="89" t="e">
        <f t="shared" si="1755"/>
        <v>#VALUE!</v>
      </c>
      <c r="BG323" s="24">
        <f t="shared" si="1756"/>
        <v>0</v>
      </c>
      <c r="BK323" s="84"/>
      <c r="BL323" s="7"/>
      <c r="BM323" s="7"/>
    </row>
    <row r="324" spans="1:65" s="84" customFormat="1" ht="12" x14ac:dyDescent="0.3">
      <c r="A324" s="87"/>
      <c r="B324" s="87"/>
      <c r="C324" s="88"/>
      <c r="D324" s="95"/>
      <c r="E324" s="96">
        <v>51500502</v>
      </c>
      <c r="F324" s="97" t="s">
        <v>225</v>
      </c>
      <c r="G324" s="7">
        <v>0</v>
      </c>
      <c r="H324" s="7" t="e">
        <f>SUMIF([2]Ene!B:I,AVALUOS!E324,[2]Ene!I:I)</f>
        <v>#VALUE!</v>
      </c>
      <c r="I324" s="7" t="e">
        <f t="shared" si="1731"/>
        <v>#VALUE!</v>
      </c>
      <c r="J324" s="8">
        <f t="shared" si="1732"/>
        <v>0</v>
      </c>
      <c r="K324" s="7">
        <v>0</v>
      </c>
      <c r="L324" s="7" t="e">
        <f>SUMIF([2]Feb!B:I,AVALUOS!E324,[2]Feb!I:I)</f>
        <v>#VALUE!</v>
      </c>
      <c r="M324" s="7" t="e">
        <f t="shared" si="1733"/>
        <v>#VALUE!</v>
      </c>
      <c r="N324" s="8">
        <f t="shared" si="1734"/>
        <v>0</v>
      </c>
      <c r="O324" s="7">
        <v>0</v>
      </c>
      <c r="P324" s="7" t="e">
        <f>SUMIF([2]mar!B:I,AVALUOS!E324,[2]mar!I:I)</f>
        <v>#VALUE!</v>
      </c>
      <c r="Q324" s="7" t="e">
        <f t="shared" si="1735"/>
        <v>#VALUE!</v>
      </c>
      <c r="R324" s="8">
        <f t="shared" si="1704"/>
        <v>0</v>
      </c>
      <c r="S324" s="7">
        <v>0</v>
      </c>
      <c r="T324" s="7" t="e">
        <f>SUMIF([2]Abr!B:I,AVALUOS!E324,[2]Abr!I:I)</f>
        <v>#VALUE!</v>
      </c>
      <c r="U324" s="7" t="e">
        <f t="shared" si="1736"/>
        <v>#VALUE!</v>
      </c>
      <c r="V324" s="8">
        <f t="shared" si="1737"/>
        <v>0</v>
      </c>
      <c r="W324" s="7">
        <v>0</v>
      </c>
      <c r="X324" s="7" t="e">
        <f>SUMIF([2]May!B:I,AVALUOS!E324,[2]May!I:I)</f>
        <v>#VALUE!</v>
      </c>
      <c r="Y324" s="7" t="e">
        <f t="shared" si="1738"/>
        <v>#VALUE!</v>
      </c>
      <c r="Z324" s="8">
        <f t="shared" si="1739"/>
        <v>0</v>
      </c>
      <c r="AA324" s="7">
        <v>0</v>
      </c>
      <c r="AB324" s="7" t="e">
        <f>SUMIF([2]Jun!B:I,AVALUOS!E324,[2]Jun!I:I)</f>
        <v>#VALUE!</v>
      </c>
      <c r="AC324" s="7" t="e">
        <f t="shared" si="1740"/>
        <v>#VALUE!</v>
      </c>
      <c r="AD324" s="8">
        <f t="shared" si="1741"/>
        <v>0</v>
      </c>
      <c r="AE324" s="7">
        <v>0</v>
      </c>
      <c r="AF324" s="7" t="e">
        <f>SUMIF([2]Jul!B:I,AVALUOS!E324,[2]Jul!I:I)</f>
        <v>#VALUE!</v>
      </c>
      <c r="AG324" s="7" t="e">
        <f t="shared" si="1742"/>
        <v>#VALUE!</v>
      </c>
      <c r="AH324" s="8">
        <f t="shared" si="1743"/>
        <v>0</v>
      </c>
      <c r="AI324" s="7">
        <v>0</v>
      </c>
      <c r="AJ324" s="7" t="e">
        <f>SUMIF([2]Agos!B:I,AVALUOS!E324,[2]Agos!I:I)</f>
        <v>#VALUE!</v>
      </c>
      <c r="AK324" s="7" t="e">
        <f t="shared" si="1744"/>
        <v>#VALUE!</v>
      </c>
      <c r="AL324" s="8">
        <f t="shared" si="1745"/>
        <v>0</v>
      </c>
      <c r="AM324" s="7">
        <v>0</v>
      </c>
      <c r="AN324" s="7" t="e">
        <f>SUMIF([2]Sep!B:I,AVALUOS!E324,[2]Sep!I:I)</f>
        <v>#VALUE!</v>
      </c>
      <c r="AO324" s="7" t="e">
        <f t="shared" si="1746"/>
        <v>#VALUE!</v>
      </c>
      <c r="AP324" s="8">
        <f t="shared" si="1747"/>
        <v>0</v>
      </c>
      <c r="AQ324" s="7">
        <v>0</v>
      </c>
      <c r="AR324" s="7" t="e">
        <f>SUMIF([2]Oct!B:I,AVALUOS!E324,[2]Oct!I:I)</f>
        <v>#VALUE!</v>
      </c>
      <c r="AS324" s="7" t="e">
        <f t="shared" si="1748"/>
        <v>#VALUE!</v>
      </c>
      <c r="AT324" s="8">
        <f t="shared" si="1749"/>
        <v>0</v>
      </c>
      <c r="AU324" s="7">
        <v>0</v>
      </c>
      <c r="AV324" s="7" t="e">
        <f>SUMIF([2]Nov!B:I,AVALUOS!E324,[2]Nov!I:I)</f>
        <v>#VALUE!</v>
      </c>
      <c r="AW324" s="7" t="e">
        <f t="shared" si="1750"/>
        <v>#VALUE!</v>
      </c>
      <c r="AX324" s="8">
        <f t="shared" si="1751"/>
        <v>0</v>
      </c>
      <c r="AY324" s="7">
        <v>0</v>
      </c>
      <c r="AZ324" s="7" t="e">
        <f>SUMIF([2]Dic!B:I,AVALUOS!E324,[2]Dic!I:I)</f>
        <v>#VALUE!</v>
      </c>
      <c r="BA324" s="7" t="e">
        <f t="shared" si="1752"/>
        <v>#VALUE!</v>
      </c>
      <c r="BB324" s="8">
        <f t="shared" si="1753"/>
        <v>0</v>
      </c>
      <c r="BC324" s="7">
        <v>0</v>
      </c>
      <c r="BD324" s="89">
        <f t="shared" si="2090"/>
        <v>0</v>
      </c>
      <c r="BE324" s="89" t="e">
        <f>+H324+L324+P324+T324+X324+AB324+AF324+AJ324+AN324+AR324+AV324+AZ324</f>
        <v>#VALUE!</v>
      </c>
      <c r="BF324" s="89" t="e">
        <f t="shared" si="1755"/>
        <v>#VALUE!</v>
      </c>
      <c r="BG324" s="24">
        <f t="shared" si="1756"/>
        <v>0</v>
      </c>
      <c r="BL324" s="7"/>
      <c r="BM324" s="7"/>
    </row>
    <row r="325" spans="1:65" s="84" customFormat="1" ht="12" x14ac:dyDescent="0.3">
      <c r="A325" s="85"/>
      <c r="B325" s="85"/>
      <c r="C325" s="86"/>
      <c r="D325" s="90">
        <v>515010</v>
      </c>
      <c r="E325" s="91"/>
      <c r="F325" s="92" t="s">
        <v>226</v>
      </c>
      <c r="G325" s="93">
        <f t="shared" ref="G325:H325" si="2091">+G326</f>
        <v>0</v>
      </c>
      <c r="H325" s="93" t="e">
        <f t="shared" si="2091"/>
        <v>#VALUE!</v>
      </c>
      <c r="I325" s="93" t="e">
        <f t="shared" si="1731"/>
        <v>#VALUE!</v>
      </c>
      <c r="J325" s="94">
        <f t="shared" si="1732"/>
        <v>0</v>
      </c>
      <c r="K325" s="93">
        <f t="shared" ref="K325:L325" si="2092">+K326</f>
        <v>0</v>
      </c>
      <c r="L325" s="93" t="e">
        <f t="shared" si="2092"/>
        <v>#VALUE!</v>
      </c>
      <c r="M325" s="93" t="e">
        <f t="shared" si="1733"/>
        <v>#VALUE!</v>
      </c>
      <c r="N325" s="94">
        <f t="shared" si="1734"/>
        <v>0</v>
      </c>
      <c r="O325" s="93">
        <f t="shared" ref="O325:P325" si="2093">+O326</f>
        <v>0</v>
      </c>
      <c r="P325" s="93" t="e">
        <f t="shared" si="2093"/>
        <v>#VALUE!</v>
      </c>
      <c r="Q325" s="93" t="e">
        <f t="shared" si="1735"/>
        <v>#VALUE!</v>
      </c>
      <c r="R325" s="94">
        <f t="shared" si="1704"/>
        <v>0</v>
      </c>
      <c r="S325" s="93">
        <f t="shared" ref="S325:BE325" si="2094">+S326</f>
        <v>0</v>
      </c>
      <c r="T325" s="93" t="e">
        <f t="shared" si="2094"/>
        <v>#VALUE!</v>
      </c>
      <c r="U325" s="93" t="e">
        <f t="shared" si="1736"/>
        <v>#VALUE!</v>
      </c>
      <c r="V325" s="94">
        <f t="shared" si="1737"/>
        <v>0</v>
      </c>
      <c r="W325" s="93">
        <f t="shared" ref="W325:X325" si="2095">+W326</f>
        <v>0</v>
      </c>
      <c r="X325" s="93" t="e">
        <f t="shared" si="2095"/>
        <v>#VALUE!</v>
      </c>
      <c r="Y325" s="93" t="e">
        <f t="shared" si="1738"/>
        <v>#VALUE!</v>
      </c>
      <c r="Z325" s="94">
        <f t="shared" si="1739"/>
        <v>0</v>
      </c>
      <c r="AA325" s="93">
        <f t="shared" ref="AA325" si="2096">+AA326</f>
        <v>0</v>
      </c>
      <c r="AB325" s="93" t="e">
        <f t="shared" si="2094"/>
        <v>#VALUE!</v>
      </c>
      <c r="AC325" s="93" t="e">
        <f t="shared" si="1740"/>
        <v>#VALUE!</v>
      </c>
      <c r="AD325" s="94">
        <f t="shared" si="1741"/>
        <v>0</v>
      </c>
      <c r="AE325" s="93">
        <f t="shared" ref="AE325" si="2097">+AE326</f>
        <v>0</v>
      </c>
      <c r="AF325" s="93" t="e">
        <f t="shared" si="2094"/>
        <v>#VALUE!</v>
      </c>
      <c r="AG325" s="93" t="e">
        <f t="shared" si="1742"/>
        <v>#VALUE!</v>
      </c>
      <c r="AH325" s="94">
        <f t="shared" si="1743"/>
        <v>0</v>
      </c>
      <c r="AI325" s="93">
        <f t="shared" ref="AI325" si="2098">+AI326</f>
        <v>0</v>
      </c>
      <c r="AJ325" s="93" t="e">
        <f t="shared" si="2094"/>
        <v>#VALUE!</v>
      </c>
      <c r="AK325" s="93" t="e">
        <f t="shared" si="1744"/>
        <v>#VALUE!</v>
      </c>
      <c r="AL325" s="94">
        <f t="shared" si="1745"/>
        <v>0</v>
      </c>
      <c r="AM325" s="93">
        <f t="shared" ref="AM325" si="2099">+AM326</f>
        <v>0</v>
      </c>
      <c r="AN325" s="93" t="e">
        <f t="shared" si="2094"/>
        <v>#VALUE!</v>
      </c>
      <c r="AO325" s="93" t="e">
        <f t="shared" si="1746"/>
        <v>#VALUE!</v>
      </c>
      <c r="AP325" s="94">
        <f t="shared" si="1747"/>
        <v>0</v>
      </c>
      <c r="AQ325" s="93">
        <f t="shared" ref="AQ325" si="2100">+AQ326</f>
        <v>0</v>
      </c>
      <c r="AR325" s="93" t="e">
        <f t="shared" si="2094"/>
        <v>#VALUE!</v>
      </c>
      <c r="AS325" s="93" t="e">
        <f t="shared" si="1748"/>
        <v>#VALUE!</v>
      </c>
      <c r="AT325" s="94">
        <f t="shared" si="1749"/>
        <v>0</v>
      </c>
      <c r="AU325" s="93">
        <f t="shared" ref="AU325" si="2101">+AU326</f>
        <v>0</v>
      </c>
      <c r="AV325" s="93" t="e">
        <f t="shared" si="2094"/>
        <v>#VALUE!</v>
      </c>
      <c r="AW325" s="93" t="e">
        <f t="shared" si="1750"/>
        <v>#VALUE!</v>
      </c>
      <c r="AX325" s="94">
        <f t="shared" si="1751"/>
        <v>0</v>
      </c>
      <c r="AY325" s="93">
        <f t="shared" ref="AY325" si="2102">+AY326</f>
        <v>0</v>
      </c>
      <c r="AZ325" s="93" t="e">
        <f t="shared" si="2094"/>
        <v>#VALUE!</v>
      </c>
      <c r="BA325" s="93" t="e">
        <f t="shared" si="1752"/>
        <v>#VALUE!</v>
      </c>
      <c r="BB325" s="94">
        <f t="shared" si="1753"/>
        <v>0</v>
      </c>
      <c r="BC325" s="93">
        <f t="shared" si="2094"/>
        <v>0</v>
      </c>
      <c r="BD325" s="93">
        <f t="shared" si="2094"/>
        <v>0</v>
      </c>
      <c r="BE325" s="93" t="e">
        <f t="shared" si="2094"/>
        <v>#VALUE!</v>
      </c>
      <c r="BF325" s="93" t="e">
        <f t="shared" si="1755"/>
        <v>#VALUE!</v>
      </c>
      <c r="BG325" s="4">
        <f t="shared" si="1756"/>
        <v>0</v>
      </c>
      <c r="BL325" s="93">
        <f t="shared" ref="BL325:BM325" si="2103">+BL326</f>
        <v>0</v>
      </c>
      <c r="BM325" s="93">
        <f t="shared" si="2103"/>
        <v>0</v>
      </c>
    </row>
    <row r="326" spans="1:65" ht="12" x14ac:dyDescent="0.3">
      <c r="A326" s="87"/>
      <c r="B326" s="87"/>
      <c r="C326" s="88"/>
      <c r="D326" s="95"/>
      <c r="E326" s="96">
        <v>51501001</v>
      </c>
      <c r="F326" s="97" t="s">
        <v>226</v>
      </c>
      <c r="G326" s="7">
        <v>0</v>
      </c>
      <c r="H326" s="7" t="e">
        <f>SUMIF([2]Ene!B:I,AVALUOS!E326,[2]Ene!I:I)</f>
        <v>#VALUE!</v>
      </c>
      <c r="I326" s="7" t="e">
        <f t="shared" si="1731"/>
        <v>#VALUE!</v>
      </c>
      <c r="J326" s="8">
        <f t="shared" si="1732"/>
        <v>0</v>
      </c>
      <c r="K326" s="7">
        <v>0</v>
      </c>
      <c r="L326" s="7" t="e">
        <f>SUMIF([2]Feb!B:I,AVALUOS!E326,[2]Feb!I:I)</f>
        <v>#VALUE!</v>
      </c>
      <c r="M326" s="7" t="e">
        <f t="shared" si="1733"/>
        <v>#VALUE!</v>
      </c>
      <c r="N326" s="8">
        <f t="shared" si="1734"/>
        <v>0</v>
      </c>
      <c r="O326" s="7">
        <v>0</v>
      </c>
      <c r="P326" s="7" t="e">
        <f>SUMIF([2]mar!B:I,AVALUOS!E326,[2]mar!I:I)</f>
        <v>#VALUE!</v>
      </c>
      <c r="Q326" s="7" t="e">
        <f t="shared" si="1735"/>
        <v>#VALUE!</v>
      </c>
      <c r="R326" s="8">
        <f t="shared" ref="R326:R389" si="2104">IF(O326=0,0,(P326/O326))</f>
        <v>0</v>
      </c>
      <c r="S326" s="7">
        <v>0</v>
      </c>
      <c r="T326" s="7" t="e">
        <f>SUMIF([2]Abr!B:I,AVALUOS!E326,[2]Abr!I:I)</f>
        <v>#VALUE!</v>
      </c>
      <c r="U326" s="7" t="e">
        <f t="shared" si="1736"/>
        <v>#VALUE!</v>
      </c>
      <c r="V326" s="8">
        <f t="shared" si="1737"/>
        <v>0</v>
      </c>
      <c r="W326" s="7">
        <v>0</v>
      </c>
      <c r="X326" s="7" t="e">
        <f>SUMIF([2]May!B:I,AVALUOS!E326,[2]May!I:I)</f>
        <v>#VALUE!</v>
      </c>
      <c r="Y326" s="7" t="e">
        <f t="shared" si="1738"/>
        <v>#VALUE!</v>
      </c>
      <c r="Z326" s="8">
        <f t="shared" si="1739"/>
        <v>0</v>
      </c>
      <c r="AA326" s="7">
        <v>0</v>
      </c>
      <c r="AB326" s="7" t="e">
        <f>SUMIF([2]Jun!B:I,AVALUOS!E326,[2]Jun!I:I)</f>
        <v>#VALUE!</v>
      </c>
      <c r="AC326" s="7" t="e">
        <f t="shared" si="1740"/>
        <v>#VALUE!</v>
      </c>
      <c r="AD326" s="8">
        <f t="shared" si="1741"/>
        <v>0</v>
      </c>
      <c r="AE326" s="7">
        <v>0</v>
      </c>
      <c r="AF326" s="7" t="e">
        <f>SUMIF([2]Jul!B:I,AVALUOS!E326,[2]Jul!I:I)</f>
        <v>#VALUE!</v>
      </c>
      <c r="AG326" s="7" t="e">
        <f t="shared" si="1742"/>
        <v>#VALUE!</v>
      </c>
      <c r="AH326" s="8">
        <f t="shared" si="1743"/>
        <v>0</v>
      </c>
      <c r="AI326" s="7">
        <v>0</v>
      </c>
      <c r="AJ326" s="7" t="e">
        <f>SUMIF([2]Agos!B:I,AVALUOS!E326,[2]Agos!I:I)</f>
        <v>#VALUE!</v>
      </c>
      <c r="AK326" s="7" t="e">
        <f t="shared" si="1744"/>
        <v>#VALUE!</v>
      </c>
      <c r="AL326" s="8">
        <f t="shared" si="1745"/>
        <v>0</v>
      </c>
      <c r="AM326" s="7">
        <v>0</v>
      </c>
      <c r="AN326" s="7" t="e">
        <f>SUMIF([2]Sep!B:I,AVALUOS!E326,[2]Sep!I:I)</f>
        <v>#VALUE!</v>
      </c>
      <c r="AO326" s="7" t="e">
        <f t="shared" si="1746"/>
        <v>#VALUE!</v>
      </c>
      <c r="AP326" s="8">
        <f t="shared" si="1747"/>
        <v>0</v>
      </c>
      <c r="AQ326" s="7">
        <v>0</v>
      </c>
      <c r="AR326" s="7" t="e">
        <f>SUMIF([2]Oct!B:I,AVALUOS!E326,[2]Oct!I:I)</f>
        <v>#VALUE!</v>
      </c>
      <c r="AS326" s="7" t="e">
        <f t="shared" si="1748"/>
        <v>#VALUE!</v>
      </c>
      <c r="AT326" s="8">
        <f t="shared" si="1749"/>
        <v>0</v>
      </c>
      <c r="AU326" s="7">
        <v>0</v>
      </c>
      <c r="AV326" s="7" t="e">
        <f>SUMIF([2]Nov!B:I,AVALUOS!E326,[2]Nov!I:I)</f>
        <v>#VALUE!</v>
      </c>
      <c r="AW326" s="7" t="e">
        <f t="shared" si="1750"/>
        <v>#VALUE!</v>
      </c>
      <c r="AX326" s="8">
        <f t="shared" si="1751"/>
        <v>0</v>
      </c>
      <c r="AY326" s="7">
        <v>0</v>
      </c>
      <c r="AZ326" s="7" t="e">
        <f>SUMIF([2]Dic!B:I,AVALUOS!E326,[2]Dic!I:I)</f>
        <v>#VALUE!</v>
      </c>
      <c r="BA326" s="7" t="e">
        <f t="shared" si="1752"/>
        <v>#VALUE!</v>
      </c>
      <c r="BB326" s="8">
        <f t="shared" si="1753"/>
        <v>0</v>
      </c>
      <c r="BC326" s="7">
        <v>0</v>
      </c>
      <c r="BD326" s="89">
        <f>+G326+K326+O326+S326+W326+AA326+AE326+AI326+AM326+AQ326+AU326</f>
        <v>0</v>
      </c>
      <c r="BE326" s="89" t="e">
        <f>+H326+L326+P326+T326+X326+AB326+AF326+AJ326+AN326+AR326+AV326+AZ326</f>
        <v>#VALUE!</v>
      </c>
      <c r="BF326" s="89" t="e">
        <f t="shared" si="1755"/>
        <v>#VALUE!</v>
      </c>
      <c r="BG326" s="24">
        <f t="shared" si="1756"/>
        <v>0</v>
      </c>
      <c r="BK326" s="84"/>
      <c r="BL326" s="7"/>
      <c r="BM326" s="7"/>
    </row>
    <row r="327" spans="1:65" ht="12" x14ac:dyDescent="0.3">
      <c r="A327" s="85"/>
      <c r="B327" s="85"/>
      <c r="C327" s="86"/>
      <c r="D327" s="90">
        <v>515015</v>
      </c>
      <c r="E327" s="91"/>
      <c r="F327" s="92" t="s">
        <v>227</v>
      </c>
      <c r="G327" s="93">
        <f t="shared" ref="G327:H327" si="2105">+G328</f>
        <v>0</v>
      </c>
      <c r="H327" s="93" t="e">
        <f t="shared" si="2105"/>
        <v>#VALUE!</v>
      </c>
      <c r="I327" s="93" t="e">
        <f t="shared" si="1731"/>
        <v>#VALUE!</v>
      </c>
      <c r="J327" s="94">
        <f t="shared" si="1732"/>
        <v>0</v>
      </c>
      <c r="K327" s="93">
        <f t="shared" ref="K327:L327" si="2106">+K328</f>
        <v>0</v>
      </c>
      <c r="L327" s="93" t="e">
        <f t="shared" si="2106"/>
        <v>#VALUE!</v>
      </c>
      <c r="M327" s="93" t="e">
        <f t="shared" si="1733"/>
        <v>#VALUE!</v>
      </c>
      <c r="N327" s="94">
        <f t="shared" si="1734"/>
        <v>0</v>
      </c>
      <c r="O327" s="93">
        <f t="shared" ref="O327:P327" si="2107">+O328</f>
        <v>0</v>
      </c>
      <c r="P327" s="93" t="e">
        <f t="shared" si="2107"/>
        <v>#VALUE!</v>
      </c>
      <c r="Q327" s="93" t="e">
        <f t="shared" si="1735"/>
        <v>#VALUE!</v>
      </c>
      <c r="R327" s="94">
        <f t="shared" si="2104"/>
        <v>0</v>
      </c>
      <c r="S327" s="93">
        <f t="shared" ref="S327:BE327" si="2108">+S328</f>
        <v>0</v>
      </c>
      <c r="T327" s="93" t="e">
        <f t="shared" si="2108"/>
        <v>#VALUE!</v>
      </c>
      <c r="U327" s="93" t="e">
        <f t="shared" si="1736"/>
        <v>#VALUE!</v>
      </c>
      <c r="V327" s="94">
        <f t="shared" si="1737"/>
        <v>0</v>
      </c>
      <c r="W327" s="93">
        <f t="shared" ref="W327:X327" si="2109">+W328</f>
        <v>0</v>
      </c>
      <c r="X327" s="93" t="e">
        <f t="shared" si="2109"/>
        <v>#VALUE!</v>
      </c>
      <c r="Y327" s="93" t="e">
        <f t="shared" si="1738"/>
        <v>#VALUE!</v>
      </c>
      <c r="Z327" s="94">
        <f t="shared" si="1739"/>
        <v>0</v>
      </c>
      <c r="AA327" s="93">
        <f t="shared" ref="AA327" si="2110">+AA328</f>
        <v>0</v>
      </c>
      <c r="AB327" s="93" t="e">
        <f t="shared" si="2108"/>
        <v>#VALUE!</v>
      </c>
      <c r="AC327" s="93" t="e">
        <f t="shared" si="1740"/>
        <v>#VALUE!</v>
      </c>
      <c r="AD327" s="94">
        <f t="shared" si="1741"/>
        <v>0</v>
      </c>
      <c r="AE327" s="93">
        <f t="shared" ref="AE327" si="2111">+AE328</f>
        <v>0</v>
      </c>
      <c r="AF327" s="93" t="e">
        <f t="shared" si="2108"/>
        <v>#VALUE!</v>
      </c>
      <c r="AG327" s="93" t="e">
        <f t="shared" si="1742"/>
        <v>#VALUE!</v>
      </c>
      <c r="AH327" s="94">
        <f t="shared" si="1743"/>
        <v>0</v>
      </c>
      <c r="AI327" s="93">
        <f t="shared" ref="AI327" si="2112">+AI328</f>
        <v>0</v>
      </c>
      <c r="AJ327" s="93" t="e">
        <f t="shared" si="2108"/>
        <v>#VALUE!</v>
      </c>
      <c r="AK327" s="93" t="e">
        <f t="shared" si="1744"/>
        <v>#VALUE!</v>
      </c>
      <c r="AL327" s="94">
        <f t="shared" si="1745"/>
        <v>0</v>
      </c>
      <c r="AM327" s="93">
        <f t="shared" ref="AM327" si="2113">+AM328</f>
        <v>0</v>
      </c>
      <c r="AN327" s="93" t="e">
        <f t="shared" si="2108"/>
        <v>#VALUE!</v>
      </c>
      <c r="AO327" s="93" t="e">
        <f t="shared" si="1746"/>
        <v>#VALUE!</v>
      </c>
      <c r="AP327" s="94">
        <f t="shared" si="1747"/>
        <v>0</v>
      </c>
      <c r="AQ327" s="93">
        <f t="shared" ref="AQ327" si="2114">+AQ328</f>
        <v>0</v>
      </c>
      <c r="AR327" s="93" t="e">
        <f t="shared" si="2108"/>
        <v>#VALUE!</v>
      </c>
      <c r="AS327" s="93" t="e">
        <f t="shared" si="1748"/>
        <v>#VALUE!</v>
      </c>
      <c r="AT327" s="94">
        <f t="shared" si="1749"/>
        <v>0</v>
      </c>
      <c r="AU327" s="93">
        <f t="shared" ref="AU327" si="2115">+AU328</f>
        <v>0</v>
      </c>
      <c r="AV327" s="93" t="e">
        <f t="shared" si="2108"/>
        <v>#VALUE!</v>
      </c>
      <c r="AW327" s="93" t="e">
        <f t="shared" si="1750"/>
        <v>#VALUE!</v>
      </c>
      <c r="AX327" s="94">
        <f t="shared" si="1751"/>
        <v>0</v>
      </c>
      <c r="AY327" s="93">
        <f t="shared" ref="AY327" si="2116">+AY328</f>
        <v>0</v>
      </c>
      <c r="AZ327" s="93" t="e">
        <f t="shared" si="2108"/>
        <v>#VALUE!</v>
      </c>
      <c r="BA327" s="93" t="e">
        <f t="shared" si="1752"/>
        <v>#VALUE!</v>
      </c>
      <c r="BB327" s="94">
        <f t="shared" si="1753"/>
        <v>0</v>
      </c>
      <c r="BC327" s="93">
        <f t="shared" si="2108"/>
        <v>0</v>
      </c>
      <c r="BD327" s="93">
        <f t="shared" si="2108"/>
        <v>0</v>
      </c>
      <c r="BE327" s="93" t="e">
        <f t="shared" si="2108"/>
        <v>#VALUE!</v>
      </c>
      <c r="BF327" s="93" t="e">
        <f t="shared" si="1755"/>
        <v>#VALUE!</v>
      </c>
      <c r="BG327" s="4">
        <f t="shared" si="1756"/>
        <v>0</v>
      </c>
      <c r="BL327" s="93">
        <f t="shared" ref="BL327:BM327" si="2117">+BL328</f>
        <v>0</v>
      </c>
      <c r="BM327" s="93">
        <f t="shared" si="2117"/>
        <v>0</v>
      </c>
    </row>
    <row r="328" spans="1:65" s="84" customFormat="1" ht="12" x14ac:dyDescent="0.3">
      <c r="A328" s="87"/>
      <c r="B328" s="87"/>
      <c r="C328" s="88"/>
      <c r="D328" s="95"/>
      <c r="E328" s="96">
        <v>51501501</v>
      </c>
      <c r="F328" s="97" t="s">
        <v>227</v>
      </c>
      <c r="G328" s="7">
        <v>0</v>
      </c>
      <c r="H328" s="7" t="e">
        <f>SUMIF([2]Ene!B:I,AVALUOS!E328,[2]Ene!I:I)</f>
        <v>#VALUE!</v>
      </c>
      <c r="I328" s="7" t="e">
        <f t="shared" si="1731"/>
        <v>#VALUE!</v>
      </c>
      <c r="J328" s="8">
        <f t="shared" si="1732"/>
        <v>0</v>
      </c>
      <c r="K328" s="7">
        <v>0</v>
      </c>
      <c r="L328" s="7" t="e">
        <f>SUMIF([2]Feb!B:I,AVALUOS!E328,[2]Feb!I:I)</f>
        <v>#VALUE!</v>
      </c>
      <c r="M328" s="7" t="e">
        <f t="shared" si="1733"/>
        <v>#VALUE!</v>
      </c>
      <c r="N328" s="8">
        <f t="shared" si="1734"/>
        <v>0</v>
      </c>
      <c r="O328" s="7">
        <v>0</v>
      </c>
      <c r="P328" s="7" t="e">
        <f>SUMIF([2]mar!B:I,AVALUOS!E328,[2]mar!I:I)</f>
        <v>#VALUE!</v>
      </c>
      <c r="Q328" s="7" t="e">
        <f t="shared" si="1735"/>
        <v>#VALUE!</v>
      </c>
      <c r="R328" s="8">
        <f t="shared" si="2104"/>
        <v>0</v>
      </c>
      <c r="S328" s="7">
        <v>0</v>
      </c>
      <c r="T328" s="7" t="e">
        <f>SUMIF([2]Abr!B:I,AVALUOS!E328,[2]Abr!I:I)</f>
        <v>#VALUE!</v>
      </c>
      <c r="U328" s="7" t="e">
        <f t="shared" si="1736"/>
        <v>#VALUE!</v>
      </c>
      <c r="V328" s="8">
        <f t="shared" si="1737"/>
        <v>0</v>
      </c>
      <c r="W328" s="7">
        <v>0</v>
      </c>
      <c r="X328" s="7" t="e">
        <f>SUMIF([2]May!B:I,AVALUOS!E328,[2]May!I:I)</f>
        <v>#VALUE!</v>
      </c>
      <c r="Y328" s="7" t="e">
        <f t="shared" si="1738"/>
        <v>#VALUE!</v>
      </c>
      <c r="Z328" s="8">
        <f t="shared" si="1739"/>
        <v>0</v>
      </c>
      <c r="AA328" s="7">
        <v>0</v>
      </c>
      <c r="AB328" s="7" t="e">
        <f>SUMIF([2]Jun!B:I,AVALUOS!E328,[2]Jun!I:I)</f>
        <v>#VALUE!</v>
      </c>
      <c r="AC328" s="7" t="e">
        <f t="shared" si="1740"/>
        <v>#VALUE!</v>
      </c>
      <c r="AD328" s="8">
        <f t="shared" si="1741"/>
        <v>0</v>
      </c>
      <c r="AE328" s="7">
        <v>0</v>
      </c>
      <c r="AF328" s="7" t="e">
        <f>SUMIF([2]Jul!B:I,AVALUOS!E328,[2]Jul!I:I)</f>
        <v>#VALUE!</v>
      </c>
      <c r="AG328" s="7" t="e">
        <f t="shared" si="1742"/>
        <v>#VALUE!</v>
      </c>
      <c r="AH328" s="8">
        <f t="shared" si="1743"/>
        <v>0</v>
      </c>
      <c r="AI328" s="7">
        <v>0</v>
      </c>
      <c r="AJ328" s="7" t="e">
        <f>SUMIF([2]Agos!B:I,AVALUOS!E328,[2]Agos!I:I)</f>
        <v>#VALUE!</v>
      </c>
      <c r="AK328" s="7" t="e">
        <f t="shared" si="1744"/>
        <v>#VALUE!</v>
      </c>
      <c r="AL328" s="8">
        <f t="shared" si="1745"/>
        <v>0</v>
      </c>
      <c r="AM328" s="7">
        <v>0</v>
      </c>
      <c r="AN328" s="7" t="e">
        <f>SUMIF([2]Sep!B:I,AVALUOS!E328,[2]Sep!I:I)</f>
        <v>#VALUE!</v>
      </c>
      <c r="AO328" s="7" t="e">
        <f t="shared" si="1746"/>
        <v>#VALUE!</v>
      </c>
      <c r="AP328" s="8">
        <f t="shared" si="1747"/>
        <v>0</v>
      </c>
      <c r="AQ328" s="7">
        <v>0</v>
      </c>
      <c r="AR328" s="7" t="e">
        <f>SUMIF([2]Oct!B:I,AVALUOS!E328,[2]Oct!I:I)</f>
        <v>#VALUE!</v>
      </c>
      <c r="AS328" s="7" t="e">
        <f t="shared" si="1748"/>
        <v>#VALUE!</v>
      </c>
      <c r="AT328" s="8">
        <f t="shared" si="1749"/>
        <v>0</v>
      </c>
      <c r="AU328" s="7">
        <v>0</v>
      </c>
      <c r="AV328" s="7" t="e">
        <f>SUMIF([2]Nov!B:I,AVALUOS!E328,[2]Nov!I:I)</f>
        <v>#VALUE!</v>
      </c>
      <c r="AW328" s="7" t="e">
        <f t="shared" si="1750"/>
        <v>#VALUE!</v>
      </c>
      <c r="AX328" s="8">
        <f t="shared" si="1751"/>
        <v>0</v>
      </c>
      <c r="AY328" s="7">
        <v>0</v>
      </c>
      <c r="AZ328" s="7" t="e">
        <f>SUMIF([2]Dic!B:I,AVALUOS!E328,[2]Dic!I:I)</f>
        <v>#VALUE!</v>
      </c>
      <c r="BA328" s="7" t="e">
        <f t="shared" si="1752"/>
        <v>#VALUE!</v>
      </c>
      <c r="BB328" s="8">
        <f t="shared" si="1753"/>
        <v>0</v>
      </c>
      <c r="BC328" s="7">
        <v>0</v>
      </c>
      <c r="BD328" s="89">
        <f>+G328+K328+O328+S328+W328+AA328+AE328+AI328+AM328+AQ328+AU328</f>
        <v>0</v>
      </c>
      <c r="BE328" s="89" t="e">
        <f>+H328+L328+P328+T328+X328+AB328+AF328+AJ328+AN328+AR328+AV328+AZ328</f>
        <v>#VALUE!</v>
      </c>
      <c r="BF328" s="89" t="e">
        <f t="shared" si="1755"/>
        <v>#VALUE!</v>
      </c>
      <c r="BG328" s="24">
        <f t="shared" si="1756"/>
        <v>0</v>
      </c>
      <c r="BL328" s="7"/>
      <c r="BM328" s="7"/>
    </row>
    <row r="329" spans="1:65" ht="12" x14ac:dyDescent="0.3">
      <c r="A329" s="85"/>
      <c r="B329" s="85"/>
      <c r="C329" s="86"/>
      <c r="D329" s="90">
        <v>515095</v>
      </c>
      <c r="E329" s="91"/>
      <c r="F329" s="92" t="s">
        <v>228</v>
      </c>
      <c r="G329" s="93">
        <f t="shared" ref="G329:H329" si="2118">+G330</f>
        <v>0</v>
      </c>
      <c r="H329" s="93" t="e">
        <f t="shared" si="2118"/>
        <v>#VALUE!</v>
      </c>
      <c r="I329" s="93" t="e">
        <f t="shared" ref="I329:I392" si="2119">+G329-H329</f>
        <v>#VALUE!</v>
      </c>
      <c r="J329" s="94">
        <f t="shared" ref="J329:J392" si="2120">IF(G329=0,0,(H329/G329))</f>
        <v>0</v>
      </c>
      <c r="K329" s="93">
        <f t="shared" ref="K329:L329" si="2121">+K330</f>
        <v>0</v>
      </c>
      <c r="L329" s="93" t="e">
        <f t="shared" si="2121"/>
        <v>#VALUE!</v>
      </c>
      <c r="M329" s="93" t="e">
        <f t="shared" ref="M329:M392" si="2122">+K329-L329</f>
        <v>#VALUE!</v>
      </c>
      <c r="N329" s="94">
        <f t="shared" ref="N329:N392" si="2123">IF(K329=0,0,(L329/K329))</f>
        <v>0</v>
      </c>
      <c r="O329" s="93">
        <f t="shared" ref="O329:P329" si="2124">+O330</f>
        <v>0</v>
      </c>
      <c r="P329" s="93" t="e">
        <f t="shared" si="2124"/>
        <v>#VALUE!</v>
      </c>
      <c r="Q329" s="93" t="e">
        <f t="shared" ref="Q329:Q392" si="2125">+O329-P329</f>
        <v>#VALUE!</v>
      </c>
      <c r="R329" s="94">
        <f t="shared" si="2104"/>
        <v>0</v>
      </c>
      <c r="S329" s="93">
        <f t="shared" ref="S329:BE329" si="2126">+S330</f>
        <v>0</v>
      </c>
      <c r="T329" s="93" t="e">
        <f t="shared" si="2126"/>
        <v>#VALUE!</v>
      </c>
      <c r="U329" s="93" t="e">
        <f t="shared" ref="U329:U392" si="2127">+S329-T329</f>
        <v>#VALUE!</v>
      </c>
      <c r="V329" s="94">
        <f t="shared" ref="V329:V392" si="2128">IF(S329=0,0,(T329/S329))</f>
        <v>0</v>
      </c>
      <c r="W329" s="93">
        <f t="shared" ref="W329:X329" si="2129">+W330</f>
        <v>0</v>
      </c>
      <c r="X329" s="93" t="e">
        <f t="shared" si="2129"/>
        <v>#VALUE!</v>
      </c>
      <c r="Y329" s="93" t="e">
        <f t="shared" ref="Y329:Y392" si="2130">+W329-X329</f>
        <v>#VALUE!</v>
      </c>
      <c r="Z329" s="94">
        <f t="shared" ref="Z329:Z392" si="2131">IF(W329=0,0,(X329/W329))</f>
        <v>0</v>
      </c>
      <c r="AA329" s="93">
        <f t="shared" ref="AA329" si="2132">+AA330</f>
        <v>0</v>
      </c>
      <c r="AB329" s="93" t="e">
        <f t="shared" si="2126"/>
        <v>#VALUE!</v>
      </c>
      <c r="AC329" s="93" t="e">
        <f t="shared" ref="AC329:AC392" si="2133">+AA329-AB329</f>
        <v>#VALUE!</v>
      </c>
      <c r="AD329" s="94">
        <f t="shared" ref="AD329:AD392" si="2134">IF(AA329=0,0,(AB329/AA329))</f>
        <v>0</v>
      </c>
      <c r="AE329" s="93">
        <f t="shared" ref="AE329" si="2135">+AE330</f>
        <v>0</v>
      </c>
      <c r="AF329" s="93" t="e">
        <f t="shared" si="2126"/>
        <v>#VALUE!</v>
      </c>
      <c r="AG329" s="93" t="e">
        <f t="shared" ref="AG329:AG392" si="2136">+AE329-AF329</f>
        <v>#VALUE!</v>
      </c>
      <c r="AH329" s="94">
        <f t="shared" ref="AH329:AH392" si="2137">IF(AE329=0,0,(AF329/AE329))</f>
        <v>0</v>
      </c>
      <c r="AI329" s="93">
        <f t="shared" ref="AI329" si="2138">+AI330</f>
        <v>0</v>
      </c>
      <c r="AJ329" s="93" t="e">
        <f t="shared" si="2126"/>
        <v>#VALUE!</v>
      </c>
      <c r="AK329" s="93" t="e">
        <f t="shared" ref="AK329:AK392" si="2139">+AI329-AJ329</f>
        <v>#VALUE!</v>
      </c>
      <c r="AL329" s="94">
        <f t="shared" ref="AL329:AL392" si="2140">IF(AI329=0,0,(AJ329/AI329))</f>
        <v>0</v>
      </c>
      <c r="AM329" s="93">
        <f t="shared" ref="AM329" si="2141">+AM330</f>
        <v>0</v>
      </c>
      <c r="AN329" s="93" t="e">
        <f t="shared" si="2126"/>
        <v>#VALUE!</v>
      </c>
      <c r="AO329" s="93" t="e">
        <f t="shared" ref="AO329:AO392" si="2142">+AM329-AN329</f>
        <v>#VALUE!</v>
      </c>
      <c r="AP329" s="94">
        <f t="shared" ref="AP329:AP392" si="2143">IF(AM329=0,0,(AN329/AM329))</f>
        <v>0</v>
      </c>
      <c r="AQ329" s="93">
        <f t="shared" ref="AQ329" si="2144">+AQ330</f>
        <v>0</v>
      </c>
      <c r="AR329" s="93" t="e">
        <f t="shared" si="2126"/>
        <v>#VALUE!</v>
      </c>
      <c r="AS329" s="93" t="e">
        <f t="shared" ref="AS329:AS392" si="2145">+AQ329-AR329</f>
        <v>#VALUE!</v>
      </c>
      <c r="AT329" s="94">
        <f t="shared" ref="AT329:AT392" si="2146">IF(AQ329=0,0,(AR329/AQ329))</f>
        <v>0</v>
      </c>
      <c r="AU329" s="93">
        <f t="shared" ref="AU329" si="2147">+AU330</f>
        <v>0</v>
      </c>
      <c r="AV329" s="93" t="e">
        <f t="shared" si="2126"/>
        <v>#VALUE!</v>
      </c>
      <c r="AW329" s="93" t="e">
        <f t="shared" ref="AW329:AW392" si="2148">+AU329-AV329</f>
        <v>#VALUE!</v>
      </c>
      <c r="AX329" s="94">
        <f t="shared" ref="AX329:AX392" si="2149">IF(AU329=0,0,(AV329/AU329))</f>
        <v>0</v>
      </c>
      <c r="AY329" s="93">
        <f t="shared" ref="AY329" si="2150">+AY330</f>
        <v>0</v>
      </c>
      <c r="AZ329" s="93" t="e">
        <f t="shared" si="2126"/>
        <v>#VALUE!</v>
      </c>
      <c r="BA329" s="93" t="e">
        <f t="shared" ref="BA329:BA392" si="2151">+AY329-AZ329</f>
        <v>#VALUE!</v>
      </c>
      <c r="BB329" s="94">
        <f t="shared" ref="BB329:BB392" si="2152">IF(AY329=0,0,(AZ329/AY329))</f>
        <v>0</v>
      </c>
      <c r="BC329" s="93">
        <f t="shared" si="2126"/>
        <v>0</v>
      </c>
      <c r="BD329" s="93">
        <f t="shared" si="2126"/>
        <v>0</v>
      </c>
      <c r="BE329" s="93" t="e">
        <f t="shared" si="2126"/>
        <v>#VALUE!</v>
      </c>
      <c r="BF329" s="93" t="e">
        <f t="shared" ref="BF329:BF392" si="2153">+BE329-BD329</f>
        <v>#VALUE!</v>
      </c>
      <c r="BG329" s="4">
        <f t="shared" ref="BG329:BG392" si="2154">IF(BD329=0,0,(BE329/BD329))</f>
        <v>0</v>
      </c>
      <c r="BL329" s="93">
        <f t="shared" ref="BL329:BM329" si="2155">+BL330</f>
        <v>0</v>
      </c>
      <c r="BM329" s="93">
        <f t="shared" si="2155"/>
        <v>0</v>
      </c>
    </row>
    <row r="330" spans="1:65" s="84" customFormat="1" ht="12" x14ac:dyDescent="0.3">
      <c r="A330" s="87"/>
      <c r="B330" s="87"/>
      <c r="C330" s="88"/>
      <c r="D330" s="95"/>
      <c r="E330" s="96">
        <v>51509501</v>
      </c>
      <c r="F330" s="97" t="s">
        <v>228</v>
      </c>
      <c r="G330" s="7">
        <v>0</v>
      </c>
      <c r="H330" s="7" t="e">
        <f>SUMIF([2]Ene!B:I,AVALUOS!E330,[2]Ene!I:I)</f>
        <v>#VALUE!</v>
      </c>
      <c r="I330" s="7" t="e">
        <f t="shared" si="2119"/>
        <v>#VALUE!</v>
      </c>
      <c r="J330" s="8">
        <f t="shared" si="2120"/>
        <v>0</v>
      </c>
      <c r="K330" s="7">
        <v>0</v>
      </c>
      <c r="L330" s="7" t="e">
        <f>SUMIF([2]Feb!B:I,AVALUOS!E330,[2]Feb!I:I)</f>
        <v>#VALUE!</v>
      </c>
      <c r="M330" s="7" t="e">
        <f t="shared" si="2122"/>
        <v>#VALUE!</v>
      </c>
      <c r="N330" s="8">
        <f t="shared" si="2123"/>
        <v>0</v>
      </c>
      <c r="O330" s="7">
        <v>0</v>
      </c>
      <c r="P330" s="7" t="e">
        <f>SUMIF([2]mar!B:I,AVALUOS!E330,[2]mar!I:I)</f>
        <v>#VALUE!</v>
      </c>
      <c r="Q330" s="7" t="e">
        <f t="shared" si="2125"/>
        <v>#VALUE!</v>
      </c>
      <c r="R330" s="8">
        <f t="shared" si="2104"/>
        <v>0</v>
      </c>
      <c r="S330" s="7">
        <v>0</v>
      </c>
      <c r="T330" s="7" t="e">
        <f>SUMIF([2]Abr!B:I,AVALUOS!E330,[2]Abr!I:I)</f>
        <v>#VALUE!</v>
      </c>
      <c r="U330" s="7" t="e">
        <f t="shared" si="2127"/>
        <v>#VALUE!</v>
      </c>
      <c r="V330" s="8">
        <f t="shared" si="2128"/>
        <v>0</v>
      </c>
      <c r="W330" s="7">
        <v>0</v>
      </c>
      <c r="X330" s="7" t="e">
        <f>SUMIF([2]May!B:I,AVALUOS!E330,[2]May!I:I)</f>
        <v>#VALUE!</v>
      </c>
      <c r="Y330" s="7" t="e">
        <f t="shared" si="2130"/>
        <v>#VALUE!</v>
      </c>
      <c r="Z330" s="8">
        <f t="shared" si="2131"/>
        <v>0</v>
      </c>
      <c r="AA330" s="7">
        <v>0</v>
      </c>
      <c r="AB330" s="7" t="e">
        <f>SUMIF([2]Jun!B:I,AVALUOS!E330,[2]Jun!I:I)</f>
        <v>#VALUE!</v>
      </c>
      <c r="AC330" s="7" t="e">
        <f t="shared" si="2133"/>
        <v>#VALUE!</v>
      </c>
      <c r="AD330" s="8">
        <f t="shared" si="2134"/>
        <v>0</v>
      </c>
      <c r="AE330" s="7">
        <v>0</v>
      </c>
      <c r="AF330" s="7" t="e">
        <f>SUMIF([2]Jul!B:I,AVALUOS!E330,[2]Jul!I:I)</f>
        <v>#VALUE!</v>
      </c>
      <c r="AG330" s="7" t="e">
        <f t="shared" si="2136"/>
        <v>#VALUE!</v>
      </c>
      <c r="AH330" s="8">
        <f t="shared" si="2137"/>
        <v>0</v>
      </c>
      <c r="AI330" s="7">
        <v>0</v>
      </c>
      <c r="AJ330" s="7" t="e">
        <f>SUMIF([2]Agos!B:I,AVALUOS!E330,[2]Agos!I:I)</f>
        <v>#VALUE!</v>
      </c>
      <c r="AK330" s="7" t="e">
        <f t="shared" si="2139"/>
        <v>#VALUE!</v>
      </c>
      <c r="AL330" s="8">
        <f t="shared" si="2140"/>
        <v>0</v>
      </c>
      <c r="AM330" s="7">
        <v>0</v>
      </c>
      <c r="AN330" s="7" t="e">
        <f>SUMIF([2]Sep!B:I,AVALUOS!E330,[2]Sep!I:I)</f>
        <v>#VALUE!</v>
      </c>
      <c r="AO330" s="7" t="e">
        <f t="shared" si="2142"/>
        <v>#VALUE!</v>
      </c>
      <c r="AP330" s="8">
        <f t="shared" si="2143"/>
        <v>0</v>
      </c>
      <c r="AQ330" s="7">
        <v>0</v>
      </c>
      <c r="AR330" s="7" t="e">
        <f>SUMIF([2]Oct!B:I,AVALUOS!E330,[2]Oct!I:I)</f>
        <v>#VALUE!</v>
      </c>
      <c r="AS330" s="7" t="e">
        <f t="shared" si="2145"/>
        <v>#VALUE!</v>
      </c>
      <c r="AT330" s="8">
        <f t="shared" si="2146"/>
        <v>0</v>
      </c>
      <c r="AU330" s="7">
        <v>0</v>
      </c>
      <c r="AV330" s="7" t="e">
        <f>SUMIF([2]Nov!B:I,AVALUOS!E330,[2]Nov!I:I)</f>
        <v>#VALUE!</v>
      </c>
      <c r="AW330" s="7" t="e">
        <f t="shared" si="2148"/>
        <v>#VALUE!</v>
      </c>
      <c r="AX330" s="8">
        <f t="shared" si="2149"/>
        <v>0</v>
      </c>
      <c r="AY330" s="7">
        <v>0</v>
      </c>
      <c r="AZ330" s="7" t="e">
        <f>SUMIF([2]Dic!B:I,AVALUOS!E330,[2]Dic!I:I)</f>
        <v>#VALUE!</v>
      </c>
      <c r="BA330" s="7" t="e">
        <f t="shared" si="2151"/>
        <v>#VALUE!</v>
      </c>
      <c r="BB330" s="8">
        <f t="shared" si="2152"/>
        <v>0</v>
      </c>
      <c r="BC330" s="7">
        <v>0</v>
      </c>
      <c r="BD330" s="89">
        <f>+G330+K330+O330+S330+W330+AA330+AE330+AI330+AM330+AQ330+AU330</f>
        <v>0</v>
      </c>
      <c r="BE330" s="89" t="e">
        <f>+H330+L330+P330+T330+X330+AB330+AF330+AJ330+AN330+AR330+AV330+AZ330</f>
        <v>#VALUE!</v>
      </c>
      <c r="BF330" s="89" t="e">
        <f t="shared" si="2153"/>
        <v>#VALUE!</v>
      </c>
      <c r="BG330" s="24">
        <f t="shared" si="2154"/>
        <v>0</v>
      </c>
      <c r="BL330" s="7"/>
      <c r="BM330" s="7"/>
    </row>
    <row r="331" spans="1:65" ht="12" x14ac:dyDescent="0.3">
      <c r="A331" s="77"/>
      <c r="B331" s="77"/>
      <c r="C331" s="78">
        <v>5155</v>
      </c>
      <c r="D331" s="79"/>
      <c r="E331" s="80"/>
      <c r="F331" s="81" t="s">
        <v>229</v>
      </c>
      <c r="G331" s="82">
        <f t="shared" ref="G331:H331" si="2156">SUM(G332,G334,G336,G338)</f>
        <v>0</v>
      </c>
      <c r="H331" s="82" t="e">
        <f t="shared" si="2156"/>
        <v>#VALUE!</v>
      </c>
      <c r="I331" s="82" t="e">
        <f t="shared" si="2119"/>
        <v>#VALUE!</v>
      </c>
      <c r="J331" s="83">
        <f t="shared" si="2120"/>
        <v>0</v>
      </c>
      <c r="K331" s="82">
        <f t="shared" ref="K331:L331" si="2157">SUM(K332,K334,K336,K338)</f>
        <v>0</v>
      </c>
      <c r="L331" s="82" t="e">
        <f t="shared" si="2157"/>
        <v>#VALUE!</v>
      </c>
      <c r="M331" s="82" t="e">
        <f t="shared" si="2122"/>
        <v>#VALUE!</v>
      </c>
      <c r="N331" s="83">
        <f t="shared" si="2123"/>
        <v>0</v>
      </c>
      <c r="O331" s="82">
        <f t="shared" ref="O331:P331" si="2158">SUM(O332,O334,O336,O338)</f>
        <v>0</v>
      </c>
      <c r="P331" s="82" t="e">
        <f t="shared" si="2158"/>
        <v>#VALUE!</v>
      </c>
      <c r="Q331" s="82" t="e">
        <f t="shared" si="2125"/>
        <v>#VALUE!</v>
      </c>
      <c r="R331" s="83">
        <f t="shared" si="2104"/>
        <v>0</v>
      </c>
      <c r="S331" s="82">
        <f t="shared" ref="S331:T331" si="2159">SUM(S332,S334,S336,S338)</f>
        <v>0</v>
      </c>
      <c r="T331" s="82" t="e">
        <f t="shared" si="2159"/>
        <v>#VALUE!</v>
      </c>
      <c r="U331" s="82" t="e">
        <f t="shared" si="2127"/>
        <v>#VALUE!</v>
      </c>
      <c r="V331" s="83">
        <f t="shared" si="2128"/>
        <v>0</v>
      </c>
      <c r="W331" s="82">
        <f t="shared" ref="W331:X331" si="2160">SUM(W332,W334,W336,W338)</f>
        <v>0</v>
      </c>
      <c r="X331" s="82" t="e">
        <f t="shared" si="2160"/>
        <v>#VALUE!</v>
      </c>
      <c r="Y331" s="82" t="e">
        <f t="shared" si="2130"/>
        <v>#VALUE!</v>
      </c>
      <c r="Z331" s="83">
        <f t="shared" si="2131"/>
        <v>0</v>
      </c>
      <c r="AA331" s="82">
        <f t="shared" ref="AA331:AB331" si="2161">SUM(AA332,AA334,AA336,AA338)</f>
        <v>0</v>
      </c>
      <c r="AB331" s="82" t="e">
        <f t="shared" si="2161"/>
        <v>#VALUE!</v>
      </c>
      <c r="AC331" s="82" t="e">
        <f t="shared" si="2133"/>
        <v>#VALUE!</v>
      </c>
      <c r="AD331" s="83">
        <f t="shared" si="2134"/>
        <v>0</v>
      </c>
      <c r="AE331" s="82">
        <f t="shared" ref="AE331:AF331" si="2162">SUM(AE332,AE334,AE336,AE338)</f>
        <v>0</v>
      </c>
      <c r="AF331" s="82" t="e">
        <f t="shared" si="2162"/>
        <v>#VALUE!</v>
      </c>
      <c r="AG331" s="82" t="e">
        <f t="shared" si="2136"/>
        <v>#VALUE!</v>
      </c>
      <c r="AH331" s="83">
        <f t="shared" si="2137"/>
        <v>0</v>
      </c>
      <c r="AI331" s="82">
        <f t="shared" ref="AI331:AJ331" si="2163">SUM(AI332,AI334,AI336,AI338)</f>
        <v>0</v>
      </c>
      <c r="AJ331" s="82" t="e">
        <f t="shared" si="2163"/>
        <v>#VALUE!</v>
      </c>
      <c r="AK331" s="82" t="e">
        <f t="shared" si="2139"/>
        <v>#VALUE!</v>
      </c>
      <c r="AL331" s="83">
        <f t="shared" si="2140"/>
        <v>0</v>
      </c>
      <c r="AM331" s="82">
        <f t="shared" ref="AM331:AN331" si="2164">SUM(AM332,AM334,AM336,AM338)</f>
        <v>0</v>
      </c>
      <c r="AN331" s="82" t="e">
        <f t="shared" si="2164"/>
        <v>#VALUE!</v>
      </c>
      <c r="AO331" s="82" t="e">
        <f t="shared" si="2142"/>
        <v>#VALUE!</v>
      </c>
      <c r="AP331" s="83">
        <f t="shared" si="2143"/>
        <v>0</v>
      </c>
      <c r="AQ331" s="82">
        <f t="shared" ref="AQ331:AR331" si="2165">SUM(AQ332,AQ334,AQ336,AQ338)</f>
        <v>0</v>
      </c>
      <c r="AR331" s="82" t="e">
        <f t="shared" si="2165"/>
        <v>#VALUE!</v>
      </c>
      <c r="AS331" s="82" t="e">
        <f t="shared" si="2145"/>
        <v>#VALUE!</v>
      </c>
      <c r="AT331" s="83">
        <f t="shared" si="2146"/>
        <v>0</v>
      </c>
      <c r="AU331" s="82">
        <f t="shared" ref="AU331:AV331" si="2166">SUM(AU332,AU334,AU336,AU338)</f>
        <v>0</v>
      </c>
      <c r="AV331" s="82" t="e">
        <f t="shared" si="2166"/>
        <v>#VALUE!</v>
      </c>
      <c r="AW331" s="82" t="e">
        <f t="shared" si="2148"/>
        <v>#VALUE!</v>
      </c>
      <c r="AX331" s="83">
        <f t="shared" si="2149"/>
        <v>0</v>
      </c>
      <c r="AY331" s="82">
        <f t="shared" ref="AY331:BE331" si="2167">SUM(AY332,AY334,AY336,AY338)</f>
        <v>0</v>
      </c>
      <c r="AZ331" s="82" t="e">
        <f t="shared" si="2167"/>
        <v>#VALUE!</v>
      </c>
      <c r="BA331" s="82" t="e">
        <f t="shared" si="2151"/>
        <v>#VALUE!</v>
      </c>
      <c r="BB331" s="83">
        <f t="shared" si="2152"/>
        <v>0</v>
      </c>
      <c r="BC331" s="82">
        <f t="shared" si="2167"/>
        <v>0</v>
      </c>
      <c r="BD331" s="82">
        <f t="shared" si="2167"/>
        <v>0</v>
      </c>
      <c r="BE331" s="82" t="e">
        <f t="shared" si="2167"/>
        <v>#VALUE!</v>
      </c>
      <c r="BF331" s="82" t="e">
        <f t="shared" si="2153"/>
        <v>#VALUE!</v>
      </c>
      <c r="BG331" s="83">
        <f t="shared" si="2154"/>
        <v>0</v>
      </c>
      <c r="BL331" s="82">
        <f t="shared" ref="BL331:BM331" si="2168">SUM(BL332,BL334,BL336,BL338)</f>
        <v>0</v>
      </c>
      <c r="BM331" s="82">
        <f t="shared" si="2168"/>
        <v>0</v>
      </c>
    </row>
    <row r="332" spans="1:65" s="84" customFormat="1" ht="20.399999999999999" x14ac:dyDescent="0.3">
      <c r="A332" s="85"/>
      <c r="B332" s="85"/>
      <c r="C332" s="86"/>
      <c r="D332" s="90">
        <v>515505</v>
      </c>
      <c r="E332" s="91"/>
      <c r="F332" s="92" t="s">
        <v>230</v>
      </c>
      <c r="G332" s="93">
        <f t="shared" ref="G332:H332" si="2169">+G333</f>
        <v>0</v>
      </c>
      <c r="H332" s="93" t="e">
        <f t="shared" si="2169"/>
        <v>#VALUE!</v>
      </c>
      <c r="I332" s="93" t="e">
        <f t="shared" si="2119"/>
        <v>#VALUE!</v>
      </c>
      <c r="J332" s="94">
        <f t="shared" si="2120"/>
        <v>0</v>
      </c>
      <c r="K332" s="93">
        <f t="shared" ref="K332:L332" si="2170">+K333</f>
        <v>0</v>
      </c>
      <c r="L332" s="93" t="e">
        <f t="shared" si="2170"/>
        <v>#VALUE!</v>
      </c>
      <c r="M332" s="93" t="e">
        <f t="shared" si="2122"/>
        <v>#VALUE!</v>
      </c>
      <c r="N332" s="94">
        <f t="shared" si="2123"/>
        <v>0</v>
      </c>
      <c r="O332" s="93">
        <f t="shared" ref="O332:P332" si="2171">+O333</f>
        <v>0</v>
      </c>
      <c r="P332" s="93" t="e">
        <f t="shared" si="2171"/>
        <v>#VALUE!</v>
      </c>
      <c r="Q332" s="93" t="e">
        <f t="shared" si="2125"/>
        <v>#VALUE!</v>
      </c>
      <c r="R332" s="94">
        <f t="shared" si="2104"/>
        <v>0</v>
      </c>
      <c r="S332" s="93">
        <f t="shared" ref="S332:BE332" si="2172">+S333</f>
        <v>0</v>
      </c>
      <c r="T332" s="93" t="e">
        <f t="shared" si="2172"/>
        <v>#VALUE!</v>
      </c>
      <c r="U332" s="93" t="e">
        <f t="shared" si="2127"/>
        <v>#VALUE!</v>
      </c>
      <c r="V332" s="94">
        <f t="shared" si="2128"/>
        <v>0</v>
      </c>
      <c r="W332" s="93">
        <f t="shared" ref="W332:X332" si="2173">+W333</f>
        <v>0</v>
      </c>
      <c r="X332" s="93" t="e">
        <f t="shared" si="2173"/>
        <v>#VALUE!</v>
      </c>
      <c r="Y332" s="93" t="e">
        <f t="shared" si="2130"/>
        <v>#VALUE!</v>
      </c>
      <c r="Z332" s="94">
        <f t="shared" si="2131"/>
        <v>0</v>
      </c>
      <c r="AA332" s="93">
        <f t="shared" ref="AA332" si="2174">+AA333</f>
        <v>0</v>
      </c>
      <c r="AB332" s="93" t="e">
        <f t="shared" si="2172"/>
        <v>#VALUE!</v>
      </c>
      <c r="AC332" s="93" t="e">
        <f t="shared" si="2133"/>
        <v>#VALUE!</v>
      </c>
      <c r="AD332" s="94">
        <f t="shared" si="2134"/>
        <v>0</v>
      </c>
      <c r="AE332" s="93">
        <f t="shared" ref="AE332" si="2175">+AE333</f>
        <v>0</v>
      </c>
      <c r="AF332" s="93" t="e">
        <f t="shared" si="2172"/>
        <v>#VALUE!</v>
      </c>
      <c r="AG332" s="93" t="e">
        <f t="shared" si="2136"/>
        <v>#VALUE!</v>
      </c>
      <c r="AH332" s="94">
        <f t="shared" si="2137"/>
        <v>0</v>
      </c>
      <c r="AI332" s="93">
        <f t="shared" ref="AI332" si="2176">+AI333</f>
        <v>0</v>
      </c>
      <c r="AJ332" s="93" t="e">
        <f t="shared" si="2172"/>
        <v>#VALUE!</v>
      </c>
      <c r="AK332" s="93" t="e">
        <f t="shared" si="2139"/>
        <v>#VALUE!</v>
      </c>
      <c r="AL332" s="94">
        <f t="shared" si="2140"/>
        <v>0</v>
      </c>
      <c r="AM332" s="93">
        <f t="shared" ref="AM332" si="2177">+AM333</f>
        <v>0</v>
      </c>
      <c r="AN332" s="93" t="e">
        <f t="shared" si="2172"/>
        <v>#VALUE!</v>
      </c>
      <c r="AO332" s="93" t="e">
        <f t="shared" si="2142"/>
        <v>#VALUE!</v>
      </c>
      <c r="AP332" s="94">
        <f t="shared" si="2143"/>
        <v>0</v>
      </c>
      <c r="AQ332" s="93">
        <f t="shared" ref="AQ332" si="2178">+AQ333</f>
        <v>0</v>
      </c>
      <c r="AR332" s="93" t="e">
        <f t="shared" si="2172"/>
        <v>#VALUE!</v>
      </c>
      <c r="AS332" s="93" t="e">
        <f t="shared" si="2145"/>
        <v>#VALUE!</v>
      </c>
      <c r="AT332" s="94">
        <f t="shared" si="2146"/>
        <v>0</v>
      </c>
      <c r="AU332" s="93">
        <f t="shared" ref="AU332" si="2179">+AU333</f>
        <v>0</v>
      </c>
      <c r="AV332" s="93" t="e">
        <f t="shared" si="2172"/>
        <v>#VALUE!</v>
      </c>
      <c r="AW332" s="93" t="e">
        <f t="shared" si="2148"/>
        <v>#VALUE!</v>
      </c>
      <c r="AX332" s="94">
        <f t="shared" si="2149"/>
        <v>0</v>
      </c>
      <c r="AY332" s="93">
        <f t="shared" ref="AY332" si="2180">+AY333</f>
        <v>0</v>
      </c>
      <c r="AZ332" s="93" t="e">
        <f t="shared" si="2172"/>
        <v>#VALUE!</v>
      </c>
      <c r="BA332" s="93" t="e">
        <f t="shared" si="2151"/>
        <v>#VALUE!</v>
      </c>
      <c r="BB332" s="94">
        <f t="shared" si="2152"/>
        <v>0</v>
      </c>
      <c r="BC332" s="93">
        <f t="shared" si="2172"/>
        <v>0</v>
      </c>
      <c r="BD332" s="93">
        <f t="shared" si="2172"/>
        <v>0</v>
      </c>
      <c r="BE332" s="93" t="e">
        <f t="shared" si="2172"/>
        <v>#VALUE!</v>
      </c>
      <c r="BF332" s="93" t="e">
        <f t="shared" si="2153"/>
        <v>#VALUE!</v>
      </c>
      <c r="BG332" s="4">
        <f t="shared" si="2154"/>
        <v>0</v>
      </c>
      <c r="BL332" s="93">
        <f t="shared" ref="BL332:BM332" si="2181">+BL333</f>
        <v>0</v>
      </c>
      <c r="BM332" s="93">
        <f t="shared" si="2181"/>
        <v>0</v>
      </c>
    </row>
    <row r="333" spans="1:65" ht="20.399999999999999" x14ac:dyDescent="0.3">
      <c r="A333" s="87"/>
      <c r="B333" s="87"/>
      <c r="C333" s="88"/>
      <c r="D333" s="95"/>
      <c r="E333" s="96">
        <v>51550501</v>
      </c>
      <c r="F333" s="97" t="s">
        <v>230</v>
      </c>
      <c r="G333" s="7">
        <v>0</v>
      </c>
      <c r="H333" s="7" t="e">
        <f>SUMIF([2]Ene!B:I,AVALUOS!E333,[2]Ene!I:I)</f>
        <v>#VALUE!</v>
      </c>
      <c r="I333" s="7" t="e">
        <f t="shared" si="2119"/>
        <v>#VALUE!</v>
      </c>
      <c r="J333" s="8">
        <f t="shared" si="2120"/>
        <v>0</v>
      </c>
      <c r="K333" s="7">
        <v>0</v>
      </c>
      <c r="L333" s="7" t="e">
        <f>SUMIF([2]Feb!B:I,AVALUOS!E333,[2]Feb!I:I)</f>
        <v>#VALUE!</v>
      </c>
      <c r="M333" s="7" t="e">
        <f t="shared" si="2122"/>
        <v>#VALUE!</v>
      </c>
      <c r="N333" s="8">
        <f t="shared" si="2123"/>
        <v>0</v>
      </c>
      <c r="O333" s="7">
        <v>0</v>
      </c>
      <c r="P333" s="7" t="e">
        <f>SUMIF([2]mar!B:I,AVALUOS!E333,[2]mar!I:I)</f>
        <v>#VALUE!</v>
      </c>
      <c r="Q333" s="7" t="e">
        <f t="shared" si="2125"/>
        <v>#VALUE!</v>
      </c>
      <c r="R333" s="8">
        <f t="shared" si="2104"/>
        <v>0</v>
      </c>
      <c r="S333" s="7">
        <v>0</v>
      </c>
      <c r="T333" s="7" t="e">
        <f>SUMIF([2]Abr!B:I,AVALUOS!E333,[2]Abr!I:I)</f>
        <v>#VALUE!</v>
      </c>
      <c r="U333" s="7" t="e">
        <f t="shared" si="2127"/>
        <v>#VALUE!</v>
      </c>
      <c r="V333" s="8">
        <f t="shared" si="2128"/>
        <v>0</v>
      </c>
      <c r="W333" s="7">
        <v>0</v>
      </c>
      <c r="X333" s="7" t="e">
        <f>SUMIF([2]May!B:I,AVALUOS!E333,[2]May!I:I)</f>
        <v>#VALUE!</v>
      </c>
      <c r="Y333" s="7" t="e">
        <f t="shared" si="2130"/>
        <v>#VALUE!</v>
      </c>
      <c r="Z333" s="8">
        <f t="shared" si="2131"/>
        <v>0</v>
      </c>
      <c r="AA333" s="7">
        <v>0</v>
      </c>
      <c r="AB333" s="7" t="e">
        <f>SUMIF([2]Jun!B:I,AVALUOS!E333,[2]Jun!I:I)</f>
        <v>#VALUE!</v>
      </c>
      <c r="AC333" s="7" t="e">
        <f t="shared" si="2133"/>
        <v>#VALUE!</v>
      </c>
      <c r="AD333" s="8">
        <f t="shared" si="2134"/>
        <v>0</v>
      </c>
      <c r="AE333" s="7">
        <v>0</v>
      </c>
      <c r="AF333" s="7" t="e">
        <f>SUMIF([2]Jul!B:I,AVALUOS!E333,[2]Jul!I:I)</f>
        <v>#VALUE!</v>
      </c>
      <c r="AG333" s="7" t="e">
        <f t="shared" si="2136"/>
        <v>#VALUE!</v>
      </c>
      <c r="AH333" s="8">
        <f t="shared" si="2137"/>
        <v>0</v>
      </c>
      <c r="AI333" s="7">
        <v>0</v>
      </c>
      <c r="AJ333" s="7" t="e">
        <f>SUMIF([2]Agos!B:I,AVALUOS!E333,[2]Agos!I:I)</f>
        <v>#VALUE!</v>
      </c>
      <c r="AK333" s="7" t="e">
        <f t="shared" si="2139"/>
        <v>#VALUE!</v>
      </c>
      <c r="AL333" s="8">
        <f t="shared" si="2140"/>
        <v>0</v>
      </c>
      <c r="AM333" s="7">
        <v>0</v>
      </c>
      <c r="AN333" s="7" t="e">
        <f>SUMIF([2]Sep!B:I,AVALUOS!E333,[2]Sep!I:I)</f>
        <v>#VALUE!</v>
      </c>
      <c r="AO333" s="7" t="e">
        <f t="shared" si="2142"/>
        <v>#VALUE!</v>
      </c>
      <c r="AP333" s="8">
        <f t="shared" si="2143"/>
        <v>0</v>
      </c>
      <c r="AQ333" s="7">
        <v>0</v>
      </c>
      <c r="AR333" s="7" t="e">
        <f>SUMIF([2]Oct!B:I,AVALUOS!E333,[2]Oct!I:I)</f>
        <v>#VALUE!</v>
      </c>
      <c r="AS333" s="7" t="e">
        <f t="shared" si="2145"/>
        <v>#VALUE!</v>
      </c>
      <c r="AT333" s="8">
        <f t="shared" si="2146"/>
        <v>0</v>
      </c>
      <c r="AU333" s="7">
        <v>0</v>
      </c>
      <c r="AV333" s="7" t="e">
        <f>SUMIF([2]Nov!B:I,AVALUOS!E333,[2]Nov!I:I)</f>
        <v>#VALUE!</v>
      </c>
      <c r="AW333" s="7" t="e">
        <f t="shared" si="2148"/>
        <v>#VALUE!</v>
      </c>
      <c r="AX333" s="8">
        <f t="shared" si="2149"/>
        <v>0</v>
      </c>
      <c r="AY333" s="7">
        <v>0</v>
      </c>
      <c r="AZ333" s="7" t="e">
        <f>SUMIF([2]Dic!B:I,AVALUOS!E333,[2]Dic!I:I)</f>
        <v>#VALUE!</v>
      </c>
      <c r="BA333" s="7" t="e">
        <f t="shared" si="2151"/>
        <v>#VALUE!</v>
      </c>
      <c r="BB333" s="8">
        <f t="shared" si="2152"/>
        <v>0</v>
      </c>
      <c r="BC333" s="7">
        <v>0</v>
      </c>
      <c r="BD333" s="89">
        <f>+G333+K333+O333+S333+W333+AA333+AE333+AI333+AM333+AQ333+AU333</f>
        <v>0</v>
      </c>
      <c r="BE333" s="89" t="e">
        <f>+H333+L333+P333+T333+X333+AB333+AF333+AJ333+AN333+AR333+AV333+AZ333</f>
        <v>#VALUE!</v>
      </c>
      <c r="BF333" s="89" t="e">
        <f t="shared" si="2153"/>
        <v>#VALUE!</v>
      </c>
      <c r="BG333" s="24">
        <f t="shared" si="2154"/>
        <v>0</v>
      </c>
      <c r="BK333" s="84"/>
      <c r="BL333" s="7"/>
      <c r="BM333" s="7"/>
    </row>
    <row r="334" spans="1:65" s="84" customFormat="1" ht="12" x14ac:dyDescent="0.3">
      <c r="A334" s="85"/>
      <c r="B334" s="85"/>
      <c r="C334" s="86"/>
      <c r="D334" s="90">
        <v>515515</v>
      </c>
      <c r="E334" s="91"/>
      <c r="F334" s="92" t="s">
        <v>231</v>
      </c>
      <c r="G334" s="93">
        <f t="shared" ref="G334:H334" si="2182">+G335</f>
        <v>0</v>
      </c>
      <c r="H334" s="93" t="e">
        <f t="shared" si="2182"/>
        <v>#VALUE!</v>
      </c>
      <c r="I334" s="93" t="e">
        <f t="shared" si="2119"/>
        <v>#VALUE!</v>
      </c>
      <c r="J334" s="94">
        <f t="shared" si="2120"/>
        <v>0</v>
      </c>
      <c r="K334" s="93">
        <f t="shared" ref="K334:L334" si="2183">+K335</f>
        <v>0</v>
      </c>
      <c r="L334" s="93" t="e">
        <f t="shared" si="2183"/>
        <v>#VALUE!</v>
      </c>
      <c r="M334" s="93" t="e">
        <f t="shared" si="2122"/>
        <v>#VALUE!</v>
      </c>
      <c r="N334" s="94">
        <f t="shared" si="2123"/>
        <v>0</v>
      </c>
      <c r="O334" s="93">
        <f t="shared" ref="O334:P334" si="2184">+O335</f>
        <v>0</v>
      </c>
      <c r="P334" s="93" t="e">
        <f t="shared" si="2184"/>
        <v>#VALUE!</v>
      </c>
      <c r="Q334" s="93" t="e">
        <f t="shared" si="2125"/>
        <v>#VALUE!</v>
      </c>
      <c r="R334" s="94">
        <f t="shared" si="2104"/>
        <v>0</v>
      </c>
      <c r="S334" s="93">
        <f t="shared" ref="S334:BE334" si="2185">+S335</f>
        <v>0</v>
      </c>
      <c r="T334" s="93" t="e">
        <f t="shared" si="2185"/>
        <v>#VALUE!</v>
      </c>
      <c r="U334" s="93" t="e">
        <f t="shared" si="2127"/>
        <v>#VALUE!</v>
      </c>
      <c r="V334" s="94">
        <f t="shared" si="2128"/>
        <v>0</v>
      </c>
      <c r="W334" s="93">
        <f t="shared" ref="W334:X334" si="2186">+W335</f>
        <v>0</v>
      </c>
      <c r="X334" s="93" t="e">
        <f t="shared" si="2186"/>
        <v>#VALUE!</v>
      </c>
      <c r="Y334" s="93" t="e">
        <f t="shared" si="2130"/>
        <v>#VALUE!</v>
      </c>
      <c r="Z334" s="94">
        <f t="shared" si="2131"/>
        <v>0</v>
      </c>
      <c r="AA334" s="93">
        <f t="shared" ref="AA334" si="2187">+AA335</f>
        <v>0</v>
      </c>
      <c r="AB334" s="93" t="e">
        <f t="shared" si="2185"/>
        <v>#VALUE!</v>
      </c>
      <c r="AC334" s="93" t="e">
        <f t="shared" si="2133"/>
        <v>#VALUE!</v>
      </c>
      <c r="AD334" s="94">
        <f t="shared" si="2134"/>
        <v>0</v>
      </c>
      <c r="AE334" s="93">
        <f t="shared" ref="AE334" si="2188">+AE335</f>
        <v>0</v>
      </c>
      <c r="AF334" s="93" t="e">
        <f t="shared" si="2185"/>
        <v>#VALUE!</v>
      </c>
      <c r="AG334" s="93" t="e">
        <f t="shared" si="2136"/>
        <v>#VALUE!</v>
      </c>
      <c r="AH334" s="94">
        <f t="shared" si="2137"/>
        <v>0</v>
      </c>
      <c r="AI334" s="93">
        <f t="shared" ref="AI334" si="2189">+AI335</f>
        <v>0</v>
      </c>
      <c r="AJ334" s="93" t="e">
        <f t="shared" si="2185"/>
        <v>#VALUE!</v>
      </c>
      <c r="AK334" s="93" t="e">
        <f t="shared" si="2139"/>
        <v>#VALUE!</v>
      </c>
      <c r="AL334" s="94">
        <f t="shared" si="2140"/>
        <v>0</v>
      </c>
      <c r="AM334" s="93">
        <f t="shared" ref="AM334" si="2190">+AM335</f>
        <v>0</v>
      </c>
      <c r="AN334" s="93" t="e">
        <f t="shared" si="2185"/>
        <v>#VALUE!</v>
      </c>
      <c r="AO334" s="93" t="e">
        <f t="shared" si="2142"/>
        <v>#VALUE!</v>
      </c>
      <c r="AP334" s="94">
        <f t="shared" si="2143"/>
        <v>0</v>
      </c>
      <c r="AQ334" s="93">
        <f t="shared" ref="AQ334" si="2191">+AQ335</f>
        <v>0</v>
      </c>
      <c r="AR334" s="93" t="e">
        <f t="shared" si="2185"/>
        <v>#VALUE!</v>
      </c>
      <c r="AS334" s="93" t="e">
        <f t="shared" si="2145"/>
        <v>#VALUE!</v>
      </c>
      <c r="AT334" s="94">
        <f t="shared" si="2146"/>
        <v>0</v>
      </c>
      <c r="AU334" s="93">
        <f t="shared" ref="AU334" si="2192">+AU335</f>
        <v>0</v>
      </c>
      <c r="AV334" s="93" t="e">
        <f t="shared" si="2185"/>
        <v>#VALUE!</v>
      </c>
      <c r="AW334" s="93" t="e">
        <f t="shared" si="2148"/>
        <v>#VALUE!</v>
      </c>
      <c r="AX334" s="94">
        <f t="shared" si="2149"/>
        <v>0</v>
      </c>
      <c r="AY334" s="93">
        <f t="shared" ref="AY334" si="2193">+AY335</f>
        <v>0</v>
      </c>
      <c r="AZ334" s="93" t="e">
        <f t="shared" si="2185"/>
        <v>#VALUE!</v>
      </c>
      <c r="BA334" s="93" t="e">
        <f t="shared" si="2151"/>
        <v>#VALUE!</v>
      </c>
      <c r="BB334" s="94">
        <f t="shared" si="2152"/>
        <v>0</v>
      </c>
      <c r="BC334" s="93">
        <f t="shared" si="2185"/>
        <v>0</v>
      </c>
      <c r="BD334" s="93">
        <f t="shared" si="2185"/>
        <v>0</v>
      </c>
      <c r="BE334" s="93" t="e">
        <f t="shared" si="2185"/>
        <v>#VALUE!</v>
      </c>
      <c r="BF334" s="93" t="e">
        <f t="shared" si="2153"/>
        <v>#VALUE!</v>
      </c>
      <c r="BG334" s="4">
        <f t="shared" si="2154"/>
        <v>0</v>
      </c>
      <c r="BL334" s="93">
        <f t="shared" ref="BL334:BM334" si="2194">+BL335</f>
        <v>0</v>
      </c>
      <c r="BM334" s="93">
        <f t="shared" si="2194"/>
        <v>0</v>
      </c>
    </row>
    <row r="335" spans="1:65" s="84" customFormat="1" ht="12" x14ac:dyDescent="0.3">
      <c r="A335" s="87"/>
      <c r="B335" s="87"/>
      <c r="C335" s="88"/>
      <c r="D335" s="95"/>
      <c r="E335" s="96">
        <v>51551501</v>
      </c>
      <c r="F335" s="97" t="s">
        <v>231</v>
      </c>
      <c r="G335" s="7">
        <v>0</v>
      </c>
      <c r="H335" s="7" t="e">
        <f>SUMIF([2]Ene!B:I,AVALUOS!E335,[2]Ene!I:I)</f>
        <v>#VALUE!</v>
      </c>
      <c r="I335" s="7" t="e">
        <f t="shared" si="2119"/>
        <v>#VALUE!</v>
      </c>
      <c r="J335" s="8">
        <f t="shared" si="2120"/>
        <v>0</v>
      </c>
      <c r="K335" s="7">
        <v>0</v>
      </c>
      <c r="L335" s="7" t="e">
        <f>SUMIF([2]Feb!B:I,AVALUOS!E335,[2]Feb!I:I)</f>
        <v>#VALUE!</v>
      </c>
      <c r="M335" s="7" t="e">
        <f t="shared" si="2122"/>
        <v>#VALUE!</v>
      </c>
      <c r="N335" s="8">
        <f t="shared" si="2123"/>
        <v>0</v>
      </c>
      <c r="O335" s="7">
        <v>0</v>
      </c>
      <c r="P335" s="7" t="e">
        <f>SUMIF([2]mar!B:I,AVALUOS!E335,[2]mar!I:I)</f>
        <v>#VALUE!</v>
      </c>
      <c r="Q335" s="7" t="e">
        <f t="shared" si="2125"/>
        <v>#VALUE!</v>
      </c>
      <c r="R335" s="8">
        <f t="shared" si="2104"/>
        <v>0</v>
      </c>
      <c r="S335" s="7">
        <v>0</v>
      </c>
      <c r="T335" s="7" t="e">
        <f>SUMIF([2]Abr!B:I,AVALUOS!E335,[2]Abr!I:I)</f>
        <v>#VALUE!</v>
      </c>
      <c r="U335" s="7" t="e">
        <f t="shared" si="2127"/>
        <v>#VALUE!</v>
      </c>
      <c r="V335" s="8">
        <f t="shared" si="2128"/>
        <v>0</v>
      </c>
      <c r="W335" s="7">
        <v>0</v>
      </c>
      <c r="X335" s="7" t="e">
        <f>SUMIF([2]May!B:I,AVALUOS!E335,[2]May!I:I)</f>
        <v>#VALUE!</v>
      </c>
      <c r="Y335" s="7" t="e">
        <f t="shared" si="2130"/>
        <v>#VALUE!</v>
      </c>
      <c r="Z335" s="8">
        <f t="shared" si="2131"/>
        <v>0</v>
      </c>
      <c r="AA335" s="7">
        <v>0</v>
      </c>
      <c r="AB335" s="7" t="e">
        <f>SUMIF([2]Jun!B:I,AVALUOS!E335,[2]Jun!I:I)</f>
        <v>#VALUE!</v>
      </c>
      <c r="AC335" s="7" t="e">
        <f t="shared" si="2133"/>
        <v>#VALUE!</v>
      </c>
      <c r="AD335" s="8">
        <f t="shared" si="2134"/>
        <v>0</v>
      </c>
      <c r="AE335" s="7">
        <v>0</v>
      </c>
      <c r="AF335" s="7" t="e">
        <f>SUMIF([2]Jul!B:I,AVALUOS!E335,[2]Jul!I:I)</f>
        <v>#VALUE!</v>
      </c>
      <c r="AG335" s="7" t="e">
        <f t="shared" si="2136"/>
        <v>#VALUE!</v>
      </c>
      <c r="AH335" s="8">
        <f t="shared" si="2137"/>
        <v>0</v>
      </c>
      <c r="AI335" s="7">
        <v>0</v>
      </c>
      <c r="AJ335" s="7" t="e">
        <f>SUMIF([2]Agos!B:I,AVALUOS!E335,[2]Agos!I:I)</f>
        <v>#VALUE!</v>
      </c>
      <c r="AK335" s="7" t="e">
        <f t="shared" si="2139"/>
        <v>#VALUE!</v>
      </c>
      <c r="AL335" s="8">
        <f t="shared" si="2140"/>
        <v>0</v>
      </c>
      <c r="AM335" s="7">
        <v>0</v>
      </c>
      <c r="AN335" s="7" t="e">
        <f>SUMIF([2]Sep!B:I,AVALUOS!E335,[2]Sep!I:I)</f>
        <v>#VALUE!</v>
      </c>
      <c r="AO335" s="7" t="e">
        <f t="shared" si="2142"/>
        <v>#VALUE!</v>
      </c>
      <c r="AP335" s="8">
        <f t="shared" si="2143"/>
        <v>0</v>
      </c>
      <c r="AQ335" s="7">
        <v>0</v>
      </c>
      <c r="AR335" s="7" t="e">
        <f>SUMIF([2]Oct!B:I,AVALUOS!E335,[2]Oct!I:I)</f>
        <v>#VALUE!</v>
      </c>
      <c r="AS335" s="7" t="e">
        <f t="shared" si="2145"/>
        <v>#VALUE!</v>
      </c>
      <c r="AT335" s="8">
        <f t="shared" si="2146"/>
        <v>0</v>
      </c>
      <c r="AU335" s="7">
        <v>0</v>
      </c>
      <c r="AV335" s="7" t="e">
        <f>SUMIF([2]Nov!B:I,AVALUOS!E335,[2]Nov!I:I)</f>
        <v>#VALUE!</v>
      </c>
      <c r="AW335" s="7" t="e">
        <f t="shared" si="2148"/>
        <v>#VALUE!</v>
      </c>
      <c r="AX335" s="8">
        <f t="shared" si="2149"/>
        <v>0</v>
      </c>
      <c r="AY335" s="7">
        <v>0</v>
      </c>
      <c r="AZ335" s="7" t="e">
        <f>SUMIF([2]Dic!B:I,AVALUOS!E335,[2]Dic!I:I)</f>
        <v>#VALUE!</v>
      </c>
      <c r="BA335" s="7" t="e">
        <f t="shared" si="2151"/>
        <v>#VALUE!</v>
      </c>
      <c r="BB335" s="8">
        <f t="shared" si="2152"/>
        <v>0</v>
      </c>
      <c r="BC335" s="7">
        <v>0</v>
      </c>
      <c r="BD335" s="89">
        <f>+G335+K335+O335+S335+W335+AA335+AE335+AI335+AM335+AQ335+AU335</f>
        <v>0</v>
      </c>
      <c r="BE335" s="89" t="e">
        <f>+H335+L335+P335+T335+X335+AB335+AF335+AJ335+AN335+AR335+AV335+AZ335</f>
        <v>#VALUE!</v>
      </c>
      <c r="BF335" s="89" t="e">
        <f t="shared" si="2153"/>
        <v>#VALUE!</v>
      </c>
      <c r="BG335" s="24">
        <f t="shared" si="2154"/>
        <v>0</v>
      </c>
      <c r="BL335" s="7"/>
      <c r="BM335" s="7"/>
    </row>
    <row r="336" spans="1:65" ht="12" x14ac:dyDescent="0.3">
      <c r="A336" s="85"/>
      <c r="B336" s="85"/>
      <c r="C336" s="86"/>
      <c r="D336" s="90">
        <v>515520</v>
      </c>
      <c r="E336" s="91"/>
      <c r="F336" s="92" t="s">
        <v>232</v>
      </c>
      <c r="G336" s="93">
        <f t="shared" ref="G336:H336" si="2195">+G337</f>
        <v>0</v>
      </c>
      <c r="H336" s="93" t="e">
        <f t="shared" si="2195"/>
        <v>#VALUE!</v>
      </c>
      <c r="I336" s="93" t="e">
        <f t="shared" si="2119"/>
        <v>#VALUE!</v>
      </c>
      <c r="J336" s="94">
        <f t="shared" si="2120"/>
        <v>0</v>
      </c>
      <c r="K336" s="93">
        <f t="shared" ref="K336:L336" si="2196">+K337</f>
        <v>0</v>
      </c>
      <c r="L336" s="93" t="e">
        <f t="shared" si="2196"/>
        <v>#VALUE!</v>
      </c>
      <c r="M336" s="93" t="e">
        <f t="shared" si="2122"/>
        <v>#VALUE!</v>
      </c>
      <c r="N336" s="94">
        <f t="shared" si="2123"/>
        <v>0</v>
      </c>
      <c r="O336" s="93">
        <f t="shared" ref="O336:P336" si="2197">+O337</f>
        <v>0</v>
      </c>
      <c r="P336" s="93" t="e">
        <f t="shared" si="2197"/>
        <v>#VALUE!</v>
      </c>
      <c r="Q336" s="93" t="e">
        <f t="shared" si="2125"/>
        <v>#VALUE!</v>
      </c>
      <c r="R336" s="94">
        <f t="shared" si="2104"/>
        <v>0</v>
      </c>
      <c r="S336" s="93">
        <f t="shared" ref="S336:BE336" si="2198">+S337</f>
        <v>0</v>
      </c>
      <c r="T336" s="93" t="e">
        <f t="shared" si="2198"/>
        <v>#VALUE!</v>
      </c>
      <c r="U336" s="93" t="e">
        <f t="shared" si="2127"/>
        <v>#VALUE!</v>
      </c>
      <c r="V336" s="94">
        <f t="shared" si="2128"/>
        <v>0</v>
      </c>
      <c r="W336" s="93">
        <f t="shared" ref="W336:X336" si="2199">+W337</f>
        <v>0</v>
      </c>
      <c r="X336" s="93" t="e">
        <f t="shared" si="2199"/>
        <v>#VALUE!</v>
      </c>
      <c r="Y336" s="93" t="e">
        <f t="shared" si="2130"/>
        <v>#VALUE!</v>
      </c>
      <c r="Z336" s="94">
        <f t="shared" si="2131"/>
        <v>0</v>
      </c>
      <c r="AA336" s="93">
        <f t="shared" ref="AA336" si="2200">+AA337</f>
        <v>0</v>
      </c>
      <c r="AB336" s="93" t="e">
        <f t="shared" si="2198"/>
        <v>#VALUE!</v>
      </c>
      <c r="AC336" s="93" t="e">
        <f t="shared" si="2133"/>
        <v>#VALUE!</v>
      </c>
      <c r="AD336" s="94">
        <f t="shared" si="2134"/>
        <v>0</v>
      </c>
      <c r="AE336" s="93">
        <f t="shared" ref="AE336" si="2201">+AE337</f>
        <v>0</v>
      </c>
      <c r="AF336" s="93" t="e">
        <f t="shared" si="2198"/>
        <v>#VALUE!</v>
      </c>
      <c r="AG336" s="93" t="e">
        <f t="shared" si="2136"/>
        <v>#VALUE!</v>
      </c>
      <c r="AH336" s="94">
        <f t="shared" si="2137"/>
        <v>0</v>
      </c>
      <c r="AI336" s="93">
        <f t="shared" ref="AI336" si="2202">+AI337</f>
        <v>0</v>
      </c>
      <c r="AJ336" s="93" t="e">
        <f t="shared" si="2198"/>
        <v>#VALUE!</v>
      </c>
      <c r="AK336" s="93" t="e">
        <f t="shared" si="2139"/>
        <v>#VALUE!</v>
      </c>
      <c r="AL336" s="94">
        <f t="shared" si="2140"/>
        <v>0</v>
      </c>
      <c r="AM336" s="93">
        <f t="shared" ref="AM336" si="2203">+AM337</f>
        <v>0</v>
      </c>
      <c r="AN336" s="93" t="e">
        <f t="shared" si="2198"/>
        <v>#VALUE!</v>
      </c>
      <c r="AO336" s="93" t="e">
        <f t="shared" si="2142"/>
        <v>#VALUE!</v>
      </c>
      <c r="AP336" s="94">
        <f t="shared" si="2143"/>
        <v>0</v>
      </c>
      <c r="AQ336" s="93">
        <f t="shared" ref="AQ336" si="2204">+AQ337</f>
        <v>0</v>
      </c>
      <c r="AR336" s="93" t="e">
        <f t="shared" si="2198"/>
        <v>#VALUE!</v>
      </c>
      <c r="AS336" s="93" t="e">
        <f t="shared" si="2145"/>
        <v>#VALUE!</v>
      </c>
      <c r="AT336" s="94">
        <f t="shared" si="2146"/>
        <v>0</v>
      </c>
      <c r="AU336" s="93">
        <f t="shared" ref="AU336" si="2205">+AU337</f>
        <v>0</v>
      </c>
      <c r="AV336" s="93" t="e">
        <f t="shared" si="2198"/>
        <v>#VALUE!</v>
      </c>
      <c r="AW336" s="93" t="e">
        <f t="shared" si="2148"/>
        <v>#VALUE!</v>
      </c>
      <c r="AX336" s="94">
        <f t="shared" si="2149"/>
        <v>0</v>
      </c>
      <c r="AY336" s="93">
        <f t="shared" ref="AY336" si="2206">+AY337</f>
        <v>0</v>
      </c>
      <c r="AZ336" s="93" t="e">
        <f t="shared" si="2198"/>
        <v>#VALUE!</v>
      </c>
      <c r="BA336" s="93" t="e">
        <f t="shared" si="2151"/>
        <v>#VALUE!</v>
      </c>
      <c r="BB336" s="94">
        <f t="shared" si="2152"/>
        <v>0</v>
      </c>
      <c r="BC336" s="93">
        <f t="shared" si="2198"/>
        <v>0</v>
      </c>
      <c r="BD336" s="93">
        <f t="shared" si="2198"/>
        <v>0</v>
      </c>
      <c r="BE336" s="93" t="e">
        <f t="shared" si="2198"/>
        <v>#VALUE!</v>
      </c>
      <c r="BF336" s="93" t="e">
        <f t="shared" si="2153"/>
        <v>#VALUE!</v>
      </c>
      <c r="BG336" s="4">
        <f t="shared" si="2154"/>
        <v>0</v>
      </c>
      <c r="BL336" s="93">
        <f t="shared" ref="BL336:BM336" si="2207">+BL337</f>
        <v>0</v>
      </c>
      <c r="BM336" s="93">
        <f t="shared" si="2207"/>
        <v>0</v>
      </c>
    </row>
    <row r="337" spans="1:65" s="84" customFormat="1" ht="12" x14ac:dyDescent="0.3">
      <c r="A337" s="87"/>
      <c r="B337" s="87"/>
      <c r="C337" s="88"/>
      <c r="D337" s="95"/>
      <c r="E337" s="96">
        <v>51552001</v>
      </c>
      <c r="F337" s="97" t="s">
        <v>232</v>
      </c>
      <c r="G337" s="7">
        <v>0</v>
      </c>
      <c r="H337" s="7" t="e">
        <f>SUMIF([2]Ene!B:I,AVALUOS!E337,[2]Ene!I:I)</f>
        <v>#VALUE!</v>
      </c>
      <c r="I337" s="7" t="e">
        <f t="shared" si="2119"/>
        <v>#VALUE!</v>
      </c>
      <c r="J337" s="8">
        <f t="shared" si="2120"/>
        <v>0</v>
      </c>
      <c r="K337" s="7">
        <v>0</v>
      </c>
      <c r="L337" s="7" t="e">
        <f>SUMIF([2]Feb!B:I,AVALUOS!E337,[2]Feb!I:I)</f>
        <v>#VALUE!</v>
      </c>
      <c r="M337" s="7" t="e">
        <f t="shared" si="2122"/>
        <v>#VALUE!</v>
      </c>
      <c r="N337" s="8">
        <f t="shared" si="2123"/>
        <v>0</v>
      </c>
      <c r="O337" s="7">
        <v>0</v>
      </c>
      <c r="P337" s="7" t="e">
        <f>SUMIF([2]mar!B:I,AVALUOS!E337,[2]mar!I:I)</f>
        <v>#VALUE!</v>
      </c>
      <c r="Q337" s="7" t="e">
        <f t="shared" si="2125"/>
        <v>#VALUE!</v>
      </c>
      <c r="R337" s="8">
        <f t="shared" si="2104"/>
        <v>0</v>
      </c>
      <c r="S337" s="7">
        <v>0</v>
      </c>
      <c r="T337" s="7" t="e">
        <f>SUMIF([2]Abr!B:I,AVALUOS!E337,[2]Abr!I:I)</f>
        <v>#VALUE!</v>
      </c>
      <c r="U337" s="7" t="e">
        <f t="shared" si="2127"/>
        <v>#VALUE!</v>
      </c>
      <c r="V337" s="8">
        <f t="shared" si="2128"/>
        <v>0</v>
      </c>
      <c r="W337" s="7">
        <v>0</v>
      </c>
      <c r="X337" s="7" t="e">
        <f>SUMIF([2]May!B:I,AVALUOS!E337,[2]May!I:I)</f>
        <v>#VALUE!</v>
      </c>
      <c r="Y337" s="7" t="e">
        <f t="shared" si="2130"/>
        <v>#VALUE!</v>
      </c>
      <c r="Z337" s="8">
        <f t="shared" si="2131"/>
        <v>0</v>
      </c>
      <c r="AA337" s="7">
        <v>0</v>
      </c>
      <c r="AB337" s="7" t="e">
        <f>SUMIF([2]Jun!B:I,AVALUOS!E337,[2]Jun!I:I)</f>
        <v>#VALUE!</v>
      </c>
      <c r="AC337" s="7" t="e">
        <f t="shared" si="2133"/>
        <v>#VALUE!</v>
      </c>
      <c r="AD337" s="8">
        <f t="shared" si="2134"/>
        <v>0</v>
      </c>
      <c r="AE337" s="7">
        <v>0</v>
      </c>
      <c r="AF337" s="7" t="e">
        <f>SUMIF([2]Jul!B:I,AVALUOS!E337,[2]Jul!I:I)</f>
        <v>#VALUE!</v>
      </c>
      <c r="AG337" s="7" t="e">
        <f t="shared" si="2136"/>
        <v>#VALUE!</v>
      </c>
      <c r="AH337" s="8">
        <f t="shared" si="2137"/>
        <v>0</v>
      </c>
      <c r="AI337" s="7">
        <v>0</v>
      </c>
      <c r="AJ337" s="7" t="e">
        <f>SUMIF([2]Agos!B:I,AVALUOS!E337,[2]Agos!I:I)</f>
        <v>#VALUE!</v>
      </c>
      <c r="AK337" s="7" t="e">
        <f t="shared" si="2139"/>
        <v>#VALUE!</v>
      </c>
      <c r="AL337" s="8">
        <f t="shared" si="2140"/>
        <v>0</v>
      </c>
      <c r="AM337" s="7">
        <v>0</v>
      </c>
      <c r="AN337" s="7" t="e">
        <f>SUMIF([2]Sep!B:I,AVALUOS!E337,[2]Sep!I:I)</f>
        <v>#VALUE!</v>
      </c>
      <c r="AO337" s="7" t="e">
        <f t="shared" si="2142"/>
        <v>#VALUE!</v>
      </c>
      <c r="AP337" s="8">
        <f t="shared" si="2143"/>
        <v>0</v>
      </c>
      <c r="AQ337" s="7">
        <v>0</v>
      </c>
      <c r="AR337" s="7" t="e">
        <f>SUMIF([2]Oct!B:I,AVALUOS!E337,[2]Oct!I:I)</f>
        <v>#VALUE!</v>
      </c>
      <c r="AS337" s="7" t="e">
        <f t="shared" si="2145"/>
        <v>#VALUE!</v>
      </c>
      <c r="AT337" s="8">
        <f t="shared" si="2146"/>
        <v>0</v>
      </c>
      <c r="AU337" s="7">
        <v>0</v>
      </c>
      <c r="AV337" s="7" t="e">
        <f>SUMIF([2]Nov!B:I,AVALUOS!E337,[2]Nov!I:I)</f>
        <v>#VALUE!</v>
      </c>
      <c r="AW337" s="7" t="e">
        <f t="shared" si="2148"/>
        <v>#VALUE!</v>
      </c>
      <c r="AX337" s="8">
        <f t="shared" si="2149"/>
        <v>0</v>
      </c>
      <c r="AY337" s="7">
        <v>0</v>
      </c>
      <c r="AZ337" s="7" t="e">
        <f>SUMIF([2]Dic!B:I,AVALUOS!E337,[2]Dic!I:I)</f>
        <v>#VALUE!</v>
      </c>
      <c r="BA337" s="7" t="e">
        <f t="shared" si="2151"/>
        <v>#VALUE!</v>
      </c>
      <c r="BB337" s="8">
        <f t="shared" si="2152"/>
        <v>0</v>
      </c>
      <c r="BC337" s="7">
        <v>0</v>
      </c>
      <c r="BD337" s="89">
        <f>+G337+K337+O337+S337+W337+AA337+AE337+AI337+AM337+AQ337+AU337</f>
        <v>0</v>
      </c>
      <c r="BE337" s="89" t="e">
        <f>+H337+L337+P337+T337+X337+AB337+AF337+AJ337+AN337+AR337+AV337+AZ337</f>
        <v>#VALUE!</v>
      </c>
      <c r="BF337" s="89" t="e">
        <f t="shared" si="2153"/>
        <v>#VALUE!</v>
      </c>
      <c r="BG337" s="24">
        <f t="shared" si="2154"/>
        <v>0</v>
      </c>
      <c r="BL337" s="7"/>
      <c r="BM337" s="7"/>
    </row>
    <row r="338" spans="1:65" ht="12" x14ac:dyDescent="0.3">
      <c r="A338" s="85"/>
      <c r="B338" s="85"/>
      <c r="C338" s="86"/>
      <c r="D338" s="90">
        <v>515595</v>
      </c>
      <c r="E338" s="91"/>
      <c r="F338" s="92" t="s">
        <v>51</v>
      </c>
      <c r="G338" s="93">
        <f t="shared" ref="G338:H338" si="2208">+G339</f>
        <v>0</v>
      </c>
      <c r="H338" s="93" t="e">
        <f t="shared" si="2208"/>
        <v>#VALUE!</v>
      </c>
      <c r="I338" s="93" t="e">
        <f t="shared" si="2119"/>
        <v>#VALUE!</v>
      </c>
      <c r="J338" s="94">
        <f t="shared" si="2120"/>
        <v>0</v>
      </c>
      <c r="K338" s="93">
        <f t="shared" ref="K338:L338" si="2209">+K339</f>
        <v>0</v>
      </c>
      <c r="L338" s="93" t="e">
        <f t="shared" si="2209"/>
        <v>#VALUE!</v>
      </c>
      <c r="M338" s="93" t="e">
        <f t="shared" si="2122"/>
        <v>#VALUE!</v>
      </c>
      <c r="N338" s="94">
        <f t="shared" si="2123"/>
        <v>0</v>
      </c>
      <c r="O338" s="93">
        <f t="shared" ref="O338:P338" si="2210">+O339</f>
        <v>0</v>
      </c>
      <c r="P338" s="93" t="e">
        <f t="shared" si="2210"/>
        <v>#VALUE!</v>
      </c>
      <c r="Q338" s="93" t="e">
        <f t="shared" si="2125"/>
        <v>#VALUE!</v>
      </c>
      <c r="R338" s="94">
        <f t="shared" si="2104"/>
        <v>0</v>
      </c>
      <c r="S338" s="93">
        <f t="shared" ref="S338:BE338" si="2211">+S339</f>
        <v>0</v>
      </c>
      <c r="T338" s="93" t="e">
        <f t="shared" si="2211"/>
        <v>#VALUE!</v>
      </c>
      <c r="U338" s="93" t="e">
        <f t="shared" si="2127"/>
        <v>#VALUE!</v>
      </c>
      <c r="V338" s="94">
        <f t="shared" si="2128"/>
        <v>0</v>
      </c>
      <c r="W338" s="93">
        <f t="shared" ref="W338:X338" si="2212">+W339</f>
        <v>0</v>
      </c>
      <c r="X338" s="93" t="e">
        <f t="shared" si="2212"/>
        <v>#VALUE!</v>
      </c>
      <c r="Y338" s="93" t="e">
        <f t="shared" si="2130"/>
        <v>#VALUE!</v>
      </c>
      <c r="Z338" s="94">
        <f t="shared" si="2131"/>
        <v>0</v>
      </c>
      <c r="AA338" s="93">
        <f t="shared" ref="AA338" si="2213">+AA339</f>
        <v>0</v>
      </c>
      <c r="AB338" s="93" t="e">
        <f t="shared" si="2211"/>
        <v>#VALUE!</v>
      </c>
      <c r="AC338" s="93" t="e">
        <f t="shared" si="2133"/>
        <v>#VALUE!</v>
      </c>
      <c r="AD338" s="94">
        <f t="shared" si="2134"/>
        <v>0</v>
      </c>
      <c r="AE338" s="93">
        <f t="shared" ref="AE338" si="2214">+AE339</f>
        <v>0</v>
      </c>
      <c r="AF338" s="93" t="e">
        <f t="shared" si="2211"/>
        <v>#VALUE!</v>
      </c>
      <c r="AG338" s="93" t="e">
        <f t="shared" si="2136"/>
        <v>#VALUE!</v>
      </c>
      <c r="AH338" s="94">
        <f t="shared" si="2137"/>
        <v>0</v>
      </c>
      <c r="AI338" s="93">
        <f t="shared" ref="AI338" si="2215">+AI339</f>
        <v>0</v>
      </c>
      <c r="AJ338" s="93" t="e">
        <f t="shared" si="2211"/>
        <v>#VALUE!</v>
      </c>
      <c r="AK338" s="93" t="e">
        <f t="shared" si="2139"/>
        <v>#VALUE!</v>
      </c>
      <c r="AL338" s="94">
        <f t="shared" si="2140"/>
        <v>0</v>
      </c>
      <c r="AM338" s="93">
        <f t="shared" ref="AM338" si="2216">+AM339</f>
        <v>0</v>
      </c>
      <c r="AN338" s="93" t="e">
        <f t="shared" si="2211"/>
        <v>#VALUE!</v>
      </c>
      <c r="AO338" s="93" t="e">
        <f t="shared" si="2142"/>
        <v>#VALUE!</v>
      </c>
      <c r="AP338" s="94">
        <f t="shared" si="2143"/>
        <v>0</v>
      </c>
      <c r="AQ338" s="93">
        <f t="shared" ref="AQ338" si="2217">+AQ339</f>
        <v>0</v>
      </c>
      <c r="AR338" s="93" t="e">
        <f t="shared" si="2211"/>
        <v>#VALUE!</v>
      </c>
      <c r="AS338" s="93" t="e">
        <f t="shared" si="2145"/>
        <v>#VALUE!</v>
      </c>
      <c r="AT338" s="94">
        <f t="shared" si="2146"/>
        <v>0</v>
      </c>
      <c r="AU338" s="93">
        <f t="shared" ref="AU338" si="2218">+AU339</f>
        <v>0</v>
      </c>
      <c r="AV338" s="93" t="e">
        <f t="shared" si="2211"/>
        <v>#VALUE!</v>
      </c>
      <c r="AW338" s="93" t="e">
        <f t="shared" si="2148"/>
        <v>#VALUE!</v>
      </c>
      <c r="AX338" s="94">
        <f t="shared" si="2149"/>
        <v>0</v>
      </c>
      <c r="AY338" s="93">
        <f t="shared" ref="AY338" si="2219">+AY339</f>
        <v>0</v>
      </c>
      <c r="AZ338" s="93" t="e">
        <f t="shared" si="2211"/>
        <v>#VALUE!</v>
      </c>
      <c r="BA338" s="93" t="e">
        <f t="shared" si="2151"/>
        <v>#VALUE!</v>
      </c>
      <c r="BB338" s="94">
        <f t="shared" si="2152"/>
        <v>0</v>
      </c>
      <c r="BC338" s="93">
        <f t="shared" si="2211"/>
        <v>0</v>
      </c>
      <c r="BD338" s="93">
        <f t="shared" si="2211"/>
        <v>0</v>
      </c>
      <c r="BE338" s="93" t="e">
        <f t="shared" si="2211"/>
        <v>#VALUE!</v>
      </c>
      <c r="BF338" s="93" t="e">
        <f t="shared" si="2153"/>
        <v>#VALUE!</v>
      </c>
      <c r="BG338" s="4">
        <f t="shared" si="2154"/>
        <v>0</v>
      </c>
      <c r="BL338" s="93">
        <f t="shared" ref="BL338:BM338" si="2220">+BL339</f>
        <v>0</v>
      </c>
      <c r="BM338" s="93">
        <f t="shared" si="2220"/>
        <v>0</v>
      </c>
    </row>
    <row r="339" spans="1:65" s="84" customFormat="1" ht="12" x14ac:dyDescent="0.3">
      <c r="A339" s="87"/>
      <c r="B339" s="87"/>
      <c r="C339" s="88"/>
      <c r="D339" s="95"/>
      <c r="E339" s="96">
        <v>51559501</v>
      </c>
      <c r="F339" s="97" t="s">
        <v>51</v>
      </c>
      <c r="G339" s="7">
        <v>0</v>
      </c>
      <c r="H339" s="7" t="e">
        <f>SUMIF([2]Ene!B:I,AVALUOS!E339,[2]Ene!I:I)</f>
        <v>#VALUE!</v>
      </c>
      <c r="I339" s="7" t="e">
        <f t="shared" si="2119"/>
        <v>#VALUE!</v>
      </c>
      <c r="J339" s="8">
        <f t="shared" si="2120"/>
        <v>0</v>
      </c>
      <c r="K339" s="7">
        <v>0</v>
      </c>
      <c r="L339" s="7" t="e">
        <f>SUMIF([2]Feb!B:I,AVALUOS!E339,[2]Feb!I:I)</f>
        <v>#VALUE!</v>
      </c>
      <c r="M339" s="7" t="e">
        <f t="shared" si="2122"/>
        <v>#VALUE!</v>
      </c>
      <c r="N339" s="8">
        <f t="shared" si="2123"/>
        <v>0</v>
      </c>
      <c r="O339" s="7">
        <v>0</v>
      </c>
      <c r="P339" s="7" t="e">
        <f>SUMIF([2]mar!B:I,AVALUOS!E339,[2]mar!I:I)</f>
        <v>#VALUE!</v>
      </c>
      <c r="Q339" s="7" t="e">
        <f t="shared" si="2125"/>
        <v>#VALUE!</v>
      </c>
      <c r="R339" s="8">
        <f t="shared" si="2104"/>
        <v>0</v>
      </c>
      <c r="S339" s="7">
        <v>0</v>
      </c>
      <c r="T339" s="7" t="e">
        <f>SUMIF([2]Abr!B:I,AVALUOS!E339,[2]Abr!I:I)</f>
        <v>#VALUE!</v>
      </c>
      <c r="U339" s="7" t="e">
        <f t="shared" si="2127"/>
        <v>#VALUE!</v>
      </c>
      <c r="V339" s="8">
        <f t="shared" si="2128"/>
        <v>0</v>
      </c>
      <c r="W339" s="7">
        <v>0</v>
      </c>
      <c r="X339" s="7" t="e">
        <f>SUMIF([2]May!B:I,AVALUOS!E339,[2]May!I:I)</f>
        <v>#VALUE!</v>
      </c>
      <c r="Y339" s="7" t="e">
        <f t="shared" si="2130"/>
        <v>#VALUE!</v>
      </c>
      <c r="Z339" s="8">
        <f t="shared" si="2131"/>
        <v>0</v>
      </c>
      <c r="AA339" s="7">
        <v>0</v>
      </c>
      <c r="AB339" s="7" t="e">
        <f>SUMIF([2]Jun!B:I,AVALUOS!E339,[2]Jun!I:I)</f>
        <v>#VALUE!</v>
      </c>
      <c r="AC339" s="7" t="e">
        <f t="shared" si="2133"/>
        <v>#VALUE!</v>
      </c>
      <c r="AD339" s="8">
        <f t="shared" si="2134"/>
        <v>0</v>
      </c>
      <c r="AE339" s="7">
        <v>0</v>
      </c>
      <c r="AF339" s="7" t="e">
        <f>SUMIF([2]Jul!B:I,AVALUOS!E339,[2]Jul!I:I)</f>
        <v>#VALUE!</v>
      </c>
      <c r="AG339" s="7" t="e">
        <f t="shared" si="2136"/>
        <v>#VALUE!</v>
      </c>
      <c r="AH339" s="8">
        <f t="shared" si="2137"/>
        <v>0</v>
      </c>
      <c r="AI339" s="7">
        <v>0</v>
      </c>
      <c r="AJ339" s="7" t="e">
        <f>SUMIF([2]Agos!B:I,AVALUOS!E339,[2]Agos!I:I)</f>
        <v>#VALUE!</v>
      </c>
      <c r="AK339" s="7" t="e">
        <f t="shared" si="2139"/>
        <v>#VALUE!</v>
      </c>
      <c r="AL339" s="8">
        <f t="shared" si="2140"/>
        <v>0</v>
      </c>
      <c r="AM339" s="7">
        <v>0</v>
      </c>
      <c r="AN339" s="7" t="e">
        <f>SUMIF([2]Sep!B:I,AVALUOS!E339,[2]Sep!I:I)</f>
        <v>#VALUE!</v>
      </c>
      <c r="AO339" s="7" t="e">
        <f t="shared" si="2142"/>
        <v>#VALUE!</v>
      </c>
      <c r="AP339" s="8">
        <f t="shared" si="2143"/>
        <v>0</v>
      </c>
      <c r="AQ339" s="7">
        <v>0</v>
      </c>
      <c r="AR339" s="7" t="e">
        <f>SUMIF([2]Oct!B:I,AVALUOS!E339,[2]Oct!I:I)</f>
        <v>#VALUE!</v>
      </c>
      <c r="AS339" s="7" t="e">
        <f t="shared" si="2145"/>
        <v>#VALUE!</v>
      </c>
      <c r="AT339" s="8">
        <f t="shared" si="2146"/>
        <v>0</v>
      </c>
      <c r="AU339" s="7">
        <v>0</v>
      </c>
      <c r="AV339" s="7" t="e">
        <f>SUMIF([2]Nov!B:I,AVALUOS!E339,[2]Nov!I:I)</f>
        <v>#VALUE!</v>
      </c>
      <c r="AW339" s="7" t="e">
        <f t="shared" si="2148"/>
        <v>#VALUE!</v>
      </c>
      <c r="AX339" s="8">
        <f t="shared" si="2149"/>
        <v>0</v>
      </c>
      <c r="AY339" s="7">
        <v>0</v>
      </c>
      <c r="AZ339" s="7" t="e">
        <f>SUMIF([2]Dic!B:I,AVALUOS!E339,[2]Dic!I:I)</f>
        <v>#VALUE!</v>
      </c>
      <c r="BA339" s="7" t="e">
        <f t="shared" si="2151"/>
        <v>#VALUE!</v>
      </c>
      <c r="BB339" s="8">
        <f t="shared" si="2152"/>
        <v>0</v>
      </c>
      <c r="BC339" s="7">
        <v>0</v>
      </c>
      <c r="BD339" s="89">
        <f>+G339+K339+O339+S339+W339+AA339+AE339+AI339+AM339+AQ339+AU339</f>
        <v>0</v>
      </c>
      <c r="BE339" s="89" t="e">
        <f>+H339+L339+P339+T339+X339+AB339+AF339+AJ339+AN339+AR339+AV339+AZ339</f>
        <v>#VALUE!</v>
      </c>
      <c r="BF339" s="89" t="e">
        <f t="shared" si="2153"/>
        <v>#VALUE!</v>
      </c>
      <c r="BG339" s="24">
        <f t="shared" si="2154"/>
        <v>0</v>
      </c>
      <c r="BL339" s="7"/>
      <c r="BM339" s="7"/>
    </row>
    <row r="340" spans="1:65" ht="12" x14ac:dyDescent="0.3">
      <c r="A340" s="77"/>
      <c r="B340" s="77"/>
      <c r="C340" s="78">
        <v>5160</v>
      </c>
      <c r="D340" s="79"/>
      <c r="E340" s="80"/>
      <c r="F340" s="81" t="s">
        <v>233</v>
      </c>
      <c r="G340" s="82">
        <f t="shared" ref="G340:H340" si="2221">SUM(G341,G343,G345,G347,G349)</f>
        <v>0</v>
      </c>
      <c r="H340" s="82" t="e">
        <f t="shared" si="2221"/>
        <v>#VALUE!</v>
      </c>
      <c r="I340" s="82" t="e">
        <f t="shared" si="2119"/>
        <v>#VALUE!</v>
      </c>
      <c r="J340" s="83">
        <f t="shared" si="2120"/>
        <v>0</v>
      </c>
      <c r="K340" s="82">
        <f t="shared" ref="K340:L340" si="2222">SUM(K341,K343,K345,K347,K349)</f>
        <v>0</v>
      </c>
      <c r="L340" s="82" t="e">
        <f t="shared" si="2222"/>
        <v>#VALUE!</v>
      </c>
      <c r="M340" s="82" t="e">
        <f t="shared" si="2122"/>
        <v>#VALUE!</v>
      </c>
      <c r="N340" s="83">
        <f t="shared" si="2123"/>
        <v>0</v>
      </c>
      <c r="O340" s="82">
        <f t="shared" ref="O340:P340" si="2223">SUM(O341,O343,O345,O347,O349)</f>
        <v>0</v>
      </c>
      <c r="P340" s="82" t="e">
        <f t="shared" si="2223"/>
        <v>#VALUE!</v>
      </c>
      <c r="Q340" s="82" t="e">
        <f t="shared" si="2125"/>
        <v>#VALUE!</v>
      </c>
      <c r="R340" s="83">
        <f t="shared" si="2104"/>
        <v>0</v>
      </c>
      <c r="S340" s="82">
        <f t="shared" ref="S340:T340" si="2224">SUM(S341,S343,S345,S347,S349)</f>
        <v>0</v>
      </c>
      <c r="T340" s="82" t="e">
        <f t="shared" si="2224"/>
        <v>#VALUE!</v>
      </c>
      <c r="U340" s="82" t="e">
        <f t="shared" si="2127"/>
        <v>#VALUE!</v>
      </c>
      <c r="V340" s="83">
        <f t="shared" si="2128"/>
        <v>0</v>
      </c>
      <c r="W340" s="82">
        <f t="shared" ref="W340:X340" si="2225">SUM(W341,W343,W345,W347,W349)</f>
        <v>0</v>
      </c>
      <c r="X340" s="82" t="e">
        <f t="shared" si="2225"/>
        <v>#VALUE!</v>
      </c>
      <c r="Y340" s="82" t="e">
        <f t="shared" si="2130"/>
        <v>#VALUE!</v>
      </c>
      <c r="Z340" s="83">
        <f t="shared" si="2131"/>
        <v>0</v>
      </c>
      <c r="AA340" s="82">
        <f t="shared" ref="AA340:AB340" si="2226">SUM(AA341,AA343,AA345,AA347,AA349)</f>
        <v>0</v>
      </c>
      <c r="AB340" s="82" t="e">
        <f t="shared" si="2226"/>
        <v>#VALUE!</v>
      </c>
      <c r="AC340" s="82" t="e">
        <f t="shared" si="2133"/>
        <v>#VALUE!</v>
      </c>
      <c r="AD340" s="83">
        <f t="shared" si="2134"/>
        <v>0</v>
      </c>
      <c r="AE340" s="82">
        <f t="shared" ref="AE340:AF340" si="2227">SUM(AE341,AE343,AE345,AE347,AE349)</f>
        <v>0</v>
      </c>
      <c r="AF340" s="82" t="e">
        <f t="shared" si="2227"/>
        <v>#VALUE!</v>
      </c>
      <c r="AG340" s="82" t="e">
        <f t="shared" si="2136"/>
        <v>#VALUE!</v>
      </c>
      <c r="AH340" s="83">
        <f t="shared" si="2137"/>
        <v>0</v>
      </c>
      <c r="AI340" s="82">
        <f t="shared" ref="AI340:AJ340" si="2228">SUM(AI341,AI343,AI345,AI347,AI349)</f>
        <v>0</v>
      </c>
      <c r="AJ340" s="82" t="e">
        <f t="shared" si="2228"/>
        <v>#VALUE!</v>
      </c>
      <c r="AK340" s="82" t="e">
        <f t="shared" si="2139"/>
        <v>#VALUE!</v>
      </c>
      <c r="AL340" s="83">
        <f t="shared" si="2140"/>
        <v>0</v>
      </c>
      <c r="AM340" s="82">
        <f t="shared" ref="AM340:AN340" si="2229">SUM(AM341,AM343,AM345,AM347,AM349)</f>
        <v>0</v>
      </c>
      <c r="AN340" s="82" t="e">
        <f t="shared" si="2229"/>
        <v>#VALUE!</v>
      </c>
      <c r="AO340" s="82" t="e">
        <f t="shared" si="2142"/>
        <v>#VALUE!</v>
      </c>
      <c r="AP340" s="83">
        <f t="shared" si="2143"/>
        <v>0</v>
      </c>
      <c r="AQ340" s="82">
        <f t="shared" ref="AQ340:AR340" si="2230">SUM(AQ341,AQ343,AQ345,AQ347,AQ349)</f>
        <v>0</v>
      </c>
      <c r="AR340" s="82" t="e">
        <f t="shared" si="2230"/>
        <v>#VALUE!</v>
      </c>
      <c r="AS340" s="82" t="e">
        <f t="shared" si="2145"/>
        <v>#VALUE!</v>
      </c>
      <c r="AT340" s="83">
        <f t="shared" si="2146"/>
        <v>0</v>
      </c>
      <c r="AU340" s="82">
        <f t="shared" ref="AU340:AV340" si="2231">SUM(AU341,AU343,AU345,AU347,AU349)</f>
        <v>0</v>
      </c>
      <c r="AV340" s="82" t="e">
        <f t="shared" si="2231"/>
        <v>#VALUE!</v>
      </c>
      <c r="AW340" s="82" t="e">
        <f t="shared" si="2148"/>
        <v>#VALUE!</v>
      </c>
      <c r="AX340" s="83">
        <f t="shared" si="2149"/>
        <v>0</v>
      </c>
      <c r="AY340" s="82">
        <f t="shared" ref="AY340:BE340" si="2232">SUM(AY341,AY343,AY345,AY347,AY349)</f>
        <v>0</v>
      </c>
      <c r="AZ340" s="82" t="e">
        <f t="shared" si="2232"/>
        <v>#VALUE!</v>
      </c>
      <c r="BA340" s="82" t="e">
        <f t="shared" si="2151"/>
        <v>#VALUE!</v>
      </c>
      <c r="BB340" s="83">
        <f t="shared" si="2152"/>
        <v>0</v>
      </c>
      <c r="BC340" s="82">
        <f t="shared" si="2232"/>
        <v>0</v>
      </c>
      <c r="BD340" s="82">
        <f t="shared" si="2232"/>
        <v>0</v>
      </c>
      <c r="BE340" s="82" t="e">
        <f t="shared" si="2232"/>
        <v>#VALUE!</v>
      </c>
      <c r="BF340" s="82" t="e">
        <f t="shared" si="2153"/>
        <v>#VALUE!</v>
      </c>
      <c r="BG340" s="83">
        <f t="shared" si="2154"/>
        <v>0</v>
      </c>
      <c r="BL340" s="82">
        <f t="shared" ref="BL340:BM340" si="2233">SUM(BL341,BL343,BL345,BL347,BL349)</f>
        <v>0</v>
      </c>
      <c r="BM340" s="82">
        <f t="shared" si="2233"/>
        <v>0</v>
      </c>
    </row>
    <row r="341" spans="1:65" s="84" customFormat="1" ht="20.399999999999999" x14ac:dyDescent="0.3">
      <c r="A341" s="85"/>
      <c r="B341" s="85"/>
      <c r="C341" s="86"/>
      <c r="D341" s="90">
        <v>516005</v>
      </c>
      <c r="E341" s="91"/>
      <c r="F341" s="92" t="s">
        <v>218</v>
      </c>
      <c r="G341" s="93">
        <f t="shared" ref="G341:H341" si="2234">+G342</f>
        <v>0</v>
      </c>
      <c r="H341" s="93" t="e">
        <f t="shared" si="2234"/>
        <v>#VALUE!</v>
      </c>
      <c r="I341" s="93" t="e">
        <f t="shared" si="2119"/>
        <v>#VALUE!</v>
      </c>
      <c r="J341" s="94">
        <f t="shared" si="2120"/>
        <v>0</v>
      </c>
      <c r="K341" s="93">
        <f t="shared" ref="K341:L341" si="2235">+K342</f>
        <v>0</v>
      </c>
      <c r="L341" s="93" t="e">
        <f t="shared" si="2235"/>
        <v>#VALUE!</v>
      </c>
      <c r="M341" s="93" t="e">
        <f t="shared" si="2122"/>
        <v>#VALUE!</v>
      </c>
      <c r="N341" s="94">
        <f t="shared" si="2123"/>
        <v>0</v>
      </c>
      <c r="O341" s="93">
        <f t="shared" ref="O341:P341" si="2236">+O342</f>
        <v>0</v>
      </c>
      <c r="P341" s="93" t="e">
        <f t="shared" si="2236"/>
        <v>#VALUE!</v>
      </c>
      <c r="Q341" s="93" t="e">
        <f t="shared" si="2125"/>
        <v>#VALUE!</v>
      </c>
      <c r="R341" s="94">
        <f t="shared" si="2104"/>
        <v>0</v>
      </c>
      <c r="S341" s="93">
        <f t="shared" ref="S341:BE341" si="2237">+S342</f>
        <v>0</v>
      </c>
      <c r="T341" s="93" t="e">
        <f t="shared" si="2237"/>
        <v>#VALUE!</v>
      </c>
      <c r="U341" s="93" t="e">
        <f t="shared" si="2127"/>
        <v>#VALUE!</v>
      </c>
      <c r="V341" s="94">
        <f t="shared" si="2128"/>
        <v>0</v>
      </c>
      <c r="W341" s="93">
        <f t="shared" ref="W341:X341" si="2238">+W342</f>
        <v>0</v>
      </c>
      <c r="X341" s="93" t="e">
        <f t="shared" si="2238"/>
        <v>#VALUE!</v>
      </c>
      <c r="Y341" s="93" t="e">
        <f t="shared" si="2130"/>
        <v>#VALUE!</v>
      </c>
      <c r="Z341" s="94">
        <f t="shared" si="2131"/>
        <v>0</v>
      </c>
      <c r="AA341" s="93">
        <f t="shared" ref="AA341" si="2239">+AA342</f>
        <v>0</v>
      </c>
      <c r="AB341" s="93" t="e">
        <f t="shared" si="2237"/>
        <v>#VALUE!</v>
      </c>
      <c r="AC341" s="93" t="e">
        <f t="shared" si="2133"/>
        <v>#VALUE!</v>
      </c>
      <c r="AD341" s="94">
        <f t="shared" si="2134"/>
        <v>0</v>
      </c>
      <c r="AE341" s="93">
        <f t="shared" ref="AE341" si="2240">+AE342</f>
        <v>0</v>
      </c>
      <c r="AF341" s="93" t="e">
        <f t="shared" si="2237"/>
        <v>#VALUE!</v>
      </c>
      <c r="AG341" s="93" t="e">
        <f t="shared" si="2136"/>
        <v>#VALUE!</v>
      </c>
      <c r="AH341" s="94">
        <f t="shared" si="2137"/>
        <v>0</v>
      </c>
      <c r="AI341" s="93">
        <f t="shared" ref="AI341" si="2241">+AI342</f>
        <v>0</v>
      </c>
      <c r="AJ341" s="93" t="e">
        <f t="shared" si="2237"/>
        <v>#VALUE!</v>
      </c>
      <c r="AK341" s="93" t="e">
        <f t="shared" si="2139"/>
        <v>#VALUE!</v>
      </c>
      <c r="AL341" s="94">
        <f t="shared" si="2140"/>
        <v>0</v>
      </c>
      <c r="AM341" s="93">
        <f t="shared" ref="AM341" si="2242">+AM342</f>
        <v>0</v>
      </c>
      <c r="AN341" s="93" t="e">
        <f t="shared" si="2237"/>
        <v>#VALUE!</v>
      </c>
      <c r="AO341" s="93" t="e">
        <f t="shared" si="2142"/>
        <v>#VALUE!</v>
      </c>
      <c r="AP341" s="94">
        <f t="shared" si="2143"/>
        <v>0</v>
      </c>
      <c r="AQ341" s="93">
        <f t="shared" ref="AQ341" si="2243">+AQ342</f>
        <v>0</v>
      </c>
      <c r="AR341" s="93" t="e">
        <f t="shared" si="2237"/>
        <v>#VALUE!</v>
      </c>
      <c r="AS341" s="93" t="e">
        <f t="shared" si="2145"/>
        <v>#VALUE!</v>
      </c>
      <c r="AT341" s="94">
        <f t="shared" si="2146"/>
        <v>0</v>
      </c>
      <c r="AU341" s="93">
        <f t="shared" ref="AU341" si="2244">+AU342</f>
        <v>0</v>
      </c>
      <c r="AV341" s="93" t="e">
        <f t="shared" si="2237"/>
        <v>#VALUE!</v>
      </c>
      <c r="AW341" s="93" t="e">
        <f t="shared" si="2148"/>
        <v>#VALUE!</v>
      </c>
      <c r="AX341" s="94">
        <f t="shared" si="2149"/>
        <v>0</v>
      </c>
      <c r="AY341" s="93">
        <f t="shared" ref="AY341" si="2245">+AY342</f>
        <v>0</v>
      </c>
      <c r="AZ341" s="93" t="e">
        <f t="shared" si="2237"/>
        <v>#VALUE!</v>
      </c>
      <c r="BA341" s="93" t="e">
        <f t="shared" si="2151"/>
        <v>#VALUE!</v>
      </c>
      <c r="BB341" s="94">
        <f t="shared" si="2152"/>
        <v>0</v>
      </c>
      <c r="BC341" s="93">
        <f t="shared" si="2237"/>
        <v>0</v>
      </c>
      <c r="BD341" s="93">
        <f t="shared" si="2237"/>
        <v>0</v>
      </c>
      <c r="BE341" s="93" t="e">
        <f t="shared" si="2237"/>
        <v>#VALUE!</v>
      </c>
      <c r="BF341" s="93" t="e">
        <f t="shared" si="2153"/>
        <v>#VALUE!</v>
      </c>
      <c r="BG341" s="4">
        <f t="shared" si="2154"/>
        <v>0</v>
      </c>
      <c r="BL341" s="93">
        <f t="shared" ref="BL341:BM341" si="2246">+BL342</f>
        <v>0</v>
      </c>
      <c r="BM341" s="93">
        <f t="shared" si="2246"/>
        <v>0</v>
      </c>
    </row>
    <row r="342" spans="1:65" ht="20.399999999999999" x14ac:dyDescent="0.3">
      <c r="A342" s="87"/>
      <c r="B342" s="87"/>
      <c r="C342" s="88"/>
      <c r="D342" s="95"/>
      <c r="E342" s="96">
        <v>51600501</v>
      </c>
      <c r="F342" s="97" t="s">
        <v>218</v>
      </c>
      <c r="G342" s="7">
        <v>0</v>
      </c>
      <c r="H342" s="7" t="e">
        <f>SUMIF([2]Ene!B:I,AVALUOS!E342,[2]Ene!I:I)</f>
        <v>#VALUE!</v>
      </c>
      <c r="I342" s="7" t="e">
        <f t="shared" si="2119"/>
        <v>#VALUE!</v>
      </c>
      <c r="J342" s="8">
        <f t="shared" si="2120"/>
        <v>0</v>
      </c>
      <c r="K342" s="7">
        <v>0</v>
      </c>
      <c r="L342" s="7" t="e">
        <f>SUMIF([2]Feb!B:I,AVALUOS!E342,[2]Feb!I:I)</f>
        <v>#VALUE!</v>
      </c>
      <c r="M342" s="7" t="e">
        <f t="shared" si="2122"/>
        <v>#VALUE!</v>
      </c>
      <c r="N342" s="8">
        <f t="shared" si="2123"/>
        <v>0</v>
      </c>
      <c r="O342" s="7">
        <v>0</v>
      </c>
      <c r="P342" s="7" t="e">
        <f>SUMIF([2]mar!B:I,AVALUOS!E342,[2]mar!I:I)</f>
        <v>#VALUE!</v>
      </c>
      <c r="Q342" s="7" t="e">
        <f t="shared" si="2125"/>
        <v>#VALUE!</v>
      </c>
      <c r="R342" s="8">
        <f t="shared" si="2104"/>
        <v>0</v>
      </c>
      <c r="S342" s="7">
        <v>0</v>
      </c>
      <c r="T342" s="7" t="e">
        <f>SUMIF([2]Abr!B:I,AVALUOS!E342,[2]Abr!I:I)</f>
        <v>#VALUE!</v>
      </c>
      <c r="U342" s="7" t="e">
        <f t="shared" si="2127"/>
        <v>#VALUE!</v>
      </c>
      <c r="V342" s="8">
        <f t="shared" si="2128"/>
        <v>0</v>
      </c>
      <c r="W342" s="7">
        <v>0</v>
      </c>
      <c r="X342" s="7" t="e">
        <f>SUMIF([2]May!B:I,AVALUOS!E342,[2]May!I:I)</f>
        <v>#VALUE!</v>
      </c>
      <c r="Y342" s="7" t="e">
        <f t="shared" si="2130"/>
        <v>#VALUE!</v>
      </c>
      <c r="Z342" s="8">
        <f t="shared" si="2131"/>
        <v>0</v>
      </c>
      <c r="AA342" s="7">
        <v>0</v>
      </c>
      <c r="AB342" s="7" t="e">
        <f>SUMIF([2]Jun!B:I,AVALUOS!E342,[2]Jun!I:I)</f>
        <v>#VALUE!</v>
      </c>
      <c r="AC342" s="7" t="e">
        <f t="shared" si="2133"/>
        <v>#VALUE!</v>
      </c>
      <c r="AD342" s="8">
        <f t="shared" si="2134"/>
        <v>0</v>
      </c>
      <c r="AE342" s="7">
        <v>0</v>
      </c>
      <c r="AF342" s="7" t="e">
        <f>SUMIF([2]Jul!B:I,AVALUOS!E342,[2]Jul!I:I)</f>
        <v>#VALUE!</v>
      </c>
      <c r="AG342" s="7" t="e">
        <f t="shared" si="2136"/>
        <v>#VALUE!</v>
      </c>
      <c r="AH342" s="8">
        <f t="shared" si="2137"/>
        <v>0</v>
      </c>
      <c r="AI342" s="7">
        <v>0</v>
      </c>
      <c r="AJ342" s="7" t="e">
        <f>SUMIF([2]Agos!B:I,AVALUOS!E342,[2]Agos!I:I)</f>
        <v>#VALUE!</v>
      </c>
      <c r="AK342" s="7" t="e">
        <f t="shared" si="2139"/>
        <v>#VALUE!</v>
      </c>
      <c r="AL342" s="8">
        <f t="shared" si="2140"/>
        <v>0</v>
      </c>
      <c r="AM342" s="7">
        <v>0</v>
      </c>
      <c r="AN342" s="7" t="e">
        <f>SUMIF([2]Sep!B:I,AVALUOS!E342,[2]Sep!I:I)</f>
        <v>#VALUE!</v>
      </c>
      <c r="AO342" s="7" t="e">
        <f t="shared" si="2142"/>
        <v>#VALUE!</v>
      </c>
      <c r="AP342" s="8">
        <f t="shared" si="2143"/>
        <v>0</v>
      </c>
      <c r="AQ342" s="7">
        <v>0</v>
      </c>
      <c r="AR342" s="7" t="e">
        <f>SUMIF([2]Oct!B:I,AVALUOS!E342,[2]Oct!I:I)</f>
        <v>#VALUE!</v>
      </c>
      <c r="AS342" s="7" t="e">
        <f t="shared" si="2145"/>
        <v>#VALUE!</v>
      </c>
      <c r="AT342" s="8">
        <f t="shared" si="2146"/>
        <v>0</v>
      </c>
      <c r="AU342" s="7">
        <v>0</v>
      </c>
      <c r="AV342" s="7" t="e">
        <f>SUMIF([2]Nov!B:I,AVALUOS!E342,[2]Nov!I:I)</f>
        <v>#VALUE!</v>
      </c>
      <c r="AW342" s="7" t="e">
        <f t="shared" si="2148"/>
        <v>#VALUE!</v>
      </c>
      <c r="AX342" s="8">
        <f t="shared" si="2149"/>
        <v>0</v>
      </c>
      <c r="AY342" s="7">
        <v>0</v>
      </c>
      <c r="AZ342" s="7" t="e">
        <f>SUMIF([2]Dic!B:I,AVALUOS!E342,[2]Dic!I:I)</f>
        <v>#VALUE!</v>
      </c>
      <c r="BA342" s="7" t="e">
        <f t="shared" si="2151"/>
        <v>#VALUE!</v>
      </c>
      <c r="BB342" s="8">
        <f t="shared" si="2152"/>
        <v>0</v>
      </c>
      <c r="BC342" s="7">
        <v>0</v>
      </c>
      <c r="BD342" s="89">
        <f>+G342+K342+O342+S342+W342+AA342+AE342+AI342+AM342+AQ342+AU342</f>
        <v>0</v>
      </c>
      <c r="BE342" s="89" t="e">
        <f>+H342+L342+P342+T342+X342+AB342+AF342+AJ342+AN342+AR342+AV342+AZ342</f>
        <v>#VALUE!</v>
      </c>
      <c r="BF342" s="89" t="e">
        <f t="shared" si="2153"/>
        <v>#VALUE!</v>
      </c>
      <c r="BG342" s="24">
        <f t="shared" si="2154"/>
        <v>0</v>
      </c>
      <c r="BK342" s="84"/>
      <c r="BL342" s="7"/>
      <c r="BM342" s="7"/>
    </row>
    <row r="343" spans="1:65" s="84" customFormat="1" ht="12" x14ac:dyDescent="0.3">
      <c r="A343" s="85"/>
      <c r="B343" s="85"/>
      <c r="C343" s="86"/>
      <c r="D343" s="90">
        <v>516010</v>
      </c>
      <c r="E343" s="91"/>
      <c r="F343" s="92" t="s">
        <v>80</v>
      </c>
      <c r="G343" s="93">
        <f t="shared" ref="G343:H343" si="2247">+G344</f>
        <v>0</v>
      </c>
      <c r="H343" s="93" t="e">
        <f t="shared" si="2247"/>
        <v>#VALUE!</v>
      </c>
      <c r="I343" s="93" t="e">
        <f t="shared" si="2119"/>
        <v>#VALUE!</v>
      </c>
      <c r="J343" s="94">
        <f t="shared" si="2120"/>
        <v>0</v>
      </c>
      <c r="K343" s="93">
        <f t="shared" ref="K343:L343" si="2248">+K344</f>
        <v>0</v>
      </c>
      <c r="L343" s="93" t="e">
        <f t="shared" si="2248"/>
        <v>#VALUE!</v>
      </c>
      <c r="M343" s="93" t="e">
        <f t="shared" si="2122"/>
        <v>#VALUE!</v>
      </c>
      <c r="N343" s="94">
        <f t="shared" si="2123"/>
        <v>0</v>
      </c>
      <c r="O343" s="93">
        <f t="shared" ref="O343:P343" si="2249">+O344</f>
        <v>0</v>
      </c>
      <c r="P343" s="93" t="e">
        <f t="shared" si="2249"/>
        <v>#VALUE!</v>
      </c>
      <c r="Q343" s="93" t="e">
        <f t="shared" si="2125"/>
        <v>#VALUE!</v>
      </c>
      <c r="R343" s="94">
        <f t="shared" si="2104"/>
        <v>0</v>
      </c>
      <c r="S343" s="93">
        <f t="shared" ref="S343:BE343" si="2250">+S344</f>
        <v>0</v>
      </c>
      <c r="T343" s="93" t="e">
        <f t="shared" si="2250"/>
        <v>#VALUE!</v>
      </c>
      <c r="U343" s="93" t="e">
        <f t="shared" si="2127"/>
        <v>#VALUE!</v>
      </c>
      <c r="V343" s="94">
        <f t="shared" si="2128"/>
        <v>0</v>
      </c>
      <c r="W343" s="93">
        <f t="shared" ref="W343:X343" si="2251">+W344</f>
        <v>0</v>
      </c>
      <c r="X343" s="93" t="e">
        <f t="shared" si="2251"/>
        <v>#VALUE!</v>
      </c>
      <c r="Y343" s="93" t="e">
        <f t="shared" si="2130"/>
        <v>#VALUE!</v>
      </c>
      <c r="Z343" s="94">
        <f t="shared" si="2131"/>
        <v>0</v>
      </c>
      <c r="AA343" s="93">
        <f t="shared" ref="AA343" si="2252">+AA344</f>
        <v>0</v>
      </c>
      <c r="AB343" s="93" t="e">
        <f t="shared" si="2250"/>
        <v>#VALUE!</v>
      </c>
      <c r="AC343" s="93" t="e">
        <f t="shared" si="2133"/>
        <v>#VALUE!</v>
      </c>
      <c r="AD343" s="94">
        <f t="shared" si="2134"/>
        <v>0</v>
      </c>
      <c r="AE343" s="93">
        <f t="shared" ref="AE343" si="2253">+AE344</f>
        <v>0</v>
      </c>
      <c r="AF343" s="93" t="e">
        <f t="shared" si="2250"/>
        <v>#VALUE!</v>
      </c>
      <c r="AG343" s="93" t="e">
        <f t="shared" si="2136"/>
        <v>#VALUE!</v>
      </c>
      <c r="AH343" s="94">
        <f t="shared" si="2137"/>
        <v>0</v>
      </c>
      <c r="AI343" s="93">
        <f t="shared" ref="AI343" si="2254">+AI344</f>
        <v>0</v>
      </c>
      <c r="AJ343" s="93" t="e">
        <f t="shared" si="2250"/>
        <v>#VALUE!</v>
      </c>
      <c r="AK343" s="93" t="e">
        <f t="shared" si="2139"/>
        <v>#VALUE!</v>
      </c>
      <c r="AL343" s="94">
        <f t="shared" si="2140"/>
        <v>0</v>
      </c>
      <c r="AM343" s="93">
        <f t="shared" ref="AM343" si="2255">+AM344</f>
        <v>0</v>
      </c>
      <c r="AN343" s="93" t="e">
        <f t="shared" si="2250"/>
        <v>#VALUE!</v>
      </c>
      <c r="AO343" s="93" t="e">
        <f t="shared" si="2142"/>
        <v>#VALUE!</v>
      </c>
      <c r="AP343" s="94">
        <f t="shared" si="2143"/>
        <v>0</v>
      </c>
      <c r="AQ343" s="93">
        <f t="shared" ref="AQ343" si="2256">+AQ344</f>
        <v>0</v>
      </c>
      <c r="AR343" s="93" t="e">
        <f t="shared" si="2250"/>
        <v>#VALUE!</v>
      </c>
      <c r="AS343" s="93" t="e">
        <f t="shared" si="2145"/>
        <v>#VALUE!</v>
      </c>
      <c r="AT343" s="94">
        <f t="shared" si="2146"/>
        <v>0</v>
      </c>
      <c r="AU343" s="93">
        <f t="shared" ref="AU343" si="2257">+AU344</f>
        <v>0</v>
      </c>
      <c r="AV343" s="93" t="e">
        <f t="shared" si="2250"/>
        <v>#VALUE!</v>
      </c>
      <c r="AW343" s="93" t="e">
        <f t="shared" si="2148"/>
        <v>#VALUE!</v>
      </c>
      <c r="AX343" s="94">
        <f t="shared" si="2149"/>
        <v>0</v>
      </c>
      <c r="AY343" s="93">
        <f t="shared" ref="AY343" si="2258">+AY344</f>
        <v>0</v>
      </c>
      <c r="AZ343" s="93" t="e">
        <f t="shared" si="2250"/>
        <v>#VALUE!</v>
      </c>
      <c r="BA343" s="93" t="e">
        <f t="shared" si="2151"/>
        <v>#VALUE!</v>
      </c>
      <c r="BB343" s="94">
        <f t="shared" si="2152"/>
        <v>0</v>
      </c>
      <c r="BC343" s="93">
        <f t="shared" si="2250"/>
        <v>0</v>
      </c>
      <c r="BD343" s="93">
        <f t="shared" si="2250"/>
        <v>0</v>
      </c>
      <c r="BE343" s="93" t="e">
        <f t="shared" si="2250"/>
        <v>#VALUE!</v>
      </c>
      <c r="BF343" s="93" t="e">
        <f t="shared" si="2153"/>
        <v>#VALUE!</v>
      </c>
      <c r="BG343" s="4">
        <f t="shared" si="2154"/>
        <v>0</v>
      </c>
      <c r="BL343" s="93">
        <f t="shared" ref="BL343:BM343" si="2259">+BL344</f>
        <v>0</v>
      </c>
      <c r="BM343" s="93">
        <f t="shared" si="2259"/>
        <v>0</v>
      </c>
    </row>
    <row r="344" spans="1:65" s="84" customFormat="1" ht="12" x14ac:dyDescent="0.3">
      <c r="A344" s="87"/>
      <c r="B344" s="87"/>
      <c r="C344" s="88"/>
      <c r="D344" s="95"/>
      <c r="E344" s="96">
        <v>51601001</v>
      </c>
      <c r="F344" s="97" t="s">
        <v>80</v>
      </c>
      <c r="G344" s="7">
        <v>0</v>
      </c>
      <c r="H344" s="7" t="e">
        <f>SUMIF([2]Ene!B:I,AVALUOS!E344,[2]Ene!I:I)</f>
        <v>#VALUE!</v>
      </c>
      <c r="I344" s="7" t="e">
        <f t="shared" si="2119"/>
        <v>#VALUE!</v>
      </c>
      <c r="J344" s="8">
        <f t="shared" si="2120"/>
        <v>0</v>
      </c>
      <c r="K344" s="7">
        <v>0</v>
      </c>
      <c r="L344" s="7" t="e">
        <f>SUMIF([2]Feb!B:I,AVALUOS!E344,[2]Feb!I:I)</f>
        <v>#VALUE!</v>
      </c>
      <c r="M344" s="7" t="e">
        <f t="shared" si="2122"/>
        <v>#VALUE!</v>
      </c>
      <c r="N344" s="8">
        <f t="shared" si="2123"/>
        <v>0</v>
      </c>
      <c r="O344" s="7">
        <v>0</v>
      </c>
      <c r="P344" s="7" t="e">
        <f>SUMIF([2]mar!B:I,AVALUOS!E344,[2]mar!I:I)</f>
        <v>#VALUE!</v>
      </c>
      <c r="Q344" s="7" t="e">
        <f t="shared" si="2125"/>
        <v>#VALUE!</v>
      </c>
      <c r="R344" s="8">
        <f t="shared" si="2104"/>
        <v>0</v>
      </c>
      <c r="S344" s="7">
        <v>0</v>
      </c>
      <c r="T344" s="7" t="e">
        <f>SUMIF([2]Abr!B:I,AVALUOS!E344,[2]Abr!I:I)</f>
        <v>#VALUE!</v>
      </c>
      <c r="U344" s="7" t="e">
        <f t="shared" si="2127"/>
        <v>#VALUE!</v>
      </c>
      <c r="V344" s="8">
        <f t="shared" si="2128"/>
        <v>0</v>
      </c>
      <c r="W344" s="7">
        <v>0</v>
      </c>
      <c r="X344" s="7" t="e">
        <f>SUMIF([2]May!B:I,AVALUOS!E344,[2]May!I:I)</f>
        <v>#VALUE!</v>
      </c>
      <c r="Y344" s="7" t="e">
        <f t="shared" si="2130"/>
        <v>#VALUE!</v>
      </c>
      <c r="Z344" s="8">
        <f t="shared" si="2131"/>
        <v>0</v>
      </c>
      <c r="AA344" s="7">
        <v>0</v>
      </c>
      <c r="AB344" s="7" t="e">
        <f>SUMIF([2]Jun!B:I,AVALUOS!E344,[2]Jun!I:I)</f>
        <v>#VALUE!</v>
      </c>
      <c r="AC344" s="7" t="e">
        <f t="shared" si="2133"/>
        <v>#VALUE!</v>
      </c>
      <c r="AD344" s="8">
        <f t="shared" si="2134"/>
        <v>0</v>
      </c>
      <c r="AE344" s="7">
        <v>0</v>
      </c>
      <c r="AF344" s="7" t="e">
        <f>SUMIF([2]Jul!B:I,AVALUOS!E344,[2]Jul!I:I)</f>
        <v>#VALUE!</v>
      </c>
      <c r="AG344" s="7" t="e">
        <f t="shared" si="2136"/>
        <v>#VALUE!</v>
      </c>
      <c r="AH344" s="8">
        <f t="shared" si="2137"/>
        <v>0</v>
      </c>
      <c r="AI344" s="7">
        <v>0</v>
      </c>
      <c r="AJ344" s="7" t="e">
        <f>SUMIF([2]Agos!B:I,AVALUOS!E344,[2]Agos!I:I)</f>
        <v>#VALUE!</v>
      </c>
      <c r="AK344" s="7" t="e">
        <f t="shared" si="2139"/>
        <v>#VALUE!</v>
      </c>
      <c r="AL344" s="8">
        <f t="shared" si="2140"/>
        <v>0</v>
      </c>
      <c r="AM344" s="7">
        <v>0</v>
      </c>
      <c r="AN344" s="7" t="e">
        <f>SUMIF([2]Sep!B:I,AVALUOS!E344,[2]Sep!I:I)</f>
        <v>#VALUE!</v>
      </c>
      <c r="AO344" s="7" t="e">
        <f t="shared" si="2142"/>
        <v>#VALUE!</v>
      </c>
      <c r="AP344" s="8">
        <f t="shared" si="2143"/>
        <v>0</v>
      </c>
      <c r="AQ344" s="7">
        <v>0</v>
      </c>
      <c r="AR344" s="7" t="e">
        <f>SUMIF([2]Oct!B:I,AVALUOS!E344,[2]Oct!I:I)</f>
        <v>#VALUE!</v>
      </c>
      <c r="AS344" s="7" t="e">
        <f t="shared" si="2145"/>
        <v>#VALUE!</v>
      </c>
      <c r="AT344" s="8">
        <f t="shared" si="2146"/>
        <v>0</v>
      </c>
      <c r="AU344" s="7">
        <v>0</v>
      </c>
      <c r="AV344" s="7" t="e">
        <f>SUMIF([2]Nov!B:I,AVALUOS!E344,[2]Nov!I:I)</f>
        <v>#VALUE!</v>
      </c>
      <c r="AW344" s="7" t="e">
        <f t="shared" si="2148"/>
        <v>#VALUE!</v>
      </c>
      <c r="AX344" s="8">
        <f t="shared" si="2149"/>
        <v>0</v>
      </c>
      <c r="AY344" s="7">
        <v>0</v>
      </c>
      <c r="AZ344" s="7" t="e">
        <f>SUMIF([2]Dic!B:I,AVALUOS!E344,[2]Dic!I:I)</f>
        <v>#VALUE!</v>
      </c>
      <c r="BA344" s="7" t="e">
        <f t="shared" si="2151"/>
        <v>#VALUE!</v>
      </c>
      <c r="BB344" s="8">
        <f t="shared" si="2152"/>
        <v>0</v>
      </c>
      <c r="BC344" s="7">
        <v>0</v>
      </c>
      <c r="BD344" s="89">
        <f>+G344+K344+O344+S344+W344+AA344+AE344+AI344+AM344+AQ344+AU344</f>
        <v>0</v>
      </c>
      <c r="BE344" s="89" t="e">
        <f>+H344+L344+P344+T344+X344+AB344+AF344+AJ344+AN344+AR344+AV344+AZ344</f>
        <v>#VALUE!</v>
      </c>
      <c r="BF344" s="89" t="e">
        <f t="shared" si="2153"/>
        <v>#VALUE!</v>
      </c>
      <c r="BG344" s="24">
        <f t="shared" si="2154"/>
        <v>0</v>
      </c>
      <c r="BL344" s="7"/>
      <c r="BM344" s="7"/>
    </row>
    <row r="345" spans="1:65" ht="12" x14ac:dyDescent="0.3">
      <c r="A345" s="85"/>
      <c r="B345" s="85"/>
      <c r="C345" s="86"/>
      <c r="D345" s="90">
        <v>516015</v>
      </c>
      <c r="E345" s="91"/>
      <c r="F345" s="92" t="s">
        <v>168</v>
      </c>
      <c r="G345" s="93">
        <f t="shared" ref="G345:H345" si="2260">+G346</f>
        <v>0</v>
      </c>
      <c r="H345" s="93" t="e">
        <f t="shared" si="2260"/>
        <v>#VALUE!</v>
      </c>
      <c r="I345" s="93" t="e">
        <f t="shared" si="2119"/>
        <v>#VALUE!</v>
      </c>
      <c r="J345" s="94">
        <f t="shared" si="2120"/>
        <v>0</v>
      </c>
      <c r="K345" s="93">
        <f t="shared" ref="K345:L345" si="2261">+K346</f>
        <v>0</v>
      </c>
      <c r="L345" s="93" t="e">
        <f t="shared" si="2261"/>
        <v>#VALUE!</v>
      </c>
      <c r="M345" s="93" t="e">
        <f t="shared" si="2122"/>
        <v>#VALUE!</v>
      </c>
      <c r="N345" s="94">
        <f t="shared" si="2123"/>
        <v>0</v>
      </c>
      <c r="O345" s="93">
        <f t="shared" ref="O345:P345" si="2262">+O346</f>
        <v>0</v>
      </c>
      <c r="P345" s="93" t="e">
        <f t="shared" si="2262"/>
        <v>#VALUE!</v>
      </c>
      <c r="Q345" s="93" t="e">
        <f t="shared" si="2125"/>
        <v>#VALUE!</v>
      </c>
      <c r="R345" s="94">
        <f t="shared" si="2104"/>
        <v>0</v>
      </c>
      <c r="S345" s="93">
        <f t="shared" ref="S345:BE345" si="2263">+S346</f>
        <v>0</v>
      </c>
      <c r="T345" s="93" t="e">
        <f t="shared" si="2263"/>
        <v>#VALUE!</v>
      </c>
      <c r="U345" s="93" t="e">
        <f t="shared" si="2127"/>
        <v>#VALUE!</v>
      </c>
      <c r="V345" s="94">
        <f t="shared" si="2128"/>
        <v>0</v>
      </c>
      <c r="W345" s="93">
        <f t="shared" ref="W345:X345" si="2264">+W346</f>
        <v>0</v>
      </c>
      <c r="X345" s="93" t="e">
        <f t="shared" si="2264"/>
        <v>#VALUE!</v>
      </c>
      <c r="Y345" s="93" t="e">
        <f t="shared" si="2130"/>
        <v>#VALUE!</v>
      </c>
      <c r="Z345" s="94">
        <f t="shared" si="2131"/>
        <v>0</v>
      </c>
      <c r="AA345" s="93">
        <f t="shared" ref="AA345" si="2265">+AA346</f>
        <v>0</v>
      </c>
      <c r="AB345" s="93" t="e">
        <f t="shared" si="2263"/>
        <v>#VALUE!</v>
      </c>
      <c r="AC345" s="93" t="e">
        <f t="shared" si="2133"/>
        <v>#VALUE!</v>
      </c>
      <c r="AD345" s="94">
        <f t="shared" si="2134"/>
        <v>0</v>
      </c>
      <c r="AE345" s="93">
        <f t="shared" ref="AE345" si="2266">+AE346</f>
        <v>0</v>
      </c>
      <c r="AF345" s="93" t="e">
        <f t="shared" si="2263"/>
        <v>#VALUE!</v>
      </c>
      <c r="AG345" s="93" t="e">
        <f t="shared" si="2136"/>
        <v>#VALUE!</v>
      </c>
      <c r="AH345" s="94">
        <f t="shared" si="2137"/>
        <v>0</v>
      </c>
      <c r="AI345" s="93">
        <f t="shared" ref="AI345" si="2267">+AI346</f>
        <v>0</v>
      </c>
      <c r="AJ345" s="93" t="e">
        <f t="shared" si="2263"/>
        <v>#VALUE!</v>
      </c>
      <c r="AK345" s="93" t="e">
        <f t="shared" si="2139"/>
        <v>#VALUE!</v>
      </c>
      <c r="AL345" s="94">
        <f t="shared" si="2140"/>
        <v>0</v>
      </c>
      <c r="AM345" s="93">
        <f t="shared" ref="AM345" si="2268">+AM346</f>
        <v>0</v>
      </c>
      <c r="AN345" s="93" t="e">
        <f t="shared" si="2263"/>
        <v>#VALUE!</v>
      </c>
      <c r="AO345" s="93" t="e">
        <f t="shared" si="2142"/>
        <v>#VALUE!</v>
      </c>
      <c r="AP345" s="94">
        <f t="shared" si="2143"/>
        <v>0</v>
      </c>
      <c r="AQ345" s="93">
        <f t="shared" ref="AQ345" si="2269">+AQ346</f>
        <v>0</v>
      </c>
      <c r="AR345" s="93" t="e">
        <f t="shared" si="2263"/>
        <v>#VALUE!</v>
      </c>
      <c r="AS345" s="93" t="e">
        <f t="shared" si="2145"/>
        <v>#VALUE!</v>
      </c>
      <c r="AT345" s="94">
        <f t="shared" si="2146"/>
        <v>0</v>
      </c>
      <c r="AU345" s="93">
        <f t="shared" ref="AU345" si="2270">+AU346</f>
        <v>0</v>
      </c>
      <c r="AV345" s="93" t="e">
        <f t="shared" si="2263"/>
        <v>#VALUE!</v>
      </c>
      <c r="AW345" s="93" t="e">
        <f t="shared" si="2148"/>
        <v>#VALUE!</v>
      </c>
      <c r="AX345" s="94">
        <f t="shared" si="2149"/>
        <v>0</v>
      </c>
      <c r="AY345" s="93">
        <f t="shared" ref="AY345" si="2271">+AY346</f>
        <v>0</v>
      </c>
      <c r="AZ345" s="93" t="e">
        <f t="shared" si="2263"/>
        <v>#VALUE!</v>
      </c>
      <c r="BA345" s="93" t="e">
        <f t="shared" si="2151"/>
        <v>#VALUE!</v>
      </c>
      <c r="BB345" s="94">
        <f t="shared" si="2152"/>
        <v>0</v>
      </c>
      <c r="BC345" s="93">
        <f t="shared" si="2263"/>
        <v>0</v>
      </c>
      <c r="BD345" s="93">
        <f t="shared" si="2263"/>
        <v>0</v>
      </c>
      <c r="BE345" s="93" t="e">
        <f t="shared" si="2263"/>
        <v>#VALUE!</v>
      </c>
      <c r="BF345" s="93" t="e">
        <f t="shared" si="2153"/>
        <v>#VALUE!</v>
      </c>
      <c r="BG345" s="4">
        <f t="shared" si="2154"/>
        <v>0</v>
      </c>
      <c r="BL345" s="93">
        <f t="shared" ref="BL345:BM345" si="2272">+BL346</f>
        <v>0</v>
      </c>
      <c r="BM345" s="93">
        <f t="shared" si="2272"/>
        <v>0</v>
      </c>
    </row>
    <row r="346" spans="1:65" s="84" customFormat="1" ht="12" x14ac:dyDescent="0.3">
      <c r="A346" s="87"/>
      <c r="B346" s="87"/>
      <c r="C346" s="88"/>
      <c r="D346" s="95"/>
      <c r="E346" s="96">
        <v>51601501</v>
      </c>
      <c r="F346" s="97" t="s">
        <v>168</v>
      </c>
      <c r="G346" s="7">
        <v>0</v>
      </c>
      <c r="H346" s="7" t="e">
        <f>SUMIF([2]Ene!B:I,AVALUOS!E346,[2]Ene!I:I)</f>
        <v>#VALUE!</v>
      </c>
      <c r="I346" s="7" t="e">
        <f t="shared" si="2119"/>
        <v>#VALUE!</v>
      </c>
      <c r="J346" s="8">
        <f t="shared" si="2120"/>
        <v>0</v>
      </c>
      <c r="K346" s="7">
        <v>0</v>
      </c>
      <c r="L346" s="7" t="e">
        <f>SUMIF([2]Feb!B:I,AVALUOS!E346,[2]Feb!I:I)</f>
        <v>#VALUE!</v>
      </c>
      <c r="M346" s="7" t="e">
        <f t="shared" si="2122"/>
        <v>#VALUE!</v>
      </c>
      <c r="N346" s="8">
        <f t="shared" si="2123"/>
        <v>0</v>
      </c>
      <c r="O346" s="7">
        <v>0</v>
      </c>
      <c r="P346" s="7" t="e">
        <f>SUMIF([2]mar!B:I,AVALUOS!E346,[2]mar!I:I)</f>
        <v>#VALUE!</v>
      </c>
      <c r="Q346" s="7" t="e">
        <f t="shared" si="2125"/>
        <v>#VALUE!</v>
      </c>
      <c r="R346" s="8">
        <f t="shared" si="2104"/>
        <v>0</v>
      </c>
      <c r="S346" s="7">
        <v>0</v>
      </c>
      <c r="T346" s="7" t="e">
        <f>SUMIF([2]Abr!B:I,AVALUOS!E346,[2]Abr!I:I)</f>
        <v>#VALUE!</v>
      </c>
      <c r="U346" s="7" t="e">
        <f t="shared" si="2127"/>
        <v>#VALUE!</v>
      </c>
      <c r="V346" s="8">
        <f t="shared" si="2128"/>
        <v>0</v>
      </c>
      <c r="W346" s="7">
        <v>0</v>
      </c>
      <c r="X346" s="7" t="e">
        <f>SUMIF([2]May!B:I,AVALUOS!E346,[2]May!I:I)</f>
        <v>#VALUE!</v>
      </c>
      <c r="Y346" s="7" t="e">
        <f t="shared" si="2130"/>
        <v>#VALUE!</v>
      </c>
      <c r="Z346" s="8">
        <f t="shared" si="2131"/>
        <v>0</v>
      </c>
      <c r="AA346" s="7">
        <v>0</v>
      </c>
      <c r="AB346" s="7" t="e">
        <f>SUMIF([2]Jun!B:I,AVALUOS!E346,[2]Jun!I:I)</f>
        <v>#VALUE!</v>
      </c>
      <c r="AC346" s="7" t="e">
        <f t="shared" si="2133"/>
        <v>#VALUE!</v>
      </c>
      <c r="AD346" s="8">
        <f t="shared" si="2134"/>
        <v>0</v>
      </c>
      <c r="AE346" s="7">
        <v>0</v>
      </c>
      <c r="AF346" s="7" t="e">
        <f>SUMIF([2]Jul!B:I,AVALUOS!E346,[2]Jul!I:I)</f>
        <v>#VALUE!</v>
      </c>
      <c r="AG346" s="7" t="e">
        <f t="shared" si="2136"/>
        <v>#VALUE!</v>
      </c>
      <c r="AH346" s="8">
        <f t="shared" si="2137"/>
        <v>0</v>
      </c>
      <c r="AI346" s="7">
        <v>0</v>
      </c>
      <c r="AJ346" s="7" t="e">
        <f>SUMIF([2]Agos!B:I,AVALUOS!E346,[2]Agos!I:I)</f>
        <v>#VALUE!</v>
      </c>
      <c r="AK346" s="7" t="e">
        <f t="shared" si="2139"/>
        <v>#VALUE!</v>
      </c>
      <c r="AL346" s="8">
        <f t="shared" si="2140"/>
        <v>0</v>
      </c>
      <c r="AM346" s="7">
        <v>0</v>
      </c>
      <c r="AN346" s="7" t="e">
        <f>SUMIF([2]Sep!B:I,AVALUOS!E346,[2]Sep!I:I)</f>
        <v>#VALUE!</v>
      </c>
      <c r="AO346" s="7" t="e">
        <f t="shared" si="2142"/>
        <v>#VALUE!</v>
      </c>
      <c r="AP346" s="8">
        <f t="shared" si="2143"/>
        <v>0</v>
      </c>
      <c r="AQ346" s="7">
        <v>0</v>
      </c>
      <c r="AR346" s="7" t="e">
        <f>SUMIF([2]Oct!B:I,AVALUOS!E346,[2]Oct!I:I)</f>
        <v>#VALUE!</v>
      </c>
      <c r="AS346" s="7" t="e">
        <f t="shared" si="2145"/>
        <v>#VALUE!</v>
      </c>
      <c r="AT346" s="8">
        <f t="shared" si="2146"/>
        <v>0</v>
      </c>
      <c r="AU346" s="7">
        <v>0</v>
      </c>
      <c r="AV346" s="7" t="e">
        <f>SUMIF([2]Nov!B:I,AVALUOS!E346,[2]Nov!I:I)</f>
        <v>#VALUE!</v>
      </c>
      <c r="AW346" s="7" t="e">
        <f t="shared" si="2148"/>
        <v>#VALUE!</v>
      </c>
      <c r="AX346" s="8">
        <f t="shared" si="2149"/>
        <v>0</v>
      </c>
      <c r="AY346" s="7">
        <v>0</v>
      </c>
      <c r="AZ346" s="7" t="e">
        <f>SUMIF([2]Dic!B:I,AVALUOS!E346,[2]Dic!I:I)</f>
        <v>#VALUE!</v>
      </c>
      <c r="BA346" s="7" t="e">
        <f t="shared" si="2151"/>
        <v>#VALUE!</v>
      </c>
      <c r="BB346" s="8">
        <f t="shared" si="2152"/>
        <v>0</v>
      </c>
      <c r="BC346" s="7">
        <v>0</v>
      </c>
      <c r="BD346" s="89">
        <f>+G346+K346+O346+S346+W346+AA346+AE346+AI346+AM346+AQ346+AU346</f>
        <v>0</v>
      </c>
      <c r="BE346" s="89" t="e">
        <f>+H346+L346+P346+T346+X346+AB346+AF346+AJ346+AN346+AR346+AV346+AZ346</f>
        <v>#VALUE!</v>
      </c>
      <c r="BF346" s="89" t="e">
        <f t="shared" si="2153"/>
        <v>#VALUE!</v>
      </c>
      <c r="BG346" s="24">
        <f t="shared" si="2154"/>
        <v>0</v>
      </c>
      <c r="BL346" s="7"/>
      <c r="BM346" s="7"/>
    </row>
    <row r="347" spans="1:65" ht="20.399999999999999" x14ac:dyDescent="0.3">
      <c r="A347" s="85"/>
      <c r="B347" s="85"/>
      <c r="C347" s="86"/>
      <c r="D347" s="90">
        <v>516020</v>
      </c>
      <c r="E347" s="91"/>
      <c r="F347" s="92" t="s">
        <v>234</v>
      </c>
      <c r="G347" s="93">
        <f t="shared" ref="G347:H347" si="2273">+G348</f>
        <v>0</v>
      </c>
      <c r="H347" s="93" t="e">
        <f t="shared" si="2273"/>
        <v>#VALUE!</v>
      </c>
      <c r="I347" s="93" t="e">
        <f t="shared" si="2119"/>
        <v>#VALUE!</v>
      </c>
      <c r="J347" s="94">
        <f t="shared" si="2120"/>
        <v>0</v>
      </c>
      <c r="K347" s="93">
        <f t="shared" ref="K347:L347" si="2274">+K348</f>
        <v>0</v>
      </c>
      <c r="L347" s="93" t="e">
        <f t="shared" si="2274"/>
        <v>#VALUE!</v>
      </c>
      <c r="M347" s="93" t="e">
        <f t="shared" si="2122"/>
        <v>#VALUE!</v>
      </c>
      <c r="N347" s="94">
        <f t="shared" si="2123"/>
        <v>0</v>
      </c>
      <c r="O347" s="93">
        <f t="shared" ref="O347:P347" si="2275">+O348</f>
        <v>0</v>
      </c>
      <c r="P347" s="93" t="e">
        <f t="shared" si="2275"/>
        <v>#VALUE!</v>
      </c>
      <c r="Q347" s="93" t="e">
        <f t="shared" si="2125"/>
        <v>#VALUE!</v>
      </c>
      <c r="R347" s="94">
        <f t="shared" si="2104"/>
        <v>0</v>
      </c>
      <c r="S347" s="93">
        <f t="shared" ref="S347:BE347" si="2276">+S348</f>
        <v>0</v>
      </c>
      <c r="T347" s="93" t="e">
        <f t="shared" si="2276"/>
        <v>#VALUE!</v>
      </c>
      <c r="U347" s="93" t="e">
        <f t="shared" si="2127"/>
        <v>#VALUE!</v>
      </c>
      <c r="V347" s="94">
        <f t="shared" si="2128"/>
        <v>0</v>
      </c>
      <c r="W347" s="93">
        <f t="shared" ref="W347:X347" si="2277">+W348</f>
        <v>0</v>
      </c>
      <c r="X347" s="93" t="e">
        <f t="shared" si="2277"/>
        <v>#VALUE!</v>
      </c>
      <c r="Y347" s="93" t="e">
        <f t="shared" si="2130"/>
        <v>#VALUE!</v>
      </c>
      <c r="Z347" s="94">
        <f t="shared" si="2131"/>
        <v>0</v>
      </c>
      <c r="AA347" s="93">
        <f t="shared" ref="AA347" si="2278">+AA348</f>
        <v>0</v>
      </c>
      <c r="AB347" s="93" t="e">
        <f t="shared" si="2276"/>
        <v>#VALUE!</v>
      </c>
      <c r="AC347" s="93" t="e">
        <f t="shared" si="2133"/>
        <v>#VALUE!</v>
      </c>
      <c r="AD347" s="94">
        <f t="shared" si="2134"/>
        <v>0</v>
      </c>
      <c r="AE347" s="93">
        <f t="shared" ref="AE347" si="2279">+AE348</f>
        <v>0</v>
      </c>
      <c r="AF347" s="93" t="e">
        <f t="shared" si="2276"/>
        <v>#VALUE!</v>
      </c>
      <c r="AG347" s="93" t="e">
        <f t="shared" si="2136"/>
        <v>#VALUE!</v>
      </c>
      <c r="AH347" s="94">
        <f t="shared" si="2137"/>
        <v>0</v>
      </c>
      <c r="AI347" s="93">
        <f t="shared" ref="AI347" si="2280">+AI348</f>
        <v>0</v>
      </c>
      <c r="AJ347" s="93" t="e">
        <f t="shared" si="2276"/>
        <v>#VALUE!</v>
      </c>
      <c r="AK347" s="93" t="e">
        <f t="shared" si="2139"/>
        <v>#VALUE!</v>
      </c>
      <c r="AL347" s="94">
        <f t="shared" si="2140"/>
        <v>0</v>
      </c>
      <c r="AM347" s="93">
        <f t="shared" ref="AM347" si="2281">+AM348</f>
        <v>0</v>
      </c>
      <c r="AN347" s="93" t="e">
        <f t="shared" si="2276"/>
        <v>#VALUE!</v>
      </c>
      <c r="AO347" s="93" t="e">
        <f t="shared" si="2142"/>
        <v>#VALUE!</v>
      </c>
      <c r="AP347" s="94">
        <f t="shared" si="2143"/>
        <v>0</v>
      </c>
      <c r="AQ347" s="93">
        <f t="shared" ref="AQ347" si="2282">+AQ348</f>
        <v>0</v>
      </c>
      <c r="AR347" s="93" t="e">
        <f t="shared" si="2276"/>
        <v>#VALUE!</v>
      </c>
      <c r="AS347" s="93" t="e">
        <f t="shared" si="2145"/>
        <v>#VALUE!</v>
      </c>
      <c r="AT347" s="94">
        <f t="shared" si="2146"/>
        <v>0</v>
      </c>
      <c r="AU347" s="93">
        <f t="shared" ref="AU347" si="2283">+AU348</f>
        <v>0</v>
      </c>
      <c r="AV347" s="93" t="e">
        <f t="shared" si="2276"/>
        <v>#VALUE!</v>
      </c>
      <c r="AW347" s="93" t="e">
        <f t="shared" si="2148"/>
        <v>#VALUE!</v>
      </c>
      <c r="AX347" s="94">
        <f t="shared" si="2149"/>
        <v>0</v>
      </c>
      <c r="AY347" s="93">
        <f t="shared" ref="AY347" si="2284">+AY348</f>
        <v>0</v>
      </c>
      <c r="AZ347" s="93" t="e">
        <f t="shared" si="2276"/>
        <v>#VALUE!</v>
      </c>
      <c r="BA347" s="93" t="e">
        <f t="shared" si="2151"/>
        <v>#VALUE!</v>
      </c>
      <c r="BB347" s="94">
        <f t="shared" si="2152"/>
        <v>0</v>
      </c>
      <c r="BC347" s="93">
        <f t="shared" si="2276"/>
        <v>0</v>
      </c>
      <c r="BD347" s="93">
        <f t="shared" si="2276"/>
        <v>0</v>
      </c>
      <c r="BE347" s="93" t="e">
        <f t="shared" si="2276"/>
        <v>#VALUE!</v>
      </c>
      <c r="BF347" s="93" t="e">
        <f t="shared" si="2153"/>
        <v>#VALUE!</v>
      </c>
      <c r="BG347" s="4">
        <f t="shared" si="2154"/>
        <v>0</v>
      </c>
      <c r="BL347" s="93">
        <f t="shared" ref="BL347:BM347" si="2285">+BL348</f>
        <v>0</v>
      </c>
      <c r="BM347" s="93">
        <f t="shared" si="2285"/>
        <v>0</v>
      </c>
    </row>
    <row r="348" spans="1:65" s="84" customFormat="1" ht="20.399999999999999" x14ac:dyDescent="0.3">
      <c r="A348" s="87"/>
      <c r="B348" s="87"/>
      <c r="C348" s="88"/>
      <c r="D348" s="95"/>
      <c r="E348" s="96">
        <v>51602001</v>
      </c>
      <c r="F348" s="97" t="s">
        <v>234</v>
      </c>
      <c r="G348" s="7">
        <v>0</v>
      </c>
      <c r="H348" s="7" t="e">
        <f>SUMIF([2]Ene!B:I,AVALUOS!E348,[2]Ene!I:I)</f>
        <v>#VALUE!</v>
      </c>
      <c r="I348" s="7" t="e">
        <f t="shared" si="2119"/>
        <v>#VALUE!</v>
      </c>
      <c r="J348" s="8">
        <f t="shared" si="2120"/>
        <v>0</v>
      </c>
      <c r="K348" s="7">
        <v>0</v>
      </c>
      <c r="L348" s="7" t="e">
        <f>SUMIF([2]Feb!B:I,AVALUOS!E348,[2]Feb!I:I)</f>
        <v>#VALUE!</v>
      </c>
      <c r="M348" s="7" t="e">
        <f t="shared" si="2122"/>
        <v>#VALUE!</v>
      </c>
      <c r="N348" s="8">
        <f t="shared" si="2123"/>
        <v>0</v>
      </c>
      <c r="O348" s="7">
        <v>0</v>
      </c>
      <c r="P348" s="7" t="e">
        <f>SUMIF([2]mar!B:I,AVALUOS!E348,[2]mar!I:I)</f>
        <v>#VALUE!</v>
      </c>
      <c r="Q348" s="7" t="e">
        <f t="shared" si="2125"/>
        <v>#VALUE!</v>
      </c>
      <c r="R348" s="8">
        <f t="shared" si="2104"/>
        <v>0</v>
      </c>
      <c r="S348" s="7">
        <v>0</v>
      </c>
      <c r="T348" s="7" t="e">
        <f>SUMIF([2]Abr!B:I,AVALUOS!E348,[2]Abr!I:I)</f>
        <v>#VALUE!</v>
      </c>
      <c r="U348" s="7" t="e">
        <f t="shared" si="2127"/>
        <v>#VALUE!</v>
      </c>
      <c r="V348" s="8">
        <f t="shared" si="2128"/>
        <v>0</v>
      </c>
      <c r="W348" s="7">
        <v>0</v>
      </c>
      <c r="X348" s="7" t="e">
        <f>SUMIF([2]May!B:I,AVALUOS!E348,[2]May!I:I)</f>
        <v>#VALUE!</v>
      </c>
      <c r="Y348" s="7" t="e">
        <f t="shared" si="2130"/>
        <v>#VALUE!</v>
      </c>
      <c r="Z348" s="8">
        <f t="shared" si="2131"/>
        <v>0</v>
      </c>
      <c r="AA348" s="7">
        <v>0</v>
      </c>
      <c r="AB348" s="7" t="e">
        <f>SUMIF([2]Jun!B:I,AVALUOS!E348,[2]Jun!I:I)</f>
        <v>#VALUE!</v>
      </c>
      <c r="AC348" s="7" t="e">
        <f t="shared" si="2133"/>
        <v>#VALUE!</v>
      </c>
      <c r="AD348" s="8">
        <f t="shared" si="2134"/>
        <v>0</v>
      </c>
      <c r="AE348" s="7">
        <v>0</v>
      </c>
      <c r="AF348" s="7" t="e">
        <f>SUMIF([2]Jul!B:I,AVALUOS!E348,[2]Jul!I:I)</f>
        <v>#VALUE!</v>
      </c>
      <c r="AG348" s="7" t="e">
        <f t="shared" si="2136"/>
        <v>#VALUE!</v>
      </c>
      <c r="AH348" s="8">
        <f t="shared" si="2137"/>
        <v>0</v>
      </c>
      <c r="AI348" s="7">
        <v>0</v>
      </c>
      <c r="AJ348" s="7" t="e">
        <f>SUMIF([2]Agos!B:I,AVALUOS!E348,[2]Agos!I:I)</f>
        <v>#VALUE!</v>
      </c>
      <c r="AK348" s="7" t="e">
        <f t="shared" si="2139"/>
        <v>#VALUE!</v>
      </c>
      <c r="AL348" s="8">
        <f t="shared" si="2140"/>
        <v>0</v>
      </c>
      <c r="AM348" s="7">
        <v>0</v>
      </c>
      <c r="AN348" s="7" t="e">
        <f>SUMIF([2]Sep!B:I,AVALUOS!E348,[2]Sep!I:I)</f>
        <v>#VALUE!</v>
      </c>
      <c r="AO348" s="7" t="e">
        <f t="shared" si="2142"/>
        <v>#VALUE!</v>
      </c>
      <c r="AP348" s="8">
        <f t="shared" si="2143"/>
        <v>0</v>
      </c>
      <c r="AQ348" s="7">
        <v>0</v>
      </c>
      <c r="AR348" s="7" t="e">
        <f>SUMIF([2]Oct!B:I,AVALUOS!E348,[2]Oct!I:I)</f>
        <v>#VALUE!</v>
      </c>
      <c r="AS348" s="7" t="e">
        <f t="shared" si="2145"/>
        <v>#VALUE!</v>
      </c>
      <c r="AT348" s="8">
        <f t="shared" si="2146"/>
        <v>0</v>
      </c>
      <c r="AU348" s="7">
        <v>0</v>
      </c>
      <c r="AV348" s="7" t="e">
        <f>SUMIF([2]Nov!B:I,AVALUOS!E348,[2]Nov!I:I)</f>
        <v>#VALUE!</v>
      </c>
      <c r="AW348" s="7" t="e">
        <f t="shared" si="2148"/>
        <v>#VALUE!</v>
      </c>
      <c r="AX348" s="8">
        <f t="shared" si="2149"/>
        <v>0</v>
      </c>
      <c r="AY348" s="7">
        <v>0</v>
      </c>
      <c r="AZ348" s="7" t="e">
        <f>SUMIF([2]Dic!B:I,AVALUOS!E348,[2]Dic!I:I)</f>
        <v>#VALUE!</v>
      </c>
      <c r="BA348" s="7" t="e">
        <f t="shared" si="2151"/>
        <v>#VALUE!</v>
      </c>
      <c r="BB348" s="8">
        <f t="shared" si="2152"/>
        <v>0</v>
      </c>
      <c r="BC348" s="7">
        <v>0</v>
      </c>
      <c r="BD348" s="89">
        <f>+G348+K348+O348+S348+W348+AA348+AE348+AI348+AM348+AQ348+AU348</f>
        <v>0</v>
      </c>
      <c r="BE348" s="89" t="e">
        <f>+H348+L348+P348+T348+X348+AB348+AF348+AJ348+AN348+AR348+AV348+AZ348</f>
        <v>#VALUE!</v>
      </c>
      <c r="BF348" s="89" t="e">
        <f t="shared" si="2153"/>
        <v>#VALUE!</v>
      </c>
      <c r="BG348" s="24">
        <f t="shared" si="2154"/>
        <v>0</v>
      </c>
      <c r="BL348" s="7"/>
      <c r="BM348" s="7"/>
    </row>
    <row r="349" spans="1:65" ht="20.399999999999999" x14ac:dyDescent="0.3">
      <c r="A349" s="85"/>
      <c r="B349" s="85"/>
      <c r="C349" s="86"/>
      <c r="D349" s="90">
        <v>516035</v>
      </c>
      <c r="E349" s="91"/>
      <c r="F349" s="92" t="s">
        <v>235</v>
      </c>
      <c r="G349" s="93">
        <f t="shared" ref="G349:H349" si="2286">+G350</f>
        <v>0</v>
      </c>
      <c r="H349" s="93" t="e">
        <f t="shared" si="2286"/>
        <v>#VALUE!</v>
      </c>
      <c r="I349" s="93" t="e">
        <f t="shared" si="2119"/>
        <v>#VALUE!</v>
      </c>
      <c r="J349" s="94">
        <f t="shared" si="2120"/>
        <v>0</v>
      </c>
      <c r="K349" s="93">
        <f t="shared" ref="K349:L349" si="2287">+K350</f>
        <v>0</v>
      </c>
      <c r="L349" s="93" t="e">
        <f t="shared" si="2287"/>
        <v>#VALUE!</v>
      </c>
      <c r="M349" s="93" t="e">
        <f t="shared" si="2122"/>
        <v>#VALUE!</v>
      </c>
      <c r="N349" s="94">
        <f t="shared" si="2123"/>
        <v>0</v>
      </c>
      <c r="O349" s="93">
        <f t="shared" ref="O349:P349" si="2288">+O350</f>
        <v>0</v>
      </c>
      <c r="P349" s="93" t="e">
        <f t="shared" si="2288"/>
        <v>#VALUE!</v>
      </c>
      <c r="Q349" s="93" t="e">
        <f t="shared" si="2125"/>
        <v>#VALUE!</v>
      </c>
      <c r="R349" s="94">
        <f t="shared" si="2104"/>
        <v>0</v>
      </c>
      <c r="S349" s="93">
        <f t="shared" ref="S349:BE349" si="2289">+S350</f>
        <v>0</v>
      </c>
      <c r="T349" s="93" t="e">
        <f t="shared" si="2289"/>
        <v>#VALUE!</v>
      </c>
      <c r="U349" s="93" t="e">
        <f t="shared" si="2127"/>
        <v>#VALUE!</v>
      </c>
      <c r="V349" s="94">
        <f t="shared" si="2128"/>
        <v>0</v>
      </c>
      <c r="W349" s="93">
        <f t="shared" ref="W349:X349" si="2290">+W350</f>
        <v>0</v>
      </c>
      <c r="X349" s="93" t="e">
        <f t="shared" si="2290"/>
        <v>#VALUE!</v>
      </c>
      <c r="Y349" s="93" t="e">
        <f t="shared" si="2130"/>
        <v>#VALUE!</v>
      </c>
      <c r="Z349" s="94">
        <f t="shared" si="2131"/>
        <v>0</v>
      </c>
      <c r="AA349" s="93">
        <f t="shared" ref="AA349" si="2291">+AA350</f>
        <v>0</v>
      </c>
      <c r="AB349" s="93" t="e">
        <f t="shared" si="2289"/>
        <v>#VALUE!</v>
      </c>
      <c r="AC349" s="93" t="e">
        <f t="shared" si="2133"/>
        <v>#VALUE!</v>
      </c>
      <c r="AD349" s="94">
        <f t="shared" si="2134"/>
        <v>0</v>
      </c>
      <c r="AE349" s="93">
        <f t="shared" ref="AE349" si="2292">+AE350</f>
        <v>0</v>
      </c>
      <c r="AF349" s="93" t="e">
        <f t="shared" si="2289"/>
        <v>#VALUE!</v>
      </c>
      <c r="AG349" s="93" t="e">
        <f t="shared" si="2136"/>
        <v>#VALUE!</v>
      </c>
      <c r="AH349" s="94">
        <f t="shared" si="2137"/>
        <v>0</v>
      </c>
      <c r="AI349" s="93">
        <f t="shared" ref="AI349" si="2293">+AI350</f>
        <v>0</v>
      </c>
      <c r="AJ349" s="93" t="e">
        <f t="shared" si="2289"/>
        <v>#VALUE!</v>
      </c>
      <c r="AK349" s="93" t="e">
        <f t="shared" si="2139"/>
        <v>#VALUE!</v>
      </c>
      <c r="AL349" s="94">
        <f t="shared" si="2140"/>
        <v>0</v>
      </c>
      <c r="AM349" s="93">
        <f t="shared" ref="AM349" si="2294">+AM350</f>
        <v>0</v>
      </c>
      <c r="AN349" s="93" t="e">
        <f t="shared" si="2289"/>
        <v>#VALUE!</v>
      </c>
      <c r="AO349" s="93" t="e">
        <f t="shared" si="2142"/>
        <v>#VALUE!</v>
      </c>
      <c r="AP349" s="94">
        <f t="shared" si="2143"/>
        <v>0</v>
      </c>
      <c r="AQ349" s="93">
        <f t="shared" ref="AQ349" si="2295">+AQ350</f>
        <v>0</v>
      </c>
      <c r="AR349" s="93" t="e">
        <f t="shared" si="2289"/>
        <v>#VALUE!</v>
      </c>
      <c r="AS349" s="93" t="e">
        <f t="shared" si="2145"/>
        <v>#VALUE!</v>
      </c>
      <c r="AT349" s="94">
        <f t="shared" si="2146"/>
        <v>0</v>
      </c>
      <c r="AU349" s="93">
        <f t="shared" ref="AU349" si="2296">+AU350</f>
        <v>0</v>
      </c>
      <c r="AV349" s="93" t="e">
        <f t="shared" si="2289"/>
        <v>#VALUE!</v>
      </c>
      <c r="AW349" s="93" t="e">
        <f t="shared" si="2148"/>
        <v>#VALUE!</v>
      </c>
      <c r="AX349" s="94">
        <f t="shared" si="2149"/>
        <v>0</v>
      </c>
      <c r="AY349" s="93">
        <f t="shared" ref="AY349" si="2297">+AY350</f>
        <v>0</v>
      </c>
      <c r="AZ349" s="93" t="e">
        <f t="shared" si="2289"/>
        <v>#VALUE!</v>
      </c>
      <c r="BA349" s="93" t="e">
        <f t="shared" si="2151"/>
        <v>#VALUE!</v>
      </c>
      <c r="BB349" s="94">
        <f t="shared" si="2152"/>
        <v>0</v>
      </c>
      <c r="BC349" s="93">
        <f t="shared" si="2289"/>
        <v>0</v>
      </c>
      <c r="BD349" s="93">
        <f t="shared" si="2289"/>
        <v>0</v>
      </c>
      <c r="BE349" s="93" t="e">
        <f t="shared" si="2289"/>
        <v>#VALUE!</v>
      </c>
      <c r="BF349" s="93" t="e">
        <f t="shared" si="2153"/>
        <v>#VALUE!</v>
      </c>
      <c r="BG349" s="4">
        <f t="shared" si="2154"/>
        <v>0</v>
      </c>
      <c r="BL349" s="93">
        <f t="shared" ref="BL349:BM349" si="2298">+BL350</f>
        <v>0</v>
      </c>
      <c r="BM349" s="93">
        <f t="shared" si="2298"/>
        <v>0</v>
      </c>
    </row>
    <row r="350" spans="1:65" s="84" customFormat="1" ht="20.399999999999999" x14ac:dyDescent="0.3">
      <c r="A350" s="87"/>
      <c r="B350" s="87"/>
      <c r="C350" s="88"/>
      <c r="D350" s="95"/>
      <c r="E350" s="96">
        <v>51603501</v>
      </c>
      <c r="F350" s="97" t="s">
        <v>235</v>
      </c>
      <c r="G350" s="7">
        <v>0</v>
      </c>
      <c r="H350" s="7" t="e">
        <f>SUMIF([2]Ene!B:I,AVALUOS!E350,[2]Ene!I:I)</f>
        <v>#VALUE!</v>
      </c>
      <c r="I350" s="7" t="e">
        <f t="shared" si="2119"/>
        <v>#VALUE!</v>
      </c>
      <c r="J350" s="8">
        <f t="shared" si="2120"/>
        <v>0</v>
      </c>
      <c r="K350" s="7">
        <v>0</v>
      </c>
      <c r="L350" s="7" t="e">
        <f>SUMIF([2]Feb!B:I,AVALUOS!E350,[2]Feb!I:I)</f>
        <v>#VALUE!</v>
      </c>
      <c r="M350" s="7" t="e">
        <f t="shared" si="2122"/>
        <v>#VALUE!</v>
      </c>
      <c r="N350" s="8">
        <f t="shared" si="2123"/>
        <v>0</v>
      </c>
      <c r="O350" s="7">
        <v>0</v>
      </c>
      <c r="P350" s="7" t="e">
        <f>SUMIF([2]mar!B:I,AVALUOS!E350,[2]mar!I:I)</f>
        <v>#VALUE!</v>
      </c>
      <c r="Q350" s="7" t="e">
        <f t="shared" si="2125"/>
        <v>#VALUE!</v>
      </c>
      <c r="R350" s="8">
        <f t="shared" si="2104"/>
        <v>0</v>
      </c>
      <c r="S350" s="7">
        <v>0</v>
      </c>
      <c r="T350" s="7" t="e">
        <f>SUMIF([2]Abr!B:I,AVALUOS!E350,[2]Abr!I:I)</f>
        <v>#VALUE!</v>
      </c>
      <c r="U350" s="7" t="e">
        <f t="shared" si="2127"/>
        <v>#VALUE!</v>
      </c>
      <c r="V350" s="8">
        <f t="shared" si="2128"/>
        <v>0</v>
      </c>
      <c r="W350" s="7">
        <v>0</v>
      </c>
      <c r="X350" s="7" t="e">
        <f>SUMIF([2]May!B:I,AVALUOS!E350,[2]May!I:I)</f>
        <v>#VALUE!</v>
      </c>
      <c r="Y350" s="7" t="e">
        <f t="shared" si="2130"/>
        <v>#VALUE!</v>
      </c>
      <c r="Z350" s="8">
        <f t="shared" si="2131"/>
        <v>0</v>
      </c>
      <c r="AA350" s="7">
        <v>0</v>
      </c>
      <c r="AB350" s="7" t="e">
        <f>SUMIF([2]Jun!B:I,AVALUOS!E350,[2]Jun!I:I)</f>
        <v>#VALUE!</v>
      </c>
      <c r="AC350" s="7" t="e">
        <f t="shared" si="2133"/>
        <v>#VALUE!</v>
      </c>
      <c r="AD350" s="8">
        <f t="shared" si="2134"/>
        <v>0</v>
      </c>
      <c r="AE350" s="7">
        <v>0</v>
      </c>
      <c r="AF350" s="7" t="e">
        <f>SUMIF([2]Jul!B:I,AVALUOS!E350,[2]Jul!I:I)</f>
        <v>#VALUE!</v>
      </c>
      <c r="AG350" s="7" t="e">
        <f t="shared" si="2136"/>
        <v>#VALUE!</v>
      </c>
      <c r="AH350" s="8">
        <f t="shared" si="2137"/>
        <v>0</v>
      </c>
      <c r="AI350" s="7">
        <v>0</v>
      </c>
      <c r="AJ350" s="7" t="e">
        <f>SUMIF([2]Agos!B:I,AVALUOS!E350,[2]Agos!I:I)</f>
        <v>#VALUE!</v>
      </c>
      <c r="AK350" s="7" t="e">
        <f t="shared" si="2139"/>
        <v>#VALUE!</v>
      </c>
      <c r="AL350" s="8">
        <f t="shared" si="2140"/>
        <v>0</v>
      </c>
      <c r="AM350" s="7">
        <v>0</v>
      </c>
      <c r="AN350" s="7" t="e">
        <f>SUMIF([2]Sep!B:I,AVALUOS!E350,[2]Sep!I:I)</f>
        <v>#VALUE!</v>
      </c>
      <c r="AO350" s="7" t="e">
        <f t="shared" si="2142"/>
        <v>#VALUE!</v>
      </c>
      <c r="AP350" s="8">
        <f t="shared" si="2143"/>
        <v>0</v>
      </c>
      <c r="AQ350" s="7">
        <v>0</v>
      </c>
      <c r="AR350" s="7" t="e">
        <f>SUMIF([2]Oct!B:I,AVALUOS!E350,[2]Oct!I:I)</f>
        <v>#VALUE!</v>
      </c>
      <c r="AS350" s="7" t="e">
        <f t="shared" si="2145"/>
        <v>#VALUE!</v>
      </c>
      <c r="AT350" s="8">
        <f t="shared" si="2146"/>
        <v>0</v>
      </c>
      <c r="AU350" s="7">
        <v>0</v>
      </c>
      <c r="AV350" s="7" t="e">
        <f>SUMIF([2]Nov!B:I,AVALUOS!E350,[2]Nov!I:I)</f>
        <v>#VALUE!</v>
      </c>
      <c r="AW350" s="7" t="e">
        <f t="shared" si="2148"/>
        <v>#VALUE!</v>
      </c>
      <c r="AX350" s="8">
        <f t="shared" si="2149"/>
        <v>0</v>
      </c>
      <c r="AY350" s="7">
        <v>0</v>
      </c>
      <c r="AZ350" s="7" t="e">
        <f>SUMIF([2]Dic!B:I,AVALUOS!E350,[2]Dic!I:I)</f>
        <v>#VALUE!</v>
      </c>
      <c r="BA350" s="7" t="e">
        <f t="shared" si="2151"/>
        <v>#VALUE!</v>
      </c>
      <c r="BB350" s="8">
        <f t="shared" si="2152"/>
        <v>0</v>
      </c>
      <c r="BC350" s="7">
        <v>0</v>
      </c>
      <c r="BD350" s="89">
        <f>+G350+K350+O350+S350+W350+AA350+AE350+AI350+AM350+AQ350+AU350</f>
        <v>0</v>
      </c>
      <c r="BE350" s="89" t="e">
        <f>+H350+L350+P350+T350+X350+AB350+AF350+AJ350+AN350+AR350+AV350+AZ350</f>
        <v>#VALUE!</v>
      </c>
      <c r="BF350" s="89" t="e">
        <f t="shared" si="2153"/>
        <v>#VALUE!</v>
      </c>
      <c r="BG350" s="24">
        <f t="shared" si="2154"/>
        <v>0</v>
      </c>
      <c r="BL350" s="7"/>
      <c r="BM350" s="7"/>
    </row>
    <row r="351" spans="1:65" ht="12" x14ac:dyDescent="0.3">
      <c r="A351" s="77"/>
      <c r="B351" s="77"/>
      <c r="C351" s="78">
        <v>5165</v>
      </c>
      <c r="D351" s="79"/>
      <c r="E351" s="80"/>
      <c r="F351" s="81" t="s">
        <v>236</v>
      </c>
      <c r="G351" s="82">
        <f t="shared" ref="G351:H351" si="2299">SUM(G352,G354,G356)</f>
        <v>0</v>
      </c>
      <c r="H351" s="82" t="e">
        <f t="shared" si="2299"/>
        <v>#VALUE!</v>
      </c>
      <c r="I351" s="82" t="e">
        <f t="shared" si="2119"/>
        <v>#VALUE!</v>
      </c>
      <c r="J351" s="83">
        <f t="shared" si="2120"/>
        <v>0</v>
      </c>
      <c r="K351" s="82">
        <f t="shared" ref="K351:L351" si="2300">SUM(K352,K354,K356)</f>
        <v>0</v>
      </c>
      <c r="L351" s="82" t="e">
        <f t="shared" si="2300"/>
        <v>#VALUE!</v>
      </c>
      <c r="M351" s="82" t="e">
        <f t="shared" si="2122"/>
        <v>#VALUE!</v>
      </c>
      <c r="N351" s="83">
        <f t="shared" si="2123"/>
        <v>0</v>
      </c>
      <c r="O351" s="82">
        <f t="shared" ref="O351:P351" si="2301">SUM(O352,O354,O356)</f>
        <v>0</v>
      </c>
      <c r="P351" s="82" t="e">
        <f t="shared" si="2301"/>
        <v>#VALUE!</v>
      </c>
      <c r="Q351" s="82" t="e">
        <f t="shared" si="2125"/>
        <v>#VALUE!</v>
      </c>
      <c r="R351" s="83">
        <f t="shared" si="2104"/>
        <v>0</v>
      </c>
      <c r="S351" s="82">
        <f t="shared" ref="S351:T351" si="2302">SUM(S352,S354,S356)</f>
        <v>0</v>
      </c>
      <c r="T351" s="82" t="e">
        <f t="shared" si="2302"/>
        <v>#VALUE!</v>
      </c>
      <c r="U351" s="82" t="e">
        <f t="shared" si="2127"/>
        <v>#VALUE!</v>
      </c>
      <c r="V351" s="83">
        <f t="shared" si="2128"/>
        <v>0</v>
      </c>
      <c r="W351" s="82">
        <f t="shared" ref="W351:X351" si="2303">SUM(W352,W354,W356)</f>
        <v>0</v>
      </c>
      <c r="X351" s="82" t="e">
        <f t="shared" si="2303"/>
        <v>#VALUE!</v>
      </c>
      <c r="Y351" s="82" t="e">
        <f t="shared" si="2130"/>
        <v>#VALUE!</v>
      </c>
      <c r="Z351" s="83">
        <f t="shared" si="2131"/>
        <v>0</v>
      </c>
      <c r="AA351" s="82">
        <f t="shared" ref="AA351:AB351" si="2304">SUM(AA352,AA354,AA356)</f>
        <v>0</v>
      </c>
      <c r="AB351" s="82" t="e">
        <f t="shared" si="2304"/>
        <v>#VALUE!</v>
      </c>
      <c r="AC351" s="82" t="e">
        <f t="shared" si="2133"/>
        <v>#VALUE!</v>
      </c>
      <c r="AD351" s="83">
        <f t="shared" si="2134"/>
        <v>0</v>
      </c>
      <c r="AE351" s="82">
        <f t="shared" ref="AE351:AF351" si="2305">SUM(AE352,AE354,AE356)</f>
        <v>0</v>
      </c>
      <c r="AF351" s="82" t="e">
        <f t="shared" si="2305"/>
        <v>#VALUE!</v>
      </c>
      <c r="AG351" s="82" t="e">
        <f t="shared" si="2136"/>
        <v>#VALUE!</v>
      </c>
      <c r="AH351" s="83">
        <f t="shared" si="2137"/>
        <v>0</v>
      </c>
      <c r="AI351" s="82">
        <f t="shared" ref="AI351:AJ351" si="2306">SUM(AI352,AI354,AI356)</f>
        <v>0</v>
      </c>
      <c r="AJ351" s="82" t="e">
        <f t="shared" si="2306"/>
        <v>#VALUE!</v>
      </c>
      <c r="AK351" s="82" t="e">
        <f t="shared" si="2139"/>
        <v>#VALUE!</v>
      </c>
      <c r="AL351" s="83">
        <f t="shared" si="2140"/>
        <v>0</v>
      </c>
      <c r="AM351" s="82">
        <f t="shared" ref="AM351:AN351" si="2307">SUM(AM352,AM354,AM356)</f>
        <v>0</v>
      </c>
      <c r="AN351" s="82" t="e">
        <f t="shared" si="2307"/>
        <v>#VALUE!</v>
      </c>
      <c r="AO351" s="82" t="e">
        <f t="shared" si="2142"/>
        <v>#VALUE!</v>
      </c>
      <c r="AP351" s="83">
        <f t="shared" si="2143"/>
        <v>0</v>
      </c>
      <c r="AQ351" s="82">
        <f t="shared" ref="AQ351:AR351" si="2308">SUM(AQ352,AQ354,AQ356)</f>
        <v>0</v>
      </c>
      <c r="AR351" s="82" t="e">
        <f t="shared" si="2308"/>
        <v>#VALUE!</v>
      </c>
      <c r="AS351" s="82" t="e">
        <f t="shared" si="2145"/>
        <v>#VALUE!</v>
      </c>
      <c r="AT351" s="83">
        <f t="shared" si="2146"/>
        <v>0</v>
      </c>
      <c r="AU351" s="82">
        <f t="shared" ref="AU351:AV351" si="2309">SUM(AU352,AU354,AU356)</f>
        <v>0</v>
      </c>
      <c r="AV351" s="82" t="e">
        <f t="shared" si="2309"/>
        <v>#VALUE!</v>
      </c>
      <c r="AW351" s="82" t="e">
        <f t="shared" si="2148"/>
        <v>#VALUE!</v>
      </c>
      <c r="AX351" s="83">
        <f t="shared" si="2149"/>
        <v>0</v>
      </c>
      <c r="AY351" s="82">
        <f t="shared" ref="AY351:BE351" si="2310">SUM(AY352,AY354,AY356)</f>
        <v>0</v>
      </c>
      <c r="AZ351" s="82" t="e">
        <f t="shared" si="2310"/>
        <v>#VALUE!</v>
      </c>
      <c r="BA351" s="82" t="e">
        <f t="shared" si="2151"/>
        <v>#VALUE!</v>
      </c>
      <c r="BB351" s="83">
        <f t="shared" si="2152"/>
        <v>0</v>
      </c>
      <c r="BC351" s="82">
        <f t="shared" si="2310"/>
        <v>0</v>
      </c>
      <c r="BD351" s="82">
        <f t="shared" si="2310"/>
        <v>0</v>
      </c>
      <c r="BE351" s="82" t="e">
        <f t="shared" si="2310"/>
        <v>#VALUE!</v>
      </c>
      <c r="BF351" s="82" t="e">
        <f t="shared" si="2153"/>
        <v>#VALUE!</v>
      </c>
      <c r="BG351" s="83">
        <f t="shared" si="2154"/>
        <v>0</v>
      </c>
      <c r="BL351" s="82">
        <f t="shared" ref="BL351:BM351" si="2311">SUM(BL352,BL354,BL356)</f>
        <v>0</v>
      </c>
      <c r="BM351" s="82">
        <f t="shared" si="2311"/>
        <v>0</v>
      </c>
    </row>
    <row r="352" spans="1:65" s="84" customFormat="1" ht="12" x14ac:dyDescent="0.3">
      <c r="A352" s="85"/>
      <c r="B352" s="85"/>
      <c r="C352" s="86"/>
      <c r="D352" s="90">
        <v>516510</v>
      </c>
      <c r="E352" s="91"/>
      <c r="F352" s="92" t="s">
        <v>237</v>
      </c>
      <c r="G352" s="93">
        <f t="shared" ref="G352:H352" si="2312">+G353</f>
        <v>0</v>
      </c>
      <c r="H352" s="93" t="e">
        <f t="shared" si="2312"/>
        <v>#VALUE!</v>
      </c>
      <c r="I352" s="93" t="e">
        <f t="shared" si="2119"/>
        <v>#VALUE!</v>
      </c>
      <c r="J352" s="94">
        <f t="shared" si="2120"/>
        <v>0</v>
      </c>
      <c r="K352" s="93">
        <f t="shared" ref="K352:L352" si="2313">+K353</f>
        <v>0</v>
      </c>
      <c r="L352" s="93" t="e">
        <f t="shared" si="2313"/>
        <v>#VALUE!</v>
      </c>
      <c r="M352" s="93" t="e">
        <f t="shared" si="2122"/>
        <v>#VALUE!</v>
      </c>
      <c r="N352" s="94">
        <f t="shared" si="2123"/>
        <v>0</v>
      </c>
      <c r="O352" s="93">
        <f t="shared" ref="O352:P352" si="2314">+O353</f>
        <v>0</v>
      </c>
      <c r="P352" s="93" t="e">
        <f t="shared" si="2314"/>
        <v>#VALUE!</v>
      </c>
      <c r="Q352" s="93" t="e">
        <f t="shared" si="2125"/>
        <v>#VALUE!</v>
      </c>
      <c r="R352" s="94">
        <f t="shared" si="2104"/>
        <v>0</v>
      </c>
      <c r="S352" s="93">
        <f t="shared" ref="S352:BE352" si="2315">+S353</f>
        <v>0</v>
      </c>
      <c r="T352" s="93" t="e">
        <f t="shared" si="2315"/>
        <v>#VALUE!</v>
      </c>
      <c r="U352" s="93" t="e">
        <f t="shared" si="2127"/>
        <v>#VALUE!</v>
      </c>
      <c r="V352" s="94">
        <f t="shared" si="2128"/>
        <v>0</v>
      </c>
      <c r="W352" s="93">
        <f t="shared" ref="W352:X352" si="2316">+W353</f>
        <v>0</v>
      </c>
      <c r="X352" s="93" t="e">
        <f t="shared" si="2316"/>
        <v>#VALUE!</v>
      </c>
      <c r="Y352" s="93" t="e">
        <f t="shared" si="2130"/>
        <v>#VALUE!</v>
      </c>
      <c r="Z352" s="94">
        <f t="shared" si="2131"/>
        <v>0</v>
      </c>
      <c r="AA352" s="93">
        <f t="shared" ref="AA352" si="2317">+AA353</f>
        <v>0</v>
      </c>
      <c r="AB352" s="93" t="e">
        <f t="shared" si="2315"/>
        <v>#VALUE!</v>
      </c>
      <c r="AC352" s="93" t="e">
        <f t="shared" si="2133"/>
        <v>#VALUE!</v>
      </c>
      <c r="AD352" s="94">
        <f t="shared" si="2134"/>
        <v>0</v>
      </c>
      <c r="AE352" s="93">
        <f t="shared" ref="AE352" si="2318">+AE353</f>
        <v>0</v>
      </c>
      <c r="AF352" s="93" t="e">
        <f t="shared" si="2315"/>
        <v>#VALUE!</v>
      </c>
      <c r="AG352" s="93" t="e">
        <f t="shared" si="2136"/>
        <v>#VALUE!</v>
      </c>
      <c r="AH352" s="94">
        <f t="shared" si="2137"/>
        <v>0</v>
      </c>
      <c r="AI352" s="93">
        <f t="shared" ref="AI352" si="2319">+AI353</f>
        <v>0</v>
      </c>
      <c r="AJ352" s="93" t="e">
        <f t="shared" si="2315"/>
        <v>#VALUE!</v>
      </c>
      <c r="AK352" s="93" t="e">
        <f t="shared" si="2139"/>
        <v>#VALUE!</v>
      </c>
      <c r="AL352" s="94">
        <f t="shared" si="2140"/>
        <v>0</v>
      </c>
      <c r="AM352" s="93">
        <f t="shared" ref="AM352" si="2320">+AM353</f>
        <v>0</v>
      </c>
      <c r="AN352" s="93" t="e">
        <f t="shared" si="2315"/>
        <v>#VALUE!</v>
      </c>
      <c r="AO352" s="93" t="e">
        <f t="shared" si="2142"/>
        <v>#VALUE!</v>
      </c>
      <c r="AP352" s="94">
        <f t="shared" si="2143"/>
        <v>0</v>
      </c>
      <c r="AQ352" s="93">
        <f t="shared" ref="AQ352" si="2321">+AQ353</f>
        <v>0</v>
      </c>
      <c r="AR352" s="93" t="e">
        <f t="shared" si="2315"/>
        <v>#VALUE!</v>
      </c>
      <c r="AS352" s="93" t="e">
        <f t="shared" si="2145"/>
        <v>#VALUE!</v>
      </c>
      <c r="AT352" s="94">
        <f t="shared" si="2146"/>
        <v>0</v>
      </c>
      <c r="AU352" s="93">
        <f t="shared" ref="AU352" si="2322">+AU353</f>
        <v>0</v>
      </c>
      <c r="AV352" s="93" t="e">
        <f t="shared" si="2315"/>
        <v>#VALUE!</v>
      </c>
      <c r="AW352" s="93" t="e">
        <f t="shared" si="2148"/>
        <v>#VALUE!</v>
      </c>
      <c r="AX352" s="94">
        <f t="shared" si="2149"/>
        <v>0</v>
      </c>
      <c r="AY352" s="93">
        <f t="shared" ref="AY352" si="2323">+AY353</f>
        <v>0</v>
      </c>
      <c r="AZ352" s="93" t="e">
        <f t="shared" si="2315"/>
        <v>#VALUE!</v>
      </c>
      <c r="BA352" s="93" t="e">
        <f t="shared" si="2151"/>
        <v>#VALUE!</v>
      </c>
      <c r="BB352" s="94">
        <f t="shared" si="2152"/>
        <v>0</v>
      </c>
      <c r="BC352" s="93">
        <f t="shared" si="2315"/>
        <v>0</v>
      </c>
      <c r="BD352" s="93">
        <f t="shared" si="2315"/>
        <v>0</v>
      </c>
      <c r="BE352" s="93" t="e">
        <f t="shared" si="2315"/>
        <v>#VALUE!</v>
      </c>
      <c r="BF352" s="93" t="e">
        <f t="shared" si="2153"/>
        <v>#VALUE!</v>
      </c>
      <c r="BG352" s="4">
        <f t="shared" si="2154"/>
        <v>0</v>
      </c>
      <c r="BL352" s="93">
        <f t="shared" ref="BL352:BM352" si="2324">+BL353</f>
        <v>0</v>
      </c>
      <c r="BM352" s="93">
        <f t="shared" si="2324"/>
        <v>0</v>
      </c>
    </row>
    <row r="353" spans="1:65" ht="12" x14ac:dyDescent="0.3">
      <c r="A353" s="87"/>
      <c r="B353" s="87"/>
      <c r="C353" s="88"/>
      <c r="D353" s="95"/>
      <c r="E353" s="96">
        <v>51651001</v>
      </c>
      <c r="F353" s="97" t="s">
        <v>237</v>
      </c>
      <c r="G353" s="7">
        <v>0</v>
      </c>
      <c r="H353" s="7" t="e">
        <f>SUMIF([2]Ene!B:I,AVALUOS!E353,[2]Ene!I:I)</f>
        <v>#VALUE!</v>
      </c>
      <c r="I353" s="7" t="e">
        <f t="shared" si="2119"/>
        <v>#VALUE!</v>
      </c>
      <c r="J353" s="8">
        <f t="shared" si="2120"/>
        <v>0</v>
      </c>
      <c r="K353" s="7">
        <v>0</v>
      </c>
      <c r="L353" s="7" t="e">
        <f>SUMIF([2]Feb!B:I,AVALUOS!E353,[2]Feb!I:I)</f>
        <v>#VALUE!</v>
      </c>
      <c r="M353" s="7" t="e">
        <f t="shared" si="2122"/>
        <v>#VALUE!</v>
      </c>
      <c r="N353" s="8">
        <f t="shared" si="2123"/>
        <v>0</v>
      </c>
      <c r="O353" s="7">
        <v>0</v>
      </c>
      <c r="P353" s="7" t="e">
        <f>SUMIF([2]mar!B:I,AVALUOS!E353,[2]mar!I:I)</f>
        <v>#VALUE!</v>
      </c>
      <c r="Q353" s="7" t="e">
        <f t="shared" si="2125"/>
        <v>#VALUE!</v>
      </c>
      <c r="R353" s="8">
        <f t="shared" si="2104"/>
        <v>0</v>
      </c>
      <c r="S353" s="7">
        <v>0</v>
      </c>
      <c r="T353" s="7" t="e">
        <f>SUMIF([2]Abr!B:I,AVALUOS!E353,[2]Abr!I:I)</f>
        <v>#VALUE!</v>
      </c>
      <c r="U353" s="7" t="e">
        <f t="shared" si="2127"/>
        <v>#VALUE!</v>
      </c>
      <c r="V353" s="8">
        <f t="shared" si="2128"/>
        <v>0</v>
      </c>
      <c r="W353" s="7">
        <v>0</v>
      </c>
      <c r="X353" s="7" t="e">
        <f>SUMIF([2]May!B:I,AVALUOS!E353,[2]May!I:I)</f>
        <v>#VALUE!</v>
      </c>
      <c r="Y353" s="7" t="e">
        <f t="shared" si="2130"/>
        <v>#VALUE!</v>
      </c>
      <c r="Z353" s="8">
        <f t="shared" si="2131"/>
        <v>0</v>
      </c>
      <c r="AA353" s="7">
        <v>0</v>
      </c>
      <c r="AB353" s="7" t="e">
        <f>SUMIF([2]Jun!B:I,AVALUOS!E353,[2]Jun!I:I)</f>
        <v>#VALUE!</v>
      </c>
      <c r="AC353" s="7" t="e">
        <f t="shared" si="2133"/>
        <v>#VALUE!</v>
      </c>
      <c r="AD353" s="8">
        <f t="shared" si="2134"/>
        <v>0</v>
      </c>
      <c r="AE353" s="7">
        <v>0</v>
      </c>
      <c r="AF353" s="7" t="e">
        <f>SUMIF([2]Jul!B:I,AVALUOS!E353,[2]Jul!I:I)</f>
        <v>#VALUE!</v>
      </c>
      <c r="AG353" s="7" t="e">
        <f t="shared" si="2136"/>
        <v>#VALUE!</v>
      </c>
      <c r="AH353" s="8">
        <f t="shared" si="2137"/>
        <v>0</v>
      </c>
      <c r="AI353" s="7">
        <v>0</v>
      </c>
      <c r="AJ353" s="7" t="e">
        <f>SUMIF([2]Agos!B:I,AVALUOS!E353,[2]Agos!I:I)</f>
        <v>#VALUE!</v>
      </c>
      <c r="AK353" s="7" t="e">
        <f t="shared" si="2139"/>
        <v>#VALUE!</v>
      </c>
      <c r="AL353" s="8">
        <f t="shared" si="2140"/>
        <v>0</v>
      </c>
      <c r="AM353" s="7">
        <v>0</v>
      </c>
      <c r="AN353" s="7" t="e">
        <f>SUMIF([2]Sep!B:I,AVALUOS!E353,[2]Sep!I:I)</f>
        <v>#VALUE!</v>
      </c>
      <c r="AO353" s="7" t="e">
        <f t="shared" si="2142"/>
        <v>#VALUE!</v>
      </c>
      <c r="AP353" s="8">
        <f t="shared" si="2143"/>
        <v>0</v>
      </c>
      <c r="AQ353" s="7">
        <v>0</v>
      </c>
      <c r="AR353" s="7" t="e">
        <f>SUMIF([2]Oct!B:I,AVALUOS!E353,[2]Oct!I:I)</f>
        <v>#VALUE!</v>
      </c>
      <c r="AS353" s="7" t="e">
        <f t="shared" si="2145"/>
        <v>#VALUE!</v>
      </c>
      <c r="AT353" s="8">
        <f t="shared" si="2146"/>
        <v>0</v>
      </c>
      <c r="AU353" s="7">
        <v>0</v>
      </c>
      <c r="AV353" s="7" t="e">
        <f>SUMIF([2]Nov!B:I,AVALUOS!E353,[2]Nov!I:I)</f>
        <v>#VALUE!</v>
      </c>
      <c r="AW353" s="7" t="e">
        <f t="shared" si="2148"/>
        <v>#VALUE!</v>
      </c>
      <c r="AX353" s="8">
        <f t="shared" si="2149"/>
        <v>0</v>
      </c>
      <c r="AY353" s="7">
        <v>0</v>
      </c>
      <c r="AZ353" s="7" t="e">
        <f>SUMIF([2]Dic!B:I,AVALUOS!E353,[2]Dic!I:I)</f>
        <v>#VALUE!</v>
      </c>
      <c r="BA353" s="7" t="e">
        <f t="shared" si="2151"/>
        <v>#VALUE!</v>
      </c>
      <c r="BB353" s="8">
        <f t="shared" si="2152"/>
        <v>0</v>
      </c>
      <c r="BC353" s="7">
        <v>0</v>
      </c>
      <c r="BD353" s="89">
        <f>+G353+K353+O353+S353+W353+AA353+AE353+AI353+AM353+AQ353+AU353</f>
        <v>0</v>
      </c>
      <c r="BE353" s="89" t="e">
        <f>+H353+L353+P353+T353+X353+AB353+AF353+AJ353+AN353+AR353+AV353+AZ353</f>
        <v>#VALUE!</v>
      </c>
      <c r="BF353" s="89" t="e">
        <f t="shared" si="2153"/>
        <v>#VALUE!</v>
      </c>
      <c r="BG353" s="24">
        <f t="shared" si="2154"/>
        <v>0</v>
      </c>
      <c r="BK353" s="84"/>
      <c r="BL353" s="7"/>
      <c r="BM353" s="7"/>
    </row>
    <row r="354" spans="1:65" s="84" customFormat="1" ht="12" x14ac:dyDescent="0.3">
      <c r="A354" s="85"/>
      <c r="B354" s="85"/>
      <c r="C354" s="86"/>
      <c r="D354" s="90">
        <v>516515</v>
      </c>
      <c r="E354" s="91"/>
      <c r="F354" s="92" t="s">
        <v>238</v>
      </c>
      <c r="G354" s="93">
        <f t="shared" ref="G354:H354" si="2325">+G355</f>
        <v>0</v>
      </c>
      <c r="H354" s="93" t="e">
        <f t="shared" si="2325"/>
        <v>#VALUE!</v>
      </c>
      <c r="I354" s="93" t="e">
        <f t="shared" si="2119"/>
        <v>#VALUE!</v>
      </c>
      <c r="J354" s="94">
        <f t="shared" si="2120"/>
        <v>0</v>
      </c>
      <c r="K354" s="93">
        <f t="shared" ref="K354:L354" si="2326">+K355</f>
        <v>0</v>
      </c>
      <c r="L354" s="93" t="e">
        <f t="shared" si="2326"/>
        <v>#VALUE!</v>
      </c>
      <c r="M354" s="93" t="e">
        <f t="shared" si="2122"/>
        <v>#VALUE!</v>
      </c>
      <c r="N354" s="94">
        <f t="shared" si="2123"/>
        <v>0</v>
      </c>
      <c r="O354" s="93">
        <f t="shared" ref="O354:P354" si="2327">+O355</f>
        <v>0</v>
      </c>
      <c r="P354" s="93" t="e">
        <f t="shared" si="2327"/>
        <v>#VALUE!</v>
      </c>
      <c r="Q354" s="93" t="e">
        <f t="shared" si="2125"/>
        <v>#VALUE!</v>
      </c>
      <c r="R354" s="94">
        <f t="shared" si="2104"/>
        <v>0</v>
      </c>
      <c r="S354" s="93">
        <f t="shared" ref="S354:BE354" si="2328">+S355</f>
        <v>0</v>
      </c>
      <c r="T354" s="93" t="e">
        <f t="shared" si="2328"/>
        <v>#VALUE!</v>
      </c>
      <c r="U354" s="93" t="e">
        <f t="shared" si="2127"/>
        <v>#VALUE!</v>
      </c>
      <c r="V354" s="94">
        <f t="shared" si="2128"/>
        <v>0</v>
      </c>
      <c r="W354" s="93">
        <f t="shared" ref="W354:X354" si="2329">+W355</f>
        <v>0</v>
      </c>
      <c r="X354" s="93" t="e">
        <f t="shared" si="2329"/>
        <v>#VALUE!</v>
      </c>
      <c r="Y354" s="93" t="e">
        <f t="shared" si="2130"/>
        <v>#VALUE!</v>
      </c>
      <c r="Z354" s="94">
        <f t="shared" si="2131"/>
        <v>0</v>
      </c>
      <c r="AA354" s="93">
        <f t="shared" ref="AA354" si="2330">+AA355</f>
        <v>0</v>
      </c>
      <c r="AB354" s="93" t="e">
        <f t="shared" si="2328"/>
        <v>#VALUE!</v>
      </c>
      <c r="AC354" s="93" t="e">
        <f t="shared" si="2133"/>
        <v>#VALUE!</v>
      </c>
      <c r="AD354" s="94">
        <f t="shared" si="2134"/>
        <v>0</v>
      </c>
      <c r="AE354" s="93">
        <f t="shared" ref="AE354" si="2331">+AE355</f>
        <v>0</v>
      </c>
      <c r="AF354" s="93" t="e">
        <f t="shared" si="2328"/>
        <v>#VALUE!</v>
      </c>
      <c r="AG354" s="93" t="e">
        <f t="shared" si="2136"/>
        <v>#VALUE!</v>
      </c>
      <c r="AH354" s="94">
        <f t="shared" si="2137"/>
        <v>0</v>
      </c>
      <c r="AI354" s="93">
        <f t="shared" ref="AI354" si="2332">+AI355</f>
        <v>0</v>
      </c>
      <c r="AJ354" s="93" t="e">
        <f t="shared" si="2328"/>
        <v>#VALUE!</v>
      </c>
      <c r="AK354" s="93" t="e">
        <f t="shared" si="2139"/>
        <v>#VALUE!</v>
      </c>
      <c r="AL354" s="94">
        <f t="shared" si="2140"/>
        <v>0</v>
      </c>
      <c r="AM354" s="93">
        <f t="shared" ref="AM354" si="2333">+AM355</f>
        <v>0</v>
      </c>
      <c r="AN354" s="93" t="e">
        <f t="shared" si="2328"/>
        <v>#VALUE!</v>
      </c>
      <c r="AO354" s="93" t="e">
        <f t="shared" si="2142"/>
        <v>#VALUE!</v>
      </c>
      <c r="AP354" s="94">
        <f t="shared" si="2143"/>
        <v>0</v>
      </c>
      <c r="AQ354" s="93">
        <f t="shared" ref="AQ354" si="2334">+AQ355</f>
        <v>0</v>
      </c>
      <c r="AR354" s="93" t="e">
        <f t="shared" si="2328"/>
        <v>#VALUE!</v>
      </c>
      <c r="AS354" s="93" t="e">
        <f t="shared" si="2145"/>
        <v>#VALUE!</v>
      </c>
      <c r="AT354" s="94">
        <f t="shared" si="2146"/>
        <v>0</v>
      </c>
      <c r="AU354" s="93">
        <f t="shared" ref="AU354" si="2335">+AU355</f>
        <v>0</v>
      </c>
      <c r="AV354" s="93" t="e">
        <f t="shared" si="2328"/>
        <v>#VALUE!</v>
      </c>
      <c r="AW354" s="93" t="e">
        <f t="shared" si="2148"/>
        <v>#VALUE!</v>
      </c>
      <c r="AX354" s="94">
        <f t="shared" si="2149"/>
        <v>0</v>
      </c>
      <c r="AY354" s="93">
        <f t="shared" ref="AY354" si="2336">+AY355</f>
        <v>0</v>
      </c>
      <c r="AZ354" s="93" t="e">
        <f t="shared" si="2328"/>
        <v>#VALUE!</v>
      </c>
      <c r="BA354" s="93" t="e">
        <f t="shared" si="2151"/>
        <v>#VALUE!</v>
      </c>
      <c r="BB354" s="94">
        <f t="shared" si="2152"/>
        <v>0</v>
      </c>
      <c r="BC354" s="93">
        <f t="shared" si="2328"/>
        <v>0</v>
      </c>
      <c r="BD354" s="93">
        <f t="shared" si="2328"/>
        <v>0</v>
      </c>
      <c r="BE354" s="93" t="e">
        <f t="shared" si="2328"/>
        <v>#VALUE!</v>
      </c>
      <c r="BF354" s="93" t="e">
        <f t="shared" si="2153"/>
        <v>#VALUE!</v>
      </c>
      <c r="BG354" s="4">
        <f t="shared" si="2154"/>
        <v>0</v>
      </c>
      <c r="BL354" s="93">
        <f t="shared" ref="BL354:BM354" si="2337">+BL355</f>
        <v>0</v>
      </c>
      <c r="BM354" s="93">
        <f t="shared" si="2337"/>
        <v>0</v>
      </c>
    </row>
    <row r="355" spans="1:65" s="84" customFormat="1" ht="12" x14ac:dyDescent="0.3">
      <c r="A355" s="87"/>
      <c r="B355" s="87"/>
      <c r="C355" s="88"/>
      <c r="D355" s="95"/>
      <c r="E355" s="96">
        <v>51651501</v>
      </c>
      <c r="F355" s="97" t="s">
        <v>238</v>
      </c>
      <c r="G355" s="7">
        <v>0</v>
      </c>
      <c r="H355" s="7" t="e">
        <f>SUMIF([2]Ene!B:I,AVALUOS!E355,[2]Ene!I:I)</f>
        <v>#VALUE!</v>
      </c>
      <c r="I355" s="7" t="e">
        <f t="shared" si="2119"/>
        <v>#VALUE!</v>
      </c>
      <c r="J355" s="8">
        <f t="shared" si="2120"/>
        <v>0</v>
      </c>
      <c r="K355" s="7">
        <v>0</v>
      </c>
      <c r="L355" s="7" t="e">
        <f>SUMIF([2]Feb!B:I,AVALUOS!E355,[2]Feb!I:I)</f>
        <v>#VALUE!</v>
      </c>
      <c r="M355" s="7" t="e">
        <f t="shared" si="2122"/>
        <v>#VALUE!</v>
      </c>
      <c r="N355" s="8">
        <f t="shared" si="2123"/>
        <v>0</v>
      </c>
      <c r="O355" s="7">
        <v>0</v>
      </c>
      <c r="P355" s="7" t="e">
        <f>SUMIF([2]mar!B:I,AVALUOS!E355,[2]mar!I:I)</f>
        <v>#VALUE!</v>
      </c>
      <c r="Q355" s="7" t="e">
        <f t="shared" si="2125"/>
        <v>#VALUE!</v>
      </c>
      <c r="R355" s="8">
        <f t="shared" si="2104"/>
        <v>0</v>
      </c>
      <c r="S355" s="7">
        <v>0</v>
      </c>
      <c r="T355" s="7" t="e">
        <f>SUMIF([2]Abr!B:I,AVALUOS!E355,[2]Abr!I:I)</f>
        <v>#VALUE!</v>
      </c>
      <c r="U355" s="7" t="e">
        <f t="shared" si="2127"/>
        <v>#VALUE!</v>
      </c>
      <c r="V355" s="8">
        <f t="shared" si="2128"/>
        <v>0</v>
      </c>
      <c r="W355" s="7">
        <v>0</v>
      </c>
      <c r="X355" s="7" t="e">
        <f>SUMIF([2]May!B:I,AVALUOS!E355,[2]May!I:I)</f>
        <v>#VALUE!</v>
      </c>
      <c r="Y355" s="7" t="e">
        <f t="shared" si="2130"/>
        <v>#VALUE!</v>
      </c>
      <c r="Z355" s="8">
        <f t="shared" si="2131"/>
        <v>0</v>
      </c>
      <c r="AA355" s="7">
        <v>0</v>
      </c>
      <c r="AB355" s="7" t="e">
        <f>SUMIF([2]Jun!B:I,AVALUOS!E355,[2]Jun!I:I)</f>
        <v>#VALUE!</v>
      </c>
      <c r="AC355" s="7" t="e">
        <f t="shared" si="2133"/>
        <v>#VALUE!</v>
      </c>
      <c r="AD355" s="8">
        <f t="shared" si="2134"/>
        <v>0</v>
      </c>
      <c r="AE355" s="7">
        <v>0</v>
      </c>
      <c r="AF355" s="7" t="e">
        <f>SUMIF([2]Jul!B:I,AVALUOS!E355,[2]Jul!I:I)</f>
        <v>#VALUE!</v>
      </c>
      <c r="AG355" s="7" t="e">
        <f t="shared" si="2136"/>
        <v>#VALUE!</v>
      </c>
      <c r="AH355" s="8">
        <f t="shared" si="2137"/>
        <v>0</v>
      </c>
      <c r="AI355" s="7">
        <v>0</v>
      </c>
      <c r="AJ355" s="7" t="e">
        <f>SUMIF([2]Agos!B:I,AVALUOS!E355,[2]Agos!I:I)</f>
        <v>#VALUE!</v>
      </c>
      <c r="AK355" s="7" t="e">
        <f t="shared" si="2139"/>
        <v>#VALUE!</v>
      </c>
      <c r="AL355" s="8">
        <f t="shared" si="2140"/>
        <v>0</v>
      </c>
      <c r="AM355" s="7">
        <v>0</v>
      </c>
      <c r="AN355" s="7" t="e">
        <f>SUMIF([2]Sep!B:I,AVALUOS!E355,[2]Sep!I:I)</f>
        <v>#VALUE!</v>
      </c>
      <c r="AO355" s="7" t="e">
        <f t="shared" si="2142"/>
        <v>#VALUE!</v>
      </c>
      <c r="AP355" s="8">
        <f t="shared" si="2143"/>
        <v>0</v>
      </c>
      <c r="AQ355" s="7">
        <v>0</v>
      </c>
      <c r="AR355" s="7" t="e">
        <f>SUMIF([2]Oct!B:I,AVALUOS!E355,[2]Oct!I:I)</f>
        <v>#VALUE!</v>
      </c>
      <c r="AS355" s="7" t="e">
        <f t="shared" si="2145"/>
        <v>#VALUE!</v>
      </c>
      <c r="AT355" s="8">
        <f t="shared" si="2146"/>
        <v>0</v>
      </c>
      <c r="AU355" s="7">
        <v>0</v>
      </c>
      <c r="AV355" s="7" t="e">
        <f>SUMIF([2]Nov!B:I,AVALUOS!E355,[2]Nov!I:I)</f>
        <v>#VALUE!</v>
      </c>
      <c r="AW355" s="7" t="e">
        <f t="shared" si="2148"/>
        <v>#VALUE!</v>
      </c>
      <c r="AX355" s="8">
        <f t="shared" si="2149"/>
        <v>0</v>
      </c>
      <c r="AY355" s="7">
        <v>0</v>
      </c>
      <c r="AZ355" s="7" t="e">
        <f>SUMIF([2]Dic!B:I,AVALUOS!E355,[2]Dic!I:I)</f>
        <v>#VALUE!</v>
      </c>
      <c r="BA355" s="7" t="e">
        <f t="shared" si="2151"/>
        <v>#VALUE!</v>
      </c>
      <c r="BB355" s="8">
        <f t="shared" si="2152"/>
        <v>0</v>
      </c>
      <c r="BC355" s="7">
        <v>0</v>
      </c>
      <c r="BD355" s="89">
        <f>+G355+K355+O355+S355+W355+AA355+AE355+AI355+AM355+AQ355+AU355</f>
        <v>0</v>
      </c>
      <c r="BE355" s="89" t="e">
        <f>+H355+L355+P355+T355+X355+AB355+AF355+AJ355+AN355+AR355+AV355+AZ355</f>
        <v>#VALUE!</v>
      </c>
      <c r="BF355" s="89" t="e">
        <f t="shared" si="2153"/>
        <v>#VALUE!</v>
      </c>
      <c r="BG355" s="24">
        <f t="shared" si="2154"/>
        <v>0</v>
      </c>
      <c r="BL355" s="7"/>
      <c r="BM355" s="7"/>
    </row>
    <row r="356" spans="1:65" ht="12" x14ac:dyDescent="0.3">
      <c r="A356" s="85"/>
      <c r="B356" s="85"/>
      <c r="C356" s="86"/>
      <c r="D356" s="90">
        <v>516595</v>
      </c>
      <c r="E356" s="91"/>
      <c r="F356" s="92" t="s">
        <v>228</v>
      </c>
      <c r="G356" s="93">
        <f t="shared" ref="G356:H356" si="2338">+G357</f>
        <v>0</v>
      </c>
      <c r="H356" s="93" t="e">
        <f t="shared" si="2338"/>
        <v>#VALUE!</v>
      </c>
      <c r="I356" s="93" t="e">
        <f t="shared" si="2119"/>
        <v>#VALUE!</v>
      </c>
      <c r="J356" s="94">
        <f t="shared" si="2120"/>
        <v>0</v>
      </c>
      <c r="K356" s="93">
        <f t="shared" ref="K356:L356" si="2339">+K357</f>
        <v>0</v>
      </c>
      <c r="L356" s="93" t="e">
        <f t="shared" si="2339"/>
        <v>#VALUE!</v>
      </c>
      <c r="M356" s="93" t="e">
        <f t="shared" si="2122"/>
        <v>#VALUE!</v>
      </c>
      <c r="N356" s="94">
        <f t="shared" si="2123"/>
        <v>0</v>
      </c>
      <c r="O356" s="93">
        <f t="shared" ref="O356:P356" si="2340">+O357</f>
        <v>0</v>
      </c>
      <c r="P356" s="93" t="e">
        <f t="shared" si="2340"/>
        <v>#VALUE!</v>
      </c>
      <c r="Q356" s="93" t="e">
        <f t="shared" si="2125"/>
        <v>#VALUE!</v>
      </c>
      <c r="R356" s="94">
        <f t="shared" si="2104"/>
        <v>0</v>
      </c>
      <c r="S356" s="93">
        <f t="shared" ref="S356:BE356" si="2341">+S357</f>
        <v>0</v>
      </c>
      <c r="T356" s="93" t="e">
        <f t="shared" si="2341"/>
        <v>#VALUE!</v>
      </c>
      <c r="U356" s="93" t="e">
        <f t="shared" si="2127"/>
        <v>#VALUE!</v>
      </c>
      <c r="V356" s="94">
        <f t="shared" si="2128"/>
        <v>0</v>
      </c>
      <c r="W356" s="93">
        <f t="shared" ref="W356:X356" si="2342">+W357</f>
        <v>0</v>
      </c>
      <c r="X356" s="93" t="e">
        <f t="shared" si="2342"/>
        <v>#VALUE!</v>
      </c>
      <c r="Y356" s="93" t="e">
        <f t="shared" si="2130"/>
        <v>#VALUE!</v>
      </c>
      <c r="Z356" s="94">
        <f t="shared" si="2131"/>
        <v>0</v>
      </c>
      <c r="AA356" s="93">
        <f t="shared" ref="AA356" si="2343">+AA357</f>
        <v>0</v>
      </c>
      <c r="AB356" s="93" t="e">
        <f t="shared" si="2341"/>
        <v>#VALUE!</v>
      </c>
      <c r="AC356" s="93" t="e">
        <f t="shared" si="2133"/>
        <v>#VALUE!</v>
      </c>
      <c r="AD356" s="94">
        <f t="shared" si="2134"/>
        <v>0</v>
      </c>
      <c r="AE356" s="93">
        <f t="shared" ref="AE356" si="2344">+AE357</f>
        <v>0</v>
      </c>
      <c r="AF356" s="93" t="e">
        <f t="shared" si="2341"/>
        <v>#VALUE!</v>
      </c>
      <c r="AG356" s="93" t="e">
        <f t="shared" si="2136"/>
        <v>#VALUE!</v>
      </c>
      <c r="AH356" s="94">
        <f t="shared" si="2137"/>
        <v>0</v>
      </c>
      <c r="AI356" s="93">
        <f t="shared" ref="AI356" si="2345">+AI357</f>
        <v>0</v>
      </c>
      <c r="AJ356" s="93" t="e">
        <f t="shared" si="2341"/>
        <v>#VALUE!</v>
      </c>
      <c r="AK356" s="93" t="e">
        <f t="shared" si="2139"/>
        <v>#VALUE!</v>
      </c>
      <c r="AL356" s="94">
        <f t="shared" si="2140"/>
        <v>0</v>
      </c>
      <c r="AM356" s="93">
        <f t="shared" ref="AM356" si="2346">+AM357</f>
        <v>0</v>
      </c>
      <c r="AN356" s="93" t="e">
        <f t="shared" si="2341"/>
        <v>#VALUE!</v>
      </c>
      <c r="AO356" s="93" t="e">
        <f t="shared" si="2142"/>
        <v>#VALUE!</v>
      </c>
      <c r="AP356" s="94">
        <f t="shared" si="2143"/>
        <v>0</v>
      </c>
      <c r="AQ356" s="93">
        <f t="shared" ref="AQ356" si="2347">+AQ357</f>
        <v>0</v>
      </c>
      <c r="AR356" s="93" t="e">
        <f t="shared" si="2341"/>
        <v>#VALUE!</v>
      </c>
      <c r="AS356" s="93" t="e">
        <f t="shared" si="2145"/>
        <v>#VALUE!</v>
      </c>
      <c r="AT356" s="94">
        <f t="shared" si="2146"/>
        <v>0</v>
      </c>
      <c r="AU356" s="93">
        <f t="shared" ref="AU356" si="2348">+AU357</f>
        <v>0</v>
      </c>
      <c r="AV356" s="93" t="e">
        <f t="shared" si="2341"/>
        <v>#VALUE!</v>
      </c>
      <c r="AW356" s="93" t="e">
        <f t="shared" si="2148"/>
        <v>#VALUE!</v>
      </c>
      <c r="AX356" s="94">
        <f t="shared" si="2149"/>
        <v>0</v>
      </c>
      <c r="AY356" s="93">
        <f t="shared" ref="AY356" si="2349">+AY357</f>
        <v>0</v>
      </c>
      <c r="AZ356" s="93" t="e">
        <f t="shared" si="2341"/>
        <v>#VALUE!</v>
      </c>
      <c r="BA356" s="93" t="e">
        <f t="shared" si="2151"/>
        <v>#VALUE!</v>
      </c>
      <c r="BB356" s="94">
        <f t="shared" si="2152"/>
        <v>0</v>
      </c>
      <c r="BC356" s="93">
        <f t="shared" si="2341"/>
        <v>0</v>
      </c>
      <c r="BD356" s="93">
        <f t="shared" si="2341"/>
        <v>0</v>
      </c>
      <c r="BE356" s="93" t="e">
        <f t="shared" si="2341"/>
        <v>#VALUE!</v>
      </c>
      <c r="BF356" s="93" t="e">
        <f t="shared" si="2153"/>
        <v>#VALUE!</v>
      </c>
      <c r="BG356" s="4">
        <f t="shared" si="2154"/>
        <v>0</v>
      </c>
      <c r="BL356" s="93">
        <f t="shared" ref="BL356:BM356" si="2350">+BL357</f>
        <v>0</v>
      </c>
      <c r="BM356" s="93">
        <f t="shared" si="2350"/>
        <v>0</v>
      </c>
    </row>
    <row r="357" spans="1:65" s="84" customFormat="1" ht="12" x14ac:dyDescent="0.3">
      <c r="A357" s="87"/>
      <c r="B357" s="87"/>
      <c r="C357" s="88"/>
      <c r="D357" s="95"/>
      <c r="E357" s="96">
        <v>51659501</v>
      </c>
      <c r="F357" s="97" t="s">
        <v>228</v>
      </c>
      <c r="G357" s="7">
        <v>0</v>
      </c>
      <c r="H357" s="7" t="e">
        <f>SUMIF([2]Ene!B:I,AVALUOS!E357,[2]Ene!I:I)</f>
        <v>#VALUE!</v>
      </c>
      <c r="I357" s="7" t="e">
        <f t="shared" si="2119"/>
        <v>#VALUE!</v>
      </c>
      <c r="J357" s="8">
        <f t="shared" si="2120"/>
        <v>0</v>
      </c>
      <c r="K357" s="7">
        <v>0</v>
      </c>
      <c r="L357" s="7" t="e">
        <f>SUMIF([2]Feb!B:I,AVALUOS!E357,[2]Feb!I:I)</f>
        <v>#VALUE!</v>
      </c>
      <c r="M357" s="7" t="e">
        <f t="shared" si="2122"/>
        <v>#VALUE!</v>
      </c>
      <c r="N357" s="8">
        <f t="shared" si="2123"/>
        <v>0</v>
      </c>
      <c r="O357" s="7">
        <v>0</v>
      </c>
      <c r="P357" s="7" t="e">
        <f>SUMIF([2]mar!B:I,AVALUOS!E357,[2]mar!I:I)</f>
        <v>#VALUE!</v>
      </c>
      <c r="Q357" s="7" t="e">
        <f t="shared" si="2125"/>
        <v>#VALUE!</v>
      </c>
      <c r="R357" s="8">
        <f t="shared" si="2104"/>
        <v>0</v>
      </c>
      <c r="S357" s="7">
        <v>0</v>
      </c>
      <c r="T357" s="7" t="e">
        <f>SUMIF([2]Abr!B:I,AVALUOS!E357,[2]Abr!I:I)</f>
        <v>#VALUE!</v>
      </c>
      <c r="U357" s="7" t="e">
        <f t="shared" si="2127"/>
        <v>#VALUE!</v>
      </c>
      <c r="V357" s="8">
        <f t="shared" si="2128"/>
        <v>0</v>
      </c>
      <c r="W357" s="7">
        <v>0</v>
      </c>
      <c r="X357" s="7" t="e">
        <f>SUMIF([2]May!B:I,AVALUOS!E357,[2]May!I:I)</f>
        <v>#VALUE!</v>
      </c>
      <c r="Y357" s="7" t="e">
        <f t="shared" si="2130"/>
        <v>#VALUE!</v>
      </c>
      <c r="Z357" s="8">
        <f t="shared" si="2131"/>
        <v>0</v>
      </c>
      <c r="AA357" s="7">
        <v>0</v>
      </c>
      <c r="AB357" s="7" t="e">
        <f>SUMIF([2]Jun!B:I,AVALUOS!E357,[2]Jun!I:I)</f>
        <v>#VALUE!</v>
      </c>
      <c r="AC357" s="7" t="e">
        <f t="shared" si="2133"/>
        <v>#VALUE!</v>
      </c>
      <c r="AD357" s="8">
        <f t="shared" si="2134"/>
        <v>0</v>
      </c>
      <c r="AE357" s="7">
        <v>0</v>
      </c>
      <c r="AF357" s="7" t="e">
        <f>SUMIF([2]Jul!B:I,AVALUOS!E357,[2]Jul!I:I)</f>
        <v>#VALUE!</v>
      </c>
      <c r="AG357" s="7" t="e">
        <f t="shared" si="2136"/>
        <v>#VALUE!</v>
      </c>
      <c r="AH357" s="8">
        <f t="shared" si="2137"/>
        <v>0</v>
      </c>
      <c r="AI357" s="7">
        <v>0</v>
      </c>
      <c r="AJ357" s="7" t="e">
        <f>SUMIF([2]Agos!B:I,AVALUOS!E357,[2]Agos!I:I)</f>
        <v>#VALUE!</v>
      </c>
      <c r="AK357" s="7" t="e">
        <f t="shared" si="2139"/>
        <v>#VALUE!</v>
      </c>
      <c r="AL357" s="8">
        <f t="shared" si="2140"/>
        <v>0</v>
      </c>
      <c r="AM357" s="7">
        <v>0</v>
      </c>
      <c r="AN357" s="7" t="e">
        <f>SUMIF([2]Sep!B:I,AVALUOS!E357,[2]Sep!I:I)</f>
        <v>#VALUE!</v>
      </c>
      <c r="AO357" s="7" t="e">
        <f t="shared" si="2142"/>
        <v>#VALUE!</v>
      </c>
      <c r="AP357" s="8">
        <f t="shared" si="2143"/>
        <v>0</v>
      </c>
      <c r="AQ357" s="7">
        <v>0</v>
      </c>
      <c r="AR357" s="7" t="e">
        <f>SUMIF([2]Oct!B:I,AVALUOS!E357,[2]Oct!I:I)</f>
        <v>#VALUE!</v>
      </c>
      <c r="AS357" s="7" t="e">
        <f t="shared" si="2145"/>
        <v>#VALUE!</v>
      </c>
      <c r="AT357" s="8">
        <f t="shared" si="2146"/>
        <v>0</v>
      </c>
      <c r="AU357" s="7">
        <v>0</v>
      </c>
      <c r="AV357" s="7" t="e">
        <f>SUMIF([2]Nov!B:I,AVALUOS!E357,[2]Nov!I:I)</f>
        <v>#VALUE!</v>
      </c>
      <c r="AW357" s="7" t="e">
        <f t="shared" si="2148"/>
        <v>#VALUE!</v>
      </c>
      <c r="AX357" s="8">
        <f t="shared" si="2149"/>
        <v>0</v>
      </c>
      <c r="AY357" s="7">
        <v>0</v>
      </c>
      <c r="AZ357" s="7" t="e">
        <f>SUMIF([2]Dic!B:I,AVALUOS!E357,[2]Dic!I:I)</f>
        <v>#VALUE!</v>
      </c>
      <c r="BA357" s="7" t="e">
        <f t="shared" si="2151"/>
        <v>#VALUE!</v>
      </c>
      <c r="BB357" s="8">
        <f t="shared" si="2152"/>
        <v>0</v>
      </c>
      <c r="BC357" s="7">
        <v>0</v>
      </c>
      <c r="BD357" s="89">
        <f>+G357+K357+O357+S357+W357+AA357+AE357+AI357+AM357+AQ357+AU357</f>
        <v>0</v>
      </c>
      <c r="BE357" s="89" t="e">
        <f>+H357+L357+P357+T357+X357+AB357+AF357+AJ357+AN357+AR357+AV357+AZ357</f>
        <v>#VALUE!</v>
      </c>
      <c r="BF357" s="89" t="e">
        <f t="shared" si="2153"/>
        <v>#VALUE!</v>
      </c>
      <c r="BG357" s="24">
        <f t="shared" si="2154"/>
        <v>0</v>
      </c>
      <c r="BL357" s="7"/>
      <c r="BM357" s="7"/>
    </row>
    <row r="358" spans="1:65" ht="12" x14ac:dyDescent="0.3">
      <c r="A358" s="77"/>
      <c r="B358" s="77"/>
      <c r="C358" s="78">
        <v>5195</v>
      </c>
      <c r="D358" s="79"/>
      <c r="E358" s="80"/>
      <c r="F358" s="81" t="s">
        <v>97</v>
      </c>
      <c r="G358" s="82">
        <f t="shared" ref="G358:H358" si="2351">SUM(G359,G361,G363,G365,G367,G370,G376,G378,G380,G384,G382,G386,G388,G390)</f>
        <v>0</v>
      </c>
      <c r="H358" s="82" t="e">
        <f t="shared" si="2351"/>
        <v>#VALUE!</v>
      </c>
      <c r="I358" s="82" t="e">
        <f t="shared" si="2119"/>
        <v>#VALUE!</v>
      </c>
      <c r="J358" s="83">
        <f t="shared" si="2120"/>
        <v>0</v>
      </c>
      <c r="K358" s="82">
        <f t="shared" ref="K358:L358" si="2352">SUM(K359,K361,K363,K365,K367,K370,K376,K378,K380,K384,K382,K386,K388,K390)</f>
        <v>0</v>
      </c>
      <c r="L358" s="82" t="e">
        <f t="shared" si="2352"/>
        <v>#VALUE!</v>
      </c>
      <c r="M358" s="82" t="e">
        <f t="shared" si="2122"/>
        <v>#VALUE!</v>
      </c>
      <c r="N358" s="83">
        <f t="shared" si="2123"/>
        <v>0</v>
      </c>
      <c r="O358" s="82">
        <f t="shared" ref="O358:P358" si="2353">SUM(O359,O361,O363,O365,O367,O370,O376,O378,O380,O384,O382,O386,O388,O390)</f>
        <v>0</v>
      </c>
      <c r="P358" s="82" t="e">
        <f t="shared" si="2353"/>
        <v>#VALUE!</v>
      </c>
      <c r="Q358" s="82" t="e">
        <f t="shared" si="2125"/>
        <v>#VALUE!</v>
      </c>
      <c r="R358" s="83">
        <f t="shared" si="2104"/>
        <v>0</v>
      </c>
      <c r="S358" s="82">
        <f t="shared" ref="S358:T358" si="2354">SUM(S359,S361,S363,S365,S367,S370,S376,S378,S380,S384,S382,S386,S388,S390)</f>
        <v>0</v>
      </c>
      <c r="T358" s="82" t="e">
        <f t="shared" si="2354"/>
        <v>#VALUE!</v>
      </c>
      <c r="U358" s="82" t="e">
        <f t="shared" si="2127"/>
        <v>#VALUE!</v>
      </c>
      <c r="V358" s="83">
        <f t="shared" si="2128"/>
        <v>0</v>
      </c>
      <c r="W358" s="82">
        <f t="shared" ref="W358:X358" si="2355">SUM(W359,W361,W363,W365,W367,W370,W376,W378,W380,W384,W382,W386,W388,W390)</f>
        <v>0</v>
      </c>
      <c r="X358" s="82" t="e">
        <f t="shared" si="2355"/>
        <v>#VALUE!</v>
      </c>
      <c r="Y358" s="82" t="e">
        <f t="shared" si="2130"/>
        <v>#VALUE!</v>
      </c>
      <c r="Z358" s="83">
        <f t="shared" si="2131"/>
        <v>0</v>
      </c>
      <c r="AA358" s="82">
        <f t="shared" ref="AA358:AB358" si="2356">SUM(AA359,AA361,AA363,AA365,AA367,AA370,AA376,AA378,AA380,AA384,AA382,AA386,AA388,AA390)</f>
        <v>0</v>
      </c>
      <c r="AB358" s="82" t="e">
        <f t="shared" si="2356"/>
        <v>#VALUE!</v>
      </c>
      <c r="AC358" s="82" t="e">
        <f t="shared" si="2133"/>
        <v>#VALUE!</v>
      </c>
      <c r="AD358" s="83">
        <f t="shared" si="2134"/>
        <v>0</v>
      </c>
      <c r="AE358" s="82">
        <f t="shared" ref="AE358:AF358" si="2357">SUM(AE359,AE361,AE363,AE365,AE367,AE370,AE376,AE378,AE380,AE384,AE382,AE386,AE388,AE390)</f>
        <v>0</v>
      </c>
      <c r="AF358" s="82" t="e">
        <f t="shared" si="2357"/>
        <v>#VALUE!</v>
      </c>
      <c r="AG358" s="82" t="e">
        <f t="shared" si="2136"/>
        <v>#VALUE!</v>
      </c>
      <c r="AH358" s="83">
        <f t="shared" si="2137"/>
        <v>0</v>
      </c>
      <c r="AI358" s="82">
        <f t="shared" ref="AI358:AJ358" si="2358">SUM(AI359,AI361,AI363,AI365,AI367,AI370,AI376,AI378,AI380,AI384,AI382,AI386,AI388,AI390)</f>
        <v>0</v>
      </c>
      <c r="AJ358" s="82" t="e">
        <f t="shared" si="2358"/>
        <v>#VALUE!</v>
      </c>
      <c r="AK358" s="82" t="e">
        <f t="shared" si="2139"/>
        <v>#VALUE!</v>
      </c>
      <c r="AL358" s="83">
        <f t="shared" si="2140"/>
        <v>0</v>
      </c>
      <c r="AM358" s="82">
        <f t="shared" ref="AM358:AN358" si="2359">SUM(AM359,AM361,AM363,AM365,AM367,AM370,AM376,AM378,AM380,AM384,AM382,AM386,AM388,AM390)</f>
        <v>0</v>
      </c>
      <c r="AN358" s="82" t="e">
        <f t="shared" si="2359"/>
        <v>#VALUE!</v>
      </c>
      <c r="AO358" s="82" t="e">
        <f t="shared" si="2142"/>
        <v>#VALUE!</v>
      </c>
      <c r="AP358" s="83">
        <f t="shared" si="2143"/>
        <v>0</v>
      </c>
      <c r="AQ358" s="82">
        <f t="shared" ref="AQ358:AR358" si="2360">SUM(AQ359,AQ361,AQ363,AQ365,AQ367,AQ370,AQ376,AQ378,AQ380,AQ384,AQ382,AQ386,AQ388,AQ390)</f>
        <v>0</v>
      </c>
      <c r="AR358" s="82" t="e">
        <f t="shared" si="2360"/>
        <v>#VALUE!</v>
      </c>
      <c r="AS358" s="82" t="e">
        <f t="shared" si="2145"/>
        <v>#VALUE!</v>
      </c>
      <c r="AT358" s="83">
        <f t="shared" si="2146"/>
        <v>0</v>
      </c>
      <c r="AU358" s="82">
        <f t="shared" ref="AU358:AV358" si="2361">SUM(AU359,AU361,AU363,AU365,AU367,AU370,AU376,AU378,AU380,AU384,AU382,AU386,AU388,AU390)</f>
        <v>0</v>
      </c>
      <c r="AV358" s="82" t="e">
        <f t="shared" si="2361"/>
        <v>#VALUE!</v>
      </c>
      <c r="AW358" s="82" t="e">
        <f t="shared" si="2148"/>
        <v>#VALUE!</v>
      </c>
      <c r="AX358" s="83">
        <f t="shared" si="2149"/>
        <v>0</v>
      </c>
      <c r="AY358" s="82">
        <f t="shared" ref="AY358:BE358" si="2362">SUM(AY359,AY361,AY363,AY365,AY367,AY370,AY376,AY378,AY380,AY384,AY382,AY386,AY388,AY390)</f>
        <v>0</v>
      </c>
      <c r="AZ358" s="82" t="e">
        <f t="shared" si="2362"/>
        <v>#VALUE!</v>
      </c>
      <c r="BA358" s="82" t="e">
        <f t="shared" si="2151"/>
        <v>#VALUE!</v>
      </c>
      <c r="BB358" s="83">
        <f t="shared" si="2152"/>
        <v>0</v>
      </c>
      <c r="BC358" s="82">
        <f t="shared" si="2362"/>
        <v>0</v>
      </c>
      <c r="BD358" s="82">
        <f t="shared" si="2362"/>
        <v>0</v>
      </c>
      <c r="BE358" s="82" t="e">
        <f t="shared" si="2362"/>
        <v>#VALUE!</v>
      </c>
      <c r="BF358" s="82" t="e">
        <f t="shared" si="2153"/>
        <v>#VALUE!</v>
      </c>
      <c r="BG358" s="83">
        <f t="shared" si="2154"/>
        <v>0</v>
      </c>
      <c r="BL358" s="82">
        <f t="shared" ref="BL358:BM358" si="2363">SUM(BL359,BL361,BL363,BL365,BL367,BL370,BL376,BL378,BL380,BL384,BL382,BL386,BL388,BL390)</f>
        <v>0</v>
      </c>
      <c r="BM358" s="82">
        <f t="shared" si="2363"/>
        <v>0</v>
      </c>
    </row>
    <row r="359" spans="1:65" s="84" customFormat="1" ht="12" x14ac:dyDescent="0.3">
      <c r="A359" s="85"/>
      <c r="B359" s="85"/>
      <c r="C359" s="86"/>
      <c r="D359" s="90">
        <v>519505</v>
      </c>
      <c r="E359" s="91"/>
      <c r="F359" s="92" t="s">
        <v>69</v>
      </c>
      <c r="G359" s="93">
        <f t="shared" ref="G359:H359" si="2364">+G360</f>
        <v>0</v>
      </c>
      <c r="H359" s="93" t="e">
        <f t="shared" si="2364"/>
        <v>#VALUE!</v>
      </c>
      <c r="I359" s="93" t="e">
        <f t="shared" si="2119"/>
        <v>#VALUE!</v>
      </c>
      <c r="J359" s="94">
        <f t="shared" si="2120"/>
        <v>0</v>
      </c>
      <c r="K359" s="93">
        <f t="shared" ref="K359:L359" si="2365">+K360</f>
        <v>0</v>
      </c>
      <c r="L359" s="93" t="e">
        <f t="shared" si="2365"/>
        <v>#VALUE!</v>
      </c>
      <c r="M359" s="93" t="e">
        <f t="shared" si="2122"/>
        <v>#VALUE!</v>
      </c>
      <c r="N359" s="94">
        <f t="shared" si="2123"/>
        <v>0</v>
      </c>
      <c r="O359" s="93">
        <f t="shared" ref="O359:P359" si="2366">+O360</f>
        <v>0</v>
      </c>
      <c r="P359" s="93" t="e">
        <f t="shared" si="2366"/>
        <v>#VALUE!</v>
      </c>
      <c r="Q359" s="93" t="e">
        <f t="shared" si="2125"/>
        <v>#VALUE!</v>
      </c>
      <c r="R359" s="94">
        <f t="shared" si="2104"/>
        <v>0</v>
      </c>
      <c r="S359" s="93">
        <f t="shared" ref="S359:BE359" si="2367">+S360</f>
        <v>0</v>
      </c>
      <c r="T359" s="93" t="e">
        <f t="shared" si="2367"/>
        <v>#VALUE!</v>
      </c>
      <c r="U359" s="93" t="e">
        <f t="shared" si="2127"/>
        <v>#VALUE!</v>
      </c>
      <c r="V359" s="94">
        <f t="shared" si="2128"/>
        <v>0</v>
      </c>
      <c r="W359" s="93">
        <f t="shared" ref="W359:X359" si="2368">+W360</f>
        <v>0</v>
      </c>
      <c r="X359" s="93" t="e">
        <f t="shared" si="2368"/>
        <v>#VALUE!</v>
      </c>
      <c r="Y359" s="93" t="e">
        <f t="shared" si="2130"/>
        <v>#VALUE!</v>
      </c>
      <c r="Z359" s="94">
        <f t="shared" si="2131"/>
        <v>0</v>
      </c>
      <c r="AA359" s="93">
        <f t="shared" ref="AA359" si="2369">+AA360</f>
        <v>0</v>
      </c>
      <c r="AB359" s="93" t="e">
        <f t="shared" si="2367"/>
        <v>#VALUE!</v>
      </c>
      <c r="AC359" s="93" t="e">
        <f t="shared" si="2133"/>
        <v>#VALUE!</v>
      </c>
      <c r="AD359" s="94">
        <f t="shared" si="2134"/>
        <v>0</v>
      </c>
      <c r="AE359" s="93">
        <f t="shared" ref="AE359" si="2370">+AE360</f>
        <v>0</v>
      </c>
      <c r="AF359" s="93" t="e">
        <f t="shared" si="2367"/>
        <v>#VALUE!</v>
      </c>
      <c r="AG359" s="93" t="e">
        <f t="shared" si="2136"/>
        <v>#VALUE!</v>
      </c>
      <c r="AH359" s="94">
        <f t="shared" si="2137"/>
        <v>0</v>
      </c>
      <c r="AI359" s="93">
        <f t="shared" ref="AI359" si="2371">+AI360</f>
        <v>0</v>
      </c>
      <c r="AJ359" s="93" t="e">
        <f t="shared" si="2367"/>
        <v>#VALUE!</v>
      </c>
      <c r="AK359" s="93" t="e">
        <f t="shared" si="2139"/>
        <v>#VALUE!</v>
      </c>
      <c r="AL359" s="94">
        <f t="shared" si="2140"/>
        <v>0</v>
      </c>
      <c r="AM359" s="93">
        <f t="shared" ref="AM359" si="2372">+AM360</f>
        <v>0</v>
      </c>
      <c r="AN359" s="93" t="e">
        <f t="shared" si="2367"/>
        <v>#VALUE!</v>
      </c>
      <c r="AO359" s="93" t="e">
        <f t="shared" si="2142"/>
        <v>#VALUE!</v>
      </c>
      <c r="AP359" s="94">
        <f t="shared" si="2143"/>
        <v>0</v>
      </c>
      <c r="AQ359" s="93">
        <f t="shared" ref="AQ359" si="2373">+AQ360</f>
        <v>0</v>
      </c>
      <c r="AR359" s="93" t="e">
        <f t="shared" si="2367"/>
        <v>#VALUE!</v>
      </c>
      <c r="AS359" s="93" t="e">
        <f t="shared" si="2145"/>
        <v>#VALUE!</v>
      </c>
      <c r="AT359" s="94">
        <f t="shared" si="2146"/>
        <v>0</v>
      </c>
      <c r="AU359" s="93">
        <f t="shared" ref="AU359" si="2374">+AU360</f>
        <v>0</v>
      </c>
      <c r="AV359" s="93" t="e">
        <f t="shared" si="2367"/>
        <v>#VALUE!</v>
      </c>
      <c r="AW359" s="93" t="e">
        <f t="shared" si="2148"/>
        <v>#VALUE!</v>
      </c>
      <c r="AX359" s="94">
        <f t="shared" si="2149"/>
        <v>0</v>
      </c>
      <c r="AY359" s="93">
        <f t="shared" ref="AY359" si="2375">+AY360</f>
        <v>0</v>
      </c>
      <c r="AZ359" s="93" t="e">
        <f t="shared" si="2367"/>
        <v>#VALUE!</v>
      </c>
      <c r="BA359" s="93" t="e">
        <f t="shared" si="2151"/>
        <v>#VALUE!</v>
      </c>
      <c r="BB359" s="94">
        <f t="shared" si="2152"/>
        <v>0</v>
      </c>
      <c r="BC359" s="93">
        <f t="shared" si="2367"/>
        <v>0</v>
      </c>
      <c r="BD359" s="93">
        <f t="shared" si="2367"/>
        <v>0</v>
      </c>
      <c r="BE359" s="93" t="e">
        <f t="shared" si="2367"/>
        <v>#VALUE!</v>
      </c>
      <c r="BF359" s="93" t="e">
        <f t="shared" si="2153"/>
        <v>#VALUE!</v>
      </c>
      <c r="BG359" s="4">
        <f t="shared" si="2154"/>
        <v>0</v>
      </c>
      <c r="BL359" s="93">
        <f t="shared" ref="BL359:BM359" si="2376">+BL360</f>
        <v>0</v>
      </c>
      <c r="BM359" s="93">
        <f t="shared" si="2376"/>
        <v>0</v>
      </c>
    </row>
    <row r="360" spans="1:65" ht="12" x14ac:dyDescent="0.3">
      <c r="A360" s="87"/>
      <c r="B360" s="87"/>
      <c r="C360" s="88"/>
      <c r="D360" s="95"/>
      <c r="E360" s="96">
        <v>51950501</v>
      </c>
      <c r="F360" s="97" t="s">
        <v>69</v>
      </c>
      <c r="G360" s="7">
        <v>0</v>
      </c>
      <c r="H360" s="7" t="e">
        <f>SUMIF([2]Ene!B:I,AVALUOS!E360,[2]Ene!I:I)</f>
        <v>#VALUE!</v>
      </c>
      <c r="I360" s="7" t="e">
        <f t="shared" si="2119"/>
        <v>#VALUE!</v>
      </c>
      <c r="J360" s="8">
        <f t="shared" si="2120"/>
        <v>0</v>
      </c>
      <c r="K360" s="7">
        <v>0</v>
      </c>
      <c r="L360" s="7" t="e">
        <f>SUMIF([2]Feb!B:I,AVALUOS!E360,[2]Feb!I:I)</f>
        <v>#VALUE!</v>
      </c>
      <c r="M360" s="7" t="e">
        <f t="shared" si="2122"/>
        <v>#VALUE!</v>
      </c>
      <c r="N360" s="8">
        <f t="shared" si="2123"/>
        <v>0</v>
      </c>
      <c r="O360" s="7">
        <v>0</v>
      </c>
      <c r="P360" s="7" t="e">
        <f>SUMIF([2]mar!B:I,AVALUOS!E360,[2]mar!I:I)</f>
        <v>#VALUE!</v>
      </c>
      <c r="Q360" s="7" t="e">
        <f t="shared" si="2125"/>
        <v>#VALUE!</v>
      </c>
      <c r="R360" s="8">
        <f t="shared" si="2104"/>
        <v>0</v>
      </c>
      <c r="S360" s="7">
        <v>0</v>
      </c>
      <c r="T360" s="7" t="e">
        <f>SUMIF([2]Abr!B:I,AVALUOS!E360,[2]Abr!I:I)</f>
        <v>#VALUE!</v>
      </c>
      <c r="U360" s="7" t="e">
        <f t="shared" si="2127"/>
        <v>#VALUE!</v>
      </c>
      <c r="V360" s="8">
        <f t="shared" si="2128"/>
        <v>0</v>
      </c>
      <c r="W360" s="7">
        <v>0</v>
      </c>
      <c r="X360" s="7" t="e">
        <f>SUMIF([2]May!B:I,AVALUOS!E360,[2]May!I:I)</f>
        <v>#VALUE!</v>
      </c>
      <c r="Y360" s="7" t="e">
        <f t="shared" si="2130"/>
        <v>#VALUE!</v>
      </c>
      <c r="Z360" s="8">
        <f t="shared" si="2131"/>
        <v>0</v>
      </c>
      <c r="AA360" s="7">
        <v>0</v>
      </c>
      <c r="AB360" s="7" t="e">
        <f>SUMIF([2]Jun!B:I,AVALUOS!E360,[2]Jun!I:I)</f>
        <v>#VALUE!</v>
      </c>
      <c r="AC360" s="7" t="e">
        <f t="shared" si="2133"/>
        <v>#VALUE!</v>
      </c>
      <c r="AD360" s="8">
        <f t="shared" si="2134"/>
        <v>0</v>
      </c>
      <c r="AE360" s="7">
        <v>0</v>
      </c>
      <c r="AF360" s="7" t="e">
        <f>SUMIF([2]Jul!B:I,AVALUOS!E360,[2]Jul!I:I)</f>
        <v>#VALUE!</v>
      </c>
      <c r="AG360" s="7" t="e">
        <f t="shared" si="2136"/>
        <v>#VALUE!</v>
      </c>
      <c r="AH360" s="8">
        <f t="shared" si="2137"/>
        <v>0</v>
      </c>
      <c r="AI360" s="7">
        <v>0</v>
      </c>
      <c r="AJ360" s="7" t="e">
        <f>SUMIF([2]Agos!B:I,AVALUOS!E360,[2]Agos!I:I)</f>
        <v>#VALUE!</v>
      </c>
      <c r="AK360" s="7" t="e">
        <f t="shared" si="2139"/>
        <v>#VALUE!</v>
      </c>
      <c r="AL360" s="8">
        <f t="shared" si="2140"/>
        <v>0</v>
      </c>
      <c r="AM360" s="7">
        <v>0</v>
      </c>
      <c r="AN360" s="7" t="e">
        <f>SUMIF([2]Sep!B:I,AVALUOS!E360,[2]Sep!I:I)</f>
        <v>#VALUE!</v>
      </c>
      <c r="AO360" s="7" t="e">
        <f t="shared" si="2142"/>
        <v>#VALUE!</v>
      </c>
      <c r="AP360" s="8">
        <f t="shared" si="2143"/>
        <v>0</v>
      </c>
      <c r="AQ360" s="7">
        <v>0</v>
      </c>
      <c r="AR360" s="7" t="e">
        <f>SUMIF([2]Oct!B:I,AVALUOS!E360,[2]Oct!I:I)</f>
        <v>#VALUE!</v>
      </c>
      <c r="AS360" s="7" t="e">
        <f t="shared" si="2145"/>
        <v>#VALUE!</v>
      </c>
      <c r="AT360" s="8">
        <f t="shared" si="2146"/>
        <v>0</v>
      </c>
      <c r="AU360" s="7">
        <v>0</v>
      </c>
      <c r="AV360" s="7" t="e">
        <f>SUMIF([2]Nov!B:I,AVALUOS!E360,[2]Nov!I:I)</f>
        <v>#VALUE!</v>
      </c>
      <c r="AW360" s="7" t="e">
        <f t="shared" si="2148"/>
        <v>#VALUE!</v>
      </c>
      <c r="AX360" s="8">
        <f t="shared" si="2149"/>
        <v>0</v>
      </c>
      <c r="AY360" s="7">
        <v>0</v>
      </c>
      <c r="AZ360" s="7" t="e">
        <f>SUMIF([2]Dic!B:I,AVALUOS!E360,[2]Dic!I:I)</f>
        <v>#VALUE!</v>
      </c>
      <c r="BA360" s="7" t="e">
        <f t="shared" si="2151"/>
        <v>#VALUE!</v>
      </c>
      <c r="BB360" s="8">
        <f t="shared" si="2152"/>
        <v>0</v>
      </c>
      <c r="BC360" s="7">
        <v>0</v>
      </c>
      <c r="BD360" s="89">
        <f>+G360+K360+O360+S360+W360+AA360+AE360+AI360+AM360+AQ360+AU360</f>
        <v>0</v>
      </c>
      <c r="BE360" s="89" t="e">
        <f>+H360+L360+P360+T360+X360+AB360+AF360+AJ360+AN360+AR360+AV360+AZ360</f>
        <v>#VALUE!</v>
      </c>
      <c r="BF360" s="89" t="e">
        <f t="shared" si="2153"/>
        <v>#VALUE!</v>
      </c>
      <c r="BG360" s="24">
        <f t="shared" si="2154"/>
        <v>0</v>
      </c>
      <c r="BK360" s="84"/>
      <c r="BL360" s="7"/>
      <c r="BM360" s="7"/>
    </row>
    <row r="361" spans="1:65" s="84" customFormat="1" ht="12" x14ac:dyDescent="0.3">
      <c r="A361" s="85"/>
      <c r="B361" s="85"/>
      <c r="C361" s="86"/>
      <c r="D361" s="90">
        <v>519510</v>
      </c>
      <c r="E361" s="91"/>
      <c r="F361" s="92" t="s">
        <v>239</v>
      </c>
      <c r="G361" s="93">
        <f t="shared" ref="G361:H361" si="2377">+G362</f>
        <v>0</v>
      </c>
      <c r="H361" s="93" t="e">
        <f t="shared" si="2377"/>
        <v>#VALUE!</v>
      </c>
      <c r="I361" s="93" t="e">
        <f t="shared" si="2119"/>
        <v>#VALUE!</v>
      </c>
      <c r="J361" s="94">
        <f t="shared" si="2120"/>
        <v>0</v>
      </c>
      <c r="K361" s="93">
        <f t="shared" ref="K361:L361" si="2378">+K362</f>
        <v>0</v>
      </c>
      <c r="L361" s="93" t="e">
        <f t="shared" si="2378"/>
        <v>#VALUE!</v>
      </c>
      <c r="M361" s="93" t="e">
        <f t="shared" si="2122"/>
        <v>#VALUE!</v>
      </c>
      <c r="N361" s="94">
        <f t="shared" si="2123"/>
        <v>0</v>
      </c>
      <c r="O361" s="93">
        <f t="shared" ref="O361:P361" si="2379">+O362</f>
        <v>0</v>
      </c>
      <c r="P361" s="93" t="e">
        <f t="shared" si="2379"/>
        <v>#VALUE!</v>
      </c>
      <c r="Q361" s="93" t="e">
        <f t="shared" si="2125"/>
        <v>#VALUE!</v>
      </c>
      <c r="R361" s="94">
        <f t="shared" si="2104"/>
        <v>0</v>
      </c>
      <c r="S361" s="93">
        <f t="shared" ref="S361:BE361" si="2380">+S362</f>
        <v>0</v>
      </c>
      <c r="T361" s="93" t="e">
        <f t="shared" si="2380"/>
        <v>#VALUE!</v>
      </c>
      <c r="U361" s="93" t="e">
        <f t="shared" si="2127"/>
        <v>#VALUE!</v>
      </c>
      <c r="V361" s="94">
        <f t="shared" si="2128"/>
        <v>0</v>
      </c>
      <c r="W361" s="93">
        <f t="shared" ref="W361:X361" si="2381">+W362</f>
        <v>0</v>
      </c>
      <c r="X361" s="93" t="e">
        <f t="shared" si="2381"/>
        <v>#VALUE!</v>
      </c>
      <c r="Y361" s="93" t="e">
        <f t="shared" si="2130"/>
        <v>#VALUE!</v>
      </c>
      <c r="Z361" s="94">
        <f t="shared" si="2131"/>
        <v>0</v>
      </c>
      <c r="AA361" s="93">
        <f t="shared" ref="AA361" si="2382">+AA362</f>
        <v>0</v>
      </c>
      <c r="AB361" s="93" t="e">
        <f t="shared" si="2380"/>
        <v>#VALUE!</v>
      </c>
      <c r="AC361" s="93" t="e">
        <f t="shared" si="2133"/>
        <v>#VALUE!</v>
      </c>
      <c r="AD361" s="94">
        <f t="shared" si="2134"/>
        <v>0</v>
      </c>
      <c r="AE361" s="93">
        <f t="shared" ref="AE361" si="2383">+AE362</f>
        <v>0</v>
      </c>
      <c r="AF361" s="93" t="e">
        <f t="shared" si="2380"/>
        <v>#VALUE!</v>
      </c>
      <c r="AG361" s="93" t="e">
        <f t="shared" si="2136"/>
        <v>#VALUE!</v>
      </c>
      <c r="AH361" s="94">
        <f t="shared" si="2137"/>
        <v>0</v>
      </c>
      <c r="AI361" s="93">
        <f t="shared" ref="AI361" si="2384">+AI362</f>
        <v>0</v>
      </c>
      <c r="AJ361" s="93" t="e">
        <f t="shared" si="2380"/>
        <v>#VALUE!</v>
      </c>
      <c r="AK361" s="93" t="e">
        <f t="shared" si="2139"/>
        <v>#VALUE!</v>
      </c>
      <c r="AL361" s="94">
        <f t="shared" si="2140"/>
        <v>0</v>
      </c>
      <c r="AM361" s="93">
        <f t="shared" ref="AM361" si="2385">+AM362</f>
        <v>0</v>
      </c>
      <c r="AN361" s="93" t="e">
        <f t="shared" si="2380"/>
        <v>#VALUE!</v>
      </c>
      <c r="AO361" s="93" t="e">
        <f t="shared" si="2142"/>
        <v>#VALUE!</v>
      </c>
      <c r="AP361" s="94">
        <f t="shared" si="2143"/>
        <v>0</v>
      </c>
      <c r="AQ361" s="93">
        <f t="shared" ref="AQ361" si="2386">+AQ362</f>
        <v>0</v>
      </c>
      <c r="AR361" s="93" t="e">
        <f t="shared" si="2380"/>
        <v>#VALUE!</v>
      </c>
      <c r="AS361" s="93" t="e">
        <f t="shared" si="2145"/>
        <v>#VALUE!</v>
      </c>
      <c r="AT361" s="94">
        <f t="shared" si="2146"/>
        <v>0</v>
      </c>
      <c r="AU361" s="93">
        <f t="shared" ref="AU361" si="2387">+AU362</f>
        <v>0</v>
      </c>
      <c r="AV361" s="93" t="e">
        <f t="shared" si="2380"/>
        <v>#VALUE!</v>
      </c>
      <c r="AW361" s="93" t="e">
        <f t="shared" si="2148"/>
        <v>#VALUE!</v>
      </c>
      <c r="AX361" s="94">
        <f t="shared" si="2149"/>
        <v>0</v>
      </c>
      <c r="AY361" s="93">
        <f t="shared" ref="AY361" si="2388">+AY362</f>
        <v>0</v>
      </c>
      <c r="AZ361" s="93" t="e">
        <f t="shared" si="2380"/>
        <v>#VALUE!</v>
      </c>
      <c r="BA361" s="93" t="e">
        <f t="shared" si="2151"/>
        <v>#VALUE!</v>
      </c>
      <c r="BB361" s="94">
        <f t="shared" si="2152"/>
        <v>0</v>
      </c>
      <c r="BC361" s="93">
        <f t="shared" si="2380"/>
        <v>0</v>
      </c>
      <c r="BD361" s="93">
        <f t="shared" si="2380"/>
        <v>0</v>
      </c>
      <c r="BE361" s="93" t="e">
        <f t="shared" si="2380"/>
        <v>#VALUE!</v>
      </c>
      <c r="BF361" s="93" t="e">
        <f t="shared" si="2153"/>
        <v>#VALUE!</v>
      </c>
      <c r="BG361" s="4">
        <f t="shared" si="2154"/>
        <v>0</v>
      </c>
      <c r="BL361" s="93">
        <f t="shared" ref="BL361:BM361" si="2389">+BL362</f>
        <v>0</v>
      </c>
      <c r="BM361" s="93">
        <f t="shared" si="2389"/>
        <v>0</v>
      </c>
    </row>
    <row r="362" spans="1:65" s="84" customFormat="1" ht="12" x14ac:dyDescent="0.3">
      <c r="A362" s="87"/>
      <c r="B362" s="87"/>
      <c r="C362" s="88"/>
      <c r="D362" s="95"/>
      <c r="E362" s="96">
        <v>51951001</v>
      </c>
      <c r="F362" s="97" t="s">
        <v>239</v>
      </c>
      <c r="G362" s="7">
        <v>0</v>
      </c>
      <c r="H362" s="7" t="e">
        <f>SUMIF([2]Ene!B:I,AVALUOS!E362,[2]Ene!I:I)</f>
        <v>#VALUE!</v>
      </c>
      <c r="I362" s="7" t="e">
        <f t="shared" si="2119"/>
        <v>#VALUE!</v>
      </c>
      <c r="J362" s="8">
        <f t="shared" si="2120"/>
        <v>0</v>
      </c>
      <c r="K362" s="7">
        <v>0</v>
      </c>
      <c r="L362" s="7" t="e">
        <f>SUMIF([2]Feb!B:I,AVALUOS!E362,[2]Feb!I:I)</f>
        <v>#VALUE!</v>
      </c>
      <c r="M362" s="7" t="e">
        <f t="shared" si="2122"/>
        <v>#VALUE!</v>
      </c>
      <c r="N362" s="8">
        <f t="shared" si="2123"/>
        <v>0</v>
      </c>
      <c r="O362" s="7">
        <v>0</v>
      </c>
      <c r="P362" s="7" t="e">
        <f>SUMIF([2]mar!B:I,AVALUOS!E362,[2]mar!I:I)</f>
        <v>#VALUE!</v>
      </c>
      <c r="Q362" s="7" t="e">
        <f t="shared" si="2125"/>
        <v>#VALUE!</v>
      </c>
      <c r="R362" s="8">
        <f t="shared" si="2104"/>
        <v>0</v>
      </c>
      <c r="S362" s="7">
        <v>0</v>
      </c>
      <c r="T362" s="7" t="e">
        <f>SUMIF([2]Abr!B:I,AVALUOS!E362,[2]Abr!I:I)</f>
        <v>#VALUE!</v>
      </c>
      <c r="U362" s="7" t="e">
        <f t="shared" si="2127"/>
        <v>#VALUE!</v>
      </c>
      <c r="V362" s="8">
        <f t="shared" si="2128"/>
        <v>0</v>
      </c>
      <c r="W362" s="7">
        <v>0</v>
      </c>
      <c r="X362" s="7" t="e">
        <f>SUMIF([2]May!B:I,AVALUOS!E362,[2]May!I:I)</f>
        <v>#VALUE!</v>
      </c>
      <c r="Y362" s="7" t="e">
        <f t="shared" si="2130"/>
        <v>#VALUE!</v>
      </c>
      <c r="Z362" s="8">
        <f t="shared" si="2131"/>
        <v>0</v>
      </c>
      <c r="AA362" s="7">
        <v>0</v>
      </c>
      <c r="AB362" s="7" t="e">
        <f>SUMIF([2]Jun!B:I,AVALUOS!E362,[2]Jun!I:I)</f>
        <v>#VALUE!</v>
      </c>
      <c r="AC362" s="7" t="e">
        <f t="shared" si="2133"/>
        <v>#VALUE!</v>
      </c>
      <c r="AD362" s="8">
        <f t="shared" si="2134"/>
        <v>0</v>
      </c>
      <c r="AE362" s="7">
        <v>0</v>
      </c>
      <c r="AF362" s="7" t="e">
        <f>SUMIF([2]Jul!B:I,AVALUOS!E362,[2]Jul!I:I)</f>
        <v>#VALUE!</v>
      </c>
      <c r="AG362" s="7" t="e">
        <f t="shared" si="2136"/>
        <v>#VALUE!</v>
      </c>
      <c r="AH362" s="8">
        <f t="shared" si="2137"/>
        <v>0</v>
      </c>
      <c r="AI362" s="7">
        <v>0</v>
      </c>
      <c r="AJ362" s="7" t="e">
        <f>SUMIF([2]Agos!B:I,AVALUOS!E362,[2]Agos!I:I)</f>
        <v>#VALUE!</v>
      </c>
      <c r="AK362" s="7" t="e">
        <f t="shared" si="2139"/>
        <v>#VALUE!</v>
      </c>
      <c r="AL362" s="8">
        <f t="shared" si="2140"/>
        <v>0</v>
      </c>
      <c r="AM362" s="7">
        <v>0</v>
      </c>
      <c r="AN362" s="7" t="e">
        <f>SUMIF([2]Sep!B:I,AVALUOS!E362,[2]Sep!I:I)</f>
        <v>#VALUE!</v>
      </c>
      <c r="AO362" s="7" t="e">
        <f t="shared" si="2142"/>
        <v>#VALUE!</v>
      </c>
      <c r="AP362" s="8">
        <f t="shared" si="2143"/>
        <v>0</v>
      </c>
      <c r="AQ362" s="7">
        <v>0</v>
      </c>
      <c r="AR362" s="7" t="e">
        <f>SUMIF([2]Oct!B:I,AVALUOS!E362,[2]Oct!I:I)</f>
        <v>#VALUE!</v>
      </c>
      <c r="AS362" s="7" t="e">
        <f t="shared" si="2145"/>
        <v>#VALUE!</v>
      </c>
      <c r="AT362" s="8">
        <f t="shared" si="2146"/>
        <v>0</v>
      </c>
      <c r="AU362" s="7">
        <v>0</v>
      </c>
      <c r="AV362" s="7" t="e">
        <f>SUMIF([2]Nov!B:I,AVALUOS!E362,[2]Nov!I:I)</f>
        <v>#VALUE!</v>
      </c>
      <c r="AW362" s="7" t="e">
        <f t="shared" si="2148"/>
        <v>#VALUE!</v>
      </c>
      <c r="AX362" s="8">
        <f t="shared" si="2149"/>
        <v>0</v>
      </c>
      <c r="AY362" s="7">
        <v>0</v>
      </c>
      <c r="AZ362" s="7" t="e">
        <f>SUMIF([2]Dic!B:I,AVALUOS!E362,[2]Dic!I:I)</f>
        <v>#VALUE!</v>
      </c>
      <c r="BA362" s="7" t="e">
        <f t="shared" si="2151"/>
        <v>#VALUE!</v>
      </c>
      <c r="BB362" s="8">
        <f t="shared" si="2152"/>
        <v>0</v>
      </c>
      <c r="BC362" s="7">
        <v>0</v>
      </c>
      <c r="BD362" s="89">
        <f>+G362+K362+O362+S362+W362+AA362+AE362+AI362+AM362+AQ362+AU362</f>
        <v>0</v>
      </c>
      <c r="BE362" s="89" t="e">
        <f>+H362+L362+P362+T362+X362+AB362+AF362+AJ362+AN362+AR362+AV362+AZ362</f>
        <v>#VALUE!</v>
      </c>
      <c r="BF362" s="89" t="e">
        <f t="shared" si="2153"/>
        <v>#VALUE!</v>
      </c>
      <c r="BG362" s="24">
        <f t="shared" si="2154"/>
        <v>0</v>
      </c>
      <c r="BL362" s="7"/>
      <c r="BM362" s="7"/>
    </row>
    <row r="363" spans="1:65" ht="12" x14ac:dyDescent="0.3">
      <c r="A363" s="85"/>
      <c r="B363" s="85"/>
      <c r="C363" s="86"/>
      <c r="D363" s="90">
        <v>519515</v>
      </c>
      <c r="E363" s="91"/>
      <c r="F363" s="92" t="s">
        <v>240</v>
      </c>
      <c r="G363" s="93">
        <f t="shared" ref="G363:H363" si="2390">+G364</f>
        <v>0</v>
      </c>
      <c r="H363" s="93" t="e">
        <f t="shared" si="2390"/>
        <v>#VALUE!</v>
      </c>
      <c r="I363" s="93" t="e">
        <f t="shared" si="2119"/>
        <v>#VALUE!</v>
      </c>
      <c r="J363" s="94">
        <f t="shared" si="2120"/>
        <v>0</v>
      </c>
      <c r="K363" s="93">
        <f t="shared" ref="K363:L363" si="2391">+K364</f>
        <v>0</v>
      </c>
      <c r="L363" s="93" t="e">
        <f t="shared" si="2391"/>
        <v>#VALUE!</v>
      </c>
      <c r="M363" s="93" t="e">
        <f t="shared" si="2122"/>
        <v>#VALUE!</v>
      </c>
      <c r="N363" s="94">
        <f t="shared" si="2123"/>
        <v>0</v>
      </c>
      <c r="O363" s="93">
        <f t="shared" ref="O363:P363" si="2392">+O364</f>
        <v>0</v>
      </c>
      <c r="P363" s="93" t="e">
        <f t="shared" si="2392"/>
        <v>#VALUE!</v>
      </c>
      <c r="Q363" s="93" t="e">
        <f t="shared" si="2125"/>
        <v>#VALUE!</v>
      </c>
      <c r="R363" s="94">
        <f t="shared" si="2104"/>
        <v>0</v>
      </c>
      <c r="S363" s="93">
        <f t="shared" ref="S363:BE363" si="2393">+S364</f>
        <v>0</v>
      </c>
      <c r="T363" s="93" t="e">
        <f t="shared" si="2393"/>
        <v>#VALUE!</v>
      </c>
      <c r="U363" s="93" t="e">
        <f t="shared" si="2127"/>
        <v>#VALUE!</v>
      </c>
      <c r="V363" s="94">
        <f t="shared" si="2128"/>
        <v>0</v>
      </c>
      <c r="W363" s="93">
        <f t="shared" ref="W363:X363" si="2394">+W364</f>
        <v>0</v>
      </c>
      <c r="X363" s="93" t="e">
        <f t="shared" si="2394"/>
        <v>#VALUE!</v>
      </c>
      <c r="Y363" s="93" t="e">
        <f t="shared" si="2130"/>
        <v>#VALUE!</v>
      </c>
      <c r="Z363" s="94">
        <f t="shared" si="2131"/>
        <v>0</v>
      </c>
      <c r="AA363" s="93">
        <f t="shared" ref="AA363" si="2395">+AA364</f>
        <v>0</v>
      </c>
      <c r="AB363" s="93" t="e">
        <f t="shared" si="2393"/>
        <v>#VALUE!</v>
      </c>
      <c r="AC363" s="93" t="e">
        <f t="shared" si="2133"/>
        <v>#VALUE!</v>
      </c>
      <c r="AD363" s="94">
        <f t="shared" si="2134"/>
        <v>0</v>
      </c>
      <c r="AE363" s="93">
        <f t="shared" ref="AE363" si="2396">+AE364</f>
        <v>0</v>
      </c>
      <c r="AF363" s="93" t="e">
        <f t="shared" si="2393"/>
        <v>#VALUE!</v>
      </c>
      <c r="AG363" s="93" t="e">
        <f t="shared" si="2136"/>
        <v>#VALUE!</v>
      </c>
      <c r="AH363" s="94">
        <f t="shared" si="2137"/>
        <v>0</v>
      </c>
      <c r="AI363" s="93">
        <f t="shared" ref="AI363" si="2397">+AI364</f>
        <v>0</v>
      </c>
      <c r="AJ363" s="93" t="e">
        <f t="shared" si="2393"/>
        <v>#VALUE!</v>
      </c>
      <c r="AK363" s="93" t="e">
        <f t="shared" si="2139"/>
        <v>#VALUE!</v>
      </c>
      <c r="AL363" s="94">
        <f t="shared" si="2140"/>
        <v>0</v>
      </c>
      <c r="AM363" s="93">
        <f t="shared" ref="AM363" si="2398">+AM364</f>
        <v>0</v>
      </c>
      <c r="AN363" s="93" t="e">
        <f t="shared" si="2393"/>
        <v>#VALUE!</v>
      </c>
      <c r="AO363" s="93" t="e">
        <f t="shared" si="2142"/>
        <v>#VALUE!</v>
      </c>
      <c r="AP363" s="94">
        <f t="shared" si="2143"/>
        <v>0</v>
      </c>
      <c r="AQ363" s="93">
        <f t="shared" ref="AQ363" si="2399">+AQ364</f>
        <v>0</v>
      </c>
      <c r="AR363" s="93" t="e">
        <f t="shared" si="2393"/>
        <v>#VALUE!</v>
      </c>
      <c r="AS363" s="93" t="e">
        <f t="shared" si="2145"/>
        <v>#VALUE!</v>
      </c>
      <c r="AT363" s="94">
        <f t="shared" si="2146"/>
        <v>0</v>
      </c>
      <c r="AU363" s="93">
        <f t="shared" ref="AU363" si="2400">+AU364</f>
        <v>0</v>
      </c>
      <c r="AV363" s="93" t="e">
        <f t="shared" si="2393"/>
        <v>#VALUE!</v>
      </c>
      <c r="AW363" s="93" t="e">
        <f t="shared" si="2148"/>
        <v>#VALUE!</v>
      </c>
      <c r="AX363" s="94">
        <f t="shared" si="2149"/>
        <v>0</v>
      </c>
      <c r="AY363" s="93">
        <f t="shared" ref="AY363" si="2401">+AY364</f>
        <v>0</v>
      </c>
      <c r="AZ363" s="93" t="e">
        <f t="shared" si="2393"/>
        <v>#VALUE!</v>
      </c>
      <c r="BA363" s="93" t="e">
        <f t="shared" si="2151"/>
        <v>#VALUE!</v>
      </c>
      <c r="BB363" s="94">
        <f t="shared" si="2152"/>
        <v>0</v>
      </c>
      <c r="BC363" s="93">
        <f t="shared" si="2393"/>
        <v>0</v>
      </c>
      <c r="BD363" s="93">
        <f t="shared" si="2393"/>
        <v>0</v>
      </c>
      <c r="BE363" s="93" t="e">
        <f t="shared" si="2393"/>
        <v>#VALUE!</v>
      </c>
      <c r="BF363" s="93" t="e">
        <f t="shared" si="2153"/>
        <v>#VALUE!</v>
      </c>
      <c r="BG363" s="4">
        <f t="shared" si="2154"/>
        <v>0</v>
      </c>
      <c r="BL363" s="93">
        <f t="shared" ref="BL363:BM363" si="2402">+BL364</f>
        <v>0</v>
      </c>
      <c r="BM363" s="93">
        <f t="shared" si="2402"/>
        <v>0</v>
      </c>
    </row>
    <row r="364" spans="1:65" s="84" customFormat="1" ht="12" x14ac:dyDescent="0.3">
      <c r="A364" s="87"/>
      <c r="B364" s="87"/>
      <c r="C364" s="88"/>
      <c r="D364" s="95"/>
      <c r="E364" s="96">
        <v>51951501</v>
      </c>
      <c r="F364" s="97" t="s">
        <v>240</v>
      </c>
      <c r="G364" s="7">
        <v>0</v>
      </c>
      <c r="H364" s="7" t="e">
        <f>SUMIF([2]Ene!B:I,AVALUOS!E364,[2]Ene!I:I)</f>
        <v>#VALUE!</v>
      </c>
      <c r="I364" s="7" t="e">
        <f t="shared" si="2119"/>
        <v>#VALUE!</v>
      </c>
      <c r="J364" s="8">
        <f t="shared" si="2120"/>
        <v>0</v>
      </c>
      <c r="K364" s="7">
        <v>0</v>
      </c>
      <c r="L364" s="7" t="e">
        <f>SUMIF([2]Feb!B:I,AVALUOS!E364,[2]Feb!I:I)</f>
        <v>#VALUE!</v>
      </c>
      <c r="M364" s="7" t="e">
        <f t="shared" si="2122"/>
        <v>#VALUE!</v>
      </c>
      <c r="N364" s="8">
        <f t="shared" si="2123"/>
        <v>0</v>
      </c>
      <c r="O364" s="7">
        <v>0</v>
      </c>
      <c r="P364" s="7" t="e">
        <f>SUMIF([2]mar!B:I,AVALUOS!E364,[2]mar!I:I)</f>
        <v>#VALUE!</v>
      </c>
      <c r="Q364" s="7" t="e">
        <f t="shared" si="2125"/>
        <v>#VALUE!</v>
      </c>
      <c r="R364" s="8">
        <f t="shared" si="2104"/>
        <v>0</v>
      </c>
      <c r="S364" s="7">
        <v>0</v>
      </c>
      <c r="T364" s="7" t="e">
        <f>SUMIF([2]Abr!B:I,AVALUOS!E364,[2]Abr!I:I)</f>
        <v>#VALUE!</v>
      </c>
      <c r="U364" s="7" t="e">
        <f t="shared" si="2127"/>
        <v>#VALUE!</v>
      </c>
      <c r="V364" s="8">
        <f t="shared" si="2128"/>
        <v>0</v>
      </c>
      <c r="W364" s="7">
        <v>0</v>
      </c>
      <c r="X364" s="7" t="e">
        <f>SUMIF([2]May!B:I,AVALUOS!E364,[2]May!I:I)</f>
        <v>#VALUE!</v>
      </c>
      <c r="Y364" s="7" t="e">
        <f t="shared" si="2130"/>
        <v>#VALUE!</v>
      </c>
      <c r="Z364" s="8">
        <f t="shared" si="2131"/>
        <v>0</v>
      </c>
      <c r="AA364" s="7">
        <v>0</v>
      </c>
      <c r="AB364" s="7" t="e">
        <f>SUMIF([2]Jun!B:I,AVALUOS!E364,[2]Jun!I:I)</f>
        <v>#VALUE!</v>
      </c>
      <c r="AC364" s="7" t="e">
        <f t="shared" si="2133"/>
        <v>#VALUE!</v>
      </c>
      <c r="AD364" s="8">
        <f t="shared" si="2134"/>
        <v>0</v>
      </c>
      <c r="AE364" s="7">
        <v>0</v>
      </c>
      <c r="AF364" s="7" t="e">
        <f>SUMIF([2]Jul!B:I,AVALUOS!E364,[2]Jul!I:I)</f>
        <v>#VALUE!</v>
      </c>
      <c r="AG364" s="7" t="e">
        <f t="shared" si="2136"/>
        <v>#VALUE!</v>
      </c>
      <c r="AH364" s="8">
        <f t="shared" si="2137"/>
        <v>0</v>
      </c>
      <c r="AI364" s="7">
        <v>0</v>
      </c>
      <c r="AJ364" s="7" t="e">
        <f>SUMIF([2]Agos!B:I,AVALUOS!E364,[2]Agos!I:I)</f>
        <v>#VALUE!</v>
      </c>
      <c r="AK364" s="7" t="e">
        <f t="shared" si="2139"/>
        <v>#VALUE!</v>
      </c>
      <c r="AL364" s="8">
        <f t="shared" si="2140"/>
        <v>0</v>
      </c>
      <c r="AM364" s="7">
        <v>0</v>
      </c>
      <c r="AN364" s="7" t="e">
        <f>SUMIF([2]Sep!B:I,AVALUOS!E364,[2]Sep!I:I)</f>
        <v>#VALUE!</v>
      </c>
      <c r="AO364" s="7" t="e">
        <f t="shared" si="2142"/>
        <v>#VALUE!</v>
      </c>
      <c r="AP364" s="8">
        <f t="shared" si="2143"/>
        <v>0</v>
      </c>
      <c r="AQ364" s="7">
        <v>0</v>
      </c>
      <c r="AR364" s="7" t="e">
        <f>SUMIF([2]Oct!B:I,AVALUOS!E364,[2]Oct!I:I)</f>
        <v>#VALUE!</v>
      </c>
      <c r="AS364" s="7" t="e">
        <f t="shared" si="2145"/>
        <v>#VALUE!</v>
      </c>
      <c r="AT364" s="8">
        <f t="shared" si="2146"/>
        <v>0</v>
      </c>
      <c r="AU364" s="7">
        <v>0</v>
      </c>
      <c r="AV364" s="7" t="e">
        <f>SUMIF([2]Nov!B:I,AVALUOS!E364,[2]Nov!I:I)</f>
        <v>#VALUE!</v>
      </c>
      <c r="AW364" s="7" t="e">
        <f t="shared" si="2148"/>
        <v>#VALUE!</v>
      </c>
      <c r="AX364" s="8">
        <f t="shared" si="2149"/>
        <v>0</v>
      </c>
      <c r="AY364" s="7">
        <v>0</v>
      </c>
      <c r="AZ364" s="7" t="e">
        <f>SUMIF([2]Dic!B:I,AVALUOS!E364,[2]Dic!I:I)</f>
        <v>#VALUE!</v>
      </c>
      <c r="BA364" s="7" t="e">
        <f t="shared" si="2151"/>
        <v>#VALUE!</v>
      </c>
      <c r="BB364" s="8">
        <f t="shared" si="2152"/>
        <v>0</v>
      </c>
      <c r="BC364" s="7">
        <v>0</v>
      </c>
      <c r="BD364" s="89">
        <f>+G364+K364+O364+S364+W364+AA364+AE364+AI364+AM364+AQ364+AU364</f>
        <v>0</v>
      </c>
      <c r="BE364" s="89" t="e">
        <f>+H364+L364+P364+T364+X364+AB364+AF364+AJ364+AN364+AR364+AV364+AZ364</f>
        <v>#VALUE!</v>
      </c>
      <c r="BF364" s="89" t="e">
        <f t="shared" si="2153"/>
        <v>#VALUE!</v>
      </c>
      <c r="BG364" s="24">
        <f t="shared" si="2154"/>
        <v>0</v>
      </c>
      <c r="BL364" s="7"/>
      <c r="BM364" s="7"/>
    </row>
    <row r="365" spans="1:65" ht="20.399999999999999" x14ac:dyDescent="0.3">
      <c r="A365" s="85"/>
      <c r="B365" s="85"/>
      <c r="C365" s="86"/>
      <c r="D365" s="90">
        <v>519520</v>
      </c>
      <c r="E365" s="91"/>
      <c r="F365" s="92" t="s">
        <v>241</v>
      </c>
      <c r="G365" s="93">
        <f t="shared" ref="G365:H365" si="2403">+G366</f>
        <v>0</v>
      </c>
      <c r="H365" s="93" t="e">
        <f t="shared" si="2403"/>
        <v>#VALUE!</v>
      </c>
      <c r="I365" s="93" t="e">
        <f t="shared" si="2119"/>
        <v>#VALUE!</v>
      </c>
      <c r="J365" s="94">
        <f t="shared" si="2120"/>
        <v>0</v>
      </c>
      <c r="K365" s="93">
        <f t="shared" ref="K365:L365" si="2404">+K366</f>
        <v>0</v>
      </c>
      <c r="L365" s="93" t="e">
        <f t="shared" si="2404"/>
        <v>#VALUE!</v>
      </c>
      <c r="M365" s="93" t="e">
        <f t="shared" si="2122"/>
        <v>#VALUE!</v>
      </c>
      <c r="N365" s="94">
        <f t="shared" si="2123"/>
        <v>0</v>
      </c>
      <c r="O365" s="93">
        <f t="shared" ref="O365:P365" si="2405">+O366</f>
        <v>0</v>
      </c>
      <c r="P365" s="93" t="e">
        <f t="shared" si="2405"/>
        <v>#VALUE!</v>
      </c>
      <c r="Q365" s="93" t="e">
        <f t="shared" si="2125"/>
        <v>#VALUE!</v>
      </c>
      <c r="R365" s="94">
        <f t="shared" si="2104"/>
        <v>0</v>
      </c>
      <c r="S365" s="93">
        <f t="shared" ref="S365:BE365" si="2406">+S366</f>
        <v>0</v>
      </c>
      <c r="T365" s="93" t="e">
        <f t="shared" si="2406"/>
        <v>#VALUE!</v>
      </c>
      <c r="U365" s="93" t="e">
        <f t="shared" si="2127"/>
        <v>#VALUE!</v>
      </c>
      <c r="V365" s="94">
        <f t="shared" si="2128"/>
        <v>0</v>
      </c>
      <c r="W365" s="93">
        <f t="shared" ref="W365:X365" si="2407">+W366</f>
        <v>0</v>
      </c>
      <c r="X365" s="93" t="e">
        <f t="shared" si="2407"/>
        <v>#VALUE!</v>
      </c>
      <c r="Y365" s="93" t="e">
        <f t="shared" si="2130"/>
        <v>#VALUE!</v>
      </c>
      <c r="Z365" s="94">
        <f t="shared" si="2131"/>
        <v>0</v>
      </c>
      <c r="AA365" s="93">
        <f t="shared" ref="AA365" si="2408">+AA366</f>
        <v>0</v>
      </c>
      <c r="AB365" s="93" t="e">
        <f t="shared" si="2406"/>
        <v>#VALUE!</v>
      </c>
      <c r="AC365" s="93" t="e">
        <f t="shared" si="2133"/>
        <v>#VALUE!</v>
      </c>
      <c r="AD365" s="94">
        <f t="shared" si="2134"/>
        <v>0</v>
      </c>
      <c r="AE365" s="93">
        <f t="shared" ref="AE365" si="2409">+AE366</f>
        <v>0</v>
      </c>
      <c r="AF365" s="93" t="e">
        <f t="shared" si="2406"/>
        <v>#VALUE!</v>
      </c>
      <c r="AG365" s="93" t="e">
        <f t="shared" si="2136"/>
        <v>#VALUE!</v>
      </c>
      <c r="AH365" s="94">
        <f t="shared" si="2137"/>
        <v>0</v>
      </c>
      <c r="AI365" s="93">
        <f t="shared" ref="AI365" si="2410">+AI366</f>
        <v>0</v>
      </c>
      <c r="AJ365" s="93" t="e">
        <f t="shared" si="2406"/>
        <v>#VALUE!</v>
      </c>
      <c r="AK365" s="93" t="e">
        <f t="shared" si="2139"/>
        <v>#VALUE!</v>
      </c>
      <c r="AL365" s="94">
        <f t="shared" si="2140"/>
        <v>0</v>
      </c>
      <c r="AM365" s="93">
        <f t="shared" ref="AM365" si="2411">+AM366</f>
        <v>0</v>
      </c>
      <c r="AN365" s="93" t="e">
        <f t="shared" si="2406"/>
        <v>#VALUE!</v>
      </c>
      <c r="AO365" s="93" t="e">
        <f t="shared" si="2142"/>
        <v>#VALUE!</v>
      </c>
      <c r="AP365" s="94">
        <f t="shared" si="2143"/>
        <v>0</v>
      </c>
      <c r="AQ365" s="93">
        <f t="shared" ref="AQ365" si="2412">+AQ366</f>
        <v>0</v>
      </c>
      <c r="AR365" s="93" t="e">
        <f t="shared" si="2406"/>
        <v>#VALUE!</v>
      </c>
      <c r="AS365" s="93" t="e">
        <f t="shared" si="2145"/>
        <v>#VALUE!</v>
      </c>
      <c r="AT365" s="94">
        <f t="shared" si="2146"/>
        <v>0</v>
      </c>
      <c r="AU365" s="93">
        <f t="shared" ref="AU365" si="2413">+AU366</f>
        <v>0</v>
      </c>
      <c r="AV365" s="93" t="e">
        <f t="shared" si="2406"/>
        <v>#VALUE!</v>
      </c>
      <c r="AW365" s="93" t="e">
        <f t="shared" si="2148"/>
        <v>#VALUE!</v>
      </c>
      <c r="AX365" s="94">
        <f t="shared" si="2149"/>
        <v>0</v>
      </c>
      <c r="AY365" s="93">
        <f t="shared" ref="AY365" si="2414">+AY366</f>
        <v>0</v>
      </c>
      <c r="AZ365" s="93" t="e">
        <f t="shared" si="2406"/>
        <v>#VALUE!</v>
      </c>
      <c r="BA365" s="93" t="e">
        <f t="shared" si="2151"/>
        <v>#VALUE!</v>
      </c>
      <c r="BB365" s="94">
        <f t="shared" si="2152"/>
        <v>0</v>
      </c>
      <c r="BC365" s="93">
        <f t="shared" si="2406"/>
        <v>0</v>
      </c>
      <c r="BD365" s="93">
        <f t="shared" si="2406"/>
        <v>0</v>
      </c>
      <c r="BE365" s="93" t="e">
        <f t="shared" si="2406"/>
        <v>#VALUE!</v>
      </c>
      <c r="BF365" s="93" t="e">
        <f t="shared" si="2153"/>
        <v>#VALUE!</v>
      </c>
      <c r="BG365" s="4">
        <f t="shared" si="2154"/>
        <v>0</v>
      </c>
      <c r="BL365" s="93">
        <f t="shared" ref="BL365:BM365" si="2415">+BL366</f>
        <v>0</v>
      </c>
      <c r="BM365" s="93">
        <f t="shared" si="2415"/>
        <v>0</v>
      </c>
    </row>
    <row r="366" spans="1:65" s="84" customFormat="1" ht="20.399999999999999" x14ac:dyDescent="0.3">
      <c r="A366" s="87"/>
      <c r="B366" s="87"/>
      <c r="C366" s="88"/>
      <c r="D366" s="95"/>
      <c r="E366" s="96">
        <v>51952001</v>
      </c>
      <c r="F366" s="97" t="s">
        <v>241</v>
      </c>
      <c r="G366" s="7">
        <v>0</v>
      </c>
      <c r="H366" s="7" t="e">
        <f>SUMIF([2]Ene!B:I,AVALUOS!E366,[2]Ene!I:I)</f>
        <v>#VALUE!</v>
      </c>
      <c r="I366" s="7" t="e">
        <f t="shared" si="2119"/>
        <v>#VALUE!</v>
      </c>
      <c r="J366" s="8">
        <f t="shared" si="2120"/>
        <v>0</v>
      </c>
      <c r="K366" s="7">
        <v>0</v>
      </c>
      <c r="L366" s="7" t="e">
        <f>SUMIF([2]Feb!B:I,AVALUOS!E366,[2]Feb!I:I)</f>
        <v>#VALUE!</v>
      </c>
      <c r="M366" s="7" t="e">
        <f t="shared" si="2122"/>
        <v>#VALUE!</v>
      </c>
      <c r="N366" s="8">
        <f t="shared" si="2123"/>
        <v>0</v>
      </c>
      <c r="O366" s="7">
        <v>0</v>
      </c>
      <c r="P366" s="7" t="e">
        <f>SUMIF([2]mar!B:I,AVALUOS!E366,[2]mar!I:I)</f>
        <v>#VALUE!</v>
      </c>
      <c r="Q366" s="7" t="e">
        <f t="shared" si="2125"/>
        <v>#VALUE!</v>
      </c>
      <c r="R366" s="8">
        <f t="shared" si="2104"/>
        <v>0</v>
      </c>
      <c r="S366" s="7">
        <v>0</v>
      </c>
      <c r="T366" s="7" t="e">
        <f>SUMIF([2]Abr!B:I,AVALUOS!E366,[2]Abr!I:I)</f>
        <v>#VALUE!</v>
      </c>
      <c r="U366" s="7" t="e">
        <f t="shared" si="2127"/>
        <v>#VALUE!</v>
      </c>
      <c r="V366" s="8">
        <f t="shared" si="2128"/>
        <v>0</v>
      </c>
      <c r="W366" s="7">
        <v>0</v>
      </c>
      <c r="X366" s="7" t="e">
        <f>SUMIF([2]May!B:I,AVALUOS!E366,[2]May!I:I)</f>
        <v>#VALUE!</v>
      </c>
      <c r="Y366" s="7" t="e">
        <f t="shared" si="2130"/>
        <v>#VALUE!</v>
      </c>
      <c r="Z366" s="8">
        <f t="shared" si="2131"/>
        <v>0</v>
      </c>
      <c r="AA366" s="7">
        <v>0</v>
      </c>
      <c r="AB366" s="7" t="e">
        <f>SUMIF([2]Jun!B:I,AVALUOS!E366,[2]Jun!I:I)</f>
        <v>#VALUE!</v>
      </c>
      <c r="AC366" s="7" t="e">
        <f t="shared" si="2133"/>
        <v>#VALUE!</v>
      </c>
      <c r="AD366" s="8">
        <f t="shared" si="2134"/>
        <v>0</v>
      </c>
      <c r="AE366" s="7">
        <v>0</v>
      </c>
      <c r="AF366" s="7" t="e">
        <f>SUMIF([2]Jul!B:I,AVALUOS!E366,[2]Jul!I:I)</f>
        <v>#VALUE!</v>
      </c>
      <c r="AG366" s="7" t="e">
        <f t="shared" si="2136"/>
        <v>#VALUE!</v>
      </c>
      <c r="AH366" s="8">
        <f t="shared" si="2137"/>
        <v>0</v>
      </c>
      <c r="AI366" s="7">
        <v>0</v>
      </c>
      <c r="AJ366" s="7" t="e">
        <f>SUMIF([2]Agos!B:I,AVALUOS!E366,[2]Agos!I:I)</f>
        <v>#VALUE!</v>
      </c>
      <c r="AK366" s="7" t="e">
        <f t="shared" si="2139"/>
        <v>#VALUE!</v>
      </c>
      <c r="AL366" s="8">
        <f t="shared" si="2140"/>
        <v>0</v>
      </c>
      <c r="AM366" s="7">
        <v>0</v>
      </c>
      <c r="AN366" s="7" t="e">
        <f>SUMIF([2]Sep!B:I,AVALUOS!E366,[2]Sep!I:I)</f>
        <v>#VALUE!</v>
      </c>
      <c r="AO366" s="7" t="e">
        <f t="shared" si="2142"/>
        <v>#VALUE!</v>
      </c>
      <c r="AP366" s="8">
        <f t="shared" si="2143"/>
        <v>0</v>
      </c>
      <c r="AQ366" s="7">
        <v>0</v>
      </c>
      <c r="AR366" s="7" t="e">
        <f>SUMIF([2]Oct!B:I,AVALUOS!E366,[2]Oct!I:I)</f>
        <v>#VALUE!</v>
      </c>
      <c r="AS366" s="7" t="e">
        <f t="shared" si="2145"/>
        <v>#VALUE!</v>
      </c>
      <c r="AT366" s="8">
        <f t="shared" si="2146"/>
        <v>0</v>
      </c>
      <c r="AU366" s="7">
        <v>0</v>
      </c>
      <c r="AV366" s="7" t="e">
        <f>SUMIF([2]Nov!B:I,AVALUOS!E366,[2]Nov!I:I)</f>
        <v>#VALUE!</v>
      </c>
      <c r="AW366" s="7" t="e">
        <f t="shared" si="2148"/>
        <v>#VALUE!</v>
      </c>
      <c r="AX366" s="8">
        <f t="shared" si="2149"/>
        <v>0</v>
      </c>
      <c r="AY366" s="7">
        <v>0</v>
      </c>
      <c r="AZ366" s="7" t="e">
        <f>SUMIF([2]Dic!B:I,AVALUOS!E366,[2]Dic!I:I)</f>
        <v>#VALUE!</v>
      </c>
      <c r="BA366" s="7" t="e">
        <f t="shared" si="2151"/>
        <v>#VALUE!</v>
      </c>
      <c r="BB366" s="8">
        <f t="shared" si="2152"/>
        <v>0</v>
      </c>
      <c r="BC366" s="7">
        <v>0</v>
      </c>
      <c r="BD366" s="89">
        <f>+G366+K366+O366+S366+W366+AA366+AE366+AI366+AM366+AQ366+AU366</f>
        <v>0</v>
      </c>
      <c r="BE366" s="89" t="e">
        <f>+H366+L366+P366+T366+X366+AB366+AF366+AJ366+AN366+AR366+AV366+AZ366</f>
        <v>#VALUE!</v>
      </c>
      <c r="BF366" s="89" t="e">
        <f t="shared" si="2153"/>
        <v>#VALUE!</v>
      </c>
      <c r="BG366" s="24">
        <f t="shared" si="2154"/>
        <v>0</v>
      </c>
      <c r="BL366" s="7"/>
      <c r="BM366" s="7"/>
    </row>
    <row r="367" spans="1:65" ht="12" x14ac:dyDescent="0.3">
      <c r="A367" s="85"/>
      <c r="B367" s="85"/>
      <c r="C367" s="86"/>
      <c r="D367" s="90">
        <v>519525</v>
      </c>
      <c r="E367" s="91"/>
      <c r="F367" s="92" t="s">
        <v>242</v>
      </c>
      <c r="G367" s="93">
        <f t="shared" ref="G367:H367" si="2416">SUM(G368:G369)</f>
        <v>0</v>
      </c>
      <c r="H367" s="93" t="e">
        <f t="shared" si="2416"/>
        <v>#VALUE!</v>
      </c>
      <c r="I367" s="93" t="e">
        <f t="shared" si="2119"/>
        <v>#VALUE!</v>
      </c>
      <c r="J367" s="94">
        <f t="shared" si="2120"/>
        <v>0</v>
      </c>
      <c r="K367" s="93">
        <f t="shared" ref="K367:L367" si="2417">SUM(K368:K369)</f>
        <v>0</v>
      </c>
      <c r="L367" s="93" t="e">
        <f t="shared" si="2417"/>
        <v>#VALUE!</v>
      </c>
      <c r="M367" s="93" t="e">
        <f t="shared" si="2122"/>
        <v>#VALUE!</v>
      </c>
      <c r="N367" s="94">
        <f t="shared" si="2123"/>
        <v>0</v>
      </c>
      <c r="O367" s="93">
        <f t="shared" ref="O367:P367" si="2418">SUM(O368:O369)</f>
        <v>0</v>
      </c>
      <c r="P367" s="93" t="e">
        <f t="shared" si="2418"/>
        <v>#VALUE!</v>
      </c>
      <c r="Q367" s="93" t="e">
        <f t="shared" si="2125"/>
        <v>#VALUE!</v>
      </c>
      <c r="R367" s="94">
        <f t="shared" si="2104"/>
        <v>0</v>
      </c>
      <c r="S367" s="93">
        <f t="shared" ref="S367:T367" si="2419">SUM(S368:S369)</f>
        <v>0</v>
      </c>
      <c r="T367" s="93" t="e">
        <f t="shared" si="2419"/>
        <v>#VALUE!</v>
      </c>
      <c r="U367" s="93" t="e">
        <f t="shared" si="2127"/>
        <v>#VALUE!</v>
      </c>
      <c r="V367" s="94">
        <f t="shared" si="2128"/>
        <v>0</v>
      </c>
      <c r="W367" s="93">
        <f t="shared" ref="W367:X367" si="2420">SUM(W368:W369)</f>
        <v>0</v>
      </c>
      <c r="X367" s="93" t="e">
        <f t="shared" si="2420"/>
        <v>#VALUE!</v>
      </c>
      <c r="Y367" s="93" t="e">
        <f t="shared" si="2130"/>
        <v>#VALUE!</v>
      </c>
      <c r="Z367" s="94">
        <f t="shared" si="2131"/>
        <v>0</v>
      </c>
      <c r="AA367" s="93">
        <f t="shared" ref="AA367:AB367" si="2421">SUM(AA368:AA369)</f>
        <v>0</v>
      </c>
      <c r="AB367" s="93" t="e">
        <f t="shared" si="2421"/>
        <v>#VALUE!</v>
      </c>
      <c r="AC367" s="93" t="e">
        <f t="shared" si="2133"/>
        <v>#VALUE!</v>
      </c>
      <c r="AD367" s="94">
        <f t="shared" si="2134"/>
        <v>0</v>
      </c>
      <c r="AE367" s="93">
        <f t="shared" ref="AE367:AF367" si="2422">SUM(AE368:AE369)</f>
        <v>0</v>
      </c>
      <c r="AF367" s="93" t="e">
        <f t="shared" si="2422"/>
        <v>#VALUE!</v>
      </c>
      <c r="AG367" s="93" t="e">
        <f t="shared" si="2136"/>
        <v>#VALUE!</v>
      </c>
      <c r="AH367" s="94">
        <f t="shared" si="2137"/>
        <v>0</v>
      </c>
      <c r="AI367" s="93">
        <f t="shared" ref="AI367:AJ367" si="2423">SUM(AI368:AI369)</f>
        <v>0</v>
      </c>
      <c r="AJ367" s="93" t="e">
        <f t="shared" si="2423"/>
        <v>#VALUE!</v>
      </c>
      <c r="AK367" s="93" t="e">
        <f t="shared" si="2139"/>
        <v>#VALUE!</v>
      </c>
      <c r="AL367" s="94">
        <f t="shared" si="2140"/>
        <v>0</v>
      </c>
      <c r="AM367" s="93">
        <f t="shared" ref="AM367:AN367" si="2424">SUM(AM368:AM369)</f>
        <v>0</v>
      </c>
      <c r="AN367" s="93" t="e">
        <f t="shared" si="2424"/>
        <v>#VALUE!</v>
      </c>
      <c r="AO367" s="93" t="e">
        <f t="shared" si="2142"/>
        <v>#VALUE!</v>
      </c>
      <c r="AP367" s="94">
        <f t="shared" si="2143"/>
        <v>0</v>
      </c>
      <c r="AQ367" s="93">
        <f t="shared" ref="AQ367:AR367" si="2425">SUM(AQ368:AQ369)</f>
        <v>0</v>
      </c>
      <c r="AR367" s="93" t="e">
        <f t="shared" si="2425"/>
        <v>#VALUE!</v>
      </c>
      <c r="AS367" s="93" t="e">
        <f t="shared" si="2145"/>
        <v>#VALUE!</v>
      </c>
      <c r="AT367" s="94">
        <f t="shared" si="2146"/>
        <v>0</v>
      </c>
      <c r="AU367" s="93">
        <f t="shared" ref="AU367:AV367" si="2426">SUM(AU368:AU369)</f>
        <v>0</v>
      </c>
      <c r="AV367" s="93" t="e">
        <f t="shared" si="2426"/>
        <v>#VALUE!</v>
      </c>
      <c r="AW367" s="93" t="e">
        <f t="shared" si="2148"/>
        <v>#VALUE!</v>
      </c>
      <c r="AX367" s="94">
        <f t="shared" si="2149"/>
        <v>0</v>
      </c>
      <c r="AY367" s="93">
        <f t="shared" ref="AY367:BE367" si="2427">SUM(AY368:AY369)</f>
        <v>0</v>
      </c>
      <c r="AZ367" s="93" t="e">
        <f t="shared" si="2427"/>
        <v>#VALUE!</v>
      </c>
      <c r="BA367" s="93" t="e">
        <f t="shared" si="2151"/>
        <v>#VALUE!</v>
      </c>
      <c r="BB367" s="94">
        <f t="shared" si="2152"/>
        <v>0</v>
      </c>
      <c r="BC367" s="93">
        <f t="shared" si="2427"/>
        <v>0</v>
      </c>
      <c r="BD367" s="93">
        <f t="shared" si="2427"/>
        <v>0</v>
      </c>
      <c r="BE367" s="93" t="e">
        <f t="shared" si="2427"/>
        <v>#VALUE!</v>
      </c>
      <c r="BF367" s="93" t="e">
        <f t="shared" si="2153"/>
        <v>#VALUE!</v>
      </c>
      <c r="BG367" s="4">
        <f t="shared" si="2154"/>
        <v>0</v>
      </c>
      <c r="BL367" s="93">
        <f t="shared" ref="BL367:BM367" si="2428">SUM(BL368:BL369)</f>
        <v>0</v>
      </c>
      <c r="BM367" s="93">
        <f t="shared" si="2428"/>
        <v>0</v>
      </c>
    </row>
    <row r="368" spans="1:65" s="84" customFormat="1" ht="12" x14ac:dyDescent="0.3">
      <c r="A368" s="87"/>
      <c r="B368" s="87"/>
      <c r="C368" s="88"/>
      <c r="D368" s="95"/>
      <c r="E368" s="96">
        <v>51952501</v>
      </c>
      <c r="F368" s="97" t="s">
        <v>243</v>
      </c>
      <c r="G368" s="7">
        <v>0</v>
      </c>
      <c r="H368" s="7" t="e">
        <f>SUMIF([2]Ene!B:I,AVALUOS!E368,[2]Ene!I:I)</f>
        <v>#VALUE!</v>
      </c>
      <c r="I368" s="7" t="e">
        <f t="shared" si="2119"/>
        <v>#VALUE!</v>
      </c>
      <c r="J368" s="8">
        <f t="shared" si="2120"/>
        <v>0</v>
      </c>
      <c r="K368" s="7">
        <v>0</v>
      </c>
      <c r="L368" s="7" t="e">
        <f>SUMIF([2]Feb!B:I,AVALUOS!E368,[2]Feb!I:I)</f>
        <v>#VALUE!</v>
      </c>
      <c r="M368" s="7" t="e">
        <f t="shared" si="2122"/>
        <v>#VALUE!</v>
      </c>
      <c r="N368" s="8">
        <f t="shared" si="2123"/>
        <v>0</v>
      </c>
      <c r="O368" s="7">
        <v>0</v>
      </c>
      <c r="P368" s="7" t="e">
        <f>SUMIF([2]mar!B:I,AVALUOS!E368,[2]mar!I:I)</f>
        <v>#VALUE!</v>
      </c>
      <c r="Q368" s="7" t="e">
        <f t="shared" si="2125"/>
        <v>#VALUE!</v>
      </c>
      <c r="R368" s="8">
        <f t="shared" si="2104"/>
        <v>0</v>
      </c>
      <c r="S368" s="7">
        <v>0</v>
      </c>
      <c r="T368" s="7" t="e">
        <f>SUMIF([2]Abr!B:I,AVALUOS!E368,[2]Abr!I:I)</f>
        <v>#VALUE!</v>
      </c>
      <c r="U368" s="7" t="e">
        <f t="shared" si="2127"/>
        <v>#VALUE!</v>
      </c>
      <c r="V368" s="8">
        <f t="shared" si="2128"/>
        <v>0</v>
      </c>
      <c r="W368" s="7">
        <v>0</v>
      </c>
      <c r="X368" s="7" t="e">
        <f>SUMIF([2]May!B:I,AVALUOS!E368,[2]May!I:I)</f>
        <v>#VALUE!</v>
      </c>
      <c r="Y368" s="7" t="e">
        <f t="shared" si="2130"/>
        <v>#VALUE!</v>
      </c>
      <c r="Z368" s="8">
        <f t="shared" si="2131"/>
        <v>0</v>
      </c>
      <c r="AA368" s="7">
        <v>0</v>
      </c>
      <c r="AB368" s="7" t="e">
        <f>SUMIF([2]Jun!B:I,AVALUOS!E368,[2]Jun!I:I)</f>
        <v>#VALUE!</v>
      </c>
      <c r="AC368" s="7" t="e">
        <f t="shared" si="2133"/>
        <v>#VALUE!</v>
      </c>
      <c r="AD368" s="8">
        <f t="shared" si="2134"/>
        <v>0</v>
      </c>
      <c r="AE368" s="7">
        <v>0</v>
      </c>
      <c r="AF368" s="7" t="e">
        <f>SUMIF([2]Jul!B:I,AVALUOS!E368,[2]Jul!I:I)</f>
        <v>#VALUE!</v>
      </c>
      <c r="AG368" s="7" t="e">
        <f t="shared" si="2136"/>
        <v>#VALUE!</v>
      </c>
      <c r="AH368" s="8">
        <f t="shared" si="2137"/>
        <v>0</v>
      </c>
      <c r="AI368" s="7">
        <v>0</v>
      </c>
      <c r="AJ368" s="7" t="e">
        <f>SUMIF([2]Agos!B:I,AVALUOS!E368,[2]Agos!I:I)</f>
        <v>#VALUE!</v>
      </c>
      <c r="AK368" s="7" t="e">
        <f t="shared" si="2139"/>
        <v>#VALUE!</v>
      </c>
      <c r="AL368" s="8">
        <f t="shared" si="2140"/>
        <v>0</v>
      </c>
      <c r="AM368" s="7">
        <v>0</v>
      </c>
      <c r="AN368" s="7" t="e">
        <f>SUMIF([2]Sep!B:I,AVALUOS!E368,[2]Sep!I:I)</f>
        <v>#VALUE!</v>
      </c>
      <c r="AO368" s="7" t="e">
        <f t="shared" si="2142"/>
        <v>#VALUE!</v>
      </c>
      <c r="AP368" s="8">
        <f t="shared" si="2143"/>
        <v>0</v>
      </c>
      <c r="AQ368" s="7">
        <v>0</v>
      </c>
      <c r="AR368" s="7" t="e">
        <f>SUMIF([2]Oct!B:I,AVALUOS!E368,[2]Oct!I:I)</f>
        <v>#VALUE!</v>
      </c>
      <c r="AS368" s="7" t="e">
        <f t="shared" si="2145"/>
        <v>#VALUE!</v>
      </c>
      <c r="AT368" s="8">
        <f t="shared" si="2146"/>
        <v>0</v>
      </c>
      <c r="AU368" s="7">
        <v>0</v>
      </c>
      <c r="AV368" s="7" t="e">
        <f>SUMIF([2]Nov!B:I,AVALUOS!E368,[2]Nov!I:I)</f>
        <v>#VALUE!</v>
      </c>
      <c r="AW368" s="7" t="e">
        <f t="shared" si="2148"/>
        <v>#VALUE!</v>
      </c>
      <c r="AX368" s="8">
        <f t="shared" si="2149"/>
        <v>0</v>
      </c>
      <c r="AY368" s="7">
        <v>0</v>
      </c>
      <c r="AZ368" s="7" t="e">
        <f>SUMIF([2]Dic!B:I,AVALUOS!E368,[2]Dic!I:I)</f>
        <v>#VALUE!</v>
      </c>
      <c r="BA368" s="7" t="e">
        <f t="shared" si="2151"/>
        <v>#VALUE!</v>
      </c>
      <c r="BB368" s="8">
        <f t="shared" si="2152"/>
        <v>0</v>
      </c>
      <c r="BC368" s="7">
        <v>0</v>
      </c>
      <c r="BD368" s="89">
        <f t="shared" ref="BD368:BD369" si="2429">+G368+K368+O368+S368+W368+AA368+AE368+AI368+AM368+AQ368+AU368</f>
        <v>0</v>
      </c>
      <c r="BE368" s="89" t="e">
        <f>+H368+L368+P368+T368+X368+AB368+AF368+AJ368+AN368+AR368+AV368+AZ368</f>
        <v>#VALUE!</v>
      </c>
      <c r="BF368" s="89" t="e">
        <f t="shared" si="2153"/>
        <v>#VALUE!</v>
      </c>
      <c r="BG368" s="24">
        <f t="shared" si="2154"/>
        <v>0</v>
      </c>
      <c r="BL368" s="7"/>
      <c r="BM368" s="7"/>
    </row>
    <row r="369" spans="1:65" ht="12" x14ac:dyDescent="0.3">
      <c r="A369" s="87"/>
      <c r="B369" s="87"/>
      <c r="C369" s="88"/>
      <c r="D369" s="95"/>
      <c r="E369" s="96">
        <v>51952502</v>
      </c>
      <c r="F369" s="97" t="s">
        <v>244</v>
      </c>
      <c r="G369" s="7">
        <v>0</v>
      </c>
      <c r="H369" s="7" t="e">
        <f>SUMIF([2]Ene!B:I,AVALUOS!E369,[2]Ene!I:I)</f>
        <v>#VALUE!</v>
      </c>
      <c r="I369" s="7" t="e">
        <f t="shared" si="2119"/>
        <v>#VALUE!</v>
      </c>
      <c r="J369" s="8">
        <f t="shared" si="2120"/>
        <v>0</v>
      </c>
      <c r="K369" s="7">
        <v>0</v>
      </c>
      <c r="L369" s="7" t="e">
        <f>SUMIF([2]Feb!B:I,AVALUOS!E369,[2]Feb!I:I)</f>
        <v>#VALUE!</v>
      </c>
      <c r="M369" s="7" t="e">
        <f t="shared" si="2122"/>
        <v>#VALUE!</v>
      </c>
      <c r="N369" s="8">
        <f t="shared" si="2123"/>
        <v>0</v>
      </c>
      <c r="O369" s="7">
        <v>0</v>
      </c>
      <c r="P369" s="7" t="e">
        <f>SUMIF([2]mar!B:I,AVALUOS!E369,[2]mar!I:I)</f>
        <v>#VALUE!</v>
      </c>
      <c r="Q369" s="7" t="e">
        <f t="shared" si="2125"/>
        <v>#VALUE!</v>
      </c>
      <c r="R369" s="8">
        <f t="shared" si="2104"/>
        <v>0</v>
      </c>
      <c r="S369" s="7">
        <v>0</v>
      </c>
      <c r="T369" s="7" t="e">
        <f>SUMIF([2]Abr!B:I,AVALUOS!E369,[2]Abr!I:I)</f>
        <v>#VALUE!</v>
      </c>
      <c r="U369" s="7" t="e">
        <f t="shared" si="2127"/>
        <v>#VALUE!</v>
      </c>
      <c r="V369" s="8">
        <f t="shared" si="2128"/>
        <v>0</v>
      </c>
      <c r="W369" s="7">
        <v>0</v>
      </c>
      <c r="X369" s="7" t="e">
        <f>SUMIF([2]May!B:I,AVALUOS!E369,[2]May!I:I)</f>
        <v>#VALUE!</v>
      </c>
      <c r="Y369" s="7" t="e">
        <f t="shared" si="2130"/>
        <v>#VALUE!</v>
      </c>
      <c r="Z369" s="8">
        <f t="shared" si="2131"/>
        <v>0</v>
      </c>
      <c r="AA369" s="7">
        <v>0</v>
      </c>
      <c r="AB369" s="7" t="e">
        <f>SUMIF([2]Jun!B:I,AVALUOS!E369,[2]Jun!I:I)</f>
        <v>#VALUE!</v>
      </c>
      <c r="AC369" s="7" t="e">
        <f t="shared" si="2133"/>
        <v>#VALUE!</v>
      </c>
      <c r="AD369" s="8">
        <f t="shared" si="2134"/>
        <v>0</v>
      </c>
      <c r="AE369" s="7">
        <v>0</v>
      </c>
      <c r="AF369" s="7" t="e">
        <f>SUMIF([2]Jul!B:I,AVALUOS!E369,[2]Jul!I:I)</f>
        <v>#VALUE!</v>
      </c>
      <c r="AG369" s="7" t="e">
        <f t="shared" si="2136"/>
        <v>#VALUE!</v>
      </c>
      <c r="AH369" s="8">
        <f t="shared" si="2137"/>
        <v>0</v>
      </c>
      <c r="AI369" s="7">
        <v>0</v>
      </c>
      <c r="AJ369" s="7" t="e">
        <f>SUMIF([2]Agos!B:I,AVALUOS!E369,[2]Agos!I:I)</f>
        <v>#VALUE!</v>
      </c>
      <c r="AK369" s="7" t="e">
        <f t="shared" si="2139"/>
        <v>#VALUE!</v>
      </c>
      <c r="AL369" s="8">
        <f t="shared" si="2140"/>
        <v>0</v>
      </c>
      <c r="AM369" s="7">
        <v>0</v>
      </c>
      <c r="AN369" s="7" t="e">
        <f>SUMIF([2]Sep!B:I,AVALUOS!E369,[2]Sep!I:I)</f>
        <v>#VALUE!</v>
      </c>
      <c r="AO369" s="7" t="e">
        <f t="shared" si="2142"/>
        <v>#VALUE!</v>
      </c>
      <c r="AP369" s="8">
        <f t="shared" si="2143"/>
        <v>0</v>
      </c>
      <c r="AQ369" s="7">
        <v>0</v>
      </c>
      <c r="AR369" s="7" t="e">
        <f>SUMIF([2]Oct!B:I,AVALUOS!E369,[2]Oct!I:I)</f>
        <v>#VALUE!</v>
      </c>
      <c r="AS369" s="7" t="e">
        <f t="shared" si="2145"/>
        <v>#VALUE!</v>
      </c>
      <c r="AT369" s="8">
        <f t="shared" si="2146"/>
        <v>0</v>
      </c>
      <c r="AU369" s="7">
        <v>0</v>
      </c>
      <c r="AV369" s="7" t="e">
        <f>SUMIF([2]Nov!B:I,AVALUOS!E369,[2]Nov!I:I)</f>
        <v>#VALUE!</v>
      </c>
      <c r="AW369" s="7" t="e">
        <f t="shared" si="2148"/>
        <v>#VALUE!</v>
      </c>
      <c r="AX369" s="8">
        <f t="shared" si="2149"/>
        <v>0</v>
      </c>
      <c r="AY369" s="7">
        <v>0</v>
      </c>
      <c r="AZ369" s="7" t="e">
        <f>SUMIF([2]Dic!B:I,AVALUOS!E369,[2]Dic!I:I)</f>
        <v>#VALUE!</v>
      </c>
      <c r="BA369" s="7" t="e">
        <f t="shared" si="2151"/>
        <v>#VALUE!</v>
      </c>
      <c r="BB369" s="8">
        <f t="shared" si="2152"/>
        <v>0</v>
      </c>
      <c r="BC369" s="7">
        <v>0</v>
      </c>
      <c r="BD369" s="89">
        <f t="shared" si="2429"/>
        <v>0</v>
      </c>
      <c r="BE369" s="89" t="e">
        <f>+H369+L369+P369+T369+X369+AB369+AF369+AJ369+AN369+AR369+AV369+AZ369</f>
        <v>#VALUE!</v>
      </c>
      <c r="BF369" s="89" t="e">
        <f t="shared" si="2153"/>
        <v>#VALUE!</v>
      </c>
      <c r="BG369" s="24">
        <f t="shared" si="2154"/>
        <v>0</v>
      </c>
      <c r="BK369" s="84"/>
      <c r="BL369" s="7"/>
      <c r="BM369" s="7"/>
    </row>
    <row r="370" spans="1:65" s="84" customFormat="1" ht="12" x14ac:dyDescent="0.3">
      <c r="A370" s="85"/>
      <c r="B370" s="85"/>
      <c r="C370" s="86"/>
      <c r="D370" s="90">
        <v>519530</v>
      </c>
      <c r="E370" s="91"/>
      <c r="F370" s="92" t="s">
        <v>245</v>
      </c>
      <c r="G370" s="93">
        <f t="shared" ref="G370:H370" si="2430">SUM(G371:G375)</f>
        <v>0</v>
      </c>
      <c r="H370" s="93" t="e">
        <f t="shared" si="2430"/>
        <v>#VALUE!</v>
      </c>
      <c r="I370" s="93" t="e">
        <f t="shared" si="2119"/>
        <v>#VALUE!</v>
      </c>
      <c r="J370" s="94">
        <f t="shared" si="2120"/>
        <v>0</v>
      </c>
      <c r="K370" s="93">
        <f t="shared" ref="K370:L370" si="2431">SUM(K371:K375)</f>
        <v>0</v>
      </c>
      <c r="L370" s="93" t="e">
        <f t="shared" si="2431"/>
        <v>#VALUE!</v>
      </c>
      <c r="M370" s="93" t="e">
        <f t="shared" si="2122"/>
        <v>#VALUE!</v>
      </c>
      <c r="N370" s="94">
        <f t="shared" si="2123"/>
        <v>0</v>
      </c>
      <c r="O370" s="93">
        <f t="shared" ref="O370:P370" si="2432">SUM(O371:O375)</f>
        <v>0</v>
      </c>
      <c r="P370" s="93" t="e">
        <f t="shared" si="2432"/>
        <v>#VALUE!</v>
      </c>
      <c r="Q370" s="93" t="e">
        <f t="shared" si="2125"/>
        <v>#VALUE!</v>
      </c>
      <c r="R370" s="94">
        <f t="shared" si="2104"/>
        <v>0</v>
      </c>
      <c r="S370" s="93">
        <f t="shared" ref="S370:T370" si="2433">SUM(S371:S375)</f>
        <v>0</v>
      </c>
      <c r="T370" s="93" t="e">
        <f t="shared" si="2433"/>
        <v>#VALUE!</v>
      </c>
      <c r="U370" s="93" t="e">
        <f t="shared" si="2127"/>
        <v>#VALUE!</v>
      </c>
      <c r="V370" s="94">
        <f t="shared" si="2128"/>
        <v>0</v>
      </c>
      <c r="W370" s="93">
        <f t="shared" ref="W370:X370" si="2434">SUM(W371:W375)</f>
        <v>0</v>
      </c>
      <c r="X370" s="93" t="e">
        <f t="shared" si="2434"/>
        <v>#VALUE!</v>
      </c>
      <c r="Y370" s="93" t="e">
        <f t="shared" si="2130"/>
        <v>#VALUE!</v>
      </c>
      <c r="Z370" s="94">
        <f t="shared" si="2131"/>
        <v>0</v>
      </c>
      <c r="AA370" s="93">
        <f t="shared" ref="AA370:AB370" si="2435">SUM(AA371:AA375)</f>
        <v>0</v>
      </c>
      <c r="AB370" s="93" t="e">
        <f t="shared" si="2435"/>
        <v>#VALUE!</v>
      </c>
      <c r="AC370" s="93" t="e">
        <f t="shared" si="2133"/>
        <v>#VALUE!</v>
      </c>
      <c r="AD370" s="94">
        <f t="shared" si="2134"/>
        <v>0</v>
      </c>
      <c r="AE370" s="93">
        <f t="shared" ref="AE370:AF370" si="2436">SUM(AE371:AE375)</f>
        <v>0</v>
      </c>
      <c r="AF370" s="93" t="e">
        <f t="shared" si="2436"/>
        <v>#VALUE!</v>
      </c>
      <c r="AG370" s="93" t="e">
        <f t="shared" si="2136"/>
        <v>#VALUE!</v>
      </c>
      <c r="AH370" s="94">
        <f t="shared" si="2137"/>
        <v>0</v>
      </c>
      <c r="AI370" s="93">
        <f t="shared" ref="AI370:AJ370" si="2437">SUM(AI371:AI375)</f>
        <v>0</v>
      </c>
      <c r="AJ370" s="93" t="e">
        <f t="shared" si="2437"/>
        <v>#VALUE!</v>
      </c>
      <c r="AK370" s="93" t="e">
        <f t="shared" si="2139"/>
        <v>#VALUE!</v>
      </c>
      <c r="AL370" s="94">
        <f t="shared" si="2140"/>
        <v>0</v>
      </c>
      <c r="AM370" s="93">
        <f t="shared" ref="AM370:AN370" si="2438">SUM(AM371:AM375)</f>
        <v>0</v>
      </c>
      <c r="AN370" s="93" t="e">
        <f t="shared" si="2438"/>
        <v>#VALUE!</v>
      </c>
      <c r="AO370" s="93" t="e">
        <f t="shared" si="2142"/>
        <v>#VALUE!</v>
      </c>
      <c r="AP370" s="94">
        <f t="shared" si="2143"/>
        <v>0</v>
      </c>
      <c r="AQ370" s="93">
        <f t="shared" ref="AQ370:AR370" si="2439">SUM(AQ371:AQ375)</f>
        <v>0</v>
      </c>
      <c r="AR370" s="93" t="e">
        <f t="shared" si="2439"/>
        <v>#VALUE!</v>
      </c>
      <c r="AS370" s="93" t="e">
        <f t="shared" si="2145"/>
        <v>#VALUE!</v>
      </c>
      <c r="AT370" s="94">
        <f t="shared" si="2146"/>
        <v>0</v>
      </c>
      <c r="AU370" s="93">
        <f t="shared" ref="AU370:AV370" si="2440">SUM(AU371:AU375)</f>
        <v>0</v>
      </c>
      <c r="AV370" s="93" t="e">
        <f t="shared" si="2440"/>
        <v>#VALUE!</v>
      </c>
      <c r="AW370" s="93" t="e">
        <f t="shared" si="2148"/>
        <v>#VALUE!</v>
      </c>
      <c r="AX370" s="94">
        <f t="shared" si="2149"/>
        <v>0</v>
      </c>
      <c r="AY370" s="93">
        <f t="shared" ref="AY370:BE370" si="2441">SUM(AY371:AY375)</f>
        <v>0</v>
      </c>
      <c r="AZ370" s="93" t="e">
        <f t="shared" si="2441"/>
        <v>#VALUE!</v>
      </c>
      <c r="BA370" s="93" t="e">
        <f t="shared" si="2151"/>
        <v>#VALUE!</v>
      </c>
      <c r="BB370" s="94">
        <f t="shared" si="2152"/>
        <v>0</v>
      </c>
      <c r="BC370" s="93">
        <f t="shared" si="2441"/>
        <v>0</v>
      </c>
      <c r="BD370" s="93">
        <f t="shared" si="2441"/>
        <v>0</v>
      </c>
      <c r="BE370" s="93" t="e">
        <f t="shared" si="2441"/>
        <v>#VALUE!</v>
      </c>
      <c r="BF370" s="93" t="e">
        <f t="shared" si="2153"/>
        <v>#VALUE!</v>
      </c>
      <c r="BG370" s="4">
        <f t="shared" si="2154"/>
        <v>0</v>
      </c>
      <c r="BL370" s="93">
        <f t="shared" ref="BL370:BM370" si="2442">SUM(BL371:BL375)</f>
        <v>0</v>
      </c>
      <c r="BM370" s="93">
        <f t="shared" si="2442"/>
        <v>0</v>
      </c>
    </row>
    <row r="371" spans="1:65" ht="12" x14ac:dyDescent="0.3">
      <c r="A371" s="87"/>
      <c r="B371" s="87"/>
      <c r="C371" s="88"/>
      <c r="D371" s="95"/>
      <c r="E371" s="96">
        <v>51953001</v>
      </c>
      <c r="F371" s="97" t="s">
        <v>246</v>
      </c>
      <c r="G371" s="7">
        <v>0</v>
      </c>
      <c r="H371" s="7" t="e">
        <f>SUMIF([2]Ene!B:I,AVALUOS!E371,[2]Ene!I:I)</f>
        <v>#VALUE!</v>
      </c>
      <c r="I371" s="7" t="e">
        <f t="shared" si="2119"/>
        <v>#VALUE!</v>
      </c>
      <c r="J371" s="8">
        <f t="shared" si="2120"/>
        <v>0</v>
      </c>
      <c r="K371" s="7">
        <v>0</v>
      </c>
      <c r="L371" s="7" t="e">
        <f>SUMIF([2]Feb!B:I,AVALUOS!E371,[2]Feb!I:I)</f>
        <v>#VALUE!</v>
      </c>
      <c r="M371" s="7" t="e">
        <f t="shared" si="2122"/>
        <v>#VALUE!</v>
      </c>
      <c r="N371" s="8">
        <f t="shared" si="2123"/>
        <v>0</v>
      </c>
      <c r="O371" s="7">
        <v>0</v>
      </c>
      <c r="P371" s="7" t="e">
        <f>SUMIF([2]mar!B:I,AVALUOS!E371,[2]mar!I:I)</f>
        <v>#VALUE!</v>
      </c>
      <c r="Q371" s="7" t="e">
        <f t="shared" si="2125"/>
        <v>#VALUE!</v>
      </c>
      <c r="R371" s="8">
        <f t="shared" si="2104"/>
        <v>0</v>
      </c>
      <c r="S371" s="7">
        <v>0</v>
      </c>
      <c r="T371" s="7" t="e">
        <f>SUMIF([2]Abr!B:I,AVALUOS!E371,[2]Abr!I:I)</f>
        <v>#VALUE!</v>
      </c>
      <c r="U371" s="7" t="e">
        <f t="shared" si="2127"/>
        <v>#VALUE!</v>
      </c>
      <c r="V371" s="8">
        <f t="shared" si="2128"/>
        <v>0</v>
      </c>
      <c r="W371" s="7">
        <v>0</v>
      </c>
      <c r="X371" s="7" t="e">
        <f>SUMIF([2]May!B:I,AVALUOS!E371,[2]May!I:I)</f>
        <v>#VALUE!</v>
      </c>
      <c r="Y371" s="7" t="e">
        <f t="shared" si="2130"/>
        <v>#VALUE!</v>
      </c>
      <c r="Z371" s="8">
        <f t="shared" si="2131"/>
        <v>0</v>
      </c>
      <c r="AA371" s="7">
        <v>0</v>
      </c>
      <c r="AB371" s="7" t="e">
        <f>SUMIF([2]Jun!B:I,AVALUOS!E371,[2]Jun!I:I)</f>
        <v>#VALUE!</v>
      </c>
      <c r="AC371" s="7" t="e">
        <f t="shared" si="2133"/>
        <v>#VALUE!</v>
      </c>
      <c r="AD371" s="8">
        <f t="shared" si="2134"/>
        <v>0</v>
      </c>
      <c r="AE371" s="7">
        <v>0</v>
      </c>
      <c r="AF371" s="7" t="e">
        <f>SUMIF([2]Jul!B:I,AVALUOS!E371,[2]Jul!I:I)</f>
        <v>#VALUE!</v>
      </c>
      <c r="AG371" s="7" t="e">
        <f t="shared" si="2136"/>
        <v>#VALUE!</v>
      </c>
      <c r="AH371" s="8">
        <f t="shared" si="2137"/>
        <v>0</v>
      </c>
      <c r="AI371" s="7">
        <v>0</v>
      </c>
      <c r="AJ371" s="7" t="e">
        <f>SUMIF([2]Agos!B:I,AVALUOS!E371,[2]Agos!I:I)</f>
        <v>#VALUE!</v>
      </c>
      <c r="AK371" s="7" t="e">
        <f t="shared" si="2139"/>
        <v>#VALUE!</v>
      </c>
      <c r="AL371" s="8">
        <f t="shared" si="2140"/>
        <v>0</v>
      </c>
      <c r="AM371" s="7">
        <v>0</v>
      </c>
      <c r="AN371" s="7" t="e">
        <f>SUMIF([2]Sep!B:I,AVALUOS!E371,[2]Sep!I:I)</f>
        <v>#VALUE!</v>
      </c>
      <c r="AO371" s="7" t="e">
        <f t="shared" si="2142"/>
        <v>#VALUE!</v>
      </c>
      <c r="AP371" s="8">
        <f t="shared" si="2143"/>
        <v>0</v>
      </c>
      <c r="AQ371" s="7">
        <v>0</v>
      </c>
      <c r="AR371" s="7" t="e">
        <f>SUMIF([2]Oct!B:I,AVALUOS!E371,[2]Oct!I:I)</f>
        <v>#VALUE!</v>
      </c>
      <c r="AS371" s="7" t="e">
        <f t="shared" si="2145"/>
        <v>#VALUE!</v>
      </c>
      <c r="AT371" s="8">
        <f t="shared" si="2146"/>
        <v>0</v>
      </c>
      <c r="AU371" s="7">
        <v>0</v>
      </c>
      <c r="AV371" s="7" t="e">
        <f>SUMIF([2]Nov!B:I,AVALUOS!E371,[2]Nov!I:I)</f>
        <v>#VALUE!</v>
      </c>
      <c r="AW371" s="7" t="e">
        <f t="shared" si="2148"/>
        <v>#VALUE!</v>
      </c>
      <c r="AX371" s="8">
        <f t="shared" si="2149"/>
        <v>0</v>
      </c>
      <c r="AY371" s="7">
        <v>0</v>
      </c>
      <c r="AZ371" s="7" t="e">
        <f>SUMIF([2]Dic!B:I,AVALUOS!E371,[2]Dic!I:I)</f>
        <v>#VALUE!</v>
      </c>
      <c r="BA371" s="7" t="e">
        <f t="shared" si="2151"/>
        <v>#VALUE!</v>
      </c>
      <c r="BB371" s="8">
        <f t="shared" si="2152"/>
        <v>0</v>
      </c>
      <c r="BC371" s="7">
        <v>0</v>
      </c>
      <c r="BD371" s="89">
        <f t="shared" ref="BD371:BD375" si="2443">+G371+K371+O371+S371+W371+AA371+AE371+AI371+AM371+AQ371+AU371</f>
        <v>0</v>
      </c>
      <c r="BE371" s="89" t="e">
        <f t="shared" ref="BE371:BE375" si="2444">+H371+L371+P371+T371+X371+AB371+AF371+AJ371+AN371+AR371+AV371+AZ371</f>
        <v>#VALUE!</v>
      </c>
      <c r="BF371" s="89" t="e">
        <f t="shared" si="2153"/>
        <v>#VALUE!</v>
      </c>
      <c r="BG371" s="24">
        <f t="shared" si="2154"/>
        <v>0</v>
      </c>
      <c r="BK371" s="84"/>
      <c r="BL371" s="7"/>
      <c r="BM371" s="7"/>
    </row>
    <row r="372" spans="1:65" ht="20.399999999999999" x14ac:dyDescent="0.3">
      <c r="A372" s="87"/>
      <c r="B372" s="87"/>
      <c r="C372" s="88"/>
      <c r="D372" s="95"/>
      <c r="E372" s="96">
        <v>51953002</v>
      </c>
      <c r="F372" s="97" t="s">
        <v>247</v>
      </c>
      <c r="G372" s="7">
        <v>0</v>
      </c>
      <c r="H372" s="7" t="e">
        <f>SUMIF([2]Ene!B:I,AVALUOS!E372,[2]Ene!I:I)</f>
        <v>#VALUE!</v>
      </c>
      <c r="I372" s="7" t="e">
        <f t="shared" si="2119"/>
        <v>#VALUE!</v>
      </c>
      <c r="J372" s="8">
        <f t="shared" si="2120"/>
        <v>0</v>
      </c>
      <c r="K372" s="7">
        <v>0</v>
      </c>
      <c r="L372" s="7" t="e">
        <f>SUMIF([2]Feb!B:I,AVALUOS!E372,[2]Feb!I:I)</f>
        <v>#VALUE!</v>
      </c>
      <c r="M372" s="7" t="e">
        <f t="shared" si="2122"/>
        <v>#VALUE!</v>
      </c>
      <c r="N372" s="8">
        <f t="shared" si="2123"/>
        <v>0</v>
      </c>
      <c r="O372" s="7">
        <v>0</v>
      </c>
      <c r="P372" s="7" t="e">
        <f>SUMIF([2]mar!B:I,AVALUOS!E372,[2]mar!I:I)</f>
        <v>#VALUE!</v>
      </c>
      <c r="Q372" s="7" t="e">
        <f t="shared" si="2125"/>
        <v>#VALUE!</v>
      </c>
      <c r="R372" s="8">
        <f t="shared" si="2104"/>
        <v>0</v>
      </c>
      <c r="S372" s="7">
        <v>0</v>
      </c>
      <c r="T372" s="7" t="e">
        <f>SUMIF([2]Abr!B:I,AVALUOS!E372,[2]Abr!I:I)</f>
        <v>#VALUE!</v>
      </c>
      <c r="U372" s="7" t="e">
        <f t="shared" si="2127"/>
        <v>#VALUE!</v>
      </c>
      <c r="V372" s="8">
        <f t="shared" si="2128"/>
        <v>0</v>
      </c>
      <c r="W372" s="7">
        <v>0</v>
      </c>
      <c r="X372" s="7" t="e">
        <f>SUMIF([2]May!B:I,AVALUOS!E372,[2]May!I:I)</f>
        <v>#VALUE!</v>
      </c>
      <c r="Y372" s="7" t="e">
        <f t="shared" si="2130"/>
        <v>#VALUE!</v>
      </c>
      <c r="Z372" s="8">
        <f t="shared" si="2131"/>
        <v>0</v>
      </c>
      <c r="AA372" s="7">
        <v>0</v>
      </c>
      <c r="AB372" s="7" t="e">
        <f>SUMIF([2]Jun!B:I,AVALUOS!E372,[2]Jun!I:I)</f>
        <v>#VALUE!</v>
      </c>
      <c r="AC372" s="7" t="e">
        <f t="shared" si="2133"/>
        <v>#VALUE!</v>
      </c>
      <c r="AD372" s="8">
        <f t="shared" si="2134"/>
        <v>0</v>
      </c>
      <c r="AE372" s="7">
        <v>0</v>
      </c>
      <c r="AF372" s="7" t="e">
        <f>SUMIF([2]Jul!B:I,AVALUOS!E372,[2]Jul!I:I)</f>
        <v>#VALUE!</v>
      </c>
      <c r="AG372" s="7" t="e">
        <f t="shared" si="2136"/>
        <v>#VALUE!</v>
      </c>
      <c r="AH372" s="8">
        <f t="shared" si="2137"/>
        <v>0</v>
      </c>
      <c r="AI372" s="7">
        <v>0</v>
      </c>
      <c r="AJ372" s="7" t="e">
        <f>SUMIF([2]Agos!B:I,AVALUOS!E372,[2]Agos!I:I)</f>
        <v>#VALUE!</v>
      </c>
      <c r="AK372" s="7" t="e">
        <f t="shared" si="2139"/>
        <v>#VALUE!</v>
      </c>
      <c r="AL372" s="8">
        <f t="shared" si="2140"/>
        <v>0</v>
      </c>
      <c r="AM372" s="7">
        <v>0</v>
      </c>
      <c r="AN372" s="7" t="e">
        <f>SUMIF([2]Sep!B:I,AVALUOS!E372,[2]Sep!I:I)</f>
        <v>#VALUE!</v>
      </c>
      <c r="AO372" s="7" t="e">
        <f t="shared" si="2142"/>
        <v>#VALUE!</v>
      </c>
      <c r="AP372" s="8">
        <f t="shared" si="2143"/>
        <v>0</v>
      </c>
      <c r="AQ372" s="7">
        <v>0</v>
      </c>
      <c r="AR372" s="7" t="e">
        <f>SUMIF([2]Oct!B:I,AVALUOS!E372,[2]Oct!I:I)</f>
        <v>#VALUE!</v>
      </c>
      <c r="AS372" s="7" t="e">
        <f t="shared" si="2145"/>
        <v>#VALUE!</v>
      </c>
      <c r="AT372" s="8">
        <f t="shared" si="2146"/>
        <v>0</v>
      </c>
      <c r="AU372" s="7">
        <v>0</v>
      </c>
      <c r="AV372" s="7" t="e">
        <f>SUMIF([2]Nov!B:I,AVALUOS!E372,[2]Nov!I:I)</f>
        <v>#VALUE!</v>
      </c>
      <c r="AW372" s="7" t="e">
        <f t="shared" si="2148"/>
        <v>#VALUE!</v>
      </c>
      <c r="AX372" s="8">
        <f t="shared" si="2149"/>
        <v>0</v>
      </c>
      <c r="AY372" s="7">
        <v>0</v>
      </c>
      <c r="AZ372" s="7" t="e">
        <f>SUMIF([2]Dic!B:I,AVALUOS!E372,[2]Dic!I:I)</f>
        <v>#VALUE!</v>
      </c>
      <c r="BA372" s="7" t="e">
        <f t="shared" si="2151"/>
        <v>#VALUE!</v>
      </c>
      <c r="BB372" s="8">
        <f t="shared" si="2152"/>
        <v>0</v>
      </c>
      <c r="BC372" s="7">
        <v>0</v>
      </c>
      <c r="BD372" s="89">
        <f t="shared" si="2443"/>
        <v>0</v>
      </c>
      <c r="BE372" s="89" t="e">
        <f t="shared" si="2444"/>
        <v>#VALUE!</v>
      </c>
      <c r="BF372" s="89" t="e">
        <f t="shared" si="2153"/>
        <v>#VALUE!</v>
      </c>
      <c r="BG372" s="24">
        <f t="shared" si="2154"/>
        <v>0</v>
      </c>
      <c r="BK372" s="84"/>
      <c r="BL372" s="7"/>
      <c r="BM372" s="7"/>
    </row>
    <row r="373" spans="1:65" s="84" customFormat="1" ht="12" x14ac:dyDescent="0.3">
      <c r="A373" s="87"/>
      <c r="B373" s="87"/>
      <c r="C373" s="88"/>
      <c r="D373" s="95"/>
      <c r="E373" s="96">
        <v>51953003</v>
      </c>
      <c r="F373" s="97" t="s">
        <v>248</v>
      </c>
      <c r="G373" s="7">
        <v>0</v>
      </c>
      <c r="H373" s="7" t="e">
        <f>SUMIF([2]Ene!B:I,AVALUOS!E373,[2]Ene!I:I)</f>
        <v>#VALUE!</v>
      </c>
      <c r="I373" s="7" t="e">
        <f t="shared" si="2119"/>
        <v>#VALUE!</v>
      </c>
      <c r="J373" s="8">
        <f t="shared" si="2120"/>
        <v>0</v>
      </c>
      <c r="K373" s="7">
        <v>0</v>
      </c>
      <c r="L373" s="7" t="e">
        <f>SUMIF([2]Feb!B:I,AVALUOS!E373,[2]Feb!I:I)</f>
        <v>#VALUE!</v>
      </c>
      <c r="M373" s="7" t="e">
        <f t="shared" si="2122"/>
        <v>#VALUE!</v>
      </c>
      <c r="N373" s="8">
        <f t="shared" si="2123"/>
        <v>0</v>
      </c>
      <c r="O373" s="7">
        <v>0</v>
      </c>
      <c r="P373" s="7" t="e">
        <f>SUMIF([2]mar!B:I,AVALUOS!E373,[2]mar!I:I)</f>
        <v>#VALUE!</v>
      </c>
      <c r="Q373" s="7" t="e">
        <f t="shared" si="2125"/>
        <v>#VALUE!</v>
      </c>
      <c r="R373" s="8">
        <f t="shared" si="2104"/>
        <v>0</v>
      </c>
      <c r="S373" s="7">
        <v>0</v>
      </c>
      <c r="T373" s="7" t="e">
        <f>SUMIF([2]Abr!B:I,AVALUOS!E373,[2]Abr!I:I)</f>
        <v>#VALUE!</v>
      </c>
      <c r="U373" s="7" t="e">
        <f t="shared" si="2127"/>
        <v>#VALUE!</v>
      </c>
      <c r="V373" s="8">
        <f t="shared" si="2128"/>
        <v>0</v>
      </c>
      <c r="W373" s="7">
        <v>0</v>
      </c>
      <c r="X373" s="7" t="e">
        <f>SUMIF([2]May!B:I,AVALUOS!E373,[2]May!I:I)</f>
        <v>#VALUE!</v>
      </c>
      <c r="Y373" s="7" t="e">
        <f t="shared" si="2130"/>
        <v>#VALUE!</v>
      </c>
      <c r="Z373" s="8">
        <f t="shared" si="2131"/>
        <v>0</v>
      </c>
      <c r="AA373" s="7">
        <v>0</v>
      </c>
      <c r="AB373" s="7" t="e">
        <f>SUMIF([2]Jun!B:I,AVALUOS!E373,[2]Jun!I:I)</f>
        <v>#VALUE!</v>
      </c>
      <c r="AC373" s="7" t="e">
        <f t="shared" si="2133"/>
        <v>#VALUE!</v>
      </c>
      <c r="AD373" s="8">
        <f t="shared" si="2134"/>
        <v>0</v>
      </c>
      <c r="AE373" s="7">
        <v>0</v>
      </c>
      <c r="AF373" s="7" t="e">
        <f>SUMIF([2]Jul!B:I,AVALUOS!E373,[2]Jul!I:I)</f>
        <v>#VALUE!</v>
      </c>
      <c r="AG373" s="7" t="e">
        <f t="shared" si="2136"/>
        <v>#VALUE!</v>
      </c>
      <c r="AH373" s="8">
        <f t="shared" si="2137"/>
        <v>0</v>
      </c>
      <c r="AI373" s="7">
        <v>0</v>
      </c>
      <c r="AJ373" s="7" t="e">
        <f>SUMIF([2]Agos!B:I,AVALUOS!E373,[2]Agos!I:I)</f>
        <v>#VALUE!</v>
      </c>
      <c r="AK373" s="7" t="e">
        <f t="shared" si="2139"/>
        <v>#VALUE!</v>
      </c>
      <c r="AL373" s="8">
        <f t="shared" si="2140"/>
        <v>0</v>
      </c>
      <c r="AM373" s="7">
        <v>0</v>
      </c>
      <c r="AN373" s="7" t="e">
        <f>SUMIF([2]Sep!B:I,AVALUOS!E373,[2]Sep!I:I)</f>
        <v>#VALUE!</v>
      </c>
      <c r="AO373" s="7" t="e">
        <f t="shared" si="2142"/>
        <v>#VALUE!</v>
      </c>
      <c r="AP373" s="8">
        <f t="shared" si="2143"/>
        <v>0</v>
      </c>
      <c r="AQ373" s="7">
        <v>0</v>
      </c>
      <c r="AR373" s="7" t="e">
        <f>SUMIF([2]Oct!B:I,AVALUOS!E373,[2]Oct!I:I)</f>
        <v>#VALUE!</v>
      </c>
      <c r="AS373" s="7" t="e">
        <f t="shared" si="2145"/>
        <v>#VALUE!</v>
      </c>
      <c r="AT373" s="8">
        <f t="shared" si="2146"/>
        <v>0</v>
      </c>
      <c r="AU373" s="7">
        <v>0</v>
      </c>
      <c r="AV373" s="7" t="e">
        <f>SUMIF([2]Nov!B:I,AVALUOS!E373,[2]Nov!I:I)</f>
        <v>#VALUE!</v>
      </c>
      <c r="AW373" s="7" t="e">
        <f t="shared" si="2148"/>
        <v>#VALUE!</v>
      </c>
      <c r="AX373" s="8">
        <f t="shared" si="2149"/>
        <v>0</v>
      </c>
      <c r="AY373" s="7">
        <v>0</v>
      </c>
      <c r="AZ373" s="7" t="e">
        <f>SUMIF([2]Dic!B:I,AVALUOS!E373,[2]Dic!I:I)</f>
        <v>#VALUE!</v>
      </c>
      <c r="BA373" s="7" t="e">
        <f t="shared" si="2151"/>
        <v>#VALUE!</v>
      </c>
      <c r="BB373" s="8">
        <f t="shared" si="2152"/>
        <v>0</v>
      </c>
      <c r="BC373" s="7">
        <v>0</v>
      </c>
      <c r="BD373" s="89">
        <f t="shared" si="2443"/>
        <v>0</v>
      </c>
      <c r="BE373" s="89" t="e">
        <f t="shared" si="2444"/>
        <v>#VALUE!</v>
      </c>
      <c r="BF373" s="89" t="e">
        <f t="shared" si="2153"/>
        <v>#VALUE!</v>
      </c>
      <c r="BG373" s="24">
        <f t="shared" si="2154"/>
        <v>0</v>
      </c>
      <c r="BL373" s="7"/>
      <c r="BM373" s="7"/>
    </row>
    <row r="374" spans="1:65" ht="12" x14ac:dyDescent="0.3">
      <c r="A374" s="87"/>
      <c r="B374" s="87"/>
      <c r="C374" s="88"/>
      <c r="D374" s="95"/>
      <c r="E374" s="96">
        <v>51953004</v>
      </c>
      <c r="F374" s="97" t="s">
        <v>249</v>
      </c>
      <c r="G374" s="7">
        <v>0</v>
      </c>
      <c r="H374" s="7" t="e">
        <f>SUMIF([2]Ene!B:I,AVALUOS!E374,[2]Ene!I:I)</f>
        <v>#VALUE!</v>
      </c>
      <c r="I374" s="7" t="e">
        <f t="shared" si="2119"/>
        <v>#VALUE!</v>
      </c>
      <c r="J374" s="8">
        <f t="shared" si="2120"/>
        <v>0</v>
      </c>
      <c r="K374" s="7">
        <v>0</v>
      </c>
      <c r="L374" s="7" t="e">
        <f>SUMIF([2]Feb!B:I,AVALUOS!E374,[2]Feb!I:I)</f>
        <v>#VALUE!</v>
      </c>
      <c r="M374" s="7" t="e">
        <f t="shared" si="2122"/>
        <v>#VALUE!</v>
      </c>
      <c r="N374" s="8">
        <f t="shared" si="2123"/>
        <v>0</v>
      </c>
      <c r="O374" s="7">
        <v>0</v>
      </c>
      <c r="P374" s="7" t="e">
        <f>SUMIF([2]mar!B:I,AVALUOS!E374,[2]mar!I:I)</f>
        <v>#VALUE!</v>
      </c>
      <c r="Q374" s="7" t="e">
        <f t="shared" si="2125"/>
        <v>#VALUE!</v>
      </c>
      <c r="R374" s="8">
        <f t="shared" si="2104"/>
        <v>0</v>
      </c>
      <c r="S374" s="7">
        <v>0</v>
      </c>
      <c r="T374" s="7" t="e">
        <f>SUMIF([2]Abr!B:I,AVALUOS!E374,[2]Abr!I:I)</f>
        <v>#VALUE!</v>
      </c>
      <c r="U374" s="7" t="e">
        <f t="shared" si="2127"/>
        <v>#VALUE!</v>
      </c>
      <c r="V374" s="8">
        <f t="shared" si="2128"/>
        <v>0</v>
      </c>
      <c r="W374" s="7">
        <v>0</v>
      </c>
      <c r="X374" s="7" t="e">
        <f>SUMIF([2]May!B:I,AVALUOS!E374,[2]May!I:I)</f>
        <v>#VALUE!</v>
      </c>
      <c r="Y374" s="7" t="e">
        <f t="shared" si="2130"/>
        <v>#VALUE!</v>
      </c>
      <c r="Z374" s="8">
        <f t="shared" si="2131"/>
        <v>0</v>
      </c>
      <c r="AA374" s="7">
        <v>0</v>
      </c>
      <c r="AB374" s="7" t="e">
        <f>SUMIF([2]Jun!B:I,AVALUOS!E374,[2]Jun!I:I)</f>
        <v>#VALUE!</v>
      </c>
      <c r="AC374" s="7" t="e">
        <f t="shared" si="2133"/>
        <v>#VALUE!</v>
      </c>
      <c r="AD374" s="8">
        <f t="shared" si="2134"/>
        <v>0</v>
      </c>
      <c r="AE374" s="7">
        <v>0</v>
      </c>
      <c r="AF374" s="7" t="e">
        <f>SUMIF([2]Jul!B:I,AVALUOS!E374,[2]Jul!I:I)</f>
        <v>#VALUE!</v>
      </c>
      <c r="AG374" s="7" t="e">
        <f t="shared" si="2136"/>
        <v>#VALUE!</v>
      </c>
      <c r="AH374" s="8">
        <f t="shared" si="2137"/>
        <v>0</v>
      </c>
      <c r="AI374" s="7">
        <v>0</v>
      </c>
      <c r="AJ374" s="7" t="e">
        <f>SUMIF([2]Agos!B:I,AVALUOS!E374,[2]Agos!I:I)</f>
        <v>#VALUE!</v>
      </c>
      <c r="AK374" s="7" t="e">
        <f t="shared" si="2139"/>
        <v>#VALUE!</v>
      </c>
      <c r="AL374" s="8">
        <f t="shared" si="2140"/>
        <v>0</v>
      </c>
      <c r="AM374" s="7">
        <v>0</v>
      </c>
      <c r="AN374" s="7" t="e">
        <f>SUMIF([2]Sep!B:I,AVALUOS!E374,[2]Sep!I:I)</f>
        <v>#VALUE!</v>
      </c>
      <c r="AO374" s="7" t="e">
        <f t="shared" si="2142"/>
        <v>#VALUE!</v>
      </c>
      <c r="AP374" s="8">
        <f t="shared" si="2143"/>
        <v>0</v>
      </c>
      <c r="AQ374" s="7">
        <v>0</v>
      </c>
      <c r="AR374" s="7" t="e">
        <f>SUMIF([2]Oct!B:I,AVALUOS!E374,[2]Oct!I:I)</f>
        <v>#VALUE!</v>
      </c>
      <c r="AS374" s="7" t="e">
        <f t="shared" si="2145"/>
        <v>#VALUE!</v>
      </c>
      <c r="AT374" s="8">
        <f t="shared" si="2146"/>
        <v>0</v>
      </c>
      <c r="AU374" s="7">
        <v>0</v>
      </c>
      <c r="AV374" s="7" t="e">
        <f>SUMIF([2]Nov!B:I,AVALUOS!E374,[2]Nov!I:I)</f>
        <v>#VALUE!</v>
      </c>
      <c r="AW374" s="7" t="e">
        <f t="shared" si="2148"/>
        <v>#VALUE!</v>
      </c>
      <c r="AX374" s="8">
        <f t="shared" si="2149"/>
        <v>0</v>
      </c>
      <c r="AY374" s="7">
        <v>0</v>
      </c>
      <c r="AZ374" s="7" t="e">
        <f>SUMIF([2]Dic!B:I,AVALUOS!E374,[2]Dic!I:I)</f>
        <v>#VALUE!</v>
      </c>
      <c r="BA374" s="7" t="e">
        <f t="shared" si="2151"/>
        <v>#VALUE!</v>
      </c>
      <c r="BB374" s="8">
        <f t="shared" si="2152"/>
        <v>0</v>
      </c>
      <c r="BC374" s="7">
        <v>0</v>
      </c>
      <c r="BD374" s="89">
        <f t="shared" si="2443"/>
        <v>0</v>
      </c>
      <c r="BE374" s="89" t="e">
        <f t="shared" si="2444"/>
        <v>#VALUE!</v>
      </c>
      <c r="BF374" s="89" t="e">
        <f t="shared" si="2153"/>
        <v>#VALUE!</v>
      </c>
      <c r="BG374" s="24">
        <f t="shared" si="2154"/>
        <v>0</v>
      </c>
      <c r="BK374" s="84"/>
      <c r="BL374" s="7"/>
      <c r="BM374" s="7"/>
    </row>
    <row r="375" spans="1:65" ht="12" x14ac:dyDescent="0.3">
      <c r="A375" s="87"/>
      <c r="B375" s="87"/>
      <c r="C375" s="88"/>
      <c r="D375" s="95"/>
      <c r="E375" s="96">
        <v>51953005</v>
      </c>
      <c r="F375" s="97" t="s">
        <v>250</v>
      </c>
      <c r="G375" s="7">
        <v>0</v>
      </c>
      <c r="H375" s="7" t="e">
        <f>SUMIF([2]Ene!B:I,AVALUOS!E375,[2]Ene!I:I)</f>
        <v>#VALUE!</v>
      </c>
      <c r="I375" s="7" t="e">
        <f t="shared" si="2119"/>
        <v>#VALUE!</v>
      </c>
      <c r="J375" s="8">
        <f t="shared" si="2120"/>
        <v>0</v>
      </c>
      <c r="K375" s="7">
        <v>0</v>
      </c>
      <c r="L375" s="7" t="e">
        <f>SUMIF([2]Feb!B:I,AVALUOS!E375,[2]Feb!I:I)</f>
        <v>#VALUE!</v>
      </c>
      <c r="M375" s="7" t="e">
        <f t="shared" si="2122"/>
        <v>#VALUE!</v>
      </c>
      <c r="N375" s="8">
        <f t="shared" si="2123"/>
        <v>0</v>
      </c>
      <c r="O375" s="7">
        <v>0</v>
      </c>
      <c r="P375" s="7" t="e">
        <f>SUMIF([2]mar!B:I,AVALUOS!E375,[2]mar!I:I)</f>
        <v>#VALUE!</v>
      </c>
      <c r="Q375" s="7" t="e">
        <f t="shared" si="2125"/>
        <v>#VALUE!</v>
      </c>
      <c r="R375" s="8">
        <f t="shared" si="2104"/>
        <v>0</v>
      </c>
      <c r="S375" s="7">
        <v>0</v>
      </c>
      <c r="T375" s="7" t="e">
        <f>SUMIF([2]Abr!B:I,AVALUOS!E375,[2]Abr!I:I)</f>
        <v>#VALUE!</v>
      </c>
      <c r="U375" s="7" t="e">
        <f t="shared" si="2127"/>
        <v>#VALUE!</v>
      </c>
      <c r="V375" s="8">
        <f t="shared" si="2128"/>
        <v>0</v>
      </c>
      <c r="W375" s="7">
        <v>0</v>
      </c>
      <c r="X375" s="7" t="e">
        <f>SUMIF([2]May!B:I,AVALUOS!E375,[2]May!I:I)</f>
        <v>#VALUE!</v>
      </c>
      <c r="Y375" s="7" t="e">
        <f t="shared" si="2130"/>
        <v>#VALUE!</v>
      </c>
      <c r="Z375" s="8">
        <f t="shared" si="2131"/>
        <v>0</v>
      </c>
      <c r="AA375" s="7">
        <v>0</v>
      </c>
      <c r="AB375" s="7" t="e">
        <f>SUMIF([2]Jun!B:I,AVALUOS!E375,[2]Jun!I:I)</f>
        <v>#VALUE!</v>
      </c>
      <c r="AC375" s="7" t="e">
        <f t="shared" si="2133"/>
        <v>#VALUE!</v>
      </c>
      <c r="AD375" s="8">
        <f t="shared" si="2134"/>
        <v>0</v>
      </c>
      <c r="AE375" s="7">
        <v>0</v>
      </c>
      <c r="AF375" s="7" t="e">
        <f>SUMIF([2]Jul!B:I,AVALUOS!E375,[2]Jul!I:I)</f>
        <v>#VALUE!</v>
      </c>
      <c r="AG375" s="7" t="e">
        <f t="shared" si="2136"/>
        <v>#VALUE!</v>
      </c>
      <c r="AH375" s="8">
        <f t="shared" si="2137"/>
        <v>0</v>
      </c>
      <c r="AI375" s="7">
        <v>0</v>
      </c>
      <c r="AJ375" s="7" t="e">
        <f>SUMIF([2]Agos!B:I,AVALUOS!E375,[2]Agos!I:I)</f>
        <v>#VALUE!</v>
      </c>
      <c r="AK375" s="7" t="e">
        <f t="shared" si="2139"/>
        <v>#VALUE!</v>
      </c>
      <c r="AL375" s="8">
        <f t="shared" si="2140"/>
        <v>0</v>
      </c>
      <c r="AM375" s="7">
        <v>0</v>
      </c>
      <c r="AN375" s="7" t="e">
        <f>SUMIF([2]Sep!B:I,AVALUOS!E375,[2]Sep!I:I)</f>
        <v>#VALUE!</v>
      </c>
      <c r="AO375" s="7" t="e">
        <f t="shared" si="2142"/>
        <v>#VALUE!</v>
      </c>
      <c r="AP375" s="8">
        <f t="shared" si="2143"/>
        <v>0</v>
      </c>
      <c r="AQ375" s="7">
        <v>0</v>
      </c>
      <c r="AR375" s="7" t="e">
        <f>SUMIF([2]Oct!B:I,AVALUOS!E375,[2]Oct!I:I)</f>
        <v>#VALUE!</v>
      </c>
      <c r="AS375" s="7" t="e">
        <f t="shared" si="2145"/>
        <v>#VALUE!</v>
      </c>
      <c r="AT375" s="8">
        <f t="shared" si="2146"/>
        <v>0</v>
      </c>
      <c r="AU375" s="7">
        <v>0</v>
      </c>
      <c r="AV375" s="7" t="e">
        <f>SUMIF([2]Nov!B:I,AVALUOS!E375,[2]Nov!I:I)</f>
        <v>#VALUE!</v>
      </c>
      <c r="AW375" s="7" t="e">
        <f t="shared" si="2148"/>
        <v>#VALUE!</v>
      </c>
      <c r="AX375" s="8">
        <f t="shared" si="2149"/>
        <v>0</v>
      </c>
      <c r="AY375" s="7">
        <v>0</v>
      </c>
      <c r="AZ375" s="7" t="e">
        <f>SUMIF([2]Dic!B:I,AVALUOS!E375,[2]Dic!I:I)</f>
        <v>#VALUE!</v>
      </c>
      <c r="BA375" s="7" t="e">
        <f t="shared" si="2151"/>
        <v>#VALUE!</v>
      </c>
      <c r="BB375" s="8">
        <f t="shared" si="2152"/>
        <v>0</v>
      </c>
      <c r="BC375" s="7">
        <v>0</v>
      </c>
      <c r="BD375" s="89">
        <f t="shared" si="2443"/>
        <v>0</v>
      </c>
      <c r="BE375" s="89" t="e">
        <f t="shared" si="2444"/>
        <v>#VALUE!</v>
      </c>
      <c r="BF375" s="89" t="e">
        <f t="shared" si="2153"/>
        <v>#VALUE!</v>
      </c>
      <c r="BG375" s="24">
        <f t="shared" si="2154"/>
        <v>0</v>
      </c>
      <c r="BK375" s="84"/>
      <c r="BL375" s="7"/>
      <c r="BM375" s="7"/>
    </row>
    <row r="376" spans="1:65" ht="20.399999999999999" x14ac:dyDescent="0.3">
      <c r="A376" s="85"/>
      <c r="B376" s="85"/>
      <c r="C376" s="86"/>
      <c r="D376" s="90">
        <v>519535</v>
      </c>
      <c r="E376" s="91"/>
      <c r="F376" s="92" t="s">
        <v>251</v>
      </c>
      <c r="G376" s="93">
        <f t="shared" ref="G376:H376" si="2445">+G377</f>
        <v>0</v>
      </c>
      <c r="H376" s="93" t="e">
        <f t="shared" si="2445"/>
        <v>#VALUE!</v>
      </c>
      <c r="I376" s="93" t="e">
        <f t="shared" si="2119"/>
        <v>#VALUE!</v>
      </c>
      <c r="J376" s="94">
        <f t="shared" si="2120"/>
        <v>0</v>
      </c>
      <c r="K376" s="93">
        <f t="shared" ref="K376:L376" si="2446">+K377</f>
        <v>0</v>
      </c>
      <c r="L376" s="93" t="e">
        <f t="shared" si="2446"/>
        <v>#VALUE!</v>
      </c>
      <c r="M376" s="93" t="e">
        <f t="shared" si="2122"/>
        <v>#VALUE!</v>
      </c>
      <c r="N376" s="94">
        <f t="shared" si="2123"/>
        <v>0</v>
      </c>
      <c r="O376" s="93">
        <f t="shared" ref="O376:P376" si="2447">+O377</f>
        <v>0</v>
      </c>
      <c r="P376" s="93" t="e">
        <f t="shared" si="2447"/>
        <v>#VALUE!</v>
      </c>
      <c r="Q376" s="93" t="e">
        <f t="shared" si="2125"/>
        <v>#VALUE!</v>
      </c>
      <c r="R376" s="94">
        <f t="shared" si="2104"/>
        <v>0</v>
      </c>
      <c r="S376" s="93">
        <f t="shared" ref="S376:BE376" si="2448">+S377</f>
        <v>0</v>
      </c>
      <c r="T376" s="93" t="e">
        <f t="shared" si="2448"/>
        <v>#VALUE!</v>
      </c>
      <c r="U376" s="93" t="e">
        <f t="shared" si="2127"/>
        <v>#VALUE!</v>
      </c>
      <c r="V376" s="94">
        <f t="shared" si="2128"/>
        <v>0</v>
      </c>
      <c r="W376" s="93">
        <f t="shared" ref="W376:X376" si="2449">+W377</f>
        <v>0</v>
      </c>
      <c r="X376" s="93" t="e">
        <f t="shared" si="2449"/>
        <v>#VALUE!</v>
      </c>
      <c r="Y376" s="93" t="e">
        <f t="shared" si="2130"/>
        <v>#VALUE!</v>
      </c>
      <c r="Z376" s="94">
        <f t="shared" si="2131"/>
        <v>0</v>
      </c>
      <c r="AA376" s="93">
        <f t="shared" ref="AA376" si="2450">+AA377</f>
        <v>0</v>
      </c>
      <c r="AB376" s="93" t="e">
        <f t="shared" si="2448"/>
        <v>#VALUE!</v>
      </c>
      <c r="AC376" s="93" t="e">
        <f t="shared" si="2133"/>
        <v>#VALUE!</v>
      </c>
      <c r="AD376" s="94">
        <f t="shared" si="2134"/>
        <v>0</v>
      </c>
      <c r="AE376" s="93">
        <f t="shared" ref="AE376" si="2451">+AE377</f>
        <v>0</v>
      </c>
      <c r="AF376" s="93" t="e">
        <f t="shared" si="2448"/>
        <v>#VALUE!</v>
      </c>
      <c r="AG376" s="93" t="e">
        <f t="shared" si="2136"/>
        <v>#VALUE!</v>
      </c>
      <c r="AH376" s="94">
        <f t="shared" si="2137"/>
        <v>0</v>
      </c>
      <c r="AI376" s="93">
        <f t="shared" ref="AI376" si="2452">+AI377</f>
        <v>0</v>
      </c>
      <c r="AJ376" s="93" t="e">
        <f t="shared" si="2448"/>
        <v>#VALUE!</v>
      </c>
      <c r="AK376" s="93" t="e">
        <f t="shared" si="2139"/>
        <v>#VALUE!</v>
      </c>
      <c r="AL376" s="94">
        <f t="shared" si="2140"/>
        <v>0</v>
      </c>
      <c r="AM376" s="93">
        <f t="shared" ref="AM376" si="2453">+AM377</f>
        <v>0</v>
      </c>
      <c r="AN376" s="93" t="e">
        <f t="shared" si="2448"/>
        <v>#VALUE!</v>
      </c>
      <c r="AO376" s="93" t="e">
        <f t="shared" si="2142"/>
        <v>#VALUE!</v>
      </c>
      <c r="AP376" s="94">
        <f t="shared" si="2143"/>
        <v>0</v>
      </c>
      <c r="AQ376" s="93">
        <f t="shared" ref="AQ376" si="2454">+AQ377</f>
        <v>0</v>
      </c>
      <c r="AR376" s="93" t="e">
        <f t="shared" si="2448"/>
        <v>#VALUE!</v>
      </c>
      <c r="AS376" s="93" t="e">
        <f t="shared" si="2145"/>
        <v>#VALUE!</v>
      </c>
      <c r="AT376" s="94">
        <f t="shared" si="2146"/>
        <v>0</v>
      </c>
      <c r="AU376" s="93">
        <f t="shared" ref="AU376" si="2455">+AU377</f>
        <v>0</v>
      </c>
      <c r="AV376" s="93" t="e">
        <f t="shared" si="2448"/>
        <v>#VALUE!</v>
      </c>
      <c r="AW376" s="93" t="e">
        <f t="shared" si="2148"/>
        <v>#VALUE!</v>
      </c>
      <c r="AX376" s="94">
        <f t="shared" si="2149"/>
        <v>0</v>
      </c>
      <c r="AY376" s="93">
        <f t="shared" ref="AY376" si="2456">+AY377</f>
        <v>0</v>
      </c>
      <c r="AZ376" s="93" t="e">
        <f t="shared" si="2448"/>
        <v>#VALUE!</v>
      </c>
      <c r="BA376" s="93" t="e">
        <f t="shared" si="2151"/>
        <v>#VALUE!</v>
      </c>
      <c r="BB376" s="94">
        <f t="shared" si="2152"/>
        <v>0</v>
      </c>
      <c r="BC376" s="93">
        <f t="shared" si="2448"/>
        <v>0</v>
      </c>
      <c r="BD376" s="93">
        <f t="shared" si="2448"/>
        <v>0</v>
      </c>
      <c r="BE376" s="93" t="e">
        <f t="shared" si="2448"/>
        <v>#VALUE!</v>
      </c>
      <c r="BF376" s="93" t="e">
        <f t="shared" si="2153"/>
        <v>#VALUE!</v>
      </c>
      <c r="BG376" s="4">
        <f t="shared" si="2154"/>
        <v>0</v>
      </c>
      <c r="BL376" s="93">
        <f t="shared" ref="BL376:BM376" si="2457">+BL377</f>
        <v>0</v>
      </c>
      <c r="BM376" s="93">
        <f t="shared" si="2457"/>
        <v>0</v>
      </c>
    </row>
    <row r="377" spans="1:65" ht="20.399999999999999" x14ac:dyDescent="0.3">
      <c r="A377" s="87"/>
      <c r="B377" s="87"/>
      <c r="C377" s="88"/>
      <c r="D377" s="95"/>
      <c r="E377" s="96">
        <v>51953501</v>
      </c>
      <c r="F377" s="97" t="s">
        <v>251</v>
      </c>
      <c r="G377" s="7">
        <v>0</v>
      </c>
      <c r="H377" s="7" t="e">
        <f>SUMIF([2]Ene!B:I,AVALUOS!E377,[2]Ene!I:I)</f>
        <v>#VALUE!</v>
      </c>
      <c r="I377" s="7" t="e">
        <f t="shared" si="2119"/>
        <v>#VALUE!</v>
      </c>
      <c r="J377" s="8">
        <f t="shared" si="2120"/>
        <v>0</v>
      </c>
      <c r="K377" s="7">
        <v>0</v>
      </c>
      <c r="L377" s="7" t="e">
        <f>SUMIF([2]Feb!B:I,AVALUOS!E377,[2]Feb!I:I)</f>
        <v>#VALUE!</v>
      </c>
      <c r="M377" s="7" t="e">
        <f t="shared" si="2122"/>
        <v>#VALUE!</v>
      </c>
      <c r="N377" s="8">
        <f t="shared" si="2123"/>
        <v>0</v>
      </c>
      <c r="O377" s="7">
        <v>0</v>
      </c>
      <c r="P377" s="7" t="e">
        <f>SUMIF([2]mar!B:I,AVALUOS!E377,[2]mar!I:I)</f>
        <v>#VALUE!</v>
      </c>
      <c r="Q377" s="7" t="e">
        <f t="shared" si="2125"/>
        <v>#VALUE!</v>
      </c>
      <c r="R377" s="8">
        <f t="shared" si="2104"/>
        <v>0</v>
      </c>
      <c r="S377" s="7">
        <v>0</v>
      </c>
      <c r="T377" s="7" t="e">
        <f>SUMIF([2]Abr!B:I,AVALUOS!E377,[2]Abr!I:I)</f>
        <v>#VALUE!</v>
      </c>
      <c r="U377" s="7" t="e">
        <f t="shared" si="2127"/>
        <v>#VALUE!</v>
      </c>
      <c r="V377" s="8">
        <f t="shared" si="2128"/>
        <v>0</v>
      </c>
      <c r="W377" s="7">
        <v>0</v>
      </c>
      <c r="X377" s="7" t="e">
        <f>SUMIF([2]May!B:I,AVALUOS!E377,[2]May!I:I)</f>
        <v>#VALUE!</v>
      </c>
      <c r="Y377" s="7" t="e">
        <f t="shared" si="2130"/>
        <v>#VALUE!</v>
      </c>
      <c r="Z377" s="8">
        <f t="shared" si="2131"/>
        <v>0</v>
      </c>
      <c r="AA377" s="7">
        <v>0</v>
      </c>
      <c r="AB377" s="7" t="e">
        <f>SUMIF([2]Jun!B:I,AVALUOS!E377,[2]Jun!I:I)</f>
        <v>#VALUE!</v>
      </c>
      <c r="AC377" s="7" t="e">
        <f t="shared" si="2133"/>
        <v>#VALUE!</v>
      </c>
      <c r="AD377" s="8">
        <f t="shared" si="2134"/>
        <v>0</v>
      </c>
      <c r="AE377" s="7">
        <v>0</v>
      </c>
      <c r="AF377" s="7" t="e">
        <f>SUMIF([2]Jul!B:I,AVALUOS!E377,[2]Jul!I:I)</f>
        <v>#VALUE!</v>
      </c>
      <c r="AG377" s="7" t="e">
        <f t="shared" si="2136"/>
        <v>#VALUE!</v>
      </c>
      <c r="AH377" s="8">
        <f t="shared" si="2137"/>
        <v>0</v>
      </c>
      <c r="AI377" s="7">
        <v>0</v>
      </c>
      <c r="AJ377" s="7" t="e">
        <f>SUMIF([2]Agos!B:I,AVALUOS!E377,[2]Agos!I:I)</f>
        <v>#VALUE!</v>
      </c>
      <c r="AK377" s="7" t="e">
        <f t="shared" si="2139"/>
        <v>#VALUE!</v>
      </c>
      <c r="AL377" s="8">
        <f t="shared" si="2140"/>
        <v>0</v>
      </c>
      <c r="AM377" s="7">
        <v>0</v>
      </c>
      <c r="AN377" s="7" t="e">
        <f>SUMIF([2]Sep!B:I,AVALUOS!E377,[2]Sep!I:I)</f>
        <v>#VALUE!</v>
      </c>
      <c r="AO377" s="7" t="e">
        <f t="shared" si="2142"/>
        <v>#VALUE!</v>
      </c>
      <c r="AP377" s="8">
        <f t="shared" si="2143"/>
        <v>0</v>
      </c>
      <c r="AQ377" s="7">
        <v>0</v>
      </c>
      <c r="AR377" s="7" t="e">
        <f>SUMIF([2]Oct!B:I,AVALUOS!E377,[2]Oct!I:I)</f>
        <v>#VALUE!</v>
      </c>
      <c r="AS377" s="7" t="e">
        <f t="shared" si="2145"/>
        <v>#VALUE!</v>
      </c>
      <c r="AT377" s="8">
        <f t="shared" si="2146"/>
        <v>0</v>
      </c>
      <c r="AU377" s="7">
        <v>0</v>
      </c>
      <c r="AV377" s="7" t="e">
        <f>SUMIF([2]Nov!B:I,AVALUOS!E377,[2]Nov!I:I)</f>
        <v>#VALUE!</v>
      </c>
      <c r="AW377" s="7" t="e">
        <f t="shared" si="2148"/>
        <v>#VALUE!</v>
      </c>
      <c r="AX377" s="8">
        <f t="shared" si="2149"/>
        <v>0</v>
      </c>
      <c r="AY377" s="7">
        <v>0</v>
      </c>
      <c r="AZ377" s="7" t="e">
        <f>SUMIF([2]Dic!B:I,AVALUOS!E377,[2]Dic!I:I)</f>
        <v>#VALUE!</v>
      </c>
      <c r="BA377" s="7" t="e">
        <f t="shared" si="2151"/>
        <v>#VALUE!</v>
      </c>
      <c r="BB377" s="8">
        <f t="shared" si="2152"/>
        <v>0</v>
      </c>
      <c r="BC377" s="7">
        <v>0</v>
      </c>
      <c r="BD377" s="89">
        <f>+G377+K377+O377+S377+W377+AA377+AE377+AI377+AM377+AQ377+AU377</f>
        <v>0</v>
      </c>
      <c r="BE377" s="89" t="e">
        <f>+H377+L377+P377+T377+X377+AB377+AF377+AJ377+AN377+AR377+AV377+AZ377</f>
        <v>#VALUE!</v>
      </c>
      <c r="BF377" s="89" t="e">
        <f t="shared" si="2153"/>
        <v>#VALUE!</v>
      </c>
      <c r="BG377" s="24">
        <f t="shared" si="2154"/>
        <v>0</v>
      </c>
      <c r="BK377" s="84"/>
      <c r="BL377" s="7"/>
      <c r="BM377" s="7"/>
    </row>
    <row r="378" spans="1:65" ht="12" x14ac:dyDescent="0.3">
      <c r="A378" s="85"/>
      <c r="B378" s="85"/>
      <c r="C378" s="86"/>
      <c r="D378" s="90">
        <v>519545</v>
      </c>
      <c r="E378" s="91"/>
      <c r="F378" s="92" t="s">
        <v>252</v>
      </c>
      <c r="G378" s="93">
        <f t="shared" ref="G378:H378" si="2458">+G379</f>
        <v>0</v>
      </c>
      <c r="H378" s="93" t="e">
        <f t="shared" si="2458"/>
        <v>#VALUE!</v>
      </c>
      <c r="I378" s="93" t="e">
        <f t="shared" si="2119"/>
        <v>#VALUE!</v>
      </c>
      <c r="J378" s="94">
        <f t="shared" si="2120"/>
        <v>0</v>
      </c>
      <c r="K378" s="93">
        <f t="shared" ref="K378:L378" si="2459">+K379</f>
        <v>0</v>
      </c>
      <c r="L378" s="93" t="e">
        <f t="shared" si="2459"/>
        <v>#VALUE!</v>
      </c>
      <c r="M378" s="93" t="e">
        <f t="shared" si="2122"/>
        <v>#VALUE!</v>
      </c>
      <c r="N378" s="94">
        <f t="shared" si="2123"/>
        <v>0</v>
      </c>
      <c r="O378" s="93">
        <f t="shared" ref="O378:P378" si="2460">+O379</f>
        <v>0</v>
      </c>
      <c r="P378" s="93" t="e">
        <f t="shared" si="2460"/>
        <v>#VALUE!</v>
      </c>
      <c r="Q378" s="93" t="e">
        <f t="shared" si="2125"/>
        <v>#VALUE!</v>
      </c>
      <c r="R378" s="94">
        <f t="shared" si="2104"/>
        <v>0</v>
      </c>
      <c r="S378" s="93">
        <f t="shared" ref="S378:BE378" si="2461">+S379</f>
        <v>0</v>
      </c>
      <c r="T378" s="93" t="e">
        <f t="shared" si="2461"/>
        <v>#VALUE!</v>
      </c>
      <c r="U378" s="93" t="e">
        <f t="shared" si="2127"/>
        <v>#VALUE!</v>
      </c>
      <c r="V378" s="94">
        <f t="shared" si="2128"/>
        <v>0</v>
      </c>
      <c r="W378" s="93">
        <f t="shared" ref="W378:X378" si="2462">+W379</f>
        <v>0</v>
      </c>
      <c r="X378" s="93" t="e">
        <f t="shared" si="2462"/>
        <v>#VALUE!</v>
      </c>
      <c r="Y378" s="93" t="e">
        <f t="shared" si="2130"/>
        <v>#VALUE!</v>
      </c>
      <c r="Z378" s="94">
        <f t="shared" si="2131"/>
        <v>0</v>
      </c>
      <c r="AA378" s="93">
        <f t="shared" ref="AA378" si="2463">+AA379</f>
        <v>0</v>
      </c>
      <c r="AB378" s="93" t="e">
        <f t="shared" si="2461"/>
        <v>#VALUE!</v>
      </c>
      <c r="AC378" s="93" t="e">
        <f t="shared" si="2133"/>
        <v>#VALUE!</v>
      </c>
      <c r="AD378" s="94">
        <f t="shared" si="2134"/>
        <v>0</v>
      </c>
      <c r="AE378" s="93">
        <f t="shared" ref="AE378" si="2464">+AE379</f>
        <v>0</v>
      </c>
      <c r="AF378" s="93" t="e">
        <f t="shared" si="2461"/>
        <v>#VALUE!</v>
      </c>
      <c r="AG378" s="93" t="e">
        <f t="shared" si="2136"/>
        <v>#VALUE!</v>
      </c>
      <c r="AH378" s="94">
        <f t="shared" si="2137"/>
        <v>0</v>
      </c>
      <c r="AI378" s="93">
        <f t="shared" ref="AI378" si="2465">+AI379</f>
        <v>0</v>
      </c>
      <c r="AJ378" s="93" t="e">
        <f t="shared" si="2461"/>
        <v>#VALUE!</v>
      </c>
      <c r="AK378" s="93" t="e">
        <f t="shared" si="2139"/>
        <v>#VALUE!</v>
      </c>
      <c r="AL378" s="94">
        <f t="shared" si="2140"/>
        <v>0</v>
      </c>
      <c r="AM378" s="93">
        <f t="shared" ref="AM378" si="2466">+AM379</f>
        <v>0</v>
      </c>
      <c r="AN378" s="93" t="e">
        <f t="shared" si="2461"/>
        <v>#VALUE!</v>
      </c>
      <c r="AO378" s="93" t="e">
        <f t="shared" si="2142"/>
        <v>#VALUE!</v>
      </c>
      <c r="AP378" s="94">
        <f t="shared" si="2143"/>
        <v>0</v>
      </c>
      <c r="AQ378" s="93">
        <f t="shared" ref="AQ378" si="2467">+AQ379</f>
        <v>0</v>
      </c>
      <c r="AR378" s="93" t="e">
        <f t="shared" si="2461"/>
        <v>#VALUE!</v>
      </c>
      <c r="AS378" s="93" t="e">
        <f t="shared" si="2145"/>
        <v>#VALUE!</v>
      </c>
      <c r="AT378" s="94">
        <f t="shared" si="2146"/>
        <v>0</v>
      </c>
      <c r="AU378" s="93">
        <f t="shared" ref="AU378" si="2468">+AU379</f>
        <v>0</v>
      </c>
      <c r="AV378" s="93" t="e">
        <f t="shared" si="2461"/>
        <v>#VALUE!</v>
      </c>
      <c r="AW378" s="93" t="e">
        <f t="shared" si="2148"/>
        <v>#VALUE!</v>
      </c>
      <c r="AX378" s="94">
        <f t="shared" si="2149"/>
        <v>0</v>
      </c>
      <c r="AY378" s="93">
        <f t="shared" ref="AY378" si="2469">+AY379</f>
        <v>0</v>
      </c>
      <c r="AZ378" s="93" t="e">
        <f t="shared" si="2461"/>
        <v>#VALUE!</v>
      </c>
      <c r="BA378" s="93" t="e">
        <f t="shared" si="2151"/>
        <v>#VALUE!</v>
      </c>
      <c r="BB378" s="94">
        <f t="shared" si="2152"/>
        <v>0</v>
      </c>
      <c r="BC378" s="93">
        <f t="shared" si="2461"/>
        <v>0</v>
      </c>
      <c r="BD378" s="93">
        <f t="shared" si="2461"/>
        <v>0</v>
      </c>
      <c r="BE378" s="93" t="e">
        <f t="shared" si="2461"/>
        <v>#VALUE!</v>
      </c>
      <c r="BF378" s="93" t="e">
        <f t="shared" si="2153"/>
        <v>#VALUE!</v>
      </c>
      <c r="BG378" s="4">
        <f t="shared" si="2154"/>
        <v>0</v>
      </c>
      <c r="BL378" s="93">
        <f t="shared" ref="BL378:BM378" si="2470">+BL379</f>
        <v>0</v>
      </c>
      <c r="BM378" s="93">
        <f t="shared" si="2470"/>
        <v>0</v>
      </c>
    </row>
    <row r="379" spans="1:65" s="84" customFormat="1" ht="12" x14ac:dyDescent="0.3">
      <c r="A379" s="87"/>
      <c r="B379" s="87"/>
      <c r="C379" s="88"/>
      <c r="D379" s="95"/>
      <c r="E379" s="96">
        <v>51954501</v>
      </c>
      <c r="F379" s="97" t="s">
        <v>252</v>
      </c>
      <c r="G379" s="7">
        <v>0</v>
      </c>
      <c r="H379" s="7" t="e">
        <f>SUMIF([2]Ene!B:I,AVALUOS!E379,[2]Ene!I:I)</f>
        <v>#VALUE!</v>
      </c>
      <c r="I379" s="7" t="e">
        <f t="shared" si="2119"/>
        <v>#VALUE!</v>
      </c>
      <c r="J379" s="8">
        <f t="shared" si="2120"/>
        <v>0</v>
      </c>
      <c r="K379" s="7">
        <v>0</v>
      </c>
      <c r="L379" s="7" t="e">
        <f>SUMIF([2]Feb!B:I,AVALUOS!E379,[2]Feb!I:I)</f>
        <v>#VALUE!</v>
      </c>
      <c r="M379" s="7" t="e">
        <f t="shared" si="2122"/>
        <v>#VALUE!</v>
      </c>
      <c r="N379" s="8">
        <f t="shared" si="2123"/>
        <v>0</v>
      </c>
      <c r="O379" s="7">
        <v>0</v>
      </c>
      <c r="P379" s="7" t="e">
        <f>SUMIF([2]mar!B:I,AVALUOS!E379,[2]mar!I:I)</f>
        <v>#VALUE!</v>
      </c>
      <c r="Q379" s="7" t="e">
        <f t="shared" si="2125"/>
        <v>#VALUE!</v>
      </c>
      <c r="R379" s="8">
        <f t="shared" si="2104"/>
        <v>0</v>
      </c>
      <c r="S379" s="7">
        <v>0</v>
      </c>
      <c r="T379" s="7" t="e">
        <f>SUMIF([2]Abr!B:I,AVALUOS!E379,[2]Abr!I:I)</f>
        <v>#VALUE!</v>
      </c>
      <c r="U379" s="7" t="e">
        <f t="shared" si="2127"/>
        <v>#VALUE!</v>
      </c>
      <c r="V379" s="8">
        <f t="shared" si="2128"/>
        <v>0</v>
      </c>
      <c r="W379" s="7">
        <v>0</v>
      </c>
      <c r="X379" s="7" t="e">
        <f>SUMIF([2]May!B:I,AVALUOS!E379,[2]May!I:I)</f>
        <v>#VALUE!</v>
      </c>
      <c r="Y379" s="7" t="e">
        <f t="shared" si="2130"/>
        <v>#VALUE!</v>
      </c>
      <c r="Z379" s="8">
        <f t="shared" si="2131"/>
        <v>0</v>
      </c>
      <c r="AA379" s="7">
        <v>0</v>
      </c>
      <c r="AB379" s="7" t="e">
        <f>SUMIF([2]Jun!B:I,AVALUOS!E379,[2]Jun!I:I)</f>
        <v>#VALUE!</v>
      </c>
      <c r="AC379" s="7" t="e">
        <f t="shared" si="2133"/>
        <v>#VALUE!</v>
      </c>
      <c r="AD379" s="8">
        <f t="shared" si="2134"/>
        <v>0</v>
      </c>
      <c r="AE379" s="7">
        <v>0</v>
      </c>
      <c r="AF379" s="7" t="e">
        <f>SUMIF([2]Jul!B:I,AVALUOS!E379,[2]Jul!I:I)</f>
        <v>#VALUE!</v>
      </c>
      <c r="AG379" s="7" t="e">
        <f t="shared" si="2136"/>
        <v>#VALUE!</v>
      </c>
      <c r="AH379" s="8">
        <f t="shared" si="2137"/>
        <v>0</v>
      </c>
      <c r="AI379" s="7">
        <v>0</v>
      </c>
      <c r="AJ379" s="7" t="e">
        <f>SUMIF([2]Agos!B:I,AVALUOS!E379,[2]Agos!I:I)</f>
        <v>#VALUE!</v>
      </c>
      <c r="AK379" s="7" t="e">
        <f t="shared" si="2139"/>
        <v>#VALUE!</v>
      </c>
      <c r="AL379" s="8">
        <f t="shared" si="2140"/>
        <v>0</v>
      </c>
      <c r="AM379" s="7">
        <v>0</v>
      </c>
      <c r="AN379" s="7" t="e">
        <f>SUMIF([2]Sep!B:I,AVALUOS!E379,[2]Sep!I:I)</f>
        <v>#VALUE!</v>
      </c>
      <c r="AO379" s="7" t="e">
        <f t="shared" si="2142"/>
        <v>#VALUE!</v>
      </c>
      <c r="AP379" s="8">
        <f t="shared" si="2143"/>
        <v>0</v>
      </c>
      <c r="AQ379" s="7">
        <v>0</v>
      </c>
      <c r="AR379" s="7" t="e">
        <f>SUMIF([2]Oct!B:I,AVALUOS!E379,[2]Oct!I:I)</f>
        <v>#VALUE!</v>
      </c>
      <c r="AS379" s="7" t="e">
        <f t="shared" si="2145"/>
        <v>#VALUE!</v>
      </c>
      <c r="AT379" s="8">
        <f t="shared" si="2146"/>
        <v>0</v>
      </c>
      <c r="AU379" s="7">
        <v>0</v>
      </c>
      <c r="AV379" s="7" t="e">
        <f>SUMIF([2]Nov!B:I,AVALUOS!E379,[2]Nov!I:I)</f>
        <v>#VALUE!</v>
      </c>
      <c r="AW379" s="7" t="e">
        <f t="shared" si="2148"/>
        <v>#VALUE!</v>
      </c>
      <c r="AX379" s="8">
        <f t="shared" si="2149"/>
        <v>0</v>
      </c>
      <c r="AY379" s="7">
        <v>0</v>
      </c>
      <c r="AZ379" s="7" t="e">
        <f>SUMIF([2]Dic!B:I,AVALUOS!E379,[2]Dic!I:I)</f>
        <v>#VALUE!</v>
      </c>
      <c r="BA379" s="7" t="e">
        <f t="shared" si="2151"/>
        <v>#VALUE!</v>
      </c>
      <c r="BB379" s="8">
        <f t="shared" si="2152"/>
        <v>0</v>
      </c>
      <c r="BC379" s="7">
        <v>0</v>
      </c>
      <c r="BD379" s="89">
        <f>+G379+K379+O379+S379+W379+AA379+AE379+AI379+AM379+AQ379+AU379</f>
        <v>0</v>
      </c>
      <c r="BE379" s="89" t="e">
        <f>+H379+L379+P379+T379+X379+AB379+AF379+AJ379+AN379+AR379+AV379+AZ379</f>
        <v>#VALUE!</v>
      </c>
      <c r="BF379" s="89" t="e">
        <f t="shared" si="2153"/>
        <v>#VALUE!</v>
      </c>
      <c r="BG379" s="24">
        <f t="shared" si="2154"/>
        <v>0</v>
      </c>
      <c r="BL379" s="7"/>
      <c r="BM379" s="7"/>
    </row>
    <row r="380" spans="1:65" ht="12" x14ac:dyDescent="0.3">
      <c r="A380" s="85"/>
      <c r="B380" s="85"/>
      <c r="C380" s="86"/>
      <c r="D380" s="90">
        <v>519550</v>
      </c>
      <c r="E380" s="91"/>
      <c r="F380" s="92" t="s">
        <v>253</v>
      </c>
      <c r="G380" s="93">
        <f t="shared" ref="G380:H380" si="2471">+G381</f>
        <v>0</v>
      </c>
      <c r="H380" s="93" t="e">
        <f t="shared" si="2471"/>
        <v>#VALUE!</v>
      </c>
      <c r="I380" s="93" t="e">
        <f t="shared" si="2119"/>
        <v>#VALUE!</v>
      </c>
      <c r="J380" s="94">
        <f t="shared" si="2120"/>
        <v>0</v>
      </c>
      <c r="K380" s="93">
        <f t="shared" ref="K380:L380" si="2472">+K381</f>
        <v>0</v>
      </c>
      <c r="L380" s="93" t="e">
        <f t="shared" si="2472"/>
        <v>#VALUE!</v>
      </c>
      <c r="M380" s="93" t="e">
        <f t="shared" si="2122"/>
        <v>#VALUE!</v>
      </c>
      <c r="N380" s="94">
        <f t="shared" si="2123"/>
        <v>0</v>
      </c>
      <c r="O380" s="93">
        <f t="shared" ref="O380:P380" si="2473">+O381</f>
        <v>0</v>
      </c>
      <c r="P380" s="93" t="e">
        <f t="shared" si="2473"/>
        <v>#VALUE!</v>
      </c>
      <c r="Q380" s="93" t="e">
        <f t="shared" si="2125"/>
        <v>#VALUE!</v>
      </c>
      <c r="R380" s="94">
        <f t="shared" si="2104"/>
        <v>0</v>
      </c>
      <c r="S380" s="93">
        <f t="shared" ref="S380:BE380" si="2474">+S381</f>
        <v>0</v>
      </c>
      <c r="T380" s="93" t="e">
        <f t="shared" si="2474"/>
        <v>#VALUE!</v>
      </c>
      <c r="U380" s="93" t="e">
        <f t="shared" si="2127"/>
        <v>#VALUE!</v>
      </c>
      <c r="V380" s="94">
        <f t="shared" si="2128"/>
        <v>0</v>
      </c>
      <c r="W380" s="93">
        <f t="shared" ref="W380:X380" si="2475">+W381</f>
        <v>0</v>
      </c>
      <c r="X380" s="93" t="e">
        <f t="shared" si="2475"/>
        <v>#VALUE!</v>
      </c>
      <c r="Y380" s="93" t="e">
        <f t="shared" si="2130"/>
        <v>#VALUE!</v>
      </c>
      <c r="Z380" s="94">
        <f t="shared" si="2131"/>
        <v>0</v>
      </c>
      <c r="AA380" s="93">
        <f t="shared" ref="AA380" si="2476">+AA381</f>
        <v>0</v>
      </c>
      <c r="AB380" s="93" t="e">
        <f t="shared" si="2474"/>
        <v>#VALUE!</v>
      </c>
      <c r="AC380" s="93" t="e">
        <f t="shared" si="2133"/>
        <v>#VALUE!</v>
      </c>
      <c r="AD380" s="94">
        <f t="shared" si="2134"/>
        <v>0</v>
      </c>
      <c r="AE380" s="93">
        <f t="shared" ref="AE380" si="2477">+AE381</f>
        <v>0</v>
      </c>
      <c r="AF380" s="93" t="e">
        <f t="shared" si="2474"/>
        <v>#VALUE!</v>
      </c>
      <c r="AG380" s="93" t="e">
        <f t="shared" si="2136"/>
        <v>#VALUE!</v>
      </c>
      <c r="AH380" s="94">
        <f t="shared" si="2137"/>
        <v>0</v>
      </c>
      <c r="AI380" s="93">
        <f t="shared" ref="AI380" si="2478">+AI381</f>
        <v>0</v>
      </c>
      <c r="AJ380" s="93" t="e">
        <f t="shared" si="2474"/>
        <v>#VALUE!</v>
      </c>
      <c r="AK380" s="93" t="e">
        <f t="shared" si="2139"/>
        <v>#VALUE!</v>
      </c>
      <c r="AL380" s="94">
        <f t="shared" si="2140"/>
        <v>0</v>
      </c>
      <c r="AM380" s="93">
        <f t="shared" ref="AM380" si="2479">+AM381</f>
        <v>0</v>
      </c>
      <c r="AN380" s="93" t="e">
        <f t="shared" si="2474"/>
        <v>#VALUE!</v>
      </c>
      <c r="AO380" s="93" t="e">
        <f t="shared" si="2142"/>
        <v>#VALUE!</v>
      </c>
      <c r="AP380" s="94">
        <f t="shared" si="2143"/>
        <v>0</v>
      </c>
      <c r="AQ380" s="93">
        <f t="shared" ref="AQ380" si="2480">+AQ381</f>
        <v>0</v>
      </c>
      <c r="AR380" s="93" t="e">
        <f t="shared" si="2474"/>
        <v>#VALUE!</v>
      </c>
      <c r="AS380" s="93" t="e">
        <f t="shared" si="2145"/>
        <v>#VALUE!</v>
      </c>
      <c r="AT380" s="94">
        <f t="shared" si="2146"/>
        <v>0</v>
      </c>
      <c r="AU380" s="93">
        <f t="shared" ref="AU380" si="2481">+AU381</f>
        <v>0</v>
      </c>
      <c r="AV380" s="93" t="e">
        <f t="shared" si="2474"/>
        <v>#VALUE!</v>
      </c>
      <c r="AW380" s="93" t="e">
        <f t="shared" si="2148"/>
        <v>#VALUE!</v>
      </c>
      <c r="AX380" s="94">
        <f t="shared" si="2149"/>
        <v>0</v>
      </c>
      <c r="AY380" s="93">
        <f t="shared" ref="AY380" si="2482">+AY381</f>
        <v>0</v>
      </c>
      <c r="AZ380" s="93" t="e">
        <f t="shared" si="2474"/>
        <v>#VALUE!</v>
      </c>
      <c r="BA380" s="93" t="e">
        <f t="shared" si="2151"/>
        <v>#VALUE!</v>
      </c>
      <c r="BB380" s="94">
        <f t="shared" si="2152"/>
        <v>0</v>
      </c>
      <c r="BC380" s="93">
        <f t="shared" si="2474"/>
        <v>0</v>
      </c>
      <c r="BD380" s="93">
        <f t="shared" si="2474"/>
        <v>0</v>
      </c>
      <c r="BE380" s="93" t="e">
        <f t="shared" si="2474"/>
        <v>#VALUE!</v>
      </c>
      <c r="BF380" s="93" t="e">
        <f t="shared" si="2153"/>
        <v>#VALUE!</v>
      </c>
      <c r="BG380" s="4">
        <f t="shared" si="2154"/>
        <v>0</v>
      </c>
      <c r="BL380" s="93">
        <f t="shared" ref="BL380:BM380" si="2483">+BL381</f>
        <v>0</v>
      </c>
      <c r="BM380" s="93">
        <f t="shared" si="2483"/>
        <v>0</v>
      </c>
    </row>
    <row r="381" spans="1:65" s="84" customFormat="1" ht="12" x14ac:dyDescent="0.3">
      <c r="A381" s="87"/>
      <c r="B381" s="87"/>
      <c r="C381" s="88"/>
      <c r="D381" s="95"/>
      <c r="E381" s="96">
        <v>51955001</v>
      </c>
      <c r="F381" s="97" t="s">
        <v>253</v>
      </c>
      <c r="G381" s="7">
        <v>0</v>
      </c>
      <c r="H381" s="7" t="e">
        <f>SUMIF([2]Ene!B:I,AVALUOS!E381,[2]Ene!I:I)</f>
        <v>#VALUE!</v>
      </c>
      <c r="I381" s="7" t="e">
        <f t="shared" si="2119"/>
        <v>#VALUE!</v>
      </c>
      <c r="J381" s="8">
        <f t="shared" si="2120"/>
        <v>0</v>
      </c>
      <c r="K381" s="7">
        <v>0</v>
      </c>
      <c r="L381" s="7" t="e">
        <f>SUMIF([2]Feb!B:I,AVALUOS!E381,[2]Feb!I:I)</f>
        <v>#VALUE!</v>
      </c>
      <c r="M381" s="7" t="e">
        <f t="shared" si="2122"/>
        <v>#VALUE!</v>
      </c>
      <c r="N381" s="8">
        <f t="shared" si="2123"/>
        <v>0</v>
      </c>
      <c r="O381" s="7">
        <v>0</v>
      </c>
      <c r="P381" s="7" t="e">
        <f>SUMIF([2]mar!B:I,AVALUOS!E381,[2]mar!I:I)</f>
        <v>#VALUE!</v>
      </c>
      <c r="Q381" s="7" t="e">
        <f t="shared" si="2125"/>
        <v>#VALUE!</v>
      </c>
      <c r="R381" s="8">
        <f t="shared" si="2104"/>
        <v>0</v>
      </c>
      <c r="S381" s="7">
        <v>0</v>
      </c>
      <c r="T381" s="7" t="e">
        <f>SUMIF([2]Abr!B:I,AVALUOS!E381,[2]Abr!I:I)</f>
        <v>#VALUE!</v>
      </c>
      <c r="U381" s="7" t="e">
        <f t="shared" si="2127"/>
        <v>#VALUE!</v>
      </c>
      <c r="V381" s="8">
        <f t="shared" si="2128"/>
        <v>0</v>
      </c>
      <c r="W381" s="7">
        <v>0</v>
      </c>
      <c r="X381" s="7" t="e">
        <f>SUMIF([2]May!B:I,AVALUOS!E381,[2]May!I:I)</f>
        <v>#VALUE!</v>
      </c>
      <c r="Y381" s="7" t="e">
        <f t="shared" si="2130"/>
        <v>#VALUE!</v>
      </c>
      <c r="Z381" s="8">
        <f t="shared" si="2131"/>
        <v>0</v>
      </c>
      <c r="AA381" s="7">
        <v>0</v>
      </c>
      <c r="AB381" s="7" t="e">
        <f>SUMIF([2]Jun!B:I,AVALUOS!E381,[2]Jun!I:I)</f>
        <v>#VALUE!</v>
      </c>
      <c r="AC381" s="7" t="e">
        <f t="shared" si="2133"/>
        <v>#VALUE!</v>
      </c>
      <c r="AD381" s="8">
        <f t="shared" si="2134"/>
        <v>0</v>
      </c>
      <c r="AE381" s="7">
        <v>0</v>
      </c>
      <c r="AF381" s="7" t="e">
        <f>SUMIF([2]Jul!B:I,AVALUOS!E381,[2]Jul!I:I)</f>
        <v>#VALUE!</v>
      </c>
      <c r="AG381" s="7" t="e">
        <f t="shared" si="2136"/>
        <v>#VALUE!</v>
      </c>
      <c r="AH381" s="8">
        <f t="shared" si="2137"/>
        <v>0</v>
      </c>
      <c r="AI381" s="7">
        <v>0</v>
      </c>
      <c r="AJ381" s="7" t="e">
        <f>SUMIF([2]Agos!B:I,AVALUOS!E381,[2]Agos!I:I)</f>
        <v>#VALUE!</v>
      </c>
      <c r="AK381" s="7" t="e">
        <f t="shared" si="2139"/>
        <v>#VALUE!</v>
      </c>
      <c r="AL381" s="8">
        <f t="shared" si="2140"/>
        <v>0</v>
      </c>
      <c r="AM381" s="7">
        <v>0</v>
      </c>
      <c r="AN381" s="7" t="e">
        <f>SUMIF([2]Sep!B:I,AVALUOS!E381,[2]Sep!I:I)</f>
        <v>#VALUE!</v>
      </c>
      <c r="AO381" s="7" t="e">
        <f t="shared" si="2142"/>
        <v>#VALUE!</v>
      </c>
      <c r="AP381" s="8">
        <f t="shared" si="2143"/>
        <v>0</v>
      </c>
      <c r="AQ381" s="7">
        <v>0</v>
      </c>
      <c r="AR381" s="7" t="e">
        <f>SUMIF([2]Oct!B:I,AVALUOS!E381,[2]Oct!I:I)</f>
        <v>#VALUE!</v>
      </c>
      <c r="AS381" s="7" t="e">
        <f t="shared" si="2145"/>
        <v>#VALUE!</v>
      </c>
      <c r="AT381" s="8">
        <f t="shared" si="2146"/>
        <v>0</v>
      </c>
      <c r="AU381" s="7">
        <v>0</v>
      </c>
      <c r="AV381" s="7" t="e">
        <f>SUMIF([2]Nov!B:I,AVALUOS!E381,[2]Nov!I:I)</f>
        <v>#VALUE!</v>
      </c>
      <c r="AW381" s="7" t="e">
        <f t="shared" si="2148"/>
        <v>#VALUE!</v>
      </c>
      <c r="AX381" s="8">
        <f t="shared" si="2149"/>
        <v>0</v>
      </c>
      <c r="AY381" s="7">
        <v>0</v>
      </c>
      <c r="AZ381" s="7" t="e">
        <f>SUMIF([2]Dic!B:I,AVALUOS!E381,[2]Dic!I:I)</f>
        <v>#VALUE!</v>
      </c>
      <c r="BA381" s="7" t="e">
        <f t="shared" si="2151"/>
        <v>#VALUE!</v>
      </c>
      <c r="BB381" s="8">
        <f t="shared" si="2152"/>
        <v>0</v>
      </c>
      <c r="BC381" s="7">
        <v>0</v>
      </c>
      <c r="BD381" s="89">
        <f>+G381+K381+O381+S381+W381+AA381+AE381+AI381+AM381+AQ381+AU381</f>
        <v>0</v>
      </c>
      <c r="BE381" s="89" t="e">
        <f>+H381+L381+P381+T381+X381+AB381+AF381+AJ381+AN381+AR381+AV381+AZ381</f>
        <v>#VALUE!</v>
      </c>
      <c r="BF381" s="89" t="e">
        <f t="shared" si="2153"/>
        <v>#VALUE!</v>
      </c>
      <c r="BG381" s="24">
        <f t="shared" si="2154"/>
        <v>0</v>
      </c>
      <c r="BL381" s="7"/>
      <c r="BM381" s="7"/>
    </row>
    <row r="382" spans="1:65" ht="12" x14ac:dyDescent="0.3">
      <c r="A382" s="85"/>
      <c r="B382" s="85"/>
      <c r="C382" s="86"/>
      <c r="D382" s="90">
        <v>519555</v>
      </c>
      <c r="E382" s="91"/>
      <c r="F382" s="92" t="s">
        <v>254</v>
      </c>
      <c r="G382" s="93">
        <f t="shared" ref="G382:H382" si="2484">+G383</f>
        <v>0</v>
      </c>
      <c r="H382" s="93" t="e">
        <f t="shared" si="2484"/>
        <v>#VALUE!</v>
      </c>
      <c r="I382" s="93" t="e">
        <f t="shared" si="2119"/>
        <v>#VALUE!</v>
      </c>
      <c r="J382" s="94">
        <f t="shared" si="2120"/>
        <v>0</v>
      </c>
      <c r="K382" s="93">
        <f t="shared" ref="K382:L382" si="2485">+K383</f>
        <v>0</v>
      </c>
      <c r="L382" s="93" t="e">
        <f t="shared" si="2485"/>
        <v>#VALUE!</v>
      </c>
      <c r="M382" s="93" t="e">
        <f t="shared" si="2122"/>
        <v>#VALUE!</v>
      </c>
      <c r="N382" s="94">
        <f t="shared" si="2123"/>
        <v>0</v>
      </c>
      <c r="O382" s="93">
        <f t="shared" ref="O382:P382" si="2486">+O383</f>
        <v>0</v>
      </c>
      <c r="P382" s="93" t="e">
        <f t="shared" si="2486"/>
        <v>#VALUE!</v>
      </c>
      <c r="Q382" s="93" t="e">
        <f t="shared" si="2125"/>
        <v>#VALUE!</v>
      </c>
      <c r="R382" s="94">
        <f t="shared" si="2104"/>
        <v>0</v>
      </c>
      <c r="S382" s="93">
        <f t="shared" ref="S382:BE382" si="2487">+S383</f>
        <v>0</v>
      </c>
      <c r="T382" s="93" t="e">
        <f t="shared" si="2487"/>
        <v>#VALUE!</v>
      </c>
      <c r="U382" s="93" t="e">
        <f t="shared" si="2127"/>
        <v>#VALUE!</v>
      </c>
      <c r="V382" s="94">
        <f t="shared" si="2128"/>
        <v>0</v>
      </c>
      <c r="W382" s="93">
        <f t="shared" ref="W382:X382" si="2488">+W383</f>
        <v>0</v>
      </c>
      <c r="X382" s="93" t="e">
        <f t="shared" si="2488"/>
        <v>#VALUE!</v>
      </c>
      <c r="Y382" s="93" t="e">
        <f t="shared" si="2130"/>
        <v>#VALUE!</v>
      </c>
      <c r="Z382" s="94">
        <f t="shared" si="2131"/>
        <v>0</v>
      </c>
      <c r="AA382" s="93">
        <f t="shared" ref="AA382" si="2489">+AA383</f>
        <v>0</v>
      </c>
      <c r="AB382" s="93" t="e">
        <f t="shared" si="2487"/>
        <v>#VALUE!</v>
      </c>
      <c r="AC382" s="93" t="e">
        <f t="shared" si="2133"/>
        <v>#VALUE!</v>
      </c>
      <c r="AD382" s="94">
        <f t="shared" si="2134"/>
        <v>0</v>
      </c>
      <c r="AE382" s="93">
        <f t="shared" ref="AE382" si="2490">+AE383</f>
        <v>0</v>
      </c>
      <c r="AF382" s="93" t="e">
        <f t="shared" si="2487"/>
        <v>#VALUE!</v>
      </c>
      <c r="AG382" s="93" t="e">
        <f t="shared" si="2136"/>
        <v>#VALUE!</v>
      </c>
      <c r="AH382" s="94">
        <f t="shared" si="2137"/>
        <v>0</v>
      </c>
      <c r="AI382" s="93">
        <f t="shared" ref="AI382" si="2491">+AI383</f>
        <v>0</v>
      </c>
      <c r="AJ382" s="93" t="e">
        <f t="shared" si="2487"/>
        <v>#VALUE!</v>
      </c>
      <c r="AK382" s="93" t="e">
        <f t="shared" si="2139"/>
        <v>#VALUE!</v>
      </c>
      <c r="AL382" s="94">
        <f t="shared" si="2140"/>
        <v>0</v>
      </c>
      <c r="AM382" s="93">
        <f t="shared" ref="AM382" si="2492">+AM383</f>
        <v>0</v>
      </c>
      <c r="AN382" s="93" t="e">
        <f t="shared" si="2487"/>
        <v>#VALUE!</v>
      </c>
      <c r="AO382" s="93" t="e">
        <f t="shared" si="2142"/>
        <v>#VALUE!</v>
      </c>
      <c r="AP382" s="94">
        <f t="shared" si="2143"/>
        <v>0</v>
      </c>
      <c r="AQ382" s="93">
        <f t="shared" ref="AQ382" si="2493">+AQ383</f>
        <v>0</v>
      </c>
      <c r="AR382" s="93" t="e">
        <f t="shared" si="2487"/>
        <v>#VALUE!</v>
      </c>
      <c r="AS382" s="93" t="e">
        <f t="shared" si="2145"/>
        <v>#VALUE!</v>
      </c>
      <c r="AT382" s="94">
        <f t="shared" si="2146"/>
        <v>0</v>
      </c>
      <c r="AU382" s="93">
        <f t="shared" ref="AU382" si="2494">+AU383</f>
        <v>0</v>
      </c>
      <c r="AV382" s="93" t="e">
        <f t="shared" si="2487"/>
        <v>#VALUE!</v>
      </c>
      <c r="AW382" s="93" t="e">
        <f t="shared" si="2148"/>
        <v>#VALUE!</v>
      </c>
      <c r="AX382" s="94">
        <f t="shared" si="2149"/>
        <v>0</v>
      </c>
      <c r="AY382" s="93">
        <f t="shared" ref="AY382" si="2495">+AY383</f>
        <v>0</v>
      </c>
      <c r="AZ382" s="93" t="e">
        <f t="shared" si="2487"/>
        <v>#VALUE!</v>
      </c>
      <c r="BA382" s="93" t="e">
        <f t="shared" si="2151"/>
        <v>#VALUE!</v>
      </c>
      <c r="BB382" s="94">
        <f t="shared" si="2152"/>
        <v>0</v>
      </c>
      <c r="BC382" s="93">
        <f t="shared" si="2487"/>
        <v>0</v>
      </c>
      <c r="BD382" s="93">
        <f t="shared" si="2487"/>
        <v>0</v>
      </c>
      <c r="BE382" s="93" t="e">
        <f t="shared" si="2487"/>
        <v>#VALUE!</v>
      </c>
      <c r="BF382" s="93" t="e">
        <f t="shared" si="2153"/>
        <v>#VALUE!</v>
      </c>
      <c r="BG382" s="4">
        <f t="shared" si="2154"/>
        <v>0</v>
      </c>
      <c r="BL382" s="93">
        <f t="shared" ref="BL382:BM382" si="2496">+BL383</f>
        <v>0</v>
      </c>
      <c r="BM382" s="93">
        <f t="shared" si="2496"/>
        <v>0</v>
      </c>
    </row>
    <row r="383" spans="1:65" s="84" customFormat="1" ht="12" x14ac:dyDescent="0.3">
      <c r="A383" s="87"/>
      <c r="B383" s="87"/>
      <c r="C383" s="88"/>
      <c r="D383" s="95"/>
      <c r="E383" s="96">
        <v>51955501</v>
      </c>
      <c r="F383" s="97" t="s">
        <v>254</v>
      </c>
      <c r="G383" s="7">
        <v>0</v>
      </c>
      <c r="H383" s="7" t="e">
        <f>SUMIF([2]Ene!B:I,AVALUOS!E383,[2]Ene!I:I)</f>
        <v>#VALUE!</v>
      </c>
      <c r="I383" s="7" t="e">
        <f t="shared" si="2119"/>
        <v>#VALUE!</v>
      </c>
      <c r="J383" s="8">
        <f t="shared" si="2120"/>
        <v>0</v>
      </c>
      <c r="K383" s="7">
        <v>0</v>
      </c>
      <c r="L383" s="7" t="e">
        <f>SUMIF([2]Feb!B:I,AVALUOS!E383,[2]Feb!I:I)</f>
        <v>#VALUE!</v>
      </c>
      <c r="M383" s="7" t="e">
        <f t="shared" si="2122"/>
        <v>#VALUE!</v>
      </c>
      <c r="N383" s="8">
        <f t="shared" si="2123"/>
        <v>0</v>
      </c>
      <c r="O383" s="7">
        <v>0</v>
      </c>
      <c r="P383" s="7" t="e">
        <f>SUMIF([2]mar!B:I,AVALUOS!E383,[2]mar!I:I)</f>
        <v>#VALUE!</v>
      </c>
      <c r="Q383" s="7" t="e">
        <f t="shared" si="2125"/>
        <v>#VALUE!</v>
      </c>
      <c r="R383" s="8">
        <f t="shared" si="2104"/>
        <v>0</v>
      </c>
      <c r="S383" s="7">
        <v>0</v>
      </c>
      <c r="T383" s="7" t="e">
        <f>SUMIF([2]Abr!B:I,AVALUOS!E383,[2]Abr!I:I)</f>
        <v>#VALUE!</v>
      </c>
      <c r="U383" s="7" t="e">
        <f t="shared" si="2127"/>
        <v>#VALUE!</v>
      </c>
      <c r="V383" s="8">
        <f t="shared" si="2128"/>
        <v>0</v>
      </c>
      <c r="W383" s="7">
        <v>0</v>
      </c>
      <c r="X383" s="7" t="e">
        <f>SUMIF([2]May!B:I,AVALUOS!E383,[2]May!I:I)</f>
        <v>#VALUE!</v>
      </c>
      <c r="Y383" s="7" t="e">
        <f t="shared" si="2130"/>
        <v>#VALUE!</v>
      </c>
      <c r="Z383" s="8">
        <f t="shared" si="2131"/>
        <v>0</v>
      </c>
      <c r="AA383" s="7">
        <v>0</v>
      </c>
      <c r="AB383" s="7" t="e">
        <f>SUMIF([2]Jun!B:I,AVALUOS!E383,[2]Jun!I:I)</f>
        <v>#VALUE!</v>
      </c>
      <c r="AC383" s="7" t="e">
        <f t="shared" si="2133"/>
        <v>#VALUE!</v>
      </c>
      <c r="AD383" s="8">
        <f t="shared" si="2134"/>
        <v>0</v>
      </c>
      <c r="AE383" s="7">
        <v>0</v>
      </c>
      <c r="AF383" s="7" t="e">
        <f>SUMIF([2]Jul!B:I,AVALUOS!E383,[2]Jul!I:I)</f>
        <v>#VALUE!</v>
      </c>
      <c r="AG383" s="7" t="e">
        <f t="shared" si="2136"/>
        <v>#VALUE!</v>
      </c>
      <c r="AH383" s="8">
        <f t="shared" si="2137"/>
        <v>0</v>
      </c>
      <c r="AI383" s="7">
        <v>0</v>
      </c>
      <c r="AJ383" s="7" t="e">
        <f>SUMIF([2]Agos!B:I,AVALUOS!E383,[2]Agos!I:I)</f>
        <v>#VALUE!</v>
      </c>
      <c r="AK383" s="7" t="e">
        <f t="shared" si="2139"/>
        <v>#VALUE!</v>
      </c>
      <c r="AL383" s="8">
        <f t="shared" si="2140"/>
        <v>0</v>
      </c>
      <c r="AM383" s="7">
        <v>0</v>
      </c>
      <c r="AN383" s="7" t="e">
        <f>SUMIF([2]Sep!B:I,AVALUOS!E383,[2]Sep!I:I)</f>
        <v>#VALUE!</v>
      </c>
      <c r="AO383" s="7" t="e">
        <f t="shared" si="2142"/>
        <v>#VALUE!</v>
      </c>
      <c r="AP383" s="8">
        <f t="shared" si="2143"/>
        <v>0</v>
      </c>
      <c r="AQ383" s="7">
        <v>0</v>
      </c>
      <c r="AR383" s="7" t="e">
        <f>SUMIF([2]Oct!B:I,AVALUOS!E383,[2]Oct!I:I)</f>
        <v>#VALUE!</v>
      </c>
      <c r="AS383" s="7" t="e">
        <f t="shared" si="2145"/>
        <v>#VALUE!</v>
      </c>
      <c r="AT383" s="8">
        <f t="shared" si="2146"/>
        <v>0</v>
      </c>
      <c r="AU383" s="7">
        <v>0</v>
      </c>
      <c r="AV383" s="7" t="e">
        <f>SUMIF([2]Nov!B:I,AVALUOS!E383,[2]Nov!I:I)</f>
        <v>#VALUE!</v>
      </c>
      <c r="AW383" s="7" t="e">
        <f t="shared" si="2148"/>
        <v>#VALUE!</v>
      </c>
      <c r="AX383" s="8">
        <f t="shared" si="2149"/>
        <v>0</v>
      </c>
      <c r="AY383" s="7">
        <v>0</v>
      </c>
      <c r="AZ383" s="7" t="e">
        <f>SUMIF([2]Dic!B:I,AVALUOS!E383,[2]Dic!I:I)</f>
        <v>#VALUE!</v>
      </c>
      <c r="BA383" s="7" t="e">
        <f t="shared" si="2151"/>
        <v>#VALUE!</v>
      </c>
      <c r="BB383" s="8">
        <f t="shared" si="2152"/>
        <v>0</v>
      </c>
      <c r="BC383" s="7">
        <v>0</v>
      </c>
      <c r="BD383" s="89">
        <f>+G383+K383+O383+S383+W383+AA383+AE383+AI383+AM383+AQ383+AU383</f>
        <v>0</v>
      </c>
      <c r="BE383" s="89" t="e">
        <f>+H383+L383+P383+T383+X383+AB383+AF383+AJ383+AN383+AR383+AV383+AZ383</f>
        <v>#VALUE!</v>
      </c>
      <c r="BF383" s="89" t="e">
        <f t="shared" si="2153"/>
        <v>#VALUE!</v>
      </c>
      <c r="BG383" s="24">
        <f t="shared" si="2154"/>
        <v>0</v>
      </c>
      <c r="BL383" s="7"/>
      <c r="BM383" s="7"/>
    </row>
    <row r="384" spans="1:65" ht="12" x14ac:dyDescent="0.3">
      <c r="A384" s="85"/>
      <c r="B384" s="85"/>
      <c r="C384" s="86"/>
      <c r="D384" s="90">
        <v>519560</v>
      </c>
      <c r="E384" s="91"/>
      <c r="F384" s="92" t="s">
        <v>255</v>
      </c>
      <c r="G384" s="93">
        <f t="shared" ref="G384:H384" si="2497">+G385</f>
        <v>0</v>
      </c>
      <c r="H384" s="93" t="e">
        <f t="shared" si="2497"/>
        <v>#VALUE!</v>
      </c>
      <c r="I384" s="93" t="e">
        <f t="shared" si="2119"/>
        <v>#VALUE!</v>
      </c>
      <c r="J384" s="94">
        <f t="shared" si="2120"/>
        <v>0</v>
      </c>
      <c r="K384" s="93">
        <f t="shared" ref="K384:L384" si="2498">+K385</f>
        <v>0</v>
      </c>
      <c r="L384" s="93" t="e">
        <f t="shared" si="2498"/>
        <v>#VALUE!</v>
      </c>
      <c r="M384" s="93" t="e">
        <f t="shared" si="2122"/>
        <v>#VALUE!</v>
      </c>
      <c r="N384" s="94">
        <f t="shared" si="2123"/>
        <v>0</v>
      </c>
      <c r="O384" s="93">
        <f t="shared" ref="O384:P384" si="2499">+O385</f>
        <v>0</v>
      </c>
      <c r="P384" s="93" t="e">
        <f t="shared" si="2499"/>
        <v>#VALUE!</v>
      </c>
      <c r="Q384" s="93" t="e">
        <f t="shared" si="2125"/>
        <v>#VALUE!</v>
      </c>
      <c r="R384" s="94">
        <f t="shared" si="2104"/>
        <v>0</v>
      </c>
      <c r="S384" s="93">
        <f t="shared" ref="S384:BE384" si="2500">+S385</f>
        <v>0</v>
      </c>
      <c r="T384" s="93" t="e">
        <f t="shared" si="2500"/>
        <v>#VALUE!</v>
      </c>
      <c r="U384" s="93" t="e">
        <f t="shared" si="2127"/>
        <v>#VALUE!</v>
      </c>
      <c r="V384" s="94">
        <f t="shared" si="2128"/>
        <v>0</v>
      </c>
      <c r="W384" s="93">
        <f t="shared" ref="W384:X384" si="2501">+W385</f>
        <v>0</v>
      </c>
      <c r="X384" s="93" t="e">
        <f t="shared" si="2501"/>
        <v>#VALUE!</v>
      </c>
      <c r="Y384" s="93" t="e">
        <f t="shared" si="2130"/>
        <v>#VALUE!</v>
      </c>
      <c r="Z384" s="94">
        <f t="shared" si="2131"/>
        <v>0</v>
      </c>
      <c r="AA384" s="93">
        <f t="shared" ref="AA384" si="2502">+AA385</f>
        <v>0</v>
      </c>
      <c r="AB384" s="93" t="e">
        <f t="shared" si="2500"/>
        <v>#VALUE!</v>
      </c>
      <c r="AC384" s="93" t="e">
        <f t="shared" si="2133"/>
        <v>#VALUE!</v>
      </c>
      <c r="AD384" s="94">
        <f t="shared" si="2134"/>
        <v>0</v>
      </c>
      <c r="AE384" s="93">
        <f t="shared" ref="AE384" si="2503">+AE385</f>
        <v>0</v>
      </c>
      <c r="AF384" s="93" t="e">
        <f t="shared" si="2500"/>
        <v>#VALUE!</v>
      </c>
      <c r="AG384" s="93" t="e">
        <f t="shared" si="2136"/>
        <v>#VALUE!</v>
      </c>
      <c r="AH384" s="94">
        <f t="shared" si="2137"/>
        <v>0</v>
      </c>
      <c r="AI384" s="93">
        <f t="shared" ref="AI384" si="2504">+AI385</f>
        <v>0</v>
      </c>
      <c r="AJ384" s="93" t="e">
        <f t="shared" si="2500"/>
        <v>#VALUE!</v>
      </c>
      <c r="AK384" s="93" t="e">
        <f t="shared" si="2139"/>
        <v>#VALUE!</v>
      </c>
      <c r="AL384" s="94">
        <f t="shared" si="2140"/>
        <v>0</v>
      </c>
      <c r="AM384" s="93">
        <f t="shared" ref="AM384" si="2505">+AM385</f>
        <v>0</v>
      </c>
      <c r="AN384" s="93" t="e">
        <f t="shared" si="2500"/>
        <v>#VALUE!</v>
      </c>
      <c r="AO384" s="93" t="e">
        <f t="shared" si="2142"/>
        <v>#VALUE!</v>
      </c>
      <c r="AP384" s="94">
        <f t="shared" si="2143"/>
        <v>0</v>
      </c>
      <c r="AQ384" s="93">
        <f t="shared" ref="AQ384" si="2506">+AQ385</f>
        <v>0</v>
      </c>
      <c r="AR384" s="93" t="e">
        <f t="shared" si="2500"/>
        <v>#VALUE!</v>
      </c>
      <c r="AS384" s="93" t="e">
        <f t="shared" si="2145"/>
        <v>#VALUE!</v>
      </c>
      <c r="AT384" s="94">
        <f t="shared" si="2146"/>
        <v>0</v>
      </c>
      <c r="AU384" s="93">
        <f t="shared" ref="AU384" si="2507">+AU385</f>
        <v>0</v>
      </c>
      <c r="AV384" s="93" t="e">
        <f t="shared" si="2500"/>
        <v>#VALUE!</v>
      </c>
      <c r="AW384" s="93" t="e">
        <f t="shared" si="2148"/>
        <v>#VALUE!</v>
      </c>
      <c r="AX384" s="94">
        <f t="shared" si="2149"/>
        <v>0</v>
      </c>
      <c r="AY384" s="93">
        <f t="shared" ref="AY384" si="2508">+AY385</f>
        <v>0</v>
      </c>
      <c r="AZ384" s="93" t="e">
        <f t="shared" si="2500"/>
        <v>#VALUE!</v>
      </c>
      <c r="BA384" s="93" t="e">
        <f t="shared" si="2151"/>
        <v>#VALUE!</v>
      </c>
      <c r="BB384" s="94">
        <f t="shared" si="2152"/>
        <v>0</v>
      </c>
      <c r="BC384" s="93">
        <f t="shared" si="2500"/>
        <v>0</v>
      </c>
      <c r="BD384" s="93">
        <f t="shared" si="2500"/>
        <v>0</v>
      </c>
      <c r="BE384" s="93" t="e">
        <f t="shared" si="2500"/>
        <v>#VALUE!</v>
      </c>
      <c r="BF384" s="93" t="e">
        <f t="shared" si="2153"/>
        <v>#VALUE!</v>
      </c>
      <c r="BG384" s="4">
        <f t="shared" si="2154"/>
        <v>0</v>
      </c>
      <c r="BL384" s="93">
        <f t="shared" ref="BL384:BM384" si="2509">+BL385</f>
        <v>0</v>
      </c>
      <c r="BM384" s="93">
        <f t="shared" si="2509"/>
        <v>0</v>
      </c>
    </row>
    <row r="385" spans="1:65" s="84" customFormat="1" ht="12" x14ac:dyDescent="0.3">
      <c r="A385" s="87"/>
      <c r="B385" s="87"/>
      <c r="C385" s="88"/>
      <c r="D385" s="95"/>
      <c r="E385" s="96">
        <v>51956001</v>
      </c>
      <c r="F385" s="97" t="s">
        <v>255</v>
      </c>
      <c r="G385" s="7">
        <v>0</v>
      </c>
      <c r="H385" s="7" t="e">
        <f>SUMIF([2]Ene!B:I,AVALUOS!E385,[2]Ene!I:I)</f>
        <v>#VALUE!</v>
      </c>
      <c r="I385" s="7" t="e">
        <f t="shared" si="2119"/>
        <v>#VALUE!</v>
      </c>
      <c r="J385" s="8">
        <f t="shared" si="2120"/>
        <v>0</v>
      </c>
      <c r="K385" s="7">
        <v>0</v>
      </c>
      <c r="L385" s="7" t="e">
        <f>SUMIF([2]Feb!B:I,AVALUOS!E385,[2]Feb!I:I)</f>
        <v>#VALUE!</v>
      </c>
      <c r="M385" s="7" t="e">
        <f t="shared" si="2122"/>
        <v>#VALUE!</v>
      </c>
      <c r="N385" s="8">
        <f t="shared" si="2123"/>
        <v>0</v>
      </c>
      <c r="O385" s="7">
        <v>0</v>
      </c>
      <c r="P385" s="7" t="e">
        <f>SUMIF([2]mar!B:I,AVALUOS!E385,[2]mar!I:I)</f>
        <v>#VALUE!</v>
      </c>
      <c r="Q385" s="7" t="e">
        <f t="shared" si="2125"/>
        <v>#VALUE!</v>
      </c>
      <c r="R385" s="8">
        <f t="shared" si="2104"/>
        <v>0</v>
      </c>
      <c r="S385" s="7">
        <v>0</v>
      </c>
      <c r="T385" s="7" t="e">
        <f>SUMIF([2]Abr!B:I,AVALUOS!E385,[2]Abr!I:I)</f>
        <v>#VALUE!</v>
      </c>
      <c r="U385" s="7" t="e">
        <f t="shared" si="2127"/>
        <v>#VALUE!</v>
      </c>
      <c r="V385" s="8">
        <f t="shared" si="2128"/>
        <v>0</v>
      </c>
      <c r="W385" s="7">
        <v>0</v>
      </c>
      <c r="X385" s="7" t="e">
        <f>SUMIF([2]May!B:I,AVALUOS!E385,[2]May!I:I)</f>
        <v>#VALUE!</v>
      </c>
      <c r="Y385" s="7" t="e">
        <f t="shared" si="2130"/>
        <v>#VALUE!</v>
      </c>
      <c r="Z385" s="8">
        <f t="shared" si="2131"/>
        <v>0</v>
      </c>
      <c r="AA385" s="7">
        <v>0</v>
      </c>
      <c r="AB385" s="7" t="e">
        <f>SUMIF([2]Jun!B:I,AVALUOS!E385,[2]Jun!I:I)</f>
        <v>#VALUE!</v>
      </c>
      <c r="AC385" s="7" t="e">
        <f t="shared" si="2133"/>
        <v>#VALUE!</v>
      </c>
      <c r="AD385" s="8">
        <f t="shared" si="2134"/>
        <v>0</v>
      </c>
      <c r="AE385" s="7">
        <v>0</v>
      </c>
      <c r="AF385" s="7" t="e">
        <f>SUMIF([2]Jul!B:I,AVALUOS!E385,[2]Jul!I:I)</f>
        <v>#VALUE!</v>
      </c>
      <c r="AG385" s="7" t="e">
        <f t="shared" si="2136"/>
        <v>#VALUE!</v>
      </c>
      <c r="AH385" s="8">
        <f t="shared" si="2137"/>
        <v>0</v>
      </c>
      <c r="AI385" s="7">
        <v>0</v>
      </c>
      <c r="AJ385" s="7" t="e">
        <f>SUMIF([2]Agos!B:I,AVALUOS!E385,[2]Agos!I:I)</f>
        <v>#VALUE!</v>
      </c>
      <c r="AK385" s="7" t="e">
        <f t="shared" si="2139"/>
        <v>#VALUE!</v>
      </c>
      <c r="AL385" s="8">
        <f t="shared" si="2140"/>
        <v>0</v>
      </c>
      <c r="AM385" s="7">
        <v>0</v>
      </c>
      <c r="AN385" s="7" t="e">
        <f>SUMIF([2]Sep!B:I,AVALUOS!E385,[2]Sep!I:I)</f>
        <v>#VALUE!</v>
      </c>
      <c r="AO385" s="7" t="e">
        <f t="shared" si="2142"/>
        <v>#VALUE!</v>
      </c>
      <c r="AP385" s="8">
        <f t="shared" si="2143"/>
        <v>0</v>
      </c>
      <c r="AQ385" s="7">
        <v>0</v>
      </c>
      <c r="AR385" s="7" t="e">
        <f>SUMIF([2]Oct!B:I,AVALUOS!E385,[2]Oct!I:I)</f>
        <v>#VALUE!</v>
      </c>
      <c r="AS385" s="7" t="e">
        <f t="shared" si="2145"/>
        <v>#VALUE!</v>
      </c>
      <c r="AT385" s="8">
        <f t="shared" si="2146"/>
        <v>0</v>
      </c>
      <c r="AU385" s="7">
        <v>0</v>
      </c>
      <c r="AV385" s="7" t="e">
        <f>SUMIF([2]Nov!B:I,AVALUOS!E385,[2]Nov!I:I)</f>
        <v>#VALUE!</v>
      </c>
      <c r="AW385" s="7" t="e">
        <f t="shared" si="2148"/>
        <v>#VALUE!</v>
      </c>
      <c r="AX385" s="8">
        <f t="shared" si="2149"/>
        <v>0</v>
      </c>
      <c r="AY385" s="7">
        <v>0</v>
      </c>
      <c r="AZ385" s="7" t="e">
        <f>SUMIF([2]Dic!B:I,AVALUOS!E385,[2]Dic!I:I)</f>
        <v>#VALUE!</v>
      </c>
      <c r="BA385" s="7" t="e">
        <f t="shared" si="2151"/>
        <v>#VALUE!</v>
      </c>
      <c r="BB385" s="8">
        <f t="shared" si="2152"/>
        <v>0</v>
      </c>
      <c r="BC385" s="7">
        <v>0</v>
      </c>
      <c r="BD385" s="89">
        <f>+G385+K385+O385+S385+W385+AA385+AE385+AI385+AM385+AQ385+AU385</f>
        <v>0</v>
      </c>
      <c r="BE385" s="89" t="e">
        <f>+H385+L385+P385+T385+X385+AB385+AF385+AJ385+AN385+AR385+AV385+AZ385</f>
        <v>#VALUE!</v>
      </c>
      <c r="BF385" s="89" t="e">
        <f t="shared" si="2153"/>
        <v>#VALUE!</v>
      </c>
      <c r="BG385" s="24">
        <f t="shared" si="2154"/>
        <v>0</v>
      </c>
      <c r="BL385" s="7"/>
      <c r="BM385" s="7"/>
    </row>
    <row r="386" spans="1:65" ht="12" x14ac:dyDescent="0.3">
      <c r="A386" s="85"/>
      <c r="B386" s="85"/>
      <c r="C386" s="86"/>
      <c r="D386" s="90">
        <v>519565</v>
      </c>
      <c r="E386" s="91"/>
      <c r="F386" s="92" t="s">
        <v>256</v>
      </c>
      <c r="G386" s="93">
        <f t="shared" ref="G386:H386" si="2510">+G387</f>
        <v>0</v>
      </c>
      <c r="H386" s="93" t="e">
        <f t="shared" si="2510"/>
        <v>#VALUE!</v>
      </c>
      <c r="I386" s="93" t="e">
        <f t="shared" si="2119"/>
        <v>#VALUE!</v>
      </c>
      <c r="J386" s="94">
        <f t="shared" si="2120"/>
        <v>0</v>
      </c>
      <c r="K386" s="93">
        <f t="shared" ref="K386:L386" si="2511">+K387</f>
        <v>0</v>
      </c>
      <c r="L386" s="93" t="e">
        <f t="shared" si="2511"/>
        <v>#VALUE!</v>
      </c>
      <c r="M386" s="93" t="e">
        <f t="shared" si="2122"/>
        <v>#VALUE!</v>
      </c>
      <c r="N386" s="94">
        <f t="shared" si="2123"/>
        <v>0</v>
      </c>
      <c r="O386" s="93">
        <f t="shared" ref="O386:P386" si="2512">+O387</f>
        <v>0</v>
      </c>
      <c r="P386" s="93" t="e">
        <f t="shared" si="2512"/>
        <v>#VALUE!</v>
      </c>
      <c r="Q386" s="93" t="e">
        <f t="shared" si="2125"/>
        <v>#VALUE!</v>
      </c>
      <c r="R386" s="94">
        <f t="shared" si="2104"/>
        <v>0</v>
      </c>
      <c r="S386" s="93">
        <f t="shared" ref="S386:BE386" si="2513">+S387</f>
        <v>0</v>
      </c>
      <c r="T386" s="93" t="e">
        <f t="shared" si="2513"/>
        <v>#VALUE!</v>
      </c>
      <c r="U386" s="93" t="e">
        <f t="shared" si="2127"/>
        <v>#VALUE!</v>
      </c>
      <c r="V386" s="94">
        <f t="shared" si="2128"/>
        <v>0</v>
      </c>
      <c r="W386" s="93">
        <f t="shared" ref="W386:X386" si="2514">+W387</f>
        <v>0</v>
      </c>
      <c r="X386" s="93" t="e">
        <f t="shared" si="2514"/>
        <v>#VALUE!</v>
      </c>
      <c r="Y386" s="93" t="e">
        <f t="shared" si="2130"/>
        <v>#VALUE!</v>
      </c>
      <c r="Z386" s="94">
        <f t="shared" si="2131"/>
        <v>0</v>
      </c>
      <c r="AA386" s="93">
        <f t="shared" ref="AA386" si="2515">+AA387</f>
        <v>0</v>
      </c>
      <c r="AB386" s="93" t="e">
        <f t="shared" si="2513"/>
        <v>#VALUE!</v>
      </c>
      <c r="AC386" s="93" t="e">
        <f t="shared" si="2133"/>
        <v>#VALUE!</v>
      </c>
      <c r="AD386" s="94">
        <f t="shared" si="2134"/>
        <v>0</v>
      </c>
      <c r="AE386" s="93">
        <f t="shared" ref="AE386" si="2516">+AE387</f>
        <v>0</v>
      </c>
      <c r="AF386" s="93" t="e">
        <f t="shared" si="2513"/>
        <v>#VALUE!</v>
      </c>
      <c r="AG386" s="93" t="e">
        <f t="shared" si="2136"/>
        <v>#VALUE!</v>
      </c>
      <c r="AH386" s="94">
        <f t="shared" si="2137"/>
        <v>0</v>
      </c>
      <c r="AI386" s="93">
        <f t="shared" ref="AI386" si="2517">+AI387</f>
        <v>0</v>
      </c>
      <c r="AJ386" s="93" t="e">
        <f t="shared" si="2513"/>
        <v>#VALUE!</v>
      </c>
      <c r="AK386" s="93" t="e">
        <f t="shared" si="2139"/>
        <v>#VALUE!</v>
      </c>
      <c r="AL386" s="94">
        <f t="shared" si="2140"/>
        <v>0</v>
      </c>
      <c r="AM386" s="93">
        <f t="shared" ref="AM386" si="2518">+AM387</f>
        <v>0</v>
      </c>
      <c r="AN386" s="93" t="e">
        <f t="shared" si="2513"/>
        <v>#VALUE!</v>
      </c>
      <c r="AO386" s="93" t="e">
        <f t="shared" si="2142"/>
        <v>#VALUE!</v>
      </c>
      <c r="AP386" s="94">
        <f t="shared" si="2143"/>
        <v>0</v>
      </c>
      <c r="AQ386" s="93">
        <f t="shared" ref="AQ386" si="2519">+AQ387</f>
        <v>0</v>
      </c>
      <c r="AR386" s="93" t="e">
        <f t="shared" si="2513"/>
        <v>#VALUE!</v>
      </c>
      <c r="AS386" s="93" t="e">
        <f t="shared" si="2145"/>
        <v>#VALUE!</v>
      </c>
      <c r="AT386" s="94">
        <f t="shared" si="2146"/>
        <v>0</v>
      </c>
      <c r="AU386" s="93">
        <f t="shared" ref="AU386" si="2520">+AU387</f>
        <v>0</v>
      </c>
      <c r="AV386" s="93" t="e">
        <f t="shared" si="2513"/>
        <v>#VALUE!</v>
      </c>
      <c r="AW386" s="93" t="e">
        <f t="shared" si="2148"/>
        <v>#VALUE!</v>
      </c>
      <c r="AX386" s="94">
        <f t="shared" si="2149"/>
        <v>0</v>
      </c>
      <c r="AY386" s="93">
        <f t="shared" ref="AY386" si="2521">+AY387</f>
        <v>0</v>
      </c>
      <c r="AZ386" s="93" t="e">
        <f t="shared" si="2513"/>
        <v>#VALUE!</v>
      </c>
      <c r="BA386" s="93" t="e">
        <f t="shared" si="2151"/>
        <v>#VALUE!</v>
      </c>
      <c r="BB386" s="94">
        <f t="shared" si="2152"/>
        <v>0</v>
      </c>
      <c r="BC386" s="93">
        <f t="shared" si="2513"/>
        <v>0</v>
      </c>
      <c r="BD386" s="93">
        <f t="shared" si="2513"/>
        <v>0</v>
      </c>
      <c r="BE386" s="93" t="e">
        <f t="shared" si="2513"/>
        <v>#VALUE!</v>
      </c>
      <c r="BF386" s="93" t="e">
        <f t="shared" si="2153"/>
        <v>#VALUE!</v>
      </c>
      <c r="BG386" s="4">
        <f t="shared" si="2154"/>
        <v>0</v>
      </c>
      <c r="BL386" s="93">
        <f t="shared" ref="BL386:BM386" si="2522">+BL387</f>
        <v>0</v>
      </c>
      <c r="BM386" s="93">
        <f t="shared" si="2522"/>
        <v>0</v>
      </c>
    </row>
    <row r="387" spans="1:65" s="84" customFormat="1" ht="12" x14ac:dyDescent="0.3">
      <c r="A387" s="87"/>
      <c r="B387" s="87"/>
      <c r="C387" s="88"/>
      <c r="D387" s="95"/>
      <c r="E387" s="96">
        <v>51956501</v>
      </c>
      <c r="F387" s="97" t="s">
        <v>256</v>
      </c>
      <c r="G387" s="7">
        <v>0</v>
      </c>
      <c r="H387" s="7" t="e">
        <f>SUMIF([2]Ene!B:I,AVALUOS!E387,[2]Ene!I:I)</f>
        <v>#VALUE!</v>
      </c>
      <c r="I387" s="7" t="e">
        <f t="shared" si="2119"/>
        <v>#VALUE!</v>
      </c>
      <c r="J387" s="8">
        <f t="shared" si="2120"/>
        <v>0</v>
      </c>
      <c r="K387" s="7">
        <v>0</v>
      </c>
      <c r="L387" s="7" t="e">
        <f>SUMIF([2]Feb!B:I,AVALUOS!E387,[2]Feb!I:I)</f>
        <v>#VALUE!</v>
      </c>
      <c r="M387" s="7" t="e">
        <f t="shared" si="2122"/>
        <v>#VALUE!</v>
      </c>
      <c r="N387" s="8">
        <f t="shared" si="2123"/>
        <v>0</v>
      </c>
      <c r="O387" s="7">
        <v>0</v>
      </c>
      <c r="P387" s="7" t="e">
        <f>SUMIF([2]mar!B:I,AVALUOS!E387,[2]mar!I:I)</f>
        <v>#VALUE!</v>
      </c>
      <c r="Q387" s="7" t="e">
        <f t="shared" si="2125"/>
        <v>#VALUE!</v>
      </c>
      <c r="R387" s="8">
        <f t="shared" si="2104"/>
        <v>0</v>
      </c>
      <c r="S387" s="7">
        <v>0</v>
      </c>
      <c r="T387" s="7" t="e">
        <f>SUMIF([2]Abr!B:I,AVALUOS!E387,[2]Abr!I:I)</f>
        <v>#VALUE!</v>
      </c>
      <c r="U387" s="7" t="e">
        <f t="shared" si="2127"/>
        <v>#VALUE!</v>
      </c>
      <c r="V387" s="8">
        <f t="shared" si="2128"/>
        <v>0</v>
      </c>
      <c r="W387" s="7">
        <v>0</v>
      </c>
      <c r="X387" s="7" t="e">
        <f>SUMIF([2]May!B:I,AVALUOS!E387,[2]May!I:I)</f>
        <v>#VALUE!</v>
      </c>
      <c r="Y387" s="7" t="e">
        <f t="shared" si="2130"/>
        <v>#VALUE!</v>
      </c>
      <c r="Z387" s="8">
        <f t="shared" si="2131"/>
        <v>0</v>
      </c>
      <c r="AA387" s="7">
        <v>0</v>
      </c>
      <c r="AB387" s="7" t="e">
        <f>SUMIF([2]Jun!B:I,AVALUOS!E387,[2]Jun!I:I)</f>
        <v>#VALUE!</v>
      </c>
      <c r="AC387" s="7" t="e">
        <f t="shared" si="2133"/>
        <v>#VALUE!</v>
      </c>
      <c r="AD387" s="8">
        <f t="shared" si="2134"/>
        <v>0</v>
      </c>
      <c r="AE387" s="7">
        <v>0</v>
      </c>
      <c r="AF387" s="7" t="e">
        <f>SUMIF([2]Jul!B:I,AVALUOS!E387,[2]Jul!I:I)</f>
        <v>#VALUE!</v>
      </c>
      <c r="AG387" s="7" t="e">
        <f t="shared" si="2136"/>
        <v>#VALUE!</v>
      </c>
      <c r="AH387" s="8">
        <f t="shared" si="2137"/>
        <v>0</v>
      </c>
      <c r="AI387" s="7">
        <v>0</v>
      </c>
      <c r="AJ387" s="7" t="e">
        <f>SUMIF([2]Agos!B:I,AVALUOS!E387,[2]Agos!I:I)</f>
        <v>#VALUE!</v>
      </c>
      <c r="AK387" s="7" t="e">
        <f t="shared" si="2139"/>
        <v>#VALUE!</v>
      </c>
      <c r="AL387" s="8">
        <f t="shared" si="2140"/>
        <v>0</v>
      </c>
      <c r="AM387" s="7">
        <v>0</v>
      </c>
      <c r="AN387" s="7" t="e">
        <f>SUMIF([2]Sep!B:I,AVALUOS!E387,[2]Sep!I:I)</f>
        <v>#VALUE!</v>
      </c>
      <c r="AO387" s="7" t="e">
        <f t="shared" si="2142"/>
        <v>#VALUE!</v>
      </c>
      <c r="AP387" s="8">
        <f t="shared" si="2143"/>
        <v>0</v>
      </c>
      <c r="AQ387" s="7">
        <v>0</v>
      </c>
      <c r="AR387" s="7" t="e">
        <f>SUMIF([2]Oct!B:I,AVALUOS!E387,[2]Oct!I:I)</f>
        <v>#VALUE!</v>
      </c>
      <c r="AS387" s="7" t="e">
        <f t="shared" si="2145"/>
        <v>#VALUE!</v>
      </c>
      <c r="AT387" s="8">
        <f t="shared" si="2146"/>
        <v>0</v>
      </c>
      <c r="AU387" s="7">
        <v>0</v>
      </c>
      <c r="AV387" s="7" t="e">
        <f>SUMIF([2]Nov!B:I,AVALUOS!E387,[2]Nov!I:I)</f>
        <v>#VALUE!</v>
      </c>
      <c r="AW387" s="7" t="e">
        <f t="shared" si="2148"/>
        <v>#VALUE!</v>
      </c>
      <c r="AX387" s="8">
        <f t="shared" si="2149"/>
        <v>0</v>
      </c>
      <c r="AY387" s="7">
        <v>0</v>
      </c>
      <c r="AZ387" s="7" t="e">
        <f>SUMIF([2]Dic!B:I,AVALUOS!E387,[2]Dic!I:I)</f>
        <v>#VALUE!</v>
      </c>
      <c r="BA387" s="7" t="e">
        <f t="shared" si="2151"/>
        <v>#VALUE!</v>
      </c>
      <c r="BB387" s="8">
        <f t="shared" si="2152"/>
        <v>0</v>
      </c>
      <c r="BC387" s="7">
        <v>0</v>
      </c>
      <c r="BD387" s="89">
        <f>+G387+K387+O387+S387+W387+AA387+AE387+AI387+AM387+AQ387+AU387</f>
        <v>0</v>
      </c>
      <c r="BE387" s="89" t="e">
        <f>+H387+L387+P387+T387+X387+AB387+AF387+AJ387+AN387+AR387+AV387+AZ387</f>
        <v>#VALUE!</v>
      </c>
      <c r="BF387" s="89" t="e">
        <f t="shared" si="2153"/>
        <v>#VALUE!</v>
      </c>
      <c r="BG387" s="24">
        <f t="shared" si="2154"/>
        <v>0</v>
      </c>
      <c r="BL387" s="7"/>
      <c r="BM387" s="7"/>
    </row>
    <row r="388" spans="1:65" ht="20.399999999999999" x14ac:dyDescent="0.3">
      <c r="A388" s="85"/>
      <c r="B388" s="85"/>
      <c r="C388" s="86"/>
      <c r="D388" s="90">
        <v>519570</v>
      </c>
      <c r="E388" s="91"/>
      <c r="F388" s="92" t="s">
        <v>257</v>
      </c>
      <c r="G388" s="93">
        <f t="shared" ref="G388:H388" si="2523">+G389</f>
        <v>0</v>
      </c>
      <c r="H388" s="93" t="e">
        <f t="shared" si="2523"/>
        <v>#VALUE!</v>
      </c>
      <c r="I388" s="93" t="e">
        <f t="shared" si="2119"/>
        <v>#VALUE!</v>
      </c>
      <c r="J388" s="94">
        <f t="shared" si="2120"/>
        <v>0</v>
      </c>
      <c r="K388" s="93">
        <f t="shared" ref="K388:L388" si="2524">+K389</f>
        <v>0</v>
      </c>
      <c r="L388" s="93" t="e">
        <f t="shared" si="2524"/>
        <v>#VALUE!</v>
      </c>
      <c r="M388" s="93" t="e">
        <f t="shared" si="2122"/>
        <v>#VALUE!</v>
      </c>
      <c r="N388" s="94">
        <f t="shared" si="2123"/>
        <v>0</v>
      </c>
      <c r="O388" s="93">
        <f t="shared" ref="O388:P388" si="2525">+O389</f>
        <v>0</v>
      </c>
      <c r="P388" s="93" t="e">
        <f t="shared" si="2525"/>
        <v>#VALUE!</v>
      </c>
      <c r="Q388" s="93" t="e">
        <f t="shared" si="2125"/>
        <v>#VALUE!</v>
      </c>
      <c r="R388" s="94">
        <f t="shared" si="2104"/>
        <v>0</v>
      </c>
      <c r="S388" s="93">
        <f t="shared" ref="S388:BE388" si="2526">+S389</f>
        <v>0</v>
      </c>
      <c r="T388" s="93" t="e">
        <f t="shared" si="2526"/>
        <v>#VALUE!</v>
      </c>
      <c r="U388" s="93" t="e">
        <f t="shared" si="2127"/>
        <v>#VALUE!</v>
      </c>
      <c r="V388" s="94">
        <f t="shared" si="2128"/>
        <v>0</v>
      </c>
      <c r="W388" s="93">
        <f t="shared" ref="W388:X388" si="2527">+W389</f>
        <v>0</v>
      </c>
      <c r="X388" s="93" t="e">
        <f t="shared" si="2527"/>
        <v>#VALUE!</v>
      </c>
      <c r="Y388" s="93" t="e">
        <f t="shared" si="2130"/>
        <v>#VALUE!</v>
      </c>
      <c r="Z388" s="94">
        <f t="shared" si="2131"/>
        <v>0</v>
      </c>
      <c r="AA388" s="93">
        <f t="shared" ref="AA388" si="2528">+AA389</f>
        <v>0</v>
      </c>
      <c r="AB388" s="93" t="e">
        <f t="shared" si="2526"/>
        <v>#VALUE!</v>
      </c>
      <c r="AC388" s="93" t="e">
        <f t="shared" si="2133"/>
        <v>#VALUE!</v>
      </c>
      <c r="AD388" s="94">
        <f t="shared" si="2134"/>
        <v>0</v>
      </c>
      <c r="AE388" s="93">
        <f t="shared" ref="AE388" si="2529">+AE389</f>
        <v>0</v>
      </c>
      <c r="AF388" s="93" t="e">
        <f t="shared" si="2526"/>
        <v>#VALUE!</v>
      </c>
      <c r="AG388" s="93" t="e">
        <f t="shared" si="2136"/>
        <v>#VALUE!</v>
      </c>
      <c r="AH388" s="94">
        <f t="shared" si="2137"/>
        <v>0</v>
      </c>
      <c r="AI388" s="93">
        <f t="shared" ref="AI388" si="2530">+AI389</f>
        <v>0</v>
      </c>
      <c r="AJ388" s="93" t="e">
        <f t="shared" si="2526"/>
        <v>#VALUE!</v>
      </c>
      <c r="AK388" s="93" t="e">
        <f t="shared" si="2139"/>
        <v>#VALUE!</v>
      </c>
      <c r="AL388" s="94">
        <f t="shared" si="2140"/>
        <v>0</v>
      </c>
      <c r="AM388" s="93">
        <f t="shared" ref="AM388" si="2531">+AM389</f>
        <v>0</v>
      </c>
      <c r="AN388" s="93" t="e">
        <f t="shared" si="2526"/>
        <v>#VALUE!</v>
      </c>
      <c r="AO388" s="93" t="e">
        <f t="shared" si="2142"/>
        <v>#VALUE!</v>
      </c>
      <c r="AP388" s="94">
        <f t="shared" si="2143"/>
        <v>0</v>
      </c>
      <c r="AQ388" s="93">
        <f t="shared" ref="AQ388" si="2532">+AQ389</f>
        <v>0</v>
      </c>
      <c r="AR388" s="93" t="e">
        <f t="shared" si="2526"/>
        <v>#VALUE!</v>
      </c>
      <c r="AS388" s="93" t="e">
        <f t="shared" si="2145"/>
        <v>#VALUE!</v>
      </c>
      <c r="AT388" s="94">
        <f t="shared" si="2146"/>
        <v>0</v>
      </c>
      <c r="AU388" s="93">
        <f t="shared" ref="AU388" si="2533">+AU389</f>
        <v>0</v>
      </c>
      <c r="AV388" s="93" t="e">
        <f t="shared" si="2526"/>
        <v>#VALUE!</v>
      </c>
      <c r="AW388" s="93" t="e">
        <f t="shared" si="2148"/>
        <v>#VALUE!</v>
      </c>
      <c r="AX388" s="94">
        <f t="shared" si="2149"/>
        <v>0</v>
      </c>
      <c r="AY388" s="93">
        <f t="shared" ref="AY388" si="2534">+AY389</f>
        <v>0</v>
      </c>
      <c r="AZ388" s="93" t="e">
        <f t="shared" si="2526"/>
        <v>#VALUE!</v>
      </c>
      <c r="BA388" s="93" t="e">
        <f t="shared" si="2151"/>
        <v>#VALUE!</v>
      </c>
      <c r="BB388" s="94">
        <f t="shared" si="2152"/>
        <v>0</v>
      </c>
      <c r="BC388" s="93">
        <f t="shared" si="2526"/>
        <v>0</v>
      </c>
      <c r="BD388" s="93">
        <f t="shared" si="2526"/>
        <v>0</v>
      </c>
      <c r="BE388" s="93" t="e">
        <f t="shared" si="2526"/>
        <v>#VALUE!</v>
      </c>
      <c r="BF388" s="93" t="e">
        <f t="shared" si="2153"/>
        <v>#VALUE!</v>
      </c>
      <c r="BG388" s="4">
        <f t="shared" si="2154"/>
        <v>0</v>
      </c>
      <c r="BL388" s="93">
        <f t="shared" ref="BL388:BM388" si="2535">+BL389</f>
        <v>0</v>
      </c>
      <c r="BM388" s="93">
        <f t="shared" si="2535"/>
        <v>0</v>
      </c>
    </row>
    <row r="389" spans="1:65" s="84" customFormat="1" ht="12" x14ac:dyDescent="0.3">
      <c r="A389" s="87"/>
      <c r="B389" s="87"/>
      <c r="C389" s="88"/>
      <c r="D389" s="95"/>
      <c r="E389" s="96">
        <v>51957001</v>
      </c>
      <c r="F389" s="97" t="s">
        <v>257</v>
      </c>
      <c r="G389" s="7">
        <v>0</v>
      </c>
      <c r="H389" s="7" t="e">
        <f>SUMIF([2]Ene!B:I,AVALUOS!E389,[2]Ene!I:I)</f>
        <v>#VALUE!</v>
      </c>
      <c r="I389" s="7" t="e">
        <f t="shared" si="2119"/>
        <v>#VALUE!</v>
      </c>
      <c r="J389" s="8">
        <f t="shared" si="2120"/>
        <v>0</v>
      </c>
      <c r="K389" s="7">
        <v>0</v>
      </c>
      <c r="L389" s="7" t="e">
        <f>SUMIF([2]Feb!B:I,AVALUOS!E389,[2]Feb!I:I)</f>
        <v>#VALUE!</v>
      </c>
      <c r="M389" s="7" t="e">
        <f t="shared" si="2122"/>
        <v>#VALUE!</v>
      </c>
      <c r="N389" s="8">
        <f t="shared" si="2123"/>
        <v>0</v>
      </c>
      <c r="O389" s="7">
        <v>0</v>
      </c>
      <c r="P389" s="7" t="e">
        <f>SUMIF([2]mar!B:I,AVALUOS!E389,[2]mar!I:I)</f>
        <v>#VALUE!</v>
      </c>
      <c r="Q389" s="7" t="e">
        <f t="shared" si="2125"/>
        <v>#VALUE!</v>
      </c>
      <c r="R389" s="8">
        <f t="shared" si="2104"/>
        <v>0</v>
      </c>
      <c r="S389" s="7">
        <v>0</v>
      </c>
      <c r="T389" s="7" t="e">
        <f>SUMIF([2]Abr!B:I,AVALUOS!E389,[2]Abr!I:I)</f>
        <v>#VALUE!</v>
      </c>
      <c r="U389" s="7" t="e">
        <f t="shared" si="2127"/>
        <v>#VALUE!</v>
      </c>
      <c r="V389" s="8">
        <f t="shared" si="2128"/>
        <v>0</v>
      </c>
      <c r="W389" s="7">
        <v>0</v>
      </c>
      <c r="X389" s="7" t="e">
        <f>SUMIF([2]May!B:I,AVALUOS!E389,[2]May!I:I)</f>
        <v>#VALUE!</v>
      </c>
      <c r="Y389" s="7" t="e">
        <f t="shared" si="2130"/>
        <v>#VALUE!</v>
      </c>
      <c r="Z389" s="8">
        <f t="shared" si="2131"/>
        <v>0</v>
      </c>
      <c r="AA389" s="7">
        <v>0</v>
      </c>
      <c r="AB389" s="7" t="e">
        <f>SUMIF([2]Jun!B:I,AVALUOS!E389,[2]Jun!I:I)</f>
        <v>#VALUE!</v>
      </c>
      <c r="AC389" s="7" t="e">
        <f t="shared" si="2133"/>
        <v>#VALUE!</v>
      </c>
      <c r="AD389" s="8">
        <f t="shared" si="2134"/>
        <v>0</v>
      </c>
      <c r="AE389" s="7">
        <v>0</v>
      </c>
      <c r="AF389" s="7" t="e">
        <f>SUMIF([2]Jul!B:I,AVALUOS!E389,[2]Jul!I:I)</f>
        <v>#VALUE!</v>
      </c>
      <c r="AG389" s="7" t="e">
        <f t="shared" si="2136"/>
        <v>#VALUE!</v>
      </c>
      <c r="AH389" s="8">
        <f t="shared" si="2137"/>
        <v>0</v>
      </c>
      <c r="AI389" s="7">
        <v>0</v>
      </c>
      <c r="AJ389" s="7" t="e">
        <f>SUMIF([2]Agos!B:I,AVALUOS!E389,[2]Agos!I:I)</f>
        <v>#VALUE!</v>
      </c>
      <c r="AK389" s="7" t="e">
        <f t="shared" si="2139"/>
        <v>#VALUE!</v>
      </c>
      <c r="AL389" s="8">
        <f t="shared" si="2140"/>
        <v>0</v>
      </c>
      <c r="AM389" s="7">
        <v>0</v>
      </c>
      <c r="AN389" s="7" t="e">
        <f>SUMIF([2]Sep!B:I,AVALUOS!E389,[2]Sep!I:I)</f>
        <v>#VALUE!</v>
      </c>
      <c r="AO389" s="7" t="e">
        <f t="shared" si="2142"/>
        <v>#VALUE!</v>
      </c>
      <c r="AP389" s="8">
        <f t="shared" si="2143"/>
        <v>0</v>
      </c>
      <c r="AQ389" s="7">
        <v>0</v>
      </c>
      <c r="AR389" s="7" t="e">
        <f>SUMIF([2]Oct!B:I,AVALUOS!E389,[2]Oct!I:I)</f>
        <v>#VALUE!</v>
      </c>
      <c r="AS389" s="7" t="e">
        <f t="shared" si="2145"/>
        <v>#VALUE!</v>
      </c>
      <c r="AT389" s="8">
        <f t="shared" si="2146"/>
        <v>0</v>
      </c>
      <c r="AU389" s="7">
        <v>0</v>
      </c>
      <c r="AV389" s="7" t="e">
        <f>SUMIF([2]Nov!B:I,AVALUOS!E389,[2]Nov!I:I)</f>
        <v>#VALUE!</v>
      </c>
      <c r="AW389" s="7" t="e">
        <f t="shared" si="2148"/>
        <v>#VALUE!</v>
      </c>
      <c r="AX389" s="8">
        <f t="shared" si="2149"/>
        <v>0</v>
      </c>
      <c r="AY389" s="7">
        <v>0</v>
      </c>
      <c r="AZ389" s="7" t="e">
        <f>SUMIF([2]Dic!B:I,AVALUOS!E389,[2]Dic!I:I)</f>
        <v>#VALUE!</v>
      </c>
      <c r="BA389" s="7" t="e">
        <f t="shared" si="2151"/>
        <v>#VALUE!</v>
      </c>
      <c r="BB389" s="8">
        <f t="shared" si="2152"/>
        <v>0</v>
      </c>
      <c r="BC389" s="7">
        <v>0</v>
      </c>
      <c r="BD389" s="89">
        <f>+G389+K389+O389+S389+W389+AA389+AE389+AI389+AM389+AQ389+AU389</f>
        <v>0</v>
      </c>
      <c r="BE389" s="89" t="e">
        <f>+H389+L389+P389+T389+X389+AB389+AF389+AJ389+AN389+AR389+AV389+AZ389</f>
        <v>#VALUE!</v>
      </c>
      <c r="BF389" s="89" t="e">
        <f t="shared" si="2153"/>
        <v>#VALUE!</v>
      </c>
      <c r="BG389" s="24">
        <f t="shared" si="2154"/>
        <v>0</v>
      </c>
      <c r="BL389" s="7"/>
      <c r="BM389" s="7"/>
    </row>
    <row r="390" spans="1:65" ht="12" x14ac:dyDescent="0.3">
      <c r="A390" s="85"/>
      <c r="B390" s="85"/>
      <c r="C390" s="86"/>
      <c r="D390" s="90">
        <v>519595</v>
      </c>
      <c r="E390" s="91"/>
      <c r="F390" s="92" t="s">
        <v>258</v>
      </c>
      <c r="G390" s="93">
        <f t="shared" ref="G390:H390" si="2536">SUM(G391:G401)</f>
        <v>0</v>
      </c>
      <c r="H390" s="93" t="e">
        <f t="shared" si="2536"/>
        <v>#VALUE!</v>
      </c>
      <c r="I390" s="93" t="e">
        <f t="shared" si="2119"/>
        <v>#VALUE!</v>
      </c>
      <c r="J390" s="94">
        <f t="shared" si="2120"/>
        <v>0</v>
      </c>
      <c r="K390" s="93">
        <f t="shared" ref="K390:L390" si="2537">SUM(K391:K401)</f>
        <v>0</v>
      </c>
      <c r="L390" s="93" t="e">
        <f t="shared" si="2537"/>
        <v>#VALUE!</v>
      </c>
      <c r="M390" s="93" t="e">
        <f t="shared" si="2122"/>
        <v>#VALUE!</v>
      </c>
      <c r="N390" s="94">
        <f t="shared" si="2123"/>
        <v>0</v>
      </c>
      <c r="O390" s="93">
        <f t="shared" ref="O390:P390" si="2538">SUM(O391:O401)</f>
        <v>0</v>
      </c>
      <c r="P390" s="93" t="e">
        <f t="shared" si="2538"/>
        <v>#VALUE!</v>
      </c>
      <c r="Q390" s="93" t="e">
        <f t="shared" si="2125"/>
        <v>#VALUE!</v>
      </c>
      <c r="R390" s="94">
        <f t="shared" ref="R390:R453" si="2539">IF(O390=0,0,(P390/O390))</f>
        <v>0</v>
      </c>
      <c r="S390" s="93">
        <f t="shared" ref="S390:T390" si="2540">SUM(S391:S401)</f>
        <v>0</v>
      </c>
      <c r="T390" s="93" t="e">
        <f t="shared" si="2540"/>
        <v>#VALUE!</v>
      </c>
      <c r="U390" s="93" t="e">
        <f t="shared" si="2127"/>
        <v>#VALUE!</v>
      </c>
      <c r="V390" s="94">
        <f t="shared" si="2128"/>
        <v>0</v>
      </c>
      <c r="W390" s="93">
        <f t="shared" ref="W390:X390" si="2541">SUM(W391:W401)</f>
        <v>0</v>
      </c>
      <c r="X390" s="93" t="e">
        <f t="shared" si="2541"/>
        <v>#VALUE!</v>
      </c>
      <c r="Y390" s="93" t="e">
        <f t="shared" si="2130"/>
        <v>#VALUE!</v>
      </c>
      <c r="Z390" s="94">
        <f t="shared" si="2131"/>
        <v>0</v>
      </c>
      <c r="AA390" s="93">
        <f t="shared" ref="AA390:AB390" si="2542">SUM(AA391:AA401)</f>
        <v>0</v>
      </c>
      <c r="AB390" s="93" t="e">
        <f t="shared" si="2542"/>
        <v>#VALUE!</v>
      </c>
      <c r="AC390" s="93" t="e">
        <f t="shared" si="2133"/>
        <v>#VALUE!</v>
      </c>
      <c r="AD390" s="94">
        <f t="shared" si="2134"/>
        <v>0</v>
      </c>
      <c r="AE390" s="93">
        <f t="shared" ref="AE390:AF390" si="2543">SUM(AE391:AE401)</f>
        <v>0</v>
      </c>
      <c r="AF390" s="93" t="e">
        <f t="shared" si="2543"/>
        <v>#VALUE!</v>
      </c>
      <c r="AG390" s="93" t="e">
        <f t="shared" si="2136"/>
        <v>#VALUE!</v>
      </c>
      <c r="AH390" s="94">
        <f t="shared" si="2137"/>
        <v>0</v>
      </c>
      <c r="AI390" s="93">
        <f t="shared" ref="AI390:AJ390" si="2544">SUM(AI391:AI401)</f>
        <v>0</v>
      </c>
      <c r="AJ390" s="93" t="e">
        <f t="shared" si="2544"/>
        <v>#VALUE!</v>
      </c>
      <c r="AK390" s="93" t="e">
        <f t="shared" si="2139"/>
        <v>#VALUE!</v>
      </c>
      <c r="AL390" s="94">
        <f t="shared" si="2140"/>
        <v>0</v>
      </c>
      <c r="AM390" s="93">
        <f t="shared" ref="AM390:AN390" si="2545">SUM(AM391:AM401)</f>
        <v>0</v>
      </c>
      <c r="AN390" s="93" t="e">
        <f t="shared" si="2545"/>
        <v>#VALUE!</v>
      </c>
      <c r="AO390" s="93" t="e">
        <f t="shared" si="2142"/>
        <v>#VALUE!</v>
      </c>
      <c r="AP390" s="94">
        <f t="shared" si="2143"/>
        <v>0</v>
      </c>
      <c r="AQ390" s="93">
        <f t="shared" ref="AQ390:AR390" si="2546">SUM(AQ391:AQ401)</f>
        <v>0</v>
      </c>
      <c r="AR390" s="93" t="e">
        <f t="shared" si="2546"/>
        <v>#VALUE!</v>
      </c>
      <c r="AS390" s="93" t="e">
        <f t="shared" si="2145"/>
        <v>#VALUE!</v>
      </c>
      <c r="AT390" s="94">
        <f t="shared" si="2146"/>
        <v>0</v>
      </c>
      <c r="AU390" s="93">
        <f t="shared" ref="AU390:AV390" si="2547">SUM(AU391:AU401)</f>
        <v>0</v>
      </c>
      <c r="AV390" s="93" t="e">
        <f t="shared" si="2547"/>
        <v>#VALUE!</v>
      </c>
      <c r="AW390" s="93" t="e">
        <f t="shared" si="2148"/>
        <v>#VALUE!</v>
      </c>
      <c r="AX390" s="94">
        <f t="shared" si="2149"/>
        <v>0</v>
      </c>
      <c r="AY390" s="93">
        <f t="shared" ref="AY390:BE390" si="2548">SUM(AY391:AY401)</f>
        <v>0</v>
      </c>
      <c r="AZ390" s="93" t="e">
        <f t="shared" si="2548"/>
        <v>#VALUE!</v>
      </c>
      <c r="BA390" s="93" t="e">
        <f t="shared" si="2151"/>
        <v>#VALUE!</v>
      </c>
      <c r="BB390" s="94">
        <f t="shared" si="2152"/>
        <v>0</v>
      </c>
      <c r="BC390" s="93">
        <f t="shared" si="2548"/>
        <v>0</v>
      </c>
      <c r="BD390" s="93">
        <f t="shared" si="2548"/>
        <v>0</v>
      </c>
      <c r="BE390" s="93" t="e">
        <f t="shared" si="2548"/>
        <v>#VALUE!</v>
      </c>
      <c r="BF390" s="93" t="e">
        <f t="shared" si="2153"/>
        <v>#VALUE!</v>
      </c>
      <c r="BG390" s="4">
        <f t="shared" si="2154"/>
        <v>0</v>
      </c>
      <c r="BL390" s="93">
        <f t="shared" ref="BL390:BM390" si="2549">SUM(BL391:BL401)</f>
        <v>0</v>
      </c>
      <c r="BM390" s="93">
        <f t="shared" si="2549"/>
        <v>0</v>
      </c>
    </row>
    <row r="391" spans="1:65" s="84" customFormat="1" ht="12" x14ac:dyDescent="0.3">
      <c r="A391" s="87"/>
      <c r="B391" s="87"/>
      <c r="C391" s="88"/>
      <c r="D391" s="95"/>
      <c r="E391" s="96">
        <v>51959501</v>
      </c>
      <c r="F391" s="97" t="s">
        <v>258</v>
      </c>
      <c r="G391" s="7">
        <v>0</v>
      </c>
      <c r="H391" s="7" t="e">
        <f>SUMIF([2]Ene!B:I,AVALUOS!E391,[2]Ene!I:I)</f>
        <v>#VALUE!</v>
      </c>
      <c r="I391" s="7" t="e">
        <f t="shared" si="2119"/>
        <v>#VALUE!</v>
      </c>
      <c r="J391" s="8">
        <f t="shared" si="2120"/>
        <v>0</v>
      </c>
      <c r="K391" s="7">
        <v>0</v>
      </c>
      <c r="L391" s="7" t="e">
        <f>SUMIF([2]Feb!B:I,AVALUOS!E391,[2]Feb!I:I)</f>
        <v>#VALUE!</v>
      </c>
      <c r="M391" s="7" t="e">
        <f t="shared" si="2122"/>
        <v>#VALUE!</v>
      </c>
      <c r="N391" s="8">
        <f t="shared" si="2123"/>
        <v>0</v>
      </c>
      <c r="O391" s="7">
        <v>0</v>
      </c>
      <c r="P391" s="7" t="e">
        <f>SUMIF([2]mar!B:I,AVALUOS!E391,[2]mar!I:I)</f>
        <v>#VALUE!</v>
      </c>
      <c r="Q391" s="7" t="e">
        <f t="shared" si="2125"/>
        <v>#VALUE!</v>
      </c>
      <c r="R391" s="8">
        <f t="shared" si="2539"/>
        <v>0</v>
      </c>
      <c r="S391" s="7">
        <v>0</v>
      </c>
      <c r="T391" s="7" t="e">
        <f>SUMIF([2]Abr!B:I,AVALUOS!E391,[2]Abr!I:I)</f>
        <v>#VALUE!</v>
      </c>
      <c r="U391" s="7" t="e">
        <f t="shared" si="2127"/>
        <v>#VALUE!</v>
      </c>
      <c r="V391" s="8">
        <f t="shared" si="2128"/>
        <v>0</v>
      </c>
      <c r="W391" s="7">
        <v>0</v>
      </c>
      <c r="X391" s="7" t="e">
        <f>SUMIF([2]May!B:I,AVALUOS!E391,[2]May!I:I)</f>
        <v>#VALUE!</v>
      </c>
      <c r="Y391" s="7" t="e">
        <f t="shared" si="2130"/>
        <v>#VALUE!</v>
      </c>
      <c r="Z391" s="8">
        <f t="shared" si="2131"/>
        <v>0</v>
      </c>
      <c r="AA391" s="7">
        <v>0</v>
      </c>
      <c r="AB391" s="7" t="e">
        <f>SUMIF([2]Jun!B:I,AVALUOS!E391,[2]Jun!I:I)</f>
        <v>#VALUE!</v>
      </c>
      <c r="AC391" s="7" t="e">
        <f t="shared" si="2133"/>
        <v>#VALUE!</v>
      </c>
      <c r="AD391" s="8">
        <f t="shared" si="2134"/>
        <v>0</v>
      </c>
      <c r="AE391" s="7">
        <v>0</v>
      </c>
      <c r="AF391" s="7" t="e">
        <f>SUMIF([2]Jul!B:I,AVALUOS!E391,[2]Jul!I:I)</f>
        <v>#VALUE!</v>
      </c>
      <c r="AG391" s="7" t="e">
        <f t="shared" si="2136"/>
        <v>#VALUE!</v>
      </c>
      <c r="AH391" s="8">
        <f t="shared" si="2137"/>
        <v>0</v>
      </c>
      <c r="AI391" s="7">
        <v>0</v>
      </c>
      <c r="AJ391" s="7" t="e">
        <f>SUMIF([2]Agos!B:I,AVALUOS!E391,[2]Agos!I:I)</f>
        <v>#VALUE!</v>
      </c>
      <c r="AK391" s="7" t="e">
        <f t="shared" si="2139"/>
        <v>#VALUE!</v>
      </c>
      <c r="AL391" s="8">
        <f t="shared" si="2140"/>
        <v>0</v>
      </c>
      <c r="AM391" s="7">
        <v>0</v>
      </c>
      <c r="AN391" s="7" t="e">
        <f>SUMIF([2]Sep!B:I,AVALUOS!E391,[2]Sep!I:I)</f>
        <v>#VALUE!</v>
      </c>
      <c r="AO391" s="7" t="e">
        <f t="shared" si="2142"/>
        <v>#VALUE!</v>
      </c>
      <c r="AP391" s="8">
        <f t="shared" si="2143"/>
        <v>0</v>
      </c>
      <c r="AQ391" s="7">
        <v>0</v>
      </c>
      <c r="AR391" s="7" t="e">
        <f>SUMIF([2]Oct!B:I,AVALUOS!E391,[2]Oct!I:I)</f>
        <v>#VALUE!</v>
      </c>
      <c r="AS391" s="7" t="e">
        <f t="shared" si="2145"/>
        <v>#VALUE!</v>
      </c>
      <c r="AT391" s="8">
        <f t="shared" si="2146"/>
        <v>0</v>
      </c>
      <c r="AU391" s="7">
        <v>0</v>
      </c>
      <c r="AV391" s="7" t="e">
        <f>SUMIF([2]Nov!B:I,AVALUOS!E391,[2]Nov!I:I)</f>
        <v>#VALUE!</v>
      </c>
      <c r="AW391" s="7" t="e">
        <f t="shared" si="2148"/>
        <v>#VALUE!</v>
      </c>
      <c r="AX391" s="8">
        <f t="shared" si="2149"/>
        <v>0</v>
      </c>
      <c r="AY391" s="7">
        <v>0</v>
      </c>
      <c r="AZ391" s="7" t="e">
        <f>SUMIF([2]Dic!B:I,AVALUOS!E391,[2]Dic!I:I)</f>
        <v>#VALUE!</v>
      </c>
      <c r="BA391" s="7" t="e">
        <f t="shared" si="2151"/>
        <v>#VALUE!</v>
      </c>
      <c r="BB391" s="8">
        <f t="shared" si="2152"/>
        <v>0</v>
      </c>
      <c r="BC391" s="7">
        <v>0</v>
      </c>
      <c r="BD391" s="89">
        <f t="shared" ref="BD391:BD401" si="2550">+G391+K391+O391+S391+W391+AA391+AE391+AI391+AM391+AQ391+AU391</f>
        <v>0</v>
      </c>
      <c r="BE391" s="89" t="e">
        <f t="shared" ref="BE391:BE401" si="2551">+H391+L391+P391+T391+X391+AB391+AF391+AJ391+AN391+AR391+AV391+AZ391</f>
        <v>#VALUE!</v>
      </c>
      <c r="BF391" s="89" t="e">
        <f t="shared" si="2153"/>
        <v>#VALUE!</v>
      </c>
      <c r="BG391" s="24">
        <f t="shared" si="2154"/>
        <v>0</v>
      </c>
      <c r="BL391" s="7"/>
      <c r="BM391" s="7"/>
    </row>
    <row r="392" spans="1:65" ht="12" x14ac:dyDescent="0.3">
      <c r="A392" s="87"/>
      <c r="B392" s="87"/>
      <c r="C392" s="88"/>
      <c r="D392" s="95"/>
      <c r="E392" s="96">
        <v>51959502</v>
      </c>
      <c r="F392" s="97" t="s">
        <v>259</v>
      </c>
      <c r="G392" s="7">
        <v>0</v>
      </c>
      <c r="H392" s="7" t="e">
        <f>SUMIF([2]Ene!B:I,AVALUOS!E392,[2]Ene!I:I)</f>
        <v>#VALUE!</v>
      </c>
      <c r="I392" s="7" t="e">
        <f t="shared" si="2119"/>
        <v>#VALUE!</v>
      </c>
      <c r="J392" s="8">
        <f t="shared" si="2120"/>
        <v>0</v>
      </c>
      <c r="K392" s="7">
        <v>0</v>
      </c>
      <c r="L392" s="7" t="e">
        <f>SUMIF([2]Feb!B:I,AVALUOS!E392,[2]Feb!I:I)</f>
        <v>#VALUE!</v>
      </c>
      <c r="M392" s="7" t="e">
        <f t="shared" si="2122"/>
        <v>#VALUE!</v>
      </c>
      <c r="N392" s="8">
        <f t="shared" si="2123"/>
        <v>0</v>
      </c>
      <c r="O392" s="7">
        <v>0</v>
      </c>
      <c r="P392" s="7" t="e">
        <f>SUMIF([2]mar!B:I,AVALUOS!E392,[2]mar!I:I)</f>
        <v>#VALUE!</v>
      </c>
      <c r="Q392" s="7" t="e">
        <f t="shared" si="2125"/>
        <v>#VALUE!</v>
      </c>
      <c r="R392" s="8">
        <f t="shared" si="2539"/>
        <v>0</v>
      </c>
      <c r="S392" s="7">
        <v>0</v>
      </c>
      <c r="T392" s="7" t="e">
        <f>SUMIF([2]Abr!B:I,AVALUOS!E392,[2]Abr!I:I)</f>
        <v>#VALUE!</v>
      </c>
      <c r="U392" s="7" t="e">
        <f t="shared" si="2127"/>
        <v>#VALUE!</v>
      </c>
      <c r="V392" s="8">
        <f t="shared" si="2128"/>
        <v>0</v>
      </c>
      <c r="W392" s="7">
        <v>0</v>
      </c>
      <c r="X392" s="7" t="e">
        <f>SUMIF([2]May!B:I,AVALUOS!E392,[2]May!I:I)</f>
        <v>#VALUE!</v>
      </c>
      <c r="Y392" s="7" t="e">
        <f t="shared" si="2130"/>
        <v>#VALUE!</v>
      </c>
      <c r="Z392" s="8">
        <f t="shared" si="2131"/>
        <v>0</v>
      </c>
      <c r="AA392" s="7">
        <v>0</v>
      </c>
      <c r="AB392" s="7" t="e">
        <f>SUMIF([2]Jun!B:I,AVALUOS!E392,[2]Jun!I:I)</f>
        <v>#VALUE!</v>
      </c>
      <c r="AC392" s="7" t="e">
        <f t="shared" si="2133"/>
        <v>#VALUE!</v>
      </c>
      <c r="AD392" s="8">
        <f t="shared" si="2134"/>
        <v>0</v>
      </c>
      <c r="AE392" s="7">
        <v>0</v>
      </c>
      <c r="AF392" s="7" t="e">
        <f>SUMIF([2]Jul!B:I,AVALUOS!E392,[2]Jul!I:I)</f>
        <v>#VALUE!</v>
      </c>
      <c r="AG392" s="7" t="e">
        <f t="shared" si="2136"/>
        <v>#VALUE!</v>
      </c>
      <c r="AH392" s="8">
        <f t="shared" si="2137"/>
        <v>0</v>
      </c>
      <c r="AI392" s="7">
        <v>0</v>
      </c>
      <c r="AJ392" s="7" t="e">
        <f>SUMIF([2]Agos!B:I,AVALUOS!E392,[2]Agos!I:I)</f>
        <v>#VALUE!</v>
      </c>
      <c r="AK392" s="7" t="e">
        <f t="shared" si="2139"/>
        <v>#VALUE!</v>
      </c>
      <c r="AL392" s="8">
        <f t="shared" si="2140"/>
        <v>0</v>
      </c>
      <c r="AM392" s="7">
        <v>0</v>
      </c>
      <c r="AN392" s="7" t="e">
        <f>SUMIF([2]Sep!B:I,AVALUOS!E392,[2]Sep!I:I)</f>
        <v>#VALUE!</v>
      </c>
      <c r="AO392" s="7" t="e">
        <f t="shared" si="2142"/>
        <v>#VALUE!</v>
      </c>
      <c r="AP392" s="8">
        <f t="shared" si="2143"/>
        <v>0</v>
      </c>
      <c r="AQ392" s="7">
        <v>0</v>
      </c>
      <c r="AR392" s="7" t="e">
        <f>SUMIF([2]Oct!B:I,AVALUOS!E392,[2]Oct!I:I)</f>
        <v>#VALUE!</v>
      </c>
      <c r="AS392" s="7" t="e">
        <f t="shared" si="2145"/>
        <v>#VALUE!</v>
      </c>
      <c r="AT392" s="8">
        <f t="shared" si="2146"/>
        <v>0</v>
      </c>
      <c r="AU392" s="7">
        <v>0</v>
      </c>
      <c r="AV392" s="7" t="e">
        <f>SUMIF([2]Nov!B:I,AVALUOS!E392,[2]Nov!I:I)</f>
        <v>#VALUE!</v>
      </c>
      <c r="AW392" s="7" t="e">
        <f t="shared" si="2148"/>
        <v>#VALUE!</v>
      </c>
      <c r="AX392" s="8">
        <f t="shared" si="2149"/>
        <v>0</v>
      </c>
      <c r="AY392" s="7">
        <v>0</v>
      </c>
      <c r="AZ392" s="7" t="e">
        <f>SUMIF([2]Dic!B:I,AVALUOS!E392,[2]Dic!I:I)</f>
        <v>#VALUE!</v>
      </c>
      <c r="BA392" s="7" t="e">
        <f t="shared" si="2151"/>
        <v>#VALUE!</v>
      </c>
      <c r="BB392" s="8">
        <f t="shared" si="2152"/>
        <v>0</v>
      </c>
      <c r="BC392" s="7">
        <v>0</v>
      </c>
      <c r="BD392" s="89">
        <f t="shared" si="2550"/>
        <v>0</v>
      </c>
      <c r="BE392" s="89" t="e">
        <f t="shared" si="2551"/>
        <v>#VALUE!</v>
      </c>
      <c r="BF392" s="89" t="e">
        <f t="shared" si="2153"/>
        <v>#VALUE!</v>
      </c>
      <c r="BG392" s="24">
        <f t="shared" si="2154"/>
        <v>0</v>
      </c>
      <c r="BK392" s="84"/>
      <c r="BL392" s="7"/>
      <c r="BM392" s="7"/>
    </row>
    <row r="393" spans="1:65" s="84" customFormat="1" ht="12" x14ac:dyDescent="0.3">
      <c r="A393" s="87"/>
      <c r="B393" s="87"/>
      <c r="C393" s="88"/>
      <c r="D393" s="95"/>
      <c r="E393" s="96">
        <v>51959503</v>
      </c>
      <c r="F393" s="97" t="s">
        <v>260</v>
      </c>
      <c r="G393" s="7">
        <v>0</v>
      </c>
      <c r="H393" s="7" t="e">
        <f>SUMIF([2]Ene!B:I,AVALUOS!E393,[2]Ene!I:I)</f>
        <v>#VALUE!</v>
      </c>
      <c r="I393" s="7" t="e">
        <f t="shared" ref="I393:I457" si="2552">+G393-H393</f>
        <v>#VALUE!</v>
      </c>
      <c r="J393" s="8">
        <f t="shared" ref="J393:J457" si="2553">IF(G393=0,0,(H393/G393))</f>
        <v>0</v>
      </c>
      <c r="K393" s="7">
        <v>0</v>
      </c>
      <c r="L393" s="7" t="e">
        <f>SUMIF([2]Feb!B:I,AVALUOS!E393,[2]Feb!I:I)</f>
        <v>#VALUE!</v>
      </c>
      <c r="M393" s="7" t="e">
        <f t="shared" ref="M393:M457" si="2554">+K393-L393</f>
        <v>#VALUE!</v>
      </c>
      <c r="N393" s="8">
        <f t="shared" ref="N393:N457" si="2555">IF(K393=0,0,(L393/K393))</f>
        <v>0</v>
      </c>
      <c r="O393" s="7">
        <v>0</v>
      </c>
      <c r="P393" s="7" t="e">
        <f>SUMIF([2]mar!B:I,AVALUOS!E393,[2]mar!I:I)</f>
        <v>#VALUE!</v>
      </c>
      <c r="Q393" s="7" t="e">
        <f t="shared" ref="Q393:Q457" si="2556">+O393-P393</f>
        <v>#VALUE!</v>
      </c>
      <c r="R393" s="8">
        <f t="shared" si="2539"/>
        <v>0</v>
      </c>
      <c r="S393" s="7">
        <v>0</v>
      </c>
      <c r="T393" s="7" t="e">
        <f>SUMIF([2]Abr!B:I,AVALUOS!E393,[2]Abr!I:I)</f>
        <v>#VALUE!</v>
      </c>
      <c r="U393" s="7" t="e">
        <f t="shared" ref="U393:U457" si="2557">+S393-T393</f>
        <v>#VALUE!</v>
      </c>
      <c r="V393" s="8">
        <f t="shared" ref="V393:V457" si="2558">IF(S393=0,0,(T393/S393))</f>
        <v>0</v>
      </c>
      <c r="W393" s="7">
        <v>0</v>
      </c>
      <c r="X393" s="7" t="e">
        <f>SUMIF([2]May!B:I,AVALUOS!E393,[2]May!I:I)</f>
        <v>#VALUE!</v>
      </c>
      <c r="Y393" s="7" t="e">
        <f t="shared" ref="Y393:Y457" si="2559">+W393-X393</f>
        <v>#VALUE!</v>
      </c>
      <c r="Z393" s="8">
        <f t="shared" ref="Z393:Z457" si="2560">IF(W393=0,0,(X393/W393))</f>
        <v>0</v>
      </c>
      <c r="AA393" s="7">
        <v>0</v>
      </c>
      <c r="AB393" s="7" t="e">
        <f>SUMIF([2]Jun!B:I,AVALUOS!E393,[2]Jun!I:I)</f>
        <v>#VALUE!</v>
      </c>
      <c r="AC393" s="7" t="e">
        <f t="shared" ref="AC393:AC457" si="2561">+AA393-AB393</f>
        <v>#VALUE!</v>
      </c>
      <c r="AD393" s="8">
        <f t="shared" ref="AD393:AD457" si="2562">IF(AA393=0,0,(AB393/AA393))</f>
        <v>0</v>
      </c>
      <c r="AE393" s="7">
        <v>0</v>
      </c>
      <c r="AF393" s="7" t="e">
        <f>SUMIF([2]Jul!B:I,AVALUOS!E393,[2]Jul!I:I)</f>
        <v>#VALUE!</v>
      </c>
      <c r="AG393" s="7" t="e">
        <f t="shared" ref="AG393:AG457" si="2563">+AE393-AF393</f>
        <v>#VALUE!</v>
      </c>
      <c r="AH393" s="8">
        <f t="shared" ref="AH393:AH457" si="2564">IF(AE393=0,0,(AF393/AE393))</f>
        <v>0</v>
      </c>
      <c r="AI393" s="7">
        <v>0</v>
      </c>
      <c r="AJ393" s="7" t="e">
        <f>SUMIF([2]Agos!B:I,AVALUOS!E393,[2]Agos!I:I)</f>
        <v>#VALUE!</v>
      </c>
      <c r="AK393" s="7" t="e">
        <f t="shared" ref="AK393:AK457" si="2565">+AI393-AJ393</f>
        <v>#VALUE!</v>
      </c>
      <c r="AL393" s="8">
        <f t="shared" ref="AL393:AL457" si="2566">IF(AI393=0,0,(AJ393/AI393))</f>
        <v>0</v>
      </c>
      <c r="AM393" s="7">
        <v>0</v>
      </c>
      <c r="AN393" s="7" t="e">
        <f>SUMIF([2]Sep!B:I,AVALUOS!E393,[2]Sep!I:I)</f>
        <v>#VALUE!</v>
      </c>
      <c r="AO393" s="7" t="e">
        <f t="shared" ref="AO393:AO457" si="2567">+AM393-AN393</f>
        <v>#VALUE!</v>
      </c>
      <c r="AP393" s="8">
        <f t="shared" ref="AP393:AP457" si="2568">IF(AM393=0,0,(AN393/AM393))</f>
        <v>0</v>
      </c>
      <c r="AQ393" s="7">
        <v>0</v>
      </c>
      <c r="AR393" s="7" t="e">
        <f>SUMIF([2]Oct!B:I,AVALUOS!E393,[2]Oct!I:I)</f>
        <v>#VALUE!</v>
      </c>
      <c r="AS393" s="7" t="e">
        <f t="shared" ref="AS393:AS457" si="2569">+AQ393-AR393</f>
        <v>#VALUE!</v>
      </c>
      <c r="AT393" s="8">
        <f t="shared" ref="AT393:AT457" si="2570">IF(AQ393=0,0,(AR393/AQ393))</f>
        <v>0</v>
      </c>
      <c r="AU393" s="7">
        <v>0</v>
      </c>
      <c r="AV393" s="7" t="e">
        <f>SUMIF([2]Nov!B:I,AVALUOS!E393,[2]Nov!I:I)</f>
        <v>#VALUE!</v>
      </c>
      <c r="AW393" s="7" t="e">
        <f t="shared" ref="AW393:AW457" si="2571">+AU393-AV393</f>
        <v>#VALUE!</v>
      </c>
      <c r="AX393" s="8">
        <f t="shared" ref="AX393:AX457" si="2572">IF(AU393=0,0,(AV393/AU393))</f>
        <v>0</v>
      </c>
      <c r="AY393" s="7">
        <v>0</v>
      </c>
      <c r="AZ393" s="7" t="e">
        <f>SUMIF([2]Dic!B:I,AVALUOS!E393,[2]Dic!I:I)</f>
        <v>#VALUE!</v>
      </c>
      <c r="BA393" s="7" t="e">
        <f t="shared" ref="BA393:BA457" si="2573">+AY393-AZ393</f>
        <v>#VALUE!</v>
      </c>
      <c r="BB393" s="8">
        <f t="shared" ref="BB393:BB457" si="2574">IF(AY393=0,0,(AZ393/AY393))</f>
        <v>0</v>
      </c>
      <c r="BC393" s="7">
        <v>0</v>
      </c>
      <c r="BD393" s="89">
        <f t="shared" si="2550"/>
        <v>0</v>
      </c>
      <c r="BE393" s="89" t="e">
        <f t="shared" si="2551"/>
        <v>#VALUE!</v>
      </c>
      <c r="BF393" s="89" t="e">
        <f t="shared" ref="BF393:BF457" si="2575">+BE393-BD393</f>
        <v>#VALUE!</v>
      </c>
      <c r="BG393" s="24">
        <f t="shared" ref="BG393:BG456" si="2576">IF(BD393=0,0,(BE393/BD393))</f>
        <v>0</v>
      </c>
      <c r="BL393" s="7"/>
      <c r="BM393" s="7"/>
    </row>
    <row r="394" spans="1:65" ht="12" x14ac:dyDescent="0.3">
      <c r="A394" s="87"/>
      <c r="B394" s="87"/>
      <c r="C394" s="88"/>
      <c r="D394" s="95"/>
      <c r="E394" s="96">
        <v>51959505</v>
      </c>
      <c r="F394" s="97" t="s">
        <v>261</v>
      </c>
      <c r="G394" s="7">
        <v>0</v>
      </c>
      <c r="H394" s="7" t="e">
        <f>SUMIF([2]Ene!B:I,AVALUOS!E394,[2]Ene!I:I)</f>
        <v>#VALUE!</v>
      </c>
      <c r="I394" s="7" t="e">
        <f t="shared" si="2552"/>
        <v>#VALUE!</v>
      </c>
      <c r="J394" s="8">
        <f t="shared" si="2553"/>
        <v>0</v>
      </c>
      <c r="K394" s="7">
        <v>0</v>
      </c>
      <c r="L394" s="7" t="e">
        <f>SUMIF([2]Feb!B:I,AVALUOS!E394,[2]Feb!I:I)</f>
        <v>#VALUE!</v>
      </c>
      <c r="M394" s="7" t="e">
        <f t="shared" si="2554"/>
        <v>#VALUE!</v>
      </c>
      <c r="N394" s="8">
        <f t="shared" si="2555"/>
        <v>0</v>
      </c>
      <c r="O394" s="7">
        <v>0</v>
      </c>
      <c r="P394" s="7" t="e">
        <f>SUMIF([2]mar!B:I,AVALUOS!E394,[2]mar!I:I)</f>
        <v>#VALUE!</v>
      </c>
      <c r="Q394" s="7" t="e">
        <f t="shared" si="2556"/>
        <v>#VALUE!</v>
      </c>
      <c r="R394" s="8">
        <f t="shared" si="2539"/>
        <v>0</v>
      </c>
      <c r="S394" s="7">
        <v>0</v>
      </c>
      <c r="T394" s="7" t="e">
        <f>SUMIF([2]Abr!B:I,AVALUOS!E394,[2]Abr!I:I)</f>
        <v>#VALUE!</v>
      </c>
      <c r="U394" s="7" t="e">
        <f t="shared" si="2557"/>
        <v>#VALUE!</v>
      </c>
      <c r="V394" s="8">
        <f t="shared" si="2558"/>
        <v>0</v>
      </c>
      <c r="W394" s="7">
        <v>0</v>
      </c>
      <c r="X394" s="7" t="e">
        <f>SUMIF([2]May!B:I,AVALUOS!E394,[2]May!I:I)</f>
        <v>#VALUE!</v>
      </c>
      <c r="Y394" s="7" t="e">
        <f t="shared" si="2559"/>
        <v>#VALUE!</v>
      </c>
      <c r="Z394" s="8">
        <f t="shared" si="2560"/>
        <v>0</v>
      </c>
      <c r="AA394" s="7">
        <v>0</v>
      </c>
      <c r="AB394" s="7" t="e">
        <f>SUMIF([2]Jun!B:I,AVALUOS!E394,[2]Jun!I:I)</f>
        <v>#VALUE!</v>
      </c>
      <c r="AC394" s="7" t="e">
        <f t="shared" si="2561"/>
        <v>#VALUE!</v>
      </c>
      <c r="AD394" s="8">
        <f t="shared" si="2562"/>
        <v>0</v>
      </c>
      <c r="AE394" s="7">
        <v>0</v>
      </c>
      <c r="AF394" s="7" t="e">
        <f>SUMIF([2]Jul!B:I,AVALUOS!E394,[2]Jul!I:I)</f>
        <v>#VALUE!</v>
      </c>
      <c r="AG394" s="7" t="e">
        <f t="shared" si="2563"/>
        <v>#VALUE!</v>
      </c>
      <c r="AH394" s="8">
        <f t="shared" si="2564"/>
        <v>0</v>
      </c>
      <c r="AI394" s="7">
        <v>0</v>
      </c>
      <c r="AJ394" s="7" t="e">
        <f>SUMIF([2]Agos!B:I,AVALUOS!E394,[2]Agos!I:I)</f>
        <v>#VALUE!</v>
      </c>
      <c r="AK394" s="7" t="e">
        <f t="shared" si="2565"/>
        <v>#VALUE!</v>
      </c>
      <c r="AL394" s="8">
        <f t="shared" si="2566"/>
        <v>0</v>
      </c>
      <c r="AM394" s="7">
        <v>0</v>
      </c>
      <c r="AN394" s="7" t="e">
        <f>SUMIF([2]Sep!B:I,AVALUOS!E394,[2]Sep!I:I)</f>
        <v>#VALUE!</v>
      </c>
      <c r="AO394" s="7" t="e">
        <f t="shared" si="2567"/>
        <v>#VALUE!</v>
      </c>
      <c r="AP394" s="8">
        <f t="shared" si="2568"/>
        <v>0</v>
      </c>
      <c r="AQ394" s="7">
        <v>0</v>
      </c>
      <c r="AR394" s="7" t="e">
        <f>SUMIF([2]Oct!B:I,AVALUOS!E394,[2]Oct!I:I)</f>
        <v>#VALUE!</v>
      </c>
      <c r="AS394" s="7" t="e">
        <f t="shared" si="2569"/>
        <v>#VALUE!</v>
      </c>
      <c r="AT394" s="8">
        <f t="shared" si="2570"/>
        <v>0</v>
      </c>
      <c r="AU394" s="7">
        <v>0</v>
      </c>
      <c r="AV394" s="7" t="e">
        <f>SUMIF([2]Nov!B:I,AVALUOS!E394,[2]Nov!I:I)</f>
        <v>#VALUE!</v>
      </c>
      <c r="AW394" s="7" t="e">
        <f t="shared" si="2571"/>
        <v>#VALUE!</v>
      </c>
      <c r="AX394" s="8">
        <f t="shared" si="2572"/>
        <v>0</v>
      </c>
      <c r="AY394" s="7">
        <v>0</v>
      </c>
      <c r="AZ394" s="7" t="e">
        <f>SUMIF([2]Dic!B:I,AVALUOS!E394,[2]Dic!I:I)</f>
        <v>#VALUE!</v>
      </c>
      <c r="BA394" s="7" t="e">
        <f t="shared" si="2573"/>
        <v>#VALUE!</v>
      </c>
      <c r="BB394" s="8">
        <f t="shared" si="2574"/>
        <v>0</v>
      </c>
      <c r="BC394" s="7">
        <v>0</v>
      </c>
      <c r="BD394" s="89">
        <f t="shared" si="2550"/>
        <v>0</v>
      </c>
      <c r="BE394" s="89" t="e">
        <f t="shared" si="2551"/>
        <v>#VALUE!</v>
      </c>
      <c r="BF394" s="89" t="e">
        <f t="shared" si="2575"/>
        <v>#VALUE!</v>
      </c>
      <c r="BG394" s="24">
        <f t="shared" si="2576"/>
        <v>0</v>
      </c>
      <c r="BK394" s="84"/>
      <c r="BL394" s="7"/>
      <c r="BM394" s="7"/>
    </row>
    <row r="395" spans="1:65" ht="20.399999999999999" x14ac:dyDescent="0.3">
      <c r="A395" s="87"/>
      <c r="B395" s="87"/>
      <c r="C395" s="88"/>
      <c r="D395" s="95"/>
      <c r="E395" s="96">
        <v>51959506</v>
      </c>
      <c r="F395" s="97" t="s">
        <v>262</v>
      </c>
      <c r="G395" s="7">
        <v>0</v>
      </c>
      <c r="H395" s="7" t="e">
        <f>SUMIF([2]Ene!B:I,AVALUOS!E395,[2]Ene!I:I)</f>
        <v>#VALUE!</v>
      </c>
      <c r="I395" s="7" t="e">
        <f t="shared" si="2552"/>
        <v>#VALUE!</v>
      </c>
      <c r="J395" s="8">
        <f t="shared" si="2553"/>
        <v>0</v>
      </c>
      <c r="K395" s="7">
        <v>0</v>
      </c>
      <c r="L395" s="7" t="e">
        <f>SUMIF([2]Feb!B:I,AVALUOS!E395,[2]Feb!I:I)</f>
        <v>#VALUE!</v>
      </c>
      <c r="M395" s="7" t="e">
        <f t="shared" si="2554"/>
        <v>#VALUE!</v>
      </c>
      <c r="N395" s="8">
        <f t="shared" si="2555"/>
        <v>0</v>
      </c>
      <c r="O395" s="7">
        <v>0</v>
      </c>
      <c r="P395" s="7" t="e">
        <f>SUMIF([2]mar!B:I,AVALUOS!E395,[2]mar!I:I)</f>
        <v>#VALUE!</v>
      </c>
      <c r="Q395" s="7" t="e">
        <f t="shared" si="2556"/>
        <v>#VALUE!</v>
      </c>
      <c r="R395" s="8">
        <f t="shared" si="2539"/>
        <v>0</v>
      </c>
      <c r="S395" s="7">
        <v>0</v>
      </c>
      <c r="T395" s="7" t="e">
        <f>SUMIF([2]Abr!B:I,AVALUOS!E395,[2]Abr!I:I)</f>
        <v>#VALUE!</v>
      </c>
      <c r="U395" s="7" t="e">
        <f t="shared" si="2557"/>
        <v>#VALUE!</v>
      </c>
      <c r="V395" s="8">
        <f t="shared" si="2558"/>
        <v>0</v>
      </c>
      <c r="W395" s="7">
        <v>0</v>
      </c>
      <c r="X395" s="7" t="e">
        <f>SUMIF([2]May!B:I,AVALUOS!E395,[2]May!I:I)</f>
        <v>#VALUE!</v>
      </c>
      <c r="Y395" s="7" t="e">
        <f t="shared" si="2559"/>
        <v>#VALUE!</v>
      </c>
      <c r="Z395" s="8">
        <f t="shared" si="2560"/>
        <v>0</v>
      </c>
      <c r="AA395" s="7">
        <v>0</v>
      </c>
      <c r="AB395" s="7" t="e">
        <f>SUMIF([2]Jun!B:I,AVALUOS!E395,[2]Jun!I:I)</f>
        <v>#VALUE!</v>
      </c>
      <c r="AC395" s="7" t="e">
        <f t="shared" si="2561"/>
        <v>#VALUE!</v>
      </c>
      <c r="AD395" s="8">
        <f t="shared" si="2562"/>
        <v>0</v>
      </c>
      <c r="AE395" s="7">
        <v>0</v>
      </c>
      <c r="AF395" s="7" t="e">
        <f>SUMIF([2]Jul!B:I,AVALUOS!E395,[2]Jul!I:I)</f>
        <v>#VALUE!</v>
      </c>
      <c r="AG395" s="7" t="e">
        <f t="shared" si="2563"/>
        <v>#VALUE!</v>
      </c>
      <c r="AH395" s="8">
        <f t="shared" si="2564"/>
        <v>0</v>
      </c>
      <c r="AI395" s="7">
        <v>0</v>
      </c>
      <c r="AJ395" s="7" t="e">
        <f>SUMIF([2]Agos!B:I,AVALUOS!E395,[2]Agos!I:I)</f>
        <v>#VALUE!</v>
      </c>
      <c r="AK395" s="7" t="e">
        <f t="shared" si="2565"/>
        <v>#VALUE!</v>
      </c>
      <c r="AL395" s="8">
        <f t="shared" si="2566"/>
        <v>0</v>
      </c>
      <c r="AM395" s="7">
        <v>0</v>
      </c>
      <c r="AN395" s="7" t="e">
        <f>SUMIF([2]Sep!B:I,AVALUOS!E395,[2]Sep!I:I)</f>
        <v>#VALUE!</v>
      </c>
      <c r="AO395" s="7" t="e">
        <f t="shared" si="2567"/>
        <v>#VALUE!</v>
      </c>
      <c r="AP395" s="8">
        <f t="shared" si="2568"/>
        <v>0</v>
      </c>
      <c r="AQ395" s="7">
        <v>0</v>
      </c>
      <c r="AR395" s="7" t="e">
        <f>SUMIF([2]Oct!B:I,AVALUOS!E395,[2]Oct!I:I)</f>
        <v>#VALUE!</v>
      </c>
      <c r="AS395" s="7" t="e">
        <f t="shared" si="2569"/>
        <v>#VALUE!</v>
      </c>
      <c r="AT395" s="8">
        <f t="shared" si="2570"/>
        <v>0</v>
      </c>
      <c r="AU395" s="7">
        <v>0</v>
      </c>
      <c r="AV395" s="7" t="e">
        <f>SUMIF([2]Nov!B:I,AVALUOS!E395,[2]Nov!I:I)</f>
        <v>#VALUE!</v>
      </c>
      <c r="AW395" s="7" t="e">
        <f t="shared" si="2571"/>
        <v>#VALUE!</v>
      </c>
      <c r="AX395" s="8">
        <f t="shared" si="2572"/>
        <v>0</v>
      </c>
      <c r="AY395" s="7">
        <v>0</v>
      </c>
      <c r="AZ395" s="7" t="e">
        <f>SUMIF([2]Dic!B:I,AVALUOS!E395,[2]Dic!I:I)</f>
        <v>#VALUE!</v>
      </c>
      <c r="BA395" s="7" t="e">
        <f t="shared" si="2573"/>
        <v>#VALUE!</v>
      </c>
      <c r="BB395" s="8">
        <f t="shared" si="2574"/>
        <v>0</v>
      </c>
      <c r="BC395" s="7">
        <v>0</v>
      </c>
      <c r="BD395" s="89">
        <f t="shared" si="2550"/>
        <v>0</v>
      </c>
      <c r="BE395" s="89" t="e">
        <f t="shared" si="2551"/>
        <v>#VALUE!</v>
      </c>
      <c r="BF395" s="89" t="e">
        <f t="shared" si="2575"/>
        <v>#VALUE!</v>
      </c>
      <c r="BG395" s="24">
        <f t="shared" si="2576"/>
        <v>0</v>
      </c>
      <c r="BK395" s="84"/>
      <c r="BL395" s="7"/>
      <c r="BM395" s="7"/>
    </row>
    <row r="396" spans="1:65" ht="20.399999999999999" x14ac:dyDescent="0.3">
      <c r="A396" s="87"/>
      <c r="B396" s="87"/>
      <c r="C396" s="88"/>
      <c r="D396" s="95"/>
      <c r="E396" s="96">
        <v>51959507</v>
      </c>
      <c r="F396" s="97" t="s">
        <v>263</v>
      </c>
      <c r="G396" s="7">
        <v>0</v>
      </c>
      <c r="H396" s="7" t="e">
        <f>SUMIF([2]Ene!B:I,AVALUOS!E396,[2]Ene!I:I)</f>
        <v>#VALUE!</v>
      </c>
      <c r="I396" s="7" t="e">
        <f t="shared" si="2552"/>
        <v>#VALUE!</v>
      </c>
      <c r="J396" s="8">
        <f t="shared" si="2553"/>
        <v>0</v>
      </c>
      <c r="K396" s="7">
        <v>0</v>
      </c>
      <c r="L396" s="7" t="e">
        <f>SUMIF([2]Feb!B:I,AVALUOS!E396,[2]Feb!I:I)</f>
        <v>#VALUE!</v>
      </c>
      <c r="M396" s="7" t="e">
        <f t="shared" si="2554"/>
        <v>#VALUE!</v>
      </c>
      <c r="N396" s="8">
        <f t="shared" si="2555"/>
        <v>0</v>
      </c>
      <c r="O396" s="7">
        <v>0</v>
      </c>
      <c r="P396" s="7" t="e">
        <f>SUMIF([2]mar!B:I,AVALUOS!E396,[2]mar!I:I)</f>
        <v>#VALUE!</v>
      </c>
      <c r="Q396" s="7" t="e">
        <f t="shared" si="2556"/>
        <v>#VALUE!</v>
      </c>
      <c r="R396" s="8">
        <f t="shared" si="2539"/>
        <v>0</v>
      </c>
      <c r="S396" s="7">
        <v>0</v>
      </c>
      <c r="T396" s="7" t="e">
        <f>SUMIF([2]Abr!B:I,AVALUOS!E396,[2]Abr!I:I)</f>
        <v>#VALUE!</v>
      </c>
      <c r="U396" s="7" t="e">
        <f t="shared" si="2557"/>
        <v>#VALUE!</v>
      </c>
      <c r="V396" s="8">
        <f t="shared" si="2558"/>
        <v>0</v>
      </c>
      <c r="W396" s="7">
        <v>0</v>
      </c>
      <c r="X396" s="7" t="e">
        <f>SUMIF([2]May!B:I,AVALUOS!E396,[2]May!I:I)</f>
        <v>#VALUE!</v>
      </c>
      <c r="Y396" s="7" t="e">
        <f t="shared" si="2559"/>
        <v>#VALUE!</v>
      </c>
      <c r="Z396" s="8">
        <f t="shared" si="2560"/>
        <v>0</v>
      </c>
      <c r="AA396" s="7">
        <v>0</v>
      </c>
      <c r="AB396" s="7" t="e">
        <f>SUMIF([2]Jun!B:I,AVALUOS!E396,[2]Jun!I:I)</f>
        <v>#VALUE!</v>
      </c>
      <c r="AC396" s="7" t="e">
        <f t="shared" si="2561"/>
        <v>#VALUE!</v>
      </c>
      <c r="AD396" s="8">
        <f t="shared" si="2562"/>
        <v>0</v>
      </c>
      <c r="AE396" s="7">
        <v>0</v>
      </c>
      <c r="AF396" s="7" t="e">
        <f>SUMIF([2]Jul!B:I,AVALUOS!E396,[2]Jul!I:I)</f>
        <v>#VALUE!</v>
      </c>
      <c r="AG396" s="7" t="e">
        <f t="shared" si="2563"/>
        <v>#VALUE!</v>
      </c>
      <c r="AH396" s="8">
        <f t="shared" si="2564"/>
        <v>0</v>
      </c>
      <c r="AI396" s="7">
        <v>0</v>
      </c>
      <c r="AJ396" s="7" t="e">
        <f>SUMIF([2]Agos!B:I,AVALUOS!E396,[2]Agos!I:I)</f>
        <v>#VALUE!</v>
      </c>
      <c r="AK396" s="7" t="e">
        <f t="shared" si="2565"/>
        <v>#VALUE!</v>
      </c>
      <c r="AL396" s="8">
        <f t="shared" si="2566"/>
        <v>0</v>
      </c>
      <c r="AM396" s="7">
        <v>0</v>
      </c>
      <c r="AN396" s="7" t="e">
        <f>SUMIF([2]Sep!B:I,AVALUOS!E396,[2]Sep!I:I)</f>
        <v>#VALUE!</v>
      </c>
      <c r="AO396" s="7" t="e">
        <f t="shared" si="2567"/>
        <v>#VALUE!</v>
      </c>
      <c r="AP396" s="8">
        <f t="shared" si="2568"/>
        <v>0</v>
      </c>
      <c r="AQ396" s="7">
        <v>0</v>
      </c>
      <c r="AR396" s="7" t="e">
        <f>SUMIF([2]Oct!B:I,AVALUOS!E396,[2]Oct!I:I)</f>
        <v>#VALUE!</v>
      </c>
      <c r="AS396" s="7" t="e">
        <f t="shared" si="2569"/>
        <v>#VALUE!</v>
      </c>
      <c r="AT396" s="8">
        <f t="shared" si="2570"/>
        <v>0</v>
      </c>
      <c r="AU396" s="7">
        <v>0</v>
      </c>
      <c r="AV396" s="7" t="e">
        <f>SUMIF([2]Nov!B:I,AVALUOS!E396,[2]Nov!I:I)</f>
        <v>#VALUE!</v>
      </c>
      <c r="AW396" s="7" t="e">
        <f t="shared" si="2571"/>
        <v>#VALUE!</v>
      </c>
      <c r="AX396" s="8">
        <f t="shared" si="2572"/>
        <v>0</v>
      </c>
      <c r="AY396" s="7">
        <v>0</v>
      </c>
      <c r="AZ396" s="7" t="e">
        <f>SUMIF([2]Dic!B:I,AVALUOS!E396,[2]Dic!I:I)</f>
        <v>#VALUE!</v>
      </c>
      <c r="BA396" s="7" t="e">
        <f t="shared" si="2573"/>
        <v>#VALUE!</v>
      </c>
      <c r="BB396" s="8">
        <f t="shared" si="2574"/>
        <v>0</v>
      </c>
      <c r="BC396" s="7">
        <v>0</v>
      </c>
      <c r="BD396" s="89">
        <f t="shared" si="2550"/>
        <v>0</v>
      </c>
      <c r="BE396" s="89" t="e">
        <f t="shared" si="2551"/>
        <v>#VALUE!</v>
      </c>
      <c r="BF396" s="89" t="e">
        <f t="shared" si="2575"/>
        <v>#VALUE!</v>
      </c>
      <c r="BG396" s="24">
        <f t="shared" si="2576"/>
        <v>0</v>
      </c>
      <c r="BK396" s="84"/>
      <c r="BL396" s="7"/>
      <c r="BM396" s="7"/>
    </row>
    <row r="397" spans="1:65" ht="20.399999999999999" x14ac:dyDescent="0.3">
      <c r="A397" s="87"/>
      <c r="B397" s="87"/>
      <c r="C397" s="88"/>
      <c r="D397" s="95"/>
      <c r="E397" s="96">
        <v>51959508</v>
      </c>
      <c r="F397" s="97" t="s">
        <v>264</v>
      </c>
      <c r="G397" s="7">
        <v>0</v>
      </c>
      <c r="H397" s="7" t="e">
        <f>SUMIF([2]Ene!B:I,AVALUOS!E397,[2]Ene!I:I)</f>
        <v>#VALUE!</v>
      </c>
      <c r="I397" s="7" t="e">
        <f t="shared" si="2552"/>
        <v>#VALUE!</v>
      </c>
      <c r="J397" s="8">
        <f t="shared" si="2553"/>
        <v>0</v>
      </c>
      <c r="K397" s="7">
        <v>0</v>
      </c>
      <c r="L397" s="7" t="e">
        <f>SUMIF([2]Feb!B:I,AVALUOS!E397,[2]Feb!I:I)</f>
        <v>#VALUE!</v>
      </c>
      <c r="M397" s="7" t="e">
        <f t="shared" si="2554"/>
        <v>#VALUE!</v>
      </c>
      <c r="N397" s="8">
        <f t="shared" si="2555"/>
        <v>0</v>
      </c>
      <c r="O397" s="7">
        <v>0</v>
      </c>
      <c r="P397" s="7" t="e">
        <f>SUMIF([2]mar!B:I,AVALUOS!E397,[2]mar!I:I)</f>
        <v>#VALUE!</v>
      </c>
      <c r="Q397" s="7" t="e">
        <f t="shared" si="2556"/>
        <v>#VALUE!</v>
      </c>
      <c r="R397" s="8">
        <f t="shared" si="2539"/>
        <v>0</v>
      </c>
      <c r="S397" s="7">
        <v>0</v>
      </c>
      <c r="T397" s="7" t="e">
        <f>SUMIF([2]Abr!B:I,AVALUOS!E397,[2]Abr!I:I)</f>
        <v>#VALUE!</v>
      </c>
      <c r="U397" s="7" t="e">
        <f t="shared" si="2557"/>
        <v>#VALUE!</v>
      </c>
      <c r="V397" s="8">
        <f t="shared" si="2558"/>
        <v>0</v>
      </c>
      <c r="W397" s="7">
        <v>0</v>
      </c>
      <c r="X397" s="7" t="e">
        <f>SUMIF([2]May!B:I,AVALUOS!E397,[2]May!I:I)</f>
        <v>#VALUE!</v>
      </c>
      <c r="Y397" s="7" t="e">
        <f t="shared" si="2559"/>
        <v>#VALUE!</v>
      </c>
      <c r="Z397" s="8">
        <f t="shared" si="2560"/>
        <v>0</v>
      </c>
      <c r="AA397" s="7">
        <v>0</v>
      </c>
      <c r="AB397" s="7" t="e">
        <f>SUMIF([2]Jun!B:I,AVALUOS!E397,[2]Jun!I:I)</f>
        <v>#VALUE!</v>
      </c>
      <c r="AC397" s="7" t="e">
        <f t="shared" si="2561"/>
        <v>#VALUE!</v>
      </c>
      <c r="AD397" s="8">
        <f t="shared" si="2562"/>
        <v>0</v>
      </c>
      <c r="AE397" s="7">
        <v>0</v>
      </c>
      <c r="AF397" s="7" t="e">
        <f>SUMIF([2]Jul!B:I,AVALUOS!E397,[2]Jul!I:I)</f>
        <v>#VALUE!</v>
      </c>
      <c r="AG397" s="7" t="e">
        <f t="shared" si="2563"/>
        <v>#VALUE!</v>
      </c>
      <c r="AH397" s="8">
        <f t="shared" si="2564"/>
        <v>0</v>
      </c>
      <c r="AI397" s="7">
        <v>0</v>
      </c>
      <c r="AJ397" s="7" t="e">
        <f>SUMIF([2]Agos!B:I,AVALUOS!E397,[2]Agos!I:I)</f>
        <v>#VALUE!</v>
      </c>
      <c r="AK397" s="7" t="e">
        <f t="shared" si="2565"/>
        <v>#VALUE!</v>
      </c>
      <c r="AL397" s="8">
        <f t="shared" si="2566"/>
        <v>0</v>
      </c>
      <c r="AM397" s="7">
        <v>0</v>
      </c>
      <c r="AN397" s="7" t="e">
        <f>SUMIF([2]Sep!B:I,AVALUOS!E397,[2]Sep!I:I)</f>
        <v>#VALUE!</v>
      </c>
      <c r="AO397" s="7" t="e">
        <f t="shared" si="2567"/>
        <v>#VALUE!</v>
      </c>
      <c r="AP397" s="8">
        <f t="shared" si="2568"/>
        <v>0</v>
      </c>
      <c r="AQ397" s="7">
        <v>0</v>
      </c>
      <c r="AR397" s="7" t="e">
        <f>SUMIF([2]Oct!B:I,AVALUOS!E397,[2]Oct!I:I)</f>
        <v>#VALUE!</v>
      </c>
      <c r="AS397" s="7" t="e">
        <f t="shared" si="2569"/>
        <v>#VALUE!</v>
      </c>
      <c r="AT397" s="8">
        <f t="shared" si="2570"/>
        <v>0</v>
      </c>
      <c r="AU397" s="7">
        <v>0</v>
      </c>
      <c r="AV397" s="7" t="e">
        <f>SUMIF([2]Nov!B:I,AVALUOS!E397,[2]Nov!I:I)</f>
        <v>#VALUE!</v>
      </c>
      <c r="AW397" s="7" t="e">
        <f t="shared" si="2571"/>
        <v>#VALUE!</v>
      </c>
      <c r="AX397" s="8">
        <f t="shared" si="2572"/>
        <v>0</v>
      </c>
      <c r="AY397" s="7">
        <v>0</v>
      </c>
      <c r="AZ397" s="7" t="e">
        <f>SUMIF([2]Dic!B:I,AVALUOS!E397,[2]Dic!I:I)</f>
        <v>#VALUE!</v>
      </c>
      <c r="BA397" s="7" t="e">
        <f t="shared" si="2573"/>
        <v>#VALUE!</v>
      </c>
      <c r="BB397" s="8">
        <f t="shared" si="2574"/>
        <v>0</v>
      </c>
      <c r="BC397" s="7">
        <v>0</v>
      </c>
      <c r="BD397" s="89">
        <f t="shared" si="2550"/>
        <v>0</v>
      </c>
      <c r="BE397" s="89" t="e">
        <f t="shared" si="2551"/>
        <v>#VALUE!</v>
      </c>
      <c r="BF397" s="89" t="e">
        <f t="shared" si="2575"/>
        <v>#VALUE!</v>
      </c>
      <c r="BG397" s="24">
        <f t="shared" si="2576"/>
        <v>0</v>
      </c>
      <c r="BK397" s="84"/>
      <c r="BL397" s="7"/>
      <c r="BM397" s="7"/>
    </row>
    <row r="398" spans="1:65" ht="30.6" x14ac:dyDescent="0.3">
      <c r="A398" s="87"/>
      <c r="B398" s="87"/>
      <c r="C398" s="88"/>
      <c r="D398" s="95"/>
      <c r="E398" s="96">
        <v>51959509</v>
      </c>
      <c r="F398" s="97" t="s">
        <v>265</v>
      </c>
      <c r="G398" s="7">
        <v>0</v>
      </c>
      <c r="H398" s="7" t="e">
        <f>SUMIF([2]Ene!B:I,AVALUOS!E398,[2]Ene!I:I)</f>
        <v>#VALUE!</v>
      </c>
      <c r="I398" s="7" t="e">
        <f t="shared" si="2552"/>
        <v>#VALUE!</v>
      </c>
      <c r="J398" s="8">
        <f t="shared" si="2553"/>
        <v>0</v>
      </c>
      <c r="K398" s="7">
        <v>0</v>
      </c>
      <c r="L398" s="7" t="e">
        <f>SUMIF([2]Feb!B:I,AVALUOS!E398,[2]Feb!I:I)</f>
        <v>#VALUE!</v>
      </c>
      <c r="M398" s="7" t="e">
        <f t="shared" si="2554"/>
        <v>#VALUE!</v>
      </c>
      <c r="N398" s="8">
        <f t="shared" si="2555"/>
        <v>0</v>
      </c>
      <c r="O398" s="7">
        <v>0</v>
      </c>
      <c r="P398" s="7" t="e">
        <f>SUMIF([2]mar!B:I,AVALUOS!E398,[2]mar!I:I)</f>
        <v>#VALUE!</v>
      </c>
      <c r="Q398" s="7" t="e">
        <f t="shared" si="2556"/>
        <v>#VALUE!</v>
      </c>
      <c r="R398" s="8">
        <f t="shared" si="2539"/>
        <v>0</v>
      </c>
      <c r="S398" s="7">
        <v>0</v>
      </c>
      <c r="T398" s="7" t="e">
        <f>SUMIF([2]Abr!B:I,AVALUOS!E398,[2]Abr!I:I)</f>
        <v>#VALUE!</v>
      </c>
      <c r="U398" s="7" t="e">
        <f t="shared" si="2557"/>
        <v>#VALUE!</v>
      </c>
      <c r="V398" s="8">
        <f t="shared" si="2558"/>
        <v>0</v>
      </c>
      <c r="W398" s="7">
        <v>0</v>
      </c>
      <c r="X398" s="7" t="e">
        <f>SUMIF([2]May!B:I,AVALUOS!E398,[2]May!I:I)</f>
        <v>#VALUE!</v>
      </c>
      <c r="Y398" s="7" t="e">
        <f t="shared" si="2559"/>
        <v>#VALUE!</v>
      </c>
      <c r="Z398" s="8">
        <f t="shared" si="2560"/>
        <v>0</v>
      </c>
      <c r="AA398" s="7">
        <v>0</v>
      </c>
      <c r="AB398" s="7" t="e">
        <f>SUMIF([2]Jun!B:I,AVALUOS!E398,[2]Jun!I:I)</f>
        <v>#VALUE!</v>
      </c>
      <c r="AC398" s="7" t="e">
        <f t="shared" si="2561"/>
        <v>#VALUE!</v>
      </c>
      <c r="AD398" s="8">
        <f t="shared" si="2562"/>
        <v>0</v>
      </c>
      <c r="AE398" s="7">
        <v>0</v>
      </c>
      <c r="AF398" s="7" t="e">
        <f>SUMIF([2]Jul!B:I,AVALUOS!E398,[2]Jul!I:I)</f>
        <v>#VALUE!</v>
      </c>
      <c r="AG398" s="7" t="e">
        <f t="shared" si="2563"/>
        <v>#VALUE!</v>
      </c>
      <c r="AH398" s="8">
        <f t="shared" si="2564"/>
        <v>0</v>
      </c>
      <c r="AI398" s="7">
        <v>0</v>
      </c>
      <c r="AJ398" s="7" t="e">
        <f>SUMIF([2]Agos!B:I,AVALUOS!E398,[2]Agos!I:I)</f>
        <v>#VALUE!</v>
      </c>
      <c r="AK398" s="7" t="e">
        <f t="shared" si="2565"/>
        <v>#VALUE!</v>
      </c>
      <c r="AL398" s="8">
        <f t="shared" si="2566"/>
        <v>0</v>
      </c>
      <c r="AM398" s="7">
        <v>0</v>
      </c>
      <c r="AN398" s="7" t="e">
        <f>SUMIF([2]Sep!B:I,AVALUOS!E398,[2]Sep!I:I)</f>
        <v>#VALUE!</v>
      </c>
      <c r="AO398" s="7" t="e">
        <f t="shared" si="2567"/>
        <v>#VALUE!</v>
      </c>
      <c r="AP398" s="8">
        <f t="shared" si="2568"/>
        <v>0</v>
      </c>
      <c r="AQ398" s="7">
        <v>0</v>
      </c>
      <c r="AR398" s="7" t="e">
        <f>SUMIF([2]Oct!B:I,AVALUOS!E398,[2]Oct!I:I)</f>
        <v>#VALUE!</v>
      </c>
      <c r="AS398" s="7" t="e">
        <f t="shared" si="2569"/>
        <v>#VALUE!</v>
      </c>
      <c r="AT398" s="8">
        <f t="shared" si="2570"/>
        <v>0</v>
      </c>
      <c r="AU398" s="7">
        <v>0</v>
      </c>
      <c r="AV398" s="7" t="e">
        <f>SUMIF([2]Nov!B:I,AVALUOS!E398,[2]Nov!I:I)</f>
        <v>#VALUE!</v>
      </c>
      <c r="AW398" s="7" t="e">
        <f t="shared" si="2571"/>
        <v>#VALUE!</v>
      </c>
      <c r="AX398" s="8">
        <f t="shared" si="2572"/>
        <v>0</v>
      </c>
      <c r="AY398" s="7">
        <v>0</v>
      </c>
      <c r="AZ398" s="7" t="e">
        <f>SUMIF([2]Dic!B:I,AVALUOS!E398,[2]Dic!I:I)</f>
        <v>#VALUE!</v>
      </c>
      <c r="BA398" s="7" t="e">
        <f t="shared" si="2573"/>
        <v>#VALUE!</v>
      </c>
      <c r="BB398" s="8">
        <f t="shared" si="2574"/>
        <v>0</v>
      </c>
      <c r="BC398" s="7">
        <v>0</v>
      </c>
      <c r="BD398" s="89">
        <f t="shared" si="2550"/>
        <v>0</v>
      </c>
      <c r="BE398" s="89" t="e">
        <f t="shared" si="2551"/>
        <v>#VALUE!</v>
      </c>
      <c r="BF398" s="89" t="e">
        <f t="shared" si="2575"/>
        <v>#VALUE!</v>
      </c>
      <c r="BG398" s="24">
        <f t="shared" si="2576"/>
        <v>0</v>
      </c>
      <c r="BK398" s="84"/>
      <c r="BL398" s="7"/>
      <c r="BM398" s="7"/>
    </row>
    <row r="399" spans="1:65" ht="20.399999999999999" x14ac:dyDescent="0.3">
      <c r="A399" s="87"/>
      <c r="B399" s="87"/>
      <c r="C399" s="88"/>
      <c r="D399" s="95"/>
      <c r="E399" s="96">
        <v>51959510</v>
      </c>
      <c r="F399" s="97" t="s">
        <v>266</v>
      </c>
      <c r="G399" s="7">
        <v>0</v>
      </c>
      <c r="H399" s="7" t="e">
        <f>SUMIF([2]Ene!B:I,AVALUOS!E399,[2]Ene!I:I)</f>
        <v>#VALUE!</v>
      </c>
      <c r="I399" s="7" t="e">
        <f t="shared" si="2552"/>
        <v>#VALUE!</v>
      </c>
      <c r="J399" s="8">
        <f t="shared" si="2553"/>
        <v>0</v>
      </c>
      <c r="K399" s="7">
        <v>0</v>
      </c>
      <c r="L399" s="7" t="e">
        <f>SUMIF([2]Feb!B:I,AVALUOS!E399,[2]Feb!I:I)</f>
        <v>#VALUE!</v>
      </c>
      <c r="M399" s="7" t="e">
        <f t="shared" si="2554"/>
        <v>#VALUE!</v>
      </c>
      <c r="N399" s="8">
        <f t="shared" si="2555"/>
        <v>0</v>
      </c>
      <c r="O399" s="7">
        <v>0</v>
      </c>
      <c r="P399" s="7" t="e">
        <f>SUMIF([2]mar!B:I,AVALUOS!E399,[2]mar!I:I)</f>
        <v>#VALUE!</v>
      </c>
      <c r="Q399" s="7" t="e">
        <f t="shared" si="2556"/>
        <v>#VALUE!</v>
      </c>
      <c r="R399" s="8">
        <f t="shared" si="2539"/>
        <v>0</v>
      </c>
      <c r="S399" s="7">
        <v>0</v>
      </c>
      <c r="T399" s="7" t="e">
        <f>SUMIF([2]Abr!B:I,AVALUOS!E399,[2]Abr!I:I)</f>
        <v>#VALUE!</v>
      </c>
      <c r="U399" s="7" t="e">
        <f t="shared" si="2557"/>
        <v>#VALUE!</v>
      </c>
      <c r="V399" s="8">
        <f t="shared" si="2558"/>
        <v>0</v>
      </c>
      <c r="W399" s="7">
        <v>0</v>
      </c>
      <c r="X399" s="7" t="e">
        <f>SUMIF([2]May!B:I,AVALUOS!E399,[2]May!I:I)</f>
        <v>#VALUE!</v>
      </c>
      <c r="Y399" s="7" t="e">
        <f t="shared" si="2559"/>
        <v>#VALUE!</v>
      </c>
      <c r="Z399" s="8">
        <f t="shared" si="2560"/>
        <v>0</v>
      </c>
      <c r="AA399" s="7">
        <v>0</v>
      </c>
      <c r="AB399" s="7" t="e">
        <f>SUMIF([2]Jun!B:I,AVALUOS!E399,[2]Jun!I:I)</f>
        <v>#VALUE!</v>
      </c>
      <c r="AC399" s="7" t="e">
        <f t="shared" si="2561"/>
        <v>#VALUE!</v>
      </c>
      <c r="AD399" s="8">
        <f t="shared" si="2562"/>
        <v>0</v>
      </c>
      <c r="AE399" s="7">
        <v>0</v>
      </c>
      <c r="AF399" s="7" t="e">
        <f>SUMIF([2]Jul!B:I,AVALUOS!E399,[2]Jul!I:I)</f>
        <v>#VALUE!</v>
      </c>
      <c r="AG399" s="7" t="e">
        <f t="shared" si="2563"/>
        <v>#VALUE!</v>
      </c>
      <c r="AH399" s="8">
        <f t="shared" si="2564"/>
        <v>0</v>
      </c>
      <c r="AI399" s="7">
        <v>0</v>
      </c>
      <c r="AJ399" s="7" t="e">
        <f>SUMIF([2]Agos!B:I,AVALUOS!E399,[2]Agos!I:I)</f>
        <v>#VALUE!</v>
      </c>
      <c r="AK399" s="7" t="e">
        <f t="shared" si="2565"/>
        <v>#VALUE!</v>
      </c>
      <c r="AL399" s="8">
        <f t="shared" si="2566"/>
        <v>0</v>
      </c>
      <c r="AM399" s="7">
        <v>0</v>
      </c>
      <c r="AN399" s="7" t="e">
        <f>SUMIF([2]Sep!B:I,AVALUOS!E399,[2]Sep!I:I)</f>
        <v>#VALUE!</v>
      </c>
      <c r="AO399" s="7" t="e">
        <f t="shared" si="2567"/>
        <v>#VALUE!</v>
      </c>
      <c r="AP399" s="8">
        <f t="shared" si="2568"/>
        <v>0</v>
      </c>
      <c r="AQ399" s="7">
        <v>0</v>
      </c>
      <c r="AR399" s="7" t="e">
        <f>SUMIF([2]Oct!B:I,AVALUOS!E399,[2]Oct!I:I)</f>
        <v>#VALUE!</v>
      </c>
      <c r="AS399" s="7" t="e">
        <f t="shared" si="2569"/>
        <v>#VALUE!</v>
      </c>
      <c r="AT399" s="8">
        <f t="shared" si="2570"/>
        <v>0</v>
      </c>
      <c r="AU399" s="7">
        <v>0</v>
      </c>
      <c r="AV399" s="7" t="e">
        <f>SUMIF([2]Nov!B:I,AVALUOS!E399,[2]Nov!I:I)</f>
        <v>#VALUE!</v>
      </c>
      <c r="AW399" s="7" t="e">
        <f t="shared" si="2571"/>
        <v>#VALUE!</v>
      </c>
      <c r="AX399" s="8">
        <f t="shared" si="2572"/>
        <v>0</v>
      </c>
      <c r="AY399" s="7">
        <v>0</v>
      </c>
      <c r="AZ399" s="7" t="e">
        <f>SUMIF([2]Dic!B:I,AVALUOS!E399,[2]Dic!I:I)</f>
        <v>#VALUE!</v>
      </c>
      <c r="BA399" s="7" t="e">
        <f t="shared" si="2573"/>
        <v>#VALUE!</v>
      </c>
      <c r="BB399" s="8">
        <f t="shared" si="2574"/>
        <v>0</v>
      </c>
      <c r="BC399" s="7">
        <v>0</v>
      </c>
      <c r="BD399" s="89">
        <f t="shared" si="2550"/>
        <v>0</v>
      </c>
      <c r="BE399" s="89" t="e">
        <f t="shared" si="2551"/>
        <v>#VALUE!</v>
      </c>
      <c r="BF399" s="89" t="e">
        <f t="shared" si="2575"/>
        <v>#VALUE!</v>
      </c>
      <c r="BG399" s="24">
        <f t="shared" si="2576"/>
        <v>0</v>
      </c>
      <c r="BK399" s="84"/>
      <c r="BL399" s="7"/>
      <c r="BM399" s="7"/>
    </row>
    <row r="400" spans="1:65" ht="30.6" x14ac:dyDescent="0.3">
      <c r="A400" s="87"/>
      <c r="B400" s="87"/>
      <c r="C400" s="88"/>
      <c r="D400" s="95"/>
      <c r="E400" s="96">
        <v>51959511</v>
      </c>
      <c r="F400" s="97" t="s">
        <v>267</v>
      </c>
      <c r="G400" s="7">
        <v>0</v>
      </c>
      <c r="H400" s="7" t="e">
        <f>SUMIF([2]Ene!B:I,AVALUOS!E400,[2]Ene!I:I)</f>
        <v>#VALUE!</v>
      </c>
      <c r="I400" s="7" t="e">
        <f t="shared" si="2552"/>
        <v>#VALUE!</v>
      </c>
      <c r="J400" s="8">
        <f t="shared" si="2553"/>
        <v>0</v>
      </c>
      <c r="K400" s="7">
        <v>0</v>
      </c>
      <c r="L400" s="7" t="e">
        <f>SUMIF([2]Feb!B:I,AVALUOS!E400,[2]Feb!I:I)</f>
        <v>#VALUE!</v>
      </c>
      <c r="M400" s="7" t="e">
        <f t="shared" si="2554"/>
        <v>#VALUE!</v>
      </c>
      <c r="N400" s="8">
        <f t="shared" si="2555"/>
        <v>0</v>
      </c>
      <c r="O400" s="7">
        <v>0</v>
      </c>
      <c r="P400" s="7" t="e">
        <f>SUMIF([2]mar!B:I,AVALUOS!E400,[2]mar!I:I)</f>
        <v>#VALUE!</v>
      </c>
      <c r="Q400" s="7" t="e">
        <f t="shared" si="2556"/>
        <v>#VALUE!</v>
      </c>
      <c r="R400" s="8">
        <f t="shared" si="2539"/>
        <v>0</v>
      </c>
      <c r="S400" s="7">
        <v>0</v>
      </c>
      <c r="T400" s="7" t="e">
        <f>SUMIF([2]Abr!B:I,AVALUOS!E400,[2]Abr!I:I)</f>
        <v>#VALUE!</v>
      </c>
      <c r="U400" s="7" t="e">
        <f t="shared" si="2557"/>
        <v>#VALUE!</v>
      </c>
      <c r="V400" s="8">
        <f t="shared" si="2558"/>
        <v>0</v>
      </c>
      <c r="W400" s="7">
        <v>0</v>
      </c>
      <c r="X400" s="7" t="e">
        <f>SUMIF([2]May!B:I,AVALUOS!E400,[2]May!I:I)</f>
        <v>#VALUE!</v>
      </c>
      <c r="Y400" s="7" t="e">
        <f t="shared" si="2559"/>
        <v>#VALUE!</v>
      </c>
      <c r="Z400" s="8">
        <f t="shared" si="2560"/>
        <v>0</v>
      </c>
      <c r="AA400" s="7">
        <v>0</v>
      </c>
      <c r="AB400" s="7" t="e">
        <f>SUMIF([2]Jun!B:I,AVALUOS!E400,[2]Jun!I:I)</f>
        <v>#VALUE!</v>
      </c>
      <c r="AC400" s="7" t="e">
        <f t="shared" si="2561"/>
        <v>#VALUE!</v>
      </c>
      <c r="AD400" s="8">
        <f t="shared" si="2562"/>
        <v>0</v>
      </c>
      <c r="AE400" s="7">
        <v>0</v>
      </c>
      <c r="AF400" s="7" t="e">
        <f>SUMIF([2]Jul!B:I,AVALUOS!E400,[2]Jul!I:I)</f>
        <v>#VALUE!</v>
      </c>
      <c r="AG400" s="7" t="e">
        <f t="shared" si="2563"/>
        <v>#VALUE!</v>
      </c>
      <c r="AH400" s="8">
        <f t="shared" si="2564"/>
        <v>0</v>
      </c>
      <c r="AI400" s="7">
        <v>0</v>
      </c>
      <c r="AJ400" s="7" t="e">
        <f>SUMIF([2]Agos!B:I,AVALUOS!E400,[2]Agos!I:I)</f>
        <v>#VALUE!</v>
      </c>
      <c r="AK400" s="7" t="e">
        <f t="shared" si="2565"/>
        <v>#VALUE!</v>
      </c>
      <c r="AL400" s="8">
        <f t="shared" si="2566"/>
        <v>0</v>
      </c>
      <c r="AM400" s="7">
        <v>0</v>
      </c>
      <c r="AN400" s="7" t="e">
        <f>SUMIF([2]Sep!B:I,AVALUOS!E400,[2]Sep!I:I)</f>
        <v>#VALUE!</v>
      </c>
      <c r="AO400" s="7" t="e">
        <f t="shared" si="2567"/>
        <v>#VALUE!</v>
      </c>
      <c r="AP400" s="8">
        <f t="shared" si="2568"/>
        <v>0</v>
      </c>
      <c r="AQ400" s="7">
        <v>0</v>
      </c>
      <c r="AR400" s="7" t="e">
        <f>SUMIF([2]Oct!B:I,AVALUOS!E400,[2]Oct!I:I)</f>
        <v>#VALUE!</v>
      </c>
      <c r="AS400" s="7" t="e">
        <f t="shared" si="2569"/>
        <v>#VALUE!</v>
      </c>
      <c r="AT400" s="8">
        <f t="shared" si="2570"/>
        <v>0</v>
      </c>
      <c r="AU400" s="7">
        <v>0</v>
      </c>
      <c r="AV400" s="7" t="e">
        <f>SUMIF([2]Nov!B:I,AVALUOS!E400,[2]Nov!I:I)</f>
        <v>#VALUE!</v>
      </c>
      <c r="AW400" s="7" t="e">
        <f t="shared" si="2571"/>
        <v>#VALUE!</v>
      </c>
      <c r="AX400" s="8">
        <f t="shared" si="2572"/>
        <v>0</v>
      </c>
      <c r="AY400" s="7">
        <v>0</v>
      </c>
      <c r="AZ400" s="7" t="e">
        <f>SUMIF([2]Dic!B:I,AVALUOS!E400,[2]Dic!I:I)</f>
        <v>#VALUE!</v>
      </c>
      <c r="BA400" s="7" t="e">
        <f t="shared" si="2573"/>
        <v>#VALUE!</v>
      </c>
      <c r="BB400" s="8">
        <f t="shared" si="2574"/>
        <v>0</v>
      </c>
      <c r="BC400" s="7">
        <v>0</v>
      </c>
      <c r="BD400" s="89">
        <f t="shared" si="2550"/>
        <v>0</v>
      </c>
      <c r="BE400" s="89" t="e">
        <f t="shared" si="2551"/>
        <v>#VALUE!</v>
      </c>
      <c r="BF400" s="89" t="e">
        <f t="shared" si="2575"/>
        <v>#VALUE!</v>
      </c>
      <c r="BG400" s="24">
        <f t="shared" si="2576"/>
        <v>0</v>
      </c>
      <c r="BK400" s="84"/>
      <c r="BL400" s="7"/>
      <c r="BM400" s="7"/>
    </row>
    <row r="401" spans="1:65" ht="20.399999999999999" x14ac:dyDescent="0.3">
      <c r="A401" s="87"/>
      <c r="B401" s="87"/>
      <c r="C401" s="88"/>
      <c r="D401" s="95"/>
      <c r="E401" s="96">
        <v>51959512</v>
      </c>
      <c r="F401" s="97" t="s">
        <v>268</v>
      </c>
      <c r="G401" s="7">
        <v>0</v>
      </c>
      <c r="H401" s="7" t="e">
        <f>SUMIF([2]Ene!B:I,AVALUOS!E401,[2]Ene!I:I)</f>
        <v>#VALUE!</v>
      </c>
      <c r="I401" s="7" t="e">
        <f t="shared" si="2552"/>
        <v>#VALUE!</v>
      </c>
      <c r="J401" s="8">
        <f t="shared" si="2553"/>
        <v>0</v>
      </c>
      <c r="K401" s="7">
        <v>0</v>
      </c>
      <c r="L401" s="7" t="e">
        <f>SUMIF([2]Feb!B:I,AVALUOS!E401,[2]Feb!I:I)</f>
        <v>#VALUE!</v>
      </c>
      <c r="M401" s="7" t="e">
        <f t="shared" si="2554"/>
        <v>#VALUE!</v>
      </c>
      <c r="N401" s="8">
        <f t="shared" si="2555"/>
        <v>0</v>
      </c>
      <c r="O401" s="7">
        <v>0</v>
      </c>
      <c r="P401" s="7" t="e">
        <f>SUMIF([2]mar!B:I,AVALUOS!E401,[2]mar!I:I)</f>
        <v>#VALUE!</v>
      </c>
      <c r="Q401" s="7" t="e">
        <f t="shared" si="2556"/>
        <v>#VALUE!</v>
      </c>
      <c r="R401" s="8">
        <f t="shared" si="2539"/>
        <v>0</v>
      </c>
      <c r="S401" s="7">
        <v>0</v>
      </c>
      <c r="T401" s="7" t="e">
        <f>SUMIF([2]Abr!B:I,AVALUOS!E401,[2]Abr!I:I)</f>
        <v>#VALUE!</v>
      </c>
      <c r="U401" s="7" t="e">
        <f t="shared" si="2557"/>
        <v>#VALUE!</v>
      </c>
      <c r="V401" s="8">
        <f t="shared" si="2558"/>
        <v>0</v>
      </c>
      <c r="W401" s="7">
        <v>0</v>
      </c>
      <c r="X401" s="7" t="e">
        <f>SUMIF([2]May!B:I,AVALUOS!E401,[2]May!I:I)</f>
        <v>#VALUE!</v>
      </c>
      <c r="Y401" s="7" t="e">
        <f t="shared" si="2559"/>
        <v>#VALUE!</v>
      </c>
      <c r="Z401" s="8">
        <f t="shared" si="2560"/>
        <v>0</v>
      </c>
      <c r="AA401" s="7">
        <v>0</v>
      </c>
      <c r="AB401" s="7" t="e">
        <f>SUMIF([2]Jun!B:I,AVALUOS!E401,[2]Jun!I:I)</f>
        <v>#VALUE!</v>
      </c>
      <c r="AC401" s="7" t="e">
        <f t="shared" si="2561"/>
        <v>#VALUE!</v>
      </c>
      <c r="AD401" s="8">
        <f t="shared" si="2562"/>
        <v>0</v>
      </c>
      <c r="AE401" s="7">
        <v>0</v>
      </c>
      <c r="AF401" s="7" t="e">
        <f>SUMIF([2]Jul!B:I,AVALUOS!E401,[2]Jul!I:I)</f>
        <v>#VALUE!</v>
      </c>
      <c r="AG401" s="7" t="e">
        <f t="shared" si="2563"/>
        <v>#VALUE!</v>
      </c>
      <c r="AH401" s="8">
        <f t="shared" si="2564"/>
        <v>0</v>
      </c>
      <c r="AI401" s="7">
        <v>0</v>
      </c>
      <c r="AJ401" s="7" t="e">
        <f>SUMIF([2]Agos!B:I,AVALUOS!E401,[2]Agos!I:I)</f>
        <v>#VALUE!</v>
      </c>
      <c r="AK401" s="7" t="e">
        <f t="shared" si="2565"/>
        <v>#VALUE!</v>
      </c>
      <c r="AL401" s="8">
        <f t="shared" si="2566"/>
        <v>0</v>
      </c>
      <c r="AM401" s="7">
        <v>0</v>
      </c>
      <c r="AN401" s="7" t="e">
        <f>SUMIF([2]Sep!B:I,AVALUOS!E401,[2]Sep!I:I)</f>
        <v>#VALUE!</v>
      </c>
      <c r="AO401" s="7" t="e">
        <f t="shared" si="2567"/>
        <v>#VALUE!</v>
      </c>
      <c r="AP401" s="8">
        <f t="shared" si="2568"/>
        <v>0</v>
      </c>
      <c r="AQ401" s="7">
        <v>0</v>
      </c>
      <c r="AR401" s="7" t="e">
        <f>SUMIF([2]Oct!B:I,AVALUOS!E401,[2]Oct!I:I)</f>
        <v>#VALUE!</v>
      </c>
      <c r="AS401" s="7" t="e">
        <f t="shared" si="2569"/>
        <v>#VALUE!</v>
      </c>
      <c r="AT401" s="8">
        <f t="shared" si="2570"/>
        <v>0</v>
      </c>
      <c r="AU401" s="7">
        <v>0</v>
      </c>
      <c r="AV401" s="7" t="e">
        <f>SUMIF([2]Nov!B:I,AVALUOS!E401,[2]Nov!I:I)</f>
        <v>#VALUE!</v>
      </c>
      <c r="AW401" s="7" t="e">
        <f t="shared" si="2571"/>
        <v>#VALUE!</v>
      </c>
      <c r="AX401" s="8">
        <f t="shared" si="2572"/>
        <v>0</v>
      </c>
      <c r="AY401" s="7">
        <v>0</v>
      </c>
      <c r="AZ401" s="7" t="e">
        <f>SUMIF([2]Dic!B:I,AVALUOS!E401,[2]Dic!I:I)</f>
        <v>#VALUE!</v>
      </c>
      <c r="BA401" s="7" t="e">
        <f t="shared" si="2573"/>
        <v>#VALUE!</v>
      </c>
      <c r="BB401" s="8">
        <f t="shared" si="2574"/>
        <v>0</v>
      </c>
      <c r="BC401" s="7">
        <v>0</v>
      </c>
      <c r="BD401" s="89">
        <f t="shared" si="2550"/>
        <v>0</v>
      </c>
      <c r="BE401" s="89" t="e">
        <f t="shared" si="2551"/>
        <v>#VALUE!</v>
      </c>
      <c r="BF401" s="89" t="e">
        <f t="shared" si="2575"/>
        <v>#VALUE!</v>
      </c>
      <c r="BG401" s="24">
        <f t="shared" si="2576"/>
        <v>0</v>
      </c>
      <c r="BK401" s="84"/>
      <c r="BL401" s="7"/>
      <c r="BM401" s="7"/>
    </row>
    <row r="402" spans="1:65" ht="12" x14ac:dyDescent="0.3">
      <c r="A402" s="77"/>
      <c r="B402" s="77"/>
      <c r="C402" s="78">
        <v>5199</v>
      </c>
      <c r="D402" s="79"/>
      <c r="E402" s="80"/>
      <c r="F402" s="81" t="s">
        <v>269</v>
      </c>
      <c r="G402" s="82">
        <f t="shared" ref="G402:H402" si="2577">SUM(G403,G405,G407,G409)</f>
        <v>0</v>
      </c>
      <c r="H402" s="82" t="e">
        <f t="shared" si="2577"/>
        <v>#VALUE!</v>
      </c>
      <c r="I402" s="82" t="e">
        <f t="shared" si="2552"/>
        <v>#VALUE!</v>
      </c>
      <c r="J402" s="83">
        <f t="shared" si="2553"/>
        <v>0</v>
      </c>
      <c r="K402" s="82">
        <f t="shared" ref="K402:L402" si="2578">SUM(K403,K405,K407,K409)</f>
        <v>0</v>
      </c>
      <c r="L402" s="82" t="e">
        <f t="shared" si="2578"/>
        <v>#VALUE!</v>
      </c>
      <c r="M402" s="82" t="e">
        <f t="shared" si="2554"/>
        <v>#VALUE!</v>
      </c>
      <c r="N402" s="83">
        <f t="shared" si="2555"/>
        <v>0</v>
      </c>
      <c r="O402" s="82">
        <f t="shared" ref="O402:P402" si="2579">SUM(O403,O405,O407,O409)</f>
        <v>0</v>
      </c>
      <c r="P402" s="82" t="e">
        <f t="shared" si="2579"/>
        <v>#VALUE!</v>
      </c>
      <c r="Q402" s="82" t="e">
        <f t="shared" si="2556"/>
        <v>#VALUE!</v>
      </c>
      <c r="R402" s="83">
        <f t="shared" si="2539"/>
        <v>0</v>
      </c>
      <c r="S402" s="82">
        <f t="shared" ref="S402:T402" si="2580">SUM(S403,S405,S407,S409)</f>
        <v>0</v>
      </c>
      <c r="T402" s="82" t="e">
        <f t="shared" si="2580"/>
        <v>#VALUE!</v>
      </c>
      <c r="U402" s="82" t="e">
        <f t="shared" si="2557"/>
        <v>#VALUE!</v>
      </c>
      <c r="V402" s="83">
        <f t="shared" si="2558"/>
        <v>0</v>
      </c>
      <c r="W402" s="82">
        <f t="shared" ref="W402:X402" si="2581">SUM(W403,W405,W407,W409)</f>
        <v>0</v>
      </c>
      <c r="X402" s="82" t="e">
        <f t="shared" si="2581"/>
        <v>#VALUE!</v>
      </c>
      <c r="Y402" s="82" t="e">
        <f t="shared" si="2559"/>
        <v>#VALUE!</v>
      </c>
      <c r="Z402" s="83">
        <f t="shared" si="2560"/>
        <v>0</v>
      </c>
      <c r="AA402" s="82">
        <f t="shared" ref="AA402:AB402" si="2582">SUM(AA403,AA405,AA407,AA409)</f>
        <v>0</v>
      </c>
      <c r="AB402" s="82" t="e">
        <f t="shared" si="2582"/>
        <v>#VALUE!</v>
      </c>
      <c r="AC402" s="82" t="e">
        <f t="shared" si="2561"/>
        <v>#VALUE!</v>
      </c>
      <c r="AD402" s="83">
        <f t="shared" si="2562"/>
        <v>0</v>
      </c>
      <c r="AE402" s="82">
        <f t="shared" ref="AE402:AF402" si="2583">SUM(AE403,AE405,AE407,AE409)</f>
        <v>0</v>
      </c>
      <c r="AF402" s="82" t="e">
        <f t="shared" si="2583"/>
        <v>#VALUE!</v>
      </c>
      <c r="AG402" s="82" t="e">
        <f t="shared" si="2563"/>
        <v>#VALUE!</v>
      </c>
      <c r="AH402" s="83">
        <f t="shared" si="2564"/>
        <v>0</v>
      </c>
      <c r="AI402" s="82">
        <f t="shared" ref="AI402:AJ402" si="2584">SUM(AI403,AI405,AI407,AI409)</f>
        <v>0</v>
      </c>
      <c r="AJ402" s="82" t="e">
        <f t="shared" si="2584"/>
        <v>#VALUE!</v>
      </c>
      <c r="AK402" s="82" t="e">
        <f t="shared" si="2565"/>
        <v>#VALUE!</v>
      </c>
      <c r="AL402" s="83">
        <f t="shared" si="2566"/>
        <v>0</v>
      </c>
      <c r="AM402" s="82">
        <f t="shared" ref="AM402:AN402" si="2585">SUM(AM403,AM405,AM407,AM409)</f>
        <v>0</v>
      </c>
      <c r="AN402" s="82" t="e">
        <f t="shared" si="2585"/>
        <v>#VALUE!</v>
      </c>
      <c r="AO402" s="82" t="e">
        <f t="shared" si="2567"/>
        <v>#VALUE!</v>
      </c>
      <c r="AP402" s="83">
        <f t="shared" si="2568"/>
        <v>0</v>
      </c>
      <c r="AQ402" s="82">
        <f t="shared" ref="AQ402:AR402" si="2586">SUM(AQ403,AQ405,AQ407,AQ409)</f>
        <v>0</v>
      </c>
      <c r="AR402" s="82" t="e">
        <f t="shared" si="2586"/>
        <v>#VALUE!</v>
      </c>
      <c r="AS402" s="82" t="e">
        <f t="shared" si="2569"/>
        <v>#VALUE!</v>
      </c>
      <c r="AT402" s="83">
        <f t="shared" si="2570"/>
        <v>0</v>
      </c>
      <c r="AU402" s="82">
        <f t="shared" ref="AU402:AV402" si="2587">SUM(AU403,AU405,AU407,AU409)</f>
        <v>0</v>
      </c>
      <c r="AV402" s="82" t="e">
        <f t="shared" si="2587"/>
        <v>#VALUE!</v>
      </c>
      <c r="AW402" s="82" t="e">
        <f t="shared" si="2571"/>
        <v>#VALUE!</v>
      </c>
      <c r="AX402" s="83">
        <f t="shared" si="2572"/>
        <v>0</v>
      </c>
      <c r="AY402" s="82">
        <f t="shared" ref="AY402:BE402" si="2588">SUM(AY403,AY405,AY407,AY409)</f>
        <v>0</v>
      </c>
      <c r="AZ402" s="82" t="e">
        <f t="shared" si="2588"/>
        <v>#VALUE!</v>
      </c>
      <c r="BA402" s="82" t="e">
        <f t="shared" si="2573"/>
        <v>#VALUE!</v>
      </c>
      <c r="BB402" s="83">
        <f t="shared" si="2574"/>
        <v>0</v>
      </c>
      <c r="BC402" s="82">
        <f t="shared" si="2588"/>
        <v>0</v>
      </c>
      <c r="BD402" s="82">
        <f t="shared" si="2588"/>
        <v>0</v>
      </c>
      <c r="BE402" s="82" t="e">
        <f t="shared" si="2588"/>
        <v>#VALUE!</v>
      </c>
      <c r="BF402" s="82" t="e">
        <f t="shared" si="2575"/>
        <v>#VALUE!</v>
      </c>
      <c r="BG402" s="83">
        <f t="shared" si="2576"/>
        <v>0</v>
      </c>
      <c r="BL402" s="82">
        <f t="shared" ref="BL402:BM402" si="2589">SUM(BL403,BL405,BL407,BL409)</f>
        <v>0</v>
      </c>
      <c r="BM402" s="82">
        <f t="shared" si="2589"/>
        <v>0</v>
      </c>
    </row>
    <row r="403" spans="1:65" ht="12" x14ac:dyDescent="0.3">
      <c r="A403" s="85"/>
      <c r="B403" s="85"/>
      <c r="C403" s="86"/>
      <c r="D403" s="90">
        <v>519905</v>
      </c>
      <c r="E403" s="91"/>
      <c r="F403" s="92" t="s">
        <v>270</v>
      </c>
      <c r="G403" s="93">
        <f t="shared" ref="G403:H403" si="2590">+G404</f>
        <v>0</v>
      </c>
      <c r="H403" s="93" t="e">
        <f t="shared" si="2590"/>
        <v>#VALUE!</v>
      </c>
      <c r="I403" s="93" t="e">
        <f t="shared" si="2552"/>
        <v>#VALUE!</v>
      </c>
      <c r="J403" s="94">
        <f t="shared" si="2553"/>
        <v>0</v>
      </c>
      <c r="K403" s="93">
        <f t="shared" ref="K403:L403" si="2591">+K404</f>
        <v>0</v>
      </c>
      <c r="L403" s="93" t="e">
        <f t="shared" si="2591"/>
        <v>#VALUE!</v>
      </c>
      <c r="M403" s="93" t="e">
        <f t="shared" si="2554"/>
        <v>#VALUE!</v>
      </c>
      <c r="N403" s="94">
        <f t="shared" si="2555"/>
        <v>0</v>
      </c>
      <c r="O403" s="93">
        <f t="shared" ref="O403:P403" si="2592">+O404</f>
        <v>0</v>
      </c>
      <c r="P403" s="93" t="e">
        <f t="shared" si="2592"/>
        <v>#VALUE!</v>
      </c>
      <c r="Q403" s="93" t="e">
        <f t="shared" si="2556"/>
        <v>#VALUE!</v>
      </c>
      <c r="R403" s="94">
        <f t="shared" si="2539"/>
        <v>0</v>
      </c>
      <c r="S403" s="93">
        <f t="shared" ref="S403:BE403" si="2593">+S404</f>
        <v>0</v>
      </c>
      <c r="T403" s="93" t="e">
        <f t="shared" si="2593"/>
        <v>#VALUE!</v>
      </c>
      <c r="U403" s="93" t="e">
        <f t="shared" si="2557"/>
        <v>#VALUE!</v>
      </c>
      <c r="V403" s="94">
        <f t="shared" si="2558"/>
        <v>0</v>
      </c>
      <c r="W403" s="93">
        <f t="shared" ref="W403:X403" si="2594">+W404</f>
        <v>0</v>
      </c>
      <c r="X403" s="93" t="e">
        <f t="shared" si="2594"/>
        <v>#VALUE!</v>
      </c>
      <c r="Y403" s="93" t="e">
        <f t="shared" si="2559"/>
        <v>#VALUE!</v>
      </c>
      <c r="Z403" s="94">
        <f t="shared" si="2560"/>
        <v>0</v>
      </c>
      <c r="AA403" s="93">
        <f t="shared" ref="AA403" si="2595">+AA404</f>
        <v>0</v>
      </c>
      <c r="AB403" s="93" t="e">
        <f t="shared" si="2593"/>
        <v>#VALUE!</v>
      </c>
      <c r="AC403" s="93" t="e">
        <f t="shared" si="2561"/>
        <v>#VALUE!</v>
      </c>
      <c r="AD403" s="94">
        <f t="shared" si="2562"/>
        <v>0</v>
      </c>
      <c r="AE403" s="93">
        <f t="shared" ref="AE403" si="2596">+AE404</f>
        <v>0</v>
      </c>
      <c r="AF403" s="93" t="e">
        <f t="shared" si="2593"/>
        <v>#VALUE!</v>
      </c>
      <c r="AG403" s="93" t="e">
        <f t="shared" si="2563"/>
        <v>#VALUE!</v>
      </c>
      <c r="AH403" s="94">
        <f t="shared" si="2564"/>
        <v>0</v>
      </c>
      <c r="AI403" s="93">
        <f t="shared" ref="AI403" si="2597">+AI404</f>
        <v>0</v>
      </c>
      <c r="AJ403" s="93" t="e">
        <f t="shared" si="2593"/>
        <v>#VALUE!</v>
      </c>
      <c r="AK403" s="93" t="e">
        <f t="shared" si="2565"/>
        <v>#VALUE!</v>
      </c>
      <c r="AL403" s="94">
        <f t="shared" si="2566"/>
        <v>0</v>
      </c>
      <c r="AM403" s="93">
        <f t="shared" ref="AM403" si="2598">+AM404</f>
        <v>0</v>
      </c>
      <c r="AN403" s="93" t="e">
        <f t="shared" si="2593"/>
        <v>#VALUE!</v>
      </c>
      <c r="AO403" s="93" t="e">
        <f t="shared" si="2567"/>
        <v>#VALUE!</v>
      </c>
      <c r="AP403" s="94">
        <f t="shared" si="2568"/>
        <v>0</v>
      </c>
      <c r="AQ403" s="93">
        <f t="shared" ref="AQ403" si="2599">+AQ404</f>
        <v>0</v>
      </c>
      <c r="AR403" s="93" t="e">
        <f t="shared" si="2593"/>
        <v>#VALUE!</v>
      </c>
      <c r="AS403" s="93" t="e">
        <f t="shared" si="2569"/>
        <v>#VALUE!</v>
      </c>
      <c r="AT403" s="94">
        <f t="shared" si="2570"/>
        <v>0</v>
      </c>
      <c r="AU403" s="93">
        <f t="shared" ref="AU403" si="2600">+AU404</f>
        <v>0</v>
      </c>
      <c r="AV403" s="93" t="e">
        <f t="shared" si="2593"/>
        <v>#VALUE!</v>
      </c>
      <c r="AW403" s="93" t="e">
        <f t="shared" si="2571"/>
        <v>#VALUE!</v>
      </c>
      <c r="AX403" s="94">
        <f t="shared" si="2572"/>
        <v>0</v>
      </c>
      <c r="AY403" s="93">
        <f t="shared" ref="AY403" si="2601">+AY404</f>
        <v>0</v>
      </c>
      <c r="AZ403" s="93" t="e">
        <f t="shared" si="2593"/>
        <v>#VALUE!</v>
      </c>
      <c r="BA403" s="93" t="e">
        <f t="shared" si="2573"/>
        <v>#VALUE!</v>
      </c>
      <c r="BB403" s="94">
        <f t="shared" si="2574"/>
        <v>0</v>
      </c>
      <c r="BC403" s="93">
        <f t="shared" si="2593"/>
        <v>0</v>
      </c>
      <c r="BD403" s="93">
        <f t="shared" si="2593"/>
        <v>0</v>
      </c>
      <c r="BE403" s="93" t="e">
        <f t="shared" si="2593"/>
        <v>#VALUE!</v>
      </c>
      <c r="BF403" s="93" t="e">
        <f t="shared" si="2575"/>
        <v>#VALUE!</v>
      </c>
      <c r="BG403" s="4">
        <f t="shared" si="2576"/>
        <v>0</v>
      </c>
      <c r="BL403" s="93">
        <f t="shared" ref="BL403:BM403" si="2602">+BL404</f>
        <v>0</v>
      </c>
      <c r="BM403" s="93">
        <f t="shared" si="2602"/>
        <v>0</v>
      </c>
    </row>
    <row r="404" spans="1:65" ht="12" x14ac:dyDescent="0.3">
      <c r="A404" s="87"/>
      <c r="B404" s="87"/>
      <c r="C404" s="88"/>
      <c r="D404" s="95"/>
      <c r="E404" s="96">
        <v>51990501</v>
      </c>
      <c r="F404" s="97" t="s">
        <v>270</v>
      </c>
      <c r="G404" s="7">
        <v>0</v>
      </c>
      <c r="H404" s="7" t="e">
        <f>SUMIF([2]Ene!B:I,AVALUOS!E404,[2]Ene!I:I)</f>
        <v>#VALUE!</v>
      </c>
      <c r="I404" s="7" t="e">
        <f t="shared" si="2552"/>
        <v>#VALUE!</v>
      </c>
      <c r="J404" s="8">
        <f t="shared" si="2553"/>
        <v>0</v>
      </c>
      <c r="K404" s="7">
        <v>0</v>
      </c>
      <c r="L404" s="7" t="e">
        <f>SUMIF([2]Feb!B:I,AVALUOS!E404,[2]Feb!I:I)</f>
        <v>#VALUE!</v>
      </c>
      <c r="M404" s="7" t="e">
        <f t="shared" si="2554"/>
        <v>#VALUE!</v>
      </c>
      <c r="N404" s="8">
        <f t="shared" si="2555"/>
        <v>0</v>
      </c>
      <c r="O404" s="7">
        <v>0</v>
      </c>
      <c r="P404" s="7" t="e">
        <f>SUMIF([2]mar!B:I,AVALUOS!E404,[2]mar!I:I)</f>
        <v>#VALUE!</v>
      </c>
      <c r="Q404" s="7" t="e">
        <f t="shared" si="2556"/>
        <v>#VALUE!</v>
      </c>
      <c r="R404" s="8">
        <f t="shared" si="2539"/>
        <v>0</v>
      </c>
      <c r="S404" s="7">
        <v>0</v>
      </c>
      <c r="T404" s="7" t="e">
        <f>SUMIF([2]Abr!B:I,AVALUOS!E404,[2]Abr!I:I)</f>
        <v>#VALUE!</v>
      </c>
      <c r="U404" s="7" t="e">
        <f t="shared" si="2557"/>
        <v>#VALUE!</v>
      </c>
      <c r="V404" s="8">
        <f t="shared" si="2558"/>
        <v>0</v>
      </c>
      <c r="W404" s="7">
        <v>0</v>
      </c>
      <c r="X404" s="7" t="e">
        <f>SUMIF([2]May!B:I,AVALUOS!E404,[2]May!I:I)</f>
        <v>#VALUE!</v>
      </c>
      <c r="Y404" s="7" t="e">
        <f t="shared" si="2559"/>
        <v>#VALUE!</v>
      </c>
      <c r="Z404" s="8">
        <f t="shared" si="2560"/>
        <v>0</v>
      </c>
      <c r="AA404" s="7">
        <v>0</v>
      </c>
      <c r="AB404" s="7" t="e">
        <f>SUMIF([2]Jun!B:I,AVALUOS!E404,[2]Jun!I:I)</f>
        <v>#VALUE!</v>
      </c>
      <c r="AC404" s="7" t="e">
        <f t="shared" si="2561"/>
        <v>#VALUE!</v>
      </c>
      <c r="AD404" s="8">
        <f t="shared" si="2562"/>
        <v>0</v>
      </c>
      <c r="AE404" s="7">
        <v>0</v>
      </c>
      <c r="AF404" s="7" t="e">
        <f>SUMIF([2]Jul!B:I,AVALUOS!E404,[2]Jul!I:I)</f>
        <v>#VALUE!</v>
      </c>
      <c r="AG404" s="7" t="e">
        <f t="shared" si="2563"/>
        <v>#VALUE!</v>
      </c>
      <c r="AH404" s="8">
        <f t="shared" si="2564"/>
        <v>0</v>
      </c>
      <c r="AI404" s="7">
        <v>0</v>
      </c>
      <c r="AJ404" s="7" t="e">
        <f>SUMIF([2]Agos!B:I,AVALUOS!E404,[2]Agos!I:I)</f>
        <v>#VALUE!</v>
      </c>
      <c r="AK404" s="7" t="e">
        <f t="shared" si="2565"/>
        <v>#VALUE!</v>
      </c>
      <c r="AL404" s="8">
        <f t="shared" si="2566"/>
        <v>0</v>
      </c>
      <c r="AM404" s="7">
        <v>0</v>
      </c>
      <c r="AN404" s="7" t="e">
        <f>SUMIF([2]Sep!B:I,AVALUOS!E404,[2]Sep!I:I)</f>
        <v>#VALUE!</v>
      </c>
      <c r="AO404" s="7" t="e">
        <f t="shared" si="2567"/>
        <v>#VALUE!</v>
      </c>
      <c r="AP404" s="8">
        <f t="shared" si="2568"/>
        <v>0</v>
      </c>
      <c r="AQ404" s="7">
        <v>0</v>
      </c>
      <c r="AR404" s="7" t="e">
        <f>SUMIF([2]Oct!B:I,AVALUOS!E404,[2]Oct!I:I)</f>
        <v>#VALUE!</v>
      </c>
      <c r="AS404" s="7" t="e">
        <f t="shared" si="2569"/>
        <v>#VALUE!</v>
      </c>
      <c r="AT404" s="8">
        <f t="shared" si="2570"/>
        <v>0</v>
      </c>
      <c r="AU404" s="7">
        <v>0</v>
      </c>
      <c r="AV404" s="7" t="e">
        <f>SUMIF([2]Nov!B:I,AVALUOS!E404,[2]Nov!I:I)</f>
        <v>#VALUE!</v>
      </c>
      <c r="AW404" s="7" t="e">
        <f t="shared" si="2571"/>
        <v>#VALUE!</v>
      </c>
      <c r="AX404" s="8">
        <f t="shared" si="2572"/>
        <v>0</v>
      </c>
      <c r="AY404" s="7">
        <v>0</v>
      </c>
      <c r="AZ404" s="7" t="e">
        <f>SUMIF([2]Dic!B:I,AVALUOS!E404,[2]Dic!I:I)</f>
        <v>#VALUE!</v>
      </c>
      <c r="BA404" s="7" t="e">
        <f t="shared" si="2573"/>
        <v>#VALUE!</v>
      </c>
      <c r="BB404" s="8">
        <f t="shared" si="2574"/>
        <v>0</v>
      </c>
      <c r="BC404" s="7">
        <v>0</v>
      </c>
      <c r="BD404" s="89">
        <f>+G404+K404+O404+S404+W404+AA404+AE404+AI404+AM404+AQ404+AU404</f>
        <v>0</v>
      </c>
      <c r="BE404" s="89" t="e">
        <f>+H404+L404+P404+T404+X404+AB404+AF404+AJ404+AN404+AR404+AV404+AZ404</f>
        <v>#VALUE!</v>
      </c>
      <c r="BF404" s="89" t="e">
        <f t="shared" si="2575"/>
        <v>#VALUE!</v>
      </c>
      <c r="BG404" s="24">
        <f t="shared" si="2576"/>
        <v>0</v>
      </c>
      <c r="BK404" s="84"/>
      <c r="BL404" s="7"/>
      <c r="BM404" s="7"/>
    </row>
    <row r="405" spans="1:65" s="84" customFormat="1" ht="12" x14ac:dyDescent="0.3">
      <c r="A405" s="85"/>
      <c r="B405" s="85"/>
      <c r="C405" s="86"/>
      <c r="D405" s="90">
        <v>519910</v>
      </c>
      <c r="E405" s="91"/>
      <c r="F405" s="92" t="s">
        <v>271</v>
      </c>
      <c r="G405" s="93">
        <f t="shared" ref="G405:H405" si="2603">+G406</f>
        <v>0</v>
      </c>
      <c r="H405" s="93" t="e">
        <f t="shared" si="2603"/>
        <v>#VALUE!</v>
      </c>
      <c r="I405" s="93" t="e">
        <f t="shared" si="2552"/>
        <v>#VALUE!</v>
      </c>
      <c r="J405" s="94">
        <f t="shared" si="2553"/>
        <v>0</v>
      </c>
      <c r="K405" s="93">
        <f t="shared" ref="K405:L405" si="2604">+K406</f>
        <v>0</v>
      </c>
      <c r="L405" s="93" t="e">
        <f t="shared" si="2604"/>
        <v>#VALUE!</v>
      </c>
      <c r="M405" s="93" t="e">
        <f t="shared" si="2554"/>
        <v>#VALUE!</v>
      </c>
      <c r="N405" s="94">
        <f t="shared" si="2555"/>
        <v>0</v>
      </c>
      <c r="O405" s="93">
        <f t="shared" ref="O405:P405" si="2605">+O406</f>
        <v>0</v>
      </c>
      <c r="P405" s="93" t="e">
        <f t="shared" si="2605"/>
        <v>#VALUE!</v>
      </c>
      <c r="Q405" s="93" t="e">
        <f t="shared" si="2556"/>
        <v>#VALUE!</v>
      </c>
      <c r="R405" s="94">
        <f t="shared" si="2539"/>
        <v>0</v>
      </c>
      <c r="S405" s="93">
        <f t="shared" ref="S405:BE405" si="2606">+S406</f>
        <v>0</v>
      </c>
      <c r="T405" s="93" t="e">
        <f t="shared" si="2606"/>
        <v>#VALUE!</v>
      </c>
      <c r="U405" s="93" t="e">
        <f t="shared" si="2557"/>
        <v>#VALUE!</v>
      </c>
      <c r="V405" s="94">
        <f t="shared" si="2558"/>
        <v>0</v>
      </c>
      <c r="W405" s="93">
        <f t="shared" ref="W405:X405" si="2607">+W406</f>
        <v>0</v>
      </c>
      <c r="X405" s="93" t="e">
        <f t="shared" si="2607"/>
        <v>#VALUE!</v>
      </c>
      <c r="Y405" s="93" t="e">
        <f t="shared" si="2559"/>
        <v>#VALUE!</v>
      </c>
      <c r="Z405" s="94">
        <f t="shared" si="2560"/>
        <v>0</v>
      </c>
      <c r="AA405" s="93">
        <f t="shared" ref="AA405" si="2608">+AA406</f>
        <v>0</v>
      </c>
      <c r="AB405" s="93" t="e">
        <f t="shared" si="2606"/>
        <v>#VALUE!</v>
      </c>
      <c r="AC405" s="93" t="e">
        <f t="shared" si="2561"/>
        <v>#VALUE!</v>
      </c>
      <c r="AD405" s="94">
        <f t="shared" si="2562"/>
        <v>0</v>
      </c>
      <c r="AE405" s="93">
        <f t="shared" ref="AE405" si="2609">+AE406</f>
        <v>0</v>
      </c>
      <c r="AF405" s="93" t="e">
        <f t="shared" si="2606"/>
        <v>#VALUE!</v>
      </c>
      <c r="AG405" s="93" t="e">
        <f t="shared" si="2563"/>
        <v>#VALUE!</v>
      </c>
      <c r="AH405" s="94">
        <f t="shared" si="2564"/>
        <v>0</v>
      </c>
      <c r="AI405" s="93">
        <f t="shared" ref="AI405" si="2610">+AI406</f>
        <v>0</v>
      </c>
      <c r="AJ405" s="93" t="e">
        <f t="shared" si="2606"/>
        <v>#VALUE!</v>
      </c>
      <c r="AK405" s="93" t="e">
        <f t="shared" si="2565"/>
        <v>#VALUE!</v>
      </c>
      <c r="AL405" s="94">
        <f t="shared" si="2566"/>
        <v>0</v>
      </c>
      <c r="AM405" s="93">
        <f t="shared" ref="AM405" si="2611">+AM406</f>
        <v>0</v>
      </c>
      <c r="AN405" s="93" t="e">
        <f t="shared" si="2606"/>
        <v>#VALUE!</v>
      </c>
      <c r="AO405" s="93" t="e">
        <f t="shared" si="2567"/>
        <v>#VALUE!</v>
      </c>
      <c r="AP405" s="94">
        <f t="shared" si="2568"/>
        <v>0</v>
      </c>
      <c r="AQ405" s="93">
        <f t="shared" ref="AQ405" si="2612">+AQ406</f>
        <v>0</v>
      </c>
      <c r="AR405" s="93" t="e">
        <f t="shared" si="2606"/>
        <v>#VALUE!</v>
      </c>
      <c r="AS405" s="93" t="e">
        <f t="shared" si="2569"/>
        <v>#VALUE!</v>
      </c>
      <c r="AT405" s="94">
        <f t="shared" si="2570"/>
        <v>0</v>
      </c>
      <c r="AU405" s="93">
        <f t="shared" ref="AU405" si="2613">+AU406</f>
        <v>0</v>
      </c>
      <c r="AV405" s="93" t="e">
        <f t="shared" si="2606"/>
        <v>#VALUE!</v>
      </c>
      <c r="AW405" s="93" t="e">
        <f t="shared" si="2571"/>
        <v>#VALUE!</v>
      </c>
      <c r="AX405" s="94">
        <f t="shared" si="2572"/>
        <v>0</v>
      </c>
      <c r="AY405" s="93">
        <f t="shared" ref="AY405" si="2614">+AY406</f>
        <v>0</v>
      </c>
      <c r="AZ405" s="93" t="e">
        <f t="shared" si="2606"/>
        <v>#VALUE!</v>
      </c>
      <c r="BA405" s="93" t="e">
        <f t="shared" si="2573"/>
        <v>#VALUE!</v>
      </c>
      <c r="BB405" s="94">
        <f t="shared" si="2574"/>
        <v>0</v>
      </c>
      <c r="BC405" s="93">
        <f t="shared" si="2606"/>
        <v>0</v>
      </c>
      <c r="BD405" s="93">
        <f t="shared" si="2606"/>
        <v>0</v>
      </c>
      <c r="BE405" s="93" t="e">
        <f t="shared" si="2606"/>
        <v>#VALUE!</v>
      </c>
      <c r="BF405" s="93" t="e">
        <f t="shared" si="2575"/>
        <v>#VALUE!</v>
      </c>
      <c r="BG405" s="4">
        <f t="shared" si="2576"/>
        <v>0</v>
      </c>
      <c r="BL405" s="93">
        <f t="shared" ref="BL405:BM405" si="2615">+BL406</f>
        <v>0</v>
      </c>
      <c r="BM405" s="93">
        <f t="shared" si="2615"/>
        <v>0</v>
      </c>
    </row>
    <row r="406" spans="1:65" s="84" customFormat="1" ht="12" x14ac:dyDescent="0.3">
      <c r="A406" s="87"/>
      <c r="B406" s="87"/>
      <c r="C406" s="88"/>
      <c r="D406" s="95"/>
      <c r="E406" s="96">
        <v>51991001</v>
      </c>
      <c r="F406" s="97" t="s">
        <v>271</v>
      </c>
      <c r="G406" s="7">
        <v>0</v>
      </c>
      <c r="H406" s="7" t="e">
        <f>SUMIF([2]Ene!B:I,AVALUOS!E406,[2]Ene!I:I)</f>
        <v>#VALUE!</v>
      </c>
      <c r="I406" s="7" t="e">
        <f t="shared" si="2552"/>
        <v>#VALUE!</v>
      </c>
      <c r="J406" s="8">
        <f t="shared" si="2553"/>
        <v>0</v>
      </c>
      <c r="K406" s="7">
        <v>0</v>
      </c>
      <c r="L406" s="7" t="e">
        <f>SUMIF([2]Feb!B:I,AVALUOS!E406,[2]Feb!I:I)</f>
        <v>#VALUE!</v>
      </c>
      <c r="M406" s="7" t="e">
        <f t="shared" si="2554"/>
        <v>#VALUE!</v>
      </c>
      <c r="N406" s="8">
        <f t="shared" si="2555"/>
        <v>0</v>
      </c>
      <c r="O406" s="7">
        <v>0</v>
      </c>
      <c r="P406" s="7" t="e">
        <f>SUMIF([2]mar!B:I,AVALUOS!E406,[2]mar!I:I)</f>
        <v>#VALUE!</v>
      </c>
      <c r="Q406" s="7" t="e">
        <f t="shared" si="2556"/>
        <v>#VALUE!</v>
      </c>
      <c r="R406" s="8">
        <f t="shared" si="2539"/>
        <v>0</v>
      </c>
      <c r="S406" s="7">
        <v>0</v>
      </c>
      <c r="T406" s="7" t="e">
        <f>SUMIF([2]Abr!B:I,AVALUOS!E406,[2]Abr!I:I)</f>
        <v>#VALUE!</v>
      </c>
      <c r="U406" s="7" t="e">
        <f t="shared" si="2557"/>
        <v>#VALUE!</v>
      </c>
      <c r="V406" s="8">
        <f t="shared" si="2558"/>
        <v>0</v>
      </c>
      <c r="W406" s="7">
        <v>0</v>
      </c>
      <c r="X406" s="7" t="e">
        <f>SUMIF([2]May!B:I,AVALUOS!E406,[2]May!I:I)</f>
        <v>#VALUE!</v>
      </c>
      <c r="Y406" s="7" t="e">
        <f t="shared" si="2559"/>
        <v>#VALUE!</v>
      </c>
      <c r="Z406" s="8">
        <f t="shared" si="2560"/>
        <v>0</v>
      </c>
      <c r="AA406" s="7">
        <v>0</v>
      </c>
      <c r="AB406" s="7" t="e">
        <f>SUMIF([2]Jun!B:I,AVALUOS!E406,[2]Jun!I:I)</f>
        <v>#VALUE!</v>
      </c>
      <c r="AC406" s="7" t="e">
        <f t="shared" si="2561"/>
        <v>#VALUE!</v>
      </c>
      <c r="AD406" s="8">
        <f t="shared" si="2562"/>
        <v>0</v>
      </c>
      <c r="AE406" s="7">
        <v>0</v>
      </c>
      <c r="AF406" s="7" t="e">
        <f>SUMIF([2]Jul!B:I,AVALUOS!E406,[2]Jul!I:I)</f>
        <v>#VALUE!</v>
      </c>
      <c r="AG406" s="7" t="e">
        <f t="shared" si="2563"/>
        <v>#VALUE!</v>
      </c>
      <c r="AH406" s="8">
        <f t="shared" si="2564"/>
        <v>0</v>
      </c>
      <c r="AI406" s="7">
        <v>0</v>
      </c>
      <c r="AJ406" s="7" t="e">
        <f>SUMIF([2]Agos!B:I,AVALUOS!E406,[2]Agos!I:I)</f>
        <v>#VALUE!</v>
      </c>
      <c r="AK406" s="7" t="e">
        <f t="shared" si="2565"/>
        <v>#VALUE!</v>
      </c>
      <c r="AL406" s="8">
        <f t="shared" si="2566"/>
        <v>0</v>
      </c>
      <c r="AM406" s="7">
        <v>0</v>
      </c>
      <c r="AN406" s="7" t="e">
        <f>SUMIF([2]Sep!B:I,AVALUOS!E406,[2]Sep!I:I)</f>
        <v>#VALUE!</v>
      </c>
      <c r="AO406" s="7" t="e">
        <f t="shared" si="2567"/>
        <v>#VALUE!</v>
      </c>
      <c r="AP406" s="8">
        <f t="shared" si="2568"/>
        <v>0</v>
      </c>
      <c r="AQ406" s="7">
        <v>0</v>
      </c>
      <c r="AR406" s="7" t="e">
        <f>SUMIF([2]Oct!B:I,AVALUOS!E406,[2]Oct!I:I)</f>
        <v>#VALUE!</v>
      </c>
      <c r="AS406" s="7" t="e">
        <f t="shared" si="2569"/>
        <v>#VALUE!</v>
      </c>
      <c r="AT406" s="8">
        <f t="shared" si="2570"/>
        <v>0</v>
      </c>
      <c r="AU406" s="7">
        <v>0</v>
      </c>
      <c r="AV406" s="7" t="e">
        <f>SUMIF([2]Nov!B:I,AVALUOS!E406,[2]Nov!I:I)</f>
        <v>#VALUE!</v>
      </c>
      <c r="AW406" s="7" t="e">
        <f t="shared" si="2571"/>
        <v>#VALUE!</v>
      </c>
      <c r="AX406" s="8">
        <f t="shared" si="2572"/>
        <v>0</v>
      </c>
      <c r="AY406" s="7">
        <v>0</v>
      </c>
      <c r="AZ406" s="7" t="e">
        <f>SUMIF([2]Dic!B:I,AVALUOS!E406,[2]Dic!I:I)</f>
        <v>#VALUE!</v>
      </c>
      <c r="BA406" s="7" t="e">
        <f t="shared" si="2573"/>
        <v>#VALUE!</v>
      </c>
      <c r="BB406" s="8">
        <f t="shared" si="2574"/>
        <v>0</v>
      </c>
      <c r="BC406" s="7">
        <v>0</v>
      </c>
      <c r="BD406" s="89">
        <f>+G406+K406+O406+S406+W406+AA406+AE406+AI406+AM406+AQ406+AU406</f>
        <v>0</v>
      </c>
      <c r="BE406" s="89" t="e">
        <f>+H406+L406+P406+T406+X406+AB406+AF406+AJ406+AN406+AR406+AV406+AZ406</f>
        <v>#VALUE!</v>
      </c>
      <c r="BF406" s="89" t="e">
        <f t="shared" si="2575"/>
        <v>#VALUE!</v>
      </c>
      <c r="BG406" s="24">
        <f t="shared" si="2576"/>
        <v>0</v>
      </c>
      <c r="BL406" s="7"/>
      <c r="BM406" s="7"/>
    </row>
    <row r="407" spans="1:65" ht="12" x14ac:dyDescent="0.3">
      <c r="A407" s="85"/>
      <c r="B407" s="85"/>
      <c r="C407" s="86"/>
      <c r="D407" s="90">
        <v>519915</v>
      </c>
      <c r="E407" s="91"/>
      <c r="F407" s="92" t="s">
        <v>272</v>
      </c>
      <c r="G407" s="93">
        <f t="shared" ref="G407:H407" si="2616">+G408</f>
        <v>0</v>
      </c>
      <c r="H407" s="93" t="e">
        <f t="shared" si="2616"/>
        <v>#VALUE!</v>
      </c>
      <c r="I407" s="93" t="e">
        <f t="shared" si="2552"/>
        <v>#VALUE!</v>
      </c>
      <c r="J407" s="94">
        <f t="shared" si="2553"/>
        <v>0</v>
      </c>
      <c r="K407" s="93">
        <f t="shared" ref="K407:L407" si="2617">+K408</f>
        <v>0</v>
      </c>
      <c r="L407" s="93" t="e">
        <f t="shared" si="2617"/>
        <v>#VALUE!</v>
      </c>
      <c r="M407" s="93" t="e">
        <f t="shared" si="2554"/>
        <v>#VALUE!</v>
      </c>
      <c r="N407" s="94">
        <f t="shared" si="2555"/>
        <v>0</v>
      </c>
      <c r="O407" s="93">
        <f t="shared" ref="O407:P407" si="2618">+O408</f>
        <v>0</v>
      </c>
      <c r="P407" s="93" t="e">
        <f t="shared" si="2618"/>
        <v>#VALUE!</v>
      </c>
      <c r="Q407" s="93" t="e">
        <f t="shared" si="2556"/>
        <v>#VALUE!</v>
      </c>
      <c r="R407" s="94">
        <f t="shared" si="2539"/>
        <v>0</v>
      </c>
      <c r="S407" s="93">
        <f t="shared" ref="S407:BE407" si="2619">+S408</f>
        <v>0</v>
      </c>
      <c r="T407" s="93" t="e">
        <f t="shared" si="2619"/>
        <v>#VALUE!</v>
      </c>
      <c r="U407" s="93" t="e">
        <f t="shared" si="2557"/>
        <v>#VALUE!</v>
      </c>
      <c r="V407" s="94">
        <f t="shared" si="2558"/>
        <v>0</v>
      </c>
      <c r="W407" s="93">
        <f t="shared" ref="W407:X407" si="2620">+W408</f>
        <v>0</v>
      </c>
      <c r="X407" s="93" t="e">
        <f t="shared" si="2620"/>
        <v>#VALUE!</v>
      </c>
      <c r="Y407" s="93" t="e">
        <f t="shared" si="2559"/>
        <v>#VALUE!</v>
      </c>
      <c r="Z407" s="94">
        <f t="shared" si="2560"/>
        <v>0</v>
      </c>
      <c r="AA407" s="93">
        <f t="shared" ref="AA407" si="2621">+AA408</f>
        <v>0</v>
      </c>
      <c r="AB407" s="93" t="e">
        <f t="shared" si="2619"/>
        <v>#VALUE!</v>
      </c>
      <c r="AC407" s="93" t="e">
        <f t="shared" si="2561"/>
        <v>#VALUE!</v>
      </c>
      <c r="AD407" s="94">
        <f t="shared" si="2562"/>
        <v>0</v>
      </c>
      <c r="AE407" s="93">
        <f t="shared" ref="AE407" si="2622">+AE408</f>
        <v>0</v>
      </c>
      <c r="AF407" s="93" t="e">
        <f t="shared" si="2619"/>
        <v>#VALUE!</v>
      </c>
      <c r="AG407" s="93" t="e">
        <f t="shared" si="2563"/>
        <v>#VALUE!</v>
      </c>
      <c r="AH407" s="94">
        <f t="shared" si="2564"/>
        <v>0</v>
      </c>
      <c r="AI407" s="93">
        <f t="shared" ref="AI407" si="2623">+AI408</f>
        <v>0</v>
      </c>
      <c r="AJ407" s="93" t="e">
        <f t="shared" si="2619"/>
        <v>#VALUE!</v>
      </c>
      <c r="AK407" s="93" t="e">
        <f t="shared" si="2565"/>
        <v>#VALUE!</v>
      </c>
      <c r="AL407" s="94">
        <f t="shared" si="2566"/>
        <v>0</v>
      </c>
      <c r="AM407" s="93">
        <f t="shared" ref="AM407" si="2624">+AM408</f>
        <v>0</v>
      </c>
      <c r="AN407" s="93" t="e">
        <f t="shared" si="2619"/>
        <v>#VALUE!</v>
      </c>
      <c r="AO407" s="93" t="e">
        <f t="shared" si="2567"/>
        <v>#VALUE!</v>
      </c>
      <c r="AP407" s="94">
        <f t="shared" si="2568"/>
        <v>0</v>
      </c>
      <c r="AQ407" s="93">
        <f t="shared" ref="AQ407" si="2625">+AQ408</f>
        <v>0</v>
      </c>
      <c r="AR407" s="93" t="e">
        <f t="shared" si="2619"/>
        <v>#VALUE!</v>
      </c>
      <c r="AS407" s="93" t="e">
        <f t="shared" si="2569"/>
        <v>#VALUE!</v>
      </c>
      <c r="AT407" s="94">
        <f t="shared" si="2570"/>
        <v>0</v>
      </c>
      <c r="AU407" s="93">
        <f t="shared" ref="AU407" si="2626">+AU408</f>
        <v>0</v>
      </c>
      <c r="AV407" s="93" t="e">
        <f t="shared" si="2619"/>
        <v>#VALUE!</v>
      </c>
      <c r="AW407" s="93" t="e">
        <f t="shared" si="2571"/>
        <v>#VALUE!</v>
      </c>
      <c r="AX407" s="94">
        <f t="shared" si="2572"/>
        <v>0</v>
      </c>
      <c r="AY407" s="93">
        <f t="shared" ref="AY407" si="2627">+AY408</f>
        <v>0</v>
      </c>
      <c r="AZ407" s="93" t="e">
        <f t="shared" si="2619"/>
        <v>#VALUE!</v>
      </c>
      <c r="BA407" s="93" t="e">
        <f t="shared" si="2573"/>
        <v>#VALUE!</v>
      </c>
      <c r="BB407" s="94">
        <f t="shared" si="2574"/>
        <v>0</v>
      </c>
      <c r="BC407" s="93">
        <f t="shared" si="2619"/>
        <v>0</v>
      </c>
      <c r="BD407" s="93">
        <f t="shared" si="2619"/>
        <v>0</v>
      </c>
      <c r="BE407" s="93" t="e">
        <f t="shared" si="2619"/>
        <v>#VALUE!</v>
      </c>
      <c r="BF407" s="93" t="e">
        <f t="shared" si="2575"/>
        <v>#VALUE!</v>
      </c>
      <c r="BG407" s="4">
        <f t="shared" si="2576"/>
        <v>0</v>
      </c>
      <c r="BL407" s="93">
        <f t="shared" ref="BL407:BM407" si="2628">+BL408</f>
        <v>0</v>
      </c>
      <c r="BM407" s="93">
        <f t="shared" si="2628"/>
        <v>0</v>
      </c>
    </row>
    <row r="408" spans="1:65" s="84" customFormat="1" ht="12" x14ac:dyDescent="0.3">
      <c r="A408" s="87"/>
      <c r="B408" s="87"/>
      <c r="C408" s="88"/>
      <c r="D408" s="95"/>
      <c r="E408" s="96">
        <v>51991501</v>
      </c>
      <c r="F408" s="97" t="s">
        <v>272</v>
      </c>
      <c r="G408" s="7">
        <v>0</v>
      </c>
      <c r="H408" s="7" t="e">
        <f>SUMIF([2]Ene!B:I,AVALUOS!E408,[2]Ene!I:I)</f>
        <v>#VALUE!</v>
      </c>
      <c r="I408" s="7" t="e">
        <f t="shared" si="2552"/>
        <v>#VALUE!</v>
      </c>
      <c r="J408" s="8">
        <f t="shared" si="2553"/>
        <v>0</v>
      </c>
      <c r="K408" s="7">
        <v>0</v>
      </c>
      <c r="L408" s="7" t="e">
        <f>SUMIF([2]Feb!B:I,AVALUOS!E408,[2]Feb!I:I)</f>
        <v>#VALUE!</v>
      </c>
      <c r="M408" s="7" t="e">
        <f t="shared" si="2554"/>
        <v>#VALUE!</v>
      </c>
      <c r="N408" s="8">
        <f t="shared" si="2555"/>
        <v>0</v>
      </c>
      <c r="O408" s="7">
        <v>0</v>
      </c>
      <c r="P408" s="7" t="e">
        <f>SUMIF([2]mar!B:I,AVALUOS!E408,[2]mar!I:I)</f>
        <v>#VALUE!</v>
      </c>
      <c r="Q408" s="7" t="e">
        <f t="shared" si="2556"/>
        <v>#VALUE!</v>
      </c>
      <c r="R408" s="8">
        <f t="shared" si="2539"/>
        <v>0</v>
      </c>
      <c r="S408" s="7">
        <v>0</v>
      </c>
      <c r="T408" s="7" t="e">
        <f>SUMIF([2]Abr!B:I,AVALUOS!E408,[2]Abr!I:I)</f>
        <v>#VALUE!</v>
      </c>
      <c r="U408" s="7" t="e">
        <f t="shared" si="2557"/>
        <v>#VALUE!</v>
      </c>
      <c r="V408" s="8">
        <f t="shared" si="2558"/>
        <v>0</v>
      </c>
      <c r="W408" s="7">
        <v>0</v>
      </c>
      <c r="X408" s="7" t="e">
        <f>SUMIF([2]May!B:I,AVALUOS!E408,[2]May!I:I)</f>
        <v>#VALUE!</v>
      </c>
      <c r="Y408" s="7" t="e">
        <f t="shared" si="2559"/>
        <v>#VALUE!</v>
      </c>
      <c r="Z408" s="8">
        <f t="shared" si="2560"/>
        <v>0</v>
      </c>
      <c r="AA408" s="7">
        <v>0</v>
      </c>
      <c r="AB408" s="7" t="e">
        <f>SUMIF([2]Jun!B:I,AVALUOS!E408,[2]Jun!I:I)</f>
        <v>#VALUE!</v>
      </c>
      <c r="AC408" s="7" t="e">
        <f t="shared" si="2561"/>
        <v>#VALUE!</v>
      </c>
      <c r="AD408" s="8">
        <f t="shared" si="2562"/>
        <v>0</v>
      </c>
      <c r="AE408" s="7">
        <v>0</v>
      </c>
      <c r="AF408" s="7" t="e">
        <f>SUMIF([2]Jul!B:I,AVALUOS!E408,[2]Jul!I:I)</f>
        <v>#VALUE!</v>
      </c>
      <c r="AG408" s="7" t="e">
        <f t="shared" si="2563"/>
        <v>#VALUE!</v>
      </c>
      <c r="AH408" s="8">
        <f t="shared" si="2564"/>
        <v>0</v>
      </c>
      <c r="AI408" s="7">
        <v>0</v>
      </c>
      <c r="AJ408" s="7" t="e">
        <f>SUMIF([2]Agos!B:I,AVALUOS!E408,[2]Agos!I:I)</f>
        <v>#VALUE!</v>
      </c>
      <c r="AK408" s="7" t="e">
        <f t="shared" si="2565"/>
        <v>#VALUE!</v>
      </c>
      <c r="AL408" s="8">
        <f t="shared" si="2566"/>
        <v>0</v>
      </c>
      <c r="AM408" s="7">
        <v>0</v>
      </c>
      <c r="AN408" s="7" t="e">
        <f>SUMIF([2]Sep!B:I,AVALUOS!E408,[2]Sep!I:I)</f>
        <v>#VALUE!</v>
      </c>
      <c r="AO408" s="7" t="e">
        <f t="shared" si="2567"/>
        <v>#VALUE!</v>
      </c>
      <c r="AP408" s="8">
        <f t="shared" si="2568"/>
        <v>0</v>
      </c>
      <c r="AQ408" s="7">
        <v>0</v>
      </c>
      <c r="AR408" s="7" t="e">
        <f>SUMIF([2]Oct!B:I,AVALUOS!E408,[2]Oct!I:I)</f>
        <v>#VALUE!</v>
      </c>
      <c r="AS408" s="7" t="e">
        <f t="shared" si="2569"/>
        <v>#VALUE!</v>
      </c>
      <c r="AT408" s="8">
        <f t="shared" si="2570"/>
        <v>0</v>
      </c>
      <c r="AU408" s="7">
        <v>0</v>
      </c>
      <c r="AV408" s="7" t="e">
        <f>SUMIF([2]Nov!B:I,AVALUOS!E408,[2]Nov!I:I)</f>
        <v>#VALUE!</v>
      </c>
      <c r="AW408" s="7" t="e">
        <f t="shared" si="2571"/>
        <v>#VALUE!</v>
      </c>
      <c r="AX408" s="8">
        <f t="shared" si="2572"/>
        <v>0</v>
      </c>
      <c r="AY408" s="7">
        <v>0</v>
      </c>
      <c r="AZ408" s="7" t="e">
        <f>SUMIF([2]Dic!B:I,AVALUOS!E408,[2]Dic!I:I)</f>
        <v>#VALUE!</v>
      </c>
      <c r="BA408" s="7" t="e">
        <f t="shared" si="2573"/>
        <v>#VALUE!</v>
      </c>
      <c r="BB408" s="8">
        <f t="shared" si="2574"/>
        <v>0</v>
      </c>
      <c r="BC408" s="7">
        <v>0</v>
      </c>
      <c r="BD408" s="89">
        <f>+G408+K408+O408+S408+W408+AA408+AE408+AI408+AM408+AQ408+AU408</f>
        <v>0</v>
      </c>
      <c r="BE408" s="89" t="e">
        <f>+H408+L408+P408+T408+X408+AB408+AF408+AJ408+AN408+AR408+AV408+AZ408</f>
        <v>#VALUE!</v>
      </c>
      <c r="BF408" s="89" t="e">
        <f t="shared" si="2575"/>
        <v>#VALUE!</v>
      </c>
      <c r="BG408" s="24">
        <f t="shared" si="2576"/>
        <v>0</v>
      </c>
      <c r="BL408" s="7"/>
      <c r="BM408" s="7"/>
    </row>
    <row r="409" spans="1:65" ht="12" x14ac:dyDescent="0.3">
      <c r="A409" s="85"/>
      <c r="B409" s="85"/>
      <c r="C409" s="86"/>
      <c r="D409" s="90">
        <v>519995</v>
      </c>
      <c r="E409" s="91"/>
      <c r="F409" s="92" t="s">
        <v>273</v>
      </c>
      <c r="G409" s="93">
        <f t="shared" ref="G409:H409" si="2629">+G410</f>
        <v>0</v>
      </c>
      <c r="H409" s="93" t="e">
        <f t="shared" si="2629"/>
        <v>#VALUE!</v>
      </c>
      <c r="I409" s="93" t="e">
        <f t="shared" si="2552"/>
        <v>#VALUE!</v>
      </c>
      <c r="J409" s="94">
        <f t="shared" si="2553"/>
        <v>0</v>
      </c>
      <c r="K409" s="93">
        <f t="shared" ref="K409:L409" si="2630">+K410</f>
        <v>0</v>
      </c>
      <c r="L409" s="93" t="e">
        <f t="shared" si="2630"/>
        <v>#VALUE!</v>
      </c>
      <c r="M409" s="93" t="e">
        <f t="shared" si="2554"/>
        <v>#VALUE!</v>
      </c>
      <c r="N409" s="94">
        <f t="shared" si="2555"/>
        <v>0</v>
      </c>
      <c r="O409" s="93">
        <f t="shared" ref="O409:P409" si="2631">+O410</f>
        <v>0</v>
      </c>
      <c r="P409" s="93" t="e">
        <f t="shared" si="2631"/>
        <v>#VALUE!</v>
      </c>
      <c r="Q409" s="93" t="e">
        <f t="shared" si="2556"/>
        <v>#VALUE!</v>
      </c>
      <c r="R409" s="94">
        <f t="shared" si="2539"/>
        <v>0</v>
      </c>
      <c r="S409" s="93">
        <f t="shared" ref="S409:BE409" si="2632">+S410</f>
        <v>0</v>
      </c>
      <c r="T409" s="93" t="e">
        <f t="shared" si="2632"/>
        <v>#VALUE!</v>
      </c>
      <c r="U409" s="93" t="e">
        <f t="shared" si="2557"/>
        <v>#VALUE!</v>
      </c>
      <c r="V409" s="94">
        <f t="shared" si="2558"/>
        <v>0</v>
      </c>
      <c r="W409" s="93">
        <f t="shared" ref="W409:X409" si="2633">+W410</f>
        <v>0</v>
      </c>
      <c r="X409" s="93" t="e">
        <f t="shared" si="2633"/>
        <v>#VALUE!</v>
      </c>
      <c r="Y409" s="93" t="e">
        <f t="shared" si="2559"/>
        <v>#VALUE!</v>
      </c>
      <c r="Z409" s="94">
        <f t="shared" si="2560"/>
        <v>0</v>
      </c>
      <c r="AA409" s="93">
        <f t="shared" ref="AA409" si="2634">+AA410</f>
        <v>0</v>
      </c>
      <c r="AB409" s="93" t="e">
        <f t="shared" si="2632"/>
        <v>#VALUE!</v>
      </c>
      <c r="AC409" s="93" t="e">
        <f t="shared" si="2561"/>
        <v>#VALUE!</v>
      </c>
      <c r="AD409" s="94">
        <f t="shared" si="2562"/>
        <v>0</v>
      </c>
      <c r="AE409" s="93">
        <f t="shared" ref="AE409" si="2635">+AE410</f>
        <v>0</v>
      </c>
      <c r="AF409" s="93" t="e">
        <f t="shared" si="2632"/>
        <v>#VALUE!</v>
      </c>
      <c r="AG409" s="93" t="e">
        <f t="shared" si="2563"/>
        <v>#VALUE!</v>
      </c>
      <c r="AH409" s="94">
        <f t="shared" si="2564"/>
        <v>0</v>
      </c>
      <c r="AI409" s="93">
        <f t="shared" ref="AI409" si="2636">+AI410</f>
        <v>0</v>
      </c>
      <c r="AJ409" s="93" t="e">
        <f t="shared" si="2632"/>
        <v>#VALUE!</v>
      </c>
      <c r="AK409" s="93" t="e">
        <f t="shared" si="2565"/>
        <v>#VALUE!</v>
      </c>
      <c r="AL409" s="94">
        <f t="shared" si="2566"/>
        <v>0</v>
      </c>
      <c r="AM409" s="93">
        <f t="shared" ref="AM409" si="2637">+AM410</f>
        <v>0</v>
      </c>
      <c r="AN409" s="93" t="e">
        <f t="shared" si="2632"/>
        <v>#VALUE!</v>
      </c>
      <c r="AO409" s="93" t="e">
        <f t="shared" si="2567"/>
        <v>#VALUE!</v>
      </c>
      <c r="AP409" s="94">
        <f t="shared" si="2568"/>
        <v>0</v>
      </c>
      <c r="AQ409" s="93">
        <f t="shared" ref="AQ409" si="2638">+AQ410</f>
        <v>0</v>
      </c>
      <c r="AR409" s="93" t="e">
        <f t="shared" si="2632"/>
        <v>#VALUE!</v>
      </c>
      <c r="AS409" s="93" t="e">
        <f t="shared" si="2569"/>
        <v>#VALUE!</v>
      </c>
      <c r="AT409" s="94">
        <f t="shared" si="2570"/>
        <v>0</v>
      </c>
      <c r="AU409" s="93">
        <f t="shared" ref="AU409" si="2639">+AU410</f>
        <v>0</v>
      </c>
      <c r="AV409" s="93" t="e">
        <f t="shared" si="2632"/>
        <v>#VALUE!</v>
      </c>
      <c r="AW409" s="93" t="e">
        <f t="shared" si="2571"/>
        <v>#VALUE!</v>
      </c>
      <c r="AX409" s="94">
        <f t="shared" si="2572"/>
        <v>0</v>
      </c>
      <c r="AY409" s="93">
        <f t="shared" ref="AY409" si="2640">+AY410</f>
        <v>0</v>
      </c>
      <c r="AZ409" s="93" t="e">
        <f t="shared" si="2632"/>
        <v>#VALUE!</v>
      </c>
      <c r="BA409" s="93" t="e">
        <f t="shared" si="2573"/>
        <v>#VALUE!</v>
      </c>
      <c r="BB409" s="94">
        <f t="shared" si="2574"/>
        <v>0</v>
      </c>
      <c r="BC409" s="93">
        <f t="shared" si="2632"/>
        <v>0</v>
      </c>
      <c r="BD409" s="93">
        <f t="shared" si="2632"/>
        <v>0</v>
      </c>
      <c r="BE409" s="93" t="e">
        <f t="shared" si="2632"/>
        <v>#VALUE!</v>
      </c>
      <c r="BF409" s="93" t="e">
        <f t="shared" si="2575"/>
        <v>#VALUE!</v>
      </c>
      <c r="BG409" s="4">
        <f t="shared" si="2576"/>
        <v>0</v>
      </c>
      <c r="BL409" s="93">
        <f t="shared" ref="BL409:BM409" si="2641">+BL410</f>
        <v>0</v>
      </c>
      <c r="BM409" s="93">
        <f t="shared" si="2641"/>
        <v>0</v>
      </c>
    </row>
    <row r="410" spans="1:65" s="84" customFormat="1" ht="12" x14ac:dyDescent="0.3">
      <c r="A410" s="87"/>
      <c r="B410" s="87"/>
      <c r="C410" s="88"/>
      <c r="D410" s="95"/>
      <c r="E410" s="96">
        <v>51999501</v>
      </c>
      <c r="F410" s="97" t="s">
        <v>273</v>
      </c>
      <c r="G410" s="7">
        <v>0</v>
      </c>
      <c r="H410" s="7" t="e">
        <f>SUMIF([2]Ene!B:I,AVALUOS!E410,[2]Ene!I:I)</f>
        <v>#VALUE!</v>
      </c>
      <c r="I410" s="7" t="e">
        <f t="shared" si="2552"/>
        <v>#VALUE!</v>
      </c>
      <c r="J410" s="8">
        <f t="shared" si="2553"/>
        <v>0</v>
      </c>
      <c r="K410" s="7">
        <v>0</v>
      </c>
      <c r="L410" s="7" t="e">
        <f>SUMIF([2]Feb!B:I,AVALUOS!E410,[2]Feb!I:I)</f>
        <v>#VALUE!</v>
      </c>
      <c r="M410" s="7" t="e">
        <f t="shared" si="2554"/>
        <v>#VALUE!</v>
      </c>
      <c r="N410" s="8">
        <f t="shared" si="2555"/>
        <v>0</v>
      </c>
      <c r="O410" s="7">
        <v>0</v>
      </c>
      <c r="P410" s="7" t="e">
        <f>SUMIF([2]mar!B:I,AVALUOS!E410,[2]mar!I:I)</f>
        <v>#VALUE!</v>
      </c>
      <c r="Q410" s="7" t="e">
        <f t="shared" si="2556"/>
        <v>#VALUE!</v>
      </c>
      <c r="R410" s="8">
        <f t="shared" si="2539"/>
        <v>0</v>
      </c>
      <c r="S410" s="7">
        <v>0</v>
      </c>
      <c r="T410" s="7" t="e">
        <f>SUMIF([2]Abr!B:I,AVALUOS!E410,[2]Abr!I:I)</f>
        <v>#VALUE!</v>
      </c>
      <c r="U410" s="7" t="e">
        <f t="shared" si="2557"/>
        <v>#VALUE!</v>
      </c>
      <c r="V410" s="8">
        <f t="shared" si="2558"/>
        <v>0</v>
      </c>
      <c r="W410" s="7">
        <v>0</v>
      </c>
      <c r="X410" s="7" t="e">
        <f>SUMIF([2]May!B:I,AVALUOS!E410,[2]May!I:I)</f>
        <v>#VALUE!</v>
      </c>
      <c r="Y410" s="7" t="e">
        <f t="shared" si="2559"/>
        <v>#VALUE!</v>
      </c>
      <c r="Z410" s="8">
        <f t="shared" si="2560"/>
        <v>0</v>
      </c>
      <c r="AA410" s="7">
        <v>0</v>
      </c>
      <c r="AB410" s="7" t="e">
        <f>SUMIF([2]Jun!B:I,AVALUOS!E410,[2]Jun!I:I)</f>
        <v>#VALUE!</v>
      </c>
      <c r="AC410" s="7" t="e">
        <f t="shared" si="2561"/>
        <v>#VALUE!</v>
      </c>
      <c r="AD410" s="8">
        <f t="shared" si="2562"/>
        <v>0</v>
      </c>
      <c r="AE410" s="7">
        <v>0</v>
      </c>
      <c r="AF410" s="7" t="e">
        <f>SUMIF([2]Jul!B:I,AVALUOS!E410,[2]Jul!I:I)</f>
        <v>#VALUE!</v>
      </c>
      <c r="AG410" s="7" t="e">
        <f t="shared" si="2563"/>
        <v>#VALUE!</v>
      </c>
      <c r="AH410" s="8">
        <f t="shared" si="2564"/>
        <v>0</v>
      </c>
      <c r="AI410" s="7">
        <v>0</v>
      </c>
      <c r="AJ410" s="7" t="e">
        <f>SUMIF([2]Agos!B:I,AVALUOS!E410,[2]Agos!I:I)</f>
        <v>#VALUE!</v>
      </c>
      <c r="AK410" s="7" t="e">
        <f t="shared" si="2565"/>
        <v>#VALUE!</v>
      </c>
      <c r="AL410" s="8">
        <f t="shared" si="2566"/>
        <v>0</v>
      </c>
      <c r="AM410" s="7">
        <v>0</v>
      </c>
      <c r="AN410" s="7" t="e">
        <f>SUMIF([2]Sep!B:I,AVALUOS!E410,[2]Sep!I:I)</f>
        <v>#VALUE!</v>
      </c>
      <c r="AO410" s="7" t="e">
        <f t="shared" si="2567"/>
        <v>#VALUE!</v>
      </c>
      <c r="AP410" s="8">
        <f t="shared" si="2568"/>
        <v>0</v>
      </c>
      <c r="AQ410" s="7">
        <v>0</v>
      </c>
      <c r="AR410" s="7" t="e">
        <f>SUMIF([2]Oct!B:I,AVALUOS!E410,[2]Oct!I:I)</f>
        <v>#VALUE!</v>
      </c>
      <c r="AS410" s="7" t="e">
        <f t="shared" si="2569"/>
        <v>#VALUE!</v>
      </c>
      <c r="AT410" s="8">
        <f t="shared" si="2570"/>
        <v>0</v>
      </c>
      <c r="AU410" s="7">
        <v>0</v>
      </c>
      <c r="AV410" s="7" t="e">
        <f>SUMIF([2]Nov!B:I,AVALUOS!E410,[2]Nov!I:I)</f>
        <v>#VALUE!</v>
      </c>
      <c r="AW410" s="7" t="e">
        <f t="shared" si="2571"/>
        <v>#VALUE!</v>
      </c>
      <c r="AX410" s="8">
        <f t="shared" si="2572"/>
        <v>0</v>
      </c>
      <c r="AY410" s="7">
        <v>0</v>
      </c>
      <c r="AZ410" s="7" t="e">
        <f>SUMIF([2]Dic!B:I,AVALUOS!E410,[2]Dic!I:I)</f>
        <v>#VALUE!</v>
      </c>
      <c r="BA410" s="7" t="e">
        <f t="shared" si="2573"/>
        <v>#VALUE!</v>
      </c>
      <c r="BB410" s="8">
        <f t="shared" si="2574"/>
        <v>0</v>
      </c>
      <c r="BC410" s="7">
        <v>0</v>
      </c>
      <c r="BD410" s="89">
        <f>+G410+K410+O410+S410+W410+AA410+AE410+AI410+AM410+AQ410+AU410</f>
        <v>0</v>
      </c>
      <c r="BE410" s="89" t="e">
        <f>+H410+L410+P410+T410+X410+AB410+AF410+AJ410+AN410+AR410+AV410+AZ410</f>
        <v>#VALUE!</v>
      </c>
      <c r="BF410" s="89" t="e">
        <f t="shared" si="2575"/>
        <v>#VALUE!</v>
      </c>
      <c r="BG410" s="24">
        <f t="shared" si="2576"/>
        <v>0</v>
      </c>
      <c r="BL410" s="7"/>
      <c r="BM410" s="7"/>
    </row>
    <row r="411" spans="1:65" ht="20.399999999999999" x14ac:dyDescent="0.3">
      <c r="A411" s="37"/>
      <c r="B411" s="37">
        <v>52</v>
      </c>
      <c r="C411" s="38"/>
      <c r="D411" s="39"/>
      <c r="E411" s="13"/>
      <c r="F411" s="14" t="s">
        <v>274</v>
      </c>
      <c r="G411" s="15">
        <f t="shared" ref="G411:H411" si="2642">SUM(G412,G458,G466,G476,G481,G484,G493,G521,G530,G541,G548,G557,G560,G600)</f>
        <v>9640000</v>
      </c>
      <c r="H411" s="15" t="e">
        <f t="shared" si="2642"/>
        <v>#VALUE!</v>
      </c>
      <c r="I411" s="15" t="e">
        <f t="shared" si="2552"/>
        <v>#VALUE!</v>
      </c>
      <c r="J411" s="16" t="e">
        <f t="shared" si="2553"/>
        <v>#VALUE!</v>
      </c>
      <c r="K411" s="15">
        <f t="shared" ref="K411:L411" si="2643">SUM(K412,K458,K466,K476,K481,K484,K493,K521,K530,K541,K548,K557,K560,K600)</f>
        <v>11140000</v>
      </c>
      <c r="L411" s="15" t="e">
        <f t="shared" si="2643"/>
        <v>#VALUE!</v>
      </c>
      <c r="M411" s="15" t="e">
        <f t="shared" si="2554"/>
        <v>#VALUE!</v>
      </c>
      <c r="N411" s="16" t="e">
        <f t="shared" si="2555"/>
        <v>#VALUE!</v>
      </c>
      <c r="O411" s="15">
        <f t="shared" ref="O411:P411" si="2644">SUM(O412,O458,O466,O476,O481,O484,O493,O521,O530,O541,O548,O557,O560,O600)</f>
        <v>12640000</v>
      </c>
      <c r="P411" s="15" t="e">
        <f t="shared" si="2644"/>
        <v>#VALUE!</v>
      </c>
      <c r="Q411" s="15" t="e">
        <f t="shared" si="2556"/>
        <v>#VALUE!</v>
      </c>
      <c r="R411" s="16" t="e">
        <f t="shared" si="2539"/>
        <v>#VALUE!</v>
      </c>
      <c r="S411" s="15">
        <f t="shared" ref="S411:T411" si="2645">SUM(S412,S458,S466,S476,S481,S484,S493,S521,S530,S541,S548,S557,S560,S600)</f>
        <v>11140000</v>
      </c>
      <c r="T411" s="15" t="e">
        <f t="shared" si="2645"/>
        <v>#VALUE!</v>
      </c>
      <c r="U411" s="15" t="e">
        <f t="shared" si="2557"/>
        <v>#VALUE!</v>
      </c>
      <c r="V411" s="16" t="e">
        <f t="shared" si="2558"/>
        <v>#VALUE!</v>
      </c>
      <c r="W411" s="15">
        <f t="shared" ref="W411:X411" si="2646">SUM(W412,W458,W466,W476,W481,W484,W493,W521,W530,W541,W548,W557,W560,W600)</f>
        <v>14140000</v>
      </c>
      <c r="X411" s="15" t="e">
        <f t="shared" si="2646"/>
        <v>#VALUE!</v>
      </c>
      <c r="Y411" s="15" t="e">
        <f t="shared" si="2559"/>
        <v>#VALUE!</v>
      </c>
      <c r="Z411" s="16" t="e">
        <f t="shared" si="2560"/>
        <v>#VALUE!</v>
      </c>
      <c r="AA411" s="15">
        <f t="shared" ref="AA411:AB411" si="2647">SUM(AA412,AA458,AA466,AA476,AA481,AA484,AA493,AA521,AA530,AA541,AA548,AA557,AA560,AA600)</f>
        <v>14140000</v>
      </c>
      <c r="AB411" s="15" t="e">
        <f t="shared" si="2647"/>
        <v>#VALUE!</v>
      </c>
      <c r="AC411" s="15" t="e">
        <f t="shared" si="2561"/>
        <v>#VALUE!</v>
      </c>
      <c r="AD411" s="16" t="e">
        <f t="shared" si="2562"/>
        <v>#VALUE!</v>
      </c>
      <c r="AE411" s="15">
        <f t="shared" ref="AE411:AF411" si="2648">SUM(AE412,AE458,AE466,AE476,AE481,AE484,AE493,AE521,AE530,AE541,AE548,AE557,AE560,AE600)</f>
        <v>15640000</v>
      </c>
      <c r="AF411" s="15" t="e">
        <f t="shared" si="2648"/>
        <v>#VALUE!</v>
      </c>
      <c r="AG411" s="15" t="e">
        <f t="shared" si="2563"/>
        <v>#VALUE!</v>
      </c>
      <c r="AH411" s="16" t="e">
        <f t="shared" si="2564"/>
        <v>#VALUE!</v>
      </c>
      <c r="AI411" s="15">
        <f t="shared" ref="AI411:AJ411" si="2649">SUM(AI412,AI458,AI466,AI476,AI481,AI484,AI493,AI521,AI530,AI541,AI548,AI557,AI560,AI600)</f>
        <v>17140000</v>
      </c>
      <c r="AJ411" s="15" t="e">
        <f t="shared" si="2649"/>
        <v>#VALUE!</v>
      </c>
      <c r="AK411" s="15" t="e">
        <f t="shared" si="2565"/>
        <v>#VALUE!</v>
      </c>
      <c r="AL411" s="16" t="e">
        <f t="shared" si="2566"/>
        <v>#VALUE!</v>
      </c>
      <c r="AM411" s="15">
        <f t="shared" ref="AM411:AN411" si="2650">SUM(AM412,AM458,AM466,AM476,AM481,AM484,AM493,AM521,AM530,AM541,AM548,AM557,AM560,AM600)</f>
        <v>20140000</v>
      </c>
      <c r="AN411" s="15" t="e">
        <f t="shared" si="2650"/>
        <v>#VALUE!</v>
      </c>
      <c r="AO411" s="15" t="e">
        <f t="shared" si="2567"/>
        <v>#VALUE!</v>
      </c>
      <c r="AP411" s="16" t="e">
        <f t="shared" si="2568"/>
        <v>#VALUE!</v>
      </c>
      <c r="AQ411" s="15">
        <f t="shared" ref="AQ411:AR411" si="2651">SUM(AQ412,AQ458,AQ466,AQ476,AQ481,AQ484,AQ493,AQ521,AQ530,AQ541,AQ548,AQ557,AQ560,AQ600)</f>
        <v>23140000</v>
      </c>
      <c r="AR411" s="15" t="e">
        <f t="shared" si="2651"/>
        <v>#VALUE!</v>
      </c>
      <c r="AS411" s="15" t="e">
        <f t="shared" si="2569"/>
        <v>#VALUE!</v>
      </c>
      <c r="AT411" s="16" t="e">
        <f t="shared" si="2570"/>
        <v>#VALUE!</v>
      </c>
      <c r="AU411" s="15">
        <f t="shared" ref="AU411:AV411" si="2652">SUM(AU412,AU458,AU466,AU476,AU481,AU484,AU493,AU521,AU530,AU541,AU548,AU557,AU560,AU600)</f>
        <v>25900000</v>
      </c>
      <c r="AV411" s="15" t="e">
        <f t="shared" si="2652"/>
        <v>#VALUE!</v>
      </c>
      <c r="AW411" s="15" t="e">
        <f t="shared" si="2571"/>
        <v>#VALUE!</v>
      </c>
      <c r="AX411" s="16" t="e">
        <f t="shared" si="2572"/>
        <v>#VALUE!</v>
      </c>
      <c r="AY411" s="15">
        <f t="shared" ref="AY411:AZ411" si="2653">SUM(AY412,AY458,AY466,AY476,AY481,AY484,AY493,AY521,AY530,AY541,AY548,AY557,AY560,AY600)</f>
        <v>27400000</v>
      </c>
      <c r="AZ411" s="15" t="e">
        <f t="shared" si="2653"/>
        <v>#VALUE!</v>
      </c>
      <c r="BA411" s="15" t="e">
        <f t="shared" si="2573"/>
        <v>#VALUE!</v>
      </c>
      <c r="BB411" s="16" t="e">
        <f t="shared" si="2574"/>
        <v>#VALUE!</v>
      </c>
      <c r="BC411" s="15">
        <f t="shared" ref="BC411:BE411" si="2654">SUM(BC412,BC458,BC466,BC476,BC481,BC484,BC493,BC521,BC530,BC541,BC548,BC557,BC560,BC600)</f>
        <v>0</v>
      </c>
      <c r="BD411" s="15">
        <f t="shared" si="2654"/>
        <v>174800000</v>
      </c>
      <c r="BE411" s="15" t="e">
        <f t="shared" si="2654"/>
        <v>#VALUE!</v>
      </c>
      <c r="BF411" s="15" t="e">
        <f t="shared" si="2575"/>
        <v>#VALUE!</v>
      </c>
      <c r="BG411" s="75" t="e">
        <f t="shared" si="2576"/>
        <v>#VALUE!</v>
      </c>
      <c r="BL411" s="15">
        <f t="shared" ref="BL411:BM411" si="2655">SUM(BL412,BL458,BL466,BL476,BL481,BL484,BL493,BL521,BL530,BL541,BL548,BL557,BL560,BL600)</f>
        <v>0</v>
      </c>
      <c r="BM411" s="15">
        <f t="shared" si="2655"/>
        <v>0</v>
      </c>
    </row>
    <row r="412" spans="1:65" s="84" customFormat="1" ht="20.399999999999999" x14ac:dyDescent="0.3">
      <c r="A412" s="31"/>
      <c r="B412" s="31"/>
      <c r="C412" s="32">
        <v>5205</v>
      </c>
      <c r="D412" s="33"/>
      <c r="E412" s="9"/>
      <c r="F412" s="10" t="s">
        <v>275</v>
      </c>
      <c r="G412" s="11">
        <f t="shared" ref="G412:H412" si="2656">SUM(G413,G415,G417,G419,G421,G423,G425,G427,G429,G436,G431,G434,G438,G440,G442,G444,G446,G448,G450,G452,G454,G456)</f>
        <v>90000</v>
      </c>
      <c r="H412" s="11" t="e">
        <f t="shared" si="2656"/>
        <v>#VALUE!</v>
      </c>
      <c r="I412" s="11" t="e">
        <f t="shared" si="2552"/>
        <v>#VALUE!</v>
      </c>
      <c r="J412" s="12" t="e">
        <f t="shared" si="2553"/>
        <v>#VALUE!</v>
      </c>
      <c r="K412" s="11">
        <f t="shared" ref="K412:L412" si="2657">SUM(K413,K415,K417,K419,K421,K423,K425,K427,K429,K436,K431,K434,K438,K440,K442,K444,K446,K448,K450,K452,K454,K456)</f>
        <v>90000</v>
      </c>
      <c r="L412" s="11" t="e">
        <f t="shared" si="2657"/>
        <v>#VALUE!</v>
      </c>
      <c r="M412" s="11" t="e">
        <f t="shared" si="2554"/>
        <v>#VALUE!</v>
      </c>
      <c r="N412" s="12" t="e">
        <f t="shared" si="2555"/>
        <v>#VALUE!</v>
      </c>
      <c r="O412" s="11">
        <f t="shared" ref="O412:P412" si="2658">SUM(O413,O415,O417,O419,O421,O423,O425,O427,O429,O436,O431,O434,O438,O440,O442,O444,O446,O448,O450,O452,O454,O456)</f>
        <v>90000</v>
      </c>
      <c r="P412" s="11" t="e">
        <f t="shared" si="2658"/>
        <v>#VALUE!</v>
      </c>
      <c r="Q412" s="11" t="e">
        <f t="shared" si="2556"/>
        <v>#VALUE!</v>
      </c>
      <c r="R412" s="12" t="e">
        <f t="shared" si="2539"/>
        <v>#VALUE!</v>
      </c>
      <c r="S412" s="11">
        <f t="shared" ref="S412:T412" si="2659">SUM(S413,S415,S417,S419,S421,S423,S425,S427,S429,S436,S431,S434,S438,S440,S442,S444,S446,S448,S450,S452,S454,S456)</f>
        <v>90000</v>
      </c>
      <c r="T412" s="11" t="e">
        <f t="shared" si="2659"/>
        <v>#VALUE!</v>
      </c>
      <c r="U412" s="11" t="e">
        <f t="shared" si="2557"/>
        <v>#VALUE!</v>
      </c>
      <c r="V412" s="12" t="e">
        <f t="shared" si="2558"/>
        <v>#VALUE!</v>
      </c>
      <c r="W412" s="11">
        <f t="shared" ref="W412:X412" si="2660">SUM(W413,W415,W417,W419,W421,W423,W425,W427,W429,W436,W431,W434,W438,W440,W442,W444,W446,W448,W450,W452,W454,W456)</f>
        <v>90000</v>
      </c>
      <c r="X412" s="11" t="e">
        <f t="shared" si="2660"/>
        <v>#VALUE!</v>
      </c>
      <c r="Y412" s="11" t="e">
        <f t="shared" si="2559"/>
        <v>#VALUE!</v>
      </c>
      <c r="Z412" s="12" t="e">
        <f t="shared" si="2560"/>
        <v>#VALUE!</v>
      </c>
      <c r="AA412" s="11">
        <f t="shared" ref="AA412:AB412" si="2661">SUM(AA413,AA415,AA417,AA419,AA421,AA423,AA425,AA427,AA429,AA436,AA431,AA434,AA438,AA440,AA442,AA444,AA446,AA448,AA450,AA452,AA454,AA456)</f>
        <v>90000</v>
      </c>
      <c r="AB412" s="11" t="e">
        <f t="shared" si="2661"/>
        <v>#VALUE!</v>
      </c>
      <c r="AC412" s="11" t="e">
        <f t="shared" si="2561"/>
        <v>#VALUE!</v>
      </c>
      <c r="AD412" s="12" t="e">
        <f t="shared" si="2562"/>
        <v>#VALUE!</v>
      </c>
      <c r="AE412" s="11">
        <f t="shared" ref="AE412:AF412" si="2662">SUM(AE413,AE415,AE417,AE419,AE421,AE423,AE425,AE427,AE429,AE436,AE431,AE434,AE438,AE440,AE442,AE444,AE446,AE448,AE450,AE452,AE454,AE456)</f>
        <v>90000</v>
      </c>
      <c r="AF412" s="11" t="e">
        <f t="shared" si="2662"/>
        <v>#VALUE!</v>
      </c>
      <c r="AG412" s="11" t="e">
        <f t="shared" si="2563"/>
        <v>#VALUE!</v>
      </c>
      <c r="AH412" s="12" t="e">
        <f t="shared" si="2564"/>
        <v>#VALUE!</v>
      </c>
      <c r="AI412" s="11">
        <f t="shared" ref="AI412:AJ412" si="2663">SUM(AI413,AI415,AI417,AI419,AI421,AI423,AI425,AI427,AI429,AI436,AI431,AI434,AI438,AI440,AI442,AI444,AI446,AI448,AI450,AI452,AI454,AI456)</f>
        <v>90000</v>
      </c>
      <c r="AJ412" s="11" t="e">
        <f t="shared" si="2663"/>
        <v>#VALUE!</v>
      </c>
      <c r="AK412" s="11" t="e">
        <f t="shared" si="2565"/>
        <v>#VALUE!</v>
      </c>
      <c r="AL412" s="12" t="e">
        <f t="shared" si="2566"/>
        <v>#VALUE!</v>
      </c>
      <c r="AM412" s="11">
        <f t="shared" ref="AM412:AN412" si="2664">SUM(AM413,AM415,AM417,AM419,AM421,AM423,AM425,AM427,AM429,AM436,AM431,AM434,AM438,AM440,AM442,AM444,AM446,AM448,AM450,AM452,AM454,AM456)</f>
        <v>90000</v>
      </c>
      <c r="AN412" s="11" t="e">
        <f t="shared" si="2664"/>
        <v>#VALUE!</v>
      </c>
      <c r="AO412" s="11" t="e">
        <f t="shared" si="2567"/>
        <v>#VALUE!</v>
      </c>
      <c r="AP412" s="12" t="e">
        <f t="shared" si="2568"/>
        <v>#VALUE!</v>
      </c>
      <c r="AQ412" s="11">
        <f t="shared" ref="AQ412:AR412" si="2665">SUM(AQ413,AQ415,AQ417,AQ419,AQ421,AQ423,AQ425,AQ427,AQ429,AQ436,AQ431,AQ434,AQ438,AQ440,AQ442,AQ444,AQ446,AQ448,AQ450,AQ452,AQ454,AQ456)</f>
        <v>90000</v>
      </c>
      <c r="AR412" s="11" t="e">
        <f t="shared" si="2665"/>
        <v>#VALUE!</v>
      </c>
      <c r="AS412" s="11" t="e">
        <f t="shared" si="2569"/>
        <v>#VALUE!</v>
      </c>
      <c r="AT412" s="12" t="e">
        <f t="shared" si="2570"/>
        <v>#VALUE!</v>
      </c>
      <c r="AU412" s="11">
        <f t="shared" ref="AU412:AV412" si="2666">SUM(AU413,AU415,AU417,AU419,AU421,AU423,AU425,AU427,AU429,AU436,AU431,AU434,AU438,AU440,AU442,AU444,AU446,AU448,AU450,AU452,AU454,AU456)</f>
        <v>0</v>
      </c>
      <c r="AV412" s="11" t="e">
        <f t="shared" si="2666"/>
        <v>#VALUE!</v>
      </c>
      <c r="AW412" s="11" t="e">
        <f t="shared" si="2571"/>
        <v>#VALUE!</v>
      </c>
      <c r="AX412" s="12">
        <f t="shared" si="2572"/>
        <v>0</v>
      </c>
      <c r="AY412" s="11">
        <f t="shared" ref="AY412:BE412" si="2667">SUM(AY413,AY415,AY417,AY419,AY421,AY423,AY425,AY427,AY429,AY436,AY431,AY434,AY438,AY440,AY442,AY444,AY446,AY448,AY450,AY452,AY454,AY456)</f>
        <v>0</v>
      </c>
      <c r="AZ412" s="11" t="e">
        <f t="shared" si="2667"/>
        <v>#VALUE!</v>
      </c>
      <c r="BA412" s="11" t="e">
        <f t="shared" si="2573"/>
        <v>#VALUE!</v>
      </c>
      <c r="BB412" s="12">
        <f t="shared" si="2574"/>
        <v>0</v>
      </c>
      <c r="BC412" s="11">
        <f t="shared" si="2667"/>
        <v>0</v>
      </c>
      <c r="BD412" s="11">
        <f t="shared" si="2667"/>
        <v>900000</v>
      </c>
      <c r="BE412" s="11" t="e">
        <f t="shared" si="2667"/>
        <v>#VALUE!</v>
      </c>
      <c r="BF412" s="11" t="e">
        <f t="shared" si="2575"/>
        <v>#VALUE!</v>
      </c>
      <c r="BG412" s="83" t="e">
        <f t="shared" si="2576"/>
        <v>#VALUE!</v>
      </c>
      <c r="BL412" s="11">
        <f t="shared" ref="BL412:BM412" si="2668">SUM(BL413,BL415,BL417,BL419,BL421,BL423,BL425,BL427,BL429,BL436,BL431,BL434,BL438,BL440,BL442,BL444,BL446,BL448,BL450,BL452,BL454,BL456)</f>
        <v>0</v>
      </c>
      <c r="BM412" s="11">
        <f t="shared" si="2668"/>
        <v>0</v>
      </c>
    </row>
    <row r="413" spans="1:65" x14ac:dyDescent="0.3">
      <c r="A413" s="27"/>
      <c r="B413" s="27"/>
      <c r="C413" s="28"/>
      <c r="D413" s="25">
        <v>520506</v>
      </c>
      <c r="E413" s="1"/>
      <c r="F413" s="2" t="s">
        <v>113</v>
      </c>
      <c r="G413" s="3">
        <f t="shared" ref="G413:H413" si="2669">+G414</f>
        <v>0</v>
      </c>
      <c r="H413" s="3" t="e">
        <f t="shared" si="2669"/>
        <v>#VALUE!</v>
      </c>
      <c r="I413" s="3" t="e">
        <f t="shared" si="2552"/>
        <v>#VALUE!</v>
      </c>
      <c r="J413" s="4">
        <f t="shared" si="2553"/>
        <v>0</v>
      </c>
      <c r="K413" s="3">
        <f t="shared" ref="K413:L413" si="2670">+K414</f>
        <v>0</v>
      </c>
      <c r="L413" s="3" t="e">
        <f t="shared" si="2670"/>
        <v>#VALUE!</v>
      </c>
      <c r="M413" s="3" t="e">
        <f t="shared" si="2554"/>
        <v>#VALUE!</v>
      </c>
      <c r="N413" s="4">
        <f t="shared" si="2555"/>
        <v>0</v>
      </c>
      <c r="O413" s="3">
        <f t="shared" ref="O413:P413" si="2671">+O414</f>
        <v>0</v>
      </c>
      <c r="P413" s="3" t="e">
        <f t="shared" si="2671"/>
        <v>#VALUE!</v>
      </c>
      <c r="Q413" s="3" t="e">
        <f t="shared" si="2556"/>
        <v>#VALUE!</v>
      </c>
      <c r="R413" s="4">
        <f t="shared" si="2539"/>
        <v>0</v>
      </c>
      <c r="S413" s="3">
        <f t="shared" ref="S413:BE413" si="2672">+S414</f>
        <v>0</v>
      </c>
      <c r="T413" s="3" t="e">
        <f t="shared" si="2672"/>
        <v>#VALUE!</v>
      </c>
      <c r="U413" s="3" t="e">
        <f t="shared" si="2557"/>
        <v>#VALUE!</v>
      </c>
      <c r="V413" s="4">
        <f t="shared" si="2558"/>
        <v>0</v>
      </c>
      <c r="W413" s="3">
        <f t="shared" ref="W413:X413" si="2673">+W414</f>
        <v>0</v>
      </c>
      <c r="X413" s="3" t="e">
        <f t="shared" si="2673"/>
        <v>#VALUE!</v>
      </c>
      <c r="Y413" s="3" t="e">
        <f t="shared" si="2559"/>
        <v>#VALUE!</v>
      </c>
      <c r="Z413" s="4">
        <f t="shared" si="2560"/>
        <v>0</v>
      </c>
      <c r="AA413" s="3">
        <f t="shared" ref="AA413" si="2674">+AA414</f>
        <v>0</v>
      </c>
      <c r="AB413" s="3" t="e">
        <f t="shared" si="2672"/>
        <v>#VALUE!</v>
      </c>
      <c r="AC413" s="3" t="e">
        <f t="shared" si="2561"/>
        <v>#VALUE!</v>
      </c>
      <c r="AD413" s="4">
        <f t="shared" si="2562"/>
        <v>0</v>
      </c>
      <c r="AE413" s="3">
        <f t="shared" ref="AE413" si="2675">+AE414</f>
        <v>0</v>
      </c>
      <c r="AF413" s="3" t="e">
        <f t="shared" si="2672"/>
        <v>#VALUE!</v>
      </c>
      <c r="AG413" s="3" t="e">
        <f t="shared" si="2563"/>
        <v>#VALUE!</v>
      </c>
      <c r="AH413" s="4">
        <f t="shared" si="2564"/>
        <v>0</v>
      </c>
      <c r="AI413" s="3">
        <f t="shared" ref="AI413" si="2676">+AI414</f>
        <v>0</v>
      </c>
      <c r="AJ413" s="3" t="e">
        <f t="shared" si="2672"/>
        <v>#VALUE!</v>
      </c>
      <c r="AK413" s="3" t="e">
        <f t="shared" si="2565"/>
        <v>#VALUE!</v>
      </c>
      <c r="AL413" s="4">
        <f t="shared" si="2566"/>
        <v>0</v>
      </c>
      <c r="AM413" s="3">
        <f t="shared" ref="AM413" si="2677">+AM414</f>
        <v>0</v>
      </c>
      <c r="AN413" s="3" t="e">
        <f t="shared" si="2672"/>
        <v>#VALUE!</v>
      </c>
      <c r="AO413" s="3" t="e">
        <f t="shared" si="2567"/>
        <v>#VALUE!</v>
      </c>
      <c r="AP413" s="4">
        <f t="shared" si="2568"/>
        <v>0</v>
      </c>
      <c r="AQ413" s="3">
        <f t="shared" ref="AQ413" si="2678">+AQ414</f>
        <v>0</v>
      </c>
      <c r="AR413" s="3" t="e">
        <f t="shared" si="2672"/>
        <v>#VALUE!</v>
      </c>
      <c r="AS413" s="3" t="e">
        <f t="shared" si="2569"/>
        <v>#VALUE!</v>
      </c>
      <c r="AT413" s="4">
        <f t="shared" si="2570"/>
        <v>0</v>
      </c>
      <c r="AU413" s="3">
        <f t="shared" ref="AU413" si="2679">+AU414</f>
        <v>0</v>
      </c>
      <c r="AV413" s="3" t="e">
        <f t="shared" si="2672"/>
        <v>#VALUE!</v>
      </c>
      <c r="AW413" s="3" t="e">
        <f t="shared" si="2571"/>
        <v>#VALUE!</v>
      </c>
      <c r="AX413" s="4">
        <f t="shared" si="2572"/>
        <v>0</v>
      </c>
      <c r="AY413" s="3">
        <f t="shared" ref="AY413" si="2680">+AY414</f>
        <v>0</v>
      </c>
      <c r="AZ413" s="3" t="e">
        <f t="shared" si="2672"/>
        <v>#VALUE!</v>
      </c>
      <c r="BA413" s="3" t="e">
        <f t="shared" si="2573"/>
        <v>#VALUE!</v>
      </c>
      <c r="BB413" s="4">
        <f t="shared" si="2574"/>
        <v>0</v>
      </c>
      <c r="BC413" s="3">
        <f t="shared" si="2672"/>
        <v>0</v>
      </c>
      <c r="BD413" s="3">
        <f t="shared" si="2672"/>
        <v>0</v>
      </c>
      <c r="BE413" s="3" t="e">
        <f t="shared" si="2672"/>
        <v>#VALUE!</v>
      </c>
      <c r="BF413" s="3" t="e">
        <f t="shared" si="2575"/>
        <v>#VALUE!</v>
      </c>
      <c r="BG413" s="4">
        <f t="shared" si="2576"/>
        <v>0</v>
      </c>
      <c r="BL413" s="3">
        <f t="shared" ref="BL413:BM413" si="2681">+BL414</f>
        <v>0</v>
      </c>
      <c r="BM413" s="3">
        <f t="shared" si="2681"/>
        <v>0</v>
      </c>
    </row>
    <row r="414" spans="1:65" s="84" customFormat="1" ht="12" x14ac:dyDescent="0.3">
      <c r="A414" s="29"/>
      <c r="B414" s="34"/>
      <c r="C414" s="35"/>
      <c r="D414" s="36"/>
      <c r="E414" s="5">
        <v>52050601</v>
      </c>
      <c r="F414" s="6" t="s">
        <v>113</v>
      </c>
      <c r="G414" s="7">
        <v>0</v>
      </c>
      <c r="H414" s="7" t="e">
        <f>SUMIF([2]Ene!B:I,AVALUOS!E414,[2]Ene!I:I)</f>
        <v>#VALUE!</v>
      </c>
      <c r="I414" s="7" t="e">
        <f t="shared" si="2552"/>
        <v>#VALUE!</v>
      </c>
      <c r="J414" s="8">
        <f t="shared" si="2553"/>
        <v>0</v>
      </c>
      <c r="K414" s="7">
        <v>0</v>
      </c>
      <c r="L414" s="7" t="e">
        <f>SUMIF([2]Feb!B:I,AVALUOS!E414,[2]Feb!I:I)</f>
        <v>#VALUE!</v>
      </c>
      <c r="M414" s="7" t="e">
        <f t="shared" si="2554"/>
        <v>#VALUE!</v>
      </c>
      <c r="N414" s="8">
        <f t="shared" si="2555"/>
        <v>0</v>
      </c>
      <c r="O414" s="7">
        <v>0</v>
      </c>
      <c r="P414" s="7" t="e">
        <f>SUMIF([2]mar!B:I,AVALUOS!E414,[2]mar!I:I)</f>
        <v>#VALUE!</v>
      </c>
      <c r="Q414" s="7" t="e">
        <f t="shared" si="2556"/>
        <v>#VALUE!</v>
      </c>
      <c r="R414" s="8">
        <f t="shared" si="2539"/>
        <v>0</v>
      </c>
      <c r="S414" s="7">
        <v>0</v>
      </c>
      <c r="T414" s="7" t="e">
        <f>SUMIF([2]Abr!B:I,AVALUOS!E414,[2]Abr!I:I)</f>
        <v>#VALUE!</v>
      </c>
      <c r="U414" s="7" t="e">
        <f t="shared" si="2557"/>
        <v>#VALUE!</v>
      </c>
      <c r="V414" s="8">
        <f t="shared" si="2558"/>
        <v>0</v>
      </c>
      <c r="W414" s="7">
        <v>0</v>
      </c>
      <c r="X414" s="7" t="e">
        <f>SUMIF([2]May!B:I,AVALUOS!E414,[2]May!I:I)</f>
        <v>#VALUE!</v>
      </c>
      <c r="Y414" s="7" t="e">
        <f t="shared" si="2559"/>
        <v>#VALUE!</v>
      </c>
      <c r="Z414" s="8">
        <f t="shared" si="2560"/>
        <v>0</v>
      </c>
      <c r="AA414" s="7">
        <v>0</v>
      </c>
      <c r="AB414" s="7" t="e">
        <f>SUMIF([2]Jun!B:I,AVALUOS!E414,[2]Jun!I:I)</f>
        <v>#VALUE!</v>
      </c>
      <c r="AC414" s="7" t="e">
        <f t="shared" si="2561"/>
        <v>#VALUE!</v>
      </c>
      <c r="AD414" s="8">
        <f t="shared" si="2562"/>
        <v>0</v>
      </c>
      <c r="AE414" s="7">
        <v>0</v>
      </c>
      <c r="AF414" s="7" t="e">
        <f>SUMIF([2]Jul!B:I,AVALUOS!E414,[2]Jul!I:I)</f>
        <v>#VALUE!</v>
      </c>
      <c r="AG414" s="7" t="e">
        <f t="shared" si="2563"/>
        <v>#VALUE!</v>
      </c>
      <c r="AH414" s="8">
        <f t="shared" si="2564"/>
        <v>0</v>
      </c>
      <c r="AI414" s="7">
        <v>0</v>
      </c>
      <c r="AJ414" s="7" t="e">
        <f>SUMIF([2]Agos!B:I,AVALUOS!E414,[2]Agos!I:I)</f>
        <v>#VALUE!</v>
      </c>
      <c r="AK414" s="7" t="e">
        <f t="shared" si="2565"/>
        <v>#VALUE!</v>
      </c>
      <c r="AL414" s="8">
        <f t="shared" si="2566"/>
        <v>0</v>
      </c>
      <c r="AM414" s="7">
        <v>0</v>
      </c>
      <c r="AN414" s="7" t="e">
        <f>SUMIF([2]Sep!B:I,AVALUOS!E414,[2]Sep!I:I)</f>
        <v>#VALUE!</v>
      </c>
      <c r="AO414" s="7" t="e">
        <f t="shared" si="2567"/>
        <v>#VALUE!</v>
      </c>
      <c r="AP414" s="8">
        <f t="shared" si="2568"/>
        <v>0</v>
      </c>
      <c r="AQ414" s="7">
        <v>0</v>
      </c>
      <c r="AR414" s="7" t="e">
        <f>SUMIF([2]Oct!B:I,AVALUOS!E414,[2]Oct!I:I)</f>
        <v>#VALUE!</v>
      </c>
      <c r="AS414" s="7" t="e">
        <f t="shared" si="2569"/>
        <v>#VALUE!</v>
      </c>
      <c r="AT414" s="8">
        <f t="shared" si="2570"/>
        <v>0</v>
      </c>
      <c r="AU414" s="7">
        <v>0</v>
      </c>
      <c r="AV414" s="7" t="e">
        <f>SUMIF([2]Nov!B:I,AVALUOS!E414,[2]Nov!I:I)</f>
        <v>#VALUE!</v>
      </c>
      <c r="AW414" s="7" t="e">
        <f t="shared" si="2571"/>
        <v>#VALUE!</v>
      </c>
      <c r="AX414" s="8">
        <f t="shared" si="2572"/>
        <v>0</v>
      </c>
      <c r="AY414" s="7">
        <v>0</v>
      </c>
      <c r="AZ414" s="7" t="e">
        <f>SUMIF([2]Dic!B:I,AVALUOS!E414,[2]Dic!I:I)</f>
        <v>#VALUE!</v>
      </c>
      <c r="BA414" s="7" t="e">
        <f t="shared" si="2573"/>
        <v>#VALUE!</v>
      </c>
      <c r="BB414" s="8">
        <f t="shared" si="2574"/>
        <v>0</v>
      </c>
      <c r="BC414" s="7">
        <v>0</v>
      </c>
      <c r="BD414" s="89">
        <f>+G414+K414+O414+S414+W414+AA414+AE414+AI414+AM414+AQ414+AU414</f>
        <v>0</v>
      </c>
      <c r="BE414" s="89" t="e">
        <f>+H414+L414+P414+T414+X414+AB414+AF414+AJ414+AN414+AR414+AV414+AZ414</f>
        <v>#VALUE!</v>
      </c>
      <c r="BF414" s="89" t="e">
        <f t="shared" si="2575"/>
        <v>#VALUE!</v>
      </c>
      <c r="BG414" s="24">
        <f t="shared" si="2576"/>
        <v>0</v>
      </c>
      <c r="BL414" s="7"/>
      <c r="BM414" s="7"/>
    </row>
    <row r="415" spans="1:65" s="84" customFormat="1" ht="20.399999999999999" x14ac:dyDescent="0.3">
      <c r="A415" s="27"/>
      <c r="B415" s="27"/>
      <c r="C415" s="28"/>
      <c r="D415" s="25">
        <v>520515</v>
      </c>
      <c r="E415" s="1"/>
      <c r="F415" s="2" t="s">
        <v>276</v>
      </c>
      <c r="G415" s="3">
        <f t="shared" ref="G415:H415" si="2682">+G416</f>
        <v>0</v>
      </c>
      <c r="H415" s="3" t="e">
        <f t="shared" si="2682"/>
        <v>#VALUE!</v>
      </c>
      <c r="I415" s="3" t="e">
        <f t="shared" si="2552"/>
        <v>#VALUE!</v>
      </c>
      <c r="J415" s="4">
        <f t="shared" si="2553"/>
        <v>0</v>
      </c>
      <c r="K415" s="3">
        <f t="shared" ref="K415:L415" si="2683">+K416</f>
        <v>0</v>
      </c>
      <c r="L415" s="3" t="e">
        <f t="shared" si="2683"/>
        <v>#VALUE!</v>
      </c>
      <c r="M415" s="3" t="e">
        <f t="shared" si="2554"/>
        <v>#VALUE!</v>
      </c>
      <c r="N415" s="4">
        <f t="shared" si="2555"/>
        <v>0</v>
      </c>
      <c r="O415" s="3">
        <f t="shared" ref="O415:P415" si="2684">+O416</f>
        <v>0</v>
      </c>
      <c r="P415" s="3" t="e">
        <f t="shared" si="2684"/>
        <v>#VALUE!</v>
      </c>
      <c r="Q415" s="3" t="e">
        <f t="shared" si="2556"/>
        <v>#VALUE!</v>
      </c>
      <c r="R415" s="4">
        <f t="shared" si="2539"/>
        <v>0</v>
      </c>
      <c r="S415" s="3">
        <f t="shared" ref="S415:BE415" si="2685">+S416</f>
        <v>0</v>
      </c>
      <c r="T415" s="3" t="e">
        <f t="shared" si="2685"/>
        <v>#VALUE!</v>
      </c>
      <c r="U415" s="3" t="e">
        <f t="shared" si="2557"/>
        <v>#VALUE!</v>
      </c>
      <c r="V415" s="4">
        <f t="shared" si="2558"/>
        <v>0</v>
      </c>
      <c r="W415" s="3">
        <f t="shared" ref="W415:X415" si="2686">+W416</f>
        <v>0</v>
      </c>
      <c r="X415" s="3" t="e">
        <f t="shared" si="2686"/>
        <v>#VALUE!</v>
      </c>
      <c r="Y415" s="3" t="e">
        <f t="shared" si="2559"/>
        <v>#VALUE!</v>
      </c>
      <c r="Z415" s="4">
        <f t="shared" si="2560"/>
        <v>0</v>
      </c>
      <c r="AA415" s="3">
        <f t="shared" ref="AA415" si="2687">+AA416</f>
        <v>0</v>
      </c>
      <c r="AB415" s="3" t="e">
        <f t="shared" si="2685"/>
        <v>#VALUE!</v>
      </c>
      <c r="AC415" s="3" t="e">
        <f t="shared" si="2561"/>
        <v>#VALUE!</v>
      </c>
      <c r="AD415" s="4">
        <f t="shared" si="2562"/>
        <v>0</v>
      </c>
      <c r="AE415" s="3">
        <f t="shared" ref="AE415" si="2688">+AE416</f>
        <v>0</v>
      </c>
      <c r="AF415" s="3" t="e">
        <f t="shared" si="2685"/>
        <v>#VALUE!</v>
      </c>
      <c r="AG415" s="3" t="e">
        <f t="shared" si="2563"/>
        <v>#VALUE!</v>
      </c>
      <c r="AH415" s="4">
        <f t="shared" si="2564"/>
        <v>0</v>
      </c>
      <c r="AI415" s="3">
        <f t="shared" ref="AI415" si="2689">+AI416</f>
        <v>0</v>
      </c>
      <c r="AJ415" s="3" t="e">
        <f t="shared" si="2685"/>
        <v>#VALUE!</v>
      </c>
      <c r="AK415" s="3" t="e">
        <f t="shared" si="2565"/>
        <v>#VALUE!</v>
      </c>
      <c r="AL415" s="4">
        <f t="shared" si="2566"/>
        <v>0</v>
      </c>
      <c r="AM415" s="3">
        <f t="shared" ref="AM415" si="2690">+AM416</f>
        <v>0</v>
      </c>
      <c r="AN415" s="3" t="e">
        <f t="shared" si="2685"/>
        <v>#VALUE!</v>
      </c>
      <c r="AO415" s="3" t="e">
        <f t="shared" si="2567"/>
        <v>#VALUE!</v>
      </c>
      <c r="AP415" s="4">
        <f t="shared" si="2568"/>
        <v>0</v>
      </c>
      <c r="AQ415" s="3">
        <f t="shared" ref="AQ415" si="2691">+AQ416</f>
        <v>0</v>
      </c>
      <c r="AR415" s="3" t="e">
        <f t="shared" si="2685"/>
        <v>#VALUE!</v>
      </c>
      <c r="AS415" s="3" t="e">
        <f t="shared" si="2569"/>
        <v>#VALUE!</v>
      </c>
      <c r="AT415" s="4">
        <f t="shared" si="2570"/>
        <v>0</v>
      </c>
      <c r="AU415" s="3">
        <f t="shared" ref="AU415" si="2692">+AU416</f>
        <v>0</v>
      </c>
      <c r="AV415" s="3" t="e">
        <f t="shared" si="2685"/>
        <v>#VALUE!</v>
      </c>
      <c r="AW415" s="3" t="e">
        <f t="shared" si="2571"/>
        <v>#VALUE!</v>
      </c>
      <c r="AX415" s="4">
        <f t="shared" si="2572"/>
        <v>0</v>
      </c>
      <c r="AY415" s="3">
        <f t="shared" ref="AY415" si="2693">+AY416</f>
        <v>0</v>
      </c>
      <c r="AZ415" s="3" t="e">
        <f t="shared" si="2685"/>
        <v>#VALUE!</v>
      </c>
      <c r="BA415" s="3" t="e">
        <f t="shared" si="2573"/>
        <v>#VALUE!</v>
      </c>
      <c r="BB415" s="4">
        <f t="shared" si="2574"/>
        <v>0</v>
      </c>
      <c r="BC415" s="3">
        <f t="shared" si="2685"/>
        <v>0</v>
      </c>
      <c r="BD415" s="3">
        <f t="shared" si="2685"/>
        <v>0</v>
      </c>
      <c r="BE415" s="3" t="e">
        <f t="shared" si="2685"/>
        <v>#VALUE!</v>
      </c>
      <c r="BF415" s="3" t="e">
        <f t="shared" si="2575"/>
        <v>#VALUE!</v>
      </c>
      <c r="BG415" s="4">
        <f t="shared" si="2576"/>
        <v>0</v>
      </c>
      <c r="BL415" s="3">
        <f t="shared" ref="BL415:BM415" si="2694">+BL416</f>
        <v>0</v>
      </c>
      <c r="BM415" s="3">
        <f t="shared" si="2694"/>
        <v>0</v>
      </c>
    </row>
    <row r="416" spans="1:65" s="84" customFormat="1" ht="12" x14ac:dyDescent="0.3">
      <c r="A416" s="29"/>
      <c r="B416" s="34"/>
      <c r="C416" s="35"/>
      <c r="D416" s="36"/>
      <c r="E416" s="5">
        <v>52051501</v>
      </c>
      <c r="F416" s="6" t="s">
        <v>116</v>
      </c>
      <c r="G416" s="7">
        <v>0</v>
      </c>
      <c r="H416" s="7" t="e">
        <f>SUMIF([2]Ene!B:I,AVALUOS!E416,[2]Ene!I:I)</f>
        <v>#VALUE!</v>
      </c>
      <c r="I416" s="7" t="e">
        <f t="shared" si="2552"/>
        <v>#VALUE!</v>
      </c>
      <c r="J416" s="8">
        <f t="shared" si="2553"/>
        <v>0</v>
      </c>
      <c r="K416" s="7">
        <v>0</v>
      </c>
      <c r="L416" s="7" t="e">
        <f>SUMIF([2]Feb!B:I,AVALUOS!E416,[2]Feb!I:I)</f>
        <v>#VALUE!</v>
      </c>
      <c r="M416" s="7" t="e">
        <f t="shared" si="2554"/>
        <v>#VALUE!</v>
      </c>
      <c r="N416" s="8">
        <f t="shared" si="2555"/>
        <v>0</v>
      </c>
      <c r="O416" s="7">
        <v>0</v>
      </c>
      <c r="P416" s="7" t="e">
        <f>SUMIF([2]mar!B:I,AVALUOS!E416,[2]mar!I:I)</f>
        <v>#VALUE!</v>
      </c>
      <c r="Q416" s="7" t="e">
        <f t="shared" si="2556"/>
        <v>#VALUE!</v>
      </c>
      <c r="R416" s="8">
        <f t="shared" si="2539"/>
        <v>0</v>
      </c>
      <c r="S416" s="7">
        <v>0</v>
      </c>
      <c r="T416" s="7" t="e">
        <f>SUMIF([2]Abr!B:I,AVALUOS!E416,[2]Abr!I:I)</f>
        <v>#VALUE!</v>
      </c>
      <c r="U416" s="7" t="e">
        <f t="shared" si="2557"/>
        <v>#VALUE!</v>
      </c>
      <c r="V416" s="8">
        <f t="shared" si="2558"/>
        <v>0</v>
      </c>
      <c r="W416" s="7">
        <v>0</v>
      </c>
      <c r="X416" s="7" t="e">
        <f>SUMIF([2]May!B:I,AVALUOS!E416,[2]May!I:I)</f>
        <v>#VALUE!</v>
      </c>
      <c r="Y416" s="7" t="e">
        <f t="shared" si="2559"/>
        <v>#VALUE!</v>
      </c>
      <c r="Z416" s="8">
        <f t="shared" si="2560"/>
        <v>0</v>
      </c>
      <c r="AA416" s="7">
        <v>0</v>
      </c>
      <c r="AB416" s="7" t="e">
        <f>SUMIF([2]Jun!B:I,AVALUOS!E416,[2]Jun!I:I)</f>
        <v>#VALUE!</v>
      </c>
      <c r="AC416" s="7" t="e">
        <f t="shared" si="2561"/>
        <v>#VALUE!</v>
      </c>
      <c r="AD416" s="8">
        <f t="shared" si="2562"/>
        <v>0</v>
      </c>
      <c r="AE416" s="7">
        <v>0</v>
      </c>
      <c r="AF416" s="7" t="e">
        <f>SUMIF([2]Jul!B:I,AVALUOS!E416,[2]Jul!I:I)</f>
        <v>#VALUE!</v>
      </c>
      <c r="AG416" s="7" t="e">
        <f t="shared" si="2563"/>
        <v>#VALUE!</v>
      </c>
      <c r="AH416" s="8">
        <f t="shared" si="2564"/>
        <v>0</v>
      </c>
      <c r="AI416" s="7">
        <v>0</v>
      </c>
      <c r="AJ416" s="7" t="e">
        <f>SUMIF([2]Agos!B:I,AVALUOS!E416,[2]Agos!I:I)</f>
        <v>#VALUE!</v>
      </c>
      <c r="AK416" s="7" t="e">
        <f t="shared" si="2565"/>
        <v>#VALUE!</v>
      </c>
      <c r="AL416" s="8">
        <f t="shared" si="2566"/>
        <v>0</v>
      </c>
      <c r="AM416" s="7">
        <v>0</v>
      </c>
      <c r="AN416" s="7" t="e">
        <f>SUMIF([2]Sep!B:I,AVALUOS!E416,[2]Sep!I:I)</f>
        <v>#VALUE!</v>
      </c>
      <c r="AO416" s="7" t="e">
        <f t="shared" si="2567"/>
        <v>#VALUE!</v>
      </c>
      <c r="AP416" s="8">
        <f t="shared" si="2568"/>
        <v>0</v>
      </c>
      <c r="AQ416" s="7">
        <v>0</v>
      </c>
      <c r="AR416" s="7" t="e">
        <f>SUMIF([2]Oct!B:I,AVALUOS!E416,[2]Oct!I:I)</f>
        <v>#VALUE!</v>
      </c>
      <c r="AS416" s="7" t="e">
        <f t="shared" si="2569"/>
        <v>#VALUE!</v>
      </c>
      <c r="AT416" s="8">
        <f t="shared" si="2570"/>
        <v>0</v>
      </c>
      <c r="AU416" s="7">
        <v>0</v>
      </c>
      <c r="AV416" s="7" t="e">
        <f>SUMIF([2]Nov!B:I,AVALUOS!E416,[2]Nov!I:I)</f>
        <v>#VALUE!</v>
      </c>
      <c r="AW416" s="7" t="e">
        <f t="shared" si="2571"/>
        <v>#VALUE!</v>
      </c>
      <c r="AX416" s="8">
        <f t="shared" si="2572"/>
        <v>0</v>
      </c>
      <c r="AY416" s="7">
        <v>0</v>
      </c>
      <c r="AZ416" s="7" t="e">
        <f>SUMIF([2]Dic!B:I,AVALUOS!E416,[2]Dic!I:I)</f>
        <v>#VALUE!</v>
      </c>
      <c r="BA416" s="7" t="e">
        <f t="shared" si="2573"/>
        <v>#VALUE!</v>
      </c>
      <c r="BB416" s="8">
        <f t="shared" si="2574"/>
        <v>0</v>
      </c>
      <c r="BC416" s="7">
        <v>0</v>
      </c>
      <c r="BD416" s="89">
        <f>+G416+K416+O416+S416+W416+AA416+AE416+AI416+AM416+AQ416+AU416</f>
        <v>0</v>
      </c>
      <c r="BE416" s="89" t="e">
        <f>+H416+L416+P416+T416+X416+AB416+AF416+AJ416+AN416+AR416+AV416+AZ416</f>
        <v>#VALUE!</v>
      </c>
      <c r="BF416" s="89" t="e">
        <f t="shared" si="2575"/>
        <v>#VALUE!</v>
      </c>
      <c r="BG416" s="24">
        <f t="shared" si="2576"/>
        <v>0</v>
      </c>
      <c r="BL416" s="7"/>
      <c r="BM416" s="7"/>
    </row>
    <row r="417" spans="1:65" x14ac:dyDescent="0.3">
      <c r="A417" s="27"/>
      <c r="B417" s="27"/>
      <c r="C417" s="28"/>
      <c r="D417" s="25">
        <v>520518</v>
      </c>
      <c r="E417" s="1"/>
      <c r="F417" s="2" t="s">
        <v>69</v>
      </c>
      <c r="G417" s="3">
        <f t="shared" ref="G417:H417" si="2695">+G418</f>
        <v>0</v>
      </c>
      <c r="H417" s="3" t="e">
        <f t="shared" si="2695"/>
        <v>#VALUE!</v>
      </c>
      <c r="I417" s="3" t="e">
        <f t="shared" si="2552"/>
        <v>#VALUE!</v>
      </c>
      <c r="J417" s="4">
        <f t="shared" si="2553"/>
        <v>0</v>
      </c>
      <c r="K417" s="3">
        <f t="shared" ref="K417:L417" si="2696">+K418</f>
        <v>0</v>
      </c>
      <c r="L417" s="3" t="e">
        <f t="shared" si="2696"/>
        <v>#VALUE!</v>
      </c>
      <c r="M417" s="3" t="e">
        <f t="shared" si="2554"/>
        <v>#VALUE!</v>
      </c>
      <c r="N417" s="4">
        <f t="shared" si="2555"/>
        <v>0</v>
      </c>
      <c r="O417" s="3">
        <f t="shared" ref="O417:P417" si="2697">+O418</f>
        <v>0</v>
      </c>
      <c r="P417" s="3" t="e">
        <f t="shared" si="2697"/>
        <v>#VALUE!</v>
      </c>
      <c r="Q417" s="3" t="e">
        <f t="shared" si="2556"/>
        <v>#VALUE!</v>
      </c>
      <c r="R417" s="4">
        <f t="shared" si="2539"/>
        <v>0</v>
      </c>
      <c r="S417" s="3">
        <f t="shared" ref="S417:BE417" si="2698">+S418</f>
        <v>0</v>
      </c>
      <c r="T417" s="3" t="e">
        <f t="shared" si="2698"/>
        <v>#VALUE!</v>
      </c>
      <c r="U417" s="3" t="e">
        <f t="shared" si="2557"/>
        <v>#VALUE!</v>
      </c>
      <c r="V417" s="4">
        <f t="shared" si="2558"/>
        <v>0</v>
      </c>
      <c r="W417" s="3">
        <f t="shared" ref="W417:X417" si="2699">+W418</f>
        <v>0</v>
      </c>
      <c r="X417" s="3" t="e">
        <f t="shared" si="2699"/>
        <v>#VALUE!</v>
      </c>
      <c r="Y417" s="3" t="e">
        <f t="shared" si="2559"/>
        <v>#VALUE!</v>
      </c>
      <c r="Z417" s="4">
        <f t="shared" si="2560"/>
        <v>0</v>
      </c>
      <c r="AA417" s="3">
        <f t="shared" ref="AA417" si="2700">+AA418</f>
        <v>0</v>
      </c>
      <c r="AB417" s="3" t="e">
        <f t="shared" si="2698"/>
        <v>#VALUE!</v>
      </c>
      <c r="AC417" s="3" t="e">
        <f t="shared" si="2561"/>
        <v>#VALUE!</v>
      </c>
      <c r="AD417" s="4">
        <f t="shared" si="2562"/>
        <v>0</v>
      </c>
      <c r="AE417" s="3">
        <f t="shared" ref="AE417" si="2701">+AE418</f>
        <v>0</v>
      </c>
      <c r="AF417" s="3" t="e">
        <f t="shared" si="2698"/>
        <v>#VALUE!</v>
      </c>
      <c r="AG417" s="3" t="e">
        <f t="shared" si="2563"/>
        <v>#VALUE!</v>
      </c>
      <c r="AH417" s="4">
        <f t="shared" si="2564"/>
        <v>0</v>
      </c>
      <c r="AI417" s="3">
        <f t="shared" ref="AI417" si="2702">+AI418</f>
        <v>0</v>
      </c>
      <c r="AJ417" s="3" t="e">
        <f t="shared" si="2698"/>
        <v>#VALUE!</v>
      </c>
      <c r="AK417" s="3" t="e">
        <f t="shared" si="2565"/>
        <v>#VALUE!</v>
      </c>
      <c r="AL417" s="4">
        <f t="shared" si="2566"/>
        <v>0</v>
      </c>
      <c r="AM417" s="3">
        <f t="shared" ref="AM417" si="2703">+AM418</f>
        <v>0</v>
      </c>
      <c r="AN417" s="3" t="e">
        <f t="shared" si="2698"/>
        <v>#VALUE!</v>
      </c>
      <c r="AO417" s="3" t="e">
        <f t="shared" si="2567"/>
        <v>#VALUE!</v>
      </c>
      <c r="AP417" s="4">
        <f t="shared" si="2568"/>
        <v>0</v>
      </c>
      <c r="AQ417" s="3">
        <f t="shared" ref="AQ417" si="2704">+AQ418</f>
        <v>0</v>
      </c>
      <c r="AR417" s="3" t="e">
        <f t="shared" si="2698"/>
        <v>#VALUE!</v>
      </c>
      <c r="AS417" s="3" t="e">
        <f t="shared" si="2569"/>
        <v>#VALUE!</v>
      </c>
      <c r="AT417" s="4">
        <f t="shared" si="2570"/>
        <v>0</v>
      </c>
      <c r="AU417" s="3">
        <f t="shared" ref="AU417" si="2705">+AU418</f>
        <v>0</v>
      </c>
      <c r="AV417" s="3" t="e">
        <f t="shared" si="2698"/>
        <v>#VALUE!</v>
      </c>
      <c r="AW417" s="3" t="e">
        <f t="shared" si="2571"/>
        <v>#VALUE!</v>
      </c>
      <c r="AX417" s="4">
        <f t="shared" si="2572"/>
        <v>0</v>
      </c>
      <c r="AY417" s="3">
        <f t="shared" ref="AY417" si="2706">+AY418</f>
        <v>0</v>
      </c>
      <c r="AZ417" s="3" t="e">
        <f t="shared" si="2698"/>
        <v>#VALUE!</v>
      </c>
      <c r="BA417" s="3" t="e">
        <f t="shared" si="2573"/>
        <v>#VALUE!</v>
      </c>
      <c r="BB417" s="4">
        <f t="shared" si="2574"/>
        <v>0</v>
      </c>
      <c r="BC417" s="3">
        <f t="shared" si="2698"/>
        <v>0</v>
      </c>
      <c r="BD417" s="3">
        <f t="shared" si="2698"/>
        <v>0</v>
      </c>
      <c r="BE417" s="3" t="e">
        <f t="shared" si="2698"/>
        <v>#VALUE!</v>
      </c>
      <c r="BF417" s="3" t="e">
        <f t="shared" si="2575"/>
        <v>#VALUE!</v>
      </c>
      <c r="BG417" s="4">
        <f t="shared" si="2576"/>
        <v>0</v>
      </c>
      <c r="BL417" s="3">
        <f t="shared" ref="BL417:BM417" si="2707">+BL418</f>
        <v>0</v>
      </c>
      <c r="BM417" s="3">
        <f t="shared" si="2707"/>
        <v>0</v>
      </c>
    </row>
    <row r="418" spans="1:65" s="84" customFormat="1" ht="12" x14ac:dyDescent="0.3">
      <c r="A418" s="34"/>
      <c r="B418" s="34"/>
      <c r="C418" s="35"/>
      <c r="D418" s="36"/>
      <c r="E418" s="5">
        <v>52051801</v>
      </c>
      <c r="F418" s="6" t="s">
        <v>69</v>
      </c>
      <c r="G418" s="7">
        <v>0</v>
      </c>
      <c r="H418" s="7" t="e">
        <f>SUMIF([2]Ene!B:I,AVALUOS!E418,[2]Ene!I:I)</f>
        <v>#VALUE!</v>
      </c>
      <c r="I418" s="7" t="e">
        <f t="shared" si="2552"/>
        <v>#VALUE!</v>
      </c>
      <c r="J418" s="8">
        <f t="shared" si="2553"/>
        <v>0</v>
      </c>
      <c r="K418" s="7">
        <v>0</v>
      </c>
      <c r="L418" s="7" t="e">
        <f>SUMIF([2]Feb!B:I,AVALUOS!E418,[2]Feb!I:I)</f>
        <v>#VALUE!</v>
      </c>
      <c r="M418" s="7" t="e">
        <f t="shared" si="2554"/>
        <v>#VALUE!</v>
      </c>
      <c r="N418" s="8">
        <f t="shared" si="2555"/>
        <v>0</v>
      </c>
      <c r="O418" s="7">
        <v>0</v>
      </c>
      <c r="P418" s="7" t="e">
        <f>SUMIF([2]mar!B:I,AVALUOS!E418,[2]mar!I:I)</f>
        <v>#VALUE!</v>
      </c>
      <c r="Q418" s="7" t="e">
        <f t="shared" si="2556"/>
        <v>#VALUE!</v>
      </c>
      <c r="R418" s="8">
        <f t="shared" si="2539"/>
        <v>0</v>
      </c>
      <c r="S418" s="7">
        <v>0</v>
      </c>
      <c r="T418" s="7" t="e">
        <f>SUMIF([2]Abr!B:I,AVALUOS!E418,[2]Abr!I:I)</f>
        <v>#VALUE!</v>
      </c>
      <c r="U418" s="7" t="e">
        <f t="shared" si="2557"/>
        <v>#VALUE!</v>
      </c>
      <c r="V418" s="8">
        <f t="shared" si="2558"/>
        <v>0</v>
      </c>
      <c r="W418" s="7">
        <v>0</v>
      </c>
      <c r="X418" s="7" t="e">
        <f>SUMIF([2]May!B:I,AVALUOS!E418,[2]May!I:I)</f>
        <v>#VALUE!</v>
      </c>
      <c r="Y418" s="7" t="e">
        <f t="shared" si="2559"/>
        <v>#VALUE!</v>
      </c>
      <c r="Z418" s="8">
        <f t="shared" si="2560"/>
        <v>0</v>
      </c>
      <c r="AA418" s="7">
        <v>0</v>
      </c>
      <c r="AB418" s="7" t="e">
        <f>SUMIF([2]Jun!B:I,AVALUOS!E418,[2]Jun!I:I)</f>
        <v>#VALUE!</v>
      </c>
      <c r="AC418" s="7" t="e">
        <f t="shared" si="2561"/>
        <v>#VALUE!</v>
      </c>
      <c r="AD418" s="8">
        <f t="shared" si="2562"/>
        <v>0</v>
      </c>
      <c r="AE418" s="7">
        <v>0</v>
      </c>
      <c r="AF418" s="7" t="e">
        <f>SUMIF([2]Jul!B:I,AVALUOS!E418,[2]Jul!I:I)</f>
        <v>#VALUE!</v>
      </c>
      <c r="AG418" s="7" t="e">
        <f t="shared" si="2563"/>
        <v>#VALUE!</v>
      </c>
      <c r="AH418" s="8">
        <f t="shared" si="2564"/>
        <v>0</v>
      </c>
      <c r="AI418" s="7">
        <v>0</v>
      </c>
      <c r="AJ418" s="7" t="e">
        <f>SUMIF([2]Agos!B:I,AVALUOS!E418,[2]Agos!I:I)</f>
        <v>#VALUE!</v>
      </c>
      <c r="AK418" s="7" t="e">
        <f t="shared" si="2565"/>
        <v>#VALUE!</v>
      </c>
      <c r="AL418" s="8">
        <f t="shared" si="2566"/>
        <v>0</v>
      </c>
      <c r="AM418" s="7">
        <v>0</v>
      </c>
      <c r="AN418" s="7" t="e">
        <f>SUMIF([2]Sep!B:I,AVALUOS!E418,[2]Sep!I:I)</f>
        <v>#VALUE!</v>
      </c>
      <c r="AO418" s="7" t="e">
        <f t="shared" si="2567"/>
        <v>#VALUE!</v>
      </c>
      <c r="AP418" s="8">
        <f t="shared" si="2568"/>
        <v>0</v>
      </c>
      <c r="AQ418" s="7">
        <v>0</v>
      </c>
      <c r="AR418" s="7" t="e">
        <f>SUMIF([2]Oct!B:I,AVALUOS!E418,[2]Oct!I:I)</f>
        <v>#VALUE!</v>
      </c>
      <c r="AS418" s="7" t="e">
        <f t="shared" si="2569"/>
        <v>#VALUE!</v>
      </c>
      <c r="AT418" s="8">
        <f t="shared" si="2570"/>
        <v>0</v>
      </c>
      <c r="AU418" s="7">
        <v>0</v>
      </c>
      <c r="AV418" s="7" t="e">
        <f>SUMIF([2]Nov!B:I,AVALUOS!E418,[2]Nov!I:I)</f>
        <v>#VALUE!</v>
      </c>
      <c r="AW418" s="7" t="e">
        <f t="shared" si="2571"/>
        <v>#VALUE!</v>
      </c>
      <c r="AX418" s="8">
        <f t="shared" si="2572"/>
        <v>0</v>
      </c>
      <c r="AY418" s="7">
        <v>0</v>
      </c>
      <c r="AZ418" s="7" t="e">
        <f>SUMIF([2]Dic!B:I,AVALUOS!E418,[2]Dic!I:I)</f>
        <v>#VALUE!</v>
      </c>
      <c r="BA418" s="7" t="e">
        <f t="shared" si="2573"/>
        <v>#VALUE!</v>
      </c>
      <c r="BB418" s="8">
        <f t="shared" si="2574"/>
        <v>0</v>
      </c>
      <c r="BC418" s="7">
        <v>0</v>
      </c>
      <c r="BD418" s="89">
        <f>+G418+K418+O418+S418+W418+AA418+AE418+AI418+AM418+AQ418+AU418</f>
        <v>0</v>
      </c>
      <c r="BE418" s="89" t="e">
        <f>+H418+L418+P418+T418+X418+AB418+AF418+AJ418+AN418+AR418+AV418+AZ418</f>
        <v>#VALUE!</v>
      </c>
      <c r="BF418" s="89" t="e">
        <f t="shared" si="2575"/>
        <v>#VALUE!</v>
      </c>
      <c r="BG418" s="24">
        <f t="shared" si="2576"/>
        <v>0</v>
      </c>
      <c r="BL418" s="7"/>
      <c r="BM418" s="7"/>
    </row>
    <row r="419" spans="1:65" x14ac:dyDescent="0.3">
      <c r="A419" s="27"/>
      <c r="B419" s="27"/>
      <c r="C419" s="28"/>
      <c r="D419" s="25">
        <v>520524</v>
      </c>
      <c r="E419" s="1"/>
      <c r="F419" s="2" t="s">
        <v>118</v>
      </c>
      <c r="G419" s="3">
        <f t="shared" ref="G419:H419" si="2708">+G420</f>
        <v>0</v>
      </c>
      <c r="H419" s="3" t="e">
        <f t="shared" si="2708"/>
        <v>#VALUE!</v>
      </c>
      <c r="I419" s="3" t="e">
        <f t="shared" si="2552"/>
        <v>#VALUE!</v>
      </c>
      <c r="J419" s="4">
        <f t="shared" si="2553"/>
        <v>0</v>
      </c>
      <c r="K419" s="3">
        <f t="shared" ref="K419:L419" si="2709">+K420</f>
        <v>0</v>
      </c>
      <c r="L419" s="3" t="e">
        <f t="shared" si="2709"/>
        <v>#VALUE!</v>
      </c>
      <c r="M419" s="3" t="e">
        <f t="shared" si="2554"/>
        <v>#VALUE!</v>
      </c>
      <c r="N419" s="4">
        <f t="shared" si="2555"/>
        <v>0</v>
      </c>
      <c r="O419" s="3">
        <f t="shared" ref="O419:P419" si="2710">+O420</f>
        <v>0</v>
      </c>
      <c r="P419" s="3" t="e">
        <f t="shared" si="2710"/>
        <v>#VALUE!</v>
      </c>
      <c r="Q419" s="3" t="e">
        <f t="shared" si="2556"/>
        <v>#VALUE!</v>
      </c>
      <c r="R419" s="4">
        <f t="shared" si="2539"/>
        <v>0</v>
      </c>
      <c r="S419" s="3">
        <f t="shared" ref="S419:BE419" si="2711">+S420</f>
        <v>0</v>
      </c>
      <c r="T419" s="3" t="e">
        <f t="shared" si="2711"/>
        <v>#VALUE!</v>
      </c>
      <c r="U419" s="3" t="e">
        <f t="shared" si="2557"/>
        <v>#VALUE!</v>
      </c>
      <c r="V419" s="4">
        <f t="shared" si="2558"/>
        <v>0</v>
      </c>
      <c r="W419" s="3">
        <f t="shared" ref="W419:X419" si="2712">+W420</f>
        <v>0</v>
      </c>
      <c r="X419" s="3" t="e">
        <f t="shared" si="2712"/>
        <v>#VALUE!</v>
      </c>
      <c r="Y419" s="3" t="e">
        <f t="shared" si="2559"/>
        <v>#VALUE!</v>
      </c>
      <c r="Z419" s="4">
        <f t="shared" si="2560"/>
        <v>0</v>
      </c>
      <c r="AA419" s="3">
        <f t="shared" ref="AA419" si="2713">+AA420</f>
        <v>0</v>
      </c>
      <c r="AB419" s="3" t="e">
        <f t="shared" si="2711"/>
        <v>#VALUE!</v>
      </c>
      <c r="AC419" s="3" t="e">
        <f t="shared" si="2561"/>
        <v>#VALUE!</v>
      </c>
      <c r="AD419" s="4">
        <f t="shared" si="2562"/>
        <v>0</v>
      </c>
      <c r="AE419" s="3">
        <f t="shared" ref="AE419" si="2714">+AE420</f>
        <v>0</v>
      </c>
      <c r="AF419" s="3" t="e">
        <f t="shared" si="2711"/>
        <v>#VALUE!</v>
      </c>
      <c r="AG419" s="3" t="e">
        <f t="shared" si="2563"/>
        <v>#VALUE!</v>
      </c>
      <c r="AH419" s="4">
        <f t="shared" si="2564"/>
        <v>0</v>
      </c>
      <c r="AI419" s="3">
        <f t="shared" ref="AI419" si="2715">+AI420</f>
        <v>0</v>
      </c>
      <c r="AJ419" s="3" t="e">
        <f t="shared" si="2711"/>
        <v>#VALUE!</v>
      </c>
      <c r="AK419" s="3" t="e">
        <f t="shared" si="2565"/>
        <v>#VALUE!</v>
      </c>
      <c r="AL419" s="4">
        <f t="shared" si="2566"/>
        <v>0</v>
      </c>
      <c r="AM419" s="3">
        <f t="shared" ref="AM419" si="2716">+AM420</f>
        <v>0</v>
      </c>
      <c r="AN419" s="3" t="e">
        <f t="shared" si="2711"/>
        <v>#VALUE!</v>
      </c>
      <c r="AO419" s="3" t="e">
        <f t="shared" si="2567"/>
        <v>#VALUE!</v>
      </c>
      <c r="AP419" s="4">
        <f t="shared" si="2568"/>
        <v>0</v>
      </c>
      <c r="AQ419" s="3">
        <f t="shared" ref="AQ419" si="2717">+AQ420</f>
        <v>0</v>
      </c>
      <c r="AR419" s="3" t="e">
        <f t="shared" si="2711"/>
        <v>#VALUE!</v>
      </c>
      <c r="AS419" s="3" t="e">
        <f t="shared" si="2569"/>
        <v>#VALUE!</v>
      </c>
      <c r="AT419" s="4">
        <f t="shared" si="2570"/>
        <v>0</v>
      </c>
      <c r="AU419" s="3">
        <f t="shared" ref="AU419" si="2718">+AU420</f>
        <v>0</v>
      </c>
      <c r="AV419" s="3" t="e">
        <f t="shared" si="2711"/>
        <v>#VALUE!</v>
      </c>
      <c r="AW419" s="3" t="e">
        <f t="shared" si="2571"/>
        <v>#VALUE!</v>
      </c>
      <c r="AX419" s="4">
        <f t="shared" si="2572"/>
        <v>0</v>
      </c>
      <c r="AY419" s="3">
        <f t="shared" ref="AY419" si="2719">+AY420</f>
        <v>0</v>
      </c>
      <c r="AZ419" s="3" t="e">
        <f t="shared" si="2711"/>
        <v>#VALUE!</v>
      </c>
      <c r="BA419" s="3" t="e">
        <f t="shared" si="2573"/>
        <v>#VALUE!</v>
      </c>
      <c r="BB419" s="4">
        <f t="shared" si="2574"/>
        <v>0</v>
      </c>
      <c r="BC419" s="3">
        <f t="shared" si="2711"/>
        <v>0</v>
      </c>
      <c r="BD419" s="3">
        <f t="shared" si="2711"/>
        <v>0</v>
      </c>
      <c r="BE419" s="3" t="e">
        <f t="shared" si="2711"/>
        <v>#VALUE!</v>
      </c>
      <c r="BF419" s="3" t="e">
        <f t="shared" si="2575"/>
        <v>#VALUE!</v>
      </c>
      <c r="BG419" s="4">
        <f t="shared" si="2576"/>
        <v>0</v>
      </c>
      <c r="BL419" s="3">
        <f t="shared" ref="BL419:BM419" si="2720">+BL420</f>
        <v>0</v>
      </c>
      <c r="BM419" s="3">
        <f t="shared" si="2720"/>
        <v>0</v>
      </c>
    </row>
    <row r="420" spans="1:65" s="84" customFormat="1" ht="12" x14ac:dyDescent="0.3">
      <c r="A420" s="34"/>
      <c r="B420" s="34"/>
      <c r="C420" s="35"/>
      <c r="D420" s="36"/>
      <c r="E420" s="5">
        <v>52052401</v>
      </c>
      <c r="F420" s="6" t="s">
        <v>118</v>
      </c>
      <c r="G420" s="7">
        <v>0</v>
      </c>
      <c r="H420" s="7" t="e">
        <f>SUMIF([2]Ene!B:I,AVALUOS!E420,[2]Ene!I:I)</f>
        <v>#VALUE!</v>
      </c>
      <c r="I420" s="7" t="e">
        <f t="shared" si="2552"/>
        <v>#VALUE!</v>
      </c>
      <c r="J420" s="8">
        <f t="shared" si="2553"/>
        <v>0</v>
      </c>
      <c r="K420" s="7">
        <v>0</v>
      </c>
      <c r="L420" s="7" t="e">
        <f>SUMIF([2]Feb!B:I,AVALUOS!E420,[2]Feb!I:I)</f>
        <v>#VALUE!</v>
      </c>
      <c r="M420" s="7" t="e">
        <f t="shared" si="2554"/>
        <v>#VALUE!</v>
      </c>
      <c r="N420" s="8">
        <f t="shared" si="2555"/>
        <v>0</v>
      </c>
      <c r="O420" s="7">
        <v>0</v>
      </c>
      <c r="P420" s="7" t="e">
        <f>SUMIF([2]mar!B:I,AVALUOS!E420,[2]mar!I:I)</f>
        <v>#VALUE!</v>
      </c>
      <c r="Q420" s="7" t="e">
        <f t="shared" si="2556"/>
        <v>#VALUE!</v>
      </c>
      <c r="R420" s="8">
        <f t="shared" si="2539"/>
        <v>0</v>
      </c>
      <c r="S420" s="7">
        <v>0</v>
      </c>
      <c r="T420" s="7" t="e">
        <f>SUMIF([2]Abr!B:I,AVALUOS!E420,[2]Abr!I:I)</f>
        <v>#VALUE!</v>
      </c>
      <c r="U420" s="7" t="e">
        <f t="shared" si="2557"/>
        <v>#VALUE!</v>
      </c>
      <c r="V420" s="8">
        <f t="shared" si="2558"/>
        <v>0</v>
      </c>
      <c r="W420" s="7">
        <v>0</v>
      </c>
      <c r="X420" s="7" t="e">
        <f>SUMIF([2]May!B:I,AVALUOS!E420,[2]May!I:I)</f>
        <v>#VALUE!</v>
      </c>
      <c r="Y420" s="7" t="e">
        <f t="shared" si="2559"/>
        <v>#VALUE!</v>
      </c>
      <c r="Z420" s="8">
        <f t="shared" si="2560"/>
        <v>0</v>
      </c>
      <c r="AA420" s="7">
        <v>0</v>
      </c>
      <c r="AB420" s="7" t="e">
        <f>SUMIF([2]Jun!B:I,AVALUOS!E420,[2]Jun!I:I)</f>
        <v>#VALUE!</v>
      </c>
      <c r="AC420" s="7" t="e">
        <f t="shared" si="2561"/>
        <v>#VALUE!</v>
      </c>
      <c r="AD420" s="8">
        <f t="shared" si="2562"/>
        <v>0</v>
      </c>
      <c r="AE420" s="7">
        <v>0</v>
      </c>
      <c r="AF420" s="7" t="e">
        <f>SUMIF([2]Jul!B:I,AVALUOS!E420,[2]Jul!I:I)</f>
        <v>#VALUE!</v>
      </c>
      <c r="AG420" s="7" t="e">
        <f t="shared" si="2563"/>
        <v>#VALUE!</v>
      </c>
      <c r="AH420" s="8">
        <f t="shared" si="2564"/>
        <v>0</v>
      </c>
      <c r="AI420" s="7">
        <v>0</v>
      </c>
      <c r="AJ420" s="7" t="e">
        <f>SUMIF([2]Agos!B:I,AVALUOS!E420,[2]Agos!I:I)</f>
        <v>#VALUE!</v>
      </c>
      <c r="AK420" s="7" t="e">
        <f t="shared" si="2565"/>
        <v>#VALUE!</v>
      </c>
      <c r="AL420" s="8">
        <f t="shared" si="2566"/>
        <v>0</v>
      </c>
      <c r="AM420" s="7">
        <v>0</v>
      </c>
      <c r="AN420" s="7" t="e">
        <f>SUMIF([2]Sep!B:I,AVALUOS!E420,[2]Sep!I:I)</f>
        <v>#VALUE!</v>
      </c>
      <c r="AO420" s="7" t="e">
        <f t="shared" si="2567"/>
        <v>#VALUE!</v>
      </c>
      <c r="AP420" s="8">
        <f t="shared" si="2568"/>
        <v>0</v>
      </c>
      <c r="AQ420" s="7">
        <v>0</v>
      </c>
      <c r="AR420" s="7" t="e">
        <f>SUMIF([2]Oct!B:I,AVALUOS!E420,[2]Oct!I:I)</f>
        <v>#VALUE!</v>
      </c>
      <c r="AS420" s="7" t="e">
        <f t="shared" si="2569"/>
        <v>#VALUE!</v>
      </c>
      <c r="AT420" s="8">
        <f t="shared" si="2570"/>
        <v>0</v>
      </c>
      <c r="AU420" s="7">
        <v>0</v>
      </c>
      <c r="AV420" s="7" t="e">
        <f>SUMIF([2]Nov!B:I,AVALUOS!E420,[2]Nov!I:I)</f>
        <v>#VALUE!</v>
      </c>
      <c r="AW420" s="7" t="e">
        <f t="shared" si="2571"/>
        <v>#VALUE!</v>
      </c>
      <c r="AX420" s="8">
        <f t="shared" si="2572"/>
        <v>0</v>
      </c>
      <c r="AY420" s="7">
        <v>0</v>
      </c>
      <c r="AZ420" s="7" t="e">
        <f>SUMIF([2]Dic!B:I,AVALUOS!E420,[2]Dic!I:I)</f>
        <v>#VALUE!</v>
      </c>
      <c r="BA420" s="7" t="e">
        <f t="shared" si="2573"/>
        <v>#VALUE!</v>
      </c>
      <c r="BB420" s="8">
        <f t="shared" si="2574"/>
        <v>0</v>
      </c>
      <c r="BC420" s="7">
        <v>0</v>
      </c>
      <c r="BD420" s="89">
        <f>+G420+K420+O420+S420+W420+AA420+AE420+AI420+AM420+AQ420+AU420</f>
        <v>0</v>
      </c>
      <c r="BE420" s="89" t="e">
        <f>+H420+L420+P420+T420+X420+AB420+AF420+AJ420+AN420+AR420+AV420+AZ420</f>
        <v>#VALUE!</v>
      </c>
      <c r="BF420" s="89" t="e">
        <f t="shared" si="2575"/>
        <v>#VALUE!</v>
      </c>
      <c r="BG420" s="24">
        <f t="shared" si="2576"/>
        <v>0</v>
      </c>
      <c r="BL420" s="7"/>
      <c r="BM420" s="7"/>
    </row>
    <row r="421" spans="1:65" x14ac:dyDescent="0.3">
      <c r="A421" s="27"/>
      <c r="B421" s="27"/>
      <c r="C421" s="28"/>
      <c r="D421" s="25">
        <v>520527</v>
      </c>
      <c r="E421" s="1"/>
      <c r="F421" s="2" t="s">
        <v>119</v>
      </c>
      <c r="G421" s="3">
        <f t="shared" ref="G421:H421" si="2721">+G422</f>
        <v>0</v>
      </c>
      <c r="H421" s="3" t="e">
        <f t="shared" si="2721"/>
        <v>#VALUE!</v>
      </c>
      <c r="I421" s="3" t="e">
        <f t="shared" si="2552"/>
        <v>#VALUE!</v>
      </c>
      <c r="J421" s="4">
        <f t="shared" si="2553"/>
        <v>0</v>
      </c>
      <c r="K421" s="3">
        <f t="shared" ref="K421:L421" si="2722">+K422</f>
        <v>0</v>
      </c>
      <c r="L421" s="3" t="e">
        <f t="shared" si="2722"/>
        <v>#VALUE!</v>
      </c>
      <c r="M421" s="3" t="e">
        <f t="shared" si="2554"/>
        <v>#VALUE!</v>
      </c>
      <c r="N421" s="4">
        <f t="shared" si="2555"/>
        <v>0</v>
      </c>
      <c r="O421" s="3">
        <f t="shared" ref="O421:P421" si="2723">+O422</f>
        <v>0</v>
      </c>
      <c r="P421" s="3" t="e">
        <f t="shared" si="2723"/>
        <v>#VALUE!</v>
      </c>
      <c r="Q421" s="3" t="e">
        <f t="shared" si="2556"/>
        <v>#VALUE!</v>
      </c>
      <c r="R421" s="4">
        <f t="shared" si="2539"/>
        <v>0</v>
      </c>
      <c r="S421" s="3">
        <f t="shared" ref="S421:BE421" si="2724">+S422</f>
        <v>0</v>
      </c>
      <c r="T421" s="3" t="e">
        <f t="shared" si="2724"/>
        <v>#VALUE!</v>
      </c>
      <c r="U421" s="3" t="e">
        <f t="shared" si="2557"/>
        <v>#VALUE!</v>
      </c>
      <c r="V421" s="4">
        <f t="shared" si="2558"/>
        <v>0</v>
      </c>
      <c r="W421" s="3">
        <f t="shared" ref="W421:X421" si="2725">+W422</f>
        <v>0</v>
      </c>
      <c r="X421" s="3" t="e">
        <f t="shared" si="2725"/>
        <v>#VALUE!</v>
      </c>
      <c r="Y421" s="3" t="e">
        <f t="shared" si="2559"/>
        <v>#VALUE!</v>
      </c>
      <c r="Z421" s="4">
        <f t="shared" si="2560"/>
        <v>0</v>
      </c>
      <c r="AA421" s="3">
        <f t="shared" ref="AA421" si="2726">+AA422</f>
        <v>0</v>
      </c>
      <c r="AB421" s="3" t="e">
        <f t="shared" si="2724"/>
        <v>#VALUE!</v>
      </c>
      <c r="AC421" s="3" t="e">
        <f t="shared" si="2561"/>
        <v>#VALUE!</v>
      </c>
      <c r="AD421" s="4">
        <f t="shared" si="2562"/>
        <v>0</v>
      </c>
      <c r="AE421" s="3">
        <f t="shared" ref="AE421" si="2727">+AE422</f>
        <v>0</v>
      </c>
      <c r="AF421" s="3" t="e">
        <f t="shared" si="2724"/>
        <v>#VALUE!</v>
      </c>
      <c r="AG421" s="3" t="e">
        <f t="shared" si="2563"/>
        <v>#VALUE!</v>
      </c>
      <c r="AH421" s="4">
        <f t="shared" si="2564"/>
        <v>0</v>
      </c>
      <c r="AI421" s="3">
        <f t="shared" ref="AI421" si="2728">+AI422</f>
        <v>0</v>
      </c>
      <c r="AJ421" s="3" t="e">
        <f t="shared" si="2724"/>
        <v>#VALUE!</v>
      </c>
      <c r="AK421" s="3" t="e">
        <f t="shared" si="2565"/>
        <v>#VALUE!</v>
      </c>
      <c r="AL421" s="4">
        <f t="shared" si="2566"/>
        <v>0</v>
      </c>
      <c r="AM421" s="3">
        <f t="shared" ref="AM421" si="2729">+AM422</f>
        <v>0</v>
      </c>
      <c r="AN421" s="3" t="e">
        <f t="shared" si="2724"/>
        <v>#VALUE!</v>
      </c>
      <c r="AO421" s="3" t="e">
        <f t="shared" si="2567"/>
        <v>#VALUE!</v>
      </c>
      <c r="AP421" s="4">
        <f t="shared" si="2568"/>
        <v>0</v>
      </c>
      <c r="AQ421" s="3">
        <f t="shared" ref="AQ421" si="2730">+AQ422</f>
        <v>0</v>
      </c>
      <c r="AR421" s="3" t="e">
        <f t="shared" si="2724"/>
        <v>#VALUE!</v>
      </c>
      <c r="AS421" s="3" t="e">
        <f t="shared" si="2569"/>
        <v>#VALUE!</v>
      </c>
      <c r="AT421" s="4">
        <f t="shared" si="2570"/>
        <v>0</v>
      </c>
      <c r="AU421" s="3">
        <f t="shared" ref="AU421" si="2731">+AU422</f>
        <v>0</v>
      </c>
      <c r="AV421" s="3" t="e">
        <f t="shared" si="2724"/>
        <v>#VALUE!</v>
      </c>
      <c r="AW421" s="3" t="e">
        <f t="shared" si="2571"/>
        <v>#VALUE!</v>
      </c>
      <c r="AX421" s="4">
        <f t="shared" si="2572"/>
        <v>0</v>
      </c>
      <c r="AY421" s="3">
        <f t="shared" ref="AY421" si="2732">+AY422</f>
        <v>0</v>
      </c>
      <c r="AZ421" s="3" t="e">
        <f t="shared" si="2724"/>
        <v>#VALUE!</v>
      </c>
      <c r="BA421" s="3" t="e">
        <f t="shared" si="2573"/>
        <v>#VALUE!</v>
      </c>
      <c r="BB421" s="4">
        <f t="shared" si="2574"/>
        <v>0</v>
      </c>
      <c r="BC421" s="3">
        <f t="shared" si="2724"/>
        <v>0</v>
      </c>
      <c r="BD421" s="3">
        <f t="shared" si="2724"/>
        <v>0</v>
      </c>
      <c r="BE421" s="3" t="e">
        <f t="shared" si="2724"/>
        <v>#VALUE!</v>
      </c>
      <c r="BF421" s="3" t="e">
        <f t="shared" si="2575"/>
        <v>#VALUE!</v>
      </c>
      <c r="BG421" s="4">
        <f t="shared" si="2576"/>
        <v>0</v>
      </c>
      <c r="BL421" s="3">
        <f t="shared" ref="BL421:BM421" si="2733">+BL422</f>
        <v>0</v>
      </c>
      <c r="BM421" s="3">
        <f t="shared" si="2733"/>
        <v>0</v>
      </c>
    </row>
    <row r="422" spans="1:65" s="84" customFormat="1" ht="12" x14ac:dyDescent="0.3">
      <c r="A422" s="29"/>
      <c r="B422" s="34"/>
      <c r="C422" s="35"/>
      <c r="D422" s="36"/>
      <c r="E422" s="5">
        <v>52052701</v>
      </c>
      <c r="F422" s="6" t="s">
        <v>119</v>
      </c>
      <c r="G422" s="7">
        <v>0</v>
      </c>
      <c r="H422" s="7" t="e">
        <f>SUMIF([2]Ene!B:I,AVALUOS!E422,[2]Ene!I:I)</f>
        <v>#VALUE!</v>
      </c>
      <c r="I422" s="7" t="e">
        <f t="shared" si="2552"/>
        <v>#VALUE!</v>
      </c>
      <c r="J422" s="8">
        <f t="shared" si="2553"/>
        <v>0</v>
      </c>
      <c r="K422" s="7">
        <v>0</v>
      </c>
      <c r="L422" s="7" t="e">
        <f>SUMIF([2]Feb!B:I,AVALUOS!E422,[2]Feb!I:I)</f>
        <v>#VALUE!</v>
      </c>
      <c r="M422" s="7" t="e">
        <f t="shared" si="2554"/>
        <v>#VALUE!</v>
      </c>
      <c r="N422" s="8">
        <f t="shared" si="2555"/>
        <v>0</v>
      </c>
      <c r="O422" s="7">
        <v>0</v>
      </c>
      <c r="P422" s="7" t="e">
        <f>SUMIF([2]mar!B:I,AVALUOS!E422,[2]mar!I:I)</f>
        <v>#VALUE!</v>
      </c>
      <c r="Q422" s="7" t="e">
        <f t="shared" si="2556"/>
        <v>#VALUE!</v>
      </c>
      <c r="R422" s="8">
        <f t="shared" si="2539"/>
        <v>0</v>
      </c>
      <c r="S422" s="7">
        <v>0</v>
      </c>
      <c r="T422" s="7" t="e">
        <f>SUMIF([2]Abr!B:I,AVALUOS!E422,[2]Abr!I:I)</f>
        <v>#VALUE!</v>
      </c>
      <c r="U422" s="7" t="e">
        <f t="shared" si="2557"/>
        <v>#VALUE!</v>
      </c>
      <c r="V422" s="8">
        <f t="shared" si="2558"/>
        <v>0</v>
      </c>
      <c r="W422" s="7">
        <v>0</v>
      </c>
      <c r="X422" s="7" t="e">
        <f>SUMIF([2]May!B:I,AVALUOS!E422,[2]May!I:I)</f>
        <v>#VALUE!</v>
      </c>
      <c r="Y422" s="7" t="e">
        <f t="shared" si="2559"/>
        <v>#VALUE!</v>
      </c>
      <c r="Z422" s="8">
        <f t="shared" si="2560"/>
        <v>0</v>
      </c>
      <c r="AA422" s="7">
        <v>0</v>
      </c>
      <c r="AB422" s="7" t="e">
        <f>SUMIF([2]Jun!B:I,AVALUOS!E422,[2]Jun!I:I)</f>
        <v>#VALUE!</v>
      </c>
      <c r="AC422" s="7" t="e">
        <f t="shared" si="2561"/>
        <v>#VALUE!</v>
      </c>
      <c r="AD422" s="8">
        <f t="shared" si="2562"/>
        <v>0</v>
      </c>
      <c r="AE422" s="7">
        <v>0</v>
      </c>
      <c r="AF422" s="7" t="e">
        <f>SUMIF([2]Jul!B:I,AVALUOS!E422,[2]Jul!I:I)</f>
        <v>#VALUE!</v>
      </c>
      <c r="AG422" s="7" t="e">
        <f t="shared" si="2563"/>
        <v>#VALUE!</v>
      </c>
      <c r="AH422" s="8">
        <f t="shared" si="2564"/>
        <v>0</v>
      </c>
      <c r="AI422" s="7">
        <v>0</v>
      </c>
      <c r="AJ422" s="7" t="e">
        <f>SUMIF([2]Agos!B:I,AVALUOS!E422,[2]Agos!I:I)</f>
        <v>#VALUE!</v>
      </c>
      <c r="AK422" s="7" t="e">
        <f t="shared" si="2565"/>
        <v>#VALUE!</v>
      </c>
      <c r="AL422" s="8">
        <f t="shared" si="2566"/>
        <v>0</v>
      </c>
      <c r="AM422" s="7">
        <v>0</v>
      </c>
      <c r="AN422" s="7" t="e">
        <f>SUMIF([2]Sep!B:I,AVALUOS!E422,[2]Sep!I:I)</f>
        <v>#VALUE!</v>
      </c>
      <c r="AO422" s="7" t="e">
        <f t="shared" si="2567"/>
        <v>#VALUE!</v>
      </c>
      <c r="AP422" s="8">
        <f t="shared" si="2568"/>
        <v>0</v>
      </c>
      <c r="AQ422" s="7">
        <v>0</v>
      </c>
      <c r="AR422" s="7" t="e">
        <f>SUMIF([2]Oct!B:I,AVALUOS!E422,[2]Oct!I:I)</f>
        <v>#VALUE!</v>
      </c>
      <c r="AS422" s="7" t="e">
        <f t="shared" si="2569"/>
        <v>#VALUE!</v>
      </c>
      <c r="AT422" s="8">
        <f t="shared" si="2570"/>
        <v>0</v>
      </c>
      <c r="AU422" s="7">
        <v>0</v>
      </c>
      <c r="AV422" s="7" t="e">
        <f>SUMIF([2]Nov!B:I,AVALUOS!E422,[2]Nov!I:I)</f>
        <v>#VALUE!</v>
      </c>
      <c r="AW422" s="7" t="e">
        <f t="shared" si="2571"/>
        <v>#VALUE!</v>
      </c>
      <c r="AX422" s="8">
        <f t="shared" si="2572"/>
        <v>0</v>
      </c>
      <c r="AY422" s="7">
        <v>0</v>
      </c>
      <c r="AZ422" s="7" t="e">
        <f>SUMIF([2]Dic!B:I,AVALUOS!E422,[2]Dic!I:I)</f>
        <v>#VALUE!</v>
      </c>
      <c r="BA422" s="7" t="e">
        <f t="shared" si="2573"/>
        <v>#VALUE!</v>
      </c>
      <c r="BB422" s="8">
        <f t="shared" si="2574"/>
        <v>0</v>
      </c>
      <c r="BC422" s="7">
        <v>0</v>
      </c>
      <c r="BD422" s="89">
        <f>+G422+K422+O422+S422+W422+AA422+AE422+AI422+AM422+AQ422+AU422</f>
        <v>0</v>
      </c>
      <c r="BE422" s="89" t="e">
        <f>+H422+L422+P422+T422+X422+AB422+AF422+AJ422+AN422+AR422+AV422+AZ422</f>
        <v>#VALUE!</v>
      </c>
      <c r="BF422" s="89" t="e">
        <f t="shared" si="2575"/>
        <v>#VALUE!</v>
      </c>
      <c r="BG422" s="24">
        <f t="shared" si="2576"/>
        <v>0</v>
      </c>
      <c r="BL422" s="7"/>
      <c r="BM422" s="7"/>
    </row>
    <row r="423" spans="1:65" x14ac:dyDescent="0.3">
      <c r="A423" s="27"/>
      <c r="B423" s="27"/>
      <c r="C423" s="28"/>
      <c r="D423" s="25">
        <v>520530</v>
      </c>
      <c r="E423" s="1"/>
      <c r="F423" s="2" t="s">
        <v>120</v>
      </c>
      <c r="G423" s="3">
        <f t="shared" ref="G423:H423" si="2734">+G424</f>
        <v>0</v>
      </c>
      <c r="H423" s="3" t="e">
        <f t="shared" si="2734"/>
        <v>#VALUE!</v>
      </c>
      <c r="I423" s="3" t="e">
        <f t="shared" si="2552"/>
        <v>#VALUE!</v>
      </c>
      <c r="J423" s="4">
        <f t="shared" si="2553"/>
        <v>0</v>
      </c>
      <c r="K423" s="3">
        <f t="shared" ref="K423:L423" si="2735">+K424</f>
        <v>0</v>
      </c>
      <c r="L423" s="3" t="e">
        <f t="shared" si="2735"/>
        <v>#VALUE!</v>
      </c>
      <c r="M423" s="3" t="e">
        <f t="shared" si="2554"/>
        <v>#VALUE!</v>
      </c>
      <c r="N423" s="4">
        <f t="shared" si="2555"/>
        <v>0</v>
      </c>
      <c r="O423" s="3">
        <f t="shared" ref="O423:P423" si="2736">+O424</f>
        <v>0</v>
      </c>
      <c r="P423" s="3" t="e">
        <f t="shared" si="2736"/>
        <v>#VALUE!</v>
      </c>
      <c r="Q423" s="3" t="e">
        <f t="shared" si="2556"/>
        <v>#VALUE!</v>
      </c>
      <c r="R423" s="4">
        <f t="shared" si="2539"/>
        <v>0</v>
      </c>
      <c r="S423" s="3">
        <f t="shared" ref="S423:BE423" si="2737">+S424</f>
        <v>0</v>
      </c>
      <c r="T423" s="3" t="e">
        <f t="shared" si="2737"/>
        <v>#VALUE!</v>
      </c>
      <c r="U423" s="3" t="e">
        <f t="shared" si="2557"/>
        <v>#VALUE!</v>
      </c>
      <c r="V423" s="4">
        <f t="shared" si="2558"/>
        <v>0</v>
      </c>
      <c r="W423" s="3">
        <f t="shared" ref="W423:X423" si="2738">+W424</f>
        <v>0</v>
      </c>
      <c r="X423" s="3" t="e">
        <f t="shared" si="2738"/>
        <v>#VALUE!</v>
      </c>
      <c r="Y423" s="3" t="e">
        <f t="shared" si="2559"/>
        <v>#VALUE!</v>
      </c>
      <c r="Z423" s="4">
        <f t="shared" si="2560"/>
        <v>0</v>
      </c>
      <c r="AA423" s="3">
        <f t="shared" ref="AA423" si="2739">+AA424</f>
        <v>0</v>
      </c>
      <c r="AB423" s="3" t="e">
        <f t="shared" si="2737"/>
        <v>#VALUE!</v>
      </c>
      <c r="AC423" s="3" t="e">
        <f t="shared" si="2561"/>
        <v>#VALUE!</v>
      </c>
      <c r="AD423" s="4">
        <f t="shared" si="2562"/>
        <v>0</v>
      </c>
      <c r="AE423" s="3">
        <f t="shared" ref="AE423" si="2740">+AE424</f>
        <v>0</v>
      </c>
      <c r="AF423" s="3" t="e">
        <f t="shared" si="2737"/>
        <v>#VALUE!</v>
      </c>
      <c r="AG423" s="3" t="e">
        <f t="shared" si="2563"/>
        <v>#VALUE!</v>
      </c>
      <c r="AH423" s="4">
        <f t="shared" si="2564"/>
        <v>0</v>
      </c>
      <c r="AI423" s="3">
        <f t="shared" ref="AI423" si="2741">+AI424</f>
        <v>0</v>
      </c>
      <c r="AJ423" s="3" t="e">
        <f t="shared" si="2737"/>
        <v>#VALUE!</v>
      </c>
      <c r="AK423" s="3" t="e">
        <f t="shared" si="2565"/>
        <v>#VALUE!</v>
      </c>
      <c r="AL423" s="4">
        <f t="shared" si="2566"/>
        <v>0</v>
      </c>
      <c r="AM423" s="3">
        <f t="shared" ref="AM423" si="2742">+AM424</f>
        <v>0</v>
      </c>
      <c r="AN423" s="3" t="e">
        <f t="shared" si="2737"/>
        <v>#VALUE!</v>
      </c>
      <c r="AO423" s="3" t="e">
        <f t="shared" si="2567"/>
        <v>#VALUE!</v>
      </c>
      <c r="AP423" s="4">
        <f t="shared" si="2568"/>
        <v>0</v>
      </c>
      <c r="AQ423" s="3">
        <f t="shared" ref="AQ423" si="2743">+AQ424</f>
        <v>0</v>
      </c>
      <c r="AR423" s="3" t="e">
        <f t="shared" si="2737"/>
        <v>#VALUE!</v>
      </c>
      <c r="AS423" s="3" t="e">
        <f t="shared" si="2569"/>
        <v>#VALUE!</v>
      </c>
      <c r="AT423" s="4">
        <f t="shared" si="2570"/>
        <v>0</v>
      </c>
      <c r="AU423" s="3">
        <f t="shared" ref="AU423" si="2744">+AU424</f>
        <v>0</v>
      </c>
      <c r="AV423" s="3" t="e">
        <f t="shared" si="2737"/>
        <v>#VALUE!</v>
      </c>
      <c r="AW423" s="3" t="e">
        <f t="shared" si="2571"/>
        <v>#VALUE!</v>
      </c>
      <c r="AX423" s="4">
        <f t="shared" si="2572"/>
        <v>0</v>
      </c>
      <c r="AY423" s="3">
        <f t="shared" ref="AY423" si="2745">+AY424</f>
        <v>0</v>
      </c>
      <c r="AZ423" s="3" t="e">
        <f t="shared" si="2737"/>
        <v>#VALUE!</v>
      </c>
      <c r="BA423" s="3" t="e">
        <f t="shared" si="2573"/>
        <v>#VALUE!</v>
      </c>
      <c r="BB423" s="4">
        <f t="shared" si="2574"/>
        <v>0</v>
      </c>
      <c r="BC423" s="3">
        <f t="shared" si="2737"/>
        <v>0</v>
      </c>
      <c r="BD423" s="3">
        <f t="shared" si="2737"/>
        <v>0</v>
      </c>
      <c r="BE423" s="3" t="e">
        <f t="shared" si="2737"/>
        <v>#VALUE!</v>
      </c>
      <c r="BF423" s="3" t="e">
        <f t="shared" si="2575"/>
        <v>#VALUE!</v>
      </c>
      <c r="BG423" s="4">
        <f t="shared" si="2576"/>
        <v>0</v>
      </c>
      <c r="BL423" s="3">
        <f t="shared" ref="BL423:BM423" si="2746">+BL424</f>
        <v>0</v>
      </c>
      <c r="BM423" s="3">
        <f t="shared" si="2746"/>
        <v>0</v>
      </c>
    </row>
    <row r="424" spans="1:65" s="84" customFormat="1" ht="12" x14ac:dyDescent="0.3">
      <c r="A424" s="29"/>
      <c r="B424" s="34"/>
      <c r="C424" s="35"/>
      <c r="D424" s="36"/>
      <c r="E424" s="5">
        <v>52053001</v>
      </c>
      <c r="F424" s="6" t="s">
        <v>120</v>
      </c>
      <c r="G424" s="7">
        <v>0</v>
      </c>
      <c r="H424" s="7" t="e">
        <f>SUMIF([2]Ene!B:I,AVALUOS!E424,[2]Ene!I:I)</f>
        <v>#VALUE!</v>
      </c>
      <c r="I424" s="7" t="e">
        <f t="shared" si="2552"/>
        <v>#VALUE!</v>
      </c>
      <c r="J424" s="8">
        <f t="shared" si="2553"/>
        <v>0</v>
      </c>
      <c r="K424" s="7">
        <v>0</v>
      </c>
      <c r="L424" s="7" t="e">
        <f>SUMIF([2]Feb!B:I,AVALUOS!E424,[2]Feb!I:I)</f>
        <v>#VALUE!</v>
      </c>
      <c r="M424" s="7" t="e">
        <f t="shared" si="2554"/>
        <v>#VALUE!</v>
      </c>
      <c r="N424" s="8">
        <f t="shared" si="2555"/>
        <v>0</v>
      </c>
      <c r="O424" s="7">
        <v>0</v>
      </c>
      <c r="P424" s="7" t="e">
        <f>SUMIF([2]mar!B:I,AVALUOS!E424,[2]mar!I:I)</f>
        <v>#VALUE!</v>
      </c>
      <c r="Q424" s="7" t="e">
        <f t="shared" si="2556"/>
        <v>#VALUE!</v>
      </c>
      <c r="R424" s="8">
        <f t="shared" si="2539"/>
        <v>0</v>
      </c>
      <c r="S424" s="7">
        <v>0</v>
      </c>
      <c r="T424" s="7" t="e">
        <f>SUMIF([2]Abr!B:I,AVALUOS!E424,[2]Abr!I:I)</f>
        <v>#VALUE!</v>
      </c>
      <c r="U424" s="7" t="e">
        <f t="shared" si="2557"/>
        <v>#VALUE!</v>
      </c>
      <c r="V424" s="8">
        <f t="shared" si="2558"/>
        <v>0</v>
      </c>
      <c r="W424" s="7">
        <v>0</v>
      </c>
      <c r="X424" s="7" t="e">
        <f>SUMIF([2]May!B:I,AVALUOS!E424,[2]May!I:I)</f>
        <v>#VALUE!</v>
      </c>
      <c r="Y424" s="7" t="e">
        <f t="shared" si="2559"/>
        <v>#VALUE!</v>
      </c>
      <c r="Z424" s="8">
        <f t="shared" si="2560"/>
        <v>0</v>
      </c>
      <c r="AA424" s="7">
        <v>0</v>
      </c>
      <c r="AB424" s="7" t="e">
        <f>SUMIF([2]Jun!B:I,AVALUOS!E424,[2]Jun!I:I)</f>
        <v>#VALUE!</v>
      </c>
      <c r="AC424" s="7" t="e">
        <f t="shared" si="2561"/>
        <v>#VALUE!</v>
      </c>
      <c r="AD424" s="8">
        <f t="shared" si="2562"/>
        <v>0</v>
      </c>
      <c r="AE424" s="7">
        <v>0</v>
      </c>
      <c r="AF424" s="7" t="e">
        <f>SUMIF([2]Jul!B:I,AVALUOS!E424,[2]Jul!I:I)</f>
        <v>#VALUE!</v>
      </c>
      <c r="AG424" s="7" t="e">
        <f t="shared" si="2563"/>
        <v>#VALUE!</v>
      </c>
      <c r="AH424" s="8">
        <f t="shared" si="2564"/>
        <v>0</v>
      </c>
      <c r="AI424" s="7">
        <v>0</v>
      </c>
      <c r="AJ424" s="7" t="e">
        <f>SUMIF([2]Agos!B:I,AVALUOS!E424,[2]Agos!I:I)</f>
        <v>#VALUE!</v>
      </c>
      <c r="AK424" s="7" t="e">
        <f t="shared" si="2565"/>
        <v>#VALUE!</v>
      </c>
      <c r="AL424" s="8">
        <f t="shared" si="2566"/>
        <v>0</v>
      </c>
      <c r="AM424" s="7">
        <v>0</v>
      </c>
      <c r="AN424" s="7" t="e">
        <f>SUMIF([2]Sep!B:I,AVALUOS!E424,[2]Sep!I:I)</f>
        <v>#VALUE!</v>
      </c>
      <c r="AO424" s="7" t="e">
        <f t="shared" si="2567"/>
        <v>#VALUE!</v>
      </c>
      <c r="AP424" s="8">
        <f t="shared" si="2568"/>
        <v>0</v>
      </c>
      <c r="AQ424" s="7">
        <v>0</v>
      </c>
      <c r="AR424" s="7" t="e">
        <f>SUMIF([2]Oct!B:I,AVALUOS!E424,[2]Oct!I:I)</f>
        <v>#VALUE!</v>
      </c>
      <c r="AS424" s="7" t="e">
        <f t="shared" si="2569"/>
        <v>#VALUE!</v>
      </c>
      <c r="AT424" s="8">
        <f t="shared" si="2570"/>
        <v>0</v>
      </c>
      <c r="AU424" s="7">
        <v>0</v>
      </c>
      <c r="AV424" s="7" t="e">
        <f>SUMIF([2]Nov!B:I,AVALUOS!E424,[2]Nov!I:I)</f>
        <v>#VALUE!</v>
      </c>
      <c r="AW424" s="7" t="e">
        <f t="shared" si="2571"/>
        <v>#VALUE!</v>
      </c>
      <c r="AX424" s="8">
        <f t="shared" si="2572"/>
        <v>0</v>
      </c>
      <c r="AY424" s="7">
        <v>0</v>
      </c>
      <c r="AZ424" s="7" t="e">
        <f>SUMIF([2]Dic!B:I,AVALUOS!E424,[2]Dic!I:I)</f>
        <v>#VALUE!</v>
      </c>
      <c r="BA424" s="7" t="e">
        <f t="shared" si="2573"/>
        <v>#VALUE!</v>
      </c>
      <c r="BB424" s="8">
        <f t="shared" si="2574"/>
        <v>0</v>
      </c>
      <c r="BC424" s="7">
        <v>0</v>
      </c>
      <c r="BD424" s="89">
        <f>+G424+K424+O424+S424+W424+AA424+AE424+AI424+AM424+AQ424+AU424</f>
        <v>0</v>
      </c>
      <c r="BE424" s="89" t="e">
        <f>+H424+L424+P424+T424+X424+AB424+AF424+AJ424+AN424+AR424+AV424+AZ424</f>
        <v>#VALUE!</v>
      </c>
      <c r="BF424" s="89" t="e">
        <f t="shared" si="2575"/>
        <v>#VALUE!</v>
      </c>
      <c r="BG424" s="24">
        <f t="shared" si="2576"/>
        <v>0</v>
      </c>
      <c r="BL424" s="7"/>
      <c r="BM424" s="7"/>
    </row>
    <row r="425" spans="1:65" ht="20.399999999999999" x14ac:dyDescent="0.3">
      <c r="A425" s="27"/>
      <c r="B425" s="27"/>
      <c r="C425" s="28"/>
      <c r="D425" s="25">
        <v>520533</v>
      </c>
      <c r="E425" s="1"/>
      <c r="F425" s="2" t="s">
        <v>121</v>
      </c>
      <c r="G425" s="3">
        <f t="shared" ref="G425:H425" si="2747">+G426</f>
        <v>0</v>
      </c>
      <c r="H425" s="3" t="e">
        <f t="shared" si="2747"/>
        <v>#VALUE!</v>
      </c>
      <c r="I425" s="3" t="e">
        <f t="shared" si="2552"/>
        <v>#VALUE!</v>
      </c>
      <c r="J425" s="4">
        <f t="shared" si="2553"/>
        <v>0</v>
      </c>
      <c r="K425" s="3">
        <f t="shared" ref="K425:L425" si="2748">+K426</f>
        <v>0</v>
      </c>
      <c r="L425" s="3" t="e">
        <f t="shared" si="2748"/>
        <v>#VALUE!</v>
      </c>
      <c r="M425" s="3" t="e">
        <f t="shared" si="2554"/>
        <v>#VALUE!</v>
      </c>
      <c r="N425" s="4">
        <f t="shared" si="2555"/>
        <v>0</v>
      </c>
      <c r="O425" s="3">
        <f t="shared" ref="O425:P425" si="2749">+O426</f>
        <v>0</v>
      </c>
      <c r="P425" s="3" t="e">
        <f t="shared" si="2749"/>
        <v>#VALUE!</v>
      </c>
      <c r="Q425" s="3" t="e">
        <f t="shared" si="2556"/>
        <v>#VALUE!</v>
      </c>
      <c r="R425" s="4">
        <f t="shared" si="2539"/>
        <v>0</v>
      </c>
      <c r="S425" s="3">
        <f t="shared" ref="S425:BE425" si="2750">+S426</f>
        <v>0</v>
      </c>
      <c r="T425" s="3" t="e">
        <f t="shared" si="2750"/>
        <v>#VALUE!</v>
      </c>
      <c r="U425" s="3" t="e">
        <f t="shared" si="2557"/>
        <v>#VALUE!</v>
      </c>
      <c r="V425" s="4">
        <f t="shared" si="2558"/>
        <v>0</v>
      </c>
      <c r="W425" s="3">
        <f t="shared" ref="W425:X425" si="2751">+W426</f>
        <v>0</v>
      </c>
      <c r="X425" s="3" t="e">
        <f t="shared" si="2751"/>
        <v>#VALUE!</v>
      </c>
      <c r="Y425" s="3" t="e">
        <f t="shared" si="2559"/>
        <v>#VALUE!</v>
      </c>
      <c r="Z425" s="4">
        <f t="shared" si="2560"/>
        <v>0</v>
      </c>
      <c r="AA425" s="3">
        <f t="shared" ref="AA425" si="2752">+AA426</f>
        <v>0</v>
      </c>
      <c r="AB425" s="3" t="e">
        <f t="shared" si="2750"/>
        <v>#VALUE!</v>
      </c>
      <c r="AC425" s="3" t="e">
        <f t="shared" si="2561"/>
        <v>#VALUE!</v>
      </c>
      <c r="AD425" s="4">
        <f t="shared" si="2562"/>
        <v>0</v>
      </c>
      <c r="AE425" s="3">
        <f t="shared" ref="AE425" si="2753">+AE426</f>
        <v>0</v>
      </c>
      <c r="AF425" s="3" t="e">
        <f t="shared" si="2750"/>
        <v>#VALUE!</v>
      </c>
      <c r="AG425" s="3" t="e">
        <f t="shared" si="2563"/>
        <v>#VALUE!</v>
      </c>
      <c r="AH425" s="4">
        <f t="shared" si="2564"/>
        <v>0</v>
      </c>
      <c r="AI425" s="3">
        <f t="shared" ref="AI425" si="2754">+AI426</f>
        <v>0</v>
      </c>
      <c r="AJ425" s="3" t="e">
        <f t="shared" si="2750"/>
        <v>#VALUE!</v>
      </c>
      <c r="AK425" s="3" t="e">
        <f t="shared" si="2565"/>
        <v>#VALUE!</v>
      </c>
      <c r="AL425" s="4">
        <f t="shared" si="2566"/>
        <v>0</v>
      </c>
      <c r="AM425" s="3">
        <f t="shared" ref="AM425" si="2755">+AM426</f>
        <v>0</v>
      </c>
      <c r="AN425" s="3" t="e">
        <f t="shared" si="2750"/>
        <v>#VALUE!</v>
      </c>
      <c r="AO425" s="3" t="e">
        <f t="shared" si="2567"/>
        <v>#VALUE!</v>
      </c>
      <c r="AP425" s="4">
        <f t="shared" si="2568"/>
        <v>0</v>
      </c>
      <c r="AQ425" s="3">
        <f t="shared" ref="AQ425" si="2756">+AQ426</f>
        <v>0</v>
      </c>
      <c r="AR425" s="3" t="e">
        <f t="shared" si="2750"/>
        <v>#VALUE!</v>
      </c>
      <c r="AS425" s="3" t="e">
        <f t="shared" si="2569"/>
        <v>#VALUE!</v>
      </c>
      <c r="AT425" s="4">
        <f t="shared" si="2570"/>
        <v>0</v>
      </c>
      <c r="AU425" s="3">
        <f t="shared" ref="AU425" si="2757">+AU426</f>
        <v>0</v>
      </c>
      <c r="AV425" s="3" t="e">
        <f t="shared" si="2750"/>
        <v>#VALUE!</v>
      </c>
      <c r="AW425" s="3" t="e">
        <f t="shared" si="2571"/>
        <v>#VALUE!</v>
      </c>
      <c r="AX425" s="4">
        <f t="shared" si="2572"/>
        <v>0</v>
      </c>
      <c r="AY425" s="3">
        <f t="shared" ref="AY425" si="2758">+AY426</f>
        <v>0</v>
      </c>
      <c r="AZ425" s="3" t="e">
        <f t="shared" si="2750"/>
        <v>#VALUE!</v>
      </c>
      <c r="BA425" s="3" t="e">
        <f t="shared" si="2573"/>
        <v>#VALUE!</v>
      </c>
      <c r="BB425" s="4">
        <f t="shared" si="2574"/>
        <v>0</v>
      </c>
      <c r="BC425" s="3">
        <f t="shared" si="2750"/>
        <v>0</v>
      </c>
      <c r="BD425" s="3">
        <f t="shared" si="2750"/>
        <v>0</v>
      </c>
      <c r="BE425" s="3" t="e">
        <f t="shared" si="2750"/>
        <v>#VALUE!</v>
      </c>
      <c r="BF425" s="3" t="e">
        <f t="shared" si="2575"/>
        <v>#VALUE!</v>
      </c>
      <c r="BG425" s="4">
        <f t="shared" si="2576"/>
        <v>0</v>
      </c>
      <c r="BL425" s="3">
        <f t="shared" ref="BL425:BM425" si="2759">+BL426</f>
        <v>0</v>
      </c>
      <c r="BM425" s="3">
        <f t="shared" si="2759"/>
        <v>0</v>
      </c>
    </row>
    <row r="426" spans="1:65" s="84" customFormat="1" ht="20.399999999999999" x14ac:dyDescent="0.3">
      <c r="A426" s="29"/>
      <c r="B426" s="34"/>
      <c r="C426" s="35"/>
      <c r="D426" s="36"/>
      <c r="E426" s="5">
        <v>52053301</v>
      </c>
      <c r="F426" s="6" t="s">
        <v>121</v>
      </c>
      <c r="G426" s="7">
        <v>0</v>
      </c>
      <c r="H426" s="7" t="e">
        <f>SUMIF([2]Ene!B:I,AVALUOS!E426,[2]Ene!I:I)</f>
        <v>#VALUE!</v>
      </c>
      <c r="I426" s="7" t="e">
        <f t="shared" si="2552"/>
        <v>#VALUE!</v>
      </c>
      <c r="J426" s="8">
        <f t="shared" si="2553"/>
        <v>0</v>
      </c>
      <c r="K426" s="7">
        <v>0</v>
      </c>
      <c r="L426" s="7" t="e">
        <f>SUMIF([2]Feb!B:I,AVALUOS!E426,[2]Feb!I:I)</f>
        <v>#VALUE!</v>
      </c>
      <c r="M426" s="7" t="e">
        <f t="shared" si="2554"/>
        <v>#VALUE!</v>
      </c>
      <c r="N426" s="8">
        <f t="shared" si="2555"/>
        <v>0</v>
      </c>
      <c r="O426" s="7">
        <v>0</v>
      </c>
      <c r="P426" s="7" t="e">
        <f>SUMIF([2]mar!B:I,AVALUOS!E426,[2]mar!I:I)</f>
        <v>#VALUE!</v>
      </c>
      <c r="Q426" s="7" t="e">
        <f t="shared" si="2556"/>
        <v>#VALUE!</v>
      </c>
      <c r="R426" s="8">
        <f t="shared" si="2539"/>
        <v>0</v>
      </c>
      <c r="S426" s="7">
        <v>0</v>
      </c>
      <c r="T426" s="7" t="e">
        <f>SUMIF([2]Abr!B:I,AVALUOS!E426,[2]Abr!I:I)</f>
        <v>#VALUE!</v>
      </c>
      <c r="U426" s="7" t="e">
        <f t="shared" si="2557"/>
        <v>#VALUE!</v>
      </c>
      <c r="V426" s="8">
        <f t="shared" si="2558"/>
        <v>0</v>
      </c>
      <c r="W426" s="7">
        <v>0</v>
      </c>
      <c r="X426" s="7" t="e">
        <f>SUMIF([2]May!B:I,AVALUOS!E426,[2]May!I:I)</f>
        <v>#VALUE!</v>
      </c>
      <c r="Y426" s="7" t="e">
        <f t="shared" si="2559"/>
        <v>#VALUE!</v>
      </c>
      <c r="Z426" s="8">
        <f t="shared" si="2560"/>
        <v>0</v>
      </c>
      <c r="AA426" s="7">
        <v>0</v>
      </c>
      <c r="AB426" s="7" t="e">
        <f>SUMIF([2]Jun!B:I,AVALUOS!E426,[2]Jun!I:I)</f>
        <v>#VALUE!</v>
      </c>
      <c r="AC426" s="7" t="e">
        <f t="shared" si="2561"/>
        <v>#VALUE!</v>
      </c>
      <c r="AD426" s="8">
        <f t="shared" si="2562"/>
        <v>0</v>
      </c>
      <c r="AE426" s="7">
        <v>0</v>
      </c>
      <c r="AF426" s="7" t="e">
        <f>SUMIF([2]Jul!B:I,AVALUOS!E426,[2]Jul!I:I)</f>
        <v>#VALUE!</v>
      </c>
      <c r="AG426" s="7" t="e">
        <f t="shared" si="2563"/>
        <v>#VALUE!</v>
      </c>
      <c r="AH426" s="8">
        <f t="shared" si="2564"/>
        <v>0</v>
      </c>
      <c r="AI426" s="7">
        <v>0</v>
      </c>
      <c r="AJ426" s="7" t="e">
        <f>SUMIF([2]Agos!B:I,AVALUOS!E426,[2]Agos!I:I)</f>
        <v>#VALUE!</v>
      </c>
      <c r="AK426" s="7" t="e">
        <f t="shared" si="2565"/>
        <v>#VALUE!</v>
      </c>
      <c r="AL426" s="8">
        <f t="shared" si="2566"/>
        <v>0</v>
      </c>
      <c r="AM426" s="7">
        <v>0</v>
      </c>
      <c r="AN426" s="7" t="e">
        <f>SUMIF([2]Sep!B:I,AVALUOS!E426,[2]Sep!I:I)</f>
        <v>#VALUE!</v>
      </c>
      <c r="AO426" s="7" t="e">
        <f t="shared" si="2567"/>
        <v>#VALUE!</v>
      </c>
      <c r="AP426" s="8">
        <f t="shared" si="2568"/>
        <v>0</v>
      </c>
      <c r="AQ426" s="7">
        <v>0</v>
      </c>
      <c r="AR426" s="7" t="e">
        <f>SUMIF([2]Oct!B:I,AVALUOS!E426,[2]Oct!I:I)</f>
        <v>#VALUE!</v>
      </c>
      <c r="AS426" s="7" t="e">
        <f t="shared" si="2569"/>
        <v>#VALUE!</v>
      </c>
      <c r="AT426" s="8">
        <f t="shared" si="2570"/>
        <v>0</v>
      </c>
      <c r="AU426" s="7">
        <v>0</v>
      </c>
      <c r="AV426" s="7" t="e">
        <f>SUMIF([2]Nov!B:I,AVALUOS!E426,[2]Nov!I:I)</f>
        <v>#VALUE!</v>
      </c>
      <c r="AW426" s="7" t="e">
        <f t="shared" si="2571"/>
        <v>#VALUE!</v>
      </c>
      <c r="AX426" s="8">
        <f t="shared" si="2572"/>
        <v>0</v>
      </c>
      <c r="AY426" s="7">
        <v>0</v>
      </c>
      <c r="AZ426" s="7" t="e">
        <f>SUMIF([2]Dic!B:I,AVALUOS!E426,[2]Dic!I:I)</f>
        <v>#VALUE!</v>
      </c>
      <c r="BA426" s="7" t="e">
        <f t="shared" si="2573"/>
        <v>#VALUE!</v>
      </c>
      <c r="BB426" s="8">
        <f t="shared" si="2574"/>
        <v>0</v>
      </c>
      <c r="BC426" s="7">
        <v>0</v>
      </c>
      <c r="BD426" s="89">
        <f>+G426+K426+O426+S426+W426+AA426+AE426+AI426+AM426+AQ426+AU426</f>
        <v>0</v>
      </c>
      <c r="BE426" s="89" t="e">
        <f>+H426+L426+P426+T426+X426+AB426+AF426+AJ426+AN426+AR426+AV426+AZ426</f>
        <v>#VALUE!</v>
      </c>
      <c r="BF426" s="89" t="e">
        <f t="shared" si="2575"/>
        <v>#VALUE!</v>
      </c>
      <c r="BG426" s="24">
        <f t="shared" si="2576"/>
        <v>0</v>
      </c>
      <c r="BL426" s="7"/>
      <c r="BM426" s="7"/>
    </row>
    <row r="427" spans="1:65" x14ac:dyDescent="0.3">
      <c r="A427" s="27"/>
      <c r="B427" s="27"/>
      <c r="C427" s="28"/>
      <c r="D427" s="25">
        <v>520536</v>
      </c>
      <c r="E427" s="1"/>
      <c r="F427" s="2" t="s">
        <v>122</v>
      </c>
      <c r="G427" s="3">
        <f t="shared" ref="G427:H427" si="2760">+G428</f>
        <v>0</v>
      </c>
      <c r="H427" s="3" t="e">
        <f t="shared" si="2760"/>
        <v>#VALUE!</v>
      </c>
      <c r="I427" s="3" t="e">
        <f t="shared" si="2552"/>
        <v>#VALUE!</v>
      </c>
      <c r="J427" s="4">
        <f t="shared" si="2553"/>
        <v>0</v>
      </c>
      <c r="K427" s="3">
        <f t="shared" ref="K427:L427" si="2761">+K428</f>
        <v>0</v>
      </c>
      <c r="L427" s="3" t="e">
        <f t="shared" si="2761"/>
        <v>#VALUE!</v>
      </c>
      <c r="M427" s="3" t="e">
        <f t="shared" si="2554"/>
        <v>#VALUE!</v>
      </c>
      <c r="N427" s="4">
        <f t="shared" si="2555"/>
        <v>0</v>
      </c>
      <c r="O427" s="3">
        <f t="shared" ref="O427:P427" si="2762">+O428</f>
        <v>0</v>
      </c>
      <c r="P427" s="3" t="e">
        <f t="shared" si="2762"/>
        <v>#VALUE!</v>
      </c>
      <c r="Q427" s="3" t="e">
        <f t="shared" si="2556"/>
        <v>#VALUE!</v>
      </c>
      <c r="R427" s="4">
        <f t="shared" si="2539"/>
        <v>0</v>
      </c>
      <c r="S427" s="3">
        <f t="shared" ref="S427:BE427" si="2763">+S428</f>
        <v>0</v>
      </c>
      <c r="T427" s="3" t="e">
        <f t="shared" si="2763"/>
        <v>#VALUE!</v>
      </c>
      <c r="U427" s="3" t="e">
        <f t="shared" si="2557"/>
        <v>#VALUE!</v>
      </c>
      <c r="V427" s="4">
        <f t="shared" si="2558"/>
        <v>0</v>
      </c>
      <c r="W427" s="3">
        <f t="shared" ref="W427:X427" si="2764">+W428</f>
        <v>0</v>
      </c>
      <c r="X427" s="3" t="e">
        <f t="shared" si="2764"/>
        <v>#VALUE!</v>
      </c>
      <c r="Y427" s="3" t="e">
        <f t="shared" si="2559"/>
        <v>#VALUE!</v>
      </c>
      <c r="Z427" s="4">
        <f t="shared" si="2560"/>
        <v>0</v>
      </c>
      <c r="AA427" s="3">
        <f t="shared" ref="AA427" si="2765">+AA428</f>
        <v>0</v>
      </c>
      <c r="AB427" s="3" t="e">
        <f t="shared" si="2763"/>
        <v>#VALUE!</v>
      </c>
      <c r="AC427" s="3" t="e">
        <f t="shared" si="2561"/>
        <v>#VALUE!</v>
      </c>
      <c r="AD427" s="4">
        <f t="shared" si="2562"/>
        <v>0</v>
      </c>
      <c r="AE427" s="3">
        <f t="shared" ref="AE427" si="2766">+AE428</f>
        <v>0</v>
      </c>
      <c r="AF427" s="3" t="e">
        <f t="shared" si="2763"/>
        <v>#VALUE!</v>
      </c>
      <c r="AG427" s="3" t="e">
        <f t="shared" si="2563"/>
        <v>#VALUE!</v>
      </c>
      <c r="AH427" s="4">
        <f t="shared" si="2564"/>
        <v>0</v>
      </c>
      <c r="AI427" s="3">
        <f t="shared" ref="AI427" si="2767">+AI428</f>
        <v>0</v>
      </c>
      <c r="AJ427" s="3" t="e">
        <f t="shared" si="2763"/>
        <v>#VALUE!</v>
      </c>
      <c r="AK427" s="3" t="e">
        <f t="shared" si="2565"/>
        <v>#VALUE!</v>
      </c>
      <c r="AL427" s="4">
        <f t="shared" si="2566"/>
        <v>0</v>
      </c>
      <c r="AM427" s="3">
        <f t="shared" ref="AM427" si="2768">+AM428</f>
        <v>0</v>
      </c>
      <c r="AN427" s="3" t="e">
        <f t="shared" si="2763"/>
        <v>#VALUE!</v>
      </c>
      <c r="AO427" s="3" t="e">
        <f t="shared" si="2567"/>
        <v>#VALUE!</v>
      </c>
      <c r="AP427" s="4">
        <f t="shared" si="2568"/>
        <v>0</v>
      </c>
      <c r="AQ427" s="3">
        <f t="shared" ref="AQ427" si="2769">+AQ428</f>
        <v>0</v>
      </c>
      <c r="AR427" s="3" t="e">
        <f t="shared" si="2763"/>
        <v>#VALUE!</v>
      </c>
      <c r="AS427" s="3" t="e">
        <f t="shared" si="2569"/>
        <v>#VALUE!</v>
      </c>
      <c r="AT427" s="4">
        <f t="shared" si="2570"/>
        <v>0</v>
      </c>
      <c r="AU427" s="3">
        <f t="shared" ref="AU427" si="2770">+AU428</f>
        <v>0</v>
      </c>
      <c r="AV427" s="3" t="e">
        <f t="shared" si="2763"/>
        <v>#VALUE!</v>
      </c>
      <c r="AW427" s="3" t="e">
        <f t="shared" si="2571"/>
        <v>#VALUE!</v>
      </c>
      <c r="AX427" s="4">
        <f t="shared" si="2572"/>
        <v>0</v>
      </c>
      <c r="AY427" s="3">
        <f t="shared" ref="AY427" si="2771">+AY428</f>
        <v>0</v>
      </c>
      <c r="AZ427" s="3" t="e">
        <f t="shared" si="2763"/>
        <v>#VALUE!</v>
      </c>
      <c r="BA427" s="3" t="e">
        <f t="shared" si="2573"/>
        <v>#VALUE!</v>
      </c>
      <c r="BB427" s="4">
        <f t="shared" si="2574"/>
        <v>0</v>
      </c>
      <c r="BC427" s="3">
        <f t="shared" si="2763"/>
        <v>0</v>
      </c>
      <c r="BD427" s="3">
        <f t="shared" si="2763"/>
        <v>0</v>
      </c>
      <c r="BE427" s="3" t="e">
        <f t="shared" si="2763"/>
        <v>#VALUE!</v>
      </c>
      <c r="BF427" s="3" t="e">
        <f t="shared" si="2575"/>
        <v>#VALUE!</v>
      </c>
      <c r="BG427" s="4">
        <f t="shared" si="2576"/>
        <v>0</v>
      </c>
      <c r="BL427" s="3">
        <f t="shared" ref="BL427:BM427" si="2772">+BL428</f>
        <v>0</v>
      </c>
      <c r="BM427" s="3">
        <f t="shared" si="2772"/>
        <v>0</v>
      </c>
    </row>
    <row r="428" spans="1:65" s="84" customFormat="1" ht="12" x14ac:dyDescent="0.3">
      <c r="A428" s="29"/>
      <c r="B428" s="34"/>
      <c r="C428" s="35"/>
      <c r="D428" s="36"/>
      <c r="E428" s="5">
        <v>52053601</v>
      </c>
      <c r="F428" s="6" t="s">
        <v>122</v>
      </c>
      <c r="G428" s="7">
        <v>0</v>
      </c>
      <c r="H428" s="7" t="e">
        <f>SUMIF([2]Ene!B:I,AVALUOS!E428,[2]Ene!I:I)</f>
        <v>#VALUE!</v>
      </c>
      <c r="I428" s="7" t="e">
        <f t="shared" si="2552"/>
        <v>#VALUE!</v>
      </c>
      <c r="J428" s="8">
        <f t="shared" si="2553"/>
        <v>0</v>
      </c>
      <c r="K428" s="7">
        <v>0</v>
      </c>
      <c r="L428" s="7" t="e">
        <f>SUMIF([2]Feb!B:I,AVALUOS!E428,[2]Feb!I:I)</f>
        <v>#VALUE!</v>
      </c>
      <c r="M428" s="7" t="e">
        <f t="shared" si="2554"/>
        <v>#VALUE!</v>
      </c>
      <c r="N428" s="8">
        <f t="shared" si="2555"/>
        <v>0</v>
      </c>
      <c r="O428" s="7">
        <v>0</v>
      </c>
      <c r="P428" s="7" t="e">
        <f>SUMIF([2]mar!B:I,AVALUOS!E428,[2]mar!I:I)</f>
        <v>#VALUE!</v>
      </c>
      <c r="Q428" s="7" t="e">
        <f t="shared" si="2556"/>
        <v>#VALUE!</v>
      </c>
      <c r="R428" s="8">
        <f t="shared" si="2539"/>
        <v>0</v>
      </c>
      <c r="S428" s="7">
        <v>0</v>
      </c>
      <c r="T428" s="7" t="e">
        <f>SUMIF([2]Abr!B:I,AVALUOS!E428,[2]Abr!I:I)</f>
        <v>#VALUE!</v>
      </c>
      <c r="U428" s="7" t="e">
        <f t="shared" si="2557"/>
        <v>#VALUE!</v>
      </c>
      <c r="V428" s="8">
        <f t="shared" si="2558"/>
        <v>0</v>
      </c>
      <c r="W428" s="7">
        <v>0</v>
      </c>
      <c r="X428" s="7" t="e">
        <f>SUMIF([2]May!B:I,AVALUOS!E428,[2]May!I:I)</f>
        <v>#VALUE!</v>
      </c>
      <c r="Y428" s="7" t="e">
        <f t="shared" si="2559"/>
        <v>#VALUE!</v>
      </c>
      <c r="Z428" s="8">
        <f t="shared" si="2560"/>
        <v>0</v>
      </c>
      <c r="AA428" s="7">
        <v>0</v>
      </c>
      <c r="AB428" s="7" t="e">
        <f>SUMIF([2]Jun!B:I,AVALUOS!E428,[2]Jun!I:I)</f>
        <v>#VALUE!</v>
      </c>
      <c r="AC428" s="7" t="e">
        <f t="shared" si="2561"/>
        <v>#VALUE!</v>
      </c>
      <c r="AD428" s="8">
        <f t="shared" si="2562"/>
        <v>0</v>
      </c>
      <c r="AE428" s="7">
        <v>0</v>
      </c>
      <c r="AF428" s="7" t="e">
        <f>SUMIF([2]Jul!B:I,AVALUOS!E428,[2]Jul!I:I)</f>
        <v>#VALUE!</v>
      </c>
      <c r="AG428" s="7" t="e">
        <f t="shared" si="2563"/>
        <v>#VALUE!</v>
      </c>
      <c r="AH428" s="8">
        <f t="shared" si="2564"/>
        <v>0</v>
      </c>
      <c r="AI428" s="7">
        <v>0</v>
      </c>
      <c r="AJ428" s="7" t="e">
        <f>SUMIF([2]Agos!B:I,AVALUOS!E428,[2]Agos!I:I)</f>
        <v>#VALUE!</v>
      </c>
      <c r="AK428" s="7" t="e">
        <f t="shared" si="2565"/>
        <v>#VALUE!</v>
      </c>
      <c r="AL428" s="8">
        <f t="shared" si="2566"/>
        <v>0</v>
      </c>
      <c r="AM428" s="7">
        <v>0</v>
      </c>
      <c r="AN428" s="7" t="e">
        <f>SUMIF([2]Sep!B:I,AVALUOS!E428,[2]Sep!I:I)</f>
        <v>#VALUE!</v>
      </c>
      <c r="AO428" s="7" t="e">
        <f t="shared" si="2567"/>
        <v>#VALUE!</v>
      </c>
      <c r="AP428" s="8">
        <f t="shared" si="2568"/>
        <v>0</v>
      </c>
      <c r="AQ428" s="7">
        <v>0</v>
      </c>
      <c r="AR428" s="7" t="e">
        <f>SUMIF([2]Oct!B:I,AVALUOS!E428,[2]Oct!I:I)</f>
        <v>#VALUE!</v>
      </c>
      <c r="AS428" s="7" t="e">
        <f t="shared" si="2569"/>
        <v>#VALUE!</v>
      </c>
      <c r="AT428" s="8">
        <f t="shared" si="2570"/>
        <v>0</v>
      </c>
      <c r="AU428" s="7">
        <v>0</v>
      </c>
      <c r="AV428" s="7" t="e">
        <f>SUMIF([2]Nov!B:I,AVALUOS!E428,[2]Nov!I:I)</f>
        <v>#VALUE!</v>
      </c>
      <c r="AW428" s="7" t="e">
        <f t="shared" si="2571"/>
        <v>#VALUE!</v>
      </c>
      <c r="AX428" s="8">
        <f t="shared" si="2572"/>
        <v>0</v>
      </c>
      <c r="AY428" s="7">
        <v>0</v>
      </c>
      <c r="AZ428" s="7" t="e">
        <f>SUMIF([2]Dic!B:I,AVALUOS!E428,[2]Dic!I:I)</f>
        <v>#VALUE!</v>
      </c>
      <c r="BA428" s="7" t="e">
        <f t="shared" si="2573"/>
        <v>#VALUE!</v>
      </c>
      <c r="BB428" s="8">
        <f t="shared" si="2574"/>
        <v>0</v>
      </c>
      <c r="BC428" s="7">
        <v>0</v>
      </c>
      <c r="BD428" s="89">
        <f>+G428+K428+O428+S428+W428+AA428+AE428+AI428+AM428+AQ428+AU428</f>
        <v>0</v>
      </c>
      <c r="BE428" s="89" t="e">
        <f>+H428+L428+P428+T428+X428+AB428+AF428+AJ428+AN428+AR428+AV428+AZ428</f>
        <v>#VALUE!</v>
      </c>
      <c r="BF428" s="89" t="e">
        <f t="shared" si="2575"/>
        <v>#VALUE!</v>
      </c>
      <c r="BG428" s="24">
        <f t="shared" si="2576"/>
        <v>0</v>
      </c>
      <c r="BL428" s="7"/>
      <c r="BM428" s="7"/>
    </row>
    <row r="429" spans="1:65" x14ac:dyDescent="0.3">
      <c r="A429" s="27"/>
      <c r="B429" s="27"/>
      <c r="C429" s="28"/>
      <c r="D429" s="25">
        <v>520539</v>
      </c>
      <c r="E429" s="1"/>
      <c r="F429" s="2" t="s">
        <v>123</v>
      </c>
      <c r="G429" s="3">
        <f t="shared" ref="G429:H429" si="2773">+G430</f>
        <v>0</v>
      </c>
      <c r="H429" s="3" t="e">
        <f t="shared" si="2773"/>
        <v>#VALUE!</v>
      </c>
      <c r="I429" s="3" t="e">
        <f t="shared" si="2552"/>
        <v>#VALUE!</v>
      </c>
      <c r="J429" s="4">
        <f t="shared" si="2553"/>
        <v>0</v>
      </c>
      <c r="K429" s="3">
        <f t="shared" ref="K429:L429" si="2774">+K430</f>
        <v>0</v>
      </c>
      <c r="L429" s="3" t="e">
        <f t="shared" si="2774"/>
        <v>#VALUE!</v>
      </c>
      <c r="M429" s="3" t="e">
        <f t="shared" si="2554"/>
        <v>#VALUE!</v>
      </c>
      <c r="N429" s="4">
        <f t="shared" si="2555"/>
        <v>0</v>
      </c>
      <c r="O429" s="3">
        <f t="shared" ref="O429:P429" si="2775">+O430</f>
        <v>0</v>
      </c>
      <c r="P429" s="3" t="e">
        <f t="shared" si="2775"/>
        <v>#VALUE!</v>
      </c>
      <c r="Q429" s="3" t="e">
        <f t="shared" si="2556"/>
        <v>#VALUE!</v>
      </c>
      <c r="R429" s="4">
        <f t="shared" si="2539"/>
        <v>0</v>
      </c>
      <c r="S429" s="3">
        <f t="shared" ref="S429:BE429" si="2776">+S430</f>
        <v>0</v>
      </c>
      <c r="T429" s="3" t="e">
        <f t="shared" si="2776"/>
        <v>#VALUE!</v>
      </c>
      <c r="U429" s="3" t="e">
        <f t="shared" si="2557"/>
        <v>#VALUE!</v>
      </c>
      <c r="V429" s="4">
        <f t="shared" si="2558"/>
        <v>0</v>
      </c>
      <c r="W429" s="3">
        <f t="shared" ref="W429:X429" si="2777">+W430</f>
        <v>0</v>
      </c>
      <c r="X429" s="3" t="e">
        <f t="shared" si="2777"/>
        <v>#VALUE!</v>
      </c>
      <c r="Y429" s="3" t="e">
        <f t="shared" si="2559"/>
        <v>#VALUE!</v>
      </c>
      <c r="Z429" s="4">
        <f t="shared" si="2560"/>
        <v>0</v>
      </c>
      <c r="AA429" s="3">
        <f t="shared" ref="AA429" si="2778">+AA430</f>
        <v>0</v>
      </c>
      <c r="AB429" s="3" t="e">
        <f t="shared" si="2776"/>
        <v>#VALUE!</v>
      </c>
      <c r="AC429" s="3" t="e">
        <f t="shared" si="2561"/>
        <v>#VALUE!</v>
      </c>
      <c r="AD429" s="4">
        <f t="shared" si="2562"/>
        <v>0</v>
      </c>
      <c r="AE429" s="3">
        <f t="shared" ref="AE429" si="2779">+AE430</f>
        <v>0</v>
      </c>
      <c r="AF429" s="3" t="e">
        <f t="shared" si="2776"/>
        <v>#VALUE!</v>
      </c>
      <c r="AG429" s="3" t="e">
        <f t="shared" si="2563"/>
        <v>#VALUE!</v>
      </c>
      <c r="AH429" s="4">
        <f t="shared" si="2564"/>
        <v>0</v>
      </c>
      <c r="AI429" s="3">
        <f t="shared" ref="AI429" si="2780">+AI430</f>
        <v>0</v>
      </c>
      <c r="AJ429" s="3" t="e">
        <f t="shared" si="2776"/>
        <v>#VALUE!</v>
      </c>
      <c r="AK429" s="3" t="e">
        <f t="shared" si="2565"/>
        <v>#VALUE!</v>
      </c>
      <c r="AL429" s="4">
        <f t="shared" si="2566"/>
        <v>0</v>
      </c>
      <c r="AM429" s="3">
        <f t="shared" ref="AM429" si="2781">+AM430</f>
        <v>0</v>
      </c>
      <c r="AN429" s="3" t="e">
        <f t="shared" si="2776"/>
        <v>#VALUE!</v>
      </c>
      <c r="AO429" s="3" t="e">
        <f t="shared" si="2567"/>
        <v>#VALUE!</v>
      </c>
      <c r="AP429" s="4">
        <f t="shared" si="2568"/>
        <v>0</v>
      </c>
      <c r="AQ429" s="3">
        <f t="shared" ref="AQ429" si="2782">+AQ430</f>
        <v>0</v>
      </c>
      <c r="AR429" s="3" t="e">
        <f t="shared" si="2776"/>
        <v>#VALUE!</v>
      </c>
      <c r="AS429" s="3" t="e">
        <f t="shared" si="2569"/>
        <v>#VALUE!</v>
      </c>
      <c r="AT429" s="4">
        <f t="shared" si="2570"/>
        <v>0</v>
      </c>
      <c r="AU429" s="3">
        <f t="shared" ref="AU429" si="2783">+AU430</f>
        <v>0</v>
      </c>
      <c r="AV429" s="3" t="e">
        <f t="shared" si="2776"/>
        <v>#VALUE!</v>
      </c>
      <c r="AW429" s="3" t="e">
        <f t="shared" si="2571"/>
        <v>#VALUE!</v>
      </c>
      <c r="AX429" s="4">
        <f t="shared" si="2572"/>
        <v>0</v>
      </c>
      <c r="AY429" s="3">
        <f t="shared" ref="AY429" si="2784">+AY430</f>
        <v>0</v>
      </c>
      <c r="AZ429" s="3" t="e">
        <f t="shared" si="2776"/>
        <v>#VALUE!</v>
      </c>
      <c r="BA429" s="3" t="e">
        <f t="shared" si="2573"/>
        <v>#VALUE!</v>
      </c>
      <c r="BB429" s="4">
        <f t="shared" si="2574"/>
        <v>0</v>
      </c>
      <c r="BC429" s="3">
        <f t="shared" si="2776"/>
        <v>0</v>
      </c>
      <c r="BD429" s="3">
        <f t="shared" si="2776"/>
        <v>0</v>
      </c>
      <c r="BE429" s="3" t="e">
        <f t="shared" si="2776"/>
        <v>#VALUE!</v>
      </c>
      <c r="BF429" s="3" t="e">
        <f t="shared" si="2575"/>
        <v>#VALUE!</v>
      </c>
      <c r="BG429" s="4">
        <f t="shared" si="2576"/>
        <v>0</v>
      </c>
      <c r="BL429" s="3">
        <f t="shared" ref="BL429:BM429" si="2785">+BL430</f>
        <v>0</v>
      </c>
      <c r="BM429" s="3">
        <f t="shared" si="2785"/>
        <v>0</v>
      </c>
    </row>
    <row r="430" spans="1:65" s="84" customFormat="1" ht="12" x14ac:dyDescent="0.3">
      <c r="A430" s="29"/>
      <c r="B430" s="34"/>
      <c r="C430" s="35"/>
      <c r="D430" s="36"/>
      <c r="E430" s="5">
        <v>52053901</v>
      </c>
      <c r="F430" s="6" t="s">
        <v>123</v>
      </c>
      <c r="G430" s="7">
        <v>0</v>
      </c>
      <c r="H430" s="7" t="e">
        <f>SUMIF([2]Ene!B:I,AVALUOS!E430,[2]Ene!I:I)</f>
        <v>#VALUE!</v>
      </c>
      <c r="I430" s="7" t="e">
        <f t="shared" si="2552"/>
        <v>#VALUE!</v>
      </c>
      <c r="J430" s="8">
        <f t="shared" si="2553"/>
        <v>0</v>
      </c>
      <c r="K430" s="7">
        <v>0</v>
      </c>
      <c r="L430" s="7" t="e">
        <f>SUMIF([2]Feb!B:I,AVALUOS!E430,[2]Feb!I:I)</f>
        <v>#VALUE!</v>
      </c>
      <c r="M430" s="7" t="e">
        <f t="shared" si="2554"/>
        <v>#VALUE!</v>
      </c>
      <c r="N430" s="8">
        <f t="shared" si="2555"/>
        <v>0</v>
      </c>
      <c r="O430" s="7">
        <v>0</v>
      </c>
      <c r="P430" s="7" t="e">
        <f>SUMIF([2]mar!B:I,AVALUOS!E430,[2]mar!I:I)</f>
        <v>#VALUE!</v>
      </c>
      <c r="Q430" s="7" t="e">
        <f t="shared" si="2556"/>
        <v>#VALUE!</v>
      </c>
      <c r="R430" s="8">
        <f t="shared" si="2539"/>
        <v>0</v>
      </c>
      <c r="S430" s="7">
        <v>0</v>
      </c>
      <c r="T430" s="7" t="e">
        <f>SUMIF([2]Abr!B:I,AVALUOS!E430,[2]Abr!I:I)</f>
        <v>#VALUE!</v>
      </c>
      <c r="U430" s="7" t="e">
        <f t="shared" si="2557"/>
        <v>#VALUE!</v>
      </c>
      <c r="V430" s="8">
        <f t="shared" si="2558"/>
        <v>0</v>
      </c>
      <c r="W430" s="7">
        <v>0</v>
      </c>
      <c r="X430" s="7" t="e">
        <f>SUMIF([2]May!B:I,AVALUOS!E430,[2]May!I:I)</f>
        <v>#VALUE!</v>
      </c>
      <c r="Y430" s="7" t="e">
        <f t="shared" si="2559"/>
        <v>#VALUE!</v>
      </c>
      <c r="Z430" s="8">
        <f t="shared" si="2560"/>
        <v>0</v>
      </c>
      <c r="AA430" s="7">
        <v>0</v>
      </c>
      <c r="AB430" s="7" t="e">
        <f>SUMIF([2]Jun!B:I,AVALUOS!E430,[2]Jun!I:I)</f>
        <v>#VALUE!</v>
      </c>
      <c r="AC430" s="7" t="e">
        <f t="shared" si="2561"/>
        <v>#VALUE!</v>
      </c>
      <c r="AD430" s="8">
        <f t="shared" si="2562"/>
        <v>0</v>
      </c>
      <c r="AE430" s="7">
        <v>0</v>
      </c>
      <c r="AF430" s="7" t="e">
        <f>SUMIF([2]Jul!B:I,AVALUOS!E430,[2]Jul!I:I)</f>
        <v>#VALUE!</v>
      </c>
      <c r="AG430" s="7" t="e">
        <f t="shared" si="2563"/>
        <v>#VALUE!</v>
      </c>
      <c r="AH430" s="8">
        <f t="shared" si="2564"/>
        <v>0</v>
      </c>
      <c r="AI430" s="7">
        <v>0</v>
      </c>
      <c r="AJ430" s="7" t="e">
        <f>SUMIF([2]Agos!B:I,AVALUOS!E430,[2]Agos!I:I)</f>
        <v>#VALUE!</v>
      </c>
      <c r="AK430" s="7" t="e">
        <f t="shared" si="2565"/>
        <v>#VALUE!</v>
      </c>
      <c r="AL430" s="8">
        <f t="shared" si="2566"/>
        <v>0</v>
      </c>
      <c r="AM430" s="7">
        <v>0</v>
      </c>
      <c r="AN430" s="7" t="e">
        <f>SUMIF([2]Sep!B:I,AVALUOS!E430,[2]Sep!I:I)</f>
        <v>#VALUE!</v>
      </c>
      <c r="AO430" s="7" t="e">
        <f t="shared" si="2567"/>
        <v>#VALUE!</v>
      </c>
      <c r="AP430" s="8">
        <f t="shared" si="2568"/>
        <v>0</v>
      </c>
      <c r="AQ430" s="7">
        <v>0</v>
      </c>
      <c r="AR430" s="7" t="e">
        <f>SUMIF([2]Oct!B:I,AVALUOS!E430,[2]Oct!I:I)</f>
        <v>#VALUE!</v>
      </c>
      <c r="AS430" s="7" t="e">
        <f t="shared" si="2569"/>
        <v>#VALUE!</v>
      </c>
      <c r="AT430" s="8">
        <f t="shared" si="2570"/>
        <v>0</v>
      </c>
      <c r="AU430" s="7">
        <v>0</v>
      </c>
      <c r="AV430" s="7" t="e">
        <f>SUMIF([2]Nov!B:I,AVALUOS!E430,[2]Nov!I:I)</f>
        <v>#VALUE!</v>
      </c>
      <c r="AW430" s="7" t="e">
        <f t="shared" si="2571"/>
        <v>#VALUE!</v>
      </c>
      <c r="AX430" s="8">
        <f t="shared" si="2572"/>
        <v>0</v>
      </c>
      <c r="AY430" s="7">
        <v>0</v>
      </c>
      <c r="AZ430" s="7" t="e">
        <f>SUMIF([2]Dic!B:I,AVALUOS!E430,[2]Dic!I:I)</f>
        <v>#VALUE!</v>
      </c>
      <c r="BA430" s="7" t="e">
        <f t="shared" si="2573"/>
        <v>#VALUE!</v>
      </c>
      <c r="BB430" s="8">
        <f t="shared" si="2574"/>
        <v>0</v>
      </c>
      <c r="BC430" s="7">
        <v>0</v>
      </c>
      <c r="BD430" s="89">
        <f>+G430+K430+O430+S430+W430+AA430+AE430+AI430+AM430+AQ430+AU430</f>
        <v>0</v>
      </c>
      <c r="BE430" s="89" t="e">
        <f>+H430+L430+P430+T430+X430+AB430+AF430+AJ430+AN430+AR430+AV430+AZ430</f>
        <v>#VALUE!</v>
      </c>
      <c r="BF430" s="89" t="e">
        <f t="shared" si="2575"/>
        <v>#VALUE!</v>
      </c>
      <c r="BG430" s="24">
        <f t="shared" si="2576"/>
        <v>0</v>
      </c>
      <c r="BL430" s="7"/>
      <c r="BM430" s="7"/>
    </row>
    <row r="431" spans="1:65" ht="12" x14ac:dyDescent="0.3">
      <c r="A431" s="27"/>
      <c r="B431" s="27"/>
      <c r="C431" s="28"/>
      <c r="D431" s="25">
        <v>520545</v>
      </c>
      <c r="E431" s="1"/>
      <c r="F431" s="2" t="s">
        <v>124</v>
      </c>
      <c r="G431" s="3">
        <f>SUM(G432:G433)</f>
        <v>0</v>
      </c>
      <c r="H431" s="3" t="e">
        <f>SUM(H432:H433)</f>
        <v>#VALUE!</v>
      </c>
      <c r="I431" s="3" t="e">
        <f>+H431-G431</f>
        <v>#VALUE!</v>
      </c>
      <c r="J431" s="94">
        <f t="shared" si="2553"/>
        <v>0</v>
      </c>
      <c r="K431" s="3">
        <f>SUM(K432:K433)</f>
        <v>0</v>
      </c>
      <c r="L431" s="3" t="e">
        <f>SUM(L432:L433)</f>
        <v>#VALUE!</v>
      </c>
      <c r="M431" s="3" t="e">
        <f>+L431-K431</f>
        <v>#VALUE!</v>
      </c>
      <c r="N431" s="94">
        <f t="shared" si="2555"/>
        <v>0</v>
      </c>
      <c r="O431" s="3">
        <f>SUM(O432:O433)</f>
        <v>0</v>
      </c>
      <c r="P431" s="3" t="e">
        <f>SUM(P432:P433)</f>
        <v>#VALUE!</v>
      </c>
      <c r="Q431" s="3" t="e">
        <f>+P431-O431</f>
        <v>#VALUE!</v>
      </c>
      <c r="R431" s="94">
        <f t="shared" si="2539"/>
        <v>0</v>
      </c>
      <c r="S431" s="3">
        <f>SUM(S432:S433)</f>
        <v>0</v>
      </c>
      <c r="T431" s="3" t="e">
        <f>SUM(T432:T433)</f>
        <v>#VALUE!</v>
      </c>
      <c r="U431" s="3" t="e">
        <f>+T431-S431</f>
        <v>#VALUE!</v>
      </c>
      <c r="V431" s="94">
        <f t="shared" si="2558"/>
        <v>0</v>
      </c>
      <c r="W431" s="3">
        <f>SUM(W432:W433)</f>
        <v>0</v>
      </c>
      <c r="X431" s="3" t="e">
        <f>SUM(X432:X433)</f>
        <v>#VALUE!</v>
      </c>
      <c r="Y431" s="3" t="e">
        <f>+X431-W431</f>
        <v>#VALUE!</v>
      </c>
      <c r="Z431" s="94">
        <f t="shared" si="2560"/>
        <v>0</v>
      </c>
      <c r="AA431" s="3">
        <f>SUM(AA432:AA433)</f>
        <v>0</v>
      </c>
      <c r="AB431" s="3" t="e">
        <f>SUM(AB432:AB433)</f>
        <v>#VALUE!</v>
      </c>
      <c r="AC431" s="3" t="e">
        <f>+AB431-AA431</f>
        <v>#VALUE!</v>
      </c>
      <c r="AD431" s="94">
        <f t="shared" si="2562"/>
        <v>0</v>
      </c>
      <c r="AE431" s="3">
        <f>SUM(AE432:AE433)</f>
        <v>0</v>
      </c>
      <c r="AF431" s="3" t="e">
        <f>SUM(AF432:AF433)</f>
        <v>#VALUE!</v>
      </c>
      <c r="AG431" s="3" t="e">
        <f>+AF431-AE431</f>
        <v>#VALUE!</v>
      </c>
      <c r="AH431" s="94">
        <f t="shared" si="2564"/>
        <v>0</v>
      </c>
      <c r="AI431" s="3">
        <f>SUM(AI432:AI433)</f>
        <v>0</v>
      </c>
      <c r="AJ431" s="3" t="e">
        <f>SUM(AJ432:AJ433)</f>
        <v>#VALUE!</v>
      </c>
      <c r="AK431" s="3" t="e">
        <f>+AJ431-AI431</f>
        <v>#VALUE!</v>
      </c>
      <c r="AL431" s="94">
        <f t="shared" si="2566"/>
        <v>0</v>
      </c>
      <c r="AM431" s="3">
        <f>SUM(AM432:AM433)</f>
        <v>0</v>
      </c>
      <c r="AN431" s="3" t="e">
        <f>SUM(AN432:AN433)</f>
        <v>#VALUE!</v>
      </c>
      <c r="AO431" s="3" t="e">
        <f>+AN431-AM431</f>
        <v>#VALUE!</v>
      </c>
      <c r="AP431" s="94">
        <f t="shared" si="2568"/>
        <v>0</v>
      </c>
      <c r="AQ431" s="3">
        <f>SUM(AQ432:AQ433)</f>
        <v>0</v>
      </c>
      <c r="AR431" s="3" t="e">
        <f>SUM(AR432:AR433)</f>
        <v>#VALUE!</v>
      </c>
      <c r="AS431" s="3" t="e">
        <f>+AR431-AQ431</f>
        <v>#VALUE!</v>
      </c>
      <c r="AT431" s="94">
        <f t="shared" si="2570"/>
        <v>0</v>
      </c>
      <c r="AU431" s="3">
        <f>SUM(AU432:AU433)</f>
        <v>0</v>
      </c>
      <c r="AV431" s="3" t="e">
        <f>SUM(AV432:AV433)</f>
        <v>#VALUE!</v>
      </c>
      <c r="AW431" s="3" t="e">
        <f>+AV431-AU431</f>
        <v>#VALUE!</v>
      </c>
      <c r="AX431" s="94">
        <f t="shared" si="2572"/>
        <v>0</v>
      </c>
      <c r="AY431" s="3">
        <f>SUM(AY432:AY433)</f>
        <v>0</v>
      </c>
      <c r="AZ431" s="3" t="e">
        <f>SUM(AZ432:AZ433)</f>
        <v>#VALUE!</v>
      </c>
      <c r="BA431" s="3" t="e">
        <f>+AZ431-AY431</f>
        <v>#VALUE!</v>
      </c>
      <c r="BB431" s="94">
        <f t="shared" si="2574"/>
        <v>0</v>
      </c>
      <c r="BC431" s="3">
        <f t="shared" ref="BC431:BE431" si="2786">+BC432</f>
        <v>0</v>
      </c>
      <c r="BD431" s="3">
        <f t="shared" si="2786"/>
        <v>0</v>
      </c>
      <c r="BE431" s="3" t="e">
        <f t="shared" si="2786"/>
        <v>#VALUE!</v>
      </c>
      <c r="BF431" s="3" t="e">
        <f t="shared" si="2575"/>
        <v>#VALUE!</v>
      </c>
      <c r="BG431" s="4">
        <f t="shared" si="2576"/>
        <v>0</v>
      </c>
      <c r="BL431" s="3">
        <f>SUM(BL432:BL433)</f>
        <v>0</v>
      </c>
      <c r="BM431" s="3">
        <f>SUM(BM432:BM433)</f>
        <v>0</v>
      </c>
    </row>
    <row r="432" spans="1:65" s="84" customFormat="1" ht="12" x14ac:dyDescent="0.3">
      <c r="A432" s="29"/>
      <c r="B432" s="34"/>
      <c r="C432" s="35"/>
      <c r="D432" s="36"/>
      <c r="E432" s="5">
        <v>52054501</v>
      </c>
      <c r="F432" s="6" t="s">
        <v>277</v>
      </c>
      <c r="G432" s="7">
        <v>0</v>
      </c>
      <c r="H432" s="7" t="e">
        <f>SUMIF([2]Ene!B:I,AVALUOS!E432,[2]Ene!I:I)</f>
        <v>#VALUE!</v>
      </c>
      <c r="I432" s="7" t="e">
        <f>H432-G432</f>
        <v>#VALUE!</v>
      </c>
      <c r="J432" s="107">
        <f t="shared" si="2553"/>
        <v>0</v>
      </c>
      <c r="K432" s="7">
        <v>0</v>
      </c>
      <c r="L432" s="7" t="e">
        <f>SUMIF([2]Feb!B:I,AVALUOS!E432,[2]Feb!I:I)</f>
        <v>#VALUE!</v>
      </c>
      <c r="M432" s="7" t="e">
        <f>L432-K432</f>
        <v>#VALUE!</v>
      </c>
      <c r="N432" s="107">
        <f t="shared" si="2555"/>
        <v>0</v>
      </c>
      <c r="O432" s="7">
        <v>0</v>
      </c>
      <c r="P432" s="7" t="e">
        <f>SUMIF([2]mar!B:I,AVALUOS!E432,[2]mar!I:I)</f>
        <v>#VALUE!</v>
      </c>
      <c r="Q432" s="7" t="e">
        <f>P432-O432</f>
        <v>#VALUE!</v>
      </c>
      <c r="R432" s="107">
        <f t="shared" si="2539"/>
        <v>0</v>
      </c>
      <c r="S432" s="7">
        <v>0</v>
      </c>
      <c r="T432" s="7" t="e">
        <f>SUMIF([2]Abr!B:I,AVALUOS!E432,[2]Abr!I:I)</f>
        <v>#VALUE!</v>
      </c>
      <c r="U432" s="7" t="e">
        <f>T432-S432</f>
        <v>#VALUE!</v>
      </c>
      <c r="V432" s="107">
        <f t="shared" si="2558"/>
        <v>0</v>
      </c>
      <c r="W432" s="7">
        <v>0</v>
      </c>
      <c r="X432" s="7" t="e">
        <f>SUMIF([2]May!B:I,AVALUOS!E432,[2]May!I:I)</f>
        <v>#VALUE!</v>
      </c>
      <c r="Y432" s="7" t="e">
        <f>X432-W432</f>
        <v>#VALUE!</v>
      </c>
      <c r="Z432" s="107">
        <f t="shared" si="2560"/>
        <v>0</v>
      </c>
      <c r="AA432" s="7">
        <v>0</v>
      </c>
      <c r="AB432" s="7" t="e">
        <f>SUMIF([2]Jun!B:I,AVALUOS!E432,[2]Jun!I:I)</f>
        <v>#VALUE!</v>
      </c>
      <c r="AC432" s="7" t="e">
        <f>AB432-AA432</f>
        <v>#VALUE!</v>
      </c>
      <c r="AD432" s="107">
        <f t="shared" si="2562"/>
        <v>0</v>
      </c>
      <c r="AE432" s="7">
        <v>0</v>
      </c>
      <c r="AF432" s="7" t="e">
        <f>SUMIF([2]Jul!B:I,AVALUOS!E432,[2]Jul!I:I)</f>
        <v>#VALUE!</v>
      </c>
      <c r="AG432" s="7" t="e">
        <f>AF432-AE432</f>
        <v>#VALUE!</v>
      </c>
      <c r="AH432" s="107">
        <f t="shared" si="2564"/>
        <v>0</v>
      </c>
      <c r="AI432" s="7">
        <v>0</v>
      </c>
      <c r="AJ432" s="7" t="e">
        <f>SUMIF([2]Agos!B:I,AVALUOS!E432,[2]Agos!I:I)</f>
        <v>#VALUE!</v>
      </c>
      <c r="AK432" s="7" t="e">
        <f>AJ432-AI432</f>
        <v>#VALUE!</v>
      </c>
      <c r="AL432" s="107">
        <f t="shared" si="2566"/>
        <v>0</v>
      </c>
      <c r="AM432" s="7">
        <v>0</v>
      </c>
      <c r="AN432" s="7" t="e">
        <f>SUMIF([2]Sep!B:I,AVALUOS!E432,[2]Sep!I:I)</f>
        <v>#VALUE!</v>
      </c>
      <c r="AO432" s="7" t="e">
        <f>AN432-AM432</f>
        <v>#VALUE!</v>
      </c>
      <c r="AP432" s="107">
        <f t="shared" si="2568"/>
        <v>0</v>
      </c>
      <c r="AQ432" s="7">
        <v>0</v>
      </c>
      <c r="AR432" s="7" t="e">
        <f>SUMIF([2]Oct!B:I,AVALUOS!E432,[2]Oct!I:I)</f>
        <v>#VALUE!</v>
      </c>
      <c r="AS432" s="7" t="e">
        <f>AR432-AQ432</f>
        <v>#VALUE!</v>
      </c>
      <c r="AT432" s="107">
        <f t="shared" si="2570"/>
        <v>0</v>
      </c>
      <c r="AU432" s="7">
        <v>0</v>
      </c>
      <c r="AV432" s="7" t="e">
        <f>SUMIF([2]Nov!B:I,AVALUOS!E432,[2]Nov!I:I)</f>
        <v>#VALUE!</v>
      </c>
      <c r="AW432" s="7" t="e">
        <f>AV432-AU432</f>
        <v>#VALUE!</v>
      </c>
      <c r="AX432" s="107">
        <f t="shared" si="2572"/>
        <v>0</v>
      </c>
      <c r="AY432" s="7">
        <v>0</v>
      </c>
      <c r="AZ432" s="7" t="e">
        <f>SUMIF([2]Dic!B:I,AVALUOS!E432,[2]Dic!I:I)</f>
        <v>#VALUE!</v>
      </c>
      <c r="BA432" s="7" t="e">
        <f>AZ432-AY432</f>
        <v>#VALUE!</v>
      </c>
      <c r="BB432" s="107">
        <f t="shared" si="2574"/>
        <v>0</v>
      </c>
      <c r="BC432" s="7">
        <v>0</v>
      </c>
      <c r="BD432" s="89">
        <f t="shared" ref="BD432:BD433" si="2787">+G432+K432+O432+S432+W432+AA432+AE432+AI432+AM432+AQ432+AU432</f>
        <v>0</v>
      </c>
      <c r="BE432" s="89" t="e">
        <f>+H432+L432+P432+T432+X432+AB432+AF432+AJ432+AN432+AR432+AV432+AZ432</f>
        <v>#VALUE!</v>
      </c>
      <c r="BF432" s="89" t="e">
        <f t="shared" si="2575"/>
        <v>#VALUE!</v>
      </c>
      <c r="BG432" s="24">
        <f t="shared" si="2576"/>
        <v>0</v>
      </c>
      <c r="BL432" s="7"/>
      <c r="BM432" s="7"/>
    </row>
    <row r="433" spans="1:65" ht="12" x14ac:dyDescent="0.3">
      <c r="A433" s="29"/>
      <c r="B433" s="34"/>
      <c r="C433" s="35"/>
      <c r="D433" s="36"/>
      <c r="E433" s="5">
        <v>52054502</v>
      </c>
      <c r="F433" s="6" t="s">
        <v>278</v>
      </c>
      <c r="G433" s="7">
        <v>0</v>
      </c>
      <c r="H433" s="7" t="e">
        <f>SUMIF([2]Ene!B:I,AVALUOS!E433,[2]Ene!I:I)</f>
        <v>#VALUE!</v>
      </c>
      <c r="I433" s="7" t="e">
        <f>H433-G433</f>
        <v>#VALUE!</v>
      </c>
      <c r="J433" s="107">
        <f t="shared" si="2553"/>
        <v>0</v>
      </c>
      <c r="K433" s="7">
        <v>0</v>
      </c>
      <c r="L433" s="7" t="e">
        <f>SUMIF([2]Feb!B:I,AVALUOS!E433,[2]Feb!I:I)</f>
        <v>#VALUE!</v>
      </c>
      <c r="M433" s="7" t="e">
        <f>L433-K433</f>
        <v>#VALUE!</v>
      </c>
      <c r="N433" s="107">
        <f t="shared" si="2555"/>
        <v>0</v>
      </c>
      <c r="O433" s="7">
        <v>0</v>
      </c>
      <c r="P433" s="7" t="e">
        <f>SUMIF([2]mar!B:I,AVALUOS!E433,[2]mar!I:I)</f>
        <v>#VALUE!</v>
      </c>
      <c r="Q433" s="7" t="e">
        <f>P433-O433</f>
        <v>#VALUE!</v>
      </c>
      <c r="R433" s="107">
        <f t="shared" si="2539"/>
        <v>0</v>
      </c>
      <c r="S433" s="7">
        <v>0</v>
      </c>
      <c r="T433" s="7" t="e">
        <f>SUMIF([2]Abr!B:I,AVALUOS!E433,[2]Abr!I:I)</f>
        <v>#VALUE!</v>
      </c>
      <c r="U433" s="7" t="e">
        <f>T433-S433</f>
        <v>#VALUE!</v>
      </c>
      <c r="V433" s="107">
        <f t="shared" si="2558"/>
        <v>0</v>
      </c>
      <c r="W433" s="7">
        <v>0</v>
      </c>
      <c r="X433" s="7" t="e">
        <f>SUMIF([2]May!B:I,AVALUOS!E433,[2]May!I:I)</f>
        <v>#VALUE!</v>
      </c>
      <c r="Y433" s="7" t="e">
        <f>X433-W433</f>
        <v>#VALUE!</v>
      </c>
      <c r="Z433" s="107">
        <f t="shared" si="2560"/>
        <v>0</v>
      </c>
      <c r="AA433" s="7">
        <v>0</v>
      </c>
      <c r="AB433" s="7" t="e">
        <f>SUMIF([2]Jun!B:I,AVALUOS!E433,[2]Jun!I:I)</f>
        <v>#VALUE!</v>
      </c>
      <c r="AC433" s="7" t="e">
        <f>AB433-AA433</f>
        <v>#VALUE!</v>
      </c>
      <c r="AD433" s="107">
        <f t="shared" si="2562"/>
        <v>0</v>
      </c>
      <c r="AE433" s="7">
        <v>0</v>
      </c>
      <c r="AF433" s="7" t="e">
        <f>SUMIF([2]Jul!B:I,AVALUOS!E433,[2]Jul!I:I)</f>
        <v>#VALUE!</v>
      </c>
      <c r="AG433" s="7" t="e">
        <f>AF433-AE433</f>
        <v>#VALUE!</v>
      </c>
      <c r="AH433" s="107">
        <f t="shared" si="2564"/>
        <v>0</v>
      </c>
      <c r="AI433" s="7">
        <v>0</v>
      </c>
      <c r="AJ433" s="7" t="e">
        <f>SUMIF([2]Agos!B:I,AVALUOS!E433,[2]Agos!I:I)</f>
        <v>#VALUE!</v>
      </c>
      <c r="AK433" s="7" t="e">
        <f>AJ433-AI433</f>
        <v>#VALUE!</v>
      </c>
      <c r="AL433" s="107">
        <f t="shared" si="2566"/>
        <v>0</v>
      </c>
      <c r="AM433" s="7">
        <v>0</v>
      </c>
      <c r="AN433" s="7" t="e">
        <f>SUMIF([2]Sep!B:I,AVALUOS!E433,[2]Sep!I:I)</f>
        <v>#VALUE!</v>
      </c>
      <c r="AO433" s="7" t="e">
        <f>AN433-AM433</f>
        <v>#VALUE!</v>
      </c>
      <c r="AP433" s="107">
        <f t="shared" si="2568"/>
        <v>0</v>
      </c>
      <c r="AQ433" s="7">
        <v>0</v>
      </c>
      <c r="AR433" s="7" t="e">
        <f>SUMIF([2]Oct!B:I,AVALUOS!E433,[2]Oct!I:I)</f>
        <v>#VALUE!</v>
      </c>
      <c r="AS433" s="7" t="e">
        <f>AR433-AQ433</f>
        <v>#VALUE!</v>
      </c>
      <c r="AT433" s="107">
        <f t="shared" si="2570"/>
        <v>0</v>
      </c>
      <c r="AU433" s="7">
        <v>0</v>
      </c>
      <c r="AV433" s="7" t="e">
        <f>SUMIF([2]Nov!B:I,AVALUOS!E433,[2]Nov!I:I)</f>
        <v>#VALUE!</v>
      </c>
      <c r="AW433" s="7" t="e">
        <f>AV433-AU433</f>
        <v>#VALUE!</v>
      </c>
      <c r="AX433" s="107">
        <f t="shared" si="2572"/>
        <v>0</v>
      </c>
      <c r="AY433" s="7">
        <v>0</v>
      </c>
      <c r="AZ433" s="7" t="e">
        <f>SUMIF([2]Dic!B:I,AVALUOS!E433,[2]Dic!I:I)</f>
        <v>#VALUE!</v>
      </c>
      <c r="BA433" s="7"/>
      <c r="BB433" s="107"/>
      <c r="BC433" s="7"/>
      <c r="BD433" s="89">
        <f t="shared" si="2787"/>
        <v>0</v>
      </c>
      <c r="BE433" s="89" t="e">
        <f>+H433+L433+P433+T433+X433+AB433+AF433+AJ433+AN433+AR433+AV433+AZ433</f>
        <v>#VALUE!</v>
      </c>
      <c r="BF433" s="89" t="e">
        <f t="shared" si="2575"/>
        <v>#VALUE!</v>
      </c>
      <c r="BG433" s="24">
        <f t="shared" si="2576"/>
        <v>0</v>
      </c>
      <c r="BK433" s="84"/>
      <c r="BL433" s="7"/>
      <c r="BM433" s="7"/>
    </row>
    <row r="434" spans="1:65" s="84" customFormat="1" ht="12" x14ac:dyDescent="0.3">
      <c r="A434" s="27"/>
      <c r="B434" s="27"/>
      <c r="C434" s="28"/>
      <c r="D434" s="25">
        <v>520548</v>
      </c>
      <c r="E434" s="1"/>
      <c r="F434" s="2" t="s">
        <v>102</v>
      </c>
      <c r="G434" s="3">
        <f t="shared" ref="G434:H434" si="2788">+G435</f>
        <v>0</v>
      </c>
      <c r="H434" s="3" t="e">
        <f t="shared" si="2788"/>
        <v>#VALUE!</v>
      </c>
      <c r="I434" s="3" t="e">
        <f t="shared" si="2552"/>
        <v>#VALUE!</v>
      </c>
      <c r="J434" s="4">
        <f t="shared" si="2553"/>
        <v>0</v>
      </c>
      <c r="K434" s="3">
        <f t="shared" ref="K434:L434" si="2789">+K435</f>
        <v>0</v>
      </c>
      <c r="L434" s="3" t="e">
        <f t="shared" si="2789"/>
        <v>#VALUE!</v>
      </c>
      <c r="M434" s="3" t="e">
        <f t="shared" si="2554"/>
        <v>#VALUE!</v>
      </c>
      <c r="N434" s="4">
        <f t="shared" si="2555"/>
        <v>0</v>
      </c>
      <c r="O434" s="3">
        <f t="shared" ref="O434:P434" si="2790">+O435</f>
        <v>0</v>
      </c>
      <c r="P434" s="3" t="e">
        <f t="shared" si="2790"/>
        <v>#VALUE!</v>
      </c>
      <c r="Q434" s="3" t="e">
        <f t="shared" si="2556"/>
        <v>#VALUE!</v>
      </c>
      <c r="R434" s="4">
        <f t="shared" si="2539"/>
        <v>0</v>
      </c>
      <c r="S434" s="3">
        <f t="shared" ref="S434:BE434" si="2791">+S435</f>
        <v>0</v>
      </c>
      <c r="T434" s="3" t="e">
        <f t="shared" si="2791"/>
        <v>#VALUE!</v>
      </c>
      <c r="U434" s="3" t="e">
        <f t="shared" si="2557"/>
        <v>#VALUE!</v>
      </c>
      <c r="V434" s="4">
        <f t="shared" si="2558"/>
        <v>0</v>
      </c>
      <c r="W434" s="3">
        <f t="shared" ref="W434:X434" si="2792">+W435</f>
        <v>0</v>
      </c>
      <c r="X434" s="3" t="e">
        <f t="shared" si="2792"/>
        <v>#VALUE!</v>
      </c>
      <c r="Y434" s="3" t="e">
        <f t="shared" si="2559"/>
        <v>#VALUE!</v>
      </c>
      <c r="Z434" s="4">
        <f t="shared" si="2560"/>
        <v>0</v>
      </c>
      <c r="AA434" s="3">
        <f t="shared" ref="AA434" si="2793">+AA435</f>
        <v>0</v>
      </c>
      <c r="AB434" s="3" t="e">
        <f t="shared" si="2791"/>
        <v>#VALUE!</v>
      </c>
      <c r="AC434" s="3" t="e">
        <f t="shared" si="2561"/>
        <v>#VALUE!</v>
      </c>
      <c r="AD434" s="4">
        <f t="shared" si="2562"/>
        <v>0</v>
      </c>
      <c r="AE434" s="3">
        <f t="shared" ref="AE434" si="2794">+AE435</f>
        <v>0</v>
      </c>
      <c r="AF434" s="3" t="e">
        <f t="shared" si="2791"/>
        <v>#VALUE!</v>
      </c>
      <c r="AG434" s="3" t="e">
        <f t="shared" si="2563"/>
        <v>#VALUE!</v>
      </c>
      <c r="AH434" s="4">
        <f t="shared" si="2564"/>
        <v>0</v>
      </c>
      <c r="AI434" s="3">
        <f t="shared" ref="AI434" si="2795">+AI435</f>
        <v>0</v>
      </c>
      <c r="AJ434" s="3" t="e">
        <f t="shared" si="2791"/>
        <v>#VALUE!</v>
      </c>
      <c r="AK434" s="3" t="e">
        <f t="shared" si="2565"/>
        <v>#VALUE!</v>
      </c>
      <c r="AL434" s="4">
        <f t="shared" si="2566"/>
        <v>0</v>
      </c>
      <c r="AM434" s="3">
        <f t="shared" ref="AM434" si="2796">+AM435</f>
        <v>0</v>
      </c>
      <c r="AN434" s="3" t="e">
        <f t="shared" si="2791"/>
        <v>#VALUE!</v>
      </c>
      <c r="AO434" s="3" t="e">
        <f t="shared" si="2567"/>
        <v>#VALUE!</v>
      </c>
      <c r="AP434" s="4">
        <f t="shared" si="2568"/>
        <v>0</v>
      </c>
      <c r="AQ434" s="3">
        <f t="shared" ref="AQ434" si="2797">+AQ435</f>
        <v>0</v>
      </c>
      <c r="AR434" s="3" t="e">
        <f t="shared" si="2791"/>
        <v>#VALUE!</v>
      </c>
      <c r="AS434" s="3" t="e">
        <f t="shared" si="2569"/>
        <v>#VALUE!</v>
      </c>
      <c r="AT434" s="4">
        <f t="shared" si="2570"/>
        <v>0</v>
      </c>
      <c r="AU434" s="3">
        <f t="shared" ref="AU434" si="2798">+AU435</f>
        <v>0</v>
      </c>
      <c r="AV434" s="3" t="e">
        <f t="shared" si="2791"/>
        <v>#VALUE!</v>
      </c>
      <c r="AW434" s="3" t="e">
        <f t="shared" si="2571"/>
        <v>#VALUE!</v>
      </c>
      <c r="AX434" s="4">
        <f t="shared" si="2572"/>
        <v>0</v>
      </c>
      <c r="AY434" s="3">
        <f t="shared" ref="AY434" si="2799">+AY435</f>
        <v>0</v>
      </c>
      <c r="AZ434" s="3" t="e">
        <f t="shared" si="2791"/>
        <v>#VALUE!</v>
      </c>
      <c r="BA434" s="3" t="e">
        <f t="shared" si="2573"/>
        <v>#VALUE!</v>
      </c>
      <c r="BB434" s="4">
        <f t="shared" si="2574"/>
        <v>0</v>
      </c>
      <c r="BC434" s="3">
        <f t="shared" si="2791"/>
        <v>0</v>
      </c>
      <c r="BD434" s="3">
        <f t="shared" si="2791"/>
        <v>0</v>
      </c>
      <c r="BE434" s="3" t="e">
        <f t="shared" si="2791"/>
        <v>#VALUE!</v>
      </c>
      <c r="BF434" s="3" t="e">
        <f t="shared" si="2575"/>
        <v>#VALUE!</v>
      </c>
      <c r="BG434" s="4">
        <f t="shared" si="2576"/>
        <v>0</v>
      </c>
      <c r="BL434" s="3">
        <f t="shared" ref="BL434:BM434" si="2800">+BL435</f>
        <v>0</v>
      </c>
      <c r="BM434" s="3">
        <f t="shared" si="2800"/>
        <v>0</v>
      </c>
    </row>
    <row r="435" spans="1:65" s="84" customFormat="1" ht="12" x14ac:dyDescent="0.3">
      <c r="A435" s="29"/>
      <c r="B435" s="34"/>
      <c r="C435" s="35"/>
      <c r="D435" s="36"/>
      <c r="E435" s="5">
        <v>52054801</v>
      </c>
      <c r="F435" s="6" t="s">
        <v>102</v>
      </c>
      <c r="G435" s="7">
        <v>0</v>
      </c>
      <c r="H435" s="7" t="e">
        <f>SUMIF([2]Ene!B:I,AVALUOS!E435,[2]Ene!I:I)</f>
        <v>#VALUE!</v>
      </c>
      <c r="I435" s="7" t="e">
        <f t="shared" si="2552"/>
        <v>#VALUE!</v>
      </c>
      <c r="J435" s="8">
        <f t="shared" si="2553"/>
        <v>0</v>
      </c>
      <c r="K435" s="7">
        <v>0</v>
      </c>
      <c r="L435" s="7" t="e">
        <f>SUMIF([2]Feb!B:I,AVALUOS!E435,[2]Feb!I:I)</f>
        <v>#VALUE!</v>
      </c>
      <c r="M435" s="7" t="e">
        <f t="shared" si="2554"/>
        <v>#VALUE!</v>
      </c>
      <c r="N435" s="8">
        <f t="shared" si="2555"/>
        <v>0</v>
      </c>
      <c r="O435" s="7">
        <v>0</v>
      </c>
      <c r="P435" s="7" t="e">
        <f>SUMIF([2]mar!B:I,AVALUOS!E435,[2]mar!I:I)</f>
        <v>#VALUE!</v>
      </c>
      <c r="Q435" s="7" t="e">
        <f t="shared" si="2556"/>
        <v>#VALUE!</v>
      </c>
      <c r="R435" s="8">
        <f t="shared" si="2539"/>
        <v>0</v>
      </c>
      <c r="S435" s="7">
        <v>0</v>
      </c>
      <c r="T435" s="7" t="e">
        <f>SUMIF([2]Abr!B:I,AVALUOS!E435,[2]Abr!I:I)</f>
        <v>#VALUE!</v>
      </c>
      <c r="U435" s="7" t="e">
        <f t="shared" si="2557"/>
        <v>#VALUE!</v>
      </c>
      <c r="V435" s="8">
        <f t="shared" si="2558"/>
        <v>0</v>
      </c>
      <c r="W435" s="7">
        <v>0</v>
      </c>
      <c r="X435" s="7" t="e">
        <f>SUMIF([2]May!B:I,AVALUOS!E435,[2]May!I:I)</f>
        <v>#VALUE!</v>
      </c>
      <c r="Y435" s="7" t="e">
        <f t="shared" si="2559"/>
        <v>#VALUE!</v>
      </c>
      <c r="Z435" s="8">
        <f t="shared" si="2560"/>
        <v>0</v>
      </c>
      <c r="AA435" s="7">
        <v>0</v>
      </c>
      <c r="AB435" s="7" t="e">
        <f>SUMIF([2]Jun!B:I,AVALUOS!E435,[2]Jun!I:I)</f>
        <v>#VALUE!</v>
      </c>
      <c r="AC435" s="7" t="e">
        <f t="shared" si="2561"/>
        <v>#VALUE!</v>
      </c>
      <c r="AD435" s="8">
        <f t="shared" si="2562"/>
        <v>0</v>
      </c>
      <c r="AE435" s="7">
        <v>0</v>
      </c>
      <c r="AF435" s="7" t="e">
        <f>SUMIF([2]Jul!B:I,AVALUOS!E435,[2]Jul!I:I)</f>
        <v>#VALUE!</v>
      </c>
      <c r="AG435" s="7" t="e">
        <f t="shared" si="2563"/>
        <v>#VALUE!</v>
      </c>
      <c r="AH435" s="8">
        <f t="shared" si="2564"/>
        <v>0</v>
      </c>
      <c r="AI435" s="7">
        <v>0</v>
      </c>
      <c r="AJ435" s="7" t="e">
        <f>SUMIF([2]Agos!B:I,AVALUOS!E435,[2]Agos!I:I)</f>
        <v>#VALUE!</v>
      </c>
      <c r="AK435" s="7" t="e">
        <f t="shared" si="2565"/>
        <v>#VALUE!</v>
      </c>
      <c r="AL435" s="8">
        <f t="shared" si="2566"/>
        <v>0</v>
      </c>
      <c r="AM435" s="7">
        <v>0</v>
      </c>
      <c r="AN435" s="7" t="e">
        <f>SUMIF([2]Sep!B:I,AVALUOS!E435,[2]Sep!I:I)</f>
        <v>#VALUE!</v>
      </c>
      <c r="AO435" s="7" t="e">
        <f t="shared" si="2567"/>
        <v>#VALUE!</v>
      </c>
      <c r="AP435" s="8">
        <f t="shared" si="2568"/>
        <v>0</v>
      </c>
      <c r="AQ435" s="7">
        <v>0</v>
      </c>
      <c r="AR435" s="7" t="e">
        <f>SUMIF([2]Oct!B:I,AVALUOS!E435,[2]Oct!I:I)</f>
        <v>#VALUE!</v>
      </c>
      <c r="AS435" s="7" t="e">
        <f t="shared" si="2569"/>
        <v>#VALUE!</v>
      </c>
      <c r="AT435" s="8">
        <f t="shared" si="2570"/>
        <v>0</v>
      </c>
      <c r="AU435" s="7">
        <v>0</v>
      </c>
      <c r="AV435" s="7" t="e">
        <f>SUMIF([2]Nov!B:I,AVALUOS!E435,[2]Nov!I:I)</f>
        <v>#VALUE!</v>
      </c>
      <c r="AW435" s="7" t="e">
        <f t="shared" si="2571"/>
        <v>#VALUE!</v>
      </c>
      <c r="AX435" s="8">
        <f t="shared" si="2572"/>
        <v>0</v>
      </c>
      <c r="AY435" s="7">
        <v>0</v>
      </c>
      <c r="AZ435" s="7" t="e">
        <f>SUMIF([2]Dic!B:I,AVALUOS!E435,[2]Dic!I:I)</f>
        <v>#VALUE!</v>
      </c>
      <c r="BA435" s="7" t="e">
        <f t="shared" si="2573"/>
        <v>#VALUE!</v>
      </c>
      <c r="BB435" s="8">
        <f t="shared" si="2574"/>
        <v>0</v>
      </c>
      <c r="BC435" s="7">
        <v>0</v>
      </c>
      <c r="BD435" s="89">
        <f>+G435+K435+O435+S435+W435+AA435+AE435+AI435+AM435+AQ435+AU435</f>
        <v>0</v>
      </c>
      <c r="BE435" s="89" t="e">
        <f>+H435+L435+P435+T435+X435+AB435+AF435+AJ435+AN435+AR435+AV435+AZ435</f>
        <v>#VALUE!</v>
      </c>
      <c r="BF435" s="89" t="e">
        <f t="shared" si="2575"/>
        <v>#VALUE!</v>
      </c>
      <c r="BG435" s="24">
        <f t="shared" si="2576"/>
        <v>0</v>
      </c>
      <c r="BL435" s="7"/>
      <c r="BM435" s="7"/>
    </row>
    <row r="436" spans="1:65" x14ac:dyDescent="0.3">
      <c r="A436" s="27"/>
      <c r="B436" s="27"/>
      <c r="C436" s="28"/>
      <c r="D436" s="25">
        <v>520551</v>
      </c>
      <c r="E436" s="1"/>
      <c r="F436" s="2" t="s">
        <v>127</v>
      </c>
      <c r="G436" s="3">
        <f t="shared" ref="G436:H436" si="2801">+G437</f>
        <v>0</v>
      </c>
      <c r="H436" s="3" t="e">
        <f t="shared" si="2801"/>
        <v>#VALUE!</v>
      </c>
      <c r="I436" s="3" t="e">
        <f t="shared" si="2552"/>
        <v>#VALUE!</v>
      </c>
      <c r="J436" s="4">
        <f t="shared" si="2553"/>
        <v>0</v>
      </c>
      <c r="K436" s="3">
        <f t="shared" ref="K436:L436" si="2802">+K437</f>
        <v>0</v>
      </c>
      <c r="L436" s="3" t="e">
        <f t="shared" si="2802"/>
        <v>#VALUE!</v>
      </c>
      <c r="M436" s="3" t="e">
        <f t="shared" si="2554"/>
        <v>#VALUE!</v>
      </c>
      <c r="N436" s="4">
        <f t="shared" si="2555"/>
        <v>0</v>
      </c>
      <c r="O436" s="3">
        <f t="shared" ref="O436:P436" si="2803">+O437</f>
        <v>0</v>
      </c>
      <c r="P436" s="3" t="e">
        <f t="shared" si="2803"/>
        <v>#VALUE!</v>
      </c>
      <c r="Q436" s="3" t="e">
        <f t="shared" si="2556"/>
        <v>#VALUE!</v>
      </c>
      <c r="R436" s="4">
        <f t="shared" si="2539"/>
        <v>0</v>
      </c>
      <c r="S436" s="3">
        <f t="shared" ref="S436:BE436" si="2804">+S437</f>
        <v>0</v>
      </c>
      <c r="T436" s="3" t="e">
        <f t="shared" si="2804"/>
        <v>#VALUE!</v>
      </c>
      <c r="U436" s="3" t="e">
        <f t="shared" si="2557"/>
        <v>#VALUE!</v>
      </c>
      <c r="V436" s="4">
        <f t="shared" si="2558"/>
        <v>0</v>
      </c>
      <c r="W436" s="3">
        <f t="shared" ref="W436:X436" si="2805">+W437</f>
        <v>0</v>
      </c>
      <c r="X436" s="3" t="e">
        <f t="shared" si="2805"/>
        <v>#VALUE!</v>
      </c>
      <c r="Y436" s="3" t="e">
        <f t="shared" si="2559"/>
        <v>#VALUE!</v>
      </c>
      <c r="Z436" s="4">
        <f t="shared" si="2560"/>
        <v>0</v>
      </c>
      <c r="AA436" s="3">
        <f t="shared" ref="AA436" si="2806">+AA437</f>
        <v>0</v>
      </c>
      <c r="AB436" s="3" t="e">
        <f t="shared" si="2804"/>
        <v>#VALUE!</v>
      </c>
      <c r="AC436" s="3" t="e">
        <f t="shared" si="2561"/>
        <v>#VALUE!</v>
      </c>
      <c r="AD436" s="4">
        <f t="shared" si="2562"/>
        <v>0</v>
      </c>
      <c r="AE436" s="3">
        <f t="shared" ref="AE436" si="2807">+AE437</f>
        <v>0</v>
      </c>
      <c r="AF436" s="3" t="e">
        <f t="shared" si="2804"/>
        <v>#VALUE!</v>
      </c>
      <c r="AG436" s="3" t="e">
        <f t="shared" si="2563"/>
        <v>#VALUE!</v>
      </c>
      <c r="AH436" s="4">
        <f t="shared" si="2564"/>
        <v>0</v>
      </c>
      <c r="AI436" s="3">
        <f t="shared" ref="AI436" si="2808">+AI437</f>
        <v>0</v>
      </c>
      <c r="AJ436" s="3" t="e">
        <f t="shared" si="2804"/>
        <v>#VALUE!</v>
      </c>
      <c r="AK436" s="3" t="e">
        <f t="shared" si="2565"/>
        <v>#VALUE!</v>
      </c>
      <c r="AL436" s="4">
        <f t="shared" si="2566"/>
        <v>0</v>
      </c>
      <c r="AM436" s="3">
        <f t="shared" ref="AM436" si="2809">+AM437</f>
        <v>0</v>
      </c>
      <c r="AN436" s="3" t="e">
        <f t="shared" si="2804"/>
        <v>#VALUE!</v>
      </c>
      <c r="AO436" s="3" t="e">
        <f t="shared" si="2567"/>
        <v>#VALUE!</v>
      </c>
      <c r="AP436" s="4">
        <f t="shared" si="2568"/>
        <v>0</v>
      </c>
      <c r="AQ436" s="3">
        <f t="shared" ref="AQ436" si="2810">+AQ437</f>
        <v>0</v>
      </c>
      <c r="AR436" s="3" t="e">
        <f t="shared" si="2804"/>
        <v>#VALUE!</v>
      </c>
      <c r="AS436" s="3" t="e">
        <f t="shared" si="2569"/>
        <v>#VALUE!</v>
      </c>
      <c r="AT436" s="4">
        <f t="shared" si="2570"/>
        <v>0</v>
      </c>
      <c r="AU436" s="3">
        <f t="shared" ref="AU436" si="2811">+AU437</f>
        <v>0</v>
      </c>
      <c r="AV436" s="3" t="e">
        <f t="shared" si="2804"/>
        <v>#VALUE!</v>
      </c>
      <c r="AW436" s="3" t="e">
        <f t="shared" si="2571"/>
        <v>#VALUE!</v>
      </c>
      <c r="AX436" s="4">
        <f t="shared" si="2572"/>
        <v>0</v>
      </c>
      <c r="AY436" s="3">
        <f t="shared" ref="AY436" si="2812">+AY437</f>
        <v>0</v>
      </c>
      <c r="AZ436" s="3" t="e">
        <f t="shared" si="2804"/>
        <v>#VALUE!</v>
      </c>
      <c r="BA436" s="3" t="e">
        <f t="shared" si="2573"/>
        <v>#VALUE!</v>
      </c>
      <c r="BB436" s="4">
        <f t="shared" si="2574"/>
        <v>0</v>
      </c>
      <c r="BC436" s="3">
        <f t="shared" si="2804"/>
        <v>0</v>
      </c>
      <c r="BD436" s="3">
        <f t="shared" si="2804"/>
        <v>0</v>
      </c>
      <c r="BE436" s="3" t="e">
        <f t="shared" si="2804"/>
        <v>#VALUE!</v>
      </c>
      <c r="BF436" s="3" t="e">
        <f t="shared" si="2575"/>
        <v>#VALUE!</v>
      </c>
      <c r="BG436" s="4">
        <f t="shared" si="2576"/>
        <v>0</v>
      </c>
      <c r="BL436" s="3">
        <f t="shared" ref="BL436:BM436" si="2813">+BL437</f>
        <v>0</v>
      </c>
      <c r="BM436" s="3">
        <f t="shared" si="2813"/>
        <v>0</v>
      </c>
    </row>
    <row r="437" spans="1:65" s="84" customFormat="1" ht="12" x14ac:dyDescent="0.3">
      <c r="A437" s="29"/>
      <c r="B437" s="34"/>
      <c r="C437" s="35"/>
      <c r="D437" s="36"/>
      <c r="E437" s="5">
        <v>52055101</v>
      </c>
      <c r="F437" s="6" t="s">
        <v>127</v>
      </c>
      <c r="G437" s="7">
        <v>0</v>
      </c>
      <c r="H437" s="7" t="e">
        <f>SUMIF([2]Ene!B:I,AVALUOS!E437,[2]Ene!I:I)</f>
        <v>#VALUE!</v>
      </c>
      <c r="I437" s="7" t="e">
        <f t="shared" si="2552"/>
        <v>#VALUE!</v>
      </c>
      <c r="J437" s="8">
        <f t="shared" si="2553"/>
        <v>0</v>
      </c>
      <c r="K437" s="7">
        <v>0</v>
      </c>
      <c r="L437" s="7" t="e">
        <f>SUMIF([2]Feb!B:I,AVALUOS!E437,[2]Feb!I:I)</f>
        <v>#VALUE!</v>
      </c>
      <c r="M437" s="7" t="e">
        <f t="shared" si="2554"/>
        <v>#VALUE!</v>
      </c>
      <c r="N437" s="8">
        <f t="shared" si="2555"/>
        <v>0</v>
      </c>
      <c r="O437" s="7">
        <v>0</v>
      </c>
      <c r="P437" s="7" t="e">
        <f>SUMIF([2]mar!B:I,AVALUOS!E437,[2]mar!I:I)</f>
        <v>#VALUE!</v>
      </c>
      <c r="Q437" s="7" t="e">
        <f t="shared" si="2556"/>
        <v>#VALUE!</v>
      </c>
      <c r="R437" s="8">
        <f t="shared" si="2539"/>
        <v>0</v>
      </c>
      <c r="S437" s="7">
        <v>0</v>
      </c>
      <c r="T437" s="7" t="e">
        <f>SUMIF([2]Abr!B:I,AVALUOS!E437,[2]Abr!I:I)</f>
        <v>#VALUE!</v>
      </c>
      <c r="U437" s="7" t="e">
        <f t="shared" si="2557"/>
        <v>#VALUE!</v>
      </c>
      <c r="V437" s="8">
        <f t="shared" si="2558"/>
        <v>0</v>
      </c>
      <c r="W437" s="7">
        <v>0</v>
      </c>
      <c r="X437" s="7" t="e">
        <f>SUMIF([2]May!B:I,AVALUOS!E437,[2]May!I:I)</f>
        <v>#VALUE!</v>
      </c>
      <c r="Y437" s="7" t="e">
        <f t="shared" si="2559"/>
        <v>#VALUE!</v>
      </c>
      <c r="Z437" s="8">
        <f t="shared" si="2560"/>
        <v>0</v>
      </c>
      <c r="AA437" s="7">
        <v>0</v>
      </c>
      <c r="AB437" s="7" t="e">
        <f>SUMIF([2]Jun!B:I,AVALUOS!E437,[2]Jun!I:I)</f>
        <v>#VALUE!</v>
      </c>
      <c r="AC437" s="7" t="e">
        <f t="shared" si="2561"/>
        <v>#VALUE!</v>
      </c>
      <c r="AD437" s="8">
        <f t="shared" si="2562"/>
        <v>0</v>
      </c>
      <c r="AE437" s="7">
        <v>0</v>
      </c>
      <c r="AF437" s="7" t="e">
        <f>SUMIF([2]Jul!B:I,AVALUOS!E437,[2]Jul!I:I)</f>
        <v>#VALUE!</v>
      </c>
      <c r="AG437" s="7" t="e">
        <f t="shared" si="2563"/>
        <v>#VALUE!</v>
      </c>
      <c r="AH437" s="8">
        <f t="shared" si="2564"/>
        <v>0</v>
      </c>
      <c r="AI437" s="7">
        <v>0</v>
      </c>
      <c r="AJ437" s="7" t="e">
        <f>SUMIF([2]Agos!B:I,AVALUOS!E437,[2]Agos!I:I)</f>
        <v>#VALUE!</v>
      </c>
      <c r="AK437" s="7" t="e">
        <f t="shared" si="2565"/>
        <v>#VALUE!</v>
      </c>
      <c r="AL437" s="8">
        <f t="shared" si="2566"/>
        <v>0</v>
      </c>
      <c r="AM437" s="7">
        <v>0</v>
      </c>
      <c r="AN437" s="7" t="e">
        <f>SUMIF([2]Sep!B:I,AVALUOS!E437,[2]Sep!I:I)</f>
        <v>#VALUE!</v>
      </c>
      <c r="AO437" s="7" t="e">
        <f t="shared" si="2567"/>
        <v>#VALUE!</v>
      </c>
      <c r="AP437" s="8">
        <f t="shared" si="2568"/>
        <v>0</v>
      </c>
      <c r="AQ437" s="7">
        <v>0</v>
      </c>
      <c r="AR437" s="7" t="e">
        <f>SUMIF([2]Oct!B:I,AVALUOS!E437,[2]Oct!I:I)</f>
        <v>#VALUE!</v>
      </c>
      <c r="AS437" s="7" t="e">
        <f t="shared" si="2569"/>
        <v>#VALUE!</v>
      </c>
      <c r="AT437" s="8">
        <f t="shared" si="2570"/>
        <v>0</v>
      </c>
      <c r="AU437" s="7">
        <v>0</v>
      </c>
      <c r="AV437" s="7" t="e">
        <f>SUMIF([2]Nov!B:I,AVALUOS!E437,[2]Nov!I:I)</f>
        <v>#VALUE!</v>
      </c>
      <c r="AW437" s="7" t="e">
        <f t="shared" si="2571"/>
        <v>#VALUE!</v>
      </c>
      <c r="AX437" s="8">
        <f t="shared" si="2572"/>
        <v>0</v>
      </c>
      <c r="AY437" s="7">
        <v>0</v>
      </c>
      <c r="AZ437" s="7" t="e">
        <f>SUMIF([2]Dic!B:I,AVALUOS!E437,[2]Dic!I:I)</f>
        <v>#VALUE!</v>
      </c>
      <c r="BA437" s="7" t="e">
        <f t="shared" si="2573"/>
        <v>#VALUE!</v>
      </c>
      <c r="BB437" s="8">
        <f t="shared" si="2574"/>
        <v>0</v>
      </c>
      <c r="BC437" s="7">
        <v>0</v>
      </c>
      <c r="BD437" s="89">
        <f>+G437+K437+O437+S437+W437+AA437+AE437+AI437+AM437+AQ437+AU437</f>
        <v>0</v>
      </c>
      <c r="BE437" s="89" t="e">
        <f>+H437+L437+P437+T437+X437+AB437+AF437+AJ437+AN437+AR437+AV437+AZ437</f>
        <v>#VALUE!</v>
      </c>
      <c r="BF437" s="89" t="e">
        <f t="shared" si="2575"/>
        <v>#VALUE!</v>
      </c>
      <c r="BG437" s="24">
        <f t="shared" si="2576"/>
        <v>0</v>
      </c>
      <c r="BL437" s="7"/>
      <c r="BM437" s="7"/>
    </row>
    <row r="438" spans="1:65" ht="20.399999999999999" x14ac:dyDescent="0.3">
      <c r="A438" s="27"/>
      <c r="B438" s="27"/>
      <c r="C438" s="28"/>
      <c r="D438" s="25">
        <v>520560</v>
      </c>
      <c r="E438" s="1"/>
      <c r="F438" s="2" t="s">
        <v>129</v>
      </c>
      <c r="G438" s="3">
        <f t="shared" ref="G438:H438" si="2814">+G439</f>
        <v>0</v>
      </c>
      <c r="H438" s="3" t="e">
        <f t="shared" si="2814"/>
        <v>#VALUE!</v>
      </c>
      <c r="I438" s="3" t="e">
        <f t="shared" si="2552"/>
        <v>#VALUE!</v>
      </c>
      <c r="J438" s="4">
        <f t="shared" si="2553"/>
        <v>0</v>
      </c>
      <c r="K438" s="3">
        <f t="shared" ref="K438:L438" si="2815">+K439</f>
        <v>0</v>
      </c>
      <c r="L438" s="3" t="e">
        <f t="shared" si="2815"/>
        <v>#VALUE!</v>
      </c>
      <c r="M438" s="3" t="e">
        <f t="shared" si="2554"/>
        <v>#VALUE!</v>
      </c>
      <c r="N438" s="4">
        <f t="shared" si="2555"/>
        <v>0</v>
      </c>
      <c r="O438" s="3">
        <f t="shared" ref="O438:P438" si="2816">+O439</f>
        <v>0</v>
      </c>
      <c r="P438" s="3" t="e">
        <f t="shared" si="2816"/>
        <v>#VALUE!</v>
      </c>
      <c r="Q438" s="3" t="e">
        <f t="shared" si="2556"/>
        <v>#VALUE!</v>
      </c>
      <c r="R438" s="4">
        <f t="shared" si="2539"/>
        <v>0</v>
      </c>
      <c r="S438" s="3">
        <f t="shared" ref="S438:BE438" si="2817">+S439</f>
        <v>0</v>
      </c>
      <c r="T438" s="3" t="e">
        <f t="shared" si="2817"/>
        <v>#VALUE!</v>
      </c>
      <c r="U438" s="3" t="e">
        <f t="shared" si="2557"/>
        <v>#VALUE!</v>
      </c>
      <c r="V438" s="4">
        <f t="shared" si="2558"/>
        <v>0</v>
      </c>
      <c r="W438" s="3">
        <f t="shared" ref="W438:X438" si="2818">+W439</f>
        <v>0</v>
      </c>
      <c r="X438" s="3" t="e">
        <f t="shared" si="2818"/>
        <v>#VALUE!</v>
      </c>
      <c r="Y438" s="3" t="e">
        <f t="shared" si="2559"/>
        <v>#VALUE!</v>
      </c>
      <c r="Z438" s="4">
        <f t="shared" si="2560"/>
        <v>0</v>
      </c>
      <c r="AA438" s="3">
        <f t="shared" ref="AA438" si="2819">+AA439</f>
        <v>0</v>
      </c>
      <c r="AB438" s="3" t="e">
        <f t="shared" si="2817"/>
        <v>#VALUE!</v>
      </c>
      <c r="AC438" s="3" t="e">
        <f t="shared" si="2561"/>
        <v>#VALUE!</v>
      </c>
      <c r="AD438" s="4">
        <f t="shared" si="2562"/>
        <v>0</v>
      </c>
      <c r="AE438" s="3">
        <f t="shared" ref="AE438" si="2820">+AE439</f>
        <v>0</v>
      </c>
      <c r="AF438" s="3" t="e">
        <f t="shared" si="2817"/>
        <v>#VALUE!</v>
      </c>
      <c r="AG438" s="3" t="e">
        <f t="shared" si="2563"/>
        <v>#VALUE!</v>
      </c>
      <c r="AH438" s="4">
        <f t="shared" si="2564"/>
        <v>0</v>
      </c>
      <c r="AI438" s="3">
        <f t="shared" ref="AI438" si="2821">+AI439</f>
        <v>0</v>
      </c>
      <c r="AJ438" s="3" t="e">
        <f t="shared" si="2817"/>
        <v>#VALUE!</v>
      </c>
      <c r="AK438" s="3" t="e">
        <f t="shared" si="2565"/>
        <v>#VALUE!</v>
      </c>
      <c r="AL438" s="4">
        <f t="shared" si="2566"/>
        <v>0</v>
      </c>
      <c r="AM438" s="3">
        <f t="shared" ref="AM438" si="2822">+AM439</f>
        <v>0</v>
      </c>
      <c r="AN438" s="3" t="e">
        <f t="shared" si="2817"/>
        <v>#VALUE!</v>
      </c>
      <c r="AO438" s="3" t="e">
        <f t="shared" si="2567"/>
        <v>#VALUE!</v>
      </c>
      <c r="AP438" s="4">
        <f t="shared" si="2568"/>
        <v>0</v>
      </c>
      <c r="AQ438" s="3">
        <f t="shared" ref="AQ438" si="2823">+AQ439</f>
        <v>0</v>
      </c>
      <c r="AR438" s="3" t="e">
        <f t="shared" si="2817"/>
        <v>#VALUE!</v>
      </c>
      <c r="AS438" s="3" t="e">
        <f t="shared" si="2569"/>
        <v>#VALUE!</v>
      </c>
      <c r="AT438" s="4">
        <f t="shared" si="2570"/>
        <v>0</v>
      </c>
      <c r="AU438" s="3">
        <f t="shared" ref="AU438" si="2824">+AU439</f>
        <v>0</v>
      </c>
      <c r="AV438" s="3" t="e">
        <f t="shared" si="2817"/>
        <v>#VALUE!</v>
      </c>
      <c r="AW438" s="3" t="e">
        <f t="shared" si="2571"/>
        <v>#VALUE!</v>
      </c>
      <c r="AX438" s="4">
        <f t="shared" si="2572"/>
        <v>0</v>
      </c>
      <c r="AY438" s="3">
        <f t="shared" ref="AY438" si="2825">+AY439</f>
        <v>0</v>
      </c>
      <c r="AZ438" s="3" t="e">
        <f t="shared" si="2817"/>
        <v>#VALUE!</v>
      </c>
      <c r="BA438" s="3" t="e">
        <f t="shared" si="2573"/>
        <v>#VALUE!</v>
      </c>
      <c r="BB438" s="4">
        <f t="shared" si="2574"/>
        <v>0</v>
      </c>
      <c r="BC438" s="3">
        <f t="shared" si="2817"/>
        <v>0</v>
      </c>
      <c r="BD438" s="3">
        <f t="shared" si="2817"/>
        <v>0</v>
      </c>
      <c r="BE438" s="3" t="e">
        <f t="shared" si="2817"/>
        <v>#VALUE!</v>
      </c>
      <c r="BF438" s="3" t="e">
        <f t="shared" si="2575"/>
        <v>#VALUE!</v>
      </c>
      <c r="BG438" s="4">
        <f t="shared" si="2576"/>
        <v>0</v>
      </c>
      <c r="BL438" s="3">
        <f t="shared" ref="BL438:BM438" si="2826">+BL439</f>
        <v>0</v>
      </c>
      <c r="BM438" s="3">
        <f t="shared" si="2826"/>
        <v>0</v>
      </c>
    </row>
    <row r="439" spans="1:65" s="84" customFormat="1" ht="20.399999999999999" x14ac:dyDescent="0.3">
      <c r="A439" s="29"/>
      <c r="B439" s="34"/>
      <c r="C439" s="35"/>
      <c r="D439" s="36"/>
      <c r="E439" s="5">
        <v>52056001</v>
      </c>
      <c r="F439" s="6" t="s">
        <v>129</v>
      </c>
      <c r="G439" s="7">
        <v>0</v>
      </c>
      <c r="H439" s="7" t="e">
        <f>SUMIF([2]Ene!B:I,AVALUOS!E439,[2]Ene!I:I)</f>
        <v>#VALUE!</v>
      </c>
      <c r="I439" s="7" t="e">
        <f t="shared" si="2552"/>
        <v>#VALUE!</v>
      </c>
      <c r="J439" s="8">
        <f t="shared" si="2553"/>
        <v>0</v>
      </c>
      <c r="K439" s="7">
        <v>0</v>
      </c>
      <c r="L439" s="7" t="e">
        <f>SUMIF([2]Feb!B:I,AVALUOS!E439,[2]Feb!I:I)</f>
        <v>#VALUE!</v>
      </c>
      <c r="M439" s="7" t="e">
        <f t="shared" si="2554"/>
        <v>#VALUE!</v>
      </c>
      <c r="N439" s="8">
        <f t="shared" si="2555"/>
        <v>0</v>
      </c>
      <c r="O439" s="7">
        <v>0</v>
      </c>
      <c r="P439" s="7" t="e">
        <f>SUMIF([2]mar!B:I,AVALUOS!E439,[2]mar!I:I)</f>
        <v>#VALUE!</v>
      </c>
      <c r="Q439" s="7" t="e">
        <f t="shared" si="2556"/>
        <v>#VALUE!</v>
      </c>
      <c r="R439" s="8">
        <f t="shared" si="2539"/>
        <v>0</v>
      </c>
      <c r="S439" s="7">
        <v>0</v>
      </c>
      <c r="T439" s="7" t="e">
        <f>SUMIF([2]Abr!B:I,AVALUOS!E439,[2]Abr!I:I)</f>
        <v>#VALUE!</v>
      </c>
      <c r="U439" s="7" t="e">
        <f t="shared" si="2557"/>
        <v>#VALUE!</v>
      </c>
      <c r="V439" s="8">
        <f t="shared" si="2558"/>
        <v>0</v>
      </c>
      <c r="W439" s="7">
        <v>0</v>
      </c>
      <c r="X439" s="7" t="e">
        <f>SUMIF([2]May!B:I,AVALUOS!E439,[2]May!I:I)</f>
        <v>#VALUE!</v>
      </c>
      <c r="Y439" s="7" t="e">
        <f t="shared" si="2559"/>
        <v>#VALUE!</v>
      </c>
      <c r="Z439" s="8">
        <f t="shared" si="2560"/>
        <v>0</v>
      </c>
      <c r="AA439" s="7">
        <v>0</v>
      </c>
      <c r="AB439" s="7" t="e">
        <f>SUMIF([2]Jun!B:I,AVALUOS!E439,[2]Jun!I:I)</f>
        <v>#VALUE!</v>
      </c>
      <c r="AC439" s="7" t="e">
        <f t="shared" si="2561"/>
        <v>#VALUE!</v>
      </c>
      <c r="AD439" s="8">
        <f t="shared" si="2562"/>
        <v>0</v>
      </c>
      <c r="AE439" s="7">
        <v>0</v>
      </c>
      <c r="AF439" s="7" t="e">
        <f>SUMIF([2]Jul!B:I,AVALUOS!E439,[2]Jul!I:I)</f>
        <v>#VALUE!</v>
      </c>
      <c r="AG439" s="7" t="e">
        <f t="shared" si="2563"/>
        <v>#VALUE!</v>
      </c>
      <c r="AH439" s="8">
        <f t="shared" si="2564"/>
        <v>0</v>
      </c>
      <c r="AI439" s="7">
        <v>0</v>
      </c>
      <c r="AJ439" s="7" t="e">
        <f>SUMIF([2]Agos!B:I,AVALUOS!E439,[2]Agos!I:I)</f>
        <v>#VALUE!</v>
      </c>
      <c r="AK439" s="7" t="e">
        <f t="shared" si="2565"/>
        <v>#VALUE!</v>
      </c>
      <c r="AL439" s="8">
        <f t="shared" si="2566"/>
        <v>0</v>
      </c>
      <c r="AM439" s="7">
        <v>0</v>
      </c>
      <c r="AN439" s="7" t="e">
        <f>SUMIF([2]Sep!B:I,AVALUOS!E439,[2]Sep!I:I)</f>
        <v>#VALUE!</v>
      </c>
      <c r="AO439" s="7" t="e">
        <f t="shared" si="2567"/>
        <v>#VALUE!</v>
      </c>
      <c r="AP439" s="8">
        <f t="shared" si="2568"/>
        <v>0</v>
      </c>
      <c r="AQ439" s="7">
        <v>0</v>
      </c>
      <c r="AR439" s="7" t="e">
        <f>SUMIF([2]Oct!B:I,AVALUOS!E439,[2]Oct!I:I)</f>
        <v>#VALUE!</v>
      </c>
      <c r="AS439" s="7" t="e">
        <f t="shared" si="2569"/>
        <v>#VALUE!</v>
      </c>
      <c r="AT439" s="8">
        <f t="shared" si="2570"/>
        <v>0</v>
      </c>
      <c r="AU439" s="7">
        <v>0</v>
      </c>
      <c r="AV439" s="7" t="e">
        <f>SUMIF([2]Nov!B:I,AVALUOS!E439,[2]Nov!I:I)</f>
        <v>#VALUE!</v>
      </c>
      <c r="AW439" s="7" t="e">
        <f t="shared" si="2571"/>
        <v>#VALUE!</v>
      </c>
      <c r="AX439" s="8">
        <f t="shared" si="2572"/>
        <v>0</v>
      </c>
      <c r="AY439" s="7">
        <v>0</v>
      </c>
      <c r="AZ439" s="7" t="e">
        <f>SUMIF([2]Dic!B:I,AVALUOS!E439,[2]Dic!I:I)</f>
        <v>#VALUE!</v>
      </c>
      <c r="BA439" s="7" t="e">
        <f t="shared" si="2573"/>
        <v>#VALUE!</v>
      </c>
      <c r="BB439" s="8">
        <f t="shared" si="2574"/>
        <v>0</v>
      </c>
      <c r="BC439" s="7">
        <v>0</v>
      </c>
      <c r="BD439" s="89">
        <f>+G439+K439+O439+S439+W439+AA439+AE439+AI439+AM439+AQ439+AU439</f>
        <v>0</v>
      </c>
      <c r="BE439" s="89" t="e">
        <f>+H439+L439+P439+T439+X439+AB439+AF439+AJ439+AN439+AR439+AV439+AZ439</f>
        <v>#VALUE!</v>
      </c>
      <c r="BF439" s="89" t="e">
        <f t="shared" si="2575"/>
        <v>#VALUE!</v>
      </c>
      <c r="BG439" s="24">
        <f t="shared" si="2576"/>
        <v>0</v>
      </c>
      <c r="BL439" s="7"/>
      <c r="BM439" s="7"/>
    </row>
    <row r="440" spans="1:65" ht="20.399999999999999" x14ac:dyDescent="0.3">
      <c r="A440" s="27"/>
      <c r="B440" s="27"/>
      <c r="C440" s="28"/>
      <c r="D440" s="25">
        <v>520563</v>
      </c>
      <c r="E440" s="1"/>
      <c r="F440" s="2" t="s">
        <v>130</v>
      </c>
      <c r="G440" s="3">
        <f t="shared" ref="G440:H440" si="2827">+G441</f>
        <v>0</v>
      </c>
      <c r="H440" s="3" t="e">
        <f t="shared" si="2827"/>
        <v>#VALUE!</v>
      </c>
      <c r="I440" s="3" t="e">
        <f t="shared" si="2552"/>
        <v>#VALUE!</v>
      </c>
      <c r="J440" s="4">
        <f t="shared" si="2553"/>
        <v>0</v>
      </c>
      <c r="K440" s="3">
        <f t="shared" ref="K440:L440" si="2828">+K441</f>
        <v>0</v>
      </c>
      <c r="L440" s="3" t="e">
        <f t="shared" si="2828"/>
        <v>#VALUE!</v>
      </c>
      <c r="M440" s="3" t="e">
        <f t="shared" si="2554"/>
        <v>#VALUE!</v>
      </c>
      <c r="N440" s="4">
        <f t="shared" si="2555"/>
        <v>0</v>
      </c>
      <c r="O440" s="3">
        <f t="shared" ref="O440:P440" si="2829">+O441</f>
        <v>0</v>
      </c>
      <c r="P440" s="3" t="e">
        <f t="shared" si="2829"/>
        <v>#VALUE!</v>
      </c>
      <c r="Q440" s="3" t="e">
        <f t="shared" si="2556"/>
        <v>#VALUE!</v>
      </c>
      <c r="R440" s="4">
        <f t="shared" si="2539"/>
        <v>0</v>
      </c>
      <c r="S440" s="3">
        <f t="shared" ref="S440:BE440" si="2830">+S441</f>
        <v>0</v>
      </c>
      <c r="T440" s="3" t="e">
        <f t="shared" si="2830"/>
        <v>#VALUE!</v>
      </c>
      <c r="U440" s="3" t="e">
        <f t="shared" si="2557"/>
        <v>#VALUE!</v>
      </c>
      <c r="V440" s="4">
        <f t="shared" si="2558"/>
        <v>0</v>
      </c>
      <c r="W440" s="3">
        <f t="shared" ref="W440:X440" si="2831">+W441</f>
        <v>0</v>
      </c>
      <c r="X440" s="3" t="e">
        <f t="shared" si="2831"/>
        <v>#VALUE!</v>
      </c>
      <c r="Y440" s="3" t="e">
        <f t="shared" si="2559"/>
        <v>#VALUE!</v>
      </c>
      <c r="Z440" s="4">
        <f t="shared" si="2560"/>
        <v>0</v>
      </c>
      <c r="AA440" s="3">
        <f t="shared" ref="AA440" si="2832">+AA441</f>
        <v>0</v>
      </c>
      <c r="AB440" s="3" t="e">
        <f t="shared" si="2830"/>
        <v>#VALUE!</v>
      </c>
      <c r="AC440" s="3" t="e">
        <f t="shared" si="2561"/>
        <v>#VALUE!</v>
      </c>
      <c r="AD440" s="4">
        <f t="shared" si="2562"/>
        <v>0</v>
      </c>
      <c r="AE440" s="3">
        <f t="shared" ref="AE440" si="2833">+AE441</f>
        <v>0</v>
      </c>
      <c r="AF440" s="3" t="e">
        <f t="shared" si="2830"/>
        <v>#VALUE!</v>
      </c>
      <c r="AG440" s="3" t="e">
        <f t="shared" si="2563"/>
        <v>#VALUE!</v>
      </c>
      <c r="AH440" s="4">
        <f t="shared" si="2564"/>
        <v>0</v>
      </c>
      <c r="AI440" s="3">
        <f t="shared" ref="AI440" si="2834">+AI441</f>
        <v>0</v>
      </c>
      <c r="AJ440" s="3" t="e">
        <f t="shared" si="2830"/>
        <v>#VALUE!</v>
      </c>
      <c r="AK440" s="3" t="e">
        <f t="shared" si="2565"/>
        <v>#VALUE!</v>
      </c>
      <c r="AL440" s="4">
        <f t="shared" si="2566"/>
        <v>0</v>
      </c>
      <c r="AM440" s="3">
        <f t="shared" ref="AM440" si="2835">+AM441</f>
        <v>0</v>
      </c>
      <c r="AN440" s="3" t="e">
        <f t="shared" si="2830"/>
        <v>#VALUE!</v>
      </c>
      <c r="AO440" s="3" t="e">
        <f t="shared" si="2567"/>
        <v>#VALUE!</v>
      </c>
      <c r="AP440" s="4">
        <f t="shared" si="2568"/>
        <v>0</v>
      </c>
      <c r="AQ440" s="3">
        <f t="shared" ref="AQ440" si="2836">+AQ441</f>
        <v>0</v>
      </c>
      <c r="AR440" s="3" t="e">
        <f t="shared" si="2830"/>
        <v>#VALUE!</v>
      </c>
      <c r="AS440" s="3" t="e">
        <f t="shared" si="2569"/>
        <v>#VALUE!</v>
      </c>
      <c r="AT440" s="4">
        <f t="shared" si="2570"/>
        <v>0</v>
      </c>
      <c r="AU440" s="3">
        <f t="shared" ref="AU440" si="2837">+AU441</f>
        <v>0</v>
      </c>
      <c r="AV440" s="3" t="e">
        <f t="shared" si="2830"/>
        <v>#VALUE!</v>
      </c>
      <c r="AW440" s="3" t="e">
        <f t="shared" si="2571"/>
        <v>#VALUE!</v>
      </c>
      <c r="AX440" s="4">
        <f t="shared" si="2572"/>
        <v>0</v>
      </c>
      <c r="AY440" s="3">
        <f t="shared" ref="AY440" si="2838">+AY441</f>
        <v>0</v>
      </c>
      <c r="AZ440" s="3" t="e">
        <f t="shared" si="2830"/>
        <v>#VALUE!</v>
      </c>
      <c r="BA440" s="3" t="e">
        <f t="shared" si="2573"/>
        <v>#VALUE!</v>
      </c>
      <c r="BB440" s="4">
        <f t="shared" si="2574"/>
        <v>0</v>
      </c>
      <c r="BC440" s="3">
        <f t="shared" si="2830"/>
        <v>0</v>
      </c>
      <c r="BD440" s="3">
        <f t="shared" si="2830"/>
        <v>0</v>
      </c>
      <c r="BE440" s="3" t="e">
        <f t="shared" si="2830"/>
        <v>#VALUE!</v>
      </c>
      <c r="BF440" s="3" t="e">
        <f t="shared" si="2575"/>
        <v>#VALUE!</v>
      </c>
      <c r="BG440" s="4">
        <f t="shared" si="2576"/>
        <v>0</v>
      </c>
      <c r="BL440" s="3">
        <f t="shared" ref="BL440:BM440" si="2839">+BL441</f>
        <v>0</v>
      </c>
      <c r="BM440" s="3">
        <f t="shared" si="2839"/>
        <v>0</v>
      </c>
    </row>
    <row r="441" spans="1:65" s="84" customFormat="1" ht="12" x14ac:dyDescent="0.3">
      <c r="A441" s="29"/>
      <c r="B441" s="34"/>
      <c r="C441" s="35"/>
      <c r="D441" s="36"/>
      <c r="E441" s="5">
        <v>52056301</v>
      </c>
      <c r="F441" s="6" t="s">
        <v>130</v>
      </c>
      <c r="G441" s="7">
        <v>0</v>
      </c>
      <c r="H441" s="7" t="e">
        <f>SUMIF([2]Ene!B:I,AVALUOS!E441,[2]Ene!I:I)</f>
        <v>#VALUE!</v>
      </c>
      <c r="I441" s="7" t="e">
        <f t="shared" si="2552"/>
        <v>#VALUE!</v>
      </c>
      <c r="J441" s="8">
        <f t="shared" si="2553"/>
        <v>0</v>
      </c>
      <c r="K441" s="7">
        <v>0</v>
      </c>
      <c r="L441" s="7" t="e">
        <f>SUMIF([2]Feb!B:I,AVALUOS!E441,[2]Feb!I:I)</f>
        <v>#VALUE!</v>
      </c>
      <c r="M441" s="7" t="e">
        <f t="shared" si="2554"/>
        <v>#VALUE!</v>
      </c>
      <c r="N441" s="8">
        <f t="shared" si="2555"/>
        <v>0</v>
      </c>
      <c r="O441" s="7">
        <v>0</v>
      </c>
      <c r="P441" s="7" t="e">
        <f>SUMIF([2]mar!B:I,AVALUOS!E441,[2]mar!I:I)</f>
        <v>#VALUE!</v>
      </c>
      <c r="Q441" s="7" t="e">
        <f t="shared" si="2556"/>
        <v>#VALUE!</v>
      </c>
      <c r="R441" s="8">
        <f t="shared" si="2539"/>
        <v>0</v>
      </c>
      <c r="S441" s="7">
        <v>0</v>
      </c>
      <c r="T441" s="7" t="e">
        <f>SUMIF([2]Abr!B:I,AVALUOS!E441,[2]Abr!I:I)</f>
        <v>#VALUE!</v>
      </c>
      <c r="U441" s="7" t="e">
        <f t="shared" si="2557"/>
        <v>#VALUE!</v>
      </c>
      <c r="V441" s="8">
        <f t="shared" si="2558"/>
        <v>0</v>
      </c>
      <c r="W441" s="7">
        <v>0</v>
      </c>
      <c r="X441" s="7" t="e">
        <f>SUMIF([2]May!B:I,AVALUOS!E441,[2]May!I:I)</f>
        <v>#VALUE!</v>
      </c>
      <c r="Y441" s="7" t="e">
        <f t="shared" si="2559"/>
        <v>#VALUE!</v>
      </c>
      <c r="Z441" s="8">
        <f t="shared" si="2560"/>
        <v>0</v>
      </c>
      <c r="AA441" s="7">
        <v>0</v>
      </c>
      <c r="AB441" s="7" t="e">
        <f>SUMIF([2]Jun!B:I,AVALUOS!E441,[2]Jun!I:I)</f>
        <v>#VALUE!</v>
      </c>
      <c r="AC441" s="7" t="e">
        <f t="shared" si="2561"/>
        <v>#VALUE!</v>
      </c>
      <c r="AD441" s="8">
        <f t="shared" si="2562"/>
        <v>0</v>
      </c>
      <c r="AE441" s="7">
        <v>0</v>
      </c>
      <c r="AF441" s="7" t="e">
        <f>SUMIF([2]Jul!B:I,AVALUOS!E441,[2]Jul!I:I)</f>
        <v>#VALUE!</v>
      </c>
      <c r="AG441" s="7" t="e">
        <f t="shared" si="2563"/>
        <v>#VALUE!</v>
      </c>
      <c r="AH441" s="8">
        <f t="shared" si="2564"/>
        <v>0</v>
      </c>
      <c r="AI441" s="7">
        <v>0</v>
      </c>
      <c r="AJ441" s="7" t="e">
        <f>SUMIF([2]Agos!B:I,AVALUOS!E441,[2]Agos!I:I)</f>
        <v>#VALUE!</v>
      </c>
      <c r="AK441" s="7" t="e">
        <f t="shared" si="2565"/>
        <v>#VALUE!</v>
      </c>
      <c r="AL441" s="8">
        <f t="shared" si="2566"/>
        <v>0</v>
      </c>
      <c r="AM441" s="7">
        <v>0</v>
      </c>
      <c r="AN441" s="7" t="e">
        <f>SUMIF([2]Sep!B:I,AVALUOS!E441,[2]Sep!I:I)</f>
        <v>#VALUE!</v>
      </c>
      <c r="AO441" s="7" t="e">
        <f t="shared" si="2567"/>
        <v>#VALUE!</v>
      </c>
      <c r="AP441" s="8">
        <f t="shared" si="2568"/>
        <v>0</v>
      </c>
      <c r="AQ441" s="7">
        <v>0</v>
      </c>
      <c r="AR441" s="7" t="e">
        <f>SUMIF([2]Oct!B:I,AVALUOS!E441,[2]Oct!I:I)</f>
        <v>#VALUE!</v>
      </c>
      <c r="AS441" s="7" t="e">
        <f t="shared" si="2569"/>
        <v>#VALUE!</v>
      </c>
      <c r="AT441" s="8">
        <f t="shared" si="2570"/>
        <v>0</v>
      </c>
      <c r="AU441" s="7">
        <v>0</v>
      </c>
      <c r="AV441" s="7" t="e">
        <f>SUMIF([2]Nov!B:I,AVALUOS!E441,[2]Nov!I:I)</f>
        <v>#VALUE!</v>
      </c>
      <c r="AW441" s="7" t="e">
        <f t="shared" si="2571"/>
        <v>#VALUE!</v>
      </c>
      <c r="AX441" s="8">
        <f t="shared" si="2572"/>
        <v>0</v>
      </c>
      <c r="AY441" s="7">
        <v>0</v>
      </c>
      <c r="AZ441" s="7" t="e">
        <f>SUMIF([2]Dic!B:I,AVALUOS!E441,[2]Dic!I:I)</f>
        <v>#VALUE!</v>
      </c>
      <c r="BA441" s="7" t="e">
        <f t="shared" si="2573"/>
        <v>#VALUE!</v>
      </c>
      <c r="BB441" s="8">
        <f t="shared" si="2574"/>
        <v>0</v>
      </c>
      <c r="BC441" s="7">
        <v>0</v>
      </c>
      <c r="BD441" s="89">
        <f>+G441+K441+O441+S441+W441+AA441+AE441+AI441+AM441+AQ441+AU441</f>
        <v>0</v>
      </c>
      <c r="BE441" s="89" t="e">
        <f>+H441+L441+P441+T441+X441+AB441+AF441+AJ441+AN441+AR441+AV441+AZ441</f>
        <v>#VALUE!</v>
      </c>
      <c r="BF441" s="89" t="e">
        <f t="shared" si="2575"/>
        <v>#VALUE!</v>
      </c>
      <c r="BG441" s="24">
        <f t="shared" si="2576"/>
        <v>0</v>
      </c>
      <c r="BL441" s="7"/>
      <c r="BM441" s="7"/>
    </row>
    <row r="442" spans="1:65" ht="20.399999999999999" x14ac:dyDescent="0.3">
      <c r="A442" s="27"/>
      <c r="B442" s="27"/>
      <c r="C442" s="28"/>
      <c r="D442" s="25">
        <v>520566</v>
      </c>
      <c r="E442" s="1"/>
      <c r="F442" s="2" t="s">
        <v>131</v>
      </c>
      <c r="G442" s="3">
        <f t="shared" ref="G442:H442" si="2840">+G443</f>
        <v>0</v>
      </c>
      <c r="H442" s="3" t="e">
        <f t="shared" si="2840"/>
        <v>#VALUE!</v>
      </c>
      <c r="I442" s="3" t="e">
        <f t="shared" si="2552"/>
        <v>#VALUE!</v>
      </c>
      <c r="J442" s="4">
        <f t="shared" si="2553"/>
        <v>0</v>
      </c>
      <c r="K442" s="3">
        <f t="shared" ref="K442:L442" si="2841">+K443</f>
        <v>0</v>
      </c>
      <c r="L442" s="3" t="e">
        <f t="shared" si="2841"/>
        <v>#VALUE!</v>
      </c>
      <c r="M442" s="3" t="e">
        <f t="shared" si="2554"/>
        <v>#VALUE!</v>
      </c>
      <c r="N442" s="4">
        <f t="shared" si="2555"/>
        <v>0</v>
      </c>
      <c r="O442" s="3">
        <f t="shared" ref="O442:P442" si="2842">+O443</f>
        <v>0</v>
      </c>
      <c r="P442" s="3" t="e">
        <f t="shared" si="2842"/>
        <v>#VALUE!</v>
      </c>
      <c r="Q442" s="3" t="e">
        <f t="shared" si="2556"/>
        <v>#VALUE!</v>
      </c>
      <c r="R442" s="4">
        <f t="shared" si="2539"/>
        <v>0</v>
      </c>
      <c r="S442" s="3">
        <f t="shared" ref="S442:BE442" si="2843">+S443</f>
        <v>0</v>
      </c>
      <c r="T442" s="3" t="e">
        <f t="shared" si="2843"/>
        <v>#VALUE!</v>
      </c>
      <c r="U442" s="3" t="e">
        <f t="shared" si="2557"/>
        <v>#VALUE!</v>
      </c>
      <c r="V442" s="4">
        <f t="shared" si="2558"/>
        <v>0</v>
      </c>
      <c r="W442" s="3">
        <f t="shared" ref="W442:X442" si="2844">+W443</f>
        <v>0</v>
      </c>
      <c r="X442" s="3" t="e">
        <f t="shared" si="2844"/>
        <v>#VALUE!</v>
      </c>
      <c r="Y442" s="3" t="e">
        <f t="shared" si="2559"/>
        <v>#VALUE!</v>
      </c>
      <c r="Z442" s="4">
        <f t="shared" si="2560"/>
        <v>0</v>
      </c>
      <c r="AA442" s="3">
        <f t="shared" ref="AA442" si="2845">+AA443</f>
        <v>0</v>
      </c>
      <c r="AB442" s="3" t="e">
        <f t="shared" si="2843"/>
        <v>#VALUE!</v>
      </c>
      <c r="AC442" s="3" t="e">
        <f t="shared" si="2561"/>
        <v>#VALUE!</v>
      </c>
      <c r="AD442" s="4">
        <f t="shared" si="2562"/>
        <v>0</v>
      </c>
      <c r="AE442" s="3">
        <f t="shared" ref="AE442" si="2846">+AE443</f>
        <v>0</v>
      </c>
      <c r="AF442" s="3" t="e">
        <f t="shared" si="2843"/>
        <v>#VALUE!</v>
      </c>
      <c r="AG442" s="3" t="e">
        <f t="shared" si="2563"/>
        <v>#VALUE!</v>
      </c>
      <c r="AH442" s="4">
        <f t="shared" si="2564"/>
        <v>0</v>
      </c>
      <c r="AI442" s="3">
        <f t="shared" ref="AI442" si="2847">+AI443</f>
        <v>0</v>
      </c>
      <c r="AJ442" s="3" t="e">
        <f t="shared" si="2843"/>
        <v>#VALUE!</v>
      </c>
      <c r="AK442" s="3" t="e">
        <f t="shared" si="2565"/>
        <v>#VALUE!</v>
      </c>
      <c r="AL442" s="4">
        <f t="shared" si="2566"/>
        <v>0</v>
      </c>
      <c r="AM442" s="3">
        <f t="shared" ref="AM442" si="2848">+AM443</f>
        <v>0</v>
      </c>
      <c r="AN442" s="3" t="e">
        <f t="shared" si="2843"/>
        <v>#VALUE!</v>
      </c>
      <c r="AO442" s="3" t="e">
        <f t="shared" si="2567"/>
        <v>#VALUE!</v>
      </c>
      <c r="AP442" s="4">
        <f t="shared" si="2568"/>
        <v>0</v>
      </c>
      <c r="AQ442" s="3">
        <f t="shared" ref="AQ442" si="2849">+AQ443</f>
        <v>0</v>
      </c>
      <c r="AR442" s="3" t="e">
        <f t="shared" si="2843"/>
        <v>#VALUE!</v>
      </c>
      <c r="AS442" s="3" t="e">
        <f t="shared" si="2569"/>
        <v>#VALUE!</v>
      </c>
      <c r="AT442" s="4">
        <f t="shared" si="2570"/>
        <v>0</v>
      </c>
      <c r="AU442" s="3">
        <f t="shared" ref="AU442" si="2850">+AU443</f>
        <v>0</v>
      </c>
      <c r="AV442" s="3" t="e">
        <f t="shared" si="2843"/>
        <v>#VALUE!</v>
      </c>
      <c r="AW442" s="3" t="e">
        <f t="shared" si="2571"/>
        <v>#VALUE!</v>
      </c>
      <c r="AX442" s="4">
        <f t="shared" si="2572"/>
        <v>0</v>
      </c>
      <c r="AY442" s="3">
        <f t="shared" ref="AY442" si="2851">+AY443</f>
        <v>0</v>
      </c>
      <c r="AZ442" s="3" t="e">
        <f t="shared" si="2843"/>
        <v>#VALUE!</v>
      </c>
      <c r="BA442" s="3" t="e">
        <f t="shared" si="2573"/>
        <v>#VALUE!</v>
      </c>
      <c r="BB442" s="4">
        <f t="shared" si="2574"/>
        <v>0</v>
      </c>
      <c r="BC442" s="3">
        <f t="shared" si="2843"/>
        <v>0</v>
      </c>
      <c r="BD442" s="3">
        <f t="shared" si="2843"/>
        <v>0</v>
      </c>
      <c r="BE442" s="3" t="e">
        <f t="shared" si="2843"/>
        <v>#VALUE!</v>
      </c>
      <c r="BF442" s="3" t="e">
        <f t="shared" si="2575"/>
        <v>#VALUE!</v>
      </c>
      <c r="BG442" s="4">
        <f t="shared" si="2576"/>
        <v>0</v>
      </c>
      <c r="BL442" s="3">
        <f t="shared" ref="BL442:BM442" si="2852">+BL443</f>
        <v>0</v>
      </c>
      <c r="BM442" s="3">
        <f t="shared" si="2852"/>
        <v>0</v>
      </c>
    </row>
    <row r="443" spans="1:65" s="84" customFormat="1" ht="20.399999999999999" x14ac:dyDescent="0.3">
      <c r="A443" s="29"/>
      <c r="B443" s="34"/>
      <c r="C443" s="35"/>
      <c r="D443" s="36"/>
      <c r="E443" s="5">
        <v>52056601</v>
      </c>
      <c r="F443" s="6" t="s">
        <v>131</v>
      </c>
      <c r="G443" s="7">
        <v>0</v>
      </c>
      <c r="H443" s="7" t="e">
        <f>SUMIF([2]Ene!B:I,AVALUOS!E443,[2]Ene!I:I)</f>
        <v>#VALUE!</v>
      </c>
      <c r="I443" s="7" t="e">
        <f t="shared" si="2552"/>
        <v>#VALUE!</v>
      </c>
      <c r="J443" s="8">
        <f t="shared" si="2553"/>
        <v>0</v>
      </c>
      <c r="K443" s="7">
        <v>0</v>
      </c>
      <c r="L443" s="7" t="e">
        <f>SUMIF([2]Feb!B:I,AVALUOS!E443,[2]Feb!I:I)</f>
        <v>#VALUE!</v>
      </c>
      <c r="M443" s="7" t="e">
        <f t="shared" si="2554"/>
        <v>#VALUE!</v>
      </c>
      <c r="N443" s="8">
        <f t="shared" si="2555"/>
        <v>0</v>
      </c>
      <c r="O443" s="7">
        <v>0</v>
      </c>
      <c r="P443" s="7" t="e">
        <f>SUMIF([2]mar!B:I,AVALUOS!E443,[2]mar!I:I)</f>
        <v>#VALUE!</v>
      </c>
      <c r="Q443" s="7" t="e">
        <f t="shared" si="2556"/>
        <v>#VALUE!</v>
      </c>
      <c r="R443" s="8">
        <f t="shared" si="2539"/>
        <v>0</v>
      </c>
      <c r="S443" s="7">
        <v>0</v>
      </c>
      <c r="T443" s="7" t="e">
        <f>SUMIF([2]Abr!B:I,AVALUOS!E443,[2]Abr!I:I)</f>
        <v>#VALUE!</v>
      </c>
      <c r="U443" s="7" t="e">
        <f t="shared" si="2557"/>
        <v>#VALUE!</v>
      </c>
      <c r="V443" s="8">
        <f t="shared" si="2558"/>
        <v>0</v>
      </c>
      <c r="W443" s="7">
        <v>0</v>
      </c>
      <c r="X443" s="7" t="e">
        <f>SUMIF([2]May!B:I,AVALUOS!E443,[2]May!I:I)</f>
        <v>#VALUE!</v>
      </c>
      <c r="Y443" s="7" t="e">
        <f t="shared" si="2559"/>
        <v>#VALUE!</v>
      </c>
      <c r="Z443" s="8">
        <f t="shared" si="2560"/>
        <v>0</v>
      </c>
      <c r="AA443" s="7">
        <v>0</v>
      </c>
      <c r="AB443" s="7" t="e">
        <f>SUMIF([2]Jun!B:I,AVALUOS!E443,[2]Jun!I:I)</f>
        <v>#VALUE!</v>
      </c>
      <c r="AC443" s="7" t="e">
        <f t="shared" si="2561"/>
        <v>#VALUE!</v>
      </c>
      <c r="AD443" s="8">
        <f t="shared" si="2562"/>
        <v>0</v>
      </c>
      <c r="AE443" s="7">
        <v>0</v>
      </c>
      <c r="AF443" s="7" t="e">
        <f>SUMIF([2]Jul!B:I,AVALUOS!E443,[2]Jul!I:I)</f>
        <v>#VALUE!</v>
      </c>
      <c r="AG443" s="7" t="e">
        <f t="shared" si="2563"/>
        <v>#VALUE!</v>
      </c>
      <c r="AH443" s="8">
        <f t="shared" si="2564"/>
        <v>0</v>
      </c>
      <c r="AI443" s="7">
        <v>0</v>
      </c>
      <c r="AJ443" s="7" t="e">
        <f>SUMIF([2]Agos!B:I,AVALUOS!E443,[2]Agos!I:I)</f>
        <v>#VALUE!</v>
      </c>
      <c r="AK443" s="7" t="e">
        <f t="shared" si="2565"/>
        <v>#VALUE!</v>
      </c>
      <c r="AL443" s="8">
        <f t="shared" si="2566"/>
        <v>0</v>
      </c>
      <c r="AM443" s="7">
        <v>0</v>
      </c>
      <c r="AN443" s="7" t="e">
        <f>SUMIF([2]Sep!B:I,AVALUOS!E443,[2]Sep!I:I)</f>
        <v>#VALUE!</v>
      </c>
      <c r="AO443" s="7" t="e">
        <f t="shared" si="2567"/>
        <v>#VALUE!</v>
      </c>
      <c r="AP443" s="8">
        <f t="shared" si="2568"/>
        <v>0</v>
      </c>
      <c r="AQ443" s="7">
        <v>0</v>
      </c>
      <c r="AR443" s="7" t="e">
        <f>SUMIF([2]Oct!B:I,AVALUOS!E443,[2]Oct!I:I)</f>
        <v>#VALUE!</v>
      </c>
      <c r="AS443" s="7" t="e">
        <f t="shared" si="2569"/>
        <v>#VALUE!</v>
      </c>
      <c r="AT443" s="8">
        <f t="shared" si="2570"/>
        <v>0</v>
      </c>
      <c r="AU443" s="7">
        <v>0</v>
      </c>
      <c r="AV443" s="7" t="e">
        <f>SUMIF([2]Nov!B:I,AVALUOS!E443,[2]Nov!I:I)</f>
        <v>#VALUE!</v>
      </c>
      <c r="AW443" s="7" t="e">
        <f t="shared" si="2571"/>
        <v>#VALUE!</v>
      </c>
      <c r="AX443" s="8">
        <f t="shared" si="2572"/>
        <v>0</v>
      </c>
      <c r="AY443" s="7">
        <v>0</v>
      </c>
      <c r="AZ443" s="7" t="e">
        <f>SUMIF([2]Dic!B:I,AVALUOS!E443,[2]Dic!I:I)</f>
        <v>#VALUE!</v>
      </c>
      <c r="BA443" s="7" t="e">
        <f t="shared" si="2573"/>
        <v>#VALUE!</v>
      </c>
      <c r="BB443" s="8">
        <f t="shared" si="2574"/>
        <v>0</v>
      </c>
      <c r="BC443" s="7">
        <v>0</v>
      </c>
      <c r="BD443" s="89">
        <f>+G443+K443+O443+S443+W443+AA443+AE443+AI443+AM443+AQ443+AU443</f>
        <v>0</v>
      </c>
      <c r="BE443" s="89" t="e">
        <f>+H443+L443+P443+T443+X443+AB443+AF443+AJ443+AN443+AR443+AV443+AZ443</f>
        <v>#VALUE!</v>
      </c>
      <c r="BF443" s="89" t="e">
        <f t="shared" si="2575"/>
        <v>#VALUE!</v>
      </c>
      <c r="BG443" s="24">
        <f t="shared" si="2576"/>
        <v>0</v>
      </c>
      <c r="BL443" s="7"/>
      <c r="BM443" s="7"/>
    </row>
    <row r="444" spans="1:65" x14ac:dyDescent="0.3">
      <c r="A444" s="27"/>
      <c r="B444" s="27"/>
      <c r="C444" s="28"/>
      <c r="D444" s="25">
        <v>520568</v>
      </c>
      <c r="E444" s="1"/>
      <c r="F444" s="2" t="s">
        <v>279</v>
      </c>
      <c r="G444" s="3">
        <f t="shared" ref="G444:H444" si="2853">+G445</f>
        <v>0</v>
      </c>
      <c r="H444" s="3" t="e">
        <f t="shared" si="2853"/>
        <v>#VALUE!</v>
      </c>
      <c r="I444" s="3" t="e">
        <f t="shared" si="2552"/>
        <v>#VALUE!</v>
      </c>
      <c r="J444" s="4">
        <f t="shared" si="2553"/>
        <v>0</v>
      </c>
      <c r="K444" s="3">
        <f t="shared" ref="K444:L444" si="2854">+K445</f>
        <v>0</v>
      </c>
      <c r="L444" s="3" t="e">
        <f t="shared" si="2854"/>
        <v>#VALUE!</v>
      </c>
      <c r="M444" s="3" t="e">
        <f t="shared" si="2554"/>
        <v>#VALUE!</v>
      </c>
      <c r="N444" s="4">
        <f t="shared" si="2555"/>
        <v>0</v>
      </c>
      <c r="O444" s="3">
        <f t="shared" ref="O444:P444" si="2855">+O445</f>
        <v>0</v>
      </c>
      <c r="P444" s="3" t="e">
        <f t="shared" si="2855"/>
        <v>#VALUE!</v>
      </c>
      <c r="Q444" s="3" t="e">
        <f t="shared" si="2556"/>
        <v>#VALUE!</v>
      </c>
      <c r="R444" s="4">
        <f t="shared" si="2539"/>
        <v>0</v>
      </c>
      <c r="S444" s="3">
        <f t="shared" ref="S444:BE444" si="2856">+S445</f>
        <v>0</v>
      </c>
      <c r="T444" s="3" t="e">
        <f t="shared" si="2856"/>
        <v>#VALUE!</v>
      </c>
      <c r="U444" s="3" t="e">
        <f t="shared" si="2557"/>
        <v>#VALUE!</v>
      </c>
      <c r="V444" s="4">
        <f t="shared" si="2558"/>
        <v>0</v>
      </c>
      <c r="W444" s="3">
        <f t="shared" ref="W444:X444" si="2857">+W445</f>
        <v>0</v>
      </c>
      <c r="X444" s="3" t="e">
        <f t="shared" si="2857"/>
        <v>#VALUE!</v>
      </c>
      <c r="Y444" s="3" t="e">
        <f t="shared" si="2559"/>
        <v>#VALUE!</v>
      </c>
      <c r="Z444" s="4">
        <f t="shared" si="2560"/>
        <v>0</v>
      </c>
      <c r="AA444" s="3">
        <f t="shared" ref="AA444" si="2858">+AA445</f>
        <v>0</v>
      </c>
      <c r="AB444" s="3" t="e">
        <f t="shared" si="2856"/>
        <v>#VALUE!</v>
      </c>
      <c r="AC444" s="3" t="e">
        <f t="shared" si="2561"/>
        <v>#VALUE!</v>
      </c>
      <c r="AD444" s="4">
        <f t="shared" si="2562"/>
        <v>0</v>
      </c>
      <c r="AE444" s="3">
        <f t="shared" ref="AE444" si="2859">+AE445</f>
        <v>0</v>
      </c>
      <c r="AF444" s="3" t="e">
        <f t="shared" si="2856"/>
        <v>#VALUE!</v>
      </c>
      <c r="AG444" s="3" t="e">
        <f t="shared" si="2563"/>
        <v>#VALUE!</v>
      </c>
      <c r="AH444" s="4">
        <f t="shared" si="2564"/>
        <v>0</v>
      </c>
      <c r="AI444" s="3">
        <f t="shared" ref="AI444" si="2860">+AI445</f>
        <v>0</v>
      </c>
      <c r="AJ444" s="3" t="e">
        <f t="shared" si="2856"/>
        <v>#VALUE!</v>
      </c>
      <c r="AK444" s="3" t="e">
        <f t="shared" si="2565"/>
        <v>#VALUE!</v>
      </c>
      <c r="AL444" s="4">
        <f t="shared" si="2566"/>
        <v>0</v>
      </c>
      <c r="AM444" s="3">
        <f t="shared" ref="AM444" si="2861">+AM445</f>
        <v>0</v>
      </c>
      <c r="AN444" s="3" t="e">
        <f t="shared" si="2856"/>
        <v>#VALUE!</v>
      </c>
      <c r="AO444" s="3" t="e">
        <f t="shared" si="2567"/>
        <v>#VALUE!</v>
      </c>
      <c r="AP444" s="4">
        <f t="shared" si="2568"/>
        <v>0</v>
      </c>
      <c r="AQ444" s="3">
        <f t="shared" ref="AQ444" si="2862">+AQ445</f>
        <v>0</v>
      </c>
      <c r="AR444" s="3" t="e">
        <f t="shared" si="2856"/>
        <v>#VALUE!</v>
      </c>
      <c r="AS444" s="3" t="e">
        <f t="shared" si="2569"/>
        <v>#VALUE!</v>
      </c>
      <c r="AT444" s="4">
        <f t="shared" si="2570"/>
        <v>0</v>
      </c>
      <c r="AU444" s="3">
        <f t="shared" ref="AU444" si="2863">+AU445</f>
        <v>0</v>
      </c>
      <c r="AV444" s="3" t="e">
        <f t="shared" si="2856"/>
        <v>#VALUE!</v>
      </c>
      <c r="AW444" s="3" t="e">
        <f t="shared" si="2571"/>
        <v>#VALUE!</v>
      </c>
      <c r="AX444" s="4">
        <f t="shared" si="2572"/>
        <v>0</v>
      </c>
      <c r="AY444" s="3">
        <f t="shared" ref="AY444" si="2864">+AY445</f>
        <v>0</v>
      </c>
      <c r="AZ444" s="3" t="e">
        <f t="shared" si="2856"/>
        <v>#VALUE!</v>
      </c>
      <c r="BA444" s="3" t="e">
        <f t="shared" si="2573"/>
        <v>#VALUE!</v>
      </c>
      <c r="BB444" s="4">
        <f t="shared" si="2574"/>
        <v>0</v>
      </c>
      <c r="BC444" s="3">
        <f t="shared" si="2856"/>
        <v>0</v>
      </c>
      <c r="BD444" s="3">
        <f t="shared" si="2856"/>
        <v>0</v>
      </c>
      <c r="BE444" s="3" t="e">
        <f t="shared" si="2856"/>
        <v>#VALUE!</v>
      </c>
      <c r="BF444" s="3" t="e">
        <f t="shared" si="2575"/>
        <v>#VALUE!</v>
      </c>
      <c r="BG444" s="4">
        <f t="shared" si="2576"/>
        <v>0</v>
      </c>
      <c r="BL444" s="3">
        <f t="shared" ref="BL444:BM444" si="2865">+BL445</f>
        <v>0</v>
      </c>
      <c r="BM444" s="3">
        <f t="shared" si="2865"/>
        <v>0</v>
      </c>
    </row>
    <row r="445" spans="1:65" s="84" customFormat="1" ht="12" x14ac:dyDescent="0.3">
      <c r="A445" s="29"/>
      <c r="B445" s="34"/>
      <c r="C445" s="35"/>
      <c r="D445" s="36"/>
      <c r="E445" s="5">
        <v>52056801</v>
      </c>
      <c r="F445" s="6" t="s">
        <v>280</v>
      </c>
      <c r="G445" s="7">
        <v>0</v>
      </c>
      <c r="H445" s="7" t="e">
        <f>SUMIF([2]Ene!B:I,AVALUOS!E445,[2]Ene!I:I)</f>
        <v>#VALUE!</v>
      </c>
      <c r="I445" s="7" t="e">
        <f t="shared" si="2552"/>
        <v>#VALUE!</v>
      </c>
      <c r="J445" s="8">
        <f t="shared" si="2553"/>
        <v>0</v>
      </c>
      <c r="K445" s="7">
        <v>0</v>
      </c>
      <c r="L445" s="7" t="e">
        <f>SUMIF([2]Feb!B:I,AVALUOS!E445,[2]Feb!I:I)</f>
        <v>#VALUE!</v>
      </c>
      <c r="M445" s="7" t="e">
        <f t="shared" si="2554"/>
        <v>#VALUE!</v>
      </c>
      <c r="N445" s="8">
        <f t="shared" si="2555"/>
        <v>0</v>
      </c>
      <c r="O445" s="7">
        <v>0</v>
      </c>
      <c r="P445" s="7" t="e">
        <f>SUMIF([2]mar!B:I,AVALUOS!E445,[2]mar!I:I)</f>
        <v>#VALUE!</v>
      </c>
      <c r="Q445" s="7" t="e">
        <f t="shared" si="2556"/>
        <v>#VALUE!</v>
      </c>
      <c r="R445" s="8">
        <f t="shared" si="2539"/>
        <v>0</v>
      </c>
      <c r="S445" s="7">
        <v>0</v>
      </c>
      <c r="T445" s="7" t="e">
        <f>SUMIF([2]Abr!B:I,AVALUOS!E445,[2]Abr!I:I)</f>
        <v>#VALUE!</v>
      </c>
      <c r="U445" s="7" t="e">
        <f t="shared" si="2557"/>
        <v>#VALUE!</v>
      </c>
      <c r="V445" s="8">
        <f t="shared" si="2558"/>
        <v>0</v>
      </c>
      <c r="W445" s="7">
        <v>0</v>
      </c>
      <c r="X445" s="7" t="e">
        <f>SUMIF([2]May!B:I,AVALUOS!E445,[2]May!I:I)</f>
        <v>#VALUE!</v>
      </c>
      <c r="Y445" s="7" t="e">
        <f t="shared" si="2559"/>
        <v>#VALUE!</v>
      </c>
      <c r="Z445" s="8">
        <f t="shared" si="2560"/>
        <v>0</v>
      </c>
      <c r="AA445" s="7">
        <v>0</v>
      </c>
      <c r="AB445" s="7" t="e">
        <f>SUMIF([2]Jun!B:I,AVALUOS!E445,[2]Jun!I:I)</f>
        <v>#VALUE!</v>
      </c>
      <c r="AC445" s="7" t="e">
        <f t="shared" si="2561"/>
        <v>#VALUE!</v>
      </c>
      <c r="AD445" s="8">
        <f t="shared" si="2562"/>
        <v>0</v>
      </c>
      <c r="AE445" s="7">
        <v>0</v>
      </c>
      <c r="AF445" s="7" t="e">
        <f>SUMIF([2]Jul!B:I,AVALUOS!E445,[2]Jul!I:I)</f>
        <v>#VALUE!</v>
      </c>
      <c r="AG445" s="7" t="e">
        <f t="shared" si="2563"/>
        <v>#VALUE!</v>
      </c>
      <c r="AH445" s="8">
        <f t="shared" si="2564"/>
        <v>0</v>
      </c>
      <c r="AI445" s="7">
        <v>0</v>
      </c>
      <c r="AJ445" s="7" t="e">
        <f>SUMIF([2]Agos!B:I,AVALUOS!E445,[2]Agos!I:I)</f>
        <v>#VALUE!</v>
      </c>
      <c r="AK445" s="7" t="e">
        <f t="shared" si="2565"/>
        <v>#VALUE!</v>
      </c>
      <c r="AL445" s="8">
        <f t="shared" si="2566"/>
        <v>0</v>
      </c>
      <c r="AM445" s="7">
        <v>0</v>
      </c>
      <c r="AN445" s="7" t="e">
        <f>SUMIF([2]Sep!B:I,AVALUOS!E445,[2]Sep!I:I)</f>
        <v>#VALUE!</v>
      </c>
      <c r="AO445" s="7" t="e">
        <f t="shared" si="2567"/>
        <v>#VALUE!</v>
      </c>
      <c r="AP445" s="8">
        <f t="shared" si="2568"/>
        <v>0</v>
      </c>
      <c r="AQ445" s="7">
        <v>0</v>
      </c>
      <c r="AR445" s="7" t="e">
        <f>SUMIF([2]Oct!B:I,AVALUOS!E445,[2]Oct!I:I)</f>
        <v>#VALUE!</v>
      </c>
      <c r="AS445" s="7" t="e">
        <f t="shared" si="2569"/>
        <v>#VALUE!</v>
      </c>
      <c r="AT445" s="8">
        <f t="shared" si="2570"/>
        <v>0</v>
      </c>
      <c r="AU445" s="7">
        <v>0</v>
      </c>
      <c r="AV445" s="7" t="e">
        <f>SUMIF([2]Nov!B:I,AVALUOS!E445,[2]Nov!I:I)</f>
        <v>#VALUE!</v>
      </c>
      <c r="AW445" s="7" t="e">
        <f t="shared" si="2571"/>
        <v>#VALUE!</v>
      </c>
      <c r="AX445" s="8">
        <f t="shared" si="2572"/>
        <v>0</v>
      </c>
      <c r="AY445" s="7">
        <v>0</v>
      </c>
      <c r="AZ445" s="7" t="e">
        <f>SUMIF([2]Dic!B:I,AVALUOS!E445,[2]Dic!I:I)</f>
        <v>#VALUE!</v>
      </c>
      <c r="BA445" s="7" t="e">
        <f t="shared" si="2573"/>
        <v>#VALUE!</v>
      </c>
      <c r="BB445" s="8">
        <f t="shared" si="2574"/>
        <v>0</v>
      </c>
      <c r="BC445" s="7">
        <v>0</v>
      </c>
      <c r="BD445" s="89">
        <f>+G445+K445+O445+S445+W445+AA445+AE445+AI445+AM445+AQ445+AU445</f>
        <v>0</v>
      </c>
      <c r="BE445" s="89" t="e">
        <f>+H445+L445+P445+T445+X445+AB445+AF445+AJ445+AN445+AR445+AV445+AZ445</f>
        <v>#VALUE!</v>
      </c>
      <c r="BF445" s="89" t="e">
        <f t="shared" si="2575"/>
        <v>#VALUE!</v>
      </c>
      <c r="BG445" s="24">
        <f t="shared" si="2576"/>
        <v>0</v>
      </c>
      <c r="BL445" s="7"/>
      <c r="BM445" s="7"/>
    </row>
    <row r="446" spans="1:65" x14ac:dyDescent="0.3">
      <c r="A446" s="27"/>
      <c r="B446" s="27"/>
      <c r="C446" s="28"/>
      <c r="D446" s="25">
        <v>520569</v>
      </c>
      <c r="E446" s="1"/>
      <c r="F446" s="2" t="s">
        <v>281</v>
      </c>
      <c r="G446" s="3">
        <f t="shared" ref="G446:H446" si="2866">+G447</f>
        <v>0</v>
      </c>
      <c r="H446" s="3" t="e">
        <f t="shared" si="2866"/>
        <v>#VALUE!</v>
      </c>
      <c r="I446" s="3" t="e">
        <f t="shared" si="2552"/>
        <v>#VALUE!</v>
      </c>
      <c r="J446" s="4">
        <f t="shared" si="2553"/>
        <v>0</v>
      </c>
      <c r="K446" s="3">
        <f t="shared" ref="K446:L446" si="2867">+K447</f>
        <v>0</v>
      </c>
      <c r="L446" s="3" t="e">
        <f t="shared" si="2867"/>
        <v>#VALUE!</v>
      </c>
      <c r="M446" s="3" t="e">
        <f t="shared" si="2554"/>
        <v>#VALUE!</v>
      </c>
      <c r="N446" s="4">
        <f t="shared" si="2555"/>
        <v>0</v>
      </c>
      <c r="O446" s="3">
        <f t="shared" ref="O446:P446" si="2868">+O447</f>
        <v>0</v>
      </c>
      <c r="P446" s="3" t="e">
        <f t="shared" si="2868"/>
        <v>#VALUE!</v>
      </c>
      <c r="Q446" s="3" t="e">
        <f t="shared" si="2556"/>
        <v>#VALUE!</v>
      </c>
      <c r="R446" s="4">
        <f t="shared" si="2539"/>
        <v>0</v>
      </c>
      <c r="S446" s="3">
        <f t="shared" ref="S446:BE446" si="2869">+S447</f>
        <v>0</v>
      </c>
      <c r="T446" s="3" t="e">
        <f t="shared" si="2869"/>
        <v>#VALUE!</v>
      </c>
      <c r="U446" s="3" t="e">
        <f t="shared" si="2557"/>
        <v>#VALUE!</v>
      </c>
      <c r="V446" s="4">
        <f t="shared" si="2558"/>
        <v>0</v>
      </c>
      <c r="W446" s="3">
        <f t="shared" ref="W446:X446" si="2870">+W447</f>
        <v>0</v>
      </c>
      <c r="X446" s="3" t="e">
        <f t="shared" si="2870"/>
        <v>#VALUE!</v>
      </c>
      <c r="Y446" s="3" t="e">
        <f t="shared" si="2559"/>
        <v>#VALUE!</v>
      </c>
      <c r="Z446" s="4">
        <f t="shared" si="2560"/>
        <v>0</v>
      </c>
      <c r="AA446" s="3">
        <f t="shared" ref="AA446" si="2871">+AA447</f>
        <v>0</v>
      </c>
      <c r="AB446" s="3" t="e">
        <f t="shared" si="2869"/>
        <v>#VALUE!</v>
      </c>
      <c r="AC446" s="3" t="e">
        <f t="shared" si="2561"/>
        <v>#VALUE!</v>
      </c>
      <c r="AD446" s="4">
        <f t="shared" si="2562"/>
        <v>0</v>
      </c>
      <c r="AE446" s="3">
        <f t="shared" ref="AE446" si="2872">+AE447</f>
        <v>0</v>
      </c>
      <c r="AF446" s="3" t="e">
        <f t="shared" si="2869"/>
        <v>#VALUE!</v>
      </c>
      <c r="AG446" s="3" t="e">
        <f t="shared" si="2563"/>
        <v>#VALUE!</v>
      </c>
      <c r="AH446" s="4">
        <f t="shared" si="2564"/>
        <v>0</v>
      </c>
      <c r="AI446" s="3">
        <f t="shared" ref="AI446" si="2873">+AI447</f>
        <v>0</v>
      </c>
      <c r="AJ446" s="3" t="e">
        <f t="shared" si="2869"/>
        <v>#VALUE!</v>
      </c>
      <c r="AK446" s="3" t="e">
        <f t="shared" si="2565"/>
        <v>#VALUE!</v>
      </c>
      <c r="AL446" s="4">
        <f t="shared" si="2566"/>
        <v>0</v>
      </c>
      <c r="AM446" s="3">
        <f t="shared" ref="AM446" si="2874">+AM447</f>
        <v>0</v>
      </c>
      <c r="AN446" s="3" t="e">
        <f t="shared" si="2869"/>
        <v>#VALUE!</v>
      </c>
      <c r="AO446" s="3" t="e">
        <f t="shared" si="2567"/>
        <v>#VALUE!</v>
      </c>
      <c r="AP446" s="4">
        <f t="shared" si="2568"/>
        <v>0</v>
      </c>
      <c r="AQ446" s="3">
        <f t="shared" ref="AQ446" si="2875">+AQ447</f>
        <v>0</v>
      </c>
      <c r="AR446" s="3" t="e">
        <f t="shared" si="2869"/>
        <v>#VALUE!</v>
      </c>
      <c r="AS446" s="3" t="e">
        <f t="shared" si="2569"/>
        <v>#VALUE!</v>
      </c>
      <c r="AT446" s="4">
        <f t="shared" si="2570"/>
        <v>0</v>
      </c>
      <c r="AU446" s="3">
        <f t="shared" ref="AU446" si="2876">+AU447</f>
        <v>0</v>
      </c>
      <c r="AV446" s="3" t="e">
        <f t="shared" si="2869"/>
        <v>#VALUE!</v>
      </c>
      <c r="AW446" s="3" t="e">
        <f t="shared" si="2571"/>
        <v>#VALUE!</v>
      </c>
      <c r="AX446" s="4">
        <f t="shared" si="2572"/>
        <v>0</v>
      </c>
      <c r="AY446" s="3">
        <f t="shared" ref="AY446" si="2877">+AY447</f>
        <v>0</v>
      </c>
      <c r="AZ446" s="3" t="e">
        <f t="shared" si="2869"/>
        <v>#VALUE!</v>
      </c>
      <c r="BA446" s="3" t="e">
        <f t="shared" si="2573"/>
        <v>#VALUE!</v>
      </c>
      <c r="BB446" s="4">
        <f t="shared" si="2574"/>
        <v>0</v>
      </c>
      <c r="BC446" s="3">
        <f t="shared" si="2869"/>
        <v>0</v>
      </c>
      <c r="BD446" s="3">
        <f t="shared" si="2869"/>
        <v>0</v>
      </c>
      <c r="BE446" s="3" t="e">
        <f t="shared" si="2869"/>
        <v>#VALUE!</v>
      </c>
      <c r="BF446" s="3" t="e">
        <f t="shared" si="2575"/>
        <v>#VALUE!</v>
      </c>
      <c r="BG446" s="4">
        <f t="shared" si="2576"/>
        <v>0</v>
      </c>
      <c r="BL446" s="3">
        <f t="shared" ref="BL446:BM446" si="2878">+BL447</f>
        <v>0</v>
      </c>
      <c r="BM446" s="3">
        <f t="shared" si="2878"/>
        <v>0</v>
      </c>
    </row>
    <row r="447" spans="1:65" s="84" customFormat="1" ht="12" x14ac:dyDescent="0.3">
      <c r="A447" s="29"/>
      <c r="B447" s="34"/>
      <c r="C447" s="35"/>
      <c r="D447" s="36"/>
      <c r="E447" s="5">
        <v>52056901</v>
      </c>
      <c r="F447" s="6" t="s">
        <v>281</v>
      </c>
      <c r="G447" s="7">
        <v>0</v>
      </c>
      <c r="H447" s="7" t="e">
        <f>SUMIF([2]Ene!B:I,AVALUOS!E447,[2]Ene!I:I)</f>
        <v>#VALUE!</v>
      </c>
      <c r="I447" s="7" t="e">
        <f t="shared" si="2552"/>
        <v>#VALUE!</v>
      </c>
      <c r="J447" s="8">
        <f t="shared" si="2553"/>
        <v>0</v>
      </c>
      <c r="K447" s="7">
        <v>0</v>
      </c>
      <c r="L447" s="7" t="e">
        <f>SUMIF([2]Feb!B:I,AVALUOS!E447,[2]Feb!I:I)</f>
        <v>#VALUE!</v>
      </c>
      <c r="M447" s="7" t="e">
        <f t="shared" si="2554"/>
        <v>#VALUE!</v>
      </c>
      <c r="N447" s="8">
        <f t="shared" si="2555"/>
        <v>0</v>
      </c>
      <c r="O447" s="7">
        <v>0</v>
      </c>
      <c r="P447" s="7" t="e">
        <f>SUMIF([2]mar!B:I,AVALUOS!E447,[2]mar!I:I)</f>
        <v>#VALUE!</v>
      </c>
      <c r="Q447" s="7" t="e">
        <f t="shared" si="2556"/>
        <v>#VALUE!</v>
      </c>
      <c r="R447" s="8">
        <f t="shared" si="2539"/>
        <v>0</v>
      </c>
      <c r="S447" s="7">
        <v>0</v>
      </c>
      <c r="T447" s="7" t="e">
        <f>SUMIF([2]Abr!B:I,AVALUOS!E447,[2]Abr!I:I)</f>
        <v>#VALUE!</v>
      </c>
      <c r="U447" s="7" t="e">
        <f t="shared" si="2557"/>
        <v>#VALUE!</v>
      </c>
      <c r="V447" s="8">
        <f t="shared" si="2558"/>
        <v>0</v>
      </c>
      <c r="W447" s="7">
        <v>0</v>
      </c>
      <c r="X447" s="7" t="e">
        <f>SUMIF([2]May!B:I,AVALUOS!E447,[2]May!I:I)</f>
        <v>#VALUE!</v>
      </c>
      <c r="Y447" s="7" t="e">
        <f t="shared" si="2559"/>
        <v>#VALUE!</v>
      </c>
      <c r="Z447" s="8">
        <f t="shared" si="2560"/>
        <v>0</v>
      </c>
      <c r="AA447" s="7">
        <v>0</v>
      </c>
      <c r="AB447" s="7" t="e">
        <f>SUMIF([2]Jun!B:I,AVALUOS!E447,[2]Jun!I:I)</f>
        <v>#VALUE!</v>
      </c>
      <c r="AC447" s="7" t="e">
        <f t="shared" si="2561"/>
        <v>#VALUE!</v>
      </c>
      <c r="AD447" s="8">
        <f t="shared" si="2562"/>
        <v>0</v>
      </c>
      <c r="AE447" s="7">
        <v>0</v>
      </c>
      <c r="AF447" s="7" t="e">
        <f>SUMIF([2]Jul!B:I,AVALUOS!E447,[2]Jul!I:I)</f>
        <v>#VALUE!</v>
      </c>
      <c r="AG447" s="7" t="e">
        <f t="shared" si="2563"/>
        <v>#VALUE!</v>
      </c>
      <c r="AH447" s="8">
        <f t="shared" si="2564"/>
        <v>0</v>
      </c>
      <c r="AI447" s="7">
        <v>0</v>
      </c>
      <c r="AJ447" s="7" t="e">
        <f>SUMIF([2]Agos!B:I,AVALUOS!E447,[2]Agos!I:I)</f>
        <v>#VALUE!</v>
      </c>
      <c r="AK447" s="7" t="e">
        <f t="shared" si="2565"/>
        <v>#VALUE!</v>
      </c>
      <c r="AL447" s="8">
        <f t="shared" si="2566"/>
        <v>0</v>
      </c>
      <c r="AM447" s="7">
        <v>0</v>
      </c>
      <c r="AN447" s="7" t="e">
        <f>SUMIF([2]Sep!B:I,AVALUOS!E447,[2]Sep!I:I)</f>
        <v>#VALUE!</v>
      </c>
      <c r="AO447" s="7" t="e">
        <f t="shared" si="2567"/>
        <v>#VALUE!</v>
      </c>
      <c r="AP447" s="8">
        <f t="shared" si="2568"/>
        <v>0</v>
      </c>
      <c r="AQ447" s="7">
        <v>0</v>
      </c>
      <c r="AR447" s="7" t="e">
        <f>SUMIF([2]Oct!B:I,AVALUOS!E447,[2]Oct!I:I)</f>
        <v>#VALUE!</v>
      </c>
      <c r="AS447" s="7" t="e">
        <f t="shared" si="2569"/>
        <v>#VALUE!</v>
      </c>
      <c r="AT447" s="8">
        <f t="shared" si="2570"/>
        <v>0</v>
      </c>
      <c r="AU447" s="7">
        <v>0</v>
      </c>
      <c r="AV447" s="7" t="e">
        <f>SUMIF([2]Nov!B:I,AVALUOS!E447,[2]Nov!I:I)</f>
        <v>#VALUE!</v>
      </c>
      <c r="AW447" s="7" t="e">
        <f t="shared" si="2571"/>
        <v>#VALUE!</v>
      </c>
      <c r="AX447" s="8">
        <f t="shared" si="2572"/>
        <v>0</v>
      </c>
      <c r="AY447" s="7">
        <v>0</v>
      </c>
      <c r="AZ447" s="7" t="e">
        <f>SUMIF([2]Dic!B:I,AVALUOS!E447,[2]Dic!I:I)</f>
        <v>#VALUE!</v>
      </c>
      <c r="BA447" s="7" t="e">
        <f t="shared" si="2573"/>
        <v>#VALUE!</v>
      </c>
      <c r="BB447" s="8">
        <f t="shared" si="2574"/>
        <v>0</v>
      </c>
      <c r="BC447" s="7">
        <v>0</v>
      </c>
      <c r="BD447" s="89">
        <f>+G447+K447+O447+S447+W447+AA447+AE447+AI447+AM447+AQ447+AU447</f>
        <v>0</v>
      </c>
      <c r="BE447" s="89" t="e">
        <f>+H447+L447+P447+T447+X447+AB447+AF447+AJ447+AN447+AR447+AV447+AZ447</f>
        <v>#VALUE!</v>
      </c>
      <c r="BF447" s="89" t="e">
        <f t="shared" si="2575"/>
        <v>#VALUE!</v>
      </c>
      <c r="BG447" s="24">
        <f t="shared" si="2576"/>
        <v>0</v>
      </c>
      <c r="BL447" s="7"/>
      <c r="BM447" s="7"/>
    </row>
    <row r="448" spans="1:65" ht="20.399999999999999" x14ac:dyDescent="0.3">
      <c r="A448" s="27"/>
      <c r="B448" s="27"/>
      <c r="C448" s="28"/>
      <c r="D448" s="25">
        <v>520570</v>
      </c>
      <c r="E448" s="1"/>
      <c r="F448" s="2" t="s">
        <v>282</v>
      </c>
      <c r="G448" s="3">
        <f t="shared" ref="G448:H448" si="2879">+G449</f>
        <v>0</v>
      </c>
      <c r="H448" s="3" t="e">
        <f t="shared" si="2879"/>
        <v>#VALUE!</v>
      </c>
      <c r="I448" s="3" t="e">
        <f t="shared" si="2552"/>
        <v>#VALUE!</v>
      </c>
      <c r="J448" s="4">
        <f t="shared" si="2553"/>
        <v>0</v>
      </c>
      <c r="K448" s="3">
        <f t="shared" ref="K448:L448" si="2880">+K449</f>
        <v>0</v>
      </c>
      <c r="L448" s="3" t="e">
        <f t="shared" si="2880"/>
        <v>#VALUE!</v>
      </c>
      <c r="M448" s="3" t="e">
        <f t="shared" si="2554"/>
        <v>#VALUE!</v>
      </c>
      <c r="N448" s="4">
        <f t="shared" si="2555"/>
        <v>0</v>
      </c>
      <c r="O448" s="3">
        <f t="shared" ref="O448:P448" si="2881">+O449</f>
        <v>0</v>
      </c>
      <c r="P448" s="3" t="e">
        <f t="shared" si="2881"/>
        <v>#VALUE!</v>
      </c>
      <c r="Q448" s="3" t="e">
        <f t="shared" si="2556"/>
        <v>#VALUE!</v>
      </c>
      <c r="R448" s="4">
        <f t="shared" si="2539"/>
        <v>0</v>
      </c>
      <c r="S448" s="3">
        <f t="shared" ref="S448:BE448" si="2882">+S449</f>
        <v>0</v>
      </c>
      <c r="T448" s="3" t="e">
        <f t="shared" si="2882"/>
        <v>#VALUE!</v>
      </c>
      <c r="U448" s="3" t="e">
        <f t="shared" si="2557"/>
        <v>#VALUE!</v>
      </c>
      <c r="V448" s="4">
        <f t="shared" si="2558"/>
        <v>0</v>
      </c>
      <c r="W448" s="3">
        <f t="shared" ref="W448:X448" si="2883">+W449</f>
        <v>0</v>
      </c>
      <c r="X448" s="3" t="e">
        <f t="shared" si="2883"/>
        <v>#VALUE!</v>
      </c>
      <c r="Y448" s="3" t="e">
        <f t="shared" si="2559"/>
        <v>#VALUE!</v>
      </c>
      <c r="Z448" s="4">
        <f t="shared" si="2560"/>
        <v>0</v>
      </c>
      <c r="AA448" s="3">
        <f t="shared" ref="AA448" si="2884">+AA449</f>
        <v>0</v>
      </c>
      <c r="AB448" s="3" t="e">
        <f t="shared" si="2882"/>
        <v>#VALUE!</v>
      </c>
      <c r="AC448" s="3" t="e">
        <f t="shared" si="2561"/>
        <v>#VALUE!</v>
      </c>
      <c r="AD448" s="4">
        <f t="shared" si="2562"/>
        <v>0</v>
      </c>
      <c r="AE448" s="3">
        <f t="shared" ref="AE448" si="2885">+AE449</f>
        <v>0</v>
      </c>
      <c r="AF448" s="3" t="e">
        <f t="shared" si="2882"/>
        <v>#VALUE!</v>
      </c>
      <c r="AG448" s="3" t="e">
        <f t="shared" si="2563"/>
        <v>#VALUE!</v>
      </c>
      <c r="AH448" s="4">
        <f t="shared" si="2564"/>
        <v>0</v>
      </c>
      <c r="AI448" s="3">
        <f t="shared" ref="AI448" si="2886">+AI449</f>
        <v>0</v>
      </c>
      <c r="AJ448" s="3" t="e">
        <f t="shared" si="2882"/>
        <v>#VALUE!</v>
      </c>
      <c r="AK448" s="3" t="e">
        <f t="shared" si="2565"/>
        <v>#VALUE!</v>
      </c>
      <c r="AL448" s="4">
        <f t="shared" si="2566"/>
        <v>0</v>
      </c>
      <c r="AM448" s="3">
        <f t="shared" ref="AM448" si="2887">+AM449</f>
        <v>0</v>
      </c>
      <c r="AN448" s="3" t="e">
        <f t="shared" si="2882"/>
        <v>#VALUE!</v>
      </c>
      <c r="AO448" s="3" t="e">
        <f t="shared" si="2567"/>
        <v>#VALUE!</v>
      </c>
      <c r="AP448" s="4">
        <f t="shared" si="2568"/>
        <v>0</v>
      </c>
      <c r="AQ448" s="3">
        <f t="shared" ref="AQ448" si="2888">+AQ449</f>
        <v>0</v>
      </c>
      <c r="AR448" s="3" t="e">
        <f t="shared" si="2882"/>
        <v>#VALUE!</v>
      </c>
      <c r="AS448" s="3" t="e">
        <f t="shared" si="2569"/>
        <v>#VALUE!</v>
      </c>
      <c r="AT448" s="4">
        <f t="shared" si="2570"/>
        <v>0</v>
      </c>
      <c r="AU448" s="3">
        <f t="shared" ref="AU448" si="2889">+AU449</f>
        <v>0</v>
      </c>
      <c r="AV448" s="3" t="e">
        <f t="shared" si="2882"/>
        <v>#VALUE!</v>
      </c>
      <c r="AW448" s="3" t="e">
        <f t="shared" si="2571"/>
        <v>#VALUE!</v>
      </c>
      <c r="AX448" s="4">
        <f t="shared" si="2572"/>
        <v>0</v>
      </c>
      <c r="AY448" s="3">
        <f t="shared" ref="AY448" si="2890">+AY449</f>
        <v>0</v>
      </c>
      <c r="AZ448" s="3" t="e">
        <f t="shared" si="2882"/>
        <v>#VALUE!</v>
      </c>
      <c r="BA448" s="3" t="e">
        <f t="shared" si="2573"/>
        <v>#VALUE!</v>
      </c>
      <c r="BB448" s="4">
        <f t="shared" si="2574"/>
        <v>0</v>
      </c>
      <c r="BC448" s="3">
        <f t="shared" si="2882"/>
        <v>0</v>
      </c>
      <c r="BD448" s="3">
        <f t="shared" si="2882"/>
        <v>0</v>
      </c>
      <c r="BE448" s="3" t="e">
        <f t="shared" si="2882"/>
        <v>#VALUE!</v>
      </c>
      <c r="BF448" s="3" t="e">
        <f t="shared" si="2575"/>
        <v>#VALUE!</v>
      </c>
      <c r="BG448" s="4">
        <f t="shared" si="2576"/>
        <v>0</v>
      </c>
      <c r="BL448" s="3">
        <f t="shared" ref="BL448:BM448" si="2891">+BL449</f>
        <v>0</v>
      </c>
      <c r="BM448" s="3">
        <f t="shared" si="2891"/>
        <v>0</v>
      </c>
    </row>
    <row r="449" spans="1:65" s="84" customFormat="1" ht="12" x14ac:dyDescent="0.3">
      <c r="A449" s="29"/>
      <c r="B449" s="34"/>
      <c r="C449" s="35"/>
      <c r="D449" s="36"/>
      <c r="E449" s="5">
        <v>52057001</v>
      </c>
      <c r="F449" s="6" t="s">
        <v>283</v>
      </c>
      <c r="G449" s="7">
        <v>0</v>
      </c>
      <c r="H449" s="7" t="e">
        <f>SUMIF([2]Ene!B:I,AVALUOS!E449,[2]Ene!I:I)</f>
        <v>#VALUE!</v>
      </c>
      <c r="I449" s="7" t="e">
        <f t="shared" si="2552"/>
        <v>#VALUE!</v>
      </c>
      <c r="J449" s="8">
        <f t="shared" si="2553"/>
        <v>0</v>
      </c>
      <c r="K449" s="7">
        <v>0</v>
      </c>
      <c r="L449" s="7" t="e">
        <f>SUMIF([2]Feb!B:I,AVALUOS!E449,[2]Feb!I:I)</f>
        <v>#VALUE!</v>
      </c>
      <c r="M449" s="7" t="e">
        <f t="shared" si="2554"/>
        <v>#VALUE!</v>
      </c>
      <c r="N449" s="8">
        <f t="shared" si="2555"/>
        <v>0</v>
      </c>
      <c r="O449" s="7">
        <v>0</v>
      </c>
      <c r="P449" s="7" t="e">
        <f>SUMIF([2]mar!B:I,AVALUOS!E449,[2]mar!I:I)</f>
        <v>#VALUE!</v>
      </c>
      <c r="Q449" s="7" t="e">
        <f t="shared" si="2556"/>
        <v>#VALUE!</v>
      </c>
      <c r="R449" s="8">
        <f t="shared" si="2539"/>
        <v>0</v>
      </c>
      <c r="S449" s="7">
        <v>0</v>
      </c>
      <c r="T449" s="7" t="e">
        <f>SUMIF([2]Abr!B:I,AVALUOS!E449,[2]Abr!I:I)</f>
        <v>#VALUE!</v>
      </c>
      <c r="U449" s="7" t="e">
        <f t="shared" si="2557"/>
        <v>#VALUE!</v>
      </c>
      <c r="V449" s="8">
        <f t="shared" si="2558"/>
        <v>0</v>
      </c>
      <c r="W449" s="7">
        <v>0</v>
      </c>
      <c r="X449" s="7" t="e">
        <f>SUMIF([2]May!B:I,AVALUOS!E449,[2]May!I:I)</f>
        <v>#VALUE!</v>
      </c>
      <c r="Y449" s="7" t="e">
        <f t="shared" si="2559"/>
        <v>#VALUE!</v>
      </c>
      <c r="Z449" s="8">
        <f t="shared" si="2560"/>
        <v>0</v>
      </c>
      <c r="AA449" s="7">
        <v>0</v>
      </c>
      <c r="AB449" s="7" t="e">
        <f>SUMIF([2]Jun!B:I,AVALUOS!E449,[2]Jun!I:I)</f>
        <v>#VALUE!</v>
      </c>
      <c r="AC449" s="7" t="e">
        <f t="shared" si="2561"/>
        <v>#VALUE!</v>
      </c>
      <c r="AD449" s="8">
        <f t="shared" si="2562"/>
        <v>0</v>
      </c>
      <c r="AE449" s="7">
        <v>0</v>
      </c>
      <c r="AF449" s="7" t="e">
        <f>SUMIF([2]Jul!B:I,AVALUOS!E449,[2]Jul!I:I)</f>
        <v>#VALUE!</v>
      </c>
      <c r="AG449" s="7" t="e">
        <f t="shared" si="2563"/>
        <v>#VALUE!</v>
      </c>
      <c r="AH449" s="8">
        <f t="shared" si="2564"/>
        <v>0</v>
      </c>
      <c r="AI449" s="7">
        <v>0</v>
      </c>
      <c r="AJ449" s="7" t="e">
        <f>SUMIF([2]Agos!B:I,AVALUOS!E449,[2]Agos!I:I)</f>
        <v>#VALUE!</v>
      </c>
      <c r="AK449" s="7" t="e">
        <f t="shared" si="2565"/>
        <v>#VALUE!</v>
      </c>
      <c r="AL449" s="8">
        <f t="shared" si="2566"/>
        <v>0</v>
      </c>
      <c r="AM449" s="7">
        <v>0</v>
      </c>
      <c r="AN449" s="7" t="e">
        <f>SUMIF([2]Sep!B:I,AVALUOS!E449,[2]Sep!I:I)</f>
        <v>#VALUE!</v>
      </c>
      <c r="AO449" s="7" t="e">
        <f t="shared" si="2567"/>
        <v>#VALUE!</v>
      </c>
      <c r="AP449" s="8">
        <f t="shared" si="2568"/>
        <v>0</v>
      </c>
      <c r="AQ449" s="7">
        <v>0</v>
      </c>
      <c r="AR449" s="7" t="e">
        <f>SUMIF([2]Oct!B:I,AVALUOS!E449,[2]Oct!I:I)</f>
        <v>#VALUE!</v>
      </c>
      <c r="AS449" s="7" t="e">
        <f t="shared" si="2569"/>
        <v>#VALUE!</v>
      </c>
      <c r="AT449" s="8">
        <f t="shared" si="2570"/>
        <v>0</v>
      </c>
      <c r="AU449" s="7">
        <v>0</v>
      </c>
      <c r="AV449" s="7" t="e">
        <f>SUMIF([2]Nov!B:I,AVALUOS!E449,[2]Nov!I:I)</f>
        <v>#VALUE!</v>
      </c>
      <c r="AW449" s="7" t="e">
        <f t="shared" si="2571"/>
        <v>#VALUE!</v>
      </c>
      <c r="AX449" s="8">
        <f t="shared" si="2572"/>
        <v>0</v>
      </c>
      <c r="AY449" s="7">
        <v>0</v>
      </c>
      <c r="AZ449" s="7" t="e">
        <f>SUMIF([2]Dic!B:I,AVALUOS!E449,[2]Dic!I:I)</f>
        <v>#VALUE!</v>
      </c>
      <c r="BA449" s="7" t="e">
        <f t="shared" si="2573"/>
        <v>#VALUE!</v>
      </c>
      <c r="BB449" s="8">
        <f t="shared" si="2574"/>
        <v>0</v>
      </c>
      <c r="BC449" s="7">
        <v>0</v>
      </c>
      <c r="BD449" s="89">
        <f>+G449+K449+O449+S449+W449+AA449+AE449+AI449+AM449+AQ449+AU449</f>
        <v>0</v>
      </c>
      <c r="BE449" s="89" t="e">
        <f>+H449+L449+P449+T449+X449+AB449+AF449+AJ449+AN449+AR449+AV449+AZ449</f>
        <v>#VALUE!</v>
      </c>
      <c r="BF449" s="89" t="e">
        <f t="shared" si="2575"/>
        <v>#VALUE!</v>
      </c>
      <c r="BG449" s="24">
        <f t="shared" si="2576"/>
        <v>0</v>
      </c>
      <c r="BL449" s="7"/>
      <c r="BM449" s="7"/>
    </row>
    <row r="450" spans="1:65" x14ac:dyDescent="0.3">
      <c r="A450" s="27"/>
      <c r="B450" s="27"/>
      <c r="C450" s="28"/>
      <c r="D450" s="25">
        <v>520572</v>
      </c>
      <c r="E450" s="1"/>
      <c r="F450" s="2" t="s">
        <v>284</v>
      </c>
      <c r="G450" s="3">
        <f t="shared" ref="G450:H450" si="2892">+G451</f>
        <v>0</v>
      </c>
      <c r="H450" s="3" t="e">
        <f t="shared" si="2892"/>
        <v>#VALUE!</v>
      </c>
      <c r="I450" s="3" t="e">
        <f t="shared" si="2552"/>
        <v>#VALUE!</v>
      </c>
      <c r="J450" s="4">
        <f t="shared" si="2553"/>
        <v>0</v>
      </c>
      <c r="K450" s="3">
        <f t="shared" ref="K450:L450" si="2893">+K451</f>
        <v>0</v>
      </c>
      <c r="L450" s="3" t="e">
        <f t="shared" si="2893"/>
        <v>#VALUE!</v>
      </c>
      <c r="M450" s="3" t="e">
        <f t="shared" si="2554"/>
        <v>#VALUE!</v>
      </c>
      <c r="N450" s="4">
        <f t="shared" si="2555"/>
        <v>0</v>
      </c>
      <c r="O450" s="3">
        <f t="shared" ref="O450:P450" si="2894">+O451</f>
        <v>0</v>
      </c>
      <c r="P450" s="3" t="e">
        <f t="shared" si="2894"/>
        <v>#VALUE!</v>
      </c>
      <c r="Q450" s="3" t="e">
        <f t="shared" si="2556"/>
        <v>#VALUE!</v>
      </c>
      <c r="R450" s="4">
        <f t="shared" si="2539"/>
        <v>0</v>
      </c>
      <c r="S450" s="3">
        <f t="shared" ref="S450:BE450" si="2895">+S451</f>
        <v>0</v>
      </c>
      <c r="T450" s="3" t="e">
        <f t="shared" si="2895"/>
        <v>#VALUE!</v>
      </c>
      <c r="U450" s="3" t="e">
        <f t="shared" si="2557"/>
        <v>#VALUE!</v>
      </c>
      <c r="V450" s="4">
        <f t="shared" si="2558"/>
        <v>0</v>
      </c>
      <c r="W450" s="3">
        <f t="shared" ref="W450:X450" si="2896">+W451</f>
        <v>0</v>
      </c>
      <c r="X450" s="3" t="e">
        <f t="shared" si="2896"/>
        <v>#VALUE!</v>
      </c>
      <c r="Y450" s="3" t="e">
        <f t="shared" si="2559"/>
        <v>#VALUE!</v>
      </c>
      <c r="Z450" s="4">
        <f t="shared" si="2560"/>
        <v>0</v>
      </c>
      <c r="AA450" s="3">
        <f t="shared" ref="AA450" si="2897">+AA451</f>
        <v>0</v>
      </c>
      <c r="AB450" s="3" t="e">
        <f t="shared" si="2895"/>
        <v>#VALUE!</v>
      </c>
      <c r="AC450" s="3" t="e">
        <f t="shared" si="2561"/>
        <v>#VALUE!</v>
      </c>
      <c r="AD450" s="4">
        <f t="shared" si="2562"/>
        <v>0</v>
      </c>
      <c r="AE450" s="3">
        <f t="shared" ref="AE450" si="2898">+AE451</f>
        <v>0</v>
      </c>
      <c r="AF450" s="3" t="e">
        <f t="shared" si="2895"/>
        <v>#VALUE!</v>
      </c>
      <c r="AG450" s="3" t="e">
        <f t="shared" si="2563"/>
        <v>#VALUE!</v>
      </c>
      <c r="AH450" s="4">
        <f t="shared" si="2564"/>
        <v>0</v>
      </c>
      <c r="AI450" s="3">
        <f t="shared" ref="AI450" si="2899">+AI451</f>
        <v>0</v>
      </c>
      <c r="AJ450" s="3" t="e">
        <f t="shared" si="2895"/>
        <v>#VALUE!</v>
      </c>
      <c r="AK450" s="3" t="e">
        <f t="shared" si="2565"/>
        <v>#VALUE!</v>
      </c>
      <c r="AL450" s="4">
        <f t="shared" si="2566"/>
        <v>0</v>
      </c>
      <c r="AM450" s="3">
        <f t="shared" ref="AM450" si="2900">+AM451</f>
        <v>0</v>
      </c>
      <c r="AN450" s="3" t="e">
        <f t="shared" si="2895"/>
        <v>#VALUE!</v>
      </c>
      <c r="AO450" s="3" t="e">
        <f t="shared" si="2567"/>
        <v>#VALUE!</v>
      </c>
      <c r="AP450" s="4">
        <f t="shared" si="2568"/>
        <v>0</v>
      </c>
      <c r="AQ450" s="3">
        <f t="shared" ref="AQ450" si="2901">+AQ451</f>
        <v>0</v>
      </c>
      <c r="AR450" s="3" t="e">
        <f t="shared" si="2895"/>
        <v>#VALUE!</v>
      </c>
      <c r="AS450" s="3" t="e">
        <f t="shared" si="2569"/>
        <v>#VALUE!</v>
      </c>
      <c r="AT450" s="4">
        <f t="shared" si="2570"/>
        <v>0</v>
      </c>
      <c r="AU450" s="3">
        <f t="shared" ref="AU450" si="2902">+AU451</f>
        <v>0</v>
      </c>
      <c r="AV450" s="3" t="e">
        <f t="shared" si="2895"/>
        <v>#VALUE!</v>
      </c>
      <c r="AW450" s="3" t="e">
        <f t="shared" si="2571"/>
        <v>#VALUE!</v>
      </c>
      <c r="AX450" s="4">
        <f t="shared" si="2572"/>
        <v>0</v>
      </c>
      <c r="AY450" s="3">
        <f t="shared" ref="AY450" si="2903">+AY451</f>
        <v>0</v>
      </c>
      <c r="AZ450" s="3" t="e">
        <f t="shared" si="2895"/>
        <v>#VALUE!</v>
      </c>
      <c r="BA450" s="3" t="e">
        <f t="shared" si="2573"/>
        <v>#VALUE!</v>
      </c>
      <c r="BB450" s="4">
        <f t="shared" si="2574"/>
        <v>0</v>
      </c>
      <c r="BC450" s="3">
        <f t="shared" si="2895"/>
        <v>0</v>
      </c>
      <c r="BD450" s="3">
        <f t="shared" si="2895"/>
        <v>0</v>
      </c>
      <c r="BE450" s="3" t="e">
        <f t="shared" si="2895"/>
        <v>#VALUE!</v>
      </c>
      <c r="BF450" s="3" t="e">
        <f t="shared" si="2575"/>
        <v>#VALUE!</v>
      </c>
      <c r="BG450" s="4">
        <f t="shared" si="2576"/>
        <v>0</v>
      </c>
      <c r="BL450" s="3">
        <f t="shared" ref="BL450:BM450" si="2904">+BL451</f>
        <v>0</v>
      </c>
      <c r="BM450" s="3">
        <f t="shared" si="2904"/>
        <v>0</v>
      </c>
    </row>
    <row r="451" spans="1:65" s="84" customFormat="1" ht="12" x14ac:dyDescent="0.3">
      <c r="A451" s="29"/>
      <c r="B451" s="34"/>
      <c r="C451" s="35"/>
      <c r="D451" s="36"/>
      <c r="E451" s="5">
        <v>52057201</v>
      </c>
      <c r="F451" s="6" t="s">
        <v>284</v>
      </c>
      <c r="G451" s="7">
        <v>0</v>
      </c>
      <c r="H451" s="7" t="e">
        <f>SUMIF([2]Ene!B:I,AVALUOS!E451,[2]Ene!I:I)</f>
        <v>#VALUE!</v>
      </c>
      <c r="I451" s="7" t="e">
        <f t="shared" si="2552"/>
        <v>#VALUE!</v>
      </c>
      <c r="J451" s="8">
        <f t="shared" si="2553"/>
        <v>0</v>
      </c>
      <c r="K451" s="7">
        <v>0</v>
      </c>
      <c r="L451" s="7" t="e">
        <f>SUMIF([2]Feb!B:I,AVALUOS!E451,[2]Feb!I:I)</f>
        <v>#VALUE!</v>
      </c>
      <c r="M451" s="7" t="e">
        <f t="shared" si="2554"/>
        <v>#VALUE!</v>
      </c>
      <c r="N451" s="8">
        <f t="shared" si="2555"/>
        <v>0</v>
      </c>
      <c r="O451" s="7">
        <v>0</v>
      </c>
      <c r="P451" s="7" t="e">
        <f>SUMIF([2]mar!B:I,AVALUOS!E451,[2]mar!I:I)</f>
        <v>#VALUE!</v>
      </c>
      <c r="Q451" s="7" t="e">
        <f t="shared" si="2556"/>
        <v>#VALUE!</v>
      </c>
      <c r="R451" s="8">
        <f t="shared" si="2539"/>
        <v>0</v>
      </c>
      <c r="S451" s="7">
        <v>0</v>
      </c>
      <c r="T451" s="7" t="e">
        <f>SUMIF([2]Abr!B:I,AVALUOS!E451,[2]Abr!I:I)</f>
        <v>#VALUE!</v>
      </c>
      <c r="U451" s="7" t="e">
        <f t="shared" si="2557"/>
        <v>#VALUE!</v>
      </c>
      <c r="V451" s="8">
        <f t="shared" si="2558"/>
        <v>0</v>
      </c>
      <c r="W451" s="7">
        <v>0</v>
      </c>
      <c r="X451" s="7" t="e">
        <f>SUMIF([2]May!B:I,AVALUOS!E451,[2]May!I:I)</f>
        <v>#VALUE!</v>
      </c>
      <c r="Y451" s="7" t="e">
        <f t="shared" si="2559"/>
        <v>#VALUE!</v>
      </c>
      <c r="Z451" s="8">
        <f t="shared" si="2560"/>
        <v>0</v>
      </c>
      <c r="AA451" s="7">
        <v>0</v>
      </c>
      <c r="AB451" s="7" t="e">
        <f>SUMIF([2]Jun!B:I,AVALUOS!E451,[2]Jun!I:I)</f>
        <v>#VALUE!</v>
      </c>
      <c r="AC451" s="7" t="e">
        <f t="shared" si="2561"/>
        <v>#VALUE!</v>
      </c>
      <c r="AD451" s="8">
        <f t="shared" si="2562"/>
        <v>0</v>
      </c>
      <c r="AE451" s="7">
        <v>0</v>
      </c>
      <c r="AF451" s="7" t="e">
        <f>SUMIF([2]Jul!B:I,AVALUOS!E451,[2]Jul!I:I)</f>
        <v>#VALUE!</v>
      </c>
      <c r="AG451" s="7" t="e">
        <f t="shared" si="2563"/>
        <v>#VALUE!</v>
      </c>
      <c r="AH451" s="8">
        <f t="shared" si="2564"/>
        <v>0</v>
      </c>
      <c r="AI451" s="7">
        <v>0</v>
      </c>
      <c r="AJ451" s="7" t="e">
        <f>SUMIF([2]Agos!B:I,AVALUOS!E451,[2]Agos!I:I)</f>
        <v>#VALUE!</v>
      </c>
      <c r="AK451" s="7" t="e">
        <f t="shared" si="2565"/>
        <v>#VALUE!</v>
      </c>
      <c r="AL451" s="8">
        <f t="shared" si="2566"/>
        <v>0</v>
      </c>
      <c r="AM451" s="7">
        <v>0</v>
      </c>
      <c r="AN451" s="7" t="e">
        <f>SUMIF([2]Sep!B:I,AVALUOS!E451,[2]Sep!I:I)</f>
        <v>#VALUE!</v>
      </c>
      <c r="AO451" s="7" t="e">
        <f t="shared" si="2567"/>
        <v>#VALUE!</v>
      </c>
      <c r="AP451" s="8">
        <f t="shared" si="2568"/>
        <v>0</v>
      </c>
      <c r="AQ451" s="7">
        <v>0</v>
      </c>
      <c r="AR451" s="7" t="e">
        <f>SUMIF([2]Oct!B:I,AVALUOS!E451,[2]Oct!I:I)</f>
        <v>#VALUE!</v>
      </c>
      <c r="AS451" s="7" t="e">
        <f t="shared" si="2569"/>
        <v>#VALUE!</v>
      </c>
      <c r="AT451" s="8">
        <f t="shared" si="2570"/>
        <v>0</v>
      </c>
      <c r="AU451" s="7">
        <v>0</v>
      </c>
      <c r="AV451" s="7" t="e">
        <f>SUMIF([2]Nov!B:I,AVALUOS!E451,[2]Nov!I:I)</f>
        <v>#VALUE!</v>
      </c>
      <c r="AW451" s="7" t="e">
        <f t="shared" si="2571"/>
        <v>#VALUE!</v>
      </c>
      <c r="AX451" s="8">
        <f t="shared" si="2572"/>
        <v>0</v>
      </c>
      <c r="AY451" s="7">
        <v>0</v>
      </c>
      <c r="AZ451" s="7" t="e">
        <f>SUMIF([2]Dic!B:I,AVALUOS!E451,[2]Dic!I:I)</f>
        <v>#VALUE!</v>
      </c>
      <c r="BA451" s="7" t="e">
        <f t="shared" si="2573"/>
        <v>#VALUE!</v>
      </c>
      <c r="BB451" s="8">
        <f t="shared" si="2574"/>
        <v>0</v>
      </c>
      <c r="BC451" s="7">
        <v>0</v>
      </c>
      <c r="BD451" s="89">
        <f>+G451+K451+O451+S451+W451+AA451+AE451+AI451+AM451+AQ451+AU451</f>
        <v>0</v>
      </c>
      <c r="BE451" s="89" t="e">
        <f>+H451+L451+P451+T451+X451+AB451+AF451+AJ451+AN451+AR451+AV451+AZ451</f>
        <v>#VALUE!</v>
      </c>
      <c r="BF451" s="89" t="e">
        <f t="shared" si="2575"/>
        <v>#VALUE!</v>
      </c>
      <c r="BG451" s="24">
        <f t="shared" si="2576"/>
        <v>0</v>
      </c>
      <c r="BL451" s="7"/>
      <c r="BM451" s="7"/>
    </row>
    <row r="452" spans="1:65" x14ac:dyDescent="0.3">
      <c r="A452" s="27"/>
      <c r="B452" s="27"/>
      <c r="C452" s="28"/>
      <c r="D452" s="25">
        <v>520575</v>
      </c>
      <c r="E452" s="1"/>
      <c r="F452" s="2" t="s">
        <v>285</v>
      </c>
      <c r="G452" s="3">
        <f t="shared" ref="G452:H452" si="2905">+G453</f>
        <v>0</v>
      </c>
      <c r="H452" s="3" t="e">
        <f t="shared" si="2905"/>
        <v>#VALUE!</v>
      </c>
      <c r="I452" s="3" t="e">
        <f t="shared" si="2552"/>
        <v>#VALUE!</v>
      </c>
      <c r="J452" s="4">
        <f t="shared" si="2553"/>
        <v>0</v>
      </c>
      <c r="K452" s="3">
        <f t="shared" ref="K452:L452" si="2906">+K453</f>
        <v>0</v>
      </c>
      <c r="L452" s="3" t="e">
        <f t="shared" si="2906"/>
        <v>#VALUE!</v>
      </c>
      <c r="M452" s="3" t="e">
        <f t="shared" si="2554"/>
        <v>#VALUE!</v>
      </c>
      <c r="N452" s="4">
        <f t="shared" si="2555"/>
        <v>0</v>
      </c>
      <c r="O452" s="3">
        <f t="shared" ref="O452:P452" si="2907">+O453</f>
        <v>0</v>
      </c>
      <c r="P452" s="3" t="e">
        <f t="shared" si="2907"/>
        <v>#VALUE!</v>
      </c>
      <c r="Q452" s="3" t="e">
        <f t="shared" si="2556"/>
        <v>#VALUE!</v>
      </c>
      <c r="R452" s="4">
        <f t="shared" si="2539"/>
        <v>0</v>
      </c>
      <c r="S452" s="3">
        <f t="shared" ref="S452:BE452" si="2908">+S453</f>
        <v>0</v>
      </c>
      <c r="T452" s="3" t="e">
        <f t="shared" si="2908"/>
        <v>#VALUE!</v>
      </c>
      <c r="U452" s="3" t="e">
        <f t="shared" si="2557"/>
        <v>#VALUE!</v>
      </c>
      <c r="V452" s="4">
        <f t="shared" si="2558"/>
        <v>0</v>
      </c>
      <c r="W452" s="3">
        <f t="shared" ref="W452:X452" si="2909">+W453</f>
        <v>0</v>
      </c>
      <c r="X452" s="3" t="e">
        <f t="shared" si="2909"/>
        <v>#VALUE!</v>
      </c>
      <c r="Y452" s="3" t="e">
        <f t="shared" si="2559"/>
        <v>#VALUE!</v>
      </c>
      <c r="Z452" s="4">
        <f t="shared" si="2560"/>
        <v>0</v>
      </c>
      <c r="AA452" s="3">
        <f t="shared" ref="AA452" si="2910">+AA453</f>
        <v>0</v>
      </c>
      <c r="AB452" s="3" t="e">
        <f t="shared" si="2908"/>
        <v>#VALUE!</v>
      </c>
      <c r="AC452" s="3" t="e">
        <f t="shared" si="2561"/>
        <v>#VALUE!</v>
      </c>
      <c r="AD452" s="4">
        <f t="shared" si="2562"/>
        <v>0</v>
      </c>
      <c r="AE452" s="3">
        <f t="shared" ref="AE452" si="2911">+AE453</f>
        <v>0</v>
      </c>
      <c r="AF452" s="3" t="e">
        <f t="shared" si="2908"/>
        <v>#VALUE!</v>
      </c>
      <c r="AG452" s="3" t="e">
        <f t="shared" si="2563"/>
        <v>#VALUE!</v>
      </c>
      <c r="AH452" s="4">
        <f t="shared" si="2564"/>
        <v>0</v>
      </c>
      <c r="AI452" s="3">
        <f t="shared" ref="AI452" si="2912">+AI453</f>
        <v>0</v>
      </c>
      <c r="AJ452" s="3" t="e">
        <f t="shared" si="2908"/>
        <v>#VALUE!</v>
      </c>
      <c r="AK452" s="3" t="e">
        <f t="shared" si="2565"/>
        <v>#VALUE!</v>
      </c>
      <c r="AL452" s="4">
        <f t="shared" si="2566"/>
        <v>0</v>
      </c>
      <c r="AM452" s="3">
        <f t="shared" ref="AM452" si="2913">+AM453</f>
        <v>0</v>
      </c>
      <c r="AN452" s="3" t="e">
        <f t="shared" si="2908"/>
        <v>#VALUE!</v>
      </c>
      <c r="AO452" s="3" t="e">
        <f t="shared" si="2567"/>
        <v>#VALUE!</v>
      </c>
      <c r="AP452" s="4">
        <f t="shared" si="2568"/>
        <v>0</v>
      </c>
      <c r="AQ452" s="3">
        <f t="shared" ref="AQ452" si="2914">+AQ453</f>
        <v>0</v>
      </c>
      <c r="AR452" s="3" t="e">
        <f t="shared" si="2908"/>
        <v>#VALUE!</v>
      </c>
      <c r="AS452" s="3" t="e">
        <f t="shared" si="2569"/>
        <v>#VALUE!</v>
      </c>
      <c r="AT452" s="4">
        <f t="shared" si="2570"/>
        <v>0</v>
      </c>
      <c r="AU452" s="3">
        <f t="shared" ref="AU452" si="2915">+AU453</f>
        <v>0</v>
      </c>
      <c r="AV452" s="3" t="e">
        <f t="shared" si="2908"/>
        <v>#VALUE!</v>
      </c>
      <c r="AW452" s="3" t="e">
        <f t="shared" si="2571"/>
        <v>#VALUE!</v>
      </c>
      <c r="AX452" s="4">
        <f t="shared" si="2572"/>
        <v>0</v>
      </c>
      <c r="AY452" s="3">
        <f t="shared" ref="AY452" si="2916">+AY453</f>
        <v>0</v>
      </c>
      <c r="AZ452" s="3" t="e">
        <f t="shared" si="2908"/>
        <v>#VALUE!</v>
      </c>
      <c r="BA452" s="3" t="e">
        <f t="shared" si="2573"/>
        <v>#VALUE!</v>
      </c>
      <c r="BB452" s="4">
        <f t="shared" si="2574"/>
        <v>0</v>
      </c>
      <c r="BC452" s="3">
        <f t="shared" si="2908"/>
        <v>0</v>
      </c>
      <c r="BD452" s="3">
        <f t="shared" si="2908"/>
        <v>0</v>
      </c>
      <c r="BE452" s="3" t="e">
        <f t="shared" si="2908"/>
        <v>#VALUE!</v>
      </c>
      <c r="BF452" s="3" t="e">
        <f t="shared" si="2575"/>
        <v>#VALUE!</v>
      </c>
      <c r="BG452" s="4">
        <f t="shared" si="2576"/>
        <v>0</v>
      </c>
      <c r="BL452" s="3">
        <f t="shared" ref="BL452:BM452" si="2917">+BL453</f>
        <v>0</v>
      </c>
      <c r="BM452" s="3">
        <f t="shared" si="2917"/>
        <v>0</v>
      </c>
    </row>
    <row r="453" spans="1:65" s="84" customFormat="1" ht="12" x14ac:dyDescent="0.3">
      <c r="A453" s="29"/>
      <c r="B453" s="34"/>
      <c r="C453" s="35"/>
      <c r="D453" s="36"/>
      <c r="E453" s="5">
        <v>52057501</v>
      </c>
      <c r="F453" s="6" t="s">
        <v>285</v>
      </c>
      <c r="G453" s="7">
        <v>0</v>
      </c>
      <c r="H453" s="7" t="e">
        <f>SUMIF([2]Ene!B:I,AVALUOS!E453,[2]Ene!I:I)</f>
        <v>#VALUE!</v>
      </c>
      <c r="I453" s="7" t="e">
        <f t="shared" si="2552"/>
        <v>#VALUE!</v>
      </c>
      <c r="J453" s="8">
        <f t="shared" si="2553"/>
        <v>0</v>
      </c>
      <c r="K453" s="7">
        <v>0</v>
      </c>
      <c r="L453" s="7" t="e">
        <f>SUMIF([2]Feb!B:I,AVALUOS!E453,[2]Feb!I:I)</f>
        <v>#VALUE!</v>
      </c>
      <c r="M453" s="7" t="e">
        <f t="shared" si="2554"/>
        <v>#VALUE!</v>
      </c>
      <c r="N453" s="8">
        <f t="shared" si="2555"/>
        <v>0</v>
      </c>
      <c r="O453" s="7">
        <v>0</v>
      </c>
      <c r="P453" s="7" t="e">
        <f>SUMIF([2]mar!B:I,AVALUOS!E453,[2]mar!I:I)</f>
        <v>#VALUE!</v>
      </c>
      <c r="Q453" s="7" t="e">
        <f t="shared" si="2556"/>
        <v>#VALUE!</v>
      </c>
      <c r="R453" s="8">
        <f t="shared" si="2539"/>
        <v>0</v>
      </c>
      <c r="S453" s="7">
        <v>0</v>
      </c>
      <c r="T453" s="7" t="e">
        <f>SUMIF([2]Abr!B:I,AVALUOS!E453,[2]Abr!I:I)</f>
        <v>#VALUE!</v>
      </c>
      <c r="U453" s="7" t="e">
        <f t="shared" si="2557"/>
        <v>#VALUE!</v>
      </c>
      <c r="V453" s="8">
        <f t="shared" si="2558"/>
        <v>0</v>
      </c>
      <c r="W453" s="7">
        <v>0</v>
      </c>
      <c r="X453" s="7" t="e">
        <f>SUMIF([2]May!B:I,AVALUOS!E453,[2]May!I:I)</f>
        <v>#VALUE!</v>
      </c>
      <c r="Y453" s="7" t="e">
        <f t="shared" si="2559"/>
        <v>#VALUE!</v>
      </c>
      <c r="Z453" s="8">
        <f t="shared" si="2560"/>
        <v>0</v>
      </c>
      <c r="AA453" s="7">
        <v>0</v>
      </c>
      <c r="AB453" s="7" t="e">
        <f>SUMIF([2]Jun!B:I,AVALUOS!E453,[2]Jun!I:I)</f>
        <v>#VALUE!</v>
      </c>
      <c r="AC453" s="7" t="e">
        <f t="shared" si="2561"/>
        <v>#VALUE!</v>
      </c>
      <c r="AD453" s="8">
        <f t="shared" si="2562"/>
        <v>0</v>
      </c>
      <c r="AE453" s="7">
        <v>0</v>
      </c>
      <c r="AF453" s="7" t="e">
        <f>SUMIF([2]Jul!B:I,AVALUOS!E453,[2]Jul!I:I)</f>
        <v>#VALUE!</v>
      </c>
      <c r="AG453" s="7" t="e">
        <f t="shared" si="2563"/>
        <v>#VALUE!</v>
      </c>
      <c r="AH453" s="8">
        <f t="shared" si="2564"/>
        <v>0</v>
      </c>
      <c r="AI453" s="7">
        <v>0</v>
      </c>
      <c r="AJ453" s="7" t="e">
        <f>SUMIF([2]Agos!B:I,AVALUOS!E453,[2]Agos!I:I)</f>
        <v>#VALUE!</v>
      </c>
      <c r="AK453" s="7" t="e">
        <f t="shared" si="2565"/>
        <v>#VALUE!</v>
      </c>
      <c r="AL453" s="8">
        <f t="shared" si="2566"/>
        <v>0</v>
      </c>
      <c r="AM453" s="7">
        <v>0</v>
      </c>
      <c r="AN453" s="7" t="e">
        <f>SUMIF([2]Sep!B:I,AVALUOS!E453,[2]Sep!I:I)</f>
        <v>#VALUE!</v>
      </c>
      <c r="AO453" s="7" t="e">
        <f t="shared" si="2567"/>
        <v>#VALUE!</v>
      </c>
      <c r="AP453" s="8">
        <f t="shared" si="2568"/>
        <v>0</v>
      </c>
      <c r="AQ453" s="7">
        <v>0</v>
      </c>
      <c r="AR453" s="7" t="e">
        <f>SUMIF([2]Oct!B:I,AVALUOS!E453,[2]Oct!I:I)</f>
        <v>#VALUE!</v>
      </c>
      <c r="AS453" s="7" t="e">
        <f t="shared" si="2569"/>
        <v>#VALUE!</v>
      </c>
      <c r="AT453" s="8">
        <f t="shared" si="2570"/>
        <v>0</v>
      </c>
      <c r="AU453" s="7">
        <v>0</v>
      </c>
      <c r="AV453" s="7" t="e">
        <f>SUMIF([2]Nov!B:I,AVALUOS!E453,[2]Nov!I:I)</f>
        <v>#VALUE!</v>
      </c>
      <c r="AW453" s="7" t="e">
        <f t="shared" si="2571"/>
        <v>#VALUE!</v>
      </c>
      <c r="AX453" s="8">
        <f t="shared" si="2572"/>
        <v>0</v>
      </c>
      <c r="AY453" s="7">
        <v>0</v>
      </c>
      <c r="AZ453" s="7" t="e">
        <f>SUMIF([2]Dic!B:I,AVALUOS!E453,[2]Dic!I:I)</f>
        <v>#VALUE!</v>
      </c>
      <c r="BA453" s="7" t="e">
        <f t="shared" si="2573"/>
        <v>#VALUE!</v>
      </c>
      <c r="BB453" s="8">
        <f t="shared" si="2574"/>
        <v>0</v>
      </c>
      <c r="BC453" s="7">
        <v>0</v>
      </c>
      <c r="BD453" s="89">
        <f>+G453+K453+O453+S453+W453+AA453+AE453+AI453+AM453+AQ453+AU453</f>
        <v>0</v>
      </c>
      <c r="BE453" s="89" t="e">
        <f>+H453+L453+P453+T453+X453+AB453+AF453+AJ453+AN453+AR453+AV453+AZ453</f>
        <v>#VALUE!</v>
      </c>
      <c r="BF453" s="89" t="e">
        <f t="shared" si="2575"/>
        <v>#VALUE!</v>
      </c>
      <c r="BG453" s="24">
        <f t="shared" si="2576"/>
        <v>0</v>
      </c>
      <c r="BL453" s="7"/>
      <c r="BM453" s="7"/>
    </row>
    <row r="454" spans="1:65" x14ac:dyDescent="0.3">
      <c r="A454" s="27"/>
      <c r="B454" s="27"/>
      <c r="C454" s="28"/>
      <c r="D454" s="25">
        <v>520578</v>
      </c>
      <c r="E454" s="1"/>
      <c r="F454" s="2" t="s">
        <v>286</v>
      </c>
      <c r="G454" s="3">
        <f t="shared" ref="G454:H454" si="2918">+G455</f>
        <v>0</v>
      </c>
      <c r="H454" s="3" t="e">
        <f t="shared" si="2918"/>
        <v>#VALUE!</v>
      </c>
      <c r="I454" s="3" t="e">
        <f t="shared" si="2552"/>
        <v>#VALUE!</v>
      </c>
      <c r="J454" s="4">
        <f t="shared" si="2553"/>
        <v>0</v>
      </c>
      <c r="K454" s="3">
        <f t="shared" ref="K454:L454" si="2919">+K455</f>
        <v>0</v>
      </c>
      <c r="L454" s="3" t="e">
        <f t="shared" si="2919"/>
        <v>#VALUE!</v>
      </c>
      <c r="M454" s="3" t="e">
        <f t="shared" si="2554"/>
        <v>#VALUE!</v>
      </c>
      <c r="N454" s="4">
        <f t="shared" si="2555"/>
        <v>0</v>
      </c>
      <c r="O454" s="3">
        <f t="shared" ref="O454:P454" si="2920">+O455</f>
        <v>0</v>
      </c>
      <c r="P454" s="3" t="e">
        <f t="shared" si="2920"/>
        <v>#VALUE!</v>
      </c>
      <c r="Q454" s="3" t="e">
        <f t="shared" si="2556"/>
        <v>#VALUE!</v>
      </c>
      <c r="R454" s="4">
        <f t="shared" ref="R454:R517" si="2921">IF(O454=0,0,(P454/O454))</f>
        <v>0</v>
      </c>
      <c r="S454" s="3">
        <f t="shared" ref="S454:BE454" si="2922">+S455</f>
        <v>0</v>
      </c>
      <c r="T454" s="3" t="e">
        <f t="shared" si="2922"/>
        <v>#VALUE!</v>
      </c>
      <c r="U454" s="3" t="e">
        <f t="shared" si="2557"/>
        <v>#VALUE!</v>
      </c>
      <c r="V454" s="4">
        <f t="shared" si="2558"/>
        <v>0</v>
      </c>
      <c r="W454" s="3">
        <f t="shared" ref="W454:X454" si="2923">+W455</f>
        <v>0</v>
      </c>
      <c r="X454" s="3" t="e">
        <f t="shared" si="2923"/>
        <v>#VALUE!</v>
      </c>
      <c r="Y454" s="3" t="e">
        <f t="shared" si="2559"/>
        <v>#VALUE!</v>
      </c>
      <c r="Z454" s="4">
        <f t="shared" si="2560"/>
        <v>0</v>
      </c>
      <c r="AA454" s="3">
        <f t="shared" ref="AA454" si="2924">+AA455</f>
        <v>0</v>
      </c>
      <c r="AB454" s="3" t="e">
        <f t="shared" si="2922"/>
        <v>#VALUE!</v>
      </c>
      <c r="AC454" s="3" t="e">
        <f t="shared" si="2561"/>
        <v>#VALUE!</v>
      </c>
      <c r="AD454" s="4">
        <f t="shared" si="2562"/>
        <v>0</v>
      </c>
      <c r="AE454" s="3">
        <f t="shared" ref="AE454" si="2925">+AE455</f>
        <v>0</v>
      </c>
      <c r="AF454" s="3" t="e">
        <f t="shared" si="2922"/>
        <v>#VALUE!</v>
      </c>
      <c r="AG454" s="3" t="e">
        <f t="shared" si="2563"/>
        <v>#VALUE!</v>
      </c>
      <c r="AH454" s="4">
        <f t="shared" si="2564"/>
        <v>0</v>
      </c>
      <c r="AI454" s="3">
        <f t="shared" ref="AI454" si="2926">+AI455</f>
        <v>0</v>
      </c>
      <c r="AJ454" s="3" t="e">
        <f t="shared" si="2922"/>
        <v>#VALUE!</v>
      </c>
      <c r="AK454" s="3" t="e">
        <f t="shared" si="2565"/>
        <v>#VALUE!</v>
      </c>
      <c r="AL454" s="4">
        <f t="shared" si="2566"/>
        <v>0</v>
      </c>
      <c r="AM454" s="3">
        <f t="shared" ref="AM454" si="2927">+AM455</f>
        <v>0</v>
      </c>
      <c r="AN454" s="3" t="e">
        <f t="shared" si="2922"/>
        <v>#VALUE!</v>
      </c>
      <c r="AO454" s="3" t="e">
        <f t="shared" si="2567"/>
        <v>#VALUE!</v>
      </c>
      <c r="AP454" s="4">
        <f t="shared" si="2568"/>
        <v>0</v>
      </c>
      <c r="AQ454" s="3">
        <f t="shared" ref="AQ454" si="2928">+AQ455</f>
        <v>0</v>
      </c>
      <c r="AR454" s="3" t="e">
        <f t="shared" si="2922"/>
        <v>#VALUE!</v>
      </c>
      <c r="AS454" s="3" t="e">
        <f t="shared" si="2569"/>
        <v>#VALUE!</v>
      </c>
      <c r="AT454" s="4">
        <f t="shared" si="2570"/>
        <v>0</v>
      </c>
      <c r="AU454" s="3">
        <f t="shared" ref="AU454" si="2929">+AU455</f>
        <v>0</v>
      </c>
      <c r="AV454" s="3" t="e">
        <f t="shared" si="2922"/>
        <v>#VALUE!</v>
      </c>
      <c r="AW454" s="3" t="e">
        <f t="shared" si="2571"/>
        <v>#VALUE!</v>
      </c>
      <c r="AX454" s="4">
        <f t="shared" si="2572"/>
        <v>0</v>
      </c>
      <c r="AY454" s="3">
        <f t="shared" ref="AY454" si="2930">+AY455</f>
        <v>0</v>
      </c>
      <c r="AZ454" s="3" t="e">
        <f t="shared" si="2922"/>
        <v>#VALUE!</v>
      </c>
      <c r="BA454" s="3" t="e">
        <f t="shared" si="2573"/>
        <v>#VALUE!</v>
      </c>
      <c r="BB454" s="4">
        <f t="shared" si="2574"/>
        <v>0</v>
      </c>
      <c r="BC454" s="3">
        <f t="shared" si="2922"/>
        <v>0</v>
      </c>
      <c r="BD454" s="3">
        <f t="shared" si="2922"/>
        <v>0</v>
      </c>
      <c r="BE454" s="3" t="e">
        <f t="shared" si="2922"/>
        <v>#VALUE!</v>
      </c>
      <c r="BF454" s="3" t="e">
        <f t="shared" si="2575"/>
        <v>#VALUE!</v>
      </c>
      <c r="BG454" s="4">
        <f t="shared" si="2576"/>
        <v>0</v>
      </c>
      <c r="BL454" s="3">
        <f t="shared" ref="BL454:BM454" si="2931">+BL455</f>
        <v>0</v>
      </c>
      <c r="BM454" s="3">
        <f t="shared" si="2931"/>
        <v>0</v>
      </c>
    </row>
    <row r="455" spans="1:65" s="84" customFormat="1" ht="12" x14ac:dyDescent="0.3">
      <c r="A455" s="29"/>
      <c r="B455" s="34"/>
      <c r="C455" s="35"/>
      <c r="D455" s="36"/>
      <c r="E455" s="5">
        <v>52057801</v>
      </c>
      <c r="F455" s="6" t="s">
        <v>286</v>
      </c>
      <c r="G455" s="7">
        <v>0</v>
      </c>
      <c r="H455" s="7" t="e">
        <f>SUMIF([2]Ene!B:I,AVALUOS!E455,[2]Ene!I:I)</f>
        <v>#VALUE!</v>
      </c>
      <c r="I455" s="7" t="e">
        <f t="shared" si="2552"/>
        <v>#VALUE!</v>
      </c>
      <c r="J455" s="8">
        <f t="shared" si="2553"/>
        <v>0</v>
      </c>
      <c r="K455" s="7">
        <v>0</v>
      </c>
      <c r="L455" s="7" t="e">
        <f>SUMIF([2]Feb!B:I,AVALUOS!E455,[2]Feb!I:I)</f>
        <v>#VALUE!</v>
      </c>
      <c r="M455" s="7" t="e">
        <f t="shared" si="2554"/>
        <v>#VALUE!</v>
      </c>
      <c r="N455" s="8">
        <f t="shared" si="2555"/>
        <v>0</v>
      </c>
      <c r="O455" s="7">
        <v>0</v>
      </c>
      <c r="P455" s="7" t="e">
        <f>SUMIF([2]mar!B:I,AVALUOS!E455,[2]mar!I:I)</f>
        <v>#VALUE!</v>
      </c>
      <c r="Q455" s="7" t="e">
        <f t="shared" si="2556"/>
        <v>#VALUE!</v>
      </c>
      <c r="R455" s="8">
        <f t="shared" si="2921"/>
        <v>0</v>
      </c>
      <c r="S455" s="7">
        <v>0</v>
      </c>
      <c r="T455" s="7" t="e">
        <f>SUMIF([2]Abr!B:I,AVALUOS!E455,[2]Abr!I:I)</f>
        <v>#VALUE!</v>
      </c>
      <c r="U455" s="7" t="e">
        <f t="shared" si="2557"/>
        <v>#VALUE!</v>
      </c>
      <c r="V455" s="8">
        <f t="shared" si="2558"/>
        <v>0</v>
      </c>
      <c r="W455" s="7">
        <v>0</v>
      </c>
      <c r="X455" s="7" t="e">
        <f>SUMIF([2]May!B:I,AVALUOS!E455,[2]May!I:I)</f>
        <v>#VALUE!</v>
      </c>
      <c r="Y455" s="7" t="e">
        <f t="shared" si="2559"/>
        <v>#VALUE!</v>
      </c>
      <c r="Z455" s="8">
        <f t="shared" si="2560"/>
        <v>0</v>
      </c>
      <c r="AA455" s="7">
        <v>0</v>
      </c>
      <c r="AB455" s="7" t="e">
        <f>SUMIF([2]Jun!B:I,AVALUOS!E455,[2]Jun!I:I)</f>
        <v>#VALUE!</v>
      </c>
      <c r="AC455" s="7" t="e">
        <f t="shared" si="2561"/>
        <v>#VALUE!</v>
      </c>
      <c r="AD455" s="8">
        <f t="shared" si="2562"/>
        <v>0</v>
      </c>
      <c r="AE455" s="7">
        <v>0</v>
      </c>
      <c r="AF455" s="7" t="e">
        <f>SUMIF([2]Jul!B:I,AVALUOS!E455,[2]Jul!I:I)</f>
        <v>#VALUE!</v>
      </c>
      <c r="AG455" s="7" t="e">
        <f t="shared" si="2563"/>
        <v>#VALUE!</v>
      </c>
      <c r="AH455" s="8">
        <f t="shared" si="2564"/>
        <v>0</v>
      </c>
      <c r="AI455" s="7">
        <v>0</v>
      </c>
      <c r="AJ455" s="7" t="e">
        <f>SUMIF([2]Agos!B:I,AVALUOS!E455,[2]Agos!I:I)</f>
        <v>#VALUE!</v>
      </c>
      <c r="AK455" s="7" t="e">
        <f t="shared" si="2565"/>
        <v>#VALUE!</v>
      </c>
      <c r="AL455" s="8">
        <f t="shared" si="2566"/>
        <v>0</v>
      </c>
      <c r="AM455" s="7">
        <v>0</v>
      </c>
      <c r="AN455" s="7" t="e">
        <f>SUMIF([2]Sep!B:I,AVALUOS!E455,[2]Sep!I:I)</f>
        <v>#VALUE!</v>
      </c>
      <c r="AO455" s="7" t="e">
        <f t="shared" si="2567"/>
        <v>#VALUE!</v>
      </c>
      <c r="AP455" s="8">
        <f t="shared" si="2568"/>
        <v>0</v>
      </c>
      <c r="AQ455" s="7">
        <v>0</v>
      </c>
      <c r="AR455" s="7" t="e">
        <f>SUMIF([2]Oct!B:I,AVALUOS!E455,[2]Oct!I:I)</f>
        <v>#VALUE!</v>
      </c>
      <c r="AS455" s="7" t="e">
        <f t="shared" si="2569"/>
        <v>#VALUE!</v>
      </c>
      <c r="AT455" s="8">
        <f t="shared" si="2570"/>
        <v>0</v>
      </c>
      <c r="AU455" s="7">
        <v>0</v>
      </c>
      <c r="AV455" s="7" t="e">
        <f>SUMIF([2]Nov!B:I,AVALUOS!E455,[2]Nov!I:I)</f>
        <v>#VALUE!</v>
      </c>
      <c r="AW455" s="7" t="e">
        <f t="shared" si="2571"/>
        <v>#VALUE!</v>
      </c>
      <c r="AX455" s="8">
        <f t="shared" si="2572"/>
        <v>0</v>
      </c>
      <c r="AY455" s="7">
        <v>0</v>
      </c>
      <c r="AZ455" s="7" t="e">
        <f>SUMIF([2]Dic!B:I,AVALUOS!E455,[2]Dic!I:I)</f>
        <v>#VALUE!</v>
      </c>
      <c r="BA455" s="7" t="e">
        <f t="shared" si="2573"/>
        <v>#VALUE!</v>
      </c>
      <c r="BB455" s="8">
        <f t="shared" si="2574"/>
        <v>0</v>
      </c>
      <c r="BC455" s="7">
        <v>0</v>
      </c>
      <c r="BD455" s="89">
        <f>+G455+K455+O455+S455+W455+AA455+AE455+AI455+AM455+AQ455+AU455</f>
        <v>0</v>
      </c>
      <c r="BE455" s="89" t="e">
        <f>+H455+L455+P455+T455+X455+AB455+AF455+AJ455+AN455+AR455+AV455+AZ455</f>
        <v>#VALUE!</v>
      </c>
      <c r="BF455" s="89" t="e">
        <f t="shared" si="2575"/>
        <v>#VALUE!</v>
      </c>
      <c r="BG455" s="24">
        <f t="shared" si="2576"/>
        <v>0</v>
      </c>
      <c r="BL455" s="7"/>
      <c r="BM455" s="7"/>
    </row>
    <row r="456" spans="1:65" x14ac:dyDescent="0.3">
      <c r="A456" s="108"/>
      <c r="B456" s="108"/>
      <c r="C456" s="109"/>
      <c r="D456" s="110">
        <v>520584</v>
      </c>
      <c r="E456" s="111"/>
      <c r="F456" s="112" t="s">
        <v>141</v>
      </c>
      <c r="G456" s="113">
        <f t="shared" ref="G456:H456" si="2932">+G457</f>
        <v>90000</v>
      </c>
      <c r="H456" s="113" t="e">
        <f t="shared" si="2932"/>
        <v>#VALUE!</v>
      </c>
      <c r="I456" s="113" t="e">
        <f t="shared" si="2552"/>
        <v>#VALUE!</v>
      </c>
      <c r="J456" s="114" t="e">
        <f t="shared" si="2553"/>
        <v>#VALUE!</v>
      </c>
      <c r="K456" s="113">
        <f t="shared" ref="K456:L456" si="2933">+K457</f>
        <v>90000</v>
      </c>
      <c r="L456" s="113" t="e">
        <f t="shared" si="2933"/>
        <v>#VALUE!</v>
      </c>
      <c r="M456" s="113" t="e">
        <f t="shared" si="2554"/>
        <v>#VALUE!</v>
      </c>
      <c r="N456" s="114" t="e">
        <f t="shared" si="2555"/>
        <v>#VALUE!</v>
      </c>
      <c r="O456" s="113">
        <f t="shared" ref="O456:P456" si="2934">+O457</f>
        <v>90000</v>
      </c>
      <c r="P456" s="113" t="e">
        <f t="shared" si="2934"/>
        <v>#VALUE!</v>
      </c>
      <c r="Q456" s="113" t="e">
        <f t="shared" si="2556"/>
        <v>#VALUE!</v>
      </c>
      <c r="R456" s="114" t="e">
        <f t="shared" si="2921"/>
        <v>#VALUE!</v>
      </c>
      <c r="S456" s="113">
        <f t="shared" ref="S456:BE456" si="2935">+S457</f>
        <v>90000</v>
      </c>
      <c r="T456" s="113" t="e">
        <f t="shared" si="2935"/>
        <v>#VALUE!</v>
      </c>
      <c r="U456" s="113" t="e">
        <f t="shared" si="2557"/>
        <v>#VALUE!</v>
      </c>
      <c r="V456" s="114" t="e">
        <f t="shared" si="2558"/>
        <v>#VALUE!</v>
      </c>
      <c r="W456" s="113">
        <f t="shared" ref="W456:X456" si="2936">+W457</f>
        <v>90000</v>
      </c>
      <c r="X456" s="113" t="e">
        <f t="shared" si="2936"/>
        <v>#VALUE!</v>
      </c>
      <c r="Y456" s="113" t="e">
        <f t="shared" si="2559"/>
        <v>#VALUE!</v>
      </c>
      <c r="Z456" s="114" t="e">
        <f t="shared" si="2560"/>
        <v>#VALUE!</v>
      </c>
      <c r="AA456" s="113">
        <f t="shared" ref="AA456" si="2937">+AA457</f>
        <v>90000</v>
      </c>
      <c r="AB456" s="113" t="e">
        <f t="shared" si="2935"/>
        <v>#VALUE!</v>
      </c>
      <c r="AC456" s="113" t="e">
        <f t="shared" si="2561"/>
        <v>#VALUE!</v>
      </c>
      <c r="AD456" s="114" t="e">
        <f t="shared" si="2562"/>
        <v>#VALUE!</v>
      </c>
      <c r="AE456" s="113">
        <f t="shared" ref="AE456" si="2938">+AE457</f>
        <v>90000</v>
      </c>
      <c r="AF456" s="113" t="e">
        <f t="shared" si="2935"/>
        <v>#VALUE!</v>
      </c>
      <c r="AG456" s="113" t="e">
        <f t="shared" si="2563"/>
        <v>#VALUE!</v>
      </c>
      <c r="AH456" s="114" t="e">
        <f t="shared" si="2564"/>
        <v>#VALUE!</v>
      </c>
      <c r="AI456" s="113">
        <f t="shared" ref="AI456" si="2939">+AI457</f>
        <v>90000</v>
      </c>
      <c r="AJ456" s="113" t="e">
        <f t="shared" si="2935"/>
        <v>#VALUE!</v>
      </c>
      <c r="AK456" s="113" t="e">
        <f t="shared" si="2565"/>
        <v>#VALUE!</v>
      </c>
      <c r="AL456" s="114" t="e">
        <f t="shared" si="2566"/>
        <v>#VALUE!</v>
      </c>
      <c r="AM456" s="113">
        <f t="shared" ref="AM456" si="2940">+AM457</f>
        <v>90000</v>
      </c>
      <c r="AN456" s="113" t="e">
        <f t="shared" si="2935"/>
        <v>#VALUE!</v>
      </c>
      <c r="AO456" s="113" t="e">
        <f t="shared" si="2567"/>
        <v>#VALUE!</v>
      </c>
      <c r="AP456" s="114" t="e">
        <f t="shared" si="2568"/>
        <v>#VALUE!</v>
      </c>
      <c r="AQ456" s="113">
        <f t="shared" ref="AQ456" si="2941">+AQ457</f>
        <v>90000</v>
      </c>
      <c r="AR456" s="113" t="e">
        <f t="shared" si="2935"/>
        <v>#VALUE!</v>
      </c>
      <c r="AS456" s="113" t="e">
        <f t="shared" si="2569"/>
        <v>#VALUE!</v>
      </c>
      <c r="AT456" s="114" t="e">
        <f t="shared" si="2570"/>
        <v>#VALUE!</v>
      </c>
      <c r="AU456" s="113">
        <f t="shared" ref="AU456" si="2942">+AU457</f>
        <v>0</v>
      </c>
      <c r="AV456" s="113" t="e">
        <f t="shared" si="2935"/>
        <v>#VALUE!</v>
      </c>
      <c r="AW456" s="113" t="e">
        <f t="shared" si="2571"/>
        <v>#VALUE!</v>
      </c>
      <c r="AX456" s="114">
        <f t="shared" si="2572"/>
        <v>0</v>
      </c>
      <c r="AY456" s="113">
        <f t="shared" ref="AY456" si="2943">+AY457</f>
        <v>0</v>
      </c>
      <c r="AZ456" s="113" t="e">
        <f t="shared" si="2935"/>
        <v>#VALUE!</v>
      </c>
      <c r="BA456" s="113" t="e">
        <f t="shared" si="2573"/>
        <v>#VALUE!</v>
      </c>
      <c r="BB456" s="114">
        <f t="shared" si="2574"/>
        <v>0</v>
      </c>
      <c r="BC456" s="113">
        <f t="shared" si="2935"/>
        <v>0</v>
      </c>
      <c r="BD456" s="113">
        <f t="shared" si="2935"/>
        <v>900000</v>
      </c>
      <c r="BE456" s="113" t="e">
        <f t="shared" si="2935"/>
        <v>#VALUE!</v>
      </c>
      <c r="BF456" s="113" t="e">
        <f t="shared" si="2575"/>
        <v>#VALUE!</v>
      </c>
      <c r="BG456" s="4" t="e">
        <f t="shared" si="2576"/>
        <v>#VALUE!</v>
      </c>
      <c r="BL456" s="113">
        <f t="shared" ref="BL456:BM456" si="2944">+BL457</f>
        <v>0</v>
      </c>
      <c r="BM456" s="113">
        <f t="shared" si="2944"/>
        <v>0</v>
      </c>
    </row>
    <row r="457" spans="1:65" ht="12" x14ac:dyDescent="0.3">
      <c r="A457" s="100"/>
      <c r="B457" s="101"/>
      <c r="C457" s="102"/>
      <c r="D457" s="103"/>
      <c r="E457" s="105">
        <v>52058401</v>
      </c>
      <c r="F457" s="104" t="s">
        <v>141</v>
      </c>
      <c r="G457" s="7">
        <v>90000</v>
      </c>
      <c r="H457" s="7" t="e">
        <f>SUMIF([2]Ene!B:I,AVALUOS!E457,[2]Ene!I:I)</f>
        <v>#VALUE!</v>
      </c>
      <c r="I457" s="7" t="e">
        <f t="shared" si="2552"/>
        <v>#VALUE!</v>
      </c>
      <c r="J457" s="8" t="e">
        <f t="shared" si="2553"/>
        <v>#VALUE!</v>
      </c>
      <c r="K457" s="7">
        <v>90000</v>
      </c>
      <c r="L457" s="7" t="e">
        <f>SUMIF([2]Feb!B:I,AVALUOS!E457,[2]Feb!I:I)</f>
        <v>#VALUE!</v>
      </c>
      <c r="M457" s="7" t="e">
        <f t="shared" si="2554"/>
        <v>#VALUE!</v>
      </c>
      <c r="N457" s="8" t="e">
        <f t="shared" si="2555"/>
        <v>#VALUE!</v>
      </c>
      <c r="O457" s="7">
        <v>90000</v>
      </c>
      <c r="P457" s="7" t="e">
        <f>SUMIF([2]mar!B:I,AVALUOS!E457,[2]mar!I:I)</f>
        <v>#VALUE!</v>
      </c>
      <c r="Q457" s="7" t="e">
        <f t="shared" si="2556"/>
        <v>#VALUE!</v>
      </c>
      <c r="R457" s="8" t="e">
        <f t="shared" si="2921"/>
        <v>#VALUE!</v>
      </c>
      <c r="S457" s="7">
        <v>90000</v>
      </c>
      <c r="T457" s="7" t="e">
        <f>SUMIF([2]Abr!B:I,AVALUOS!E457,[2]Abr!I:I)</f>
        <v>#VALUE!</v>
      </c>
      <c r="U457" s="7" t="e">
        <f t="shared" si="2557"/>
        <v>#VALUE!</v>
      </c>
      <c r="V457" s="8" t="e">
        <f t="shared" si="2558"/>
        <v>#VALUE!</v>
      </c>
      <c r="W457" s="7">
        <v>90000</v>
      </c>
      <c r="X457" s="7" t="e">
        <f>SUMIF([2]May!B:I,AVALUOS!E457,[2]May!I:I)</f>
        <v>#VALUE!</v>
      </c>
      <c r="Y457" s="7" t="e">
        <f t="shared" si="2559"/>
        <v>#VALUE!</v>
      </c>
      <c r="Z457" s="8" t="e">
        <f t="shared" si="2560"/>
        <v>#VALUE!</v>
      </c>
      <c r="AA457" s="7">
        <v>90000</v>
      </c>
      <c r="AB457" s="7" t="e">
        <f>SUMIF([2]Jun!B:I,AVALUOS!E457,[2]Jun!I:I)</f>
        <v>#VALUE!</v>
      </c>
      <c r="AC457" s="7" t="e">
        <f t="shared" si="2561"/>
        <v>#VALUE!</v>
      </c>
      <c r="AD457" s="8" t="e">
        <f t="shared" si="2562"/>
        <v>#VALUE!</v>
      </c>
      <c r="AE457" s="7">
        <v>90000</v>
      </c>
      <c r="AF457" s="7" t="e">
        <f>SUMIF([2]Jul!B:I,AVALUOS!E457,[2]Jul!I:I)</f>
        <v>#VALUE!</v>
      </c>
      <c r="AG457" s="7" t="e">
        <f t="shared" si="2563"/>
        <v>#VALUE!</v>
      </c>
      <c r="AH457" s="8" t="e">
        <f t="shared" si="2564"/>
        <v>#VALUE!</v>
      </c>
      <c r="AI457" s="7">
        <v>90000</v>
      </c>
      <c r="AJ457" s="7" t="e">
        <f>SUMIF([2]Agos!B:I,AVALUOS!E457,[2]Agos!I:I)</f>
        <v>#VALUE!</v>
      </c>
      <c r="AK457" s="7" t="e">
        <f t="shared" si="2565"/>
        <v>#VALUE!</v>
      </c>
      <c r="AL457" s="8" t="e">
        <f t="shared" si="2566"/>
        <v>#VALUE!</v>
      </c>
      <c r="AM457" s="7">
        <v>90000</v>
      </c>
      <c r="AN457" s="7" t="e">
        <f>SUMIF([2]Sep!B:I,AVALUOS!E457,[2]Sep!I:I)</f>
        <v>#VALUE!</v>
      </c>
      <c r="AO457" s="7" t="e">
        <f t="shared" si="2567"/>
        <v>#VALUE!</v>
      </c>
      <c r="AP457" s="8" t="e">
        <f t="shared" si="2568"/>
        <v>#VALUE!</v>
      </c>
      <c r="AQ457" s="7">
        <v>90000</v>
      </c>
      <c r="AR457" s="7" t="e">
        <f>SUMIF([2]Oct!B:I,AVALUOS!E457,[2]Oct!I:I)</f>
        <v>#VALUE!</v>
      </c>
      <c r="AS457" s="7" t="e">
        <f t="shared" si="2569"/>
        <v>#VALUE!</v>
      </c>
      <c r="AT457" s="8" t="e">
        <f t="shared" si="2570"/>
        <v>#VALUE!</v>
      </c>
      <c r="AU457" s="7">
        <v>0</v>
      </c>
      <c r="AV457" s="7" t="e">
        <f>SUMIF([2]Nov!B:I,AVALUOS!E457,[2]Nov!I:I)</f>
        <v>#VALUE!</v>
      </c>
      <c r="AW457" s="7" t="e">
        <f t="shared" si="2571"/>
        <v>#VALUE!</v>
      </c>
      <c r="AX457" s="8">
        <f t="shared" si="2572"/>
        <v>0</v>
      </c>
      <c r="AY457" s="7">
        <v>0</v>
      </c>
      <c r="AZ457" s="7" t="e">
        <f>SUMIF([2]Dic!B:I,AVALUOS!E457,[2]Dic!I:I)</f>
        <v>#VALUE!</v>
      </c>
      <c r="BA457" s="7" t="e">
        <f t="shared" si="2573"/>
        <v>#VALUE!</v>
      </c>
      <c r="BB457" s="8">
        <f t="shared" si="2574"/>
        <v>0</v>
      </c>
      <c r="BC457" s="7">
        <v>0</v>
      </c>
      <c r="BD457" s="89">
        <f>+G457+K457+O457+S457+W457+AA457+AE457+AI457+AM457+AQ457+AU457</f>
        <v>900000</v>
      </c>
      <c r="BE457" s="89" t="e">
        <f>+H457+L457+P457+T457+X457+AB457+AF457+AJ457+AN457+AR457+AV457+AZ457</f>
        <v>#VALUE!</v>
      </c>
      <c r="BF457" s="89" t="e">
        <f t="shared" si="2575"/>
        <v>#VALUE!</v>
      </c>
      <c r="BG457" s="24" t="e">
        <f t="shared" ref="BG457:BG521" si="2945">IF(BD457=0,0,(BE457/BD457))</f>
        <v>#VALUE!</v>
      </c>
      <c r="BK457" s="84"/>
      <c r="BL457" s="7"/>
      <c r="BM457" s="7"/>
    </row>
    <row r="458" spans="1:65" ht="12" x14ac:dyDescent="0.3">
      <c r="A458" s="77"/>
      <c r="B458" s="77"/>
      <c r="C458" s="78">
        <v>5210</v>
      </c>
      <c r="D458" s="79"/>
      <c r="E458" s="80"/>
      <c r="F458" s="81" t="s">
        <v>143</v>
      </c>
      <c r="G458" s="82">
        <f t="shared" ref="G458:H458" si="2946">SUM(G459,G463,G461)</f>
        <v>0</v>
      </c>
      <c r="H458" s="82" t="e">
        <f t="shared" si="2946"/>
        <v>#VALUE!</v>
      </c>
      <c r="I458" s="82" t="e">
        <f t="shared" ref="I458:I522" si="2947">+G458-H458</f>
        <v>#VALUE!</v>
      </c>
      <c r="J458" s="83">
        <f t="shared" ref="J458:J522" si="2948">IF(G458=0,0,(H458/G458))</f>
        <v>0</v>
      </c>
      <c r="K458" s="82">
        <f t="shared" ref="K458:L458" si="2949">SUM(K459,K463,K461)</f>
        <v>0</v>
      </c>
      <c r="L458" s="82" t="e">
        <f t="shared" si="2949"/>
        <v>#VALUE!</v>
      </c>
      <c r="M458" s="82" t="e">
        <f t="shared" ref="M458:M522" si="2950">+K458-L458</f>
        <v>#VALUE!</v>
      </c>
      <c r="N458" s="83">
        <f t="shared" ref="N458:N522" si="2951">IF(K458=0,0,(L458/K458))</f>
        <v>0</v>
      </c>
      <c r="O458" s="82">
        <f t="shared" ref="O458:P458" si="2952">SUM(O459,O463,O461)</f>
        <v>0</v>
      </c>
      <c r="P458" s="82" t="e">
        <f t="shared" si="2952"/>
        <v>#VALUE!</v>
      </c>
      <c r="Q458" s="82" t="e">
        <f t="shared" ref="Q458:Q522" si="2953">+O458-P458</f>
        <v>#VALUE!</v>
      </c>
      <c r="R458" s="83">
        <f t="shared" si="2921"/>
        <v>0</v>
      </c>
      <c r="S458" s="82">
        <f t="shared" ref="S458:T458" si="2954">SUM(S459,S463,S461)</f>
        <v>0</v>
      </c>
      <c r="T458" s="82" t="e">
        <f t="shared" si="2954"/>
        <v>#VALUE!</v>
      </c>
      <c r="U458" s="82" t="e">
        <f t="shared" ref="U458:U522" si="2955">+S458-T458</f>
        <v>#VALUE!</v>
      </c>
      <c r="V458" s="83">
        <f t="shared" ref="V458:V522" si="2956">IF(S458=0,0,(T458/S458))</f>
        <v>0</v>
      </c>
      <c r="W458" s="82">
        <f t="shared" ref="W458:X458" si="2957">SUM(W459,W463,W461)</f>
        <v>0</v>
      </c>
      <c r="X458" s="82" t="e">
        <f t="shared" si="2957"/>
        <v>#VALUE!</v>
      </c>
      <c r="Y458" s="82" t="e">
        <f t="shared" ref="Y458:Y522" si="2958">+W458-X458</f>
        <v>#VALUE!</v>
      </c>
      <c r="Z458" s="83">
        <f t="shared" ref="Z458:Z522" si="2959">IF(W458=0,0,(X458/W458))</f>
        <v>0</v>
      </c>
      <c r="AA458" s="82">
        <f t="shared" ref="AA458:AB458" si="2960">SUM(AA459,AA463,AA461)</f>
        <v>0</v>
      </c>
      <c r="AB458" s="82" t="e">
        <f t="shared" si="2960"/>
        <v>#VALUE!</v>
      </c>
      <c r="AC458" s="82" t="e">
        <f t="shared" ref="AC458:AC522" si="2961">+AA458-AB458</f>
        <v>#VALUE!</v>
      </c>
      <c r="AD458" s="83">
        <f t="shared" ref="AD458:AD522" si="2962">IF(AA458=0,0,(AB458/AA458))</f>
        <v>0</v>
      </c>
      <c r="AE458" s="82">
        <f t="shared" ref="AE458:AF458" si="2963">SUM(AE459,AE463,AE461)</f>
        <v>0</v>
      </c>
      <c r="AF458" s="82" t="e">
        <f t="shared" si="2963"/>
        <v>#VALUE!</v>
      </c>
      <c r="AG458" s="82" t="e">
        <f t="shared" ref="AG458:AG522" si="2964">+AE458-AF458</f>
        <v>#VALUE!</v>
      </c>
      <c r="AH458" s="83">
        <f t="shared" ref="AH458:AH522" si="2965">IF(AE458=0,0,(AF458/AE458))</f>
        <v>0</v>
      </c>
      <c r="AI458" s="82">
        <f t="shared" ref="AI458:AJ458" si="2966">SUM(AI459,AI463,AI461)</f>
        <v>0</v>
      </c>
      <c r="AJ458" s="82" t="e">
        <f t="shared" si="2966"/>
        <v>#VALUE!</v>
      </c>
      <c r="AK458" s="82" t="e">
        <f t="shared" ref="AK458:AK522" si="2967">+AI458-AJ458</f>
        <v>#VALUE!</v>
      </c>
      <c r="AL458" s="83">
        <f t="shared" ref="AL458:AL522" si="2968">IF(AI458=0,0,(AJ458/AI458))</f>
        <v>0</v>
      </c>
      <c r="AM458" s="82">
        <f t="shared" ref="AM458:AN458" si="2969">SUM(AM459,AM463,AM461)</f>
        <v>0</v>
      </c>
      <c r="AN458" s="82" t="e">
        <f t="shared" si="2969"/>
        <v>#VALUE!</v>
      </c>
      <c r="AO458" s="82" t="e">
        <f t="shared" ref="AO458:AO522" si="2970">+AM458-AN458</f>
        <v>#VALUE!</v>
      </c>
      <c r="AP458" s="83">
        <f t="shared" ref="AP458:AP522" si="2971">IF(AM458=0,0,(AN458/AM458))</f>
        <v>0</v>
      </c>
      <c r="AQ458" s="82">
        <f t="shared" ref="AQ458:AR458" si="2972">SUM(AQ459,AQ463,AQ461)</f>
        <v>0</v>
      </c>
      <c r="AR458" s="82" t="e">
        <f t="shared" si="2972"/>
        <v>#VALUE!</v>
      </c>
      <c r="AS458" s="82" t="e">
        <f t="shared" ref="AS458:AS522" si="2973">+AQ458-AR458</f>
        <v>#VALUE!</v>
      </c>
      <c r="AT458" s="83">
        <f t="shared" ref="AT458:AT522" si="2974">IF(AQ458=0,0,(AR458/AQ458))</f>
        <v>0</v>
      </c>
      <c r="AU458" s="82">
        <f t="shared" ref="AU458:AV458" si="2975">SUM(AU459,AU463,AU461)</f>
        <v>0</v>
      </c>
      <c r="AV458" s="82" t="e">
        <f t="shared" si="2975"/>
        <v>#VALUE!</v>
      </c>
      <c r="AW458" s="82" t="e">
        <f t="shared" ref="AW458:AW522" si="2976">+AU458-AV458</f>
        <v>#VALUE!</v>
      </c>
      <c r="AX458" s="83">
        <f t="shared" ref="AX458:AX522" si="2977">IF(AU458=0,0,(AV458/AU458))</f>
        <v>0</v>
      </c>
      <c r="AY458" s="82">
        <f t="shared" ref="AY458:BE458" si="2978">SUM(AY459,AY463,AY461)</f>
        <v>0</v>
      </c>
      <c r="AZ458" s="82" t="e">
        <f t="shared" si="2978"/>
        <v>#VALUE!</v>
      </c>
      <c r="BA458" s="82" t="e">
        <f t="shared" ref="BA458:BA522" si="2979">+AY458-AZ458</f>
        <v>#VALUE!</v>
      </c>
      <c r="BB458" s="83">
        <f t="shared" ref="BB458:BB522" si="2980">IF(AY458=0,0,(AZ458/AY458))</f>
        <v>0</v>
      </c>
      <c r="BC458" s="82">
        <f t="shared" si="2978"/>
        <v>0</v>
      </c>
      <c r="BD458" s="82">
        <f t="shared" si="2978"/>
        <v>0</v>
      </c>
      <c r="BE458" s="82" t="e">
        <f t="shared" si="2978"/>
        <v>#VALUE!</v>
      </c>
      <c r="BF458" s="82" t="e">
        <f t="shared" ref="BF458:BF522" si="2981">+BE458-BD458</f>
        <v>#VALUE!</v>
      </c>
      <c r="BG458" s="83">
        <f t="shared" si="2945"/>
        <v>0</v>
      </c>
      <c r="BL458" s="82">
        <f t="shared" ref="BL458:BM458" si="2982">SUM(BL459,BL463,BL461)</f>
        <v>0</v>
      </c>
      <c r="BM458" s="82">
        <f t="shared" si="2982"/>
        <v>0</v>
      </c>
    </row>
    <row r="459" spans="1:65" s="84" customFormat="1" ht="12" x14ac:dyDescent="0.3">
      <c r="A459" s="85"/>
      <c r="B459" s="85"/>
      <c r="C459" s="86"/>
      <c r="D459" s="90">
        <v>521020</v>
      </c>
      <c r="E459" s="91"/>
      <c r="F459" s="92" t="s">
        <v>147</v>
      </c>
      <c r="G459" s="93">
        <f t="shared" ref="G459:H459" si="2983">+G460</f>
        <v>0</v>
      </c>
      <c r="H459" s="93" t="e">
        <f t="shared" si="2983"/>
        <v>#VALUE!</v>
      </c>
      <c r="I459" s="93" t="e">
        <f t="shared" si="2947"/>
        <v>#VALUE!</v>
      </c>
      <c r="J459" s="94">
        <f t="shared" si="2948"/>
        <v>0</v>
      </c>
      <c r="K459" s="93">
        <f t="shared" ref="K459:L459" si="2984">+K460</f>
        <v>0</v>
      </c>
      <c r="L459" s="93" t="e">
        <f t="shared" si="2984"/>
        <v>#VALUE!</v>
      </c>
      <c r="M459" s="93" t="e">
        <f t="shared" si="2950"/>
        <v>#VALUE!</v>
      </c>
      <c r="N459" s="94">
        <f t="shared" si="2951"/>
        <v>0</v>
      </c>
      <c r="O459" s="93">
        <f t="shared" ref="O459:P459" si="2985">+O460</f>
        <v>0</v>
      </c>
      <c r="P459" s="93" t="e">
        <f t="shared" si="2985"/>
        <v>#VALUE!</v>
      </c>
      <c r="Q459" s="93" t="e">
        <f t="shared" si="2953"/>
        <v>#VALUE!</v>
      </c>
      <c r="R459" s="94">
        <f t="shared" si="2921"/>
        <v>0</v>
      </c>
      <c r="S459" s="93">
        <f t="shared" ref="S459:BE459" si="2986">+S460</f>
        <v>0</v>
      </c>
      <c r="T459" s="93" t="e">
        <f t="shared" si="2986"/>
        <v>#VALUE!</v>
      </c>
      <c r="U459" s="93" t="e">
        <f t="shared" si="2955"/>
        <v>#VALUE!</v>
      </c>
      <c r="V459" s="94">
        <f t="shared" si="2956"/>
        <v>0</v>
      </c>
      <c r="W459" s="93">
        <f t="shared" ref="W459:X459" si="2987">+W460</f>
        <v>0</v>
      </c>
      <c r="X459" s="93" t="e">
        <f t="shared" si="2987"/>
        <v>#VALUE!</v>
      </c>
      <c r="Y459" s="93" t="e">
        <f t="shared" si="2958"/>
        <v>#VALUE!</v>
      </c>
      <c r="Z459" s="94">
        <f t="shared" si="2959"/>
        <v>0</v>
      </c>
      <c r="AA459" s="93">
        <f t="shared" ref="AA459" si="2988">+AA460</f>
        <v>0</v>
      </c>
      <c r="AB459" s="93" t="e">
        <f t="shared" si="2986"/>
        <v>#VALUE!</v>
      </c>
      <c r="AC459" s="93" t="e">
        <f t="shared" si="2961"/>
        <v>#VALUE!</v>
      </c>
      <c r="AD459" s="94">
        <f t="shared" si="2962"/>
        <v>0</v>
      </c>
      <c r="AE459" s="93">
        <f t="shared" ref="AE459" si="2989">+AE460</f>
        <v>0</v>
      </c>
      <c r="AF459" s="93" t="e">
        <f t="shared" si="2986"/>
        <v>#VALUE!</v>
      </c>
      <c r="AG459" s="93" t="e">
        <f t="shared" si="2964"/>
        <v>#VALUE!</v>
      </c>
      <c r="AH459" s="94">
        <f t="shared" si="2965"/>
        <v>0</v>
      </c>
      <c r="AI459" s="93">
        <f t="shared" ref="AI459" si="2990">+AI460</f>
        <v>0</v>
      </c>
      <c r="AJ459" s="93" t="e">
        <f t="shared" si="2986"/>
        <v>#VALUE!</v>
      </c>
      <c r="AK459" s="93" t="e">
        <f t="shared" si="2967"/>
        <v>#VALUE!</v>
      </c>
      <c r="AL459" s="94">
        <f t="shared" si="2968"/>
        <v>0</v>
      </c>
      <c r="AM459" s="93">
        <f t="shared" ref="AM459" si="2991">+AM460</f>
        <v>0</v>
      </c>
      <c r="AN459" s="93" t="e">
        <f t="shared" si="2986"/>
        <v>#VALUE!</v>
      </c>
      <c r="AO459" s="93" t="e">
        <f t="shared" si="2970"/>
        <v>#VALUE!</v>
      </c>
      <c r="AP459" s="94">
        <f t="shared" si="2971"/>
        <v>0</v>
      </c>
      <c r="AQ459" s="93">
        <f t="shared" ref="AQ459" si="2992">+AQ460</f>
        <v>0</v>
      </c>
      <c r="AR459" s="93" t="e">
        <f t="shared" si="2986"/>
        <v>#VALUE!</v>
      </c>
      <c r="AS459" s="93" t="e">
        <f t="shared" si="2973"/>
        <v>#VALUE!</v>
      </c>
      <c r="AT459" s="94">
        <f t="shared" si="2974"/>
        <v>0</v>
      </c>
      <c r="AU459" s="93">
        <f t="shared" ref="AU459" si="2993">+AU460</f>
        <v>0</v>
      </c>
      <c r="AV459" s="93" t="e">
        <f t="shared" si="2986"/>
        <v>#VALUE!</v>
      </c>
      <c r="AW459" s="93" t="e">
        <f t="shared" si="2976"/>
        <v>#VALUE!</v>
      </c>
      <c r="AX459" s="94">
        <f t="shared" si="2977"/>
        <v>0</v>
      </c>
      <c r="AY459" s="93">
        <f t="shared" ref="AY459" si="2994">+AY460</f>
        <v>0</v>
      </c>
      <c r="AZ459" s="93" t="e">
        <f t="shared" si="2986"/>
        <v>#VALUE!</v>
      </c>
      <c r="BA459" s="93" t="e">
        <f t="shared" si="2979"/>
        <v>#VALUE!</v>
      </c>
      <c r="BB459" s="94">
        <f t="shared" si="2980"/>
        <v>0</v>
      </c>
      <c r="BC459" s="93">
        <f t="shared" si="2986"/>
        <v>0</v>
      </c>
      <c r="BD459" s="93">
        <f t="shared" si="2986"/>
        <v>0</v>
      </c>
      <c r="BE459" s="93" t="e">
        <f t="shared" si="2986"/>
        <v>#VALUE!</v>
      </c>
      <c r="BF459" s="93" t="e">
        <f t="shared" si="2981"/>
        <v>#VALUE!</v>
      </c>
      <c r="BG459" s="4">
        <f t="shared" si="2945"/>
        <v>0</v>
      </c>
      <c r="BL459" s="93">
        <f t="shared" ref="BL459:BM459" si="2995">+BL460</f>
        <v>0</v>
      </c>
      <c r="BM459" s="93">
        <f t="shared" si="2995"/>
        <v>0</v>
      </c>
    </row>
    <row r="460" spans="1:65" ht="12" x14ac:dyDescent="0.3">
      <c r="A460" s="87"/>
      <c r="B460" s="87"/>
      <c r="C460" s="88"/>
      <c r="D460" s="95"/>
      <c r="E460" s="96">
        <v>52102001</v>
      </c>
      <c r="F460" s="97" t="s">
        <v>287</v>
      </c>
      <c r="G460" s="7">
        <v>0</v>
      </c>
      <c r="H460" s="7" t="e">
        <f>SUMIF([2]Ene!B:I,AVALUOS!E460,[2]Ene!I:I)</f>
        <v>#VALUE!</v>
      </c>
      <c r="I460" s="7" t="e">
        <f t="shared" si="2947"/>
        <v>#VALUE!</v>
      </c>
      <c r="J460" s="8">
        <f t="shared" si="2948"/>
        <v>0</v>
      </c>
      <c r="K460" s="7">
        <v>0</v>
      </c>
      <c r="L460" s="7" t="e">
        <f>SUMIF([2]Feb!B:I,AVALUOS!E460,[2]Feb!I:I)</f>
        <v>#VALUE!</v>
      </c>
      <c r="M460" s="7" t="e">
        <f t="shared" si="2950"/>
        <v>#VALUE!</v>
      </c>
      <c r="N460" s="8">
        <f t="shared" si="2951"/>
        <v>0</v>
      </c>
      <c r="O460" s="7">
        <v>0</v>
      </c>
      <c r="P460" s="7" t="e">
        <f>SUMIF([2]mar!B:I,AVALUOS!E460,[2]mar!I:I)</f>
        <v>#VALUE!</v>
      </c>
      <c r="Q460" s="7" t="e">
        <f t="shared" si="2953"/>
        <v>#VALUE!</v>
      </c>
      <c r="R460" s="8">
        <f t="shared" si="2921"/>
        <v>0</v>
      </c>
      <c r="S460" s="7">
        <v>0</v>
      </c>
      <c r="T460" s="7" t="e">
        <f>SUMIF([2]Abr!B:I,AVALUOS!E460,[2]Abr!I:I)</f>
        <v>#VALUE!</v>
      </c>
      <c r="U460" s="7" t="e">
        <f t="shared" si="2955"/>
        <v>#VALUE!</v>
      </c>
      <c r="V460" s="8">
        <f t="shared" si="2956"/>
        <v>0</v>
      </c>
      <c r="W460" s="7">
        <v>0</v>
      </c>
      <c r="X460" s="7" t="e">
        <f>SUMIF([2]May!B:I,AVALUOS!E460,[2]May!I:I)</f>
        <v>#VALUE!</v>
      </c>
      <c r="Y460" s="7" t="e">
        <f t="shared" si="2958"/>
        <v>#VALUE!</v>
      </c>
      <c r="Z460" s="8">
        <f t="shared" si="2959"/>
        <v>0</v>
      </c>
      <c r="AA460" s="7">
        <v>0</v>
      </c>
      <c r="AB460" s="7" t="e">
        <f>SUMIF([2]Jun!B:I,AVALUOS!E460,[2]Jun!I:I)</f>
        <v>#VALUE!</v>
      </c>
      <c r="AC460" s="7" t="e">
        <f t="shared" si="2961"/>
        <v>#VALUE!</v>
      </c>
      <c r="AD460" s="8">
        <f t="shared" si="2962"/>
        <v>0</v>
      </c>
      <c r="AE460" s="7">
        <v>0</v>
      </c>
      <c r="AF460" s="7" t="e">
        <f>SUMIF([2]Jul!B:I,AVALUOS!E460,[2]Jul!I:I)</f>
        <v>#VALUE!</v>
      </c>
      <c r="AG460" s="7" t="e">
        <f t="shared" si="2964"/>
        <v>#VALUE!</v>
      </c>
      <c r="AH460" s="8">
        <f t="shared" si="2965"/>
        <v>0</v>
      </c>
      <c r="AI460" s="7">
        <v>0</v>
      </c>
      <c r="AJ460" s="7" t="e">
        <f>SUMIF([2]Agos!B:I,AVALUOS!E460,[2]Agos!I:I)</f>
        <v>#VALUE!</v>
      </c>
      <c r="AK460" s="7" t="e">
        <f t="shared" si="2967"/>
        <v>#VALUE!</v>
      </c>
      <c r="AL460" s="8">
        <f t="shared" si="2968"/>
        <v>0</v>
      </c>
      <c r="AM460" s="7">
        <v>0</v>
      </c>
      <c r="AN460" s="7" t="e">
        <f>SUMIF([2]Sep!B:I,AVALUOS!E460,[2]Sep!I:I)</f>
        <v>#VALUE!</v>
      </c>
      <c r="AO460" s="7" t="e">
        <f t="shared" si="2970"/>
        <v>#VALUE!</v>
      </c>
      <c r="AP460" s="8">
        <f t="shared" si="2971"/>
        <v>0</v>
      </c>
      <c r="AQ460" s="7">
        <v>0</v>
      </c>
      <c r="AR460" s="7" t="e">
        <f>SUMIF([2]Oct!B:I,AVALUOS!E460,[2]Oct!I:I)</f>
        <v>#VALUE!</v>
      </c>
      <c r="AS460" s="7" t="e">
        <f t="shared" si="2973"/>
        <v>#VALUE!</v>
      </c>
      <c r="AT460" s="8">
        <f t="shared" si="2974"/>
        <v>0</v>
      </c>
      <c r="AU460" s="7">
        <v>0</v>
      </c>
      <c r="AV460" s="7" t="e">
        <f>SUMIF([2]Nov!B:I,AVALUOS!E460,[2]Nov!I:I)</f>
        <v>#VALUE!</v>
      </c>
      <c r="AW460" s="7" t="e">
        <f t="shared" si="2976"/>
        <v>#VALUE!</v>
      </c>
      <c r="AX460" s="8">
        <f t="shared" si="2977"/>
        <v>0</v>
      </c>
      <c r="AY460" s="7">
        <v>0</v>
      </c>
      <c r="AZ460" s="7" t="e">
        <f>SUMIF([2]Dic!B:I,AVALUOS!E460,[2]Dic!I:I)</f>
        <v>#VALUE!</v>
      </c>
      <c r="BA460" s="7" t="e">
        <f t="shared" si="2979"/>
        <v>#VALUE!</v>
      </c>
      <c r="BB460" s="8">
        <f t="shared" si="2980"/>
        <v>0</v>
      </c>
      <c r="BC460" s="7">
        <v>0</v>
      </c>
      <c r="BD460" s="89">
        <f>+G460+K460+O460+S460+W460+AA460+AE460+AI460+AM460+AQ460+AU460</f>
        <v>0</v>
      </c>
      <c r="BE460" s="89" t="e">
        <f>+H460+L460+P460+T460+X460+AB460+AF460+AJ460+AN460+AR460+AV460+AZ460</f>
        <v>#VALUE!</v>
      </c>
      <c r="BF460" s="89" t="e">
        <f t="shared" si="2981"/>
        <v>#VALUE!</v>
      </c>
      <c r="BG460" s="24">
        <f t="shared" si="2945"/>
        <v>0</v>
      </c>
      <c r="BK460" s="84"/>
      <c r="BL460" s="7"/>
      <c r="BM460" s="7"/>
    </row>
    <row r="461" spans="1:65" s="84" customFormat="1" ht="12" x14ac:dyDescent="0.3">
      <c r="A461" s="85"/>
      <c r="B461" s="85"/>
      <c r="C461" s="86"/>
      <c r="D461" s="90"/>
      <c r="E461" s="91"/>
      <c r="F461" s="99" t="s">
        <v>288</v>
      </c>
      <c r="G461" s="93">
        <f t="shared" ref="G461:H461" si="2996">+G462</f>
        <v>0</v>
      </c>
      <c r="H461" s="93" t="e">
        <f t="shared" si="2996"/>
        <v>#VALUE!</v>
      </c>
      <c r="I461" s="93" t="e">
        <f t="shared" si="2947"/>
        <v>#VALUE!</v>
      </c>
      <c r="J461" s="94">
        <f t="shared" si="2948"/>
        <v>0</v>
      </c>
      <c r="K461" s="93">
        <f t="shared" ref="K461:L461" si="2997">+K462</f>
        <v>0</v>
      </c>
      <c r="L461" s="93" t="e">
        <f t="shared" si="2997"/>
        <v>#VALUE!</v>
      </c>
      <c r="M461" s="93" t="e">
        <f t="shared" si="2950"/>
        <v>#VALUE!</v>
      </c>
      <c r="N461" s="94">
        <f t="shared" si="2951"/>
        <v>0</v>
      </c>
      <c r="O461" s="93">
        <f t="shared" ref="O461:P461" si="2998">+O462</f>
        <v>0</v>
      </c>
      <c r="P461" s="93" t="e">
        <f t="shared" si="2998"/>
        <v>#VALUE!</v>
      </c>
      <c r="Q461" s="93" t="e">
        <f t="shared" si="2953"/>
        <v>#VALUE!</v>
      </c>
      <c r="R461" s="94">
        <f t="shared" si="2921"/>
        <v>0</v>
      </c>
      <c r="S461" s="93">
        <f t="shared" ref="S461:BE461" si="2999">+S462</f>
        <v>0</v>
      </c>
      <c r="T461" s="93" t="e">
        <f t="shared" si="2999"/>
        <v>#VALUE!</v>
      </c>
      <c r="U461" s="93" t="e">
        <f t="shared" si="2955"/>
        <v>#VALUE!</v>
      </c>
      <c r="V461" s="94">
        <f t="shared" si="2956"/>
        <v>0</v>
      </c>
      <c r="W461" s="93">
        <f t="shared" ref="W461:X461" si="3000">+W462</f>
        <v>0</v>
      </c>
      <c r="X461" s="93" t="e">
        <f t="shared" si="3000"/>
        <v>#VALUE!</v>
      </c>
      <c r="Y461" s="93" t="e">
        <f t="shared" si="2958"/>
        <v>#VALUE!</v>
      </c>
      <c r="Z461" s="94">
        <f t="shared" si="2959"/>
        <v>0</v>
      </c>
      <c r="AA461" s="93">
        <f t="shared" ref="AA461" si="3001">+AA462</f>
        <v>0</v>
      </c>
      <c r="AB461" s="93" t="e">
        <f t="shared" si="2999"/>
        <v>#VALUE!</v>
      </c>
      <c r="AC461" s="93" t="e">
        <f t="shared" si="2961"/>
        <v>#VALUE!</v>
      </c>
      <c r="AD461" s="94">
        <f t="shared" si="2962"/>
        <v>0</v>
      </c>
      <c r="AE461" s="93">
        <f t="shared" ref="AE461" si="3002">+AE462</f>
        <v>0</v>
      </c>
      <c r="AF461" s="93" t="e">
        <f t="shared" si="2999"/>
        <v>#VALUE!</v>
      </c>
      <c r="AG461" s="93" t="e">
        <f t="shared" si="2964"/>
        <v>#VALUE!</v>
      </c>
      <c r="AH461" s="94">
        <f t="shared" si="2965"/>
        <v>0</v>
      </c>
      <c r="AI461" s="93">
        <f t="shared" ref="AI461" si="3003">+AI462</f>
        <v>0</v>
      </c>
      <c r="AJ461" s="93" t="e">
        <f t="shared" si="2999"/>
        <v>#VALUE!</v>
      </c>
      <c r="AK461" s="93" t="e">
        <f t="shared" si="2967"/>
        <v>#VALUE!</v>
      </c>
      <c r="AL461" s="94">
        <f t="shared" si="2968"/>
        <v>0</v>
      </c>
      <c r="AM461" s="93">
        <f t="shared" ref="AM461" si="3004">+AM462</f>
        <v>0</v>
      </c>
      <c r="AN461" s="93" t="e">
        <f t="shared" si="2999"/>
        <v>#VALUE!</v>
      </c>
      <c r="AO461" s="93" t="e">
        <f t="shared" si="2970"/>
        <v>#VALUE!</v>
      </c>
      <c r="AP461" s="94">
        <f t="shared" si="2971"/>
        <v>0</v>
      </c>
      <c r="AQ461" s="93">
        <f t="shared" ref="AQ461" si="3005">+AQ462</f>
        <v>0</v>
      </c>
      <c r="AR461" s="93" t="e">
        <f t="shared" si="2999"/>
        <v>#VALUE!</v>
      </c>
      <c r="AS461" s="93" t="e">
        <f t="shared" si="2973"/>
        <v>#VALUE!</v>
      </c>
      <c r="AT461" s="94">
        <f t="shared" si="2974"/>
        <v>0</v>
      </c>
      <c r="AU461" s="93">
        <f t="shared" ref="AU461" si="3006">+AU462</f>
        <v>0</v>
      </c>
      <c r="AV461" s="93" t="e">
        <f t="shared" si="2999"/>
        <v>#VALUE!</v>
      </c>
      <c r="AW461" s="93" t="e">
        <f t="shared" si="2976"/>
        <v>#VALUE!</v>
      </c>
      <c r="AX461" s="94">
        <f t="shared" si="2977"/>
        <v>0</v>
      </c>
      <c r="AY461" s="93">
        <f t="shared" ref="AY461" si="3007">+AY462</f>
        <v>0</v>
      </c>
      <c r="AZ461" s="93" t="e">
        <f t="shared" si="2999"/>
        <v>#VALUE!</v>
      </c>
      <c r="BA461" s="93" t="e">
        <f t="shared" si="2979"/>
        <v>#VALUE!</v>
      </c>
      <c r="BB461" s="94">
        <f t="shared" si="2980"/>
        <v>0</v>
      </c>
      <c r="BC461" s="93">
        <f t="shared" si="2999"/>
        <v>0</v>
      </c>
      <c r="BD461" s="93">
        <f t="shared" si="2999"/>
        <v>0</v>
      </c>
      <c r="BE461" s="93" t="e">
        <f t="shared" si="2999"/>
        <v>#VALUE!</v>
      </c>
      <c r="BF461" s="93" t="e">
        <f t="shared" si="2981"/>
        <v>#VALUE!</v>
      </c>
      <c r="BG461" s="4">
        <f t="shared" si="2945"/>
        <v>0</v>
      </c>
      <c r="BL461" s="93">
        <f t="shared" ref="BL461:BM461" si="3008">+BL462</f>
        <v>0</v>
      </c>
      <c r="BM461" s="93">
        <f t="shared" si="3008"/>
        <v>0</v>
      </c>
    </row>
    <row r="462" spans="1:65" s="84" customFormat="1" ht="12" x14ac:dyDescent="0.3">
      <c r="A462" s="87"/>
      <c r="B462" s="87"/>
      <c r="C462" s="88"/>
      <c r="D462" s="95"/>
      <c r="E462" s="96">
        <v>52102501</v>
      </c>
      <c r="F462" s="97" t="s">
        <v>288</v>
      </c>
      <c r="G462" s="7">
        <v>0</v>
      </c>
      <c r="H462" s="7" t="e">
        <f>SUMIF([2]Ene!B:I,AVALUOS!E462,[2]Ene!I:I)</f>
        <v>#VALUE!</v>
      </c>
      <c r="I462" s="7" t="e">
        <f t="shared" si="2947"/>
        <v>#VALUE!</v>
      </c>
      <c r="J462" s="8">
        <f t="shared" si="2948"/>
        <v>0</v>
      </c>
      <c r="K462" s="7">
        <v>0</v>
      </c>
      <c r="L462" s="7" t="e">
        <f>SUMIF([2]Feb!B:I,AVALUOS!E462,[2]Feb!I:I)</f>
        <v>#VALUE!</v>
      </c>
      <c r="M462" s="7" t="e">
        <f t="shared" si="2950"/>
        <v>#VALUE!</v>
      </c>
      <c r="N462" s="8">
        <f t="shared" si="2951"/>
        <v>0</v>
      </c>
      <c r="O462" s="7">
        <v>0</v>
      </c>
      <c r="P462" s="7" t="e">
        <f>SUMIF([2]mar!B:I,AVALUOS!E462,[2]mar!I:I)</f>
        <v>#VALUE!</v>
      </c>
      <c r="Q462" s="7" t="e">
        <f t="shared" si="2953"/>
        <v>#VALUE!</v>
      </c>
      <c r="R462" s="8">
        <f t="shared" si="2921"/>
        <v>0</v>
      </c>
      <c r="S462" s="7">
        <v>0</v>
      </c>
      <c r="T462" s="7" t="e">
        <f>SUMIF([2]Abr!B:I,AVALUOS!E462,[2]Abr!I:I)</f>
        <v>#VALUE!</v>
      </c>
      <c r="U462" s="7" t="e">
        <f t="shared" si="2955"/>
        <v>#VALUE!</v>
      </c>
      <c r="V462" s="8">
        <f t="shared" si="2956"/>
        <v>0</v>
      </c>
      <c r="W462" s="7">
        <v>0</v>
      </c>
      <c r="X462" s="7" t="e">
        <f>SUMIF([2]May!B:I,AVALUOS!E462,[2]May!I:I)</f>
        <v>#VALUE!</v>
      </c>
      <c r="Y462" s="7" t="e">
        <f t="shared" si="2958"/>
        <v>#VALUE!</v>
      </c>
      <c r="Z462" s="8">
        <f t="shared" si="2959"/>
        <v>0</v>
      </c>
      <c r="AA462" s="7">
        <v>0</v>
      </c>
      <c r="AB462" s="7" t="e">
        <f>SUMIF([2]Jun!B:I,AVALUOS!E462,[2]Jun!I:I)</f>
        <v>#VALUE!</v>
      </c>
      <c r="AC462" s="7" t="e">
        <f t="shared" si="2961"/>
        <v>#VALUE!</v>
      </c>
      <c r="AD462" s="8">
        <f t="shared" si="2962"/>
        <v>0</v>
      </c>
      <c r="AE462" s="7">
        <v>0</v>
      </c>
      <c r="AF462" s="7" t="e">
        <f>SUMIF([2]Jul!B:I,AVALUOS!E462,[2]Jul!I:I)</f>
        <v>#VALUE!</v>
      </c>
      <c r="AG462" s="7" t="e">
        <f t="shared" si="2964"/>
        <v>#VALUE!</v>
      </c>
      <c r="AH462" s="8">
        <f t="shared" si="2965"/>
        <v>0</v>
      </c>
      <c r="AI462" s="7">
        <v>0</v>
      </c>
      <c r="AJ462" s="7" t="e">
        <f>SUMIF([2]Agos!B:I,AVALUOS!E462,[2]Agos!I:I)</f>
        <v>#VALUE!</v>
      </c>
      <c r="AK462" s="7" t="e">
        <f t="shared" si="2967"/>
        <v>#VALUE!</v>
      </c>
      <c r="AL462" s="8">
        <f t="shared" si="2968"/>
        <v>0</v>
      </c>
      <c r="AM462" s="7">
        <v>0</v>
      </c>
      <c r="AN462" s="7" t="e">
        <f>SUMIF([2]Sep!B:I,AVALUOS!E462,[2]Sep!I:I)</f>
        <v>#VALUE!</v>
      </c>
      <c r="AO462" s="7" t="e">
        <f t="shared" si="2970"/>
        <v>#VALUE!</v>
      </c>
      <c r="AP462" s="8">
        <f t="shared" si="2971"/>
        <v>0</v>
      </c>
      <c r="AQ462" s="7">
        <v>0</v>
      </c>
      <c r="AR462" s="7" t="e">
        <f>SUMIF([2]Oct!B:I,AVALUOS!E462,[2]Oct!I:I)</f>
        <v>#VALUE!</v>
      </c>
      <c r="AS462" s="7" t="e">
        <f t="shared" si="2973"/>
        <v>#VALUE!</v>
      </c>
      <c r="AT462" s="8">
        <f t="shared" si="2974"/>
        <v>0</v>
      </c>
      <c r="AU462" s="7">
        <v>0</v>
      </c>
      <c r="AV462" s="7" t="e">
        <f>SUMIF([2]Nov!B:I,AVALUOS!E462,[2]Nov!I:I)</f>
        <v>#VALUE!</v>
      </c>
      <c r="AW462" s="7" t="e">
        <f t="shared" si="2976"/>
        <v>#VALUE!</v>
      </c>
      <c r="AX462" s="8">
        <f t="shared" si="2977"/>
        <v>0</v>
      </c>
      <c r="AY462" s="7">
        <v>0</v>
      </c>
      <c r="AZ462" s="7" t="e">
        <f>SUMIF([2]Dic!B:I,AVALUOS!E462,[2]Dic!I:I)</f>
        <v>#VALUE!</v>
      </c>
      <c r="BA462" s="7" t="e">
        <f t="shared" si="2979"/>
        <v>#VALUE!</v>
      </c>
      <c r="BB462" s="8">
        <f t="shared" si="2980"/>
        <v>0</v>
      </c>
      <c r="BC462" s="7">
        <v>0</v>
      </c>
      <c r="BD462" s="89">
        <f>+G462+K462+O462+S462+W462+AA462+AE462+AI462+AM462+AQ462+AU462</f>
        <v>0</v>
      </c>
      <c r="BE462" s="89" t="e">
        <f>+H462+L462+P462+T462+X462+AB462+AF462+AJ462+AN462+AR462+AV462+AZ462</f>
        <v>#VALUE!</v>
      </c>
      <c r="BF462" s="89" t="e">
        <f t="shared" si="2981"/>
        <v>#VALUE!</v>
      </c>
      <c r="BG462" s="24">
        <f t="shared" si="2945"/>
        <v>0</v>
      </c>
      <c r="BL462" s="7"/>
      <c r="BM462" s="7"/>
    </row>
    <row r="463" spans="1:65" s="84" customFormat="1" ht="12" x14ac:dyDescent="0.3">
      <c r="A463" s="85"/>
      <c r="B463" s="85"/>
      <c r="C463" s="86"/>
      <c r="D463" s="90">
        <v>521095</v>
      </c>
      <c r="E463" s="91"/>
      <c r="F463" s="92" t="s">
        <v>51</v>
      </c>
      <c r="G463" s="93">
        <f t="shared" ref="G463:H463" si="3009">SUM(G464:G465)</f>
        <v>0</v>
      </c>
      <c r="H463" s="93" t="e">
        <f t="shared" si="3009"/>
        <v>#VALUE!</v>
      </c>
      <c r="I463" s="93" t="e">
        <f t="shared" si="2947"/>
        <v>#VALUE!</v>
      </c>
      <c r="J463" s="94">
        <f t="shared" si="2948"/>
        <v>0</v>
      </c>
      <c r="K463" s="93">
        <f t="shared" ref="K463:L463" si="3010">SUM(K464:K465)</f>
        <v>0</v>
      </c>
      <c r="L463" s="93" t="e">
        <f t="shared" si="3010"/>
        <v>#VALUE!</v>
      </c>
      <c r="M463" s="93" t="e">
        <f t="shared" si="2950"/>
        <v>#VALUE!</v>
      </c>
      <c r="N463" s="94">
        <f t="shared" si="2951"/>
        <v>0</v>
      </c>
      <c r="O463" s="93">
        <f t="shared" ref="O463:P463" si="3011">SUM(O464:O465)</f>
        <v>0</v>
      </c>
      <c r="P463" s="93" t="e">
        <f t="shared" si="3011"/>
        <v>#VALUE!</v>
      </c>
      <c r="Q463" s="93" t="e">
        <f t="shared" si="2953"/>
        <v>#VALUE!</v>
      </c>
      <c r="R463" s="94">
        <f t="shared" si="2921"/>
        <v>0</v>
      </c>
      <c r="S463" s="93">
        <f t="shared" ref="S463:T463" si="3012">SUM(S464:S465)</f>
        <v>0</v>
      </c>
      <c r="T463" s="93" t="e">
        <f t="shared" si="3012"/>
        <v>#VALUE!</v>
      </c>
      <c r="U463" s="93" t="e">
        <f t="shared" si="2955"/>
        <v>#VALUE!</v>
      </c>
      <c r="V463" s="94">
        <f t="shared" si="2956"/>
        <v>0</v>
      </c>
      <c r="W463" s="93">
        <f t="shared" ref="W463:X463" si="3013">SUM(W464:W465)</f>
        <v>0</v>
      </c>
      <c r="X463" s="93" t="e">
        <f t="shared" si="3013"/>
        <v>#VALUE!</v>
      </c>
      <c r="Y463" s="93" t="e">
        <f t="shared" si="2958"/>
        <v>#VALUE!</v>
      </c>
      <c r="Z463" s="94">
        <f t="shared" si="2959"/>
        <v>0</v>
      </c>
      <c r="AA463" s="93">
        <f t="shared" ref="AA463:AB463" si="3014">SUM(AA464:AA465)</f>
        <v>0</v>
      </c>
      <c r="AB463" s="93" t="e">
        <f t="shared" si="3014"/>
        <v>#VALUE!</v>
      </c>
      <c r="AC463" s="93" t="e">
        <f t="shared" si="2961"/>
        <v>#VALUE!</v>
      </c>
      <c r="AD463" s="94">
        <f t="shared" si="2962"/>
        <v>0</v>
      </c>
      <c r="AE463" s="93">
        <f t="shared" ref="AE463:AF463" si="3015">SUM(AE464:AE465)</f>
        <v>0</v>
      </c>
      <c r="AF463" s="93" t="e">
        <f t="shared" si="3015"/>
        <v>#VALUE!</v>
      </c>
      <c r="AG463" s="93" t="e">
        <f t="shared" si="2964"/>
        <v>#VALUE!</v>
      </c>
      <c r="AH463" s="94">
        <f t="shared" si="2965"/>
        <v>0</v>
      </c>
      <c r="AI463" s="93">
        <f t="shared" ref="AI463:AJ463" si="3016">SUM(AI464:AI465)</f>
        <v>0</v>
      </c>
      <c r="AJ463" s="93" t="e">
        <f t="shared" si="3016"/>
        <v>#VALUE!</v>
      </c>
      <c r="AK463" s="93" t="e">
        <f t="shared" si="2967"/>
        <v>#VALUE!</v>
      </c>
      <c r="AL463" s="94">
        <f t="shared" si="2968"/>
        <v>0</v>
      </c>
      <c r="AM463" s="93">
        <f t="shared" ref="AM463:AN463" si="3017">SUM(AM464:AM465)</f>
        <v>0</v>
      </c>
      <c r="AN463" s="93" t="e">
        <f t="shared" si="3017"/>
        <v>#VALUE!</v>
      </c>
      <c r="AO463" s="93" t="e">
        <f t="shared" si="2970"/>
        <v>#VALUE!</v>
      </c>
      <c r="AP463" s="94">
        <f t="shared" si="2971"/>
        <v>0</v>
      </c>
      <c r="AQ463" s="93">
        <f t="shared" ref="AQ463:AR463" si="3018">SUM(AQ464:AQ465)</f>
        <v>0</v>
      </c>
      <c r="AR463" s="93" t="e">
        <f t="shared" si="3018"/>
        <v>#VALUE!</v>
      </c>
      <c r="AS463" s="93" t="e">
        <f t="shared" si="2973"/>
        <v>#VALUE!</v>
      </c>
      <c r="AT463" s="94">
        <f t="shared" si="2974"/>
        <v>0</v>
      </c>
      <c r="AU463" s="93">
        <f t="shared" ref="AU463:AV463" si="3019">SUM(AU464:AU465)</f>
        <v>0</v>
      </c>
      <c r="AV463" s="93" t="e">
        <f t="shared" si="3019"/>
        <v>#VALUE!</v>
      </c>
      <c r="AW463" s="93" t="e">
        <f t="shared" si="2976"/>
        <v>#VALUE!</v>
      </c>
      <c r="AX463" s="94">
        <f t="shared" si="2977"/>
        <v>0</v>
      </c>
      <c r="AY463" s="93">
        <f t="shared" ref="AY463:BE463" si="3020">SUM(AY464:AY465)</f>
        <v>0</v>
      </c>
      <c r="AZ463" s="93" t="e">
        <f t="shared" si="3020"/>
        <v>#VALUE!</v>
      </c>
      <c r="BA463" s="93" t="e">
        <f t="shared" si="2979"/>
        <v>#VALUE!</v>
      </c>
      <c r="BB463" s="94">
        <f t="shared" si="2980"/>
        <v>0</v>
      </c>
      <c r="BC463" s="93">
        <f t="shared" si="3020"/>
        <v>0</v>
      </c>
      <c r="BD463" s="93">
        <f t="shared" si="3020"/>
        <v>0</v>
      </c>
      <c r="BE463" s="93" t="e">
        <f t="shared" si="3020"/>
        <v>#VALUE!</v>
      </c>
      <c r="BF463" s="93" t="e">
        <f t="shared" si="2981"/>
        <v>#VALUE!</v>
      </c>
      <c r="BG463" s="4">
        <f t="shared" si="2945"/>
        <v>0</v>
      </c>
      <c r="BL463" s="93">
        <f t="shared" ref="BL463:BM463" si="3021">SUM(BL464:BL465)</f>
        <v>0</v>
      </c>
      <c r="BM463" s="93">
        <f t="shared" si="3021"/>
        <v>0</v>
      </c>
    </row>
    <row r="464" spans="1:65" s="84" customFormat="1" ht="12" x14ac:dyDescent="0.3">
      <c r="A464" s="87"/>
      <c r="B464" s="87"/>
      <c r="C464" s="88"/>
      <c r="D464" s="95"/>
      <c r="E464" s="96">
        <v>52109501</v>
      </c>
      <c r="F464" s="97" t="s">
        <v>51</v>
      </c>
      <c r="G464" s="7">
        <v>0</v>
      </c>
      <c r="H464" s="7" t="e">
        <f>SUMIF([2]Ene!B:I,AVALUOS!E464,[2]Ene!I:I)</f>
        <v>#VALUE!</v>
      </c>
      <c r="I464" s="7" t="e">
        <f t="shared" si="2947"/>
        <v>#VALUE!</v>
      </c>
      <c r="J464" s="8">
        <f t="shared" si="2948"/>
        <v>0</v>
      </c>
      <c r="K464" s="7">
        <v>0</v>
      </c>
      <c r="L464" s="7" t="e">
        <f>SUMIF([2]Feb!B:I,AVALUOS!E464,[2]Feb!I:I)</f>
        <v>#VALUE!</v>
      </c>
      <c r="M464" s="7" t="e">
        <f t="shared" si="2950"/>
        <v>#VALUE!</v>
      </c>
      <c r="N464" s="8">
        <f t="shared" si="2951"/>
        <v>0</v>
      </c>
      <c r="O464" s="7">
        <v>0</v>
      </c>
      <c r="P464" s="7" t="e">
        <f>SUMIF([2]mar!B:I,AVALUOS!E464,[2]mar!I:I)</f>
        <v>#VALUE!</v>
      </c>
      <c r="Q464" s="7" t="e">
        <f t="shared" si="2953"/>
        <v>#VALUE!</v>
      </c>
      <c r="R464" s="8">
        <f t="shared" si="2921"/>
        <v>0</v>
      </c>
      <c r="S464" s="7">
        <v>0</v>
      </c>
      <c r="T464" s="7" t="e">
        <f>SUMIF([2]Abr!B:I,AVALUOS!E464,[2]Abr!I:I)</f>
        <v>#VALUE!</v>
      </c>
      <c r="U464" s="7" t="e">
        <f t="shared" si="2955"/>
        <v>#VALUE!</v>
      </c>
      <c r="V464" s="8">
        <f t="shared" si="2956"/>
        <v>0</v>
      </c>
      <c r="W464" s="7">
        <v>0</v>
      </c>
      <c r="X464" s="7" t="e">
        <f>SUMIF([2]May!B:I,AVALUOS!E464,[2]May!I:I)</f>
        <v>#VALUE!</v>
      </c>
      <c r="Y464" s="7" t="e">
        <f t="shared" si="2958"/>
        <v>#VALUE!</v>
      </c>
      <c r="Z464" s="8">
        <f t="shared" si="2959"/>
        <v>0</v>
      </c>
      <c r="AA464" s="7">
        <v>0</v>
      </c>
      <c r="AB464" s="7" t="e">
        <f>SUMIF([2]Jun!B:I,AVALUOS!E464,[2]Jun!I:I)</f>
        <v>#VALUE!</v>
      </c>
      <c r="AC464" s="7" t="e">
        <f t="shared" si="2961"/>
        <v>#VALUE!</v>
      </c>
      <c r="AD464" s="8">
        <f t="shared" si="2962"/>
        <v>0</v>
      </c>
      <c r="AE464" s="7">
        <v>0</v>
      </c>
      <c r="AF464" s="7" t="e">
        <f>SUMIF([2]Jul!B:I,AVALUOS!E464,[2]Jul!I:I)</f>
        <v>#VALUE!</v>
      </c>
      <c r="AG464" s="7" t="e">
        <f t="shared" si="2964"/>
        <v>#VALUE!</v>
      </c>
      <c r="AH464" s="8">
        <f t="shared" si="2965"/>
        <v>0</v>
      </c>
      <c r="AI464" s="7">
        <v>0</v>
      </c>
      <c r="AJ464" s="7" t="e">
        <f>SUMIF([2]Agos!B:I,AVALUOS!E464,[2]Agos!I:I)</f>
        <v>#VALUE!</v>
      </c>
      <c r="AK464" s="7" t="e">
        <f t="shared" si="2967"/>
        <v>#VALUE!</v>
      </c>
      <c r="AL464" s="8">
        <f t="shared" si="2968"/>
        <v>0</v>
      </c>
      <c r="AM464" s="7">
        <v>0</v>
      </c>
      <c r="AN464" s="7" t="e">
        <f>SUMIF([2]Sep!B:I,AVALUOS!E464,[2]Sep!I:I)</f>
        <v>#VALUE!</v>
      </c>
      <c r="AO464" s="7" t="e">
        <f t="shared" si="2970"/>
        <v>#VALUE!</v>
      </c>
      <c r="AP464" s="8">
        <f t="shared" si="2971"/>
        <v>0</v>
      </c>
      <c r="AQ464" s="7">
        <v>0</v>
      </c>
      <c r="AR464" s="7" t="e">
        <f>SUMIF([2]Oct!B:I,AVALUOS!E464,[2]Oct!I:I)</f>
        <v>#VALUE!</v>
      </c>
      <c r="AS464" s="7" t="e">
        <f t="shared" si="2973"/>
        <v>#VALUE!</v>
      </c>
      <c r="AT464" s="8">
        <f t="shared" si="2974"/>
        <v>0</v>
      </c>
      <c r="AU464" s="7">
        <v>0</v>
      </c>
      <c r="AV464" s="7" t="e">
        <f>SUMIF([2]Nov!B:I,AVALUOS!E464,[2]Nov!I:I)</f>
        <v>#VALUE!</v>
      </c>
      <c r="AW464" s="7" t="e">
        <f t="shared" si="2976"/>
        <v>#VALUE!</v>
      </c>
      <c r="AX464" s="8">
        <f t="shared" si="2977"/>
        <v>0</v>
      </c>
      <c r="AY464" s="7">
        <v>0</v>
      </c>
      <c r="AZ464" s="7" t="e">
        <f>SUMIF([2]Dic!B:I,AVALUOS!E464,[2]Dic!I:I)</f>
        <v>#VALUE!</v>
      </c>
      <c r="BA464" s="7" t="e">
        <f t="shared" si="2979"/>
        <v>#VALUE!</v>
      </c>
      <c r="BB464" s="8">
        <f t="shared" si="2980"/>
        <v>0</v>
      </c>
      <c r="BC464" s="7">
        <v>0</v>
      </c>
      <c r="BD464" s="89">
        <f t="shared" ref="BD464:BD465" si="3022">+G464+K464+O464+S464+W464+AA464+AE464+AI464+AM464+AQ464+AU464</f>
        <v>0</v>
      </c>
      <c r="BE464" s="89" t="e">
        <f>+H464+L464+P464+T464+X464+AB464+AF464+AJ464+AN464+AR464+AV464+AZ464</f>
        <v>#VALUE!</v>
      </c>
      <c r="BF464" s="89" t="e">
        <f t="shared" si="2981"/>
        <v>#VALUE!</v>
      </c>
      <c r="BG464" s="24">
        <f t="shared" si="2945"/>
        <v>0</v>
      </c>
      <c r="BL464" s="7"/>
      <c r="BM464" s="7"/>
    </row>
    <row r="465" spans="1:65" ht="12" x14ac:dyDescent="0.3">
      <c r="A465" s="87"/>
      <c r="B465" s="87"/>
      <c r="C465" s="88"/>
      <c r="D465" s="95"/>
      <c r="E465" s="96">
        <v>52109502</v>
      </c>
      <c r="F465" s="97" t="s">
        <v>51</v>
      </c>
      <c r="G465" s="7">
        <v>0</v>
      </c>
      <c r="H465" s="7" t="e">
        <f>SUMIF([2]Ene!B:I,AVALUOS!E465,[2]Ene!I:I)</f>
        <v>#VALUE!</v>
      </c>
      <c r="I465" s="7" t="e">
        <f t="shared" si="2947"/>
        <v>#VALUE!</v>
      </c>
      <c r="J465" s="8">
        <f t="shared" si="2948"/>
        <v>0</v>
      </c>
      <c r="K465" s="7">
        <v>0</v>
      </c>
      <c r="L465" s="7" t="e">
        <f>SUMIF([2]Feb!B:I,AVALUOS!E465,[2]Feb!I:I)</f>
        <v>#VALUE!</v>
      </c>
      <c r="M465" s="7" t="e">
        <f t="shared" si="2950"/>
        <v>#VALUE!</v>
      </c>
      <c r="N465" s="8">
        <f t="shared" si="2951"/>
        <v>0</v>
      </c>
      <c r="O465" s="7">
        <v>0</v>
      </c>
      <c r="P465" s="7" t="e">
        <f>SUMIF([2]mar!B:I,AVALUOS!E465,[2]mar!I:I)</f>
        <v>#VALUE!</v>
      </c>
      <c r="Q465" s="7" t="e">
        <f t="shared" si="2953"/>
        <v>#VALUE!</v>
      </c>
      <c r="R465" s="8">
        <f t="shared" si="2921"/>
        <v>0</v>
      </c>
      <c r="S465" s="7">
        <v>0</v>
      </c>
      <c r="T465" s="7" t="e">
        <f>SUMIF([2]Abr!B:I,AVALUOS!E465,[2]Abr!I:I)</f>
        <v>#VALUE!</v>
      </c>
      <c r="U465" s="7" t="e">
        <f t="shared" si="2955"/>
        <v>#VALUE!</v>
      </c>
      <c r="V465" s="8">
        <f t="shared" si="2956"/>
        <v>0</v>
      </c>
      <c r="W465" s="7">
        <v>0</v>
      </c>
      <c r="X465" s="7" t="e">
        <f>SUMIF([2]May!B:I,AVALUOS!E465,[2]May!I:I)</f>
        <v>#VALUE!</v>
      </c>
      <c r="Y465" s="7" t="e">
        <f t="shared" si="2958"/>
        <v>#VALUE!</v>
      </c>
      <c r="Z465" s="8">
        <f t="shared" si="2959"/>
        <v>0</v>
      </c>
      <c r="AA465" s="7">
        <v>0</v>
      </c>
      <c r="AB465" s="7" t="e">
        <f>SUMIF([2]Jun!B:I,AVALUOS!E465,[2]Jun!I:I)</f>
        <v>#VALUE!</v>
      </c>
      <c r="AC465" s="7" t="e">
        <f t="shared" si="2961"/>
        <v>#VALUE!</v>
      </c>
      <c r="AD465" s="8">
        <f t="shared" si="2962"/>
        <v>0</v>
      </c>
      <c r="AE465" s="7">
        <v>0</v>
      </c>
      <c r="AF465" s="7" t="e">
        <f>SUMIF([2]Jul!B:I,AVALUOS!E465,[2]Jul!I:I)</f>
        <v>#VALUE!</v>
      </c>
      <c r="AG465" s="7" t="e">
        <f t="shared" si="2964"/>
        <v>#VALUE!</v>
      </c>
      <c r="AH465" s="8">
        <f t="shared" si="2965"/>
        <v>0</v>
      </c>
      <c r="AI465" s="7">
        <v>0</v>
      </c>
      <c r="AJ465" s="7" t="e">
        <f>SUMIF([2]Agos!B:I,AVALUOS!E465,[2]Agos!I:I)</f>
        <v>#VALUE!</v>
      </c>
      <c r="AK465" s="7" t="e">
        <f t="shared" si="2967"/>
        <v>#VALUE!</v>
      </c>
      <c r="AL465" s="8">
        <f t="shared" si="2968"/>
        <v>0</v>
      </c>
      <c r="AM465" s="7">
        <v>0</v>
      </c>
      <c r="AN465" s="7" t="e">
        <f>SUMIF([2]Sep!B:I,AVALUOS!E465,[2]Sep!I:I)</f>
        <v>#VALUE!</v>
      </c>
      <c r="AO465" s="7" t="e">
        <f t="shared" si="2970"/>
        <v>#VALUE!</v>
      </c>
      <c r="AP465" s="8">
        <f t="shared" si="2971"/>
        <v>0</v>
      </c>
      <c r="AQ465" s="7">
        <v>0</v>
      </c>
      <c r="AR465" s="7" t="e">
        <f>SUMIF([2]Oct!B:I,AVALUOS!E465,[2]Oct!I:I)</f>
        <v>#VALUE!</v>
      </c>
      <c r="AS465" s="7" t="e">
        <f t="shared" si="2973"/>
        <v>#VALUE!</v>
      </c>
      <c r="AT465" s="8">
        <f t="shared" si="2974"/>
        <v>0</v>
      </c>
      <c r="AU465" s="7">
        <v>0</v>
      </c>
      <c r="AV465" s="7" t="e">
        <f>SUMIF([2]Nov!B:I,AVALUOS!E465,[2]Nov!I:I)</f>
        <v>#VALUE!</v>
      </c>
      <c r="AW465" s="7" t="e">
        <f t="shared" si="2976"/>
        <v>#VALUE!</v>
      </c>
      <c r="AX465" s="8">
        <f t="shared" si="2977"/>
        <v>0</v>
      </c>
      <c r="AY465" s="7">
        <v>0</v>
      </c>
      <c r="AZ465" s="7" t="e">
        <f>SUMIF([2]Dic!B:I,AVALUOS!E465,[2]Dic!I:I)</f>
        <v>#VALUE!</v>
      </c>
      <c r="BA465" s="7" t="e">
        <f t="shared" si="2979"/>
        <v>#VALUE!</v>
      </c>
      <c r="BB465" s="8">
        <f t="shared" si="2980"/>
        <v>0</v>
      </c>
      <c r="BC465" s="7">
        <v>0</v>
      </c>
      <c r="BD465" s="89">
        <f t="shared" si="3022"/>
        <v>0</v>
      </c>
      <c r="BE465" s="89" t="e">
        <f>+H465+L465+P465+T465+X465+AB465+AF465+AJ465+AN465+AR465+AV465+AZ465</f>
        <v>#VALUE!</v>
      </c>
      <c r="BF465" s="89" t="e">
        <f t="shared" si="2981"/>
        <v>#VALUE!</v>
      </c>
      <c r="BG465" s="24">
        <f t="shared" si="2945"/>
        <v>0</v>
      </c>
      <c r="BK465" s="84"/>
      <c r="BL465" s="7"/>
      <c r="BM465" s="7"/>
    </row>
    <row r="466" spans="1:65" s="84" customFormat="1" ht="12" x14ac:dyDescent="0.3">
      <c r="A466" s="77"/>
      <c r="B466" s="77"/>
      <c r="C466" s="78">
        <v>5215</v>
      </c>
      <c r="D466" s="79"/>
      <c r="E466" s="80"/>
      <c r="F466" s="81" t="s">
        <v>154</v>
      </c>
      <c r="G466" s="82">
        <f t="shared" ref="G466:H466" si="3023">SUM(G467,G469,G471)</f>
        <v>0</v>
      </c>
      <c r="H466" s="82" t="e">
        <f t="shared" si="3023"/>
        <v>#VALUE!</v>
      </c>
      <c r="I466" s="82" t="e">
        <f t="shared" si="2947"/>
        <v>#VALUE!</v>
      </c>
      <c r="J466" s="83">
        <f t="shared" si="2948"/>
        <v>0</v>
      </c>
      <c r="K466" s="82">
        <f t="shared" ref="K466:L466" si="3024">SUM(K467,K469,K471)</f>
        <v>0</v>
      </c>
      <c r="L466" s="82" t="e">
        <f t="shared" si="3024"/>
        <v>#VALUE!</v>
      </c>
      <c r="M466" s="82" t="e">
        <f t="shared" si="2950"/>
        <v>#VALUE!</v>
      </c>
      <c r="N466" s="83">
        <f t="shared" si="2951"/>
        <v>0</v>
      </c>
      <c r="O466" s="82">
        <f t="shared" ref="O466:P466" si="3025">SUM(O467,O469,O471)</f>
        <v>0</v>
      </c>
      <c r="P466" s="82" t="e">
        <f t="shared" si="3025"/>
        <v>#VALUE!</v>
      </c>
      <c r="Q466" s="82" t="e">
        <f t="shared" si="2953"/>
        <v>#VALUE!</v>
      </c>
      <c r="R466" s="83">
        <f t="shared" si="2921"/>
        <v>0</v>
      </c>
      <c r="S466" s="82">
        <f t="shared" ref="S466:T466" si="3026">SUM(S467,S469,S471)</f>
        <v>0</v>
      </c>
      <c r="T466" s="82" t="e">
        <f t="shared" si="3026"/>
        <v>#VALUE!</v>
      </c>
      <c r="U466" s="82" t="e">
        <f t="shared" si="2955"/>
        <v>#VALUE!</v>
      </c>
      <c r="V466" s="83">
        <f t="shared" si="2956"/>
        <v>0</v>
      </c>
      <c r="W466" s="82">
        <f t="shared" ref="W466:X466" si="3027">SUM(W467,W469,W471)</f>
        <v>0</v>
      </c>
      <c r="X466" s="82" t="e">
        <f t="shared" si="3027"/>
        <v>#VALUE!</v>
      </c>
      <c r="Y466" s="82" t="e">
        <f t="shared" si="2958"/>
        <v>#VALUE!</v>
      </c>
      <c r="Z466" s="83">
        <f t="shared" si="2959"/>
        <v>0</v>
      </c>
      <c r="AA466" s="82">
        <f t="shared" ref="AA466:AB466" si="3028">SUM(AA467,AA469,AA471)</f>
        <v>0</v>
      </c>
      <c r="AB466" s="82" t="e">
        <f t="shared" si="3028"/>
        <v>#VALUE!</v>
      </c>
      <c r="AC466" s="82" t="e">
        <f t="shared" si="2961"/>
        <v>#VALUE!</v>
      </c>
      <c r="AD466" s="83">
        <f t="shared" si="2962"/>
        <v>0</v>
      </c>
      <c r="AE466" s="82">
        <f t="shared" ref="AE466:AF466" si="3029">SUM(AE467,AE469,AE471)</f>
        <v>0</v>
      </c>
      <c r="AF466" s="82" t="e">
        <f t="shared" si="3029"/>
        <v>#VALUE!</v>
      </c>
      <c r="AG466" s="82" t="e">
        <f t="shared" si="2964"/>
        <v>#VALUE!</v>
      </c>
      <c r="AH466" s="83">
        <f t="shared" si="2965"/>
        <v>0</v>
      </c>
      <c r="AI466" s="82">
        <f t="shared" ref="AI466:AJ466" si="3030">SUM(AI467,AI469,AI471)</f>
        <v>0</v>
      </c>
      <c r="AJ466" s="82" t="e">
        <f t="shared" si="3030"/>
        <v>#VALUE!</v>
      </c>
      <c r="AK466" s="82" t="e">
        <f t="shared" si="2967"/>
        <v>#VALUE!</v>
      </c>
      <c r="AL466" s="83">
        <f t="shared" si="2968"/>
        <v>0</v>
      </c>
      <c r="AM466" s="82">
        <f t="shared" ref="AM466:AN466" si="3031">SUM(AM467,AM469,AM471)</f>
        <v>0</v>
      </c>
      <c r="AN466" s="82" t="e">
        <f t="shared" si="3031"/>
        <v>#VALUE!</v>
      </c>
      <c r="AO466" s="82" t="e">
        <f t="shared" si="2970"/>
        <v>#VALUE!</v>
      </c>
      <c r="AP466" s="83">
        <f t="shared" si="2971"/>
        <v>0</v>
      </c>
      <c r="AQ466" s="82">
        <f t="shared" ref="AQ466:AR466" si="3032">SUM(AQ467,AQ469,AQ471)</f>
        <v>0</v>
      </c>
      <c r="AR466" s="82" t="e">
        <f t="shared" si="3032"/>
        <v>#VALUE!</v>
      </c>
      <c r="AS466" s="82" t="e">
        <f t="shared" si="2973"/>
        <v>#VALUE!</v>
      </c>
      <c r="AT466" s="83">
        <f t="shared" si="2974"/>
        <v>0</v>
      </c>
      <c r="AU466" s="82">
        <f t="shared" ref="AU466:AV466" si="3033">SUM(AU467,AU469,AU471)</f>
        <v>0</v>
      </c>
      <c r="AV466" s="82" t="e">
        <f t="shared" si="3033"/>
        <v>#VALUE!</v>
      </c>
      <c r="AW466" s="82" t="e">
        <f t="shared" si="2976"/>
        <v>#VALUE!</v>
      </c>
      <c r="AX466" s="83">
        <f t="shared" si="2977"/>
        <v>0</v>
      </c>
      <c r="AY466" s="82">
        <f t="shared" ref="AY466:BE466" si="3034">SUM(AY467,AY469,AY471)</f>
        <v>0</v>
      </c>
      <c r="AZ466" s="82" t="e">
        <f t="shared" si="3034"/>
        <v>#VALUE!</v>
      </c>
      <c r="BA466" s="82" t="e">
        <f t="shared" si="2979"/>
        <v>#VALUE!</v>
      </c>
      <c r="BB466" s="83">
        <f t="shared" si="2980"/>
        <v>0</v>
      </c>
      <c r="BC466" s="82">
        <f t="shared" si="3034"/>
        <v>0</v>
      </c>
      <c r="BD466" s="82">
        <f t="shared" si="3034"/>
        <v>0</v>
      </c>
      <c r="BE466" s="82" t="e">
        <f t="shared" si="3034"/>
        <v>#VALUE!</v>
      </c>
      <c r="BF466" s="82" t="e">
        <f t="shared" si="2981"/>
        <v>#VALUE!</v>
      </c>
      <c r="BG466" s="83">
        <f t="shared" si="2945"/>
        <v>0</v>
      </c>
      <c r="BL466" s="82">
        <f t="shared" ref="BL466:BM466" si="3035">SUM(BL467,BL469,BL471)</f>
        <v>0</v>
      </c>
      <c r="BM466" s="82">
        <f t="shared" si="3035"/>
        <v>0</v>
      </c>
    </row>
    <row r="467" spans="1:65" s="84" customFormat="1" ht="12" x14ac:dyDescent="0.3">
      <c r="A467" s="85"/>
      <c r="B467" s="85"/>
      <c r="C467" s="86"/>
      <c r="D467" s="90">
        <v>521505</v>
      </c>
      <c r="E467" s="91"/>
      <c r="F467" s="92" t="s">
        <v>155</v>
      </c>
      <c r="G467" s="93">
        <f t="shared" ref="G467:H467" si="3036">+G468</f>
        <v>0</v>
      </c>
      <c r="H467" s="93" t="e">
        <f t="shared" si="3036"/>
        <v>#VALUE!</v>
      </c>
      <c r="I467" s="93" t="e">
        <f t="shared" si="2947"/>
        <v>#VALUE!</v>
      </c>
      <c r="J467" s="94">
        <f t="shared" si="2948"/>
        <v>0</v>
      </c>
      <c r="K467" s="93">
        <f t="shared" ref="K467:L467" si="3037">+K468</f>
        <v>0</v>
      </c>
      <c r="L467" s="93" t="e">
        <f t="shared" si="3037"/>
        <v>#VALUE!</v>
      </c>
      <c r="M467" s="93" t="e">
        <f t="shared" si="2950"/>
        <v>#VALUE!</v>
      </c>
      <c r="N467" s="94">
        <f t="shared" si="2951"/>
        <v>0</v>
      </c>
      <c r="O467" s="93">
        <f t="shared" ref="O467:P467" si="3038">+O468</f>
        <v>0</v>
      </c>
      <c r="P467" s="93" t="e">
        <f t="shared" si="3038"/>
        <v>#VALUE!</v>
      </c>
      <c r="Q467" s="93" t="e">
        <f t="shared" si="2953"/>
        <v>#VALUE!</v>
      </c>
      <c r="R467" s="94">
        <f t="shared" si="2921"/>
        <v>0</v>
      </c>
      <c r="S467" s="93">
        <f t="shared" ref="S467:BE467" si="3039">+S468</f>
        <v>0</v>
      </c>
      <c r="T467" s="93" t="e">
        <f t="shared" si="3039"/>
        <v>#VALUE!</v>
      </c>
      <c r="U467" s="93" t="e">
        <f t="shared" si="2955"/>
        <v>#VALUE!</v>
      </c>
      <c r="V467" s="94">
        <f t="shared" si="2956"/>
        <v>0</v>
      </c>
      <c r="W467" s="93">
        <f t="shared" ref="W467:X467" si="3040">+W468</f>
        <v>0</v>
      </c>
      <c r="X467" s="93" t="e">
        <f t="shared" si="3040"/>
        <v>#VALUE!</v>
      </c>
      <c r="Y467" s="93" t="e">
        <f t="shared" si="2958"/>
        <v>#VALUE!</v>
      </c>
      <c r="Z467" s="94">
        <f t="shared" si="2959"/>
        <v>0</v>
      </c>
      <c r="AA467" s="93">
        <f t="shared" ref="AA467" si="3041">+AA468</f>
        <v>0</v>
      </c>
      <c r="AB467" s="93" t="e">
        <f t="shared" si="3039"/>
        <v>#VALUE!</v>
      </c>
      <c r="AC467" s="93" t="e">
        <f t="shared" si="2961"/>
        <v>#VALUE!</v>
      </c>
      <c r="AD467" s="94">
        <f t="shared" si="2962"/>
        <v>0</v>
      </c>
      <c r="AE467" s="93">
        <f t="shared" ref="AE467" si="3042">+AE468</f>
        <v>0</v>
      </c>
      <c r="AF467" s="93" t="e">
        <f t="shared" si="3039"/>
        <v>#VALUE!</v>
      </c>
      <c r="AG467" s="93" t="e">
        <f t="shared" si="2964"/>
        <v>#VALUE!</v>
      </c>
      <c r="AH467" s="94">
        <f t="shared" si="2965"/>
        <v>0</v>
      </c>
      <c r="AI467" s="93">
        <f t="shared" ref="AI467" si="3043">+AI468</f>
        <v>0</v>
      </c>
      <c r="AJ467" s="93" t="e">
        <f t="shared" si="3039"/>
        <v>#VALUE!</v>
      </c>
      <c r="AK467" s="93" t="e">
        <f t="shared" si="2967"/>
        <v>#VALUE!</v>
      </c>
      <c r="AL467" s="94">
        <f t="shared" si="2968"/>
        <v>0</v>
      </c>
      <c r="AM467" s="93">
        <f t="shared" ref="AM467" si="3044">+AM468</f>
        <v>0</v>
      </c>
      <c r="AN467" s="93" t="e">
        <f t="shared" si="3039"/>
        <v>#VALUE!</v>
      </c>
      <c r="AO467" s="93" t="e">
        <f t="shared" si="2970"/>
        <v>#VALUE!</v>
      </c>
      <c r="AP467" s="94">
        <f t="shared" si="2971"/>
        <v>0</v>
      </c>
      <c r="AQ467" s="93">
        <f t="shared" ref="AQ467" si="3045">+AQ468</f>
        <v>0</v>
      </c>
      <c r="AR467" s="93" t="e">
        <f t="shared" si="3039"/>
        <v>#VALUE!</v>
      </c>
      <c r="AS467" s="93" t="e">
        <f t="shared" si="2973"/>
        <v>#VALUE!</v>
      </c>
      <c r="AT467" s="94">
        <f t="shared" si="2974"/>
        <v>0</v>
      </c>
      <c r="AU467" s="93">
        <f t="shared" ref="AU467" si="3046">+AU468</f>
        <v>0</v>
      </c>
      <c r="AV467" s="93" t="e">
        <f t="shared" si="3039"/>
        <v>#VALUE!</v>
      </c>
      <c r="AW467" s="93" t="e">
        <f t="shared" si="2976"/>
        <v>#VALUE!</v>
      </c>
      <c r="AX467" s="94">
        <f t="shared" si="2977"/>
        <v>0</v>
      </c>
      <c r="AY467" s="93">
        <f t="shared" ref="AY467" si="3047">+AY468</f>
        <v>0</v>
      </c>
      <c r="AZ467" s="93" t="e">
        <f t="shared" si="3039"/>
        <v>#VALUE!</v>
      </c>
      <c r="BA467" s="93" t="e">
        <f t="shared" si="2979"/>
        <v>#VALUE!</v>
      </c>
      <c r="BB467" s="94">
        <f t="shared" si="2980"/>
        <v>0</v>
      </c>
      <c r="BC467" s="93">
        <f t="shared" si="3039"/>
        <v>0</v>
      </c>
      <c r="BD467" s="93">
        <f t="shared" si="3039"/>
        <v>0</v>
      </c>
      <c r="BE467" s="93" t="e">
        <f t="shared" si="3039"/>
        <v>#VALUE!</v>
      </c>
      <c r="BF467" s="93" t="e">
        <f t="shared" si="2981"/>
        <v>#VALUE!</v>
      </c>
      <c r="BG467" s="4">
        <f t="shared" si="2945"/>
        <v>0</v>
      </c>
      <c r="BL467" s="93">
        <f t="shared" ref="BL467:BM467" si="3048">+BL468</f>
        <v>0</v>
      </c>
      <c r="BM467" s="93">
        <f t="shared" si="3048"/>
        <v>0</v>
      </c>
    </row>
    <row r="468" spans="1:65" ht="12" x14ac:dyDescent="0.3">
      <c r="A468" s="87"/>
      <c r="B468" s="87"/>
      <c r="C468" s="88"/>
      <c r="D468" s="95"/>
      <c r="E468" s="96">
        <v>52150501</v>
      </c>
      <c r="F468" s="97" t="s">
        <v>155</v>
      </c>
      <c r="G468" s="7">
        <v>0</v>
      </c>
      <c r="H468" s="7" t="e">
        <f>SUMIF([2]Ene!B:I,AVALUOS!E468,[2]Ene!I:I)</f>
        <v>#VALUE!</v>
      </c>
      <c r="I468" s="7" t="e">
        <f t="shared" si="2947"/>
        <v>#VALUE!</v>
      </c>
      <c r="J468" s="8">
        <f t="shared" si="2948"/>
        <v>0</v>
      </c>
      <c r="K468" s="7">
        <v>0</v>
      </c>
      <c r="L468" s="7" t="e">
        <f>SUMIF([2]Feb!B:I,AVALUOS!E468,[2]Feb!I:I)</f>
        <v>#VALUE!</v>
      </c>
      <c r="M468" s="7" t="e">
        <f t="shared" si="2950"/>
        <v>#VALUE!</v>
      </c>
      <c r="N468" s="8">
        <f t="shared" si="2951"/>
        <v>0</v>
      </c>
      <c r="O468" s="7">
        <v>0</v>
      </c>
      <c r="P468" s="7" t="e">
        <f>SUMIF([2]mar!B:I,AVALUOS!E468,[2]mar!I:I)</f>
        <v>#VALUE!</v>
      </c>
      <c r="Q468" s="7" t="e">
        <f t="shared" si="2953"/>
        <v>#VALUE!</v>
      </c>
      <c r="R468" s="8">
        <f t="shared" si="2921"/>
        <v>0</v>
      </c>
      <c r="S468" s="7">
        <v>0</v>
      </c>
      <c r="T468" s="7" t="e">
        <f>SUMIF([2]Abr!B:I,AVALUOS!E468,[2]Abr!I:I)</f>
        <v>#VALUE!</v>
      </c>
      <c r="U468" s="7" t="e">
        <f t="shared" si="2955"/>
        <v>#VALUE!</v>
      </c>
      <c r="V468" s="8">
        <f t="shared" si="2956"/>
        <v>0</v>
      </c>
      <c r="W468" s="7">
        <v>0</v>
      </c>
      <c r="X468" s="7" t="e">
        <f>SUMIF([2]May!B:I,AVALUOS!E468,[2]May!I:I)</f>
        <v>#VALUE!</v>
      </c>
      <c r="Y468" s="7" t="e">
        <f t="shared" si="2958"/>
        <v>#VALUE!</v>
      </c>
      <c r="Z468" s="8">
        <f t="shared" si="2959"/>
        <v>0</v>
      </c>
      <c r="AA468" s="7">
        <v>0</v>
      </c>
      <c r="AB468" s="7" t="e">
        <f>SUMIF([2]Jun!B:I,AVALUOS!E468,[2]Jun!I:I)</f>
        <v>#VALUE!</v>
      </c>
      <c r="AC468" s="7" t="e">
        <f t="shared" si="2961"/>
        <v>#VALUE!</v>
      </c>
      <c r="AD468" s="8">
        <f t="shared" si="2962"/>
        <v>0</v>
      </c>
      <c r="AE468" s="7">
        <v>0</v>
      </c>
      <c r="AF468" s="7" t="e">
        <f>SUMIF([2]Jul!B:I,AVALUOS!E468,[2]Jul!I:I)</f>
        <v>#VALUE!</v>
      </c>
      <c r="AG468" s="7" t="e">
        <f t="shared" si="2964"/>
        <v>#VALUE!</v>
      </c>
      <c r="AH468" s="8">
        <f t="shared" si="2965"/>
        <v>0</v>
      </c>
      <c r="AI468" s="7">
        <v>0</v>
      </c>
      <c r="AJ468" s="7" t="e">
        <f>SUMIF([2]Agos!B:I,AVALUOS!E468,[2]Agos!I:I)</f>
        <v>#VALUE!</v>
      </c>
      <c r="AK468" s="7" t="e">
        <f t="shared" si="2967"/>
        <v>#VALUE!</v>
      </c>
      <c r="AL468" s="8">
        <f t="shared" si="2968"/>
        <v>0</v>
      </c>
      <c r="AM468" s="7">
        <v>0</v>
      </c>
      <c r="AN468" s="7" t="e">
        <f>SUMIF([2]Sep!B:I,AVALUOS!E468,[2]Sep!I:I)</f>
        <v>#VALUE!</v>
      </c>
      <c r="AO468" s="7" t="e">
        <f t="shared" si="2970"/>
        <v>#VALUE!</v>
      </c>
      <c r="AP468" s="8">
        <f t="shared" si="2971"/>
        <v>0</v>
      </c>
      <c r="AQ468" s="7">
        <v>0</v>
      </c>
      <c r="AR468" s="7" t="e">
        <f>SUMIF([2]Oct!B:I,AVALUOS!E468,[2]Oct!I:I)</f>
        <v>#VALUE!</v>
      </c>
      <c r="AS468" s="7" t="e">
        <f t="shared" si="2973"/>
        <v>#VALUE!</v>
      </c>
      <c r="AT468" s="8">
        <f t="shared" si="2974"/>
        <v>0</v>
      </c>
      <c r="AU468" s="7">
        <v>0</v>
      </c>
      <c r="AV468" s="7" t="e">
        <f>SUMIF([2]Nov!B:I,AVALUOS!E468,[2]Nov!I:I)</f>
        <v>#VALUE!</v>
      </c>
      <c r="AW468" s="7" t="e">
        <f t="shared" si="2976"/>
        <v>#VALUE!</v>
      </c>
      <c r="AX468" s="8">
        <f t="shared" si="2977"/>
        <v>0</v>
      </c>
      <c r="AY468" s="7">
        <v>0</v>
      </c>
      <c r="AZ468" s="7" t="e">
        <f>SUMIF([2]Dic!B:I,AVALUOS!E468,[2]Dic!I:I)</f>
        <v>#VALUE!</v>
      </c>
      <c r="BA468" s="7" t="e">
        <f t="shared" si="2979"/>
        <v>#VALUE!</v>
      </c>
      <c r="BB468" s="8">
        <f t="shared" si="2980"/>
        <v>0</v>
      </c>
      <c r="BC468" s="7">
        <v>0</v>
      </c>
      <c r="BD468" s="89">
        <f>+G468+K468+O468+S468+W468+AA468+AE468+AI468+AM468+AQ468+AU468</f>
        <v>0</v>
      </c>
      <c r="BE468" s="89" t="e">
        <f>+H468+L468+P468+T468+X468+AB468+AF468+AJ468+AN468+AR468+AV468+AZ468</f>
        <v>#VALUE!</v>
      </c>
      <c r="BF468" s="89" t="e">
        <f t="shared" si="2981"/>
        <v>#VALUE!</v>
      </c>
      <c r="BG468" s="24">
        <f t="shared" si="2945"/>
        <v>0</v>
      </c>
      <c r="BK468" s="84"/>
      <c r="BL468" s="7"/>
      <c r="BM468" s="7"/>
    </row>
    <row r="469" spans="1:65" s="84" customFormat="1" ht="12" x14ac:dyDescent="0.3">
      <c r="A469" s="85"/>
      <c r="B469" s="85"/>
      <c r="C469" s="86"/>
      <c r="D469" s="90">
        <v>521570</v>
      </c>
      <c r="E469" s="91"/>
      <c r="F469" s="92" t="s">
        <v>161</v>
      </c>
      <c r="G469" s="93">
        <f t="shared" ref="G469:H469" si="3049">+G470</f>
        <v>0</v>
      </c>
      <c r="H469" s="93" t="e">
        <f t="shared" si="3049"/>
        <v>#VALUE!</v>
      </c>
      <c r="I469" s="93" t="e">
        <f t="shared" si="2947"/>
        <v>#VALUE!</v>
      </c>
      <c r="J469" s="94">
        <f t="shared" si="2948"/>
        <v>0</v>
      </c>
      <c r="K469" s="93">
        <f t="shared" ref="K469:L469" si="3050">+K470</f>
        <v>0</v>
      </c>
      <c r="L469" s="93" t="e">
        <f t="shared" si="3050"/>
        <v>#VALUE!</v>
      </c>
      <c r="M469" s="93" t="e">
        <f t="shared" si="2950"/>
        <v>#VALUE!</v>
      </c>
      <c r="N469" s="94">
        <f t="shared" si="2951"/>
        <v>0</v>
      </c>
      <c r="O469" s="93">
        <f t="shared" ref="O469:P469" si="3051">+O470</f>
        <v>0</v>
      </c>
      <c r="P469" s="93" t="e">
        <f t="shared" si="3051"/>
        <v>#VALUE!</v>
      </c>
      <c r="Q469" s="93" t="e">
        <f t="shared" si="2953"/>
        <v>#VALUE!</v>
      </c>
      <c r="R469" s="94">
        <f t="shared" si="2921"/>
        <v>0</v>
      </c>
      <c r="S469" s="93">
        <f t="shared" ref="S469:BE469" si="3052">+S470</f>
        <v>0</v>
      </c>
      <c r="T469" s="93" t="e">
        <f t="shared" si="3052"/>
        <v>#VALUE!</v>
      </c>
      <c r="U469" s="93" t="e">
        <f t="shared" si="2955"/>
        <v>#VALUE!</v>
      </c>
      <c r="V469" s="94">
        <f t="shared" si="2956"/>
        <v>0</v>
      </c>
      <c r="W469" s="93">
        <f t="shared" ref="W469:X469" si="3053">+W470</f>
        <v>0</v>
      </c>
      <c r="X469" s="93" t="e">
        <f t="shared" si="3053"/>
        <v>#VALUE!</v>
      </c>
      <c r="Y469" s="93" t="e">
        <f t="shared" si="2958"/>
        <v>#VALUE!</v>
      </c>
      <c r="Z469" s="94">
        <f t="shared" si="2959"/>
        <v>0</v>
      </c>
      <c r="AA469" s="93">
        <f t="shared" ref="AA469" si="3054">+AA470</f>
        <v>0</v>
      </c>
      <c r="AB469" s="93" t="e">
        <f t="shared" si="3052"/>
        <v>#VALUE!</v>
      </c>
      <c r="AC469" s="93" t="e">
        <f t="shared" si="2961"/>
        <v>#VALUE!</v>
      </c>
      <c r="AD469" s="94">
        <f t="shared" si="2962"/>
        <v>0</v>
      </c>
      <c r="AE469" s="93">
        <f t="shared" ref="AE469" si="3055">+AE470</f>
        <v>0</v>
      </c>
      <c r="AF469" s="93" t="e">
        <f t="shared" si="3052"/>
        <v>#VALUE!</v>
      </c>
      <c r="AG469" s="93" t="e">
        <f t="shared" si="2964"/>
        <v>#VALUE!</v>
      </c>
      <c r="AH469" s="94">
        <f t="shared" si="2965"/>
        <v>0</v>
      </c>
      <c r="AI469" s="93">
        <f t="shared" ref="AI469" si="3056">+AI470</f>
        <v>0</v>
      </c>
      <c r="AJ469" s="93" t="e">
        <f t="shared" si="3052"/>
        <v>#VALUE!</v>
      </c>
      <c r="AK469" s="93" t="e">
        <f t="shared" si="2967"/>
        <v>#VALUE!</v>
      </c>
      <c r="AL469" s="94">
        <f t="shared" si="2968"/>
        <v>0</v>
      </c>
      <c r="AM469" s="93">
        <f t="shared" ref="AM469" si="3057">+AM470</f>
        <v>0</v>
      </c>
      <c r="AN469" s="93" t="e">
        <f t="shared" si="3052"/>
        <v>#VALUE!</v>
      </c>
      <c r="AO469" s="93" t="e">
        <f t="shared" si="2970"/>
        <v>#VALUE!</v>
      </c>
      <c r="AP469" s="94">
        <f t="shared" si="2971"/>
        <v>0</v>
      </c>
      <c r="AQ469" s="93">
        <f t="shared" ref="AQ469" si="3058">+AQ470</f>
        <v>0</v>
      </c>
      <c r="AR469" s="93" t="e">
        <f t="shared" si="3052"/>
        <v>#VALUE!</v>
      </c>
      <c r="AS469" s="93" t="e">
        <f t="shared" si="2973"/>
        <v>#VALUE!</v>
      </c>
      <c r="AT469" s="94">
        <f t="shared" si="2974"/>
        <v>0</v>
      </c>
      <c r="AU469" s="93">
        <f t="shared" ref="AU469" si="3059">+AU470</f>
        <v>0</v>
      </c>
      <c r="AV469" s="93" t="e">
        <f t="shared" si="3052"/>
        <v>#VALUE!</v>
      </c>
      <c r="AW469" s="93" t="e">
        <f t="shared" si="2976"/>
        <v>#VALUE!</v>
      </c>
      <c r="AX469" s="94">
        <f t="shared" si="2977"/>
        <v>0</v>
      </c>
      <c r="AY469" s="93">
        <f t="shared" ref="AY469" si="3060">+AY470</f>
        <v>0</v>
      </c>
      <c r="AZ469" s="93" t="e">
        <f t="shared" si="3052"/>
        <v>#VALUE!</v>
      </c>
      <c r="BA469" s="93" t="e">
        <f t="shared" si="2979"/>
        <v>#VALUE!</v>
      </c>
      <c r="BB469" s="94">
        <f t="shared" si="2980"/>
        <v>0</v>
      </c>
      <c r="BC469" s="93">
        <f t="shared" si="3052"/>
        <v>0</v>
      </c>
      <c r="BD469" s="93">
        <f t="shared" si="3052"/>
        <v>0</v>
      </c>
      <c r="BE469" s="93" t="e">
        <f t="shared" si="3052"/>
        <v>#VALUE!</v>
      </c>
      <c r="BF469" s="93" t="e">
        <f t="shared" si="2981"/>
        <v>#VALUE!</v>
      </c>
      <c r="BG469" s="4">
        <f t="shared" si="2945"/>
        <v>0</v>
      </c>
      <c r="BL469" s="93">
        <f t="shared" ref="BL469:BM469" si="3061">+BL470</f>
        <v>0</v>
      </c>
      <c r="BM469" s="93">
        <f t="shared" si="3061"/>
        <v>0</v>
      </c>
    </row>
    <row r="470" spans="1:65" s="84" customFormat="1" ht="12" x14ac:dyDescent="0.3">
      <c r="A470" s="87"/>
      <c r="B470" s="87"/>
      <c r="C470" s="88"/>
      <c r="D470" s="95"/>
      <c r="E470" s="96">
        <v>52157001</v>
      </c>
      <c r="F470" s="97" t="s">
        <v>161</v>
      </c>
      <c r="G470" s="7">
        <v>0</v>
      </c>
      <c r="H470" s="7" t="e">
        <f>SUMIF([2]Ene!B:I,AVALUOS!E470,[2]Ene!I:I)</f>
        <v>#VALUE!</v>
      </c>
      <c r="I470" s="7" t="e">
        <f t="shared" si="2947"/>
        <v>#VALUE!</v>
      </c>
      <c r="J470" s="8">
        <f t="shared" si="2948"/>
        <v>0</v>
      </c>
      <c r="K470" s="7">
        <v>0</v>
      </c>
      <c r="L470" s="7" t="e">
        <f>SUMIF([2]Feb!B:I,AVALUOS!E470,[2]Feb!I:I)</f>
        <v>#VALUE!</v>
      </c>
      <c r="M470" s="7" t="e">
        <f t="shared" si="2950"/>
        <v>#VALUE!</v>
      </c>
      <c r="N470" s="8">
        <f t="shared" si="2951"/>
        <v>0</v>
      </c>
      <c r="O470" s="7">
        <v>0</v>
      </c>
      <c r="P470" s="7" t="e">
        <f>SUMIF([2]mar!B:I,AVALUOS!E470,[2]mar!I:I)</f>
        <v>#VALUE!</v>
      </c>
      <c r="Q470" s="7" t="e">
        <f t="shared" si="2953"/>
        <v>#VALUE!</v>
      </c>
      <c r="R470" s="8">
        <f t="shared" si="2921"/>
        <v>0</v>
      </c>
      <c r="S470" s="7">
        <v>0</v>
      </c>
      <c r="T470" s="7" t="e">
        <f>SUMIF([2]Abr!B:I,AVALUOS!E470,[2]Abr!I:I)</f>
        <v>#VALUE!</v>
      </c>
      <c r="U470" s="7" t="e">
        <f t="shared" si="2955"/>
        <v>#VALUE!</v>
      </c>
      <c r="V470" s="8">
        <f t="shared" si="2956"/>
        <v>0</v>
      </c>
      <c r="W470" s="7">
        <v>0</v>
      </c>
      <c r="X470" s="7" t="e">
        <f>SUMIF([2]May!B:I,AVALUOS!E470,[2]May!I:I)</f>
        <v>#VALUE!</v>
      </c>
      <c r="Y470" s="7" t="e">
        <f t="shared" si="2958"/>
        <v>#VALUE!</v>
      </c>
      <c r="Z470" s="8">
        <f t="shared" si="2959"/>
        <v>0</v>
      </c>
      <c r="AA470" s="7">
        <v>0</v>
      </c>
      <c r="AB470" s="7" t="e">
        <f>SUMIF([2]Jun!B:I,AVALUOS!E470,[2]Jun!I:I)</f>
        <v>#VALUE!</v>
      </c>
      <c r="AC470" s="7" t="e">
        <f t="shared" si="2961"/>
        <v>#VALUE!</v>
      </c>
      <c r="AD470" s="8">
        <f t="shared" si="2962"/>
        <v>0</v>
      </c>
      <c r="AE470" s="7">
        <v>0</v>
      </c>
      <c r="AF470" s="7" t="e">
        <f>SUMIF([2]Jul!B:I,AVALUOS!E470,[2]Jul!I:I)</f>
        <v>#VALUE!</v>
      </c>
      <c r="AG470" s="7" t="e">
        <f t="shared" si="2964"/>
        <v>#VALUE!</v>
      </c>
      <c r="AH470" s="8">
        <f t="shared" si="2965"/>
        <v>0</v>
      </c>
      <c r="AI470" s="7">
        <v>0</v>
      </c>
      <c r="AJ470" s="7" t="e">
        <f>SUMIF([2]Agos!B:I,AVALUOS!E470,[2]Agos!I:I)</f>
        <v>#VALUE!</v>
      </c>
      <c r="AK470" s="7" t="e">
        <f t="shared" si="2967"/>
        <v>#VALUE!</v>
      </c>
      <c r="AL470" s="8">
        <f t="shared" si="2968"/>
        <v>0</v>
      </c>
      <c r="AM470" s="7">
        <v>0</v>
      </c>
      <c r="AN470" s="7" t="e">
        <f>SUMIF([2]Sep!B:I,AVALUOS!E470,[2]Sep!I:I)</f>
        <v>#VALUE!</v>
      </c>
      <c r="AO470" s="7" t="e">
        <f t="shared" si="2970"/>
        <v>#VALUE!</v>
      </c>
      <c r="AP470" s="8">
        <f t="shared" si="2971"/>
        <v>0</v>
      </c>
      <c r="AQ470" s="7">
        <v>0</v>
      </c>
      <c r="AR470" s="7" t="e">
        <f>SUMIF([2]Oct!B:I,AVALUOS!E470,[2]Oct!I:I)</f>
        <v>#VALUE!</v>
      </c>
      <c r="AS470" s="7" t="e">
        <f t="shared" si="2973"/>
        <v>#VALUE!</v>
      </c>
      <c r="AT470" s="8">
        <f t="shared" si="2974"/>
        <v>0</v>
      </c>
      <c r="AU470" s="7">
        <v>0</v>
      </c>
      <c r="AV470" s="7" t="e">
        <f>SUMIF([2]Nov!B:I,AVALUOS!E470,[2]Nov!I:I)</f>
        <v>#VALUE!</v>
      </c>
      <c r="AW470" s="7" t="e">
        <f t="shared" si="2976"/>
        <v>#VALUE!</v>
      </c>
      <c r="AX470" s="8">
        <f t="shared" si="2977"/>
        <v>0</v>
      </c>
      <c r="AY470" s="7">
        <v>0</v>
      </c>
      <c r="AZ470" s="7" t="e">
        <f>SUMIF([2]Dic!B:I,AVALUOS!E470,[2]Dic!I:I)</f>
        <v>#VALUE!</v>
      </c>
      <c r="BA470" s="7" t="e">
        <f t="shared" si="2979"/>
        <v>#VALUE!</v>
      </c>
      <c r="BB470" s="8">
        <f t="shared" si="2980"/>
        <v>0</v>
      </c>
      <c r="BC470" s="7">
        <v>0</v>
      </c>
      <c r="BD470" s="89">
        <f>+G470+K470+O470+S470+W470+AA470+AE470+AI470+AM470+AQ470+AU470</f>
        <v>0</v>
      </c>
      <c r="BE470" s="89" t="e">
        <f>+H470+L470+P470+T470+X470+AB470+AF470+AJ470+AN470+AR470+AV470+AZ470</f>
        <v>#VALUE!</v>
      </c>
      <c r="BF470" s="89" t="e">
        <f t="shared" si="2981"/>
        <v>#VALUE!</v>
      </c>
      <c r="BG470" s="24">
        <f t="shared" si="2945"/>
        <v>0</v>
      </c>
      <c r="BL470" s="7"/>
      <c r="BM470" s="7"/>
    </row>
    <row r="471" spans="1:65" ht="12" x14ac:dyDescent="0.3">
      <c r="A471" s="115"/>
      <c r="B471" s="115"/>
      <c r="C471" s="116"/>
      <c r="D471" s="90">
        <v>521595</v>
      </c>
      <c r="E471" s="117"/>
      <c r="F471" s="92" t="s">
        <v>51</v>
      </c>
      <c r="G471" s="93">
        <f t="shared" ref="G471:H471" si="3062">SUM(G472:G475)</f>
        <v>0</v>
      </c>
      <c r="H471" s="93" t="e">
        <f t="shared" si="3062"/>
        <v>#VALUE!</v>
      </c>
      <c r="I471" s="93" t="e">
        <f t="shared" si="2947"/>
        <v>#VALUE!</v>
      </c>
      <c r="J471" s="94">
        <f t="shared" si="2948"/>
        <v>0</v>
      </c>
      <c r="K471" s="93">
        <f t="shared" ref="K471:L471" si="3063">SUM(K472:K475)</f>
        <v>0</v>
      </c>
      <c r="L471" s="93" t="e">
        <f t="shared" si="3063"/>
        <v>#VALUE!</v>
      </c>
      <c r="M471" s="93" t="e">
        <f t="shared" si="2950"/>
        <v>#VALUE!</v>
      </c>
      <c r="N471" s="94">
        <f t="shared" si="2951"/>
        <v>0</v>
      </c>
      <c r="O471" s="93">
        <f t="shared" ref="O471:P471" si="3064">SUM(O472:O475)</f>
        <v>0</v>
      </c>
      <c r="P471" s="93" t="e">
        <f t="shared" si="3064"/>
        <v>#VALUE!</v>
      </c>
      <c r="Q471" s="93" t="e">
        <f t="shared" si="2953"/>
        <v>#VALUE!</v>
      </c>
      <c r="R471" s="94">
        <f t="shared" si="2921"/>
        <v>0</v>
      </c>
      <c r="S471" s="93">
        <f t="shared" ref="S471:T471" si="3065">SUM(S472:S475)</f>
        <v>0</v>
      </c>
      <c r="T471" s="93" t="e">
        <f t="shared" si="3065"/>
        <v>#VALUE!</v>
      </c>
      <c r="U471" s="93" t="e">
        <f t="shared" si="2955"/>
        <v>#VALUE!</v>
      </c>
      <c r="V471" s="94">
        <f t="shared" si="2956"/>
        <v>0</v>
      </c>
      <c r="W471" s="93">
        <f t="shared" ref="W471:X471" si="3066">SUM(W472:W475)</f>
        <v>0</v>
      </c>
      <c r="X471" s="93" t="e">
        <f t="shared" si="3066"/>
        <v>#VALUE!</v>
      </c>
      <c r="Y471" s="93" t="e">
        <f t="shared" si="2958"/>
        <v>#VALUE!</v>
      </c>
      <c r="Z471" s="94">
        <f t="shared" si="2959"/>
        <v>0</v>
      </c>
      <c r="AA471" s="93">
        <f t="shared" ref="AA471:AB471" si="3067">SUM(AA472:AA475)</f>
        <v>0</v>
      </c>
      <c r="AB471" s="93" t="e">
        <f t="shared" si="3067"/>
        <v>#VALUE!</v>
      </c>
      <c r="AC471" s="93" t="e">
        <f t="shared" si="2961"/>
        <v>#VALUE!</v>
      </c>
      <c r="AD471" s="94">
        <f t="shared" si="2962"/>
        <v>0</v>
      </c>
      <c r="AE471" s="93">
        <f t="shared" ref="AE471:AF471" si="3068">SUM(AE472:AE475)</f>
        <v>0</v>
      </c>
      <c r="AF471" s="93" t="e">
        <f t="shared" si="3068"/>
        <v>#VALUE!</v>
      </c>
      <c r="AG471" s="93" t="e">
        <f t="shared" si="2964"/>
        <v>#VALUE!</v>
      </c>
      <c r="AH471" s="94">
        <f t="shared" si="2965"/>
        <v>0</v>
      </c>
      <c r="AI471" s="93">
        <f t="shared" ref="AI471:AJ471" si="3069">SUM(AI472:AI475)</f>
        <v>0</v>
      </c>
      <c r="AJ471" s="93" t="e">
        <f t="shared" si="3069"/>
        <v>#VALUE!</v>
      </c>
      <c r="AK471" s="93" t="e">
        <f t="shared" si="2967"/>
        <v>#VALUE!</v>
      </c>
      <c r="AL471" s="94">
        <f t="shared" si="2968"/>
        <v>0</v>
      </c>
      <c r="AM471" s="93">
        <f t="shared" ref="AM471:AN471" si="3070">SUM(AM472:AM475)</f>
        <v>0</v>
      </c>
      <c r="AN471" s="93" t="e">
        <f t="shared" si="3070"/>
        <v>#VALUE!</v>
      </c>
      <c r="AO471" s="93" t="e">
        <f t="shared" si="2970"/>
        <v>#VALUE!</v>
      </c>
      <c r="AP471" s="94">
        <f t="shared" si="2971"/>
        <v>0</v>
      </c>
      <c r="AQ471" s="93">
        <f t="shared" ref="AQ471:AR471" si="3071">SUM(AQ472:AQ475)</f>
        <v>0</v>
      </c>
      <c r="AR471" s="93" t="e">
        <f t="shared" si="3071"/>
        <v>#VALUE!</v>
      </c>
      <c r="AS471" s="93" t="e">
        <f t="shared" si="2973"/>
        <v>#VALUE!</v>
      </c>
      <c r="AT471" s="94">
        <f t="shared" si="2974"/>
        <v>0</v>
      </c>
      <c r="AU471" s="93">
        <f t="shared" ref="AU471:AV471" si="3072">SUM(AU472:AU475)</f>
        <v>0</v>
      </c>
      <c r="AV471" s="93" t="e">
        <f t="shared" si="3072"/>
        <v>#VALUE!</v>
      </c>
      <c r="AW471" s="93" t="e">
        <f t="shared" si="2976"/>
        <v>#VALUE!</v>
      </c>
      <c r="AX471" s="94">
        <f t="shared" si="2977"/>
        <v>0</v>
      </c>
      <c r="AY471" s="93">
        <f t="shared" ref="AY471:BE471" si="3073">SUM(AY472:AY475)</f>
        <v>0</v>
      </c>
      <c r="AZ471" s="93" t="e">
        <f t="shared" si="3073"/>
        <v>#VALUE!</v>
      </c>
      <c r="BA471" s="93" t="e">
        <f t="shared" si="2979"/>
        <v>#VALUE!</v>
      </c>
      <c r="BB471" s="94">
        <f t="shared" si="2980"/>
        <v>0</v>
      </c>
      <c r="BC471" s="93">
        <f t="shared" si="3073"/>
        <v>0</v>
      </c>
      <c r="BD471" s="93">
        <f t="shared" si="3073"/>
        <v>0</v>
      </c>
      <c r="BE471" s="93" t="e">
        <f t="shared" si="3073"/>
        <v>#VALUE!</v>
      </c>
      <c r="BF471" s="93" t="e">
        <f t="shared" si="2981"/>
        <v>#VALUE!</v>
      </c>
      <c r="BG471" s="4">
        <f t="shared" si="2945"/>
        <v>0</v>
      </c>
      <c r="BL471" s="93">
        <f t="shared" ref="BL471:BM471" si="3074">SUM(BL472:BL475)</f>
        <v>0</v>
      </c>
      <c r="BM471" s="93">
        <f t="shared" si="3074"/>
        <v>0</v>
      </c>
    </row>
    <row r="472" spans="1:65" s="84" customFormat="1" ht="12" x14ac:dyDescent="0.3">
      <c r="A472" s="87"/>
      <c r="B472" s="87"/>
      <c r="C472" s="88"/>
      <c r="D472" s="95"/>
      <c r="E472" s="96">
        <v>52159502</v>
      </c>
      <c r="F472" s="97" t="s">
        <v>289</v>
      </c>
      <c r="G472" s="7">
        <v>0</v>
      </c>
      <c r="H472" s="7" t="e">
        <f>SUMIF([2]Ene!B:I,AVALUOS!E472,[2]Ene!I:I)</f>
        <v>#VALUE!</v>
      </c>
      <c r="I472" s="7" t="e">
        <f t="shared" si="2947"/>
        <v>#VALUE!</v>
      </c>
      <c r="J472" s="8">
        <f t="shared" si="2948"/>
        <v>0</v>
      </c>
      <c r="K472" s="7">
        <v>0</v>
      </c>
      <c r="L472" s="7" t="e">
        <f>SUMIF([2]Feb!B:I,AVALUOS!E472,[2]Feb!I:I)</f>
        <v>#VALUE!</v>
      </c>
      <c r="M472" s="7" t="e">
        <f t="shared" si="2950"/>
        <v>#VALUE!</v>
      </c>
      <c r="N472" s="8">
        <f t="shared" si="2951"/>
        <v>0</v>
      </c>
      <c r="O472" s="7">
        <v>0</v>
      </c>
      <c r="P472" s="7" t="e">
        <f>SUMIF([2]mar!B:I,AVALUOS!E472,[2]mar!I:I)</f>
        <v>#VALUE!</v>
      </c>
      <c r="Q472" s="7" t="e">
        <f t="shared" si="2953"/>
        <v>#VALUE!</v>
      </c>
      <c r="R472" s="8">
        <f t="shared" si="2921"/>
        <v>0</v>
      </c>
      <c r="S472" s="7">
        <v>0</v>
      </c>
      <c r="T472" s="7" t="e">
        <f>SUMIF([2]Abr!B:I,AVALUOS!E472,[2]Abr!I:I)</f>
        <v>#VALUE!</v>
      </c>
      <c r="U472" s="7" t="e">
        <f t="shared" si="2955"/>
        <v>#VALUE!</v>
      </c>
      <c r="V472" s="8">
        <f t="shared" si="2956"/>
        <v>0</v>
      </c>
      <c r="W472" s="7">
        <v>0</v>
      </c>
      <c r="X472" s="7" t="e">
        <f>SUMIF([2]May!B:I,AVALUOS!E472,[2]May!I:I)</f>
        <v>#VALUE!</v>
      </c>
      <c r="Y472" s="7" t="e">
        <f t="shared" si="2958"/>
        <v>#VALUE!</v>
      </c>
      <c r="Z472" s="8">
        <f t="shared" si="2959"/>
        <v>0</v>
      </c>
      <c r="AA472" s="7">
        <v>0</v>
      </c>
      <c r="AB472" s="7" t="e">
        <f>SUMIF([2]Jun!B:I,AVALUOS!E472,[2]Jun!I:I)</f>
        <v>#VALUE!</v>
      </c>
      <c r="AC472" s="7" t="e">
        <f t="shared" si="2961"/>
        <v>#VALUE!</v>
      </c>
      <c r="AD472" s="8">
        <f t="shared" si="2962"/>
        <v>0</v>
      </c>
      <c r="AE472" s="7">
        <v>0</v>
      </c>
      <c r="AF472" s="7" t="e">
        <f>SUMIF([2]Jul!B:I,AVALUOS!E472,[2]Jul!I:I)</f>
        <v>#VALUE!</v>
      </c>
      <c r="AG472" s="7" t="e">
        <f t="shared" si="2964"/>
        <v>#VALUE!</v>
      </c>
      <c r="AH472" s="8">
        <f t="shared" si="2965"/>
        <v>0</v>
      </c>
      <c r="AI472" s="7">
        <v>0</v>
      </c>
      <c r="AJ472" s="7" t="e">
        <f>SUMIF([2]Agos!B:I,AVALUOS!E472,[2]Agos!I:I)</f>
        <v>#VALUE!</v>
      </c>
      <c r="AK472" s="7" t="e">
        <f t="shared" si="2967"/>
        <v>#VALUE!</v>
      </c>
      <c r="AL472" s="8">
        <f t="shared" si="2968"/>
        <v>0</v>
      </c>
      <c r="AM472" s="7">
        <v>0</v>
      </c>
      <c r="AN472" s="7" t="e">
        <f>SUMIF([2]Sep!B:I,AVALUOS!E472,[2]Sep!I:I)</f>
        <v>#VALUE!</v>
      </c>
      <c r="AO472" s="7" t="e">
        <f t="shared" si="2970"/>
        <v>#VALUE!</v>
      </c>
      <c r="AP472" s="8">
        <f t="shared" si="2971"/>
        <v>0</v>
      </c>
      <c r="AQ472" s="7">
        <v>0</v>
      </c>
      <c r="AR472" s="7" t="e">
        <f>SUMIF([2]Oct!B:I,AVALUOS!E472,[2]Oct!I:I)</f>
        <v>#VALUE!</v>
      </c>
      <c r="AS472" s="7" t="e">
        <f t="shared" si="2973"/>
        <v>#VALUE!</v>
      </c>
      <c r="AT472" s="8">
        <f t="shared" si="2974"/>
        <v>0</v>
      </c>
      <c r="AU472" s="7">
        <v>0</v>
      </c>
      <c r="AV472" s="7" t="e">
        <f>SUMIF([2]Nov!B:I,AVALUOS!E472,[2]Nov!I:I)</f>
        <v>#VALUE!</v>
      </c>
      <c r="AW472" s="7" t="e">
        <f t="shared" si="2976"/>
        <v>#VALUE!</v>
      </c>
      <c r="AX472" s="8">
        <f t="shared" si="2977"/>
        <v>0</v>
      </c>
      <c r="AY472" s="7">
        <v>0</v>
      </c>
      <c r="AZ472" s="7" t="e">
        <f>SUMIF([2]Dic!B:I,AVALUOS!E472,[2]Dic!I:I)</f>
        <v>#VALUE!</v>
      </c>
      <c r="BA472" s="7" t="e">
        <f t="shared" si="2979"/>
        <v>#VALUE!</v>
      </c>
      <c r="BB472" s="8">
        <f t="shared" si="2980"/>
        <v>0</v>
      </c>
      <c r="BC472" s="7">
        <v>0</v>
      </c>
      <c r="BD472" s="89">
        <f t="shared" ref="BD472:BD475" si="3075">+G472+K472+O472+S472+W472+AA472+AE472+AI472+AM472+AQ472+AU472</f>
        <v>0</v>
      </c>
      <c r="BE472" s="89" t="e">
        <f>+H472+L472+P472+T472+X472+AB472+AF472+AJ472+AN472+AR472+AV472+AZ472</f>
        <v>#VALUE!</v>
      </c>
      <c r="BF472" s="89" t="e">
        <f t="shared" si="2981"/>
        <v>#VALUE!</v>
      </c>
      <c r="BG472" s="24">
        <f t="shared" si="2945"/>
        <v>0</v>
      </c>
      <c r="BL472" s="7"/>
      <c r="BM472" s="7"/>
    </row>
    <row r="473" spans="1:65" s="84" customFormat="1" ht="12" x14ac:dyDescent="0.3">
      <c r="A473" s="87"/>
      <c r="B473" s="87"/>
      <c r="C473" s="88"/>
      <c r="D473" s="95"/>
      <c r="E473" s="96">
        <v>52159504</v>
      </c>
      <c r="F473" s="97" t="s">
        <v>290</v>
      </c>
      <c r="G473" s="7">
        <v>0</v>
      </c>
      <c r="H473" s="7" t="e">
        <f>SUMIF([2]Ene!B:I,AVALUOS!E473,[2]Ene!I:I)</f>
        <v>#VALUE!</v>
      </c>
      <c r="I473" s="7" t="e">
        <f t="shared" si="2947"/>
        <v>#VALUE!</v>
      </c>
      <c r="J473" s="8">
        <f t="shared" si="2948"/>
        <v>0</v>
      </c>
      <c r="K473" s="7">
        <v>0</v>
      </c>
      <c r="L473" s="7" t="e">
        <f>SUMIF([2]Feb!B:I,AVALUOS!E473,[2]Feb!I:I)</f>
        <v>#VALUE!</v>
      </c>
      <c r="M473" s="7" t="e">
        <f t="shared" si="2950"/>
        <v>#VALUE!</v>
      </c>
      <c r="N473" s="8">
        <f t="shared" si="2951"/>
        <v>0</v>
      </c>
      <c r="O473" s="7">
        <v>0</v>
      </c>
      <c r="P473" s="7" t="e">
        <f>SUMIF([2]mar!B:I,AVALUOS!E473,[2]mar!I:I)</f>
        <v>#VALUE!</v>
      </c>
      <c r="Q473" s="7" t="e">
        <f t="shared" si="2953"/>
        <v>#VALUE!</v>
      </c>
      <c r="R473" s="8">
        <f t="shared" si="2921"/>
        <v>0</v>
      </c>
      <c r="S473" s="7">
        <v>0</v>
      </c>
      <c r="T473" s="7" t="e">
        <f>SUMIF([2]Abr!B:I,AVALUOS!E473,[2]Abr!I:I)</f>
        <v>#VALUE!</v>
      </c>
      <c r="U473" s="7" t="e">
        <f t="shared" si="2955"/>
        <v>#VALUE!</v>
      </c>
      <c r="V473" s="8">
        <f t="shared" si="2956"/>
        <v>0</v>
      </c>
      <c r="W473" s="7">
        <v>0</v>
      </c>
      <c r="X473" s="7" t="e">
        <f>SUMIF([2]May!B:I,AVALUOS!E473,[2]May!I:I)</f>
        <v>#VALUE!</v>
      </c>
      <c r="Y473" s="7" t="e">
        <f t="shared" si="2958"/>
        <v>#VALUE!</v>
      </c>
      <c r="Z473" s="8">
        <f t="shared" si="2959"/>
        <v>0</v>
      </c>
      <c r="AA473" s="7">
        <v>0</v>
      </c>
      <c r="AB473" s="7" t="e">
        <f>SUMIF([2]Jun!B:I,AVALUOS!E473,[2]Jun!I:I)</f>
        <v>#VALUE!</v>
      </c>
      <c r="AC473" s="7" t="e">
        <f t="shared" si="2961"/>
        <v>#VALUE!</v>
      </c>
      <c r="AD473" s="8">
        <f t="shared" si="2962"/>
        <v>0</v>
      </c>
      <c r="AE473" s="7">
        <v>0</v>
      </c>
      <c r="AF473" s="7" t="e">
        <f>SUMIF([2]Jul!B:I,AVALUOS!E473,[2]Jul!I:I)</f>
        <v>#VALUE!</v>
      </c>
      <c r="AG473" s="7" t="e">
        <f t="shared" si="2964"/>
        <v>#VALUE!</v>
      </c>
      <c r="AH473" s="8">
        <f t="shared" si="2965"/>
        <v>0</v>
      </c>
      <c r="AI473" s="7">
        <v>0</v>
      </c>
      <c r="AJ473" s="7" t="e">
        <f>SUMIF([2]Agos!B:I,AVALUOS!E473,[2]Agos!I:I)</f>
        <v>#VALUE!</v>
      </c>
      <c r="AK473" s="7" t="e">
        <f t="shared" si="2967"/>
        <v>#VALUE!</v>
      </c>
      <c r="AL473" s="8">
        <f t="shared" si="2968"/>
        <v>0</v>
      </c>
      <c r="AM473" s="7">
        <v>0</v>
      </c>
      <c r="AN473" s="7" t="e">
        <f>SUMIF([2]Sep!B:I,AVALUOS!E473,[2]Sep!I:I)</f>
        <v>#VALUE!</v>
      </c>
      <c r="AO473" s="7" t="e">
        <f t="shared" si="2970"/>
        <v>#VALUE!</v>
      </c>
      <c r="AP473" s="8">
        <f t="shared" si="2971"/>
        <v>0</v>
      </c>
      <c r="AQ473" s="7">
        <v>0</v>
      </c>
      <c r="AR473" s="7" t="e">
        <f>SUMIF([2]Oct!B:I,AVALUOS!E473,[2]Oct!I:I)</f>
        <v>#VALUE!</v>
      </c>
      <c r="AS473" s="7" t="e">
        <f t="shared" si="2973"/>
        <v>#VALUE!</v>
      </c>
      <c r="AT473" s="8">
        <f t="shared" si="2974"/>
        <v>0</v>
      </c>
      <c r="AU473" s="7">
        <v>0</v>
      </c>
      <c r="AV473" s="7" t="e">
        <f>SUMIF([2]Nov!B:I,AVALUOS!E473,[2]Nov!I:I)</f>
        <v>#VALUE!</v>
      </c>
      <c r="AW473" s="7" t="e">
        <f t="shared" si="2976"/>
        <v>#VALUE!</v>
      </c>
      <c r="AX473" s="8">
        <f t="shared" si="2977"/>
        <v>0</v>
      </c>
      <c r="AY473" s="7">
        <v>0</v>
      </c>
      <c r="AZ473" s="7" t="e">
        <f>SUMIF([2]Dic!B:I,AVALUOS!E473,[2]Dic!I:I)</f>
        <v>#VALUE!</v>
      </c>
      <c r="BA473" s="7" t="e">
        <f t="shared" si="2979"/>
        <v>#VALUE!</v>
      </c>
      <c r="BB473" s="8">
        <f t="shared" si="2980"/>
        <v>0</v>
      </c>
      <c r="BC473" s="7"/>
      <c r="BD473" s="89">
        <f t="shared" si="3075"/>
        <v>0</v>
      </c>
      <c r="BE473" s="89" t="e">
        <f>+H473+L473+P473+T473+X473+AB473+AF473+AJ473+AN473+AR473+AV473+AZ473</f>
        <v>#VALUE!</v>
      </c>
      <c r="BF473" s="89" t="e">
        <f t="shared" si="2981"/>
        <v>#VALUE!</v>
      </c>
      <c r="BG473" s="24">
        <f t="shared" si="2945"/>
        <v>0</v>
      </c>
      <c r="BL473" s="7"/>
      <c r="BM473" s="7"/>
    </row>
    <row r="474" spans="1:65" ht="20.399999999999999" x14ac:dyDescent="0.3">
      <c r="A474" s="87"/>
      <c r="B474" s="87"/>
      <c r="C474" s="88"/>
      <c r="D474" s="95"/>
      <c r="E474" s="96">
        <v>52159510</v>
      </c>
      <c r="F474" s="97" t="s">
        <v>164</v>
      </c>
      <c r="G474" s="7">
        <v>0</v>
      </c>
      <c r="H474" s="7" t="e">
        <f>SUMIF([2]Ene!B:I,AVALUOS!E474,[2]Ene!I:I)</f>
        <v>#VALUE!</v>
      </c>
      <c r="I474" s="7" t="e">
        <f t="shared" si="2947"/>
        <v>#VALUE!</v>
      </c>
      <c r="J474" s="8">
        <f t="shared" si="2948"/>
        <v>0</v>
      </c>
      <c r="K474" s="7">
        <v>0</v>
      </c>
      <c r="L474" s="7" t="e">
        <f>SUMIF([2]Feb!B:I,AVALUOS!E474,[2]Feb!I:I)</f>
        <v>#VALUE!</v>
      </c>
      <c r="M474" s="7" t="e">
        <f t="shared" si="2950"/>
        <v>#VALUE!</v>
      </c>
      <c r="N474" s="8">
        <f t="shared" si="2951"/>
        <v>0</v>
      </c>
      <c r="O474" s="7">
        <v>0</v>
      </c>
      <c r="P474" s="7" t="e">
        <f>SUMIF([2]mar!B:I,AVALUOS!E474,[2]mar!I:I)</f>
        <v>#VALUE!</v>
      </c>
      <c r="Q474" s="7" t="e">
        <f t="shared" si="2953"/>
        <v>#VALUE!</v>
      </c>
      <c r="R474" s="8">
        <f t="shared" si="2921"/>
        <v>0</v>
      </c>
      <c r="S474" s="7">
        <v>0</v>
      </c>
      <c r="T474" s="7" t="e">
        <f>SUMIF([2]Abr!B:I,AVALUOS!E474,[2]Abr!I:I)</f>
        <v>#VALUE!</v>
      </c>
      <c r="U474" s="7" t="e">
        <f t="shared" si="2955"/>
        <v>#VALUE!</v>
      </c>
      <c r="V474" s="8">
        <f t="shared" si="2956"/>
        <v>0</v>
      </c>
      <c r="W474" s="7">
        <v>0</v>
      </c>
      <c r="X474" s="7" t="e">
        <f>SUMIF([2]May!B:I,AVALUOS!E474,[2]May!I:I)</f>
        <v>#VALUE!</v>
      </c>
      <c r="Y474" s="7" t="e">
        <f t="shared" si="2958"/>
        <v>#VALUE!</v>
      </c>
      <c r="Z474" s="8">
        <f t="shared" si="2959"/>
        <v>0</v>
      </c>
      <c r="AA474" s="7">
        <v>0</v>
      </c>
      <c r="AB474" s="7" t="e">
        <f>SUMIF([2]Jun!B:I,AVALUOS!E474,[2]Jun!I:I)</f>
        <v>#VALUE!</v>
      </c>
      <c r="AC474" s="7" t="e">
        <f t="shared" si="2961"/>
        <v>#VALUE!</v>
      </c>
      <c r="AD474" s="8">
        <f t="shared" si="2962"/>
        <v>0</v>
      </c>
      <c r="AE474" s="7">
        <v>0</v>
      </c>
      <c r="AF474" s="7" t="e">
        <f>SUMIF([2]Jul!B:I,AVALUOS!E474,[2]Jul!I:I)</f>
        <v>#VALUE!</v>
      </c>
      <c r="AG474" s="7" t="e">
        <f t="shared" si="2964"/>
        <v>#VALUE!</v>
      </c>
      <c r="AH474" s="8">
        <f t="shared" si="2965"/>
        <v>0</v>
      </c>
      <c r="AI474" s="7">
        <v>0</v>
      </c>
      <c r="AJ474" s="7" t="e">
        <f>SUMIF([2]Agos!B:I,AVALUOS!E474,[2]Agos!I:I)</f>
        <v>#VALUE!</v>
      </c>
      <c r="AK474" s="7" t="e">
        <f t="shared" si="2967"/>
        <v>#VALUE!</v>
      </c>
      <c r="AL474" s="8">
        <f t="shared" si="2968"/>
        <v>0</v>
      </c>
      <c r="AM474" s="7">
        <v>0</v>
      </c>
      <c r="AN474" s="7" t="e">
        <f>SUMIF([2]Sep!B:I,AVALUOS!E474,[2]Sep!I:I)</f>
        <v>#VALUE!</v>
      </c>
      <c r="AO474" s="7" t="e">
        <f t="shared" si="2970"/>
        <v>#VALUE!</v>
      </c>
      <c r="AP474" s="8">
        <f t="shared" si="2971"/>
        <v>0</v>
      </c>
      <c r="AQ474" s="7">
        <v>0</v>
      </c>
      <c r="AR474" s="7" t="e">
        <f>SUMIF([2]Oct!B:I,AVALUOS!E474,[2]Oct!I:I)</f>
        <v>#VALUE!</v>
      </c>
      <c r="AS474" s="7" t="e">
        <f t="shared" si="2973"/>
        <v>#VALUE!</v>
      </c>
      <c r="AT474" s="8">
        <f t="shared" si="2974"/>
        <v>0</v>
      </c>
      <c r="AU474" s="7">
        <v>0</v>
      </c>
      <c r="AV474" s="7" t="e">
        <f>SUMIF([2]Nov!B:I,AVALUOS!E474,[2]Nov!I:I)</f>
        <v>#VALUE!</v>
      </c>
      <c r="AW474" s="7" t="e">
        <f t="shared" si="2976"/>
        <v>#VALUE!</v>
      </c>
      <c r="AX474" s="8">
        <f t="shared" si="2977"/>
        <v>0</v>
      </c>
      <c r="AY474" s="7">
        <v>0</v>
      </c>
      <c r="AZ474" s="7" t="e">
        <f>SUMIF([2]Dic!B:I,AVALUOS!E474,[2]Dic!I:I)</f>
        <v>#VALUE!</v>
      </c>
      <c r="BA474" s="7" t="e">
        <f t="shared" si="2979"/>
        <v>#VALUE!</v>
      </c>
      <c r="BB474" s="8">
        <f t="shared" si="2980"/>
        <v>0</v>
      </c>
      <c r="BC474" s="7">
        <v>0</v>
      </c>
      <c r="BD474" s="89">
        <f t="shared" si="3075"/>
        <v>0</v>
      </c>
      <c r="BE474" s="89" t="e">
        <f>+H474+L474+P474+T474+X474+AB474+AF474+AJ474+AN474+AR474+AV474+AZ474</f>
        <v>#VALUE!</v>
      </c>
      <c r="BF474" s="89" t="e">
        <f t="shared" si="2981"/>
        <v>#VALUE!</v>
      </c>
      <c r="BG474" s="24">
        <f t="shared" si="2945"/>
        <v>0</v>
      </c>
      <c r="BK474" s="84"/>
      <c r="BL474" s="7"/>
      <c r="BM474" s="7"/>
    </row>
    <row r="475" spans="1:65" s="84" customFormat="1" ht="20.399999999999999" x14ac:dyDescent="0.3">
      <c r="A475" s="87"/>
      <c r="B475" s="87"/>
      <c r="C475" s="88"/>
      <c r="D475" s="95"/>
      <c r="E475" s="96">
        <v>52159511</v>
      </c>
      <c r="F475" s="97" t="s">
        <v>165</v>
      </c>
      <c r="G475" s="7">
        <v>0</v>
      </c>
      <c r="H475" s="7" t="e">
        <f>SUMIF([2]Ene!B:I,AVALUOS!E475,[2]Ene!I:I)</f>
        <v>#VALUE!</v>
      </c>
      <c r="I475" s="7" t="e">
        <f t="shared" si="2947"/>
        <v>#VALUE!</v>
      </c>
      <c r="J475" s="8">
        <f t="shared" si="2948"/>
        <v>0</v>
      </c>
      <c r="K475" s="7">
        <v>0</v>
      </c>
      <c r="L475" s="7" t="e">
        <f>SUMIF([2]Feb!B:I,AVALUOS!E475,[2]Feb!I:I)</f>
        <v>#VALUE!</v>
      </c>
      <c r="M475" s="7" t="e">
        <f t="shared" si="2950"/>
        <v>#VALUE!</v>
      </c>
      <c r="N475" s="8">
        <f t="shared" si="2951"/>
        <v>0</v>
      </c>
      <c r="O475" s="7">
        <v>0</v>
      </c>
      <c r="P475" s="7" t="e">
        <f>SUMIF([2]mar!B:I,AVALUOS!E475,[2]mar!I:I)</f>
        <v>#VALUE!</v>
      </c>
      <c r="Q475" s="7" t="e">
        <f t="shared" si="2953"/>
        <v>#VALUE!</v>
      </c>
      <c r="R475" s="8">
        <f t="shared" si="2921"/>
        <v>0</v>
      </c>
      <c r="S475" s="7">
        <v>0</v>
      </c>
      <c r="T475" s="7" t="e">
        <f>SUMIF([2]Abr!B:I,AVALUOS!E475,[2]Abr!I:I)</f>
        <v>#VALUE!</v>
      </c>
      <c r="U475" s="7" t="e">
        <f t="shared" si="2955"/>
        <v>#VALUE!</v>
      </c>
      <c r="V475" s="8">
        <f t="shared" si="2956"/>
        <v>0</v>
      </c>
      <c r="W475" s="7">
        <v>0</v>
      </c>
      <c r="X475" s="7" t="e">
        <f>SUMIF([2]May!B:I,AVALUOS!E475,[2]May!I:I)</f>
        <v>#VALUE!</v>
      </c>
      <c r="Y475" s="7" t="e">
        <f t="shared" si="2958"/>
        <v>#VALUE!</v>
      </c>
      <c r="Z475" s="8">
        <f t="shared" si="2959"/>
        <v>0</v>
      </c>
      <c r="AA475" s="7">
        <v>0</v>
      </c>
      <c r="AB475" s="7" t="e">
        <f>SUMIF([2]Jun!B:I,AVALUOS!E475,[2]Jun!I:I)</f>
        <v>#VALUE!</v>
      </c>
      <c r="AC475" s="7" t="e">
        <f t="shared" si="2961"/>
        <v>#VALUE!</v>
      </c>
      <c r="AD475" s="8">
        <f t="shared" si="2962"/>
        <v>0</v>
      </c>
      <c r="AE475" s="7">
        <v>0</v>
      </c>
      <c r="AF475" s="7" t="e">
        <f>SUMIF([2]Jul!B:I,AVALUOS!E475,[2]Jul!I:I)</f>
        <v>#VALUE!</v>
      </c>
      <c r="AG475" s="7" t="e">
        <f t="shared" si="2964"/>
        <v>#VALUE!</v>
      </c>
      <c r="AH475" s="8">
        <f t="shared" si="2965"/>
        <v>0</v>
      </c>
      <c r="AI475" s="7">
        <v>0</v>
      </c>
      <c r="AJ475" s="7" t="e">
        <f>SUMIF([2]Agos!B:I,AVALUOS!E475,[2]Agos!I:I)</f>
        <v>#VALUE!</v>
      </c>
      <c r="AK475" s="7" t="e">
        <f t="shared" si="2967"/>
        <v>#VALUE!</v>
      </c>
      <c r="AL475" s="8">
        <f t="shared" si="2968"/>
        <v>0</v>
      </c>
      <c r="AM475" s="7">
        <v>0</v>
      </c>
      <c r="AN475" s="7" t="e">
        <f>SUMIF([2]Sep!B:I,AVALUOS!E475,[2]Sep!I:I)</f>
        <v>#VALUE!</v>
      </c>
      <c r="AO475" s="7" t="e">
        <f t="shared" si="2970"/>
        <v>#VALUE!</v>
      </c>
      <c r="AP475" s="8">
        <f t="shared" si="2971"/>
        <v>0</v>
      </c>
      <c r="AQ475" s="7">
        <v>0</v>
      </c>
      <c r="AR475" s="7" t="e">
        <f>SUMIF([2]Oct!B:I,AVALUOS!E475,[2]Oct!I:I)</f>
        <v>#VALUE!</v>
      </c>
      <c r="AS475" s="7" t="e">
        <f t="shared" si="2973"/>
        <v>#VALUE!</v>
      </c>
      <c r="AT475" s="8">
        <f t="shared" si="2974"/>
        <v>0</v>
      </c>
      <c r="AU475" s="7">
        <v>0</v>
      </c>
      <c r="AV475" s="7" t="e">
        <f>SUMIF([2]Nov!B:I,AVALUOS!E475,[2]Nov!I:I)</f>
        <v>#VALUE!</v>
      </c>
      <c r="AW475" s="7" t="e">
        <f t="shared" si="2976"/>
        <v>#VALUE!</v>
      </c>
      <c r="AX475" s="8">
        <f t="shared" si="2977"/>
        <v>0</v>
      </c>
      <c r="AY475" s="7">
        <v>0</v>
      </c>
      <c r="AZ475" s="7" t="e">
        <f>SUMIF([2]Dic!B:I,AVALUOS!E475,[2]Dic!I:I)</f>
        <v>#VALUE!</v>
      </c>
      <c r="BA475" s="7" t="e">
        <f t="shared" si="2979"/>
        <v>#VALUE!</v>
      </c>
      <c r="BB475" s="8">
        <f t="shared" si="2980"/>
        <v>0</v>
      </c>
      <c r="BC475" s="7">
        <v>0</v>
      </c>
      <c r="BD475" s="89">
        <f t="shared" si="3075"/>
        <v>0</v>
      </c>
      <c r="BE475" s="89" t="e">
        <f>+H475+L475+P475+T475+X475+AB475+AF475+AJ475+AN475+AR475+AV475+AZ475</f>
        <v>#VALUE!</v>
      </c>
      <c r="BF475" s="89" t="e">
        <f t="shared" si="2981"/>
        <v>#VALUE!</v>
      </c>
      <c r="BG475" s="24">
        <f t="shared" si="2945"/>
        <v>0</v>
      </c>
      <c r="BL475" s="7"/>
      <c r="BM475" s="7"/>
    </row>
    <row r="476" spans="1:65" s="84" customFormat="1" ht="12" x14ac:dyDescent="0.3">
      <c r="A476" s="77"/>
      <c r="B476" s="77"/>
      <c r="C476" s="78">
        <v>5220</v>
      </c>
      <c r="D476" s="79"/>
      <c r="E476" s="80"/>
      <c r="F476" s="81" t="s">
        <v>67</v>
      </c>
      <c r="G476" s="82">
        <f t="shared" ref="G476:H476" si="3076">SUM(G477,G479)</f>
        <v>0</v>
      </c>
      <c r="H476" s="82" t="e">
        <f t="shared" si="3076"/>
        <v>#VALUE!</v>
      </c>
      <c r="I476" s="82" t="e">
        <f t="shared" si="2947"/>
        <v>#VALUE!</v>
      </c>
      <c r="J476" s="83">
        <f t="shared" si="2948"/>
        <v>0</v>
      </c>
      <c r="K476" s="82">
        <f t="shared" ref="K476:L476" si="3077">SUM(K477,K479)</f>
        <v>0</v>
      </c>
      <c r="L476" s="82" t="e">
        <f t="shared" si="3077"/>
        <v>#VALUE!</v>
      </c>
      <c r="M476" s="82" t="e">
        <f t="shared" si="2950"/>
        <v>#VALUE!</v>
      </c>
      <c r="N476" s="83">
        <f t="shared" si="2951"/>
        <v>0</v>
      </c>
      <c r="O476" s="82">
        <f t="shared" ref="O476:P476" si="3078">SUM(O477,O479)</f>
        <v>0</v>
      </c>
      <c r="P476" s="82" t="e">
        <f t="shared" si="3078"/>
        <v>#VALUE!</v>
      </c>
      <c r="Q476" s="82" t="e">
        <f t="shared" si="2953"/>
        <v>#VALUE!</v>
      </c>
      <c r="R476" s="83">
        <f t="shared" si="2921"/>
        <v>0</v>
      </c>
      <c r="S476" s="82">
        <f t="shared" ref="S476:T476" si="3079">SUM(S477,S479)</f>
        <v>0</v>
      </c>
      <c r="T476" s="82" t="e">
        <f t="shared" si="3079"/>
        <v>#VALUE!</v>
      </c>
      <c r="U476" s="82" t="e">
        <f t="shared" si="2955"/>
        <v>#VALUE!</v>
      </c>
      <c r="V476" s="83">
        <f t="shared" si="2956"/>
        <v>0</v>
      </c>
      <c r="W476" s="82">
        <f t="shared" ref="W476:X476" si="3080">SUM(W477,W479)</f>
        <v>0</v>
      </c>
      <c r="X476" s="82" t="e">
        <f t="shared" si="3080"/>
        <v>#VALUE!</v>
      </c>
      <c r="Y476" s="82" t="e">
        <f t="shared" si="2958"/>
        <v>#VALUE!</v>
      </c>
      <c r="Z476" s="83">
        <f t="shared" si="2959"/>
        <v>0</v>
      </c>
      <c r="AA476" s="82">
        <f t="shared" ref="AA476:AB476" si="3081">SUM(AA477,AA479)</f>
        <v>0</v>
      </c>
      <c r="AB476" s="82" t="e">
        <f t="shared" si="3081"/>
        <v>#VALUE!</v>
      </c>
      <c r="AC476" s="82" t="e">
        <f t="shared" si="2961"/>
        <v>#VALUE!</v>
      </c>
      <c r="AD476" s="83">
        <f t="shared" si="2962"/>
        <v>0</v>
      </c>
      <c r="AE476" s="82">
        <f t="shared" ref="AE476:AF476" si="3082">SUM(AE477,AE479)</f>
        <v>0</v>
      </c>
      <c r="AF476" s="82" t="e">
        <f t="shared" si="3082"/>
        <v>#VALUE!</v>
      </c>
      <c r="AG476" s="82" t="e">
        <f t="shared" si="2964"/>
        <v>#VALUE!</v>
      </c>
      <c r="AH476" s="83">
        <f t="shared" si="2965"/>
        <v>0</v>
      </c>
      <c r="AI476" s="82">
        <f t="shared" ref="AI476:AJ476" si="3083">SUM(AI477,AI479)</f>
        <v>0</v>
      </c>
      <c r="AJ476" s="82" t="e">
        <f t="shared" si="3083"/>
        <v>#VALUE!</v>
      </c>
      <c r="AK476" s="82" t="e">
        <f t="shared" si="2967"/>
        <v>#VALUE!</v>
      </c>
      <c r="AL476" s="83">
        <f t="shared" si="2968"/>
        <v>0</v>
      </c>
      <c r="AM476" s="82">
        <f t="shared" ref="AM476:AN476" si="3084">SUM(AM477,AM479)</f>
        <v>0</v>
      </c>
      <c r="AN476" s="82" t="e">
        <f t="shared" si="3084"/>
        <v>#VALUE!</v>
      </c>
      <c r="AO476" s="82" t="e">
        <f t="shared" si="2970"/>
        <v>#VALUE!</v>
      </c>
      <c r="AP476" s="83">
        <f t="shared" si="2971"/>
        <v>0</v>
      </c>
      <c r="AQ476" s="82">
        <f t="shared" ref="AQ476:AR476" si="3085">SUM(AQ477,AQ479)</f>
        <v>0</v>
      </c>
      <c r="AR476" s="82" t="e">
        <f t="shared" si="3085"/>
        <v>#VALUE!</v>
      </c>
      <c r="AS476" s="82" t="e">
        <f t="shared" si="2973"/>
        <v>#VALUE!</v>
      </c>
      <c r="AT476" s="83">
        <f t="shared" si="2974"/>
        <v>0</v>
      </c>
      <c r="AU476" s="82">
        <f t="shared" ref="AU476:AV476" si="3086">SUM(AU477,AU479)</f>
        <v>0</v>
      </c>
      <c r="AV476" s="82" t="e">
        <f t="shared" si="3086"/>
        <v>#VALUE!</v>
      </c>
      <c r="AW476" s="82" t="e">
        <f t="shared" si="2976"/>
        <v>#VALUE!</v>
      </c>
      <c r="AX476" s="83">
        <f t="shared" si="2977"/>
        <v>0</v>
      </c>
      <c r="AY476" s="82">
        <f t="shared" ref="AY476:BE476" si="3087">SUM(AY477,AY479)</f>
        <v>0</v>
      </c>
      <c r="AZ476" s="82" t="e">
        <f t="shared" si="3087"/>
        <v>#VALUE!</v>
      </c>
      <c r="BA476" s="82" t="e">
        <f t="shared" si="2979"/>
        <v>#VALUE!</v>
      </c>
      <c r="BB476" s="83">
        <f t="shared" si="2980"/>
        <v>0</v>
      </c>
      <c r="BC476" s="82">
        <f t="shared" si="3087"/>
        <v>0</v>
      </c>
      <c r="BD476" s="82">
        <f t="shared" si="3087"/>
        <v>0</v>
      </c>
      <c r="BE476" s="82" t="e">
        <f t="shared" si="3087"/>
        <v>#VALUE!</v>
      </c>
      <c r="BF476" s="82" t="e">
        <f t="shared" si="2981"/>
        <v>#VALUE!</v>
      </c>
      <c r="BG476" s="83">
        <f t="shared" si="2945"/>
        <v>0</v>
      </c>
      <c r="BL476" s="82">
        <f t="shared" ref="BL476:BM476" si="3088">SUM(BL477,BL479)</f>
        <v>0</v>
      </c>
      <c r="BM476" s="82">
        <f t="shared" si="3088"/>
        <v>0</v>
      </c>
    </row>
    <row r="477" spans="1:65" ht="20.399999999999999" x14ac:dyDescent="0.3">
      <c r="A477" s="85"/>
      <c r="B477" s="85"/>
      <c r="C477" s="86"/>
      <c r="D477" s="90">
        <v>522010</v>
      </c>
      <c r="E477" s="91"/>
      <c r="F477" s="92" t="s">
        <v>218</v>
      </c>
      <c r="G477" s="93">
        <f t="shared" ref="G477:H477" si="3089">+G478</f>
        <v>0</v>
      </c>
      <c r="H477" s="93" t="e">
        <f t="shared" si="3089"/>
        <v>#VALUE!</v>
      </c>
      <c r="I477" s="93" t="e">
        <f t="shared" si="2947"/>
        <v>#VALUE!</v>
      </c>
      <c r="J477" s="94">
        <f t="shared" si="2948"/>
        <v>0</v>
      </c>
      <c r="K477" s="93">
        <f t="shared" ref="K477:L477" si="3090">+K478</f>
        <v>0</v>
      </c>
      <c r="L477" s="93" t="e">
        <f t="shared" si="3090"/>
        <v>#VALUE!</v>
      </c>
      <c r="M477" s="93" t="e">
        <f t="shared" si="2950"/>
        <v>#VALUE!</v>
      </c>
      <c r="N477" s="94">
        <f t="shared" si="2951"/>
        <v>0</v>
      </c>
      <c r="O477" s="93">
        <f t="shared" ref="O477:P477" si="3091">+O478</f>
        <v>0</v>
      </c>
      <c r="P477" s="93" t="e">
        <f t="shared" si="3091"/>
        <v>#VALUE!</v>
      </c>
      <c r="Q477" s="93" t="e">
        <f t="shared" si="2953"/>
        <v>#VALUE!</v>
      </c>
      <c r="R477" s="94">
        <f t="shared" si="2921"/>
        <v>0</v>
      </c>
      <c r="S477" s="93">
        <f t="shared" ref="S477:BE477" si="3092">+S478</f>
        <v>0</v>
      </c>
      <c r="T477" s="93" t="e">
        <f t="shared" si="3092"/>
        <v>#VALUE!</v>
      </c>
      <c r="U477" s="93" t="e">
        <f t="shared" si="2955"/>
        <v>#VALUE!</v>
      </c>
      <c r="V477" s="94">
        <f t="shared" si="2956"/>
        <v>0</v>
      </c>
      <c r="W477" s="93">
        <f t="shared" ref="W477:X477" si="3093">+W478</f>
        <v>0</v>
      </c>
      <c r="X477" s="93" t="e">
        <f t="shared" si="3093"/>
        <v>#VALUE!</v>
      </c>
      <c r="Y477" s="93" t="e">
        <f t="shared" si="2958"/>
        <v>#VALUE!</v>
      </c>
      <c r="Z477" s="94">
        <f t="shared" si="2959"/>
        <v>0</v>
      </c>
      <c r="AA477" s="93">
        <f t="shared" ref="AA477" si="3094">+AA478</f>
        <v>0</v>
      </c>
      <c r="AB477" s="93" t="e">
        <f t="shared" si="3092"/>
        <v>#VALUE!</v>
      </c>
      <c r="AC477" s="93" t="e">
        <f t="shared" si="2961"/>
        <v>#VALUE!</v>
      </c>
      <c r="AD477" s="94">
        <f t="shared" si="2962"/>
        <v>0</v>
      </c>
      <c r="AE477" s="93">
        <f t="shared" ref="AE477" si="3095">+AE478</f>
        <v>0</v>
      </c>
      <c r="AF477" s="93" t="e">
        <f t="shared" si="3092"/>
        <v>#VALUE!</v>
      </c>
      <c r="AG477" s="93" t="e">
        <f t="shared" si="2964"/>
        <v>#VALUE!</v>
      </c>
      <c r="AH477" s="94">
        <f t="shared" si="2965"/>
        <v>0</v>
      </c>
      <c r="AI477" s="93">
        <f t="shared" ref="AI477" si="3096">+AI478</f>
        <v>0</v>
      </c>
      <c r="AJ477" s="93" t="e">
        <f t="shared" si="3092"/>
        <v>#VALUE!</v>
      </c>
      <c r="AK477" s="93" t="e">
        <f t="shared" si="2967"/>
        <v>#VALUE!</v>
      </c>
      <c r="AL477" s="94">
        <f t="shared" si="2968"/>
        <v>0</v>
      </c>
      <c r="AM477" s="93">
        <f t="shared" ref="AM477" si="3097">+AM478</f>
        <v>0</v>
      </c>
      <c r="AN477" s="93" t="e">
        <f t="shared" si="3092"/>
        <v>#VALUE!</v>
      </c>
      <c r="AO477" s="93" t="e">
        <f t="shared" si="2970"/>
        <v>#VALUE!</v>
      </c>
      <c r="AP477" s="94">
        <f t="shared" si="2971"/>
        <v>0</v>
      </c>
      <c r="AQ477" s="93">
        <f t="shared" ref="AQ477" si="3098">+AQ478</f>
        <v>0</v>
      </c>
      <c r="AR477" s="93" t="e">
        <f t="shared" si="3092"/>
        <v>#VALUE!</v>
      </c>
      <c r="AS477" s="93" t="e">
        <f t="shared" si="2973"/>
        <v>#VALUE!</v>
      </c>
      <c r="AT477" s="94">
        <f t="shared" si="2974"/>
        <v>0</v>
      </c>
      <c r="AU477" s="93">
        <f t="shared" ref="AU477" si="3099">+AU478</f>
        <v>0</v>
      </c>
      <c r="AV477" s="93" t="e">
        <f t="shared" si="3092"/>
        <v>#VALUE!</v>
      </c>
      <c r="AW477" s="93" t="e">
        <f t="shared" si="2976"/>
        <v>#VALUE!</v>
      </c>
      <c r="AX477" s="94">
        <f t="shared" si="2977"/>
        <v>0</v>
      </c>
      <c r="AY477" s="93">
        <f t="shared" ref="AY477" si="3100">+AY478</f>
        <v>0</v>
      </c>
      <c r="AZ477" s="93" t="e">
        <f t="shared" si="3092"/>
        <v>#VALUE!</v>
      </c>
      <c r="BA477" s="93" t="e">
        <f t="shared" si="2979"/>
        <v>#VALUE!</v>
      </c>
      <c r="BB477" s="94">
        <f t="shared" si="2980"/>
        <v>0</v>
      </c>
      <c r="BC477" s="93">
        <f t="shared" si="3092"/>
        <v>0</v>
      </c>
      <c r="BD477" s="93">
        <f t="shared" si="3092"/>
        <v>0</v>
      </c>
      <c r="BE477" s="93" t="e">
        <f t="shared" si="3092"/>
        <v>#VALUE!</v>
      </c>
      <c r="BF477" s="93" t="e">
        <f t="shared" si="2981"/>
        <v>#VALUE!</v>
      </c>
      <c r="BG477" s="4">
        <f t="shared" si="2945"/>
        <v>0</v>
      </c>
      <c r="BL477" s="93">
        <f t="shared" ref="BL477:BM477" si="3101">+BL478</f>
        <v>0</v>
      </c>
      <c r="BM477" s="93">
        <f t="shared" si="3101"/>
        <v>0</v>
      </c>
    </row>
    <row r="478" spans="1:65" ht="20.399999999999999" x14ac:dyDescent="0.3">
      <c r="A478" s="87"/>
      <c r="B478" s="87"/>
      <c r="C478" s="88"/>
      <c r="D478" s="95"/>
      <c r="E478" s="96">
        <v>52201001</v>
      </c>
      <c r="F478" s="97" t="s">
        <v>218</v>
      </c>
      <c r="G478" s="7">
        <v>0</v>
      </c>
      <c r="H478" s="7" t="e">
        <f>SUMIF([2]Ene!B:I,AVALUOS!E478,[2]Ene!I:I)</f>
        <v>#VALUE!</v>
      </c>
      <c r="I478" s="7" t="e">
        <f t="shared" si="2947"/>
        <v>#VALUE!</v>
      </c>
      <c r="J478" s="8">
        <f t="shared" si="2948"/>
        <v>0</v>
      </c>
      <c r="K478" s="7">
        <v>0</v>
      </c>
      <c r="L478" s="7" t="e">
        <f>SUMIF([2]Feb!B:I,AVALUOS!E478,[2]Feb!I:I)</f>
        <v>#VALUE!</v>
      </c>
      <c r="M478" s="7" t="e">
        <f t="shared" si="2950"/>
        <v>#VALUE!</v>
      </c>
      <c r="N478" s="8">
        <f t="shared" si="2951"/>
        <v>0</v>
      </c>
      <c r="O478" s="7">
        <v>0</v>
      </c>
      <c r="P478" s="7" t="e">
        <f>SUMIF([2]mar!B:I,AVALUOS!E478,[2]mar!I:I)</f>
        <v>#VALUE!</v>
      </c>
      <c r="Q478" s="7" t="e">
        <f t="shared" si="2953"/>
        <v>#VALUE!</v>
      </c>
      <c r="R478" s="8">
        <f t="shared" si="2921"/>
        <v>0</v>
      </c>
      <c r="S478" s="7">
        <v>0</v>
      </c>
      <c r="T478" s="7" t="e">
        <f>SUMIF([2]Abr!B:I,AVALUOS!E478,[2]Abr!I:I)</f>
        <v>#VALUE!</v>
      </c>
      <c r="U478" s="7" t="e">
        <f t="shared" si="2955"/>
        <v>#VALUE!</v>
      </c>
      <c r="V478" s="8">
        <f t="shared" si="2956"/>
        <v>0</v>
      </c>
      <c r="W478" s="7">
        <v>0</v>
      </c>
      <c r="X478" s="7" t="e">
        <f>SUMIF([2]May!B:I,AVALUOS!E478,[2]May!I:I)</f>
        <v>#VALUE!</v>
      </c>
      <c r="Y478" s="7" t="e">
        <f t="shared" si="2958"/>
        <v>#VALUE!</v>
      </c>
      <c r="Z478" s="8">
        <f t="shared" si="2959"/>
        <v>0</v>
      </c>
      <c r="AA478" s="7">
        <v>0</v>
      </c>
      <c r="AB478" s="7" t="e">
        <f>SUMIF([2]Jun!B:I,AVALUOS!E478,[2]Jun!I:I)</f>
        <v>#VALUE!</v>
      </c>
      <c r="AC478" s="7" t="e">
        <f t="shared" si="2961"/>
        <v>#VALUE!</v>
      </c>
      <c r="AD478" s="8">
        <f t="shared" si="2962"/>
        <v>0</v>
      </c>
      <c r="AE478" s="7">
        <v>0</v>
      </c>
      <c r="AF478" s="7" t="e">
        <f>SUMIF([2]Jul!B:I,AVALUOS!E478,[2]Jul!I:I)</f>
        <v>#VALUE!</v>
      </c>
      <c r="AG478" s="7" t="e">
        <f t="shared" si="2964"/>
        <v>#VALUE!</v>
      </c>
      <c r="AH478" s="8">
        <f t="shared" si="2965"/>
        <v>0</v>
      </c>
      <c r="AI478" s="7">
        <v>0</v>
      </c>
      <c r="AJ478" s="7" t="e">
        <f>SUMIF([2]Agos!B:I,AVALUOS!E478,[2]Agos!I:I)</f>
        <v>#VALUE!</v>
      </c>
      <c r="AK478" s="7" t="e">
        <f t="shared" si="2967"/>
        <v>#VALUE!</v>
      </c>
      <c r="AL478" s="8">
        <f t="shared" si="2968"/>
        <v>0</v>
      </c>
      <c r="AM478" s="7">
        <v>0</v>
      </c>
      <c r="AN478" s="7" t="e">
        <f>SUMIF([2]Sep!B:I,AVALUOS!E478,[2]Sep!I:I)</f>
        <v>#VALUE!</v>
      </c>
      <c r="AO478" s="7" t="e">
        <f t="shared" si="2970"/>
        <v>#VALUE!</v>
      </c>
      <c r="AP478" s="8">
        <f t="shared" si="2971"/>
        <v>0</v>
      </c>
      <c r="AQ478" s="7">
        <v>0</v>
      </c>
      <c r="AR478" s="7" t="e">
        <f>SUMIF([2]Oct!B:I,AVALUOS!E478,[2]Oct!I:I)</f>
        <v>#VALUE!</v>
      </c>
      <c r="AS478" s="7" t="e">
        <f t="shared" si="2973"/>
        <v>#VALUE!</v>
      </c>
      <c r="AT478" s="8">
        <f t="shared" si="2974"/>
        <v>0</v>
      </c>
      <c r="AU478" s="7">
        <v>0</v>
      </c>
      <c r="AV478" s="7" t="e">
        <f>SUMIF([2]Nov!B:I,AVALUOS!E478,[2]Nov!I:I)</f>
        <v>#VALUE!</v>
      </c>
      <c r="AW478" s="7" t="e">
        <f t="shared" si="2976"/>
        <v>#VALUE!</v>
      </c>
      <c r="AX478" s="8">
        <f t="shared" si="2977"/>
        <v>0</v>
      </c>
      <c r="AY478" s="7">
        <v>0</v>
      </c>
      <c r="AZ478" s="7" t="e">
        <f>SUMIF([2]Dic!B:I,AVALUOS!E478,[2]Dic!I:I)</f>
        <v>#VALUE!</v>
      </c>
      <c r="BA478" s="7" t="e">
        <f t="shared" si="2979"/>
        <v>#VALUE!</v>
      </c>
      <c r="BB478" s="8">
        <f t="shared" si="2980"/>
        <v>0</v>
      </c>
      <c r="BC478" s="7">
        <v>0</v>
      </c>
      <c r="BD478" s="89">
        <f>+G478+K478+O478+S478+W478+AA478+AE478+AI478+AM478+AQ478+AU478</f>
        <v>0</v>
      </c>
      <c r="BE478" s="89" t="e">
        <f>+H478+L478+P478+T478+X478+AB478+AF478+AJ478+AN478+AR478+AV478+AZ478</f>
        <v>#VALUE!</v>
      </c>
      <c r="BF478" s="89" t="e">
        <f t="shared" si="2981"/>
        <v>#VALUE!</v>
      </c>
      <c r="BG478" s="24">
        <f t="shared" si="2945"/>
        <v>0</v>
      </c>
      <c r="BK478" s="84"/>
      <c r="BL478" s="7"/>
      <c r="BM478" s="7"/>
    </row>
    <row r="479" spans="1:65" s="84" customFormat="1" ht="12" x14ac:dyDescent="0.3">
      <c r="A479" s="85"/>
      <c r="B479" s="85"/>
      <c r="C479" s="86"/>
      <c r="D479" s="90">
        <v>522025</v>
      </c>
      <c r="E479" s="91"/>
      <c r="F479" s="92" t="s">
        <v>291</v>
      </c>
      <c r="G479" s="93">
        <f t="shared" ref="G479:H479" si="3102">+G480</f>
        <v>0</v>
      </c>
      <c r="H479" s="93" t="e">
        <f t="shared" si="3102"/>
        <v>#VALUE!</v>
      </c>
      <c r="I479" s="93" t="e">
        <f t="shared" si="2947"/>
        <v>#VALUE!</v>
      </c>
      <c r="J479" s="94">
        <f t="shared" si="2948"/>
        <v>0</v>
      </c>
      <c r="K479" s="93">
        <f t="shared" ref="K479:L479" si="3103">+K480</f>
        <v>0</v>
      </c>
      <c r="L479" s="93" t="e">
        <f t="shared" si="3103"/>
        <v>#VALUE!</v>
      </c>
      <c r="M479" s="93" t="e">
        <f t="shared" si="2950"/>
        <v>#VALUE!</v>
      </c>
      <c r="N479" s="94">
        <f t="shared" si="2951"/>
        <v>0</v>
      </c>
      <c r="O479" s="93">
        <f t="shared" ref="O479:P479" si="3104">+O480</f>
        <v>0</v>
      </c>
      <c r="P479" s="93" t="e">
        <f t="shared" si="3104"/>
        <v>#VALUE!</v>
      </c>
      <c r="Q479" s="93" t="e">
        <f t="shared" si="2953"/>
        <v>#VALUE!</v>
      </c>
      <c r="R479" s="94">
        <f t="shared" si="2921"/>
        <v>0</v>
      </c>
      <c r="S479" s="93">
        <f t="shared" ref="S479:BE479" si="3105">+S480</f>
        <v>0</v>
      </c>
      <c r="T479" s="93" t="e">
        <f t="shared" si="3105"/>
        <v>#VALUE!</v>
      </c>
      <c r="U479" s="93" t="e">
        <f t="shared" si="2955"/>
        <v>#VALUE!</v>
      </c>
      <c r="V479" s="94">
        <f t="shared" si="2956"/>
        <v>0</v>
      </c>
      <c r="W479" s="93">
        <f t="shared" ref="W479:X479" si="3106">+W480</f>
        <v>0</v>
      </c>
      <c r="X479" s="93" t="e">
        <f t="shared" si="3106"/>
        <v>#VALUE!</v>
      </c>
      <c r="Y479" s="93" t="e">
        <f t="shared" si="2958"/>
        <v>#VALUE!</v>
      </c>
      <c r="Z479" s="94">
        <f t="shared" si="2959"/>
        <v>0</v>
      </c>
      <c r="AA479" s="93">
        <f t="shared" ref="AA479" si="3107">+AA480</f>
        <v>0</v>
      </c>
      <c r="AB479" s="93" t="e">
        <f t="shared" si="3105"/>
        <v>#VALUE!</v>
      </c>
      <c r="AC479" s="93" t="e">
        <f t="shared" si="2961"/>
        <v>#VALUE!</v>
      </c>
      <c r="AD479" s="94">
        <f t="shared" si="2962"/>
        <v>0</v>
      </c>
      <c r="AE479" s="93">
        <f t="shared" ref="AE479" si="3108">+AE480</f>
        <v>0</v>
      </c>
      <c r="AF479" s="93" t="e">
        <f t="shared" si="3105"/>
        <v>#VALUE!</v>
      </c>
      <c r="AG479" s="93" t="e">
        <f t="shared" si="2964"/>
        <v>#VALUE!</v>
      </c>
      <c r="AH479" s="94">
        <f t="shared" si="2965"/>
        <v>0</v>
      </c>
      <c r="AI479" s="93">
        <f t="shared" ref="AI479" si="3109">+AI480</f>
        <v>0</v>
      </c>
      <c r="AJ479" s="93" t="e">
        <f t="shared" si="3105"/>
        <v>#VALUE!</v>
      </c>
      <c r="AK479" s="93" t="e">
        <f t="shared" si="2967"/>
        <v>#VALUE!</v>
      </c>
      <c r="AL479" s="94">
        <f t="shared" si="2968"/>
        <v>0</v>
      </c>
      <c r="AM479" s="93">
        <f t="shared" ref="AM479" si="3110">+AM480</f>
        <v>0</v>
      </c>
      <c r="AN479" s="93" t="e">
        <f t="shared" si="3105"/>
        <v>#VALUE!</v>
      </c>
      <c r="AO479" s="93" t="e">
        <f t="shared" si="2970"/>
        <v>#VALUE!</v>
      </c>
      <c r="AP479" s="94">
        <f t="shared" si="2971"/>
        <v>0</v>
      </c>
      <c r="AQ479" s="93">
        <f t="shared" ref="AQ479" si="3111">+AQ480</f>
        <v>0</v>
      </c>
      <c r="AR479" s="93" t="e">
        <f t="shared" si="3105"/>
        <v>#VALUE!</v>
      </c>
      <c r="AS479" s="93" t="e">
        <f t="shared" si="2973"/>
        <v>#VALUE!</v>
      </c>
      <c r="AT479" s="94">
        <f t="shared" si="2974"/>
        <v>0</v>
      </c>
      <c r="AU479" s="93">
        <f t="shared" ref="AU479" si="3112">+AU480</f>
        <v>0</v>
      </c>
      <c r="AV479" s="93" t="e">
        <f t="shared" si="3105"/>
        <v>#VALUE!</v>
      </c>
      <c r="AW479" s="93" t="e">
        <f t="shared" si="2976"/>
        <v>#VALUE!</v>
      </c>
      <c r="AX479" s="94">
        <f t="shared" si="2977"/>
        <v>0</v>
      </c>
      <c r="AY479" s="93">
        <f t="shared" ref="AY479" si="3113">+AY480</f>
        <v>0</v>
      </c>
      <c r="AZ479" s="93" t="e">
        <f t="shared" si="3105"/>
        <v>#VALUE!</v>
      </c>
      <c r="BA479" s="93" t="e">
        <f t="shared" si="2979"/>
        <v>#VALUE!</v>
      </c>
      <c r="BB479" s="94">
        <f t="shared" si="2980"/>
        <v>0</v>
      </c>
      <c r="BC479" s="93">
        <f t="shared" si="3105"/>
        <v>0</v>
      </c>
      <c r="BD479" s="93">
        <f t="shared" si="3105"/>
        <v>0</v>
      </c>
      <c r="BE479" s="93" t="e">
        <f t="shared" si="3105"/>
        <v>#VALUE!</v>
      </c>
      <c r="BF479" s="93" t="e">
        <f t="shared" si="2981"/>
        <v>#VALUE!</v>
      </c>
      <c r="BG479" s="4">
        <f t="shared" si="2945"/>
        <v>0</v>
      </c>
      <c r="BL479" s="93">
        <f t="shared" ref="BL479:BM479" si="3114">+BL480</f>
        <v>0</v>
      </c>
      <c r="BM479" s="93">
        <f t="shared" si="3114"/>
        <v>0</v>
      </c>
    </row>
    <row r="480" spans="1:65" s="84" customFormat="1" ht="12" x14ac:dyDescent="0.3">
      <c r="A480" s="87"/>
      <c r="B480" s="87"/>
      <c r="C480" s="88"/>
      <c r="D480" s="95"/>
      <c r="E480" s="96">
        <v>52202501</v>
      </c>
      <c r="F480" s="97" t="s">
        <v>291</v>
      </c>
      <c r="G480" s="7">
        <v>0</v>
      </c>
      <c r="H480" s="7" t="e">
        <f>SUMIF([2]Ene!B:I,AVALUOS!E480,[2]Ene!I:I)</f>
        <v>#VALUE!</v>
      </c>
      <c r="I480" s="7" t="e">
        <f t="shared" si="2947"/>
        <v>#VALUE!</v>
      </c>
      <c r="J480" s="8">
        <f t="shared" si="2948"/>
        <v>0</v>
      </c>
      <c r="K480" s="7">
        <v>0</v>
      </c>
      <c r="L480" s="7" t="e">
        <f>SUMIF([2]Feb!B:I,AVALUOS!E480,[2]Feb!I:I)</f>
        <v>#VALUE!</v>
      </c>
      <c r="M480" s="7" t="e">
        <f t="shared" si="2950"/>
        <v>#VALUE!</v>
      </c>
      <c r="N480" s="8">
        <f t="shared" si="2951"/>
        <v>0</v>
      </c>
      <c r="O480" s="7">
        <v>0</v>
      </c>
      <c r="P480" s="7" t="e">
        <f>SUMIF([2]mar!B:I,AVALUOS!E480,[2]mar!I:I)</f>
        <v>#VALUE!</v>
      </c>
      <c r="Q480" s="7" t="e">
        <f t="shared" si="2953"/>
        <v>#VALUE!</v>
      </c>
      <c r="R480" s="8">
        <f t="shared" si="2921"/>
        <v>0</v>
      </c>
      <c r="S480" s="7">
        <v>0</v>
      </c>
      <c r="T480" s="7" t="e">
        <f>SUMIF([2]Abr!B:I,AVALUOS!E480,[2]Abr!I:I)</f>
        <v>#VALUE!</v>
      </c>
      <c r="U480" s="7" t="e">
        <f t="shared" si="2955"/>
        <v>#VALUE!</v>
      </c>
      <c r="V480" s="8">
        <f t="shared" si="2956"/>
        <v>0</v>
      </c>
      <c r="W480" s="7">
        <v>0</v>
      </c>
      <c r="X480" s="7" t="e">
        <f>SUMIF([2]May!B:I,AVALUOS!E480,[2]May!I:I)</f>
        <v>#VALUE!</v>
      </c>
      <c r="Y480" s="7" t="e">
        <f t="shared" si="2958"/>
        <v>#VALUE!</v>
      </c>
      <c r="Z480" s="8">
        <f t="shared" si="2959"/>
        <v>0</v>
      </c>
      <c r="AA480" s="7">
        <v>0</v>
      </c>
      <c r="AB480" s="7" t="e">
        <f>SUMIF([2]Jun!B:I,AVALUOS!E480,[2]Jun!I:I)</f>
        <v>#VALUE!</v>
      </c>
      <c r="AC480" s="7" t="e">
        <f t="shared" si="2961"/>
        <v>#VALUE!</v>
      </c>
      <c r="AD480" s="8">
        <f t="shared" si="2962"/>
        <v>0</v>
      </c>
      <c r="AE480" s="7">
        <v>0</v>
      </c>
      <c r="AF480" s="7" t="e">
        <f>SUMIF([2]Jul!B:I,AVALUOS!E480,[2]Jul!I:I)</f>
        <v>#VALUE!</v>
      </c>
      <c r="AG480" s="7" t="e">
        <f t="shared" si="2964"/>
        <v>#VALUE!</v>
      </c>
      <c r="AH480" s="8">
        <f t="shared" si="2965"/>
        <v>0</v>
      </c>
      <c r="AI480" s="7">
        <v>0</v>
      </c>
      <c r="AJ480" s="7" t="e">
        <f>SUMIF([2]Agos!B:I,AVALUOS!E480,[2]Agos!I:I)</f>
        <v>#VALUE!</v>
      </c>
      <c r="AK480" s="7" t="e">
        <f t="shared" si="2967"/>
        <v>#VALUE!</v>
      </c>
      <c r="AL480" s="8">
        <f t="shared" si="2968"/>
        <v>0</v>
      </c>
      <c r="AM480" s="7">
        <v>0</v>
      </c>
      <c r="AN480" s="7" t="e">
        <f>SUMIF([2]Sep!B:I,AVALUOS!E480,[2]Sep!I:I)</f>
        <v>#VALUE!</v>
      </c>
      <c r="AO480" s="7" t="e">
        <f t="shared" si="2970"/>
        <v>#VALUE!</v>
      </c>
      <c r="AP480" s="8">
        <f t="shared" si="2971"/>
        <v>0</v>
      </c>
      <c r="AQ480" s="7">
        <v>0</v>
      </c>
      <c r="AR480" s="7" t="e">
        <f>SUMIF([2]Oct!B:I,AVALUOS!E480,[2]Oct!I:I)</f>
        <v>#VALUE!</v>
      </c>
      <c r="AS480" s="7" t="e">
        <f t="shared" si="2973"/>
        <v>#VALUE!</v>
      </c>
      <c r="AT480" s="8">
        <f t="shared" si="2974"/>
        <v>0</v>
      </c>
      <c r="AU480" s="7">
        <v>0</v>
      </c>
      <c r="AV480" s="7" t="e">
        <f>SUMIF([2]Nov!B:I,AVALUOS!E480,[2]Nov!I:I)</f>
        <v>#VALUE!</v>
      </c>
      <c r="AW480" s="7" t="e">
        <f t="shared" si="2976"/>
        <v>#VALUE!</v>
      </c>
      <c r="AX480" s="8">
        <f t="shared" si="2977"/>
        <v>0</v>
      </c>
      <c r="AY480" s="7">
        <v>0</v>
      </c>
      <c r="AZ480" s="7" t="e">
        <f>SUMIF([2]Dic!B:I,AVALUOS!E480,[2]Dic!I:I)</f>
        <v>#VALUE!</v>
      </c>
      <c r="BA480" s="7" t="e">
        <f t="shared" si="2979"/>
        <v>#VALUE!</v>
      </c>
      <c r="BB480" s="8">
        <f t="shared" si="2980"/>
        <v>0</v>
      </c>
      <c r="BC480" s="7">
        <v>0</v>
      </c>
      <c r="BD480" s="89">
        <f>+G480+K480+O480+S480+W480+AA480+AE480+AI480+AM480+AQ480+AU480</f>
        <v>0</v>
      </c>
      <c r="BE480" s="89" t="e">
        <f>+H480+L480+P480+T480+X480+AB480+AF480+AJ480+AN480+AR480+AV480+AZ480</f>
        <v>#VALUE!</v>
      </c>
      <c r="BF480" s="89" t="e">
        <f t="shared" si="2981"/>
        <v>#VALUE!</v>
      </c>
      <c r="BG480" s="24">
        <f t="shared" si="2945"/>
        <v>0</v>
      </c>
      <c r="BL480" s="7"/>
      <c r="BM480" s="7"/>
    </row>
    <row r="481" spans="1:65" ht="12" x14ac:dyDescent="0.3">
      <c r="A481" s="77"/>
      <c r="B481" s="77"/>
      <c r="C481" s="78">
        <v>5225</v>
      </c>
      <c r="D481" s="79"/>
      <c r="E481" s="80"/>
      <c r="F481" s="81" t="s">
        <v>292</v>
      </c>
      <c r="G481" s="82">
        <f t="shared" ref="G481:H481" si="3115">SUM(G482)</f>
        <v>0</v>
      </c>
      <c r="H481" s="82" t="e">
        <f t="shared" si="3115"/>
        <v>#VALUE!</v>
      </c>
      <c r="I481" s="82" t="e">
        <f t="shared" si="2947"/>
        <v>#VALUE!</v>
      </c>
      <c r="J481" s="83">
        <f t="shared" si="2948"/>
        <v>0</v>
      </c>
      <c r="K481" s="82">
        <f t="shared" ref="K481:L481" si="3116">SUM(K482)</f>
        <v>0</v>
      </c>
      <c r="L481" s="82" t="e">
        <f t="shared" si="3116"/>
        <v>#VALUE!</v>
      </c>
      <c r="M481" s="82" t="e">
        <f t="shared" si="2950"/>
        <v>#VALUE!</v>
      </c>
      <c r="N481" s="83">
        <f t="shared" si="2951"/>
        <v>0</v>
      </c>
      <c r="O481" s="82">
        <f t="shared" ref="O481:P481" si="3117">SUM(O482)</f>
        <v>0</v>
      </c>
      <c r="P481" s="82" t="e">
        <f t="shared" si="3117"/>
        <v>#VALUE!</v>
      </c>
      <c r="Q481" s="82" t="e">
        <f t="shared" si="2953"/>
        <v>#VALUE!</v>
      </c>
      <c r="R481" s="83">
        <f t="shared" si="2921"/>
        <v>0</v>
      </c>
      <c r="S481" s="82">
        <f t="shared" ref="S481:BE481" si="3118">SUM(S482)</f>
        <v>0</v>
      </c>
      <c r="T481" s="82" t="e">
        <f t="shared" si="3118"/>
        <v>#VALUE!</v>
      </c>
      <c r="U481" s="82" t="e">
        <f t="shared" si="2955"/>
        <v>#VALUE!</v>
      </c>
      <c r="V481" s="83">
        <f t="shared" si="2956"/>
        <v>0</v>
      </c>
      <c r="W481" s="82">
        <f t="shared" ref="W481:X481" si="3119">SUM(W482)</f>
        <v>0</v>
      </c>
      <c r="X481" s="82" t="e">
        <f t="shared" si="3119"/>
        <v>#VALUE!</v>
      </c>
      <c r="Y481" s="82" t="e">
        <f t="shared" si="2958"/>
        <v>#VALUE!</v>
      </c>
      <c r="Z481" s="83">
        <f t="shared" si="2959"/>
        <v>0</v>
      </c>
      <c r="AA481" s="82">
        <f t="shared" ref="AA481" si="3120">SUM(AA482)</f>
        <v>0</v>
      </c>
      <c r="AB481" s="82" t="e">
        <f t="shared" si="3118"/>
        <v>#VALUE!</v>
      </c>
      <c r="AC481" s="82" t="e">
        <f t="shared" si="2961"/>
        <v>#VALUE!</v>
      </c>
      <c r="AD481" s="83">
        <f t="shared" si="2962"/>
        <v>0</v>
      </c>
      <c r="AE481" s="82">
        <f t="shared" ref="AE481" si="3121">SUM(AE482)</f>
        <v>0</v>
      </c>
      <c r="AF481" s="82" t="e">
        <f t="shared" si="3118"/>
        <v>#VALUE!</v>
      </c>
      <c r="AG481" s="82" t="e">
        <f t="shared" si="2964"/>
        <v>#VALUE!</v>
      </c>
      <c r="AH481" s="83">
        <f t="shared" si="2965"/>
        <v>0</v>
      </c>
      <c r="AI481" s="82">
        <f t="shared" ref="AI481" si="3122">SUM(AI482)</f>
        <v>0</v>
      </c>
      <c r="AJ481" s="82" t="e">
        <f t="shared" si="3118"/>
        <v>#VALUE!</v>
      </c>
      <c r="AK481" s="82" t="e">
        <f t="shared" si="2967"/>
        <v>#VALUE!</v>
      </c>
      <c r="AL481" s="83">
        <f t="shared" si="2968"/>
        <v>0</v>
      </c>
      <c r="AM481" s="82">
        <f t="shared" ref="AM481" si="3123">SUM(AM482)</f>
        <v>0</v>
      </c>
      <c r="AN481" s="82" t="e">
        <f t="shared" si="3118"/>
        <v>#VALUE!</v>
      </c>
      <c r="AO481" s="82" t="e">
        <f t="shared" si="2970"/>
        <v>#VALUE!</v>
      </c>
      <c r="AP481" s="83">
        <f t="shared" si="2971"/>
        <v>0</v>
      </c>
      <c r="AQ481" s="82">
        <f t="shared" ref="AQ481" si="3124">SUM(AQ482)</f>
        <v>0</v>
      </c>
      <c r="AR481" s="82" t="e">
        <f t="shared" si="3118"/>
        <v>#VALUE!</v>
      </c>
      <c r="AS481" s="82" t="e">
        <f t="shared" si="2973"/>
        <v>#VALUE!</v>
      </c>
      <c r="AT481" s="83">
        <f t="shared" si="2974"/>
        <v>0</v>
      </c>
      <c r="AU481" s="82">
        <f t="shared" ref="AU481" si="3125">SUM(AU482)</f>
        <v>0</v>
      </c>
      <c r="AV481" s="82" t="e">
        <f t="shared" si="3118"/>
        <v>#VALUE!</v>
      </c>
      <c r="AW481" s="82" t="e">
        <f t="shared" si="2976"/>
        <v>#VALUE!</v>
      </c>
      <c r="AX481" s="83">
        <f t="shared" si="2977"/>
        <v>0</v>
      </c>
      <c r="AY481" s="82">
        <f t="shared" ref="AY481" si="3126">SUM(AY482)</f>
        <v>0</v>
      </c>
      <c r="AZ481" s="82" t="e">
        <f t="shared" si="3118"/>
        <v>#VALUE!</v>
      </c>
      <c r="BA481" s="82" t="e">
        <f t="shared" si="2979"/>
        <v>#VALUE!</v>
      </c>
      <c r="BB481" s="83">
        <f t="shared" si="2980"/>
        <v>0</v>
      </c>
      <c r="BC481" s="82">
        <f t="shared" si="3118"/>
        <v>0</v>
      </c>
      <c r="BD481" s="82">
        <f t="shared" si="3118"/>
        <v>0</v>
      </c>
      <c r="BE481" s="82" t="e">
        <f t="shared" si="3118"/>
        <v>#VALUE!</v>
      </c>
      <c r="BF481" s="82" t="e">
        <f t="shared" si="2981"/>
        <v>#VALUE!</v>
      </c>
      <c r="BG481" s="83">
        <f t="shared" si="2945"/>
        <v>0</v>
      </c>
      <c r="BL481" s="82">
        <f t="shared" ref="BL481:BM481" si="3127">SUM(BL482)</f>
        <v>0</v>
      </c>
      <c r="BM481" s="82">
        <f t="shared" si="3127"/>
        <v>0</v>
      </c>
    </row>
    <row r="482" spans="1:65" s="84" customFormat="1" ht="12" x14ac:dyDescent="0.3">
      <c r="A482" s="85"/>
      <c r="B482" s="85"/>
      <c r="C482" s="86"/>
      <c r="D482" s="90">
        <v>522510</v>
      </c>
      <c r="E482" s="91"/>
      <c r="F482" s="92" t="s">
        <v>174</v>
      </c>
      <c r="G482" s="93">
        <f t="shared" ref="G482:H482" si="3128">+G483</f>
        <v>0</v>
      </c>
      <c r="H482" s="93" t="e">
        <f t="shared" si="3128"/>
        <v>#VALUE!</v>
      </c>
      <c r="I482" s="93" t="e">
        <f t="shared" si="2947"/>
        <v>#VALUE!</v>
      </c>
      <c r="J482" s="94">
        <f t="shared" si="2948"/>
        <v>0</v>
      </c>
      <c r="K482" s="93">
        <f t="shared" ref="K482:L482" si="3129">+K483</f>
        <v>0</v>
      </c>
      <c r="L482" s="93" t="e">
        <f t="shared" si="3129"/>
        <v>#VALUE!</v>
      </c>
      <c r="M482" s="93" t="e">
        <f t="shared" si="2950"/>
        <v>#VALUE!</v>
      </c>
      <c r="N482" s="94">
        <f t="shared" si="2951"/>
        <v>0</v>
      </c>
      <c r="O482" s="93">
        <f t="shared" ref="O482:P482" si="3130">+O483</f>
        <v>0</v>
      </c>
      <c r="P482" s="93" t="e">
        <f t="shared" si="3130"/>
        <v>#VALUE!</v>
      </c>
      <c r="Q482" s="93" t="e">
        <f t="shared" si="2953"/>
        <v>#VALUE!</v>
      </c>
      <c r="R482" s="94">
        <f t="shared" si="2921"/>
        <v>0</v>
      </c>
      <c r="S482" s="93">
        <f t="shared" ref="S482:BE482" si="3131">+S483</f>
        <v>0</v>
      </c>
      <c r="T482" s="93" t="e">
        <f t="shared" si="3131"/>
        <v>#VALUE!</v>
      </c>
      <c r="U482" s="93" t="e">
        <f t="shared" si="2955"/>
        <v>#VALUE!</v>
      </c>
      <c r="V482" s="94">
        <f t="shared" si="2956"/>
        <v>0</v>
      </c>
      <c r="W482" s="93">
        <f t="shared" ref="W482:X482" si="3132">+W483</f>
        <v>0</v>
      </c>
      <c r="X482" s="93" t="e">
        <f t="shared" si="3132"/>
        <v>#VALUE!</v>
      </c>
      <c r="Y482" s="93" t="e">
        <f t="shared" si="2958"/>
        <v>#VALUE!</v>
      </c>
      <c r="Z482" s="94">
        <f t="shared" si="2959"/>
        <v>0</v>
      </c>
      <c r="AA482" s="93">
        <f t="shared" ref="AA482" si="3133">+AA483</f>
        <v>0</v>
      </c>
      <c r="AB482" s="93" t="e">
        <f t="shared" si="3131"/>
        <v>#VALUE!</v>
      </c>
      <c r="AC482" s="93" t="e">
        <f t="shared" si="2961"/>
        <v>#VALUE!</v>
      </c>
      <c r="AD482" s="94">
        <f t="shared" si="2962"/>
        <v>0</v>
      </c>
      <c r="AE482" s="93">
        <f t="shared" ref="AE482" si="3134">+AE483</f>
        <v>0</v>
      </c>
      <c r="AF482" s="93" t="e">
        <f t="shared" si="3131"/>
        <v>#VALUE!</v>
      </c>
      <c r="AG482" s="93" t="e">
        <f t="shared" si="2964"/>
        <v>#VALUE!</v>
      </c>
      <c r="AH482" s="94">
        <f t="shared" si="2965"/>
        <v>0</v>
      </c>
      <c r="AI482" s="93">
        <f t="shared" ref="AI482" si="3135">+AI483</f>
        <v>0</v>
      </c>
      <c r="AJ482" s="93" t="e">
        <f t="shared" si="3131"/>
        <v>#VALUE!</v>
      </c>
      <c r="AK482" s="93" t="e">
        <f t="shared" si="2967"/>
        <v>#VALUE!</v>
      </c>
      <c r="AL482" s="94">
        <f t="shared" si="2968"/>
        <v>0</v>
      </c>
      <c r="AM482" s="93">
        <f t="shared" ref="AM482" si="3136">+AM483</f>
        <v>0</v>
      </c>
      <c r="AN482" s="93" t="e">
        <f t="shared" si="3131"/>
        <v>#VALUE!</v>
      </c>
      <c r="AO482" s="93" t="e">
        <f t="shared" si="2970"/>
        <v>#VALUE!</v>
      </c>
      <c r="AP482" s="94">
        <f t="shared" si="2971"/>
        <v>0</v>
      </c>
      <c r="AQ482" s="93">
        <f t="shared" ref="AQ482" si="3137">+AQ483</f>
        <v>0</v>
      </c>
      <c r="AR482" s="93" t="e">
        <f t="shared" si="3131"/>
        <v>#VALUE!</v>
      </c>
      <c r="AS482" s="93" t="e">
        <f t="shared" si="2973"/>
        <v>#VALUE!</v>
      </c>
      <c r="AT482" s="94">
        <f t="shared" si="2974"/>
        <v>0</v>
      </c>
      <c r="AU482" s="93">
        <f t="shared" ref="AU482" si="3138">+AU483</f>
        <v>0</v>
      </c>
      <c r="AV482" s="93" t="e">
        <f t="shared" si="3131"/>
        <v>#VALUE!</v>
      </c>
      <c r="AW482" s="93" t="e">
        <f t="shared" si="2976"/>
        <v>#VALUE!</v>
      </c>
      <c r="AX482" s="94">
        <f t="shared" si="2977"/>
        <v>0</v>
      </c>
      <c r="AY482" s="93">
        <f t="shared" ref="AY482" si="3139">+AY483</f>
        <v>0</v>
      </c>
      <c r="AZ482" s="93" t="e">
        <f t="shared" si="3131"/>
        <v>#VALUE!</v>
      </c>
      <c r="BA482" s="93" t="e">
        <f t="shared" si="2979"/>
        <v>#VALUE!</v>
      </c>
      <c r="BB482" s="94">
        <f t="shared" si="2980"/>
        <v>0</v>
      </c>
      <c r="BC482" s="93">
        <f t="shared" si="3131"/>
        <v>0</v>
      </c>
      <c r="BD482" s="93">
        <f t="shared" si="3131"/>
        <v>0</v>
      </c>
      <c r="BE482" s="93" t="e">
        <f t="shared" si="3131"/>
        <v>#VALUE!</v>
      </c>
      <c r="BF482" s="93" t="e">
        <f t="shared" si="2981"/>
        <v>#VALUE!</v>
      </c>
      <c r="BG482" s="4">
        <f t="shared" si="2945"/>
        <v>0</v>
      </c>
      <c r="BL482" s="93">
        <f t="shared" ref="BL482:BM482" si="3140">+BL483</f>
        <v>0</v>
      </c>
      <c r="BM482" s="93">
        <f t="shared" si="3140"/>
        <v>0</v>
      </c>
    </row>
    <row r="483" spans="1:65" ht="12" x14ac:dyDescent="0.3">
      <c r="A483" s="87"/>
      <c r="B483" s="87"/>
      <c r="C483" s="88"/>
      <c r="D483" s="95"/>
      <c r="E483" s="96">
        <v>52251001</v>
      </c>
      <c r="F483" s="97" t="s">
        <v>174</v>
      </c>
      <c r="G483" s="7">
        <v>0</v>
      </c>
      <c r="H483" s="7" t="e">
        <f>SUMIF([2]Ene!B:I,AVALUOS!E483,[2]Ene!I:I)</f>
        <v>#VALUE!</v>
      </c>
      <c r="I483" s="7" t="e">
        <f t="shared" si="2947"/>
        <v>#VALUE!</v>
      </c>
      <c r="J483" s="8">
        <f t="shared" si="2948"/>
        <v>0</v>
      </c>
      <c r="K483" s="7">
        <v>0</v>
      </c>
      <c r="L483" s="7" t="e">
        <f>SUMIF([2]Feb!B:I,AVALUOS!E483,[2]Feb!I:I)</f>
        <v>#VALUE!</v>
      </c>
      <c r="M483" s="7" t="e">
        <f t="shared" si="2950"/>
        <v>#VALUE!</v>
      </c>
      <c r="N483" s="8">
        <f t="shared" si="2951"/>
        <v>0</v>
      </c>
      <c r="O483" s="7">
        <v>0</v>
      </c>
      <c r="P483" s="7" t="e">
        <f>SUMIF([2]mar!B:I,AVALUOS!E483,[2]mar!I:I)</f>
        <v>#VALUE!</v>
      </c>
      <c r="Q483" s="7" t="e">
        <f t="shared" si="2953"/>
        <v>#VALUE!</v>
      </c>
      <c r="R483" s="8">
        <f t="shared" si="2921"/>
        <v>0</v>
      </c>
      <c r="S483" s="7">
        <v>0</v>
      </c>
      <c r="T483" s="7" t="e">
        <f>SUMIF([2]Abr!B:I,AVALUOS!E483,[2]Abr!I:I)</f>
        <v>#VALUE!</v>
      </c>
      <c r="U483" s="7" t="e">
        <f t="shared" si="2955"/>
        <v>#VALUE!</v>
      </c>
      <c r="V483" s="8">
        <f t="shared" si="2956"/>
        <v>0</v>
      </c>
      <c r="W483" s="7">
        <v>0</v>
      </c>
      <c r="X483" s="7" t="e">
        <f>SUMIF([2]May!B:I,AVALUOS!E483,[2]May!I:I)</f>
        <v>#VALUE!</v>
      </c>
      <c r="Y483" s="7" t="e">
        <f t="shared" si="2958"/>
        <v>#VALUE!</v>
      </c>
      <c r="Z483" s="8">
        <f t="shared" si="2959"/>
        <v>0</v>
      </c>
      <c r="AA483" s="7">
        <v>0</v>
      </c>
      <c r="AB483" s="7" t="e">
        <f>SUMIF([2]Jun!B:I,AVALUOS!E483,[2]Jun!I:I)</f>
        <v>#VALUE!</v>
      </c>
      <c r="AC483" s="7" t="e">
        <f t="shared" si="2961"/>
        <v>#VALUE!</v>
      </c>
      <c r="AD483" s="8">
        <f t="shared" si="2962"/>
        <v>0</v>
      </c>
      <c r="AE483" s="7">
        <v>0</v>
      </c>
      <c r="AF483" s="7" t="e">
        <f>SUMIF([2]Jul!B:I,AVALUOS!E483,[2]Jul!I:I)</f>
        <v>#VALUE!</v>
      </c>
      <c r="AG483" s="7" t="e">
        <f t="shared" si="2964"/>
        <v>#VALUE!</v>
      </c>
      <c r="AH483" s="8">
        <f t="shared" si="2965"/>
        <v>0</v>
      </c>
      <c r="AI483" s="7">
        <v>0</v>
      </c>
      <c r="AJ483" s="7" t="e">
        <f>SUMIF([2]Agos!B:I,AVALUOS!E483,[2]Agos!I:I)</f>
        <v>#VALUE!</v>
      </c>
      <c r="AK483" s="7" t="e">
        <f t="shared" si="2967"/>
        <v>#VALUE!</v>
      </c>
      <c r="AL483" s="8">
        <f t="shared" si="2968"/>
        <v>0</v>
      </c>
      <c r="AM483" s="7">
        <v>0</v>
      </c>
      <c r="AN483" s="7" t="e">
        <f>SUMIF([2]Sep!B:I,AVALUOS!E483,[2]Sep!I:I)</f>
        <v>#VALUE!</v>
      </c>
      <c r="AO483" s="7" t="e">
        <f t="shared" si="2970"/>
        <v>#VALUE!</v>
      </c>
      <c r="AP483" s="8">
        <f t="shared" si="2971"/>
        <v>0</v>
      </c>
      <c r="AQ483" s="7">
        <v>0</v>
      </c>
      <c r="AR483" s="7" t="e">
        <f>SUMIF([2]Oct!B:I,AVALUOS!E483,[2]Oct!I:I)</f>
        <v>#VALUE!</v>
      </c>
      <c r="AS483" s="7" t="e">
        <f t="shared" si="2973"/>
        <v>#VALUE!</v>
      </c>
      <c r="AT483" s="8">
        <f t="shared" si="2974"/>
        <v>0</v>
      </c>
      <c r="AU483" s="7">
        <v>0</v>
      </c>
      <c r="AV483" s="7" t="e">
        <f>SUMIF([2]Nov!B:I,AVALUOS!E483,[2]Nov!I:I)</f>
        <v>#VALUE!</v>
      </c>
      <c r="AW483" s="7" t="e">
        <f t="shared" si="2976"/>
        <v>#VALUE!</v>
      </c>
      <c r="AX483" s="8">
        <f t="shared" si="2977"/>
        <v>0</v>
      </c>
      <c r="AY483" s="7">
        <v>0</v>
      </c>
      <c r="AZ483" s="7" t="e">
        <f>SUMIF([2]Dic!B:I,AVALUOS!E483,[2]Dic!I:I)</f>
        <v>#VALUE!</v>
      </c>
      <c r="BA483" s="7" t="e">
        <f t="shared" si="2979"/>
        <v>#VALUE!</v>
      </c>
      <c r="BB483" s="8">
        <f t="shared" si="2980"/>
        <v>0</v>
      </c>
      <c r="BC483" s="7">
        <v>0</v>
      </c>
      <c r="BD483" s="89">
        <f>+G483+K483+O483+S483+W483+AA483+AE483+AI483+AM483+AQ483+AU483</f>
        <v>0</v>
      </c>
      <c r="BE483" s="89" t="e">
        <f>+H483+L483+P483+T483+X483+AB483+AF483+AJ483+AN483+AR483+AV483+AZ483</f>
        <v>#VALUE!</v>
      </c>
      <c r="BF483" s="89" t="e">
        <f t="shared" si="2981"/>
        <v>#VALUE!</v>
      </c>
      <c r="BG483" s="24">
        <f t="shared" si="2945"/>
        <v>0</v>
      </c>
      <c r="BK483" s="84"/>
      <c r="BL483" s="7"/>
      <c r="BM483" s="7"/>
    </row>
    <row r="484" spans="1:65" s="84" customFormat="1" ht="12" x14ac:dyDescent="0.3">
      <c r="A484" s="77"/>
      <c r="B484" s="77"/>
      <c r="C484" s="78">
        <v>5230</v>
      </c>
      <c r="D484" s="79"/>
      <c r="E484" s="80"/>
      <c r="F484" s="81" t="s">
        <v>128</v>
      </c>
      <c r="G484" s="82">
        <f t="shared" ref="G484:H484" si="3141">SUM(G489,G487,G485)</f>
        <v>0</v>
      </c>
      <c r="H484" s="82" t="e">
        <f t="shared" si="3141"/>
        <v>#VALUE!</v>
      </c>
      <c r="I484" s="82" t="e">
        <f t="shared" si="2947"/>
        <v>#VALUE!</v>
      </c>
      <c r="J484" s="83">
        <f t="shared" si="2948"/>
        <v>0</v>
      </c>
      <c r="K484" s="82">
        <f t="shared" ref="K484:L484" si="3142">SUM(K489,K487,K485)</f>
        <v>0</v>
      </c>
      <c r="L484" s="82" t="e">
        <f t="shared" si="3142"/>
        <v>#VALUE!</v>
      </c>
      <c r="M484" s="82" t="e">
        <f t="shared" si="2950"/>
        <v>#VALUE!</v>
      </c>
      <c r="N484" s="83">
        <f t="shared" si="2951"/>
        <v>0</v>
      </c>
      <c r="O484" s="82">
        <f t="shared" ref="O484:P484" si="3143">SUM(O489,O487,O485)</f>
        <v>0</v>
      </c>
      <c r="P484" s="82" t="e">
        <f t="shared" si="3143"/>
        <v>#VALUE!</v>
      </c>
      <c r="Q484" s="82" t="e">
        <f t="shared" si="2953"/>
        <v>#VALUE!</v>
      </c>
      <c r="R484" s="83">
        <f t="shared" si="2921"/>
        <v>0</v>
      </c>
      <c r="S484" s="82">
        <f t="shared" ref="S484:T484" si="3144">SUM(S489,S487,S485)</f>
        <v>0</v>
      </c>
      <c r="T484" s="82" t="e">
        <f t="shared" si="3144"/>
        <v>#VALUE!</v>
      </c>
      <c r="U484" s="82" t="e">
        <f t="shared" si="2955"/>
        <v>#VALUE!</v>
      </c>
      <c r="V484" s="83">
        <f t="shared" si="2956"/>
        <v>0</v>
      </c>
      <c r="W484" s="82">
        <f t="shared" ref="W484:X484" si="3145">SUM(W489,W487,W485)</f>
        <v>0</v>
      </c>
      <c r="X484" s="82" t="e">
        <f t="shared" si="3145"/>
        <v>#VALUE!</v>
      </c>
      <c r="Y484" s="82" t="e">
        <f t="shared" si="2958"/>
        <v>#VALUE!</v>
      </c>
      <c r="Z484" s="83">
        <f t="shared" si="2959"/>
        <v>0</v>
      </c>
      <c r="AA484" s="82">
        <f t="shared" ref="AA484:AB484" si="3146">SUM(AA489,AA487,AA485)</f>
        <v>0</v>
      </c>
      <c r="AB484" s="82" t="e">
        <f t="shared" si="3146"/>
        <v>#VALUE!</v>
      </c>
      <c r="AC484" s="82" t="e">
        <f t="shared" si="2961"/>
        <v>#VALUE!</v>
      </c>
      <c r="AD484" s="83">
        <f t="shared" si="2962"/>
        <v>0</v>
      </c>
      <c r="AE484" s="82">
        <f t="shared" ref="AE484:AF484" si="3147">SUM(AE489,AE487,AE485)</f>
        <v>0</v>
      </c>
      <c r="AF484" s="82" t="e">
        <f t="shared" si="3147"/>
        <v>#VALUE!</v>
      </c>
      <c r="AG484" s="82" t="e">
        <f t="shared" si="2964"/>
        <v>#VALUE!</v>
      </c>
      <c r="AH484" s="83">
        <f t="shared" si="2965"/>
        <v>0</v>
      </c>
      <c r="AI484" s="82">
        <f t="shared" ref="AI484:AJ484" si="3148">SUM(AI489,AI487,AI485)</f>
        <v>0</v>
      </c>
      <c r="AJ484" s="82" t="e">
        <f t="shared" si="3148"/>
        <v>#VALUE!</v>
      </c>
      <c r="AK484" s="82" t="e">
        <f t="shared" si="2967"/>
        <v>#VALUE!</v>
      </c>
      <c r="AL484" s="83">
        <f t="shared" si="2968"/>
        <v>0</v>
      </c>
      <c r="AM484" s="82">
        <f t="shared" ref="AM484:AN484" si="3149">SUM(AM489,AM487,AM485)</f>
        <v>0</v>
      </c>
      <c r="AN484" s="82" t="e">
        <f t="shared" si="3149"/>
        <v>#VALUE!</v>
      </c>
      <c r="AO484" s="82" t="e">
        <f t="shared" si="2970"/>
        <v>#VALUE!</v>
      </c>
      <c r="AP484" s="83">
        <f t="shared" si="2971"/>
        <v>0</v>
      </c>
      <c r="AQ484" s="82">
        <f t="shared" ref="AQ484:AR484" si="3150">SUM(AQ489,AQ487,AQ485)</f>
        <v>0</v>
      </c>
      <c r="AR484" s="82" t="e">
        <f t="shared" si="3150"/>
        <v>#VALUE!</v>
      </c>
      <c r="AS484" s="82" t="e">
        <f t="shared" si="2973"/>
        <v>#VALUE!</v>
      </c>
      <c r="AT484" s="83">
        <f t="shared" si="2974"/>
        <v>0</v>
      </c>
      <c r="AU484" s="82">
        <f t="shared" ref="AU484:AV484" si="3151">SUM(AU489,AU487,AU485)</f>
        <v>0</v>
      </c>
      <c r="AV484" s="82" t="e">
        <f t="shared" si="3151"/>
        <v>#VALUE!</v>
      </c>
      <c r="AW484" s="82" t="e">
        <f t="shared" si="2976"/>
        <v>#VALUE!</v>
      </c>
      <c r="AX484" s="83">
        <f t="shared" si="2977"/>
        <v>0</v>
      </c>
      <c r="AY484" s="82">
        <f t="shared" ref="AY484:BE484" si="3152">SUM(AY489,AY487,AY485)</f>
        <v>0</v>
      </c>
      <c r="AZ484" s="82" t="e">
        <f t="shared" si="3152"/>
        <v>#VALUE!</v>
      </c>
      <c r="BA484" s="82" t="e">
        <f t="shared" si="2979"/>
        <v>#VALUE!</v>
      </c>
      <c r="BB484" s="83">
        <f t="shared" si="2980"/>
        <v>0</v>
      </c>
      <c r="BC484" s="82">
        <f t="shared" si="3152"/>
        <v>0</v>
      </c>
      <c r="BD484" s="82">
        <f t="shared" si="3152"/>
        <v>0</v>
      </c>
      <c r="BE484" s="82" t="e">
        <f t="shared" si="3152"/>
        <v>#VALUE!</v>
      </c>
      <c r="BF484" s="82" t="e">
        <f t="shared" si="2981"/>
        <v>#VALUE!</v>
      </c>
      <c r="BG484" s="83">
        <f t="shared" si="2945"/>
        <v>0</v>
      </c>
      <c r="BL484" s="82">
        <f t="shared" ref="BL484:BM484" si="3153">SUM(BL489,BL487,BL485)</f>
        <v>0</v>
      </c>
      <c r="BM484" s="82">
        <f t="shared" si="3153"/>
        <v>0</v>
      </c>
    </row>
    <row r="485" spans="1:65" s="84" customFormat="1" ht="12" x14ac:dyDescent="0.3">
      <c r="A485" s="85"/>
      <c r="B485" s="85"/>
      <c r="C485" s="86"/>
      <c r="D485" s="90">
        <v>523010</v>
      </c>
      <c r="E485" s="91"/>
      <c r="F485" s="92" t="s">
        <v>293</v>
      </c>
      <c r="G485" s="93">
        <f t="shared" ref="G485:H485" si="3154">SUM(G486)</f>
        <v>0</v>
      </c>
      <c r="H485" s="93" t="e">
        <f t="shared" si="3154"/>
        <v>#VALUE!</v>
      </c>
      <c r="I485" s="93" t="e">
        <f t="shared" si="2947"/>
        <v>#VALUE!</v>
      </c>
      <c r="J485" s="94">
        <f t="shared" si="2948"/>
        <v>0</v>
      </c>
      <c r="K485" s="93">
        <f t="shared" ref="K485:L485" si="3155">SUM(K486)</f>
        <v>0</v>
      </c>
      <c r="L485" s="93" t="e">
        <f t="shared" si="3155"/>
        <v>#VALUE!</v>
      </c>
      <c r="M485" s="93" t="e">
        <f t="shared" si="2950"/>
        <v>#VALUE!</v>
      </c>
      <c r="N485" s="94">
        <f t="shared" si="2951"/>
        <v>0</v>
      </c>
      <c r="O485" s="93">
        <f t="shared" ref="O485:P485" si="3156">SUM(O486)</f>
        <v>0</v>
      </c>
      <c r="P485" s="93" t="e">
        <f t="shared" si="3156"/>
        <v>#VALUE!</v>
      </c>
      <c r="Q485" s="93" t="e">
        <f t="shared" si="2953"/>
        <v>#VALUE!</v>
      </c>
      <c r="R485" s="94">
        <f t="shared" si="2921"/>
        <v>0</v>
      </c>
      <c r="S485" s="93">
        <f t="shared" ref="S485:BE485" si="3157">SUM(S486)</f>
        <v>0</v>
      </c>
      <c r="T485" s="93" t="e">
        <f t="shared" si="3157"/>
        <v>#VALUE!</v>
      </c>
      <c r="U485" s="93" t="e">
        <f t="shared" si="2955"/>
        <v>#VALUE!</v>
      </c>
      <c r="V485" s="94">
        <f t="shared" si="2956"/>
        <v>0</v>
      </c>
      <c r="W485" s="93">
        <f t="shared" ref="W485:X485" si="3158">SUM(W486)</f>
        <v>0</v>
      </c>
      <c r="X485" s="93" t="e">
        <f t="shared" si="3158"/>
        <v>#VALUE!</v>
      </c>
      <c r="Y485" s="93" t="e">
        <f t="shared" si="2958"/>
        <v>#VALUE!</v>
      </c>
      <c r="Z485" s="94">
        <f t="shared" si="2959"/>
        <v>0</v>
      </c>
      <c r="AA485" s="93">
        <f t="shared" ref="AA485" si="3159">SUM(AA486)</f>
        <v>0</v>
      </c>
      <c r="AB485" s="93" t="e">
        <f t="shared" si="3157"/>
        <v>#VALUE!</v>
      </c>
      <c r="AC485" s="93" t="e">
        <f t="shared" si="2961"/>
        <v>#VALUE!</v>
      </c>
      <c r="AD485" s="94">
        <f t="shared" si="2962"/>
        <v>0</v>
      </c>
      <c r="AE485" s="93">
        <f t="shared" ref="AE485" si="3160">SUM(AE486)</f>
        <v>0</v>
      </c>
      <c r="AF485" s="93" t="e">
        <f t="shared" si="3157"/>
        <v>#VALUE!</v>
      </c>
      <c r="AG485" s="93" t="e">
        <f t="shared" si="2964"/>
        <v>#VALUE!</v>
      </c>
      <c r="AH485" s="94">
        <f t="shared" si="2965"/>
        <v>0</v>
      </c>
      <c r="AI485" s="93">
        <f t="shared" ref="AI485" si="3161">SUM(AI486)</f>
        <v>0</v>
      </c>
      <c r="AJ485" s="93" t="e">
        <f t="shared" si="3157"/>
        <v>#VALUE!</v>
      </c>
      <c r="AK485" s="93" t="e">
        <f t="shared" si="2967"/>
        <v>#VALUE!</v>
      </c>
      <c r="AL485" s="94">
        <f t="shared" si="2968"/>
        <v>0</v>
      </c>
      <c r="AM485" s="93">
        <f t="shared" ref="AM485" si="3162">SUM(AM486)</f>
        <v>0</v>
      </c>
      <c r="AN485" s="93" t="e">
        <f t="shared" si="3157"/>
        <v>#VALUE!</v>
      </c>
      <c r="AO485" s="93" t="e">
        <f t="shared" si="2970"/>
        <v>#VALUE!</v>
      </c>
      <c r="AP485" s="94">
        <f t="shared" si="2971"/>
        <v>0</v>
      </c>
      <c r="AQ485" s="93">
        <f t="shared" ref="AQ485" si="3163">SUM(AQ486)</f>
        <v>0</v>
      </c>
      <c r="AR485" s="93" t="e">
        <f t="shared" si="3157"/>
        <v>#VALUE!</v>
      </c>
      <c r="AS485" s="93" t="e">
        <f t="shared" si="2973"/>
        <v>#VALUE!</v>
      </c>
      <c r="AT485" s="94">
        <f t="shared" si="2974"/>
        <v>0</v>
      </c>
      <c r="AU485" s="93">
        <f t="shared" ref="AU485" si="3164">SUM(AU486)</f>
        <v>0</v>
      </c>
      <c r="AV485" s="93" t="e">
        <f t="shared" si="3157"/>
        <v>#VALUE!</v>
      </c>
      <c r="AW485" s="93" t="e">
        <f t="shared" si="2976"/>
        <v>#VALUE!</v>
      </c>
      <c r="AX485" s="94">
        <f t="shared" si="2977"/>
        <v>0</v>
      </c>
      <c r="AY485" s="93">
        <f t="shared" ref="AY485" si="3165">SUM(AY486)</f>
        <v>0</v>
      </c>
      <c r="AZ485" s="93" t="e">
        <f t="shared" si="3157"/>
        <v>#VALUE!</v>
      </c>
      <c r="BA485" s="93" t="e">
        <f t="shared" si="2979"/>
        <v>#VALUE!</v>
      </c>
      <c r="BB485" s="94">
        <f t="shared" si="2980"/>
        <v>0</v>
      </c>
      <c r="BC485" s="93">
        <f t="shared" si="3157"/>
        <v>0</v>
      </c>
      <c r="BD485" s="93">
        <f t="shared" si="3157"/>
        <v>0</v>
      </c>
      <c r="BE485" s="93" t="e">
        <f t="shared" si="3157"/>
        <v>#VALUE!</v>
      </c>
      <c r="BF485" s="93" t="e">
        <f t="shared" si="2981"/>
        <v>#VALUE!</v>
      </c>
      <c r="BG485" s="4">
        <f t="shared" si="2945"/>
        <v>0</v>
      </c>
      <c r="BL485" s="93">
        <f t="shared" ref="BL485:BM485" si="3166">SUM(BL486)</f>
        <v>0</v>
      </c>
      <c r="BM485" s="93">
        <f t="shared" si="3166"/>
        <v>0</v>
      </c>
    </row>
    <row r="486" spans="1:65" ht="12" x14ac:dyDescent="0.3">
      <c r="A486" s="87"/>
      <c r="B486" s="87"/>
      <c r="C486" s="88"/>
      <c r="D486" s="95"/>
      <c r="E486" s="96">
        <v>52301001</v>
      </c>
      <c r="F486" s="97" t="s">
        <v>293</v>
      </c>
      <c r="G486" s="7">
        <v>0</v>
      </c>
      <c r="H486" s="7" t="e">
        <f>SUMIF([2]Ene!B:I,AVALUOS!E486,[2]Ene!I:I)</f>
        <v>#VALUE!</v>
      </c>
      <c r="I486" s="7" t="e">
        <f t="shared" si="2947"/>
        <v>#VALUE!</v>
      </c>
      <c r="J486" s="8">
        <f t="shared" si="2948"/>
        <v>0</v>
      </c>
      <c r="K486" s="7">
        <v>0</v>
      </c>
      <c r="L486" s="7" t="e">
        <f>SUMIF([2]Feb!B:I,AVALUOS!E486,[2]Feb!I:I)</f>
        <v>#VALUE!</v>
      </c>
      <c r="M486" s="7" t="e">
        <f t="shared" si="2950"/>
        <v>#VALUE!</v>
      </c>
      <c r="N486" s="8">
        <f t="shared" si="2951"/>
        <v>0</v>
      </c>
      <c r="O486" s="7">
        <v>0</v>
      </c>
      <c r="P486" s="7" t="e">
        <f>SUMIF([2]mar!B:I,AVALUOS!E486,[2]mar!I:I)</f>
        <v>#VALUE!</v>
      </c>
      <c r="Q486" s="7" t="e">
        <f t="shared" si="2953"/>
        <v>#VALUE!</v>
      </c>
      <c r="R486" s="8">
        <f t="shared" si="2921"/>
        <v>0</v>
      </c>
      <c r="S486" s="7">
        <v>0</v>
      </c>
      <c r="T486" s="7" t="e">
        <f>SUMIF([2]Abr!B:I,AVALUOS!E486,[2]Abr!I:I)</f>
        <v>#VALUE!</v>
      </c>
      <c r="U486" s="7" t="e">
        <f t="shared" si="2955"/>
        <v>#VALUE!</v>
      </c>
      <c r="V486" s="8">
        <f t="shared" si="2956"/>
        <v>0</v>
      </c>
      <c r="W486" s="7">
        <v>0</v>
      </c>
      <c r="X486" s="7" t="e">
        <f>SUMIF([2]May!B:I,AVALUOS!E486,[2]May!I:I)</f>
        <v>#VALUE!</v>
      </c>
      <c r="Y486" s="7" t="e">
        <f t="shared" si="2958"/>
        <v>#VALUE!</v>
      </c>
      <c r="Z486" s="8">
        <f t="shared" si="2959"/>
        <v>0</v>
      </c>
      <c r="AA486" s="7">
        <v>0</v>
      </c>
      <c r="AB486" s="7" t="e">
        <f>SUMIF([2]Jun!B:I,AVALUOS!E486,[2]Jun!I:I)</f>
        <v>#VALUE!</v>
      </c>
      <c r="AC486" s="7" t="e">
        <f t="shared" si="2961"/>
        <v>#VALUE!</v>
      </c>
      <c r="AD486" s="8">
        <f t="shared" si="2962"/>
        <v>0</v>
      </c>
      <c r="AE486" s="7">
        <v>0</v>
      </c>
      <c r="AF486" s="7" t="e">
        <f>SUMIF([2]Jul!B:I,AVALUOS!E486,[2]Jul!I:I)</f>
        <v>#VALUE!</v>
      </c>
      <c r="AG486" s="7" t="e">
        <f t="shared" si="2964"/>
        <v>#VALUE!</v>
      </c>
      <c r="AH486" s="8">
        <f t="shared" si="2965"/>
        <v>0</v>
      </c>
      <c r="AI486" s="7">
        <v>0</v>
      </c>
      <c r="AJ486" s="7" t="e">
        <f>SUMIF([2]Agos!B:I,AVALUOS!E486,[2]Agos!I:I)</f>
        <v>#VALUE!</v>
      </c>
      <c r="AK486" s="7" t="e">
        <f t="shared" si="2967"/>
        <v>#VALUE!</v>
      </c>
      <c r="AL486" s="8">
        <f t="shared" si="2968"/>
        <v>0</v>
      </c>
      <c r="AM486" s="7">
        <v>0</v>
      </c>
      <c r="AN486" s="7" t="e">
        <f>SUMIF([2]Sep!B:I,AVALUOS!E486,[2]Sep!I:I)</f>
        <v>#VALUE!</v>
      </c>
      <c r="AO486" s="7" t="e">
        <f t="shared" si="2970"/>
        <v>#VALUE!</v>
      </c>
      <c r="AP486" s="8">
        <f t="shared" si="2971"/>
        <v>0</v>
      </c>
      <c r="AQ486" s="7">
        <v>0</v>
      </c>
      <c r="AR486" s="7" t="e">
        <f>SUMIF([2]Oct!B:I,AVALUOS!E486,[2]Oct!I:I)</f>
        <v>#VALUE!</v>
      </c>
      <c r="AS486" s="7" t="e">
        <f t="shared" si="2973"/>
        <v>#VALUE!</v>
      </c>
      <c r="AT486" s="8">
        <f t="shared" si="2974"/>
        <v>0</v>
      </c>
      <c r="AU486" s="7">
        <v>0</v>
      </c>
      <c r="AV486" s="7" t="e">
        <f>SUMIF([2]Nov!B:I,AVALUOS!E486,[2]Nov!I:I)</f>
        <v>#VALUE!</v>
      </c>
      <c r="AW486" s="7" t="e">
        <f t="shared" si="2976"/>
        <v>#VALUE!</v>
      </c>
      <c r="AX486" s="8">
        <f t="shared" si="2977"/>
        <v>0</v>
      </c>
      <c r="AY486" s="7">
        <v>0</v>
      </c>
      <c r="AZ486" s="7" t="e">
        <f>SUMIF([2]Dic!B:I,AVALUOS!E486,[2]Dic!I:I)</f>
        <v>#VALUE!</v>
      </c>
      <c r="BA486" s="7" t="e">
        <f t="shared" si="2979"/>
        <v>#VALUE!</v>
      </c>
      <c r="BB486" s="8">
        <f t="shared" si="2980"/>
        <v>0</v>
      </c>
      <c r="BC486" s="7">
        <v>0</v>
      </c>
      <c r="BD486" s="89">
        <f>+G486+K486+O486+S486+W486+AA486+AE486+AI486+AM486+AQ486+AU486</f>
        <v>0</v>
      </c>
      <c r="BE486" s="89" t="e">
        <f>+H486+L486+P486+T486+X486+AB486+AF486+AJ486+AN486+AR486+AV486+AZ486</f>
        <v>#VALUE!</v>
      </c>
      <c r="BF486" s="89" t="e">
        <f t="shared" si="2981"/>
        <v>#VALUE!</v>
      </c>
      <c r="BG486" s="24">
        <f t="shared" si="2945"/>
        <v>0</v>
      </c>
      <c r="BK486" s="84"/>
      <c r="BL486" s="7"/>
      <c r="BM486" s="7"/>
    </row>
    <row r="487" spans="1:65" s="84" customFormat="1" ht="20.399999999999999" x14ac:dyDescent="0.3">
      <c r="A487" s="85"/>
      <c r="B487" s="85"/>
      <c r="C487" s="86"/>
      <c r="D487" s="90">
        <v>523060</v>
      </c>
      <c r="E487" s="91"/>
      <c r="F487" s="92" t="s">
        <v>294</v>
      </c>
      <c r="G487" s="93">
        <f t="shared" ref="G487:H487" si="3167">SUM(G488)</f>
        <v>0</v>
      </c>
      <c r="H487" s="93" t="e">
        <f t="shared" si="3167"/>
        <v>#VALUE!</v>
      </c>
      <c r="I487" s="93" t="e">
        <f t="shared" si="2947"/>
        <v>#VALUE!</v>
      </c>
      <c r="J487" s="94">
        <f t="shared" si="2948"/>
        <v>0</v>
      </c>
      <c r="K487" s="93">
        <f t="shared" ref="K487:L487" si="3168">SUM(K488)</f>
        <v>0</v>
      </c>
      <c r="L487" s="93" t="e">
        <f t="shared" si="3168"/>
        <v>#VALUE!</v>
      </c>
      <c r="M487" s="93" t="e">
        <f t="shared" si="2950"/>
        <v>#VALUE!</v>
      </c>
      <c r="N487" s="94">
        <f t="shared" si="2951"/>
        <v>0</v>
      </c>
      <c r="O487" s="93">
        <f t="shared" ref="O487:P487" si="3169">SUM(O488)</f>
        <v>0</v>
      </c>
      <c r="P487" s="93" t="e">
        <f t="shared" si="3169"/>
        <v>#VALUE!</v>
      </c>
      <c r="Q487" s="93" t="e">
        <f t="shared" si="2953"/>
        <v>#VALUE!</v>
      </c>
      <c r="R487" s="94">
        <f t="shared" si="2921"/>
        <v>0</v>
      </c>
      <c r="S487" s="93">
        <f t="shared" ref="S487:BE487" si="3170">SUM(S488)</f>
        <v>0</v>
      </c>
      <c r="T487" s="93" t="e">
        <f t="shared" si="3170"/>
        <v>#VALUE!</v>
      </c>
      <c r="U487" s="93" t="e">
        <f t="shared" si="2955"/>
        <v>#VALUE!</v>
      </c>
      <c r="V487" s="94">
        <f t="shared" si="2956"/>
        <v>0</v>
      </c>
      <c r="W487" s="93">
        <f t="shared" ref="W487:X487" si="3171">SUM(W488)</f>
        <v>0</v>
      </c>
      <c r="X487" s="93" t="e">
        <f t="shared" si="3171"/>
        <v>#VALUE!</v>
      </c>
      <c r="Y487" s="93" t="e">
        <f t="shared" si="2958"/>
        <v>#VALUE!</v>
      </c>
      <c r="Z487" s="94">
        <f t="shared" si="2959"/>
        <v>0</v>
      </c>
      <c r="AA487" s="93">
        <f t="shared" ref="AA487" si="3172">SUM(AA488)</f>
        <v>0</v>
      </c>
      <c r="AB487" s="93" t="e">
        <f t="shared" si="3170"/>
        <v>#VALUE!</v>
      </c>
      <c r="AC487" s="93" t="e">
        <f t="shared" si="2961"/>
        <v>#VALUE!</v>
      </c>
      <c r="AD487" s="94">
        <f t="shared" si="2962"/>
        <v>0</v>
      </c>
      <c r="AE487" s="93">
        <f t="shared" ref="AE487" si="3173">SUM(AE488)</f>
        <v>0</v>
      </c>
      <c r="AF487" s="93" t="e">
        <f t="shared" si="3170"/>
        <v>#VALUE!</v>
      </c>
      <c r="AG487" s="93" t="e">
        <f t="shared" si="2964"/>
        <v>#VALUE!</v>
      </c>
      <c r="AH487" s="94">
        <f t="shared" si="2965"/>
        <v>0</v>
      </c>
      <c r="AI487" s="93">
        <f t="shared" ref="AI487" si="3174">SUM(AI488)</f>
        <v>0</v>
      </c>
      <c r="AJ487" s="93" t="e">
        <f t="shared" si="3170"/>
        <v>#VALUE!</v>
      </c>
      <c r="AK487" s="93" t="e">
        <f t="shared" si="2967"/>
        <v>#VALUE!</v>
      </c>
      <c r="AL487" s="94">
        <f t="shared" si="2968"/>
        <v>0</v>
      </c>
      <c r="AM487" s="93">
        <f t="shared" ref="AM487" si="3175">SUM(AM488)</f>
        <v>0</v>
      </c>
      <c r="AN487" s="93" t="e">
        <f t="shared" si="3170"/>
        <v>#VALUE!</v>
      </c>
      <c r="AO487" s="93" t="e">
        <f t="shared" si="2970"/>
        <v>#VALUE!</v>
      </c>
      <c r="AP487" s="94">
        <f t="shared" si="2971"/>
        <v>0</v>
      </c>
      <c r="AQ487" s="93">
        <f t="shared" ref="AQ487" si="3176">SUM(AQ488)</f>
        <v>0</v>
      </c>
      <c r="AR487" s="93" t="e">
        <f t="shared" si="3170"/>
        <v>#VALUE!</v>
      </c>
      <c r="AS487" s="93" t="e">
        <f t="shared" si="2973"/>
        <v>#VALUE!</v>
      </c>
      <c r="AT487" s="94">
        <f t="shared" si="2974"/>
        <v>0</v>
      </c>
      <c r="AU487" s="93">
        <f t="shared" ref="AU487" si="3177">SUM(AU488)</f>
        <v>0</v>
      </c>
      <c r="AV487" s="93" t="e">
        <f t="shared" si="3170"/>
        <v>#VALUE!</v>
      </c>
      <c r="AW487" s="93" t="e">
        <f t="shared" si="2976"/>
        <v>#VALUE!</v>
      </c>
      <c r="AX487" s="94">
        <f t="shared" si="2977"/>
        <v>0</v>
      </c>
      <c r="AY487" s="93">
        <f t="shared" ref="AY487" si="3178">SUM(AY488)</f>
        <v>0</v>
      </c>
      <c r="AZ487" s="93" t="e">
        <f t="shared" si="3170"/>
        <v>#VALUE!</v>
      </c>
      <c r="BA487" s="93" t="e">
        <f t="shared" si="2979"/>
        <v>#VALUE!</v>
      </c>
      <c r="BB487" s="94">
        <f t="shared" si="2980"/>
        <v>0</v>
      </c>
      <c r="BC487" s="93">
        <f t="shared" si="3170"/>
        <v>0</v>
      </c>
      <c r="BD487" s="93">
        <f t="shared" si="3170"/>
        <v>0</v>
      </c>
      <c r="BE487" s="93" t="e">
        <f t="shared" si="3170"/>
        <v>#VALUE!</v>
      </c>
      <c r="BF487" s="93" t="e">
        <f t="shared" si="2981"/>
        <v>#VALUE!</v>
      </c>
      <c r="BG487" s="4">
        <f t="shared" si="2945"/>
        <v>0</v>
      </c>
      <c r="BL487" s="93">
        <f t="shared" ref="BL487:BM487" si="3179">SUM(BL488)</f>
        <v>0</v>
      </c>
      <c r="BM487" s="93">
        <f t="shared" si="3179"/>
        <v>0</v>
      </c>
    </row>
    <row r="488" spans="1:65" s="84" customFormat="1" ht="20.399999999999999" x14ac:dyDescent="0.3">
      <c r="A488" s="87"/>
      <c r="B488" s="87"/>
      <c r="C488" s="88"/>
      <c r="D488" s="95"/>
      <c r="E488" s="96">
        <v>52306001</v>
      </c>
      <c r="F488" s="97" t="s">
        <v>294</v>
      </c>
      <c r="G488" s="7">
        <v>0</v>
      </c>
      <c r="H488" s="7" t="e">
        <f>SUMIF([2]Ene!B:I,AVALUOS!E488,[2]Ene!I:I)</f>
        <v>#VALUE!</v>
      </c>
      <c r="I488" s="7" t="e">
        <f t="shared" si="2947"/>
        <v>#VALUE!</v>
      </c>
      <c r="J488" s="8">
        <f t="shared" si="2948"/>
        <v>0</v>
      </c>
      <c r="K488" s="7">
        <v>0</v>
      </c>
      <c r="L488" s="7" t="e">
        <f>SUMIF([2]Feb!B:I,AVALUOS!E488,[2]Feb!I:I)</f>
        <v>#VALUE!</v>
      </c>
      <c r="M488" s="7" t="e">
        <f t="shared" si="2950"/>
        <v>#VALUE!</v>
      </c>
      <c r="N488" s="8">
        <f t="shared" si="2951"/>
        <v>0</v>
      </c>
      <c r="O488" s="7">
        <v>0</v>
      </c>
      <c r="P488" s="7" t="e">
        <f>SUMIF([2]mar!B:I,AVALUOS!E488,[2]mar!I:I)</f>
        <v>#VALUE!</v>
      </c>
      <c r="Q488" s="7" t="e">
        <f t="shared" si="2953"/>
        <v>#VALUE!</v>
      </c>
      <c r="R488" s="8">
        <f t="shared" si="2921"/>
        <v>0</v>
      </c>
      <c r="S488" s="7">
        <v>0</v>
      </c>
      <c r="T488" s="7" t="e">
        <f>SUMIF([2]Abr!B:I,AVALUOS!E488,[2]Abr!I:I)</f>
        <v>#VALUE!</v>
      </c>
      <c r="U488" s="7" t="e">
        <f t="shared" si="2955"/>
        <v>#VALUE!</v>
      </c>
      <c r="V488" s="8">
        <f t="shared" si="2956"/>
        <v>0</v>
      </c>
      <c r="W488" s="7">
        <v>0</v>
      </c>
      <c r="X488" s="7" t="e">
        <f>SUMIF([2]May!B:I,AVALUOS!E488,[2]May!I:I)</f>
        <v>#VALUE!</v>
      </c>
      <c r="Y488" s="7" t="e">
        <f t="shared" si="2958"/>
        <v>#VALUE!</v>
      </c>
      <c r="Z488" s="8">
        <f t="shared" si="2959"/>
        <v>0</v>
      </c>
      <c r="AA488" s="7">
        <v>0</v>
      </c>
      <c r="AB488" s="7" t="e">
        <f>SUMIF([2]Jun!B:I,AVALUOS!E488,[2]Jun!I:I)</f>
        <v>#VALUE!</v>
      </c>
      <c r="AC488" s="7" t="e">
        <f t="shared" si="2961"/>
        <v>#VALUE!</v>
      </c>
      <c r="AD488" s="8">
        <f t="shared" si="2962"/>
        <v>0</v>
      </c>
      <c r="AE488" s="7">
        <v>0</v>
      </c>
      <c r="AF488" s="7" t="e">
        <f>SUMIF([2]Jul!B:I,AVALUOS!E488,[2]Jul!I:I)</f>
        <v>#VALUE!</v>
      </c>
      <c r="AG488" s="7" t="e">
        <f t="shared" si="2964"/>
        <v>#VALUE!</v>
      </c>
      <c r="AH488" s="8">
        <f t="shared" si="2965"/>
        <v>0</v>
      </c>
      <c r="AI488" s="7">
        <v>0</v>
      </c>
      <c r="AJ488" s="7" t="e">
        <f>SUMIF([2]Agos!B:I,AVALUOS!E488,[2]Agos!I:I)</f>
        <v>#VALUE!</v>
      </c>
      <c r="AK488" s="7" t="e">
        <f t="shared" si="2967"/>
        <v>#VALUE!</v>
      </c>
      <c r="AL488" s="8">
        <f t="shared" si="2968"/>
        <v>0</v>
      </c>
      <c r="AM488" s="7">
        <v>0</v>
      </c>
      <c r="AN488" s="7" t="e">
        <f>SUMIF([2]Sep!B:I,AVALUOS!E488,[2]Sep!I:I)</f>
        <v>#VALUE!</v>
      </c>
      <c r="AO488" s="7" t="e">
        <f t="shared" si="2970"/>
        <v>#VALUE!</v>
      </c>
      <c r="AP488" s="8">
        <f t="shared" si="2971"/>
        <v>0</v>
      </c>
      <c r="AQ488" s="7">
        <v>0</v>
      </c>
      <c r="AR488" s="7" t="e">
        <f>SUMIF([2]Oct!B:I,AVALUOS!E488,[2]Oct!I:I)</f>
        <v>#VALUE!</v>
      </c>
      <c r="AS488" s="7" t="e">
        <f t="shared" si="2973"/>
        <v>#VALUE!</v>
      </c>
      <c r="AT488" s="8">
        <f t="shared" si="2974"/>
        <v>0</v>
      </c>
      <c r="AU488" s="7">
        <v>0</v>
      </c>
      <c r="AV488" s="7" t="e">
        <f>SUMIF([2]Nov!B:I,AVALUOS!E488,[2]Nov!I:I)</f>
        <v>#VALUE!</v>
      </c>
      <c r="AW488" s="7" t="e">
        <f t="shared" si="2976"/>
        <v>#VALUE!</v>
      </c>
      <c r="AX488" s="8">
        <f t="shared" si="2977"/>
        <v>0</v>
      </c>
      <c r="AY488" s="7">
        <v>0</v>
      </c>
      <c r="AZ488" s="7" t="e">
        <f>SUMIF([2]Dic!B:I,AVALUOS!E488,[2]Dic!I:I)</f>
        <v>#VALUE!</v>
      </c>
      <c r="BA488" s="7" t="e">
        <f t="shared" si="2979"/>
        <v>#VALUE!</v>
      </c>
      <c r="BB488" s="8">
        <f t="shared" si="2980"/>
        <v>0</v>
      </c>
      <c r="BC488" s="7">
        <v>0</v>
      </c>
      <c r="BD488" s="89">
        <f>+G488+K488+O488+S488+W488+AA488+AE488+AI488+AM488+AQ488+AU488</f>
        <v>0</v>
      </c>
      <c r="BE488" s="89" t="e">
        <f>+H488+L488+P488+T488+X488+AB488+AF488+AJ488+AN488+AR488+AV488+AZ488</f>
        <v>#VALUE!</v>
      </c>
      <c r="BF488" s="89" t="e">
        <f t="shared" si="2981"/>
        <v>#VALUE!</v>
      </c>
      <c r="BG488" s="24">
        <f t="shared" si="2945"/>
        <v>0</v>
      </c>
      <c r="BL488" s="7"/>
      <c r="BM488" s="7"/>
    </row>
    <row r="489" spans="1:65" s="84" customFormat="1" ht="12" x14ac:dyDescent="0.3">
      <c r="A489" s="85"/>
      <c r="B489" s="85"/>
      <c r="C489" s="86"/>
      <c r="D489" s="90">
        <v>523095</v>
      </c>
      <c r="E489" s="91"/>
      <c r="F489" s="92" t="s">
        <v>51</v>
      </c>
      <c r="G489" s="93">
        <f t="shared" ref="G489:H489" si="3180">SUM(G490:G492)</f>
        <v>0</v>
      </c>
      <c r="H489" s="93" t="e">
        <f t="shared" si="3180"/>
        <v>#VALUE!</v>
      </c>
      <c r="I489" s="93" t="e">
        <f t="shared" si="2947"/>
        <v>#VALUE!</v>
      </c>
      <c r="J489" s="94">
        <f t="shared" si="2948"/>
        <v>0</v>
      </c>
      <c r="K489" s="93">
        <f t="shared" ref="K489:L489" si="3181">SUM(K490:K492)</f>
        <v>0</v>
      </c>
      <c r="L489" s="93" t="e">
        <f t="shared" si="3181"/>
        <v>#VALUE!</v>
      </c>
      <c r="M489" s="93" t="e">
        <f t="shared" si="2950"/>
        <v>#VALUE!</v>
      </c>
      <c r="N489" s="94">
        <f t="shared" si="2951"/>
        <v>0</v>
      </c>
      <c r="O489" s="93">
        <f t="shared" ref="O489:P489" si="3182">SUM(O490:O492)</f>
        <v>0</v>
      </c>
      <c r="P489" s="93" t="e">
        <f t="shared" si="3182"/>
        <v>#VALUE!</v>
      </c>
      <c r="Q489" s="93" t="e">
        <f t="shared" si="2953"/>
        <v>#VALUE!</v>
      </c>
      <c r="R489" s="94">
        <f t="shared" si="2921"/>
        <v>0</v>
      </c>
      <c r="S489" s="93">
        <f t="shared" ref="S489:T489" si="3183">SUM(S490:S492)</f>
        <v>0</v>
      </c>
      <c r="T489" s="93" t="e">
        <f t="shared" si="3183"/>
        <v>#VALUE!</v>
      </c>
      <c r="U489" s="93" t="e">
        <f t="shared" si="2955"/>
        <v>#VALUE!</v>
      </c>
      <c r="V489" s="94">
        <f t="shared" si="2956"/>
        <v>0</v>
      </c>
      <c r="W489" s="93">
        <f t="shared" ref="W489:X489" si="3184">SUM(W490:W492)</f>
        <v>0</v>
      </c>
      <c r="X489" s="93" t="e">
        <f t="shared" si="3184"/>
        <v>#VALUE!</v>
      </c>
      <c r="Y489" s="93" t="e">
        <f t="shared" si="2958"/>
        <v>#VALUE!</v>
      </c>
      <c r="Z489" s="94">
        <f t="shared" si="2959"/>
        <v>0</v>
      </c>
      <c r="AA489" s="93">
        <f t="shared" ref="AA489:AB489" si="3185">SUM(AA490:AA492)</f>
        <v>0</v>
      </c>
      <c r="AB489" s="93" t="e">
        <f t="shared" si="3185"/>
        <v>#VALUE!</v>
      </c>
      <c r="AC489" s="93" t="e">
        <f t="shared" si="2961"/>
        <v>#VALUE!</v>
      </c>
      <c r="AD489" s="94">
        <f t="shared" si="2962"/>
        <v>0</v>
      </c>
      <c r="AE489" s="93">
        <f t="shared" ref="AE489:AF489" si="3186">SUM(AE490:AE492)</f>
        <v>0</v>
      </c>
      <c r="AF489" s="93" t="e">
        <f t="shared" si="3186"/>
        <v>#VALUE!</v>
      </c>
      <c r="AG489" s="93" t="e">
        <f t="shared" si="2964"/>
        <v>#VALUE!</v>
      </c>
      <c r="AH489" s="94">
        <f t="shared" si="2965"/>
        <v>0</v>
      </c>
      <c r="AI489" s="93">
        <f t="shared" ref="AI489:AJ489" si="3187">SUM(AI490:AI492)</f>
        <v>0</v>
      </c>
      <c r="AJ489" s="93" t="e">
        <f t="shared" si="3187"/>
        <v>#VALUE!</v>
      </c>
      <c r="AK489" s="93" t="e">
        <f t="shared" si="2967"/>
        <v>#VALUE!</v>
      </c>
      <c r="AL489" s="94">
        <f t="shared" si="2968"/>
        <v>0</v>
      </c>
      <c r="AM489" s="93">
        <f t="shared" ref="AM489:AN489" si="3188">SUM(AM490:AM492)</f>
        <v>0</v>
      </c>
      <c r="AN489" s="93" t="e">
        <f t="shared" si="3188"/>
        <v>#VALUE!</v>
      </c>
      <c r="AO489" s="93" t="e">
        <f t="shared" si="2970"/>
        <v>#VALUE!</v>
      </c>
      <c r="AP489" s="94">
        <f t="shared" si="2971"/>
        <v>0</v>
      </c>
      <c r="AQ489" s="93">
        <f t="shared" ref="AQ489:AR489" si="3189">SUM(AQ490:AQ492)</f>
        <v>0</v>
      </c>
      <c r="AR489" s="93" t="e">
        <f t="shared" si="3189"/>
        <v>#VALUE!</v>
      </c>
      <c r="AS489" s="93" t="e">
        <f t="shared" si="2973"/>
        <v>#VALUE!</v>
      </c>
      <c r="AT489" s="94">
        <f t="shared" si="2974"/>
        <v>0</v>
      </c>
      <c r="AU489" s="93">
        <f t="shared" ref="AU489:AV489" si="3190">SUM(AU490:AU492)</f>
        <v>0</v>
      </c>
      <c r="AV489" s="93" t="e">
        <f t="shared" si="3190"/>
        <v>#VALUE!</v>
      </c>
      <c r="AW489" s="93" t="e">
        <f t="shared" si="2976"/>
        <v>#VALUE!</v>
      </c>
      <c r="AX489" s="94">
        <f t="shared" si="2977"/>
        <v>0</v>
      </c>
      <c r="AY489" s="93">
        <f t="shared" ref="AY489:BE489" si="3191">SUM(AY490:AY492)</f>
        <v>0</v>
      </c>
      <c r="AZ489" s="93" t="e">
        <f t="shared" si="3191"/>
        <v>#VALUE!</v>
      </c>
      <c r="BA489" s="93" t="e">
        <f t="shared" si="2979"/>
        <v>#VALUE!</v>
      </c>
      <c r="BB489" s="94">
        <f t="shared" si="2980"/>
        <v>0</v>
      </c>
      <c r="BC489" s="93">
        <f t="shared" si="3191"/>
        <v>0</v>
      </c>
      <c r="BD489" s="93">
        <f t="shared" si="3191"/>
        <v>0</v>
      </c>
      <c r="BE489" s="93" t="e">
        <f t="shared" si="3191"/>
        <v>#VALUE!</v>
      </c>
      <c r="BF489" s="93" t="e">
        <f t="shared" si="2981"/>
        <v>#VALUE!</v>
      </c>
      <c r="BG489" s="4">
        <f t="shared" si="2945"/>
        <v>0</v>
      </c>
      <c r="BL489" s="93">
        <f t="shared" ref="BL489:BM489" si="3192">SUM(BL490:BL492)</f>
        <v>0</v>
      </c>
      <c r="BM489" s="93">
        <f t="shared" si="3192"/>
        <v>0</v>
      </c>
    </row>
    <row r="490" spans="1:65" s="84" customFormat="1" ht="20.399999999999999" x14ac:dyDescent="0.3">
      <c r="A490" s="87"/>
      <c r="B490" s="87"/>
      <c r="C490" s="88"/>
      <c r="D490" s="95"/>
      <c r="E490" s="96">
        <v>52309501</v>
      </c>
      <c r="F490" s="97" t="s">
        <v>295</v>
      </c>
      <c r="G490" s="7">
        <v>0</v>
      </c>
      <c r="H490" s="7" t="e">
        <f>SUMIF([2]Ene!B:I,AVALUOS!E490,[2]Ene!I:I)</f>
        <v>#VALUE!</v>
      </c>
      <c r="I490" s="7" t="e">
        <f t="shared" si="2947"/>
        <v>#VALUE!</v>
      </c>
      <c r="J490" s="8">
        <f t="shared" si="2948"/>
        <v>0</v>
      </c>
      <c r="K490" s="7">
        <v>0</v>
      </c>
      <c r="L490" s="7" t="e">
        <f>SUMIF([2]Feb!B:I,AVALUOS!E490,[2]Feb!I:I)</f>
        <v>#VALUE!</v>
      </c>
      <c r="M490" s="7" t="e">
        <f t="shared" si="2950"/>
        <v>#VALUE!</v>
      </c>
      <c r="N490" s="8">
        <f t="shared" si="2951"/>
        <v>0</v>
      </c>
      <c r="O490" s="7">
        <v>0</v>
      </c>
      <c r="P490" s="7" t="e">
        <f>SUMIF([2]mar!B:I,AVALUOS!E490,[2]mar!I:I)</f>
        <v>#VALUE!</v>
      </c>
      <c r="Q490" s="7" t="e">
        <f t="shared" si="2953"/>
        <v>#VALUE!</v>
      </c>
      <c r="R490" s="8">
        <f t="shared" si="2921"/>
        <v>0</v>
      </c>
      <c r="S490" s="7">
        <v>0</v>
      </c>
      <c r="T490" s="7" t="e">
        <f>SUMIF([2]Abr!B:I,AVALUOS!E490,[2]Abr!I:I)</f>
        <v>#VALUE!</v>
      </c>
      <c r="U490" s="7" t="e">
        <f t="shared" si="2955"/>
        <v>#VALUE!</v>
      </c>
      <c r="V490" s="8">
        <f t="shared" si="2956"/>
        <v>0</v>
      </c>
      <c r="W490" s="7">
        <v>0</v>
      </c>
      <c r="X490" s="7" t="e">
        <f>SUMIF([2]May!B:I,AVALUOS!E490,[2]May!I:I)</f>
        <v>#VALUE!</v>
      </c>
      <c r="Y490" s="7" t="e">
        <f t="shared" si="2958"/>
        <v>#VALUE!</v>
      </c>
      <c r="Z490" s="8">
        <f t="shared" si="2959"/>
        <v>0</v>
      </c>
      <c r="AA490" s="7">
        <v>0</v>
      </c>
      <c r="AB490" s="7" t="e">
        <f>SUMIF([2]Jun!B:I,AVALUOS!E490,[2]Jun!I:I)</f>
        <v>#VALUE!</v>
      </c>
      <c r="AC490" s="7" t="e">
        <f t="shared" si="2961"/>
        <v>#VALUE!</v>
      </c>
      <c r="AD490" s="8">
        <f t="shared" si="2962"/>
        <v>0</v>
      </c>
      <c r="AE490" s="7">
        <v>0</v>
      </c>
      <c r="AF490" s="7" t="e">
        <f>SUMIF([2]Jul!B:I,AVALUOS!E490,[2]Jul!I:I)</f>
        <v>#VALUE!</v>
      </c>
      <c r="AG490" s="7" t="e">
        <f t="shared" si="2964"/>
        <v>#VALUE!</v>
      </c>
      <c r="AH490" s="8">
        <f t="shared" si="2965"/>
        <v>0</v>
      </c>
      <c r="AI490" s="7">
        <v>0</v>
      </c>
      <c r="AJ490" s="7" t="e">
        <f>SUMIF([2]Agos!B:I,AVALUOS!E490,[2]Agos!I:I)</f>
        <v>#VALUE!</v>
      </c>
      <c r="AK490" s="7" t="e">
        <f t="shared" si="2967"/>
        <v>#VALUE!</v>
      </c>
      <c r="AL490" s="8">
        <f t="shared" si="2968"/>
        <v>0</v>
      </c>
      <c r="AM490" s="7">
        <v>0</v>
      </c>
      <c r="AN490" s="7" t="e">
        <f>SUMIF([2]Sep!B:I,AVALUOS!E490,[2]Sep!I:I)</f>
        <v>#VALUE!</v>
      </c>
      <c r="AO490" s="7" t="e">
        <f t="shared" si="2970"/>
        <v>#VALUE!</v>
      </c>
      <c r="AP490" s="8">
        <f t="shared" si="2971"/>
        <v>0</v>
      </c>
      <c r="AQ490" s="7">
        <v>0</v>
      </c>
      <c r="AR490" s="7" t="e">
        <f>SUMIF([2]Oct!B:I,AVALUOS!E490,[2]Oct!I:I)</f>
        <v>#VALUE!</v>
      </c>
      <c r="AS490" s="7" t="e">
        <f t="shared" si="2973"/>
        <v>#VALUE!</v>
      </c>
      <c r="AT490" s="8">
        <f t="shared" si="2974"/>
        <v>0</v>
      </c>
      <c r="AU490" s="7">
        <v>0</v>
      </c>
      <c r="AV490" s="7" t="e">
        <f>SUMIF([2]Nov!B:I,AVALUOS!E490,[2]Nov!I:I)</f>
        <v>#VALUE!</v>
      </c>
      <c r="AW490" s="7" t="e">
        <f t="shared" si="2976"/>
        <v>#VALUE!</v>
      </c>
      <c r="AX490" s="8">
        <f t="shared" si="2977"/>
        <v>0</v>
      </c>
      <c r="AY490" s="7">
        <v>0</v>
      </c>
      <c r="AZ490" s="7" t="e">
        <f>SUMIF([2]Dic!B:I,AVALUOS!E490,[2]Dic!I:I)</f>
        <v>#VALUE!</v>
      </c>
      <c r="BA490" s="7" t="e">
        <f t="shared" si="2979"/>
        <v>#VALUE!</v>
      </c>
      <c r="BB490" s="8">
        <f t="shared" si="2980"/>
        <v>0</v>
      </c>
      <c r="BC490" s="7">
        <v>0</v>
      </c>
      <c r="BD490" s="89">
        <f t="shared" ref="BD490:BD492" si="3193">+G490+K490+O490+S490+W490+AA490+AE490+AI490+AM490+AQ490+AU490</f>
        <v>0</v>
      </c>
      <c r="BE490" s="89" t="e">
        <f t="shared" ref="BE490:BE492" si="3194">+H490+L490+P490+T490+X490+AB490+AF490+AJ490+AN490+AR490+AV490+AZ490</f>
        <v>#VALUE!</v>
      </c>
      <c r="BF490" s="89" t="e">
        <f t="shared" si="2981"/>
        <v>#VALUE!</v>
      </c>
      <c r="BG490" s="24">
        <f t="shared" si="2945"/>
        <v>0</v>
      </c>
      <c r="BL490" s="7"/>
      <c r="BM490" s="7"/>
    </row>
    <row r="491" spans="1:65" s="84" customFormat="1" ht="12" x14ac:dyDescent="0.3">
      <c r="A491" s="87"/>
      <c r="B491" s="87"/>
      <c r="C491" s="88"/>
      <c r="D491" s="95"/>
      <c r="E491" s="96">
        <v>52309502</v>
      </c>
      <c r="F491" s="97" t="s">
        <v>296</v>
      </c>
      <c r="G491" s="7">
        <v>0</v>
      </c>
      <c r="H491" s="7" t="e">
        <f>SUMIF([2]Ene!B:I,AVALUOS!E491,[2]Ene!I:I)</f>
        <v>#VALUE!</v>
      </c>
      <c r="I491" s="7" t="e">
        <f t="shared" si="2947"/>
        <v>#VALUE!</v>
      </c>
      <c r="J491" s="8">
        <f t="shared" si="2948"/>
        <v>0</v>
      </c>
      <c r="K491" s="7">
        <v>0</v>
      </c>
      <c r="L491" s="7" t="e">
        <f>SUMIF([2]Feb!B:I,AVALUOS!E491,[2]Feb!I:I)</f>
        <v>#VALUE!</v>
      </c>
      <c r="M491" s="7" t="e">
        <f t="shared" si="2950"/>
        <v>#VALUE!</v>
      </c>
      <c r="N491" s="8">
        <f t="shared" si="2951"/>
        <v>0</v>
      </c>
      <c r="O491" s="7">
        <v>0</v>
      </c>
      <c r="P491" s="7" t="e">
        <f>SUMIF([2]mar!B:I,AVALUOS!E491,[2]mar!I:I)</f>
        <v>#VALUE!</v>
      </c>
      <c r="Q491" s="7" t="e">
        <f t="shared" si="2953"/>
        <v>#VALUE!</v>
      </c>
      <c r="R491" s="8">
        <f t="shared" si="2921"/>
        <v>0</v>
      </c>
      <c r="S491" s="7">
        <v>0</v>
      </c>
      <c r="T491" s="7" t="e">
        <f>SUMIF([2]Abr!B:I,AVALUOS!E491,[2]Abr!I:I)</f>
        <v>#VALUE!</v>
      </c>
      <c r="U491" s="7" t="e">
        <f t="shared" si="2955"/>
        <v>#VALUE!</v>
      </c>
      <c r="V491" s="8">
        <f t="shared" si="2956"/>
        <v>0</v>
      </c>
      <c r="W491" s="7">
        <v>0</v>
      </c>
      <c r="X491" s="7" t="e">
        <f>SUMIF([2]May!B:I,AVALUOS!E491,[2]May!I:I)</f>
        <v>#VALUE!</v>
      </c>
      <c r="Y491" s="7" t="e">
        <f t="shared" si="2958"/>
        <v>#VALUE!</v>
      </c>
      <c r="Z491" s="8">
        <f t="shared" si="2959"/>
        <v>0</v>
      </c>
      <c r="AA491" s="7">
        <v>0</v>
      </c>
      <c r="AB491" s="7" t="e">
        <f>SUMIF([2]Jun!B:I,AVALUOS!E491,[2]Jun!I:I)</f>
        <v>#VALUE!</v>
      </c>
      <c r="AC491" s="7" t="e">
        <f t="shared" si="2961"/>
        <v>#VALUE!</v>
      </c>
      <c r="AD491" s="8">
        <f t="shared" si="2962"/>
        <v>0</v>
      </c>
      <c r="AE491" s="7">
        <v>0</v>
      </c>
      <c r="AF491" s="7" t="e">
        <f>SUMIF([2]Jul!B:I,AVALUOS!E491,[2]Jul!I:I)</f>
        <v>#VALUE!</v>
      </c>
      <c r="AG491" s="7" t="e">
        <f t="shared" si="2964"/>
        <v>#VALUE!</v>
      </c>
      <c r="AH491" s="8">
        <f t="shared" si="2965"/>
        <v>0</v>
      </c>
      <c r="AI491" s="7">
        <v>0</v>
      </c>
      <c r="AJ491" s="7" t="e">
        <f>SUMIF([2]Agos!B:I,AVALUOS!E491,[2]Agos!I:I)</f>
        <v>#VALUE!</v>
      </c>
      <c r="AK491" s="7" t="e">
        <f t="shared" si="2967"/>
        <v>#VALUE!</v>
      </c>
      <c r="AL491" s="8">
        <f t="shared" si="2968"/>
        <v>0</v>
      </c>
      <c r="AM491" s="7">
        <v>0</v>
      </c>
      <c r="AN491" s="7" t="e">
        <f>SUMIF([2]Sep!B:I,AVALUOS!E491,[2]Sep!I:I)</f>
        <v>#VALUE!</v>
      </c>
      <c r="AO491" s="7" t="e">
        <f t="shared" si="2970"/>
        <v>#VALUE!</v>
      </c>
      <c r="AP491" s="8">
        <f t="shared" si="2971"/>
        <v>0</v>
      </c>
      <c r="AQ491" s="7">
        <v>0</v>
      </c>
      <c r="AR491" s="7" t="e">
        <f>SUMIF([2]Oct!B:I,AVALUOS!E491,[2]Oct!I:I)</f>
        <v>#VALUE!</v>
      </c>
      <c r="AS491" s="7" t="e">
        <f t="shared" si="2973"/>
        <v>#VALUE!</v>
      </c>
      <c r="AT491" s="8">
        <f t="shared" si="2974"/>
        <v>0</v>
      </c>
      <c r="AU491" s="7">
        <v>0</v>
      </c>
      <c r="AV491" s="7" t="e">
        <f>SUMIF([2]Nov!B:I,AVALUOS!E491,[2]Nov!I:I)</f>
        <v>#VALUE!</v>
      </c>
      <c r="AW491" s="7" t="e">
        <f t="shared" si="2976"/>
        <v>#VALUE!</v>
      </c>
      <c r="AX491" s="8">
        <f t="shared" si="2977"/>
        <v>0</v>
      </c>
      <c r="AY491" s="7">
        <v>0</v>
      </c>
      <c r="AZ491" s="7" t="e">
        <f>SUMIF([2]Dic!B:I,AVALUOS!E491,[2]Dic!I:I)</f>
        <v>#VALUE!</v>
      </c>
      <c r="BA491" s="7" t="e">
        <f t="shared" si="2979"/>
        <v>#VALUE!</v>
      </c>
      <c r="BB491" s="8">
        <f t="shared" si="2980"/>
        <v>0</v>
      </c>
      <c r="BC491" s="7">
        <v>0</v>
      </c>
      <c r="BD491" s="89">
        <f t="shared" si="3193"/>
        <v>0</v>
      </c>
      <c r="BE491" s="89" t="e">
        <f t="shared" si="3194"/>
        <v>#VALUE!</v>
      </c>
      <c r="BF491" s="89" t="e">
        <f t="shared" si="2981"/>
        <v>#VALUE!</v>
      </c>
      <c r="BG491" s="24">
        <f t="shared" si="2945"/>
        <v>0</v>
      </c>
      <c r="BL491" s="7"/>
      <c r="BM491" s="7"/>
    </row>
    <row r="492" spans="1:65" s="84" customFormat="1" ht="12" x14ac:dyDescent="0.3">
      <c r="A492" s="87"/>
      <c r="B492" s="87"/>
      <c r="C492" s="88"/>
      <c r="D492" s="95"/>
      <c r="E492" s="96">
        <v>52309503</v>
      </c>
      <c r="F492" s="97" t="s">
        <v>187</v>
      </c>
      <c r="G492" s="7">
        <v>0</v>
      </c>
      <c r="H492" s="7" t="e">
        <f>SUMIF([2]Ene!B:I,AVALUOS!E492,[2]Ene!I:I)</f>
        <v>#VALUE!</v>
      </c>
      <c r="I492" s="7" t="e">
        <f t="shared" si="2947"/>
        <v>#VALUE!</v>
      </c>
      <c r="J492" s="8">
        <f t="shared" si="2948"/>
        <v>0</v>
      </c>
      <c r="K492" s="7">
        <v>0</v>
      </c>
      <c r="L492" s="7" t="e">
        <f>SUMIF([2]Feb!B:I,AVALUOS!E492,[2]Feb!I:I)</f>
        <v>#VALUE!</v>
      </c>
      <c r="M492" s="7" t="e">
        <f t="shared" si="2950"/>
        <v>#VALUE!</v>
      </c>
      <c r="N492" s="8">
        <f t="shared" si="2951"/>
        <v>0</v>
      </c>
      <c r="O492" s="7">
        <v>0</v>
      </c>
      <c r="P492" s="7" t="e">
        <f>SUMIF([2]mar!B:I,AVALUOS!E492,[2]mar!I:I)</f>
        <v>#VALUE!</v>
      </c>
      <c r="Q492" s="7" t="e">
        <f t="shared" si="2953"/>
        <v>#VALUE!</v>
      </c>
      <c r="R492" s="8">
        <f t="shared" si="2921"/>
        <v>0</v>
      </c>
      <c r="S492" s="7">
        <v>0</v>
      </c>
      <c r="T492" s="7" t="e">
        <f>SUMIF([2]Abr!B:I,AVALUOS!E492,[2]Abr!I:I)</f>
        <v>#VALUE!</v>
      </c>
      <c r="U492" s="7" t="e">
        <f t="shared" si="2955"/>
        <v>#VALUE!</v>
      </c>
      <c r="V492" s="8">
        <f t="shared" si="2956"/>
        <v>0</v>
      </c>
      <c r="W492" s="7">
        <v>0</v>
      </c>
      <c r="X492" s="7" t="e">
        <f>SUMIF([2]May!B:I,AVALUOS!E492,[2]May!I:I)</f>
        <v>#VALUE!</v>
      </c>
      <c r="Y492" s="7" t="e">
        <f t="shared" si="2958"/>
        <v>#VALUE!</v>
      </c>
      <c r="Z492" s="8">
        <f t="shared" si="2959"/>
        <v>0</v>
      </c>
      <c r="AA492" s="7">
        <v>0</v>
      </c>
      <c r="AB492" s="7" t="e">
        <f>SUMIF([2]Jun!B:I,AVALUOS!E492,[2]Jun!I:I)</f>
        <v>#VALUE!</v>
      </c>
      <c r="AC492" s="7" t="e">
        <f t="shared" si="2961"/>
        <v>#VALUE!</v>
      </c>
      <c r="AD492" s="8">
        <f t="shared" si="2962"/>
        <v>0</v>
      </c>
      <c r="AE492" s="7">
        <v>0</v>
      </c>
      <c r="AF492" s="7" t="e">
        <f>SUMIF([2]Jul!B:I,AVALUOS!E492,[2]Jul!I:I)</f>
        <v>#VALUE!</v>
      </c>
      <c r="AG492" s="7" t="e">
        <f t="shared" si="2964"/>
        <v>#VALUE!</v>
      </c>
      <c r="AH492" s="8">
        <f t="shared" si="2965"/>
        <v>0</v>
      </c>
      <c r="AI492" s="7">
        <v>0</v>
      </c>
      <c r="AJ492" s="7" t="e">
        <f>SUMIF([2]Agos!B:I,AVALUOS!E492,[2]Agos!I:I)</f>
        <v>#VALUE!</v>
      </c>
      <c r="AK492" s="7" t="e">
        <f t="shared" si="2967"/>
        <v>#VALUE!</v>
      </c>
      <c r="AL492" s="8">
        <f t="shared" si="2968"/>
        <v>0</v>
      </c>
      <c r="AM492" s="7">
        <v>0</v>
      </c>
      <c r="AN492" s="7" t="e">
        <f>SUMIF([2]Sep!B:I,AVALUOS!E492,[2]Sep!I:I)</f>
        <v>#VALUE!</v>
      </c>
      <c r="AO492" s="7" t="e">
        <f t="shared" si="2970"/>
        <v>#VALUE!</v>
      </c>
      <c r="AP492" s="8">
        <f t="shared" si="2971"/>
        <v>0</v>
      </c>
      <c r="AQ492" s="7">
        <v>0</v>
      </c>
      <c r="AR492" s="7" t="e">
        <f>SUMIF([2]Oct!B:I,AVALUOS!E492,[2]Oct!I:I)</f>
        <v>#VALUE!</v>
      </c>
      <c r="AS492" s="7" t="e">
        <f t="shared" si="2973"/>
        <v>#VALUE!</v>
      </c>
      <c r="AT492" s="8">
        <f t="shared" si="2974"/>
        <v>0</v>
      </c>
      <c r="AU492" s="7">
        <v>0</v>
      </c>
      <c r="AV492" s="7" t="e">
        <f>SUMIF([2]Nov!B:I,AVALUOS!E492,[2]Nov!I:I)</f>
        <v>#VALUE!</v>
      </c>
      <c r="AW492" s="7" t="e">
        <f t="shared" si="2976"/>
        <v>#VALUE!</v>
      </c>
      <c r="AX492" s="8">
        <f t="shared" si="2977"/>
        <v>0</v>
      </c>
      <c r="AY492" s="7">
        <v>0</v>
      </c>
      <c r="AZ492" s="7" t="e">
        <f>SUMIF([2]Dic!B:I,AVALUOS!E492,[2]Dic!I:I)</f>
        <v>#VALUE!</v>
      </c>
      <c r="BA492" s="7" t="e">
        <f t="shared" si="2979"/>
        <v>#VALUE!</v>
      </c>
      <c r="BB492" s="8">
        <f t="shared" si="2980"/>
        <v>0</v>
      </c>
      <c r="BC492" s="7">
        <v>0</v>
      </c>
      <c r="BD492" s="89">
        <f t="shared" si="3193"/>
        <v>0</v>
      </c>
      <c r="BE492" s="89" t="e">
        <f t="shared" si="3194"/>
        <v>#VALUE!</v>
      </c>
      <c r="BF492" s="89" t="e">
        <f t="shared" si="2981"/>
        <v>#VALUE!</v>
      </c>
      <c r="BG492" s="24">
        <f t="shared" si="2945"/>
        <v>0</v>
      </c>
      <c r="BL492" s="7"/>
      <c r="BM492" s="7"/>
    </row>
    <row r="493" spans="1:65" ht="12" x14ac:dyDescent="0.3">
      <c r="A493" s="77"/>
      <c r="B493" s="77"/>
      <c r="C493" s="78">
        <v>5235</v>
      </c>
      <c r="D493" s="79"/>
      <c r="E493" s="80"/>
      <c r="F493" s="81" t="s">
        <v>72</v>
      </c>
      <c r="G493" s="82">
        <f t="shared" ref="G493:H493" si="3195">SUM(G494,G497,G499,G501,G503,G505,G507,G511,G515,G517,G513)</f>
        <v>50000</v>
      </c>
      <c r="H493" s="82" t="e">
        <f t="shared" si="3195"/>
        <v>#VALUE!</v>
      </c>
      <c r="I493" s="82" t="e">
        <f t="shared" si="2947"/>
        <v>#VALUE!</v>
      </c>
      <c r="J493" s="83" t="e">
        <f t="shared" si="2948"/>
        <v>#VALUE!</v>
      </c>
      <c r="K493" s="82">
        <f t="shared" ref="K493:L493" si="3196">SUM(K494,K497,K499,K501,K503,K505,K507,K511,K515,K517,K513)</f>
        <v>50000</v>
      </c>
      <c r="L493" s="82" t="e">
        <f t="shared" si="3196"/>
        <v>#VALUE!</v>
      </c>
      <c r="M493" s="82" t="e">
        <f t="shared" si="2950"/>
        <v>#VALUE!</v>
      </c>
      <c r="N493" s="83" t="e">
        <f t="shared" si="2951"/>
        <v>#VALUE!</v>
      </c>
      <c r="O493" s="82">
        <f t="shared" ref="O493:P493" si="3197">SUM(O494,O497,O499,O501,O503,O505,O507,O511,O515,O517,O513)</f>
        <v>50000</v>
      </c>
      <c r="P493" s="82" t="e">
        <f t="shared" si="3197"/>
        <v>#VALUE!</v>
      </c>
      <c r="Q493" s="82" t="e">
        <f t="shared" si="2953"/>
        <v>#VALUE!</v>
      </c>
      <c r="R493" s="83" t="e">
        <f t="shared" si="2921"/>
        <v>#VALUE!</v>
      </c>
      <c r="S493" s="82">
        <f t="shared" ref="S493:T493" si="3198">SUM(S494,S497,S499,S501,S503,S505,S507,S511,S515,S517,S513)</f>
        <v>50000</v>
      </c>
      <c r="T493" s="82" t="e">
        <f t="shared" si="3198"/>
        <v>#VALUE!</v>
      </c>
      <c r="U493" s="82" t="e">
        <f t="shared" si="2955"/>
        <v>#VALUE!</v>
      </c>
      <c r="V493" s="83" t="e">
        <f t="shared" si="2956"/>
        <v>#VALUE!</v>
      </c>
      <c r="W493" s="82">
        <f t="shared" ref="W493:X493" si="3199">SUM(W494,W497,W499,W501,W503,W505,W507,W511,W515,W517,W513)</f>
        <v>50000</v>
      </c>
      <c r="X493" s="82" t="e">
        <f t="shared" si="3199"/>
        <v>#VALUE!</v>
      </c>
      <c r="Y493" s="82" t="e">
        <f t="shared" si="2958"/>
        <v>#VALUE!</v>
      </c>
      <c r="Z493" s="83" t="e">
        <f t="shared" si="2959"/>
        <v>#VALUE!</v>
      </c>
      <c r="AA493" s="82">
        <f t="shared" ref="AA493:AB493" si="3200">SUM(AA494,AA497,AA499,AA501,AA503,AA505,AA507,AA511,AA515,AA517,AA513)</f>
        <v>50000</v>
      </c>
      <c r="AB493" s="82" t="e">
        <f t="shared" si="3200"/>
        <v>#VALUE!</v>
      </c>
      <c r="AC493" s="82" t="e">
        <f t="shared" si="2961"/>
        <v>#VALUE!</v>
      </c>
      <c r="AD493" s="83" t="e">
        <f t="shared" si="2962"/>
        <v>#VALUE!</v>
      </c>
      <c r="AE493" s="82">
        <f t="shared" ref="AE493:AF493" si="3201">SUM(AE494,AE497,AE499,AE501,AE503,AE505,AE507,AE511,AE515,AE517,AE513)</f>
        <v>50000</v>
      </c>
      <c r="AF493" s="82" t="e">
        <f t="shared" si="3201"/>
        <v>#VALUE!</v>
      </c>
      <c r="AG493" s="82" t="e">
        <f t="shared" si="2964"/>
        <v>#VALUE!</v>
      </c>
      <c r="AH493" s="83" t="e">
        <f t="shared" si="2965"/>
        <v>#VALUE!</v>
      </c>
      <c r="AI493" s="82">
        <f t="shared" ref="AI493:AJ493" si="3202">SUM(AI494,AI497,AI499,AI501,AI503,AI505,AI507,AI511,AI515,AI517,AI513)</f>
        <v>50000</v>
      </c>
      <c r="AJ493" s="82" t="e">
        <f t="shared" si="3202"/>
        <v>#VALUE!</v>
      </c>
      <c r="AK493" s="82" t="e">
        <f t="shared" si="2967"/>
        <v>#VALUE!</v>
      </c>
      <c r="AL493" s="83" t="e">
        <f t="shared" si="2968"/>
        <v>#VALUE!</v>
      </c>
      <c r="AM493" s="82">
        <f t="shared" ref="AM493:AN493" si="3203">SUM(AM494,AM497,AM499,AM501,AM503,AM505,AM507,AM511,AM515,AM517,AM513)</f>
        <v>50000</v>
      </c>
      <c r="AN493" s="82" t="e">
        <f t="shared" si="3203"/>
        <v>#VALUE!</v>
      </c>
      <c r="AO493" s="82" t="e">
        <f t="shared" si="2970"/>
        <v>#VALUE!</v>
      </c>
      <c r="AP493" s="83" t="e">
        <f t="shared" si="2971"/>
        <v>#VALUE!</v>
      </c>
      <c r="AQ493" s="82">
        <f t="shared" ref="AQ493:AR493" si="3204">SUM(AQ494,AQ497,AQ499,AQ501,AQ503,AQ505,AQ507,AQ511,AQ515,AQ517,AQ513)</f>
        <v>50000</v>
      </c>
      <c r="AR493" s="82" t="e">
        <f t="shared" si="3204"/>
        <v>#VALUE!</v>
      </c>
      <c r="AS493" s="82" t="e">
        <f t="shared" si="2973"/>
        <v>#VALUE!</v>
      </c>
      <c r="AT493" s="83" t="e">
        <f t="shared" si="2974"/>
        <v>#VALUE!</v>
      </c>
      <c r="AU493" s="82">
        <f t="shared" ref="AU493:AV493" si="3205">SUM(AU494,AU497,AU499,AU501,AU503,AU505,AU507,AU511,AU515,AU517,AU513)</f>
        <v>0</v>
      </c>
      <c r="AV493" s="82" t="e">
        <f t="shared" si="3205"/>
        <v>#VALUE!</v>
      </c>
      <c r="AW493" s="82" t="e">
        <f t="shared" si="2976"/>
        <v>#VALUE!</v>
      </c>
      <c r="AX493" s="83">
        <f t="shared" si="2977"/>
        <v>0</v>
      </c>
      <c r="AY493" s="82">
        <f t="shared" ref="AY493:BE493" si="3206">SUM(AY494,AY497,AY499,AY501,AY503,AY505,AY507,AY511,AY515,AY517,AY513)</f>
        <v>0</v>
      </c>
      <c r="AZ493" s="82" t="e">
        <f t="shared" si="3206"/>
        <v>#VALUE!</v>
      </c>
      <c r="BA493" s="82" t="e">
        <f t="shared" si="2979"/>
        <v>#VALUE!</v>
      </c>
      <c r="BB493" s="83">
        <f t="shared" si="2980"/>
        <v>0</v>
      </c>
      <c r="BC493" s="82">
        <f t="shared" si="3206"/>
        <v>0</v>
      </c>
      <c r="BD493" s="82">
        <f t="shared" si="3206"/>
        <v>500000</v>
      </c>
      <c r="BE493" s="82" t="e">
        <f t="shared" si="3206"/>
        <v>#VALUE!</v>
      </c>
      <c r="BF493" s="82" t="e">
        <f t="shared" si="2981"/>
        <v>#VALUE!</v>
      </c>
      <c r="BG493" s="83" t="e">
        <f t="shared" si="2945"/>
        <v>#VALUE!</v>
      </c>
      <c r="BL493" s="82">
        <f t="shared" ref="BL493:BM493" si="3207">SUM(BL494,BL497,BL499,BL501,BL503,BL505,BL507,BL511,BL515,BL517,BL513)</f>
        <v>0</v>
      </c>
      <c r="BM493" s="82">
        <f t="shared" si="3207"/>
        <v>0</v>
      </c>
    </row>
    <row r="494" spans="1:65" ht="12" x14ac:dyDescent="0.3">
      <c r="A494" s="85"/>
      <c r="B494" s="85"/>
      <c r="C494" s="86"/>
      <c r="D494" s="90">
        <v>523505</v>
      </c>
      <c r="E494" s="91"/>
      <c r="F494" s="92" t="s">
        <v>189</v>
      </c>
      <c r="G494" s="93">
        <f t="shared" ref="G494:H494" si="3208">SUM(G495:G496)</f>
        <v>0</v>
      </c>
      <c r="H494" s="93" t="e">
        <f t="shared" si="3208"/>
        <v>#VALUE!</v>
      </c>
      <c r="I494" s="93" t="e">
        <f t="shared" si="2947"/>
        <v>#VALUE!</v>
      </c>
      <c r="J494" s="94">
        <f t="shared" si="2948"/>
        <v>0</v>
      </c>
      <c r="K494" s="93">
        <f t="shared" ref="K494:L494" si="3209">SUM(K495:K496)</f>
        <v>0</v>
      </c>
      <c r="L494" s="93" t="e">
        <f t="shared" si="3209"/>
        <v>#VALUE!</v>
      </c>
      <c r="M494" s="93" t="e">
        <f t="shared" si="2950"/>
        <v>#VALUE!</v>
      </c>
      <c r="N494" s="94">
        <f t="shared" si="2951"/>
        <v>0</v>
      </c>
      <c r="O494" s="93">
        <f t="shared" ref="O494:P494" si="3210">SUM(O495:O496)</f>
        <v>0</v>
      </c>
      <c r="P494" s="93" t="e">
        <f t="shared" si="3210"/>
        <v>#VALUE!</v>
      </c>
      <c r="Q494" s="93" t="e">
        <f t="shared" si="2953"/>
        <v>#VALUE!</v>
      </c>
      <c r="R494" s="94">
        <f t="shared" si="2921"/>
        <v>0</v>
      </c>
      <c r="S494" s="93">
        <f t="shared" ref="S494:T494" si="3211">SUM(S495:S496)</f>
        <v>0</v>
      </c>
      <c r="T494" s="93" t="e">
        <f t="shared" si="3211"/>
        <v>#VALUE!</v>
      </c>
      <c r="U494" s="93" t="e">
        <f t="shared" si="2955"/>
        <v>#VALUE!</v>
      </c>
      <c r="V494" s="94">
        <f t="shared" si="2956"/>
        <v>0</v>
      </c>
      <c r="W494" s="93">
        <f t="shared" ref="W494:X494" si="3212">SUM(W495:W496)</f>
        <v>0</v>
      </c>
      <c r="X494" s="93" t="e">
        <f t="shared" si="3212"/>
        <v>#VALUE!</v>
      </c>
      <c r="Y494" s="93" t="e">
        <f t="shared" si="2958"/>
        <v>#VALUE!</v>
      </c>
      <c r="Z494" s="94">
        <f t="shared" si="2959"/>
        <v>0</v>
      </c>
      <c r="AA494" s="93">
        <f t="shared" ref="AA494:AB494" si="3213">SUM(AA495:AA496)</f>
        <v>0</v>
      </c>
      <c r="AB494" s="93" t="e">
        <f t="shared" si="3213"/>
        <v>#VALUE!</v>
      </c>
      <c r="AC494" s="93" t="e">
        <f t="shared" si="2961"/>
        <v>#VALUE!</v>
      </c>
      <c r="AD494" s="94">
        <f t="shared" si="2962"/>
        <v>0</v>
      </c>
      <c r="AE494" s="93">
        <f t="shared" ref="AE494:AF494" si="3214">SUM(AE495:AE496)</f>
        <v>0</v>
      </c>
      <c r="AF494" s="93" t="e">
        <f t="shared" si="3214"/>
        <v>#VALUE!</v>
      </c>
      <c r="AG494" s="93" t="e">
        <f t="shared" si="2964"/>
        <v>#VALUE!</v>
      </c>
      <c r="AH494" s="94">
        <f t="shared" si="2965"/>
        <v>0</v>
      </c>
      <c r="AI494" s="93">
        <f t="shared" ref="AI494:AJ494" si="3215">SUM(AI495:AI496)</f>
        <v>0</v>
      </c>
      <c r="AJ494" s="93" t="e">
        <f t="shared" si="3215"/>
        <v>#VALUE!</v>
      </c>
      <c r="AK494" s="93" t="e">
        <f t="shared" si="2967"/>
        <v>#VALUE!</v>
      </c>
      <c r="AL494" s="94">
        <f t="shared" si="2968"/>
        <v>0</v>
      </c>
      <c r="AM494" s="93">
        <f t="shared" ref="AM494:AN494" si="3216">SUM(AM495:AM496)</f>
        <v>0</v>
      </c>
      <c r="AN494" s="93" t="e">
        <f t="shared" si="3216"/>
        <v>#VALUE!</v>
      </c>
      <c r="AO494" s="93" t="e">
        <f t="shared" si="2970"/>
        <v>#VALUE!</v>
      </c>
      <c r="AP494" s="94">
        <f t="shared" si="2971"/>
        <v>0</v>
      </c>
      <c r="AQ494" s="93">
        <f t="shared" ref="AQ494:AR494" si="3217">SUM(AQ495:AQ496)</f>
        <v>0</v>
      </c>
      <c r="AR494" s="93" t="e">
        <f t="shared" si="3217"/>
        <v>#VALUE!</v>
      </c>
      <c r="AS494" s="93" t="e">
        <f t="shared" si="2973"/>
        <v>#VALUE!</v>
      </c>
      <c r="AT494" s="94">
        <f t="shared" si="2974"/>
        <v>0</v>
      </c>
      <c r="AU494" s="93">
        <f t="shared" ref="AU494:AV494" si="3218">SUM(AU495:AU496)</f>
        <v>0</v>
      </c>
      <c r="AV494" s="93" t="e">
        <f t="shared" si="3218"/>
        <v>#VALUE!</v>
      </c>
      <c r="AW494" s="93" t="e">
        <f t="shared" si="2976"/>
        <v>#VALUE!</v>
      </c>
      <c r="AX494" s="94">
        <f t="shared" si="2977"/>
        <v>0</v>
      </c>
      <c r="AY494" s="93">
        <f t="shared" ref="AY494:BE494" si="3219">SUM(AY495:AY496)</f>
        <v>0</v>
      </c>
      <c r="AZ494" s="93" t="e">
        <f t="shared" si="3219"/>
        <v>#VALUE!</v>
      </c>
      <c r="BA494" s="93" t="e">
        <f t="shared" si="2979"/>
        <v>#VALUE!</v>
      </c>
      <c r="BB494" s="94">
        <f t="shared" si="2980"/>
        <v>0</v>
      </c>
      <c r="BC494" s="93">
        <f t="shared" si="3219"/>
        <v>0</v>
      </c>
      <c r="BD494" s="93">
        <f t="shared" si="3219"/>
        <v>0</v>
      </c>
      <c r="BE494" s="93" t="e">
        <f t="shared" si="3219"/>
        <v>#VALUE!</v>
      </c>
      <c r="BF494" s="93" t="e">
        <f t="shared" si="2981"/>
        <v>#VALUE!</v>
      </c>
      <c r="BG494" s="4">
        <f t="shared" si="2945"/>
        <v>0</v>
      </c>
      <c r="BL494" s="93">
        <f t="shared" ref="BL494:BM494" si="3220">SUM(BL495:BL496)</f>
        <v>0</v>
      </c>
      <c r="BM494" s="93">
        <f t="shared" si="3220"/>
        <v>0</v>
      </c>
    </row>
    <row r="495" spans="1:65" ht="12" x14ac:dyDescent="0.3">
      <c r="A495" s="87"/>
      <c r="B495" s="87"/>
      <c r="C495" s="88"/>
      <c r="D495" s="95"/>
      <c r="E495" s="96">
        <v>52350501</v>
      </c>
      <c r="F495" s="97" t="s">
        <v>190</v>
      </c>
      <c r="G495" s="7">
        <v>0</v>
      </c>
      <c r="H495" s="7" t="e">
        <f>SUMIF([2]Ene!B:I,AVALUOS!E495,[2]Ene!I:I)</f>
        <v>#VALUE!</v>
      </c>
      <c r="I495" s="7" t="e">
        <f t="shared" si="2947"/>
        <v>#VALUE!</v>
      </c>
      <c r="J495" s="8">
        <f t="shared" si="2948"/>
        <v>0</v>
      </c>
      <c r="K495" s="7">
        <v>0</v>
      </c>
      <c r="L495" s="7" t="e">
        <f>SUMIF([2]Feb!B:I,AVALUOS!E495,[2]Feb!I:I)</f>
        <v>#VALUE!</v>
      </c>
      <c r="M495" s="7" t="e">
        <f t="shared" si="2950"/>
        <v>#VALUE!</v>
      </c>
      <c r="N495" s="8">
        <f t="shared" si="2951"/>
        <v>0</v>
      </c>
      <c r="O495" s="7">
        <v>0</v>
      </c>
      <c r="P495" s="7" t="e">
        <f>SUMIF([2]mar!B:I,AVALUOS!E495,[2]mar!I:I)</f>
        <v>#VALUE!</v>
      </c>
      <c r="Q495" s="7" t="e">
        <f t="shared" si="2953"/>
        <v>#VALUE!</v>
      </c>
      <c r="R495" s="8">
        <f t="shared" si="2921"/>
        <v>0</v>
      </c>
      <c r="S495" s="7">
        <v>0</v>
      </c>
      <c r="T495" s="7" t="e">
        <f>SUMIF([2]Abr!B:I,AVALUOS!E495,[2]Abr!I:I)</f>
        <v>#VALUE!</v>
      </c>
      <c r="U495" s="7" t="e">
        <f t="shared" si="2955"/>
        <v>#VALUE!</v>
      </c>
      <c r="V495" s="8">
        <f t="shared" si="2956"/>
        <v>0</v>
      </c>
      <c r="W495" s="7">
        <v>0</v>
      </c>
      <c r="X495" s="7" t="e">
        <f>SUMIF([2]May!B:I,AVALUOS!E495,[2]May!I:I)</f>
        <v>#VALUE!</v>
      </c>
      <c r="Y495" s="7" t="e">
        <f t="shared" si="2958"/>
        <v>#VALUE!</v>
      </c>
      <c r="Z495" s="8">
        <f t="shared" si="2959"/>
        <v>0</v>
      </c>
      <c r="AA495" s="7">
        <v>0</v>
      </c>
      <c r="AB495" s="7" t="e">
        <f>SUMIF([2]Jun!B:I,AVALUOS!E495,[2]Jun!I:I)</f>
        <v>#VALUE!</v>
      </c>
      <c r="AC495" s="7" t="e">
        <f t="shared" si="2961"/>
        <v>#VALUE!</v>
      </c>
      <c r="AD495" s="8">
        <f t="shared" si="2962"/>
        <v>0</v>
      </c>
      <c r="AE495" s="7">
        <v>0</v>
      </c>
      <c r="AF495" s="7" t="e">
        <f>SUMIF([2]Jul!B:I,AVALUOS!E495,[2]Jul!I:I)</f>
        <v>#VALUE!</v>
      </c>
      <c r="AG495" s="7" t="e">
        <f t="shared" si="2964"/>
        <v>#VALUE!</v>
      </c>
      <c r="AH495" s="8">
        <f t="shared" si="2965"/>
        <v>0</v>
      </c>
      <c r="AI495" s="7">
        <v>0</v>
      </c>
      <c r="AJ495" s="7" t="e">
        <f>SUMIF([2]Agos!B:I,AVALUOS!E495,[2]Agos!I:I)</f>
        <v>#VALUE!</v>
      </c>
      <c r="AK495" s="7" t="e">
        <f t="shared" si="2967"/>
        <v>#VALUE!</v>
      </c>
      <c r="AL495" s="8">
        <f t="shared" si="2968"/>
        <v>0</v>
      </c>
      <c r="AM495" s="7">
        <v>0</v>
      </c>
      <c r="AN495" s="7" t="e">
        <f>SUMIF([2]Sep!B:I,AVALUOS!E495,[2]Sep!I:I)</f>
        <v>#VALUE!</v>
      </c>
      <c r="AO495" s="7" t="e">
        <f t="shared" si="2970"/>
        <v>#VALUE!</v>
      </c>
      <c r="AP495" s="8">
        <f t="shared" si="2971"/>
        <v>0</v>
      </c>
      <c r="AQ495" s="7">
        <v>0</v>
      </c>
      <c r="AR495" s="7" t="e">
        <f>SUMIF([2]Oct!B:I,AVALUOS!E495,[2]Oct!I:I)</f>
        <v>#VALUE!</v>
      </c>
      <c r="AS495" s="7" t="e">
        <f t="shared" si="2973"/>
        <v>#VALUE!</v>
      </c>
      <c r="AT495" s="8">
        <f t="shared" si="2974"/>
        <v>0</v>
      </c>
      <c r="AU495" s="7">
        <v>0</v>
      </c>
      <c r="AV495" s="7" t="e">
        <f>SUMIF([2]Nov!B:I,AVALUOS!E495,[2]Nov!I:I)</f>
        <v>#VALUE!</v>
      </c>
      <c r="AW495" s="7" t="e">
        <f t="shared" si="2976"/>
        <v>#VALUE!</v>
      </c>
      <c r="AX495" s="8">
        <f t="shared" si="2977"/>
        <v>0</v>
      </c>
      <c r="AY495" s="7">
        <v>0</v>
      </c>
      <c r="AZ495" s="7" t="e">
        <f>SUMIF([2]Dic!B:I,AVALUOS!E495,[2]Dic!I:I)</f>
        <v>#VALUE!</v>
      </c>
      <c r="BA495" s="7" t="e">
        <f t="shared" si="2979"/>
        <v>#VALUE!</v>
      </c>
      <c r="BB495" s="8">
        <f t="shared" si="2980"/>
        <v>0</v>
      </c>
      <c r="BC495" s="7">
        <v>0</v>
      </c>
      <c r="BD495" s="89">
        <f t="shared" ref="BD495:BD496" si="3221">+G495+K495+O495+S495+W495+AA495+AE495+AI495+AM495+AQ495+AU495</f>
        <v>0</v>
      </c>
      <c r="BE495" s="89" t="e">
        <f>+H495+L495+P495+T495+X495+AB495+AF495+AJ495+AN495+AR495+AV495+AZ495</f>
        <v>#VALUE!</v>
      </c>
      <c r="BF495" s="89" t="e">
        <f t="shared" si="2981"/>
        <v>#VALUE!</v>
      </c>
      <c r="BG495" s="24">
        <f t="shared" si="2945"/>
        <v>0</v>
      </c>
      <c r="BK495" s="84"/>
      <c r="BL495" s="7"/>
      <c r="BM495" s="7"/>
    </row>
    <row r="496" spans="1:65" s="84" customFormat="1" ht="12" x14ac:dyDescent="0.3">
      <c r="A496" s="87"/>
      <c r="B496" s="87"/>
      <c r="C496" s="88"/>
      <c r="D496" s="95"/>
      <c r="E496" s="96">
        <v>52350502</v>
      </c>
      <c r="F496" s="97" t="s">
        <v>191</v>
      </c>
      <c r="G496" s="7">
        <v>0</v>
      </c>
      <c r="H496" s="7" t="e">
        <f>SUMIF([2]Ene!B:I,AVALUOS!E496,[2]Ene!I:I)</f>
        <v>#VALUE!</v>
      </c>
      <c r="I496" s="7" t="e">
        <f t="shared" si="2947"/>
        <v>#VALUE!</v>
      </c>
      <c r="J496" s="8">
        <f t="shared" si="2948"/>
        <v>0</v>
      </c>
      <c r="K496" s="7">
        <v>0</v>
      </c>
      <c r="L496" s="7" t="e">
        <f>SUMIF([2]Feb!B:I,AVALUOS!E496,[2]Feb!I:I)</f>
        <v>#VALUE!</v>
      </c>
      <c r="M496" s="7" t="e">
        <f t="shared" si="2950"/>
        <v>#VALUE!</v>
      </c>
      <c r="N496" s="8">
        <f t="shared" si="2951"/>
        <v>0</v>
      </c>
      <c r="O496" s="7">
        <v>0</v>
      </c>
      <c r="P496" s="7" t="e">
        <f>SUMIF([2]mar!B:I,AVALUOS!E496,[2]mar!I:I)</f>
        <v>#VALUE!</v>
      </c>
      <c r="Q496" s="7" t="e">
        <f t="shared" si="2953"/>
        <v>#VALUE!</v>
      </c>
      <c r="R496" s="8">
        <f t="shared" si="2921"/>
        <v>0</v>
      </c>
      <c r="S496" s="7">
        <v>0</v>
      </c>
      <c r="T496" s="7" t="e">
        <f>SUMIF([2]Abr!B:I,AVALUOS!E496,[2]Abr!I:I)</f>
        <v>#VALUE!</v>
      </c>
      <c r="U496" s="7" t="e">
        <f t="shared" si="2955"/>
        <v>#VALUE!</v>
      </c>
      <c r="V496" s="8">
        <f t="shared" si="2956"/>
        <v>0</v>
      </c>
      <c r="W496" s="7">
        <v>0</v>
      </c>
      <c r="X496" s="7" t="e">
        <f>SUMIF([2]May!B:I,AVALUOS!E496,[2]May!I:I)</f>
        <v>#VALUE!</v>
      </c>
      <c r="Y496" s="7" t="e">
        <f t="shared" si="2958"/>
        <v>#VALUE!</v>
      </c>
      <c r="Z496" s="8">
        <f t="shared" si="2959"/>
        <v>0</v>
      </c>
      <c r="AA496" s="7">
        <v>0</v>
      </c>
      <c r="AB496" s="7" t="e">
        <f>SUMIF([2]Jun!B:I,AVALUOS!E496,[2]Jun!I:I)</f>
        <v>#VALUE!</v>
      </c>
      <c r="AC496" s="7" t="e">
        <f t="shared" si="2961"/>
        <v>#VALUE!</v>
      </c>
      <c r="AD496" s="8">
        <f t="shared" si="2962"/>
        <v>0</v>
      </c>
      <c r="AE496" s="7">
        <v>0</v>
      </c>
      <c r="AF496" s="7" t="e">
        <f>SUMIF([2]Jul!B:I,AVALUOS!E496,[2]Jul!I:I)</f>
        <v>#VALUE!</v>
      </c>
      <c r="AG496" s="7" t="e">
        <f t="shared" si="2964"/>
        <v>#VALUE!</v>
      </c>
      <c r="AH496" s="8">
        <f t="shared" si="2965"/>
        <v>0</v>
      </c>
      <c r="AI496" s="7">
        <v>0</v>
      </c>
      <c r="AJ496" s="7" t="e">
        <f>SUMIF([2]Agos!B:I,AVALUOS!E496,[2]Agos!I:I)</f>
        <v>#VALUE!</v>
      </c>
      <c r="AK496" s="7" t="e">
        <f t="shared" si="2967"/>
        <v>#VALUE!</v>
      </c>
      <c r="AL496" s="8">
        <f t="shared" si="2968"/>
        <v>0</v>
      </c>
      <c r="AM496" s="7">
        <v>0</v>
      </c>
      <c r="AN496" s="7" t="e">
        <f>SUMIF([2]Sep!B:I,AVALUOS!E496,[2]Sep!I:I)</f>
        <v>#VALUE!</v>
      </c>
      <c r="AO496" s="7" t="e">
        <f t="shared" si="2970"/>
        <v>#VALUE!</v>
      </c>
      <c r="AP496" s="8">
        <f t="shared" si="2971"/>
        <v>0</v>
      </c>
      <c r="AQ496" s="7">
        <v>0</v>
      </c>
      <c r="AR496" s="7" t="e">
        <f>SUMIF([2]Oct!B:I,AVALUOS!E496,[2]Oct!I:I)</f>
        <v>#VALUE!</v>
      </c>
      <c r="AS496" s="7" t="e">
        <f t="shared" si="2973"/>
        <v>#VALUE!</v>
      </c>
      <c r="AT496" s="8">
        <f t="shared" si="2974"/>
        <v>0</v>
      </c>
      <c r="AU496" s="7">
        <v>0</v>
      </c>
      <c r="AV496" s="7" t="e">
        <f>SUMIF([2]Nov!B:I,AVALUOS!E496,[2]Nov!I:I)</f>
        <v>#VALUE!</v>
      </c>
      <c r="AW496" s="7" t="e">
        <f t="shared" si="2976"/>
        <v>#VALUE!</v>
      </c>
      <c r="AX496" s="8">
        <f t="shared" si="2977"/>
        <v>0</v>
      </c>
      <c r="AY496" s="7">
        <v>0</v>
      </c>
      <c r="AZ496" s="7" t="e">
        <f>SUMIF([2]Dic!B:I,AVALUOS!E496,[2]Dic!I:I)</f>
        <v>#VALUE!</v>
      </c>
      <c r="BA496" s="7" t="e">
        <f t="shared" si="2979"/>
        <v>#VALUE!</v>
      </c>
      <c r="BB496" s="8">
        <f t="shared" si="2980"/>
        <v>0</v>
      </c>
      <c r="BC496" s="7">
        <v>0</v>
      </c>
      <c r="BD496" s="89">
        <f t="shared" si="3221"/>
        <v>0</v>
      </c>
      <c r="BE496" s="89" t="e">
        <f>+H496+L496+P496+T496+X496+AB496+AF496+AJ496+AN496+AR496+AV496+AZ496</f>
        <v>#VALUE!</v>
      </c>
      <c r="BF496" s="89" t="e">
        <f t="shared" si="2981"/>
        <v>#VALUE!</v>
      </c>
      <c r="BG496" s="24">
        <f t="shared" si="2945"/>
        <v>0</v>
      </c>
      <c r="BL496" s="7"/>
      <c r="BM496" s="7"/>
    </row>
    <row r="497" spans="1:65" s="84" customFormat="1" ht="12" x14ac:dyDescent="0.3">
      <c r="A497" s="85"/>
      <c r="B497" s="85"/>
      <c r="C497" s="86"/>
      <c r="D497" s="90">
        <v>523510</v>
      </c>
      <c r="E497" s="91"/>
      <c r="F497" s="92" t="s">
        <v>192</v>
      </c>
      <c r="G497" s="93">
        <f t="shared" ref="G497:H497" si="3222">+G498</f>
        <v>0</v>
      </c>
      <c r="H497" s="93" t="e">
        <f t="shared" si="3222"/>
        <v>#VALUE!</v>
      </c>
      <c r="I497" s="93" t="e">
        <f t="shared" si="2947"/>
        <v>#VALUE!</v>
      </c>
      <c r="J497" s="94">
        <f t="shared" si="2948"/>
        <v>0</v>
      </c>
      <c r="K497" s="93">
        <f t="shared" ref="K497:L497" si="3223">+K498</f>
        <v>0</v>
      </c>
      <c r="L497" s="93" t="e">
        <f t="shared" si="3223"/>
        <v>#VALUE!</v>
      </c>
      <c r="M497" s="93" t="e">
        <f t="shared" si="2950"/>
        <v>#VALUE!</v>
      </c>
      <c r="N497" s="94">
        <f t="shared" si="2951"/>
        <v>0</v>
      </c>
      <c r="O497" s="93">
        <f t="shared" ref="O497:P497" si="3224">+O498</f>
        <v>0</v>
      </c>
      <c r="P497" s="93" t="e">
        <f t="shared" si="3224"/>
        <v>#VALUE!</v>
      </c>
      <c r="Q497" s="93" t="e">
        <f t="shared" si="2953"/>
        <v>#VALUE!</v>
      </c>
      <c r="R497" s="94">
        <f t="shared" si="2921"/>
        <v>0</v>
      </c>
      <c r="S497" s="93">
        <f t="shared" ref="S497:BE497" si="3225">+S498</f>
        <v>0</v>
      </c>
      <c r="T497" s="93" t="e">
        <f t="shared" si="3225"/>
        <v>#VALUE!</v>
      </c>
      <c r="U497" s="93" t="e">
        <f t="shared" si="2955"/>
        <v>#VALUE!</v>
      </c>
      <c r="V497" s="94">
        <f t="shared" si="2956"/>
        <v>0</v>
      </c>
      <c r="W497" s="93">
        <f t="shared" ref="W497:X497" si="3226">+W498</f>
        <v>0</v>
      </c>
      <c r="X497" s="93" t="e">
        <f t="shared" si="3226"/>
        <v>#VALUE!</v>
      </c>
      <c r="Y497" s="93" t="e">
        <f t="shared" si="2958"/>
        <v>#VALUE!</v>
      </c>
      <c r="Z497" s="94">
        <f t="shared" si="2959"/>
        <v>0</v>
      </c>
      <c r="AA497" s="93">
        <f t="shared" ref="AA497" si="3227">+AA498</f>
        <v>0</v>
      </c>
      <c r="AB497" s="93" t="e">
        <f t="shared" si="3225"/>
        <v>#VALUE!</v>
      </c>
      <c r="AC497" s="93" t="e">
        <f t="shared" si="2961"/>
        <v>#VALUE!</v>
      </c>
      <c r="AD497" s="94">
        <f t="shared" si="2962"/>
        <v>0</v>
      </c>
      <c r="AE497" s="93">
        <f t="shared" ref="AE497" si="3228">+AE498</f>
        <v>0</v>
      </c>
      <c r="AF497" s="93" t="e">
        <f t="shared" si="3225"/>
        <v>#VALUE!</v>
      </c>
      <c r="AG497" s="93" t="e">
        <f t="shared" si="2964"/>
        <v>#VALUE!</v>
      </c>
      <c r="AH497" s="94">
        <f t="shared" si="2965"/>
        <v>0</v>
      </c>
      <c r="AI497" s="93">
        <f t="shared" ref="AI497" si="3229">+AI498</f>
        <v>0</v>
      </c>
      <c r="AJ497" s="93" t="e">
        <f t="shared" si="3225"/>
        <v>#VALUE!</v>
      </c>
      <c r="AK497" s="93" t="e">
        <f t="shared" si="2967"/>
        <v>#VALUE!</v>
      </c>
      <c r="AL497" s="94">
        <f t="shared" si="2968"/>
        <v>0</v>
      </c>
      <c r="AM497" s="93">
        <f t="shared" ref="AM497" si="3230">+AM498</f>
        <v>0</v>
      </c>
      <c r="AN497" s="93" t="e">
        <f t="shared" si="3225"/>
        <v>#VALUE!</v>
      </c>
      <c r="AO497" s="93" t="e">
        <f t="shared" si="2970"/>
        <v>#VALUE!</v>
      </c>
      <c r="AP497" s="94">
        <f t="shared" si="2971"/>
        <v>0</v>
      </c>
      <c r="AQ497" s="93">
        <f t="shared" ref="AQ497" si="3231">+AQ498</f>
        <v>0</v>
      </c>
      <c r="AR497" s="93" t="e">
        <f t="shared" si="3225"/>
        <v>#VALUE!</v>
      </c>
      <c r="AS497" s="93" t="e">
        <f t="shared" si="2973"/>
        <v>#VALUE!</v>
      </c>
      <c r="AT497" s="94">
        <f t="shared" si="2974"/>
        <v>0</v>
      </c>
      <c r="AU497" s="93">
        <f t="shared" ref="AU497" si="3232">+AU498</f>
        <v>0</v>
      </c>
      <c r="AV497" s="93" t="e">
        <f t="shared" si="3225"/>
        <v>#VALUE!</v>
      </c>
      <c r="AW497" s="93" t="e">
        <f t="shared" si="2976"/>
        <v>#VALUE!</v>
      </c>
      <c r="AX497" s="94">
        <f t="shared" si="2977"/>
        <v>0</v>
      </c>
      <c r="AY497" s="93">
        <f t="shared" ref="AY497" si="3233">+AY498</f>
        <v>0</v>
      </c>
      <c r="AZ497" s="93" t="e">
        <f t="shared" si="3225"/>
        <v>#VALUE!</v>
      </c>
      <c r="BA497" s="93" t="e">
        <f t="shared" si="2979"/>
        <v>#VALUE!</v>
      </c>
      <c r="BB497" s="94">
        <f t="shared" si="2980"/>
        <v>0</v>
      </c>
      <c r="BC497" s="93">
        <f t="shared" si="3225"/>
        <v>0</v>
      </c>
      <c r="BD497" s="93">
        <f t="shared" si="3225"/>
        <v>0</v>
      </c>
      <c r="BE497" s="93" t="e">
        <f t="shared" si="3225"/>
        <v>#VALUE!</v>
      </c>
      <c r="BF497" s="93" t="e">
        <f t="shared" si="2981"/>
        <v>#VALUE!</v>
      </c>
      <c r="BG497" s="4">
        <f t="shared" si="2945"/>
        <v>0</v>
      </c>
      <c r="BL497" s="93">
        <f t="shared" ref="BL497:BM497" si="3234">+BL498</f>
        <v>0</v>
      </c>
      <c r="BM497" s="93">
        <f t="shared" si="3234"/>
        <v>0</v>
      </c>
    </row>
    <row r="498" spans="1:65" ht="12" x14ac:dyDescent="0.3">
      <c r="A498" s="87"/>
      <c r="B498" s="87"/>
      <c r="C498" s="88"/>
      <c r="D498" s="95"/>
      <c r="E498" s="96">
        <v>52351001</v>
      </c>
      <c r="F498" s="97" t="s">
        <v>192</v>
      </c>
      <c r="G498" s="7">
        <v>0</v>
      </c>
      <c r="H498" s="7" t="e">
        <f>SUMIF([2]Ene!B:I,AVALUOS!E498,[2]Ene!I:I)</f>
        <v>#VALUE!</v>
      </c>
      <c r="I498" s="7" t="e">
        <f t="shared" si="2947"/>
        <v>#VALUE!</v>
      </c>
      <c r="J498" s="8">
        <f t="shared" si="2948"/>
        <v>0</v>
      </c>
      <c r="K498" s="7">
        <v>0</v>
      </c>
      <c r="L498" s="7" t="e">
        <f>SUMIF([2]Feb!B:I,AVALUOS!E498,[2]Feb!I:I)</f>
        <v>#VALUE!</v>
      </c>
      <c r="M498" s="7" t="e">
        <f t="shared" si="2950"/>
        <v>#VALUE!</v>
      </c>
      <c r="N498" s="8">
        <f t="shared" si="2951"/>
        <v>0</v>
      </c>
      <c r="O498" s="7">
        <v>0</v>
      </c>
      <c r="P498" s="7" t="e">
        <f>SUMIF([2]mar!B:I,AVALUOS!E498,[2]mar!I:I)</f>
        <v>#VALUE!</v>
      </c>
      <c r="Q498" s="7" t="e">
        <f t="shared" si="2953"/>
        <v>#VALUE!</v>
      </c>
      <c r="R498" s="8">
        <f t="shared" si="2921"/>
        <v>0</v>
      </c>
      <c r="S498" s="7">
        <v>0</v>
      </c>
      <c r="T498" s="7" t="e">
        <f>SUMIF([2]Abr!B:I,AVALUOS!E498,[2]Abr!I:I)</f>
        <v>#VALUE!</v>
      </c>
      <c r="U498" s="7" t="e">
        <f t="shared" si="2955"/>
        <v>#VALUE!</v>
      </c>
      <c r="V498" s="8">
        <f t="shared" si="2956"/>
        <v>0</v>
      </c>
      <c r="W498" s="7">
        <v>0</v>
      </c>
      <c r="X498" s="7" t="e">
        <f>SUMIF([2]May!B:I,AVALUOS!E498,[2]May!I:I)</f>
        <v>#VALUE!</v>
      </c>
      <c r="Y498" s="7" t="e">
        <f t="shared" si="2958"/>
        <v>#VALUE!</v>
      </c>
      <c r="Z498" s="8">
        <f t="shared" si="2959"/>
        <v>0</v>
      </c>
      <c r="AA498" s="7">
        <v>0</v>
      </c>
      <c r="AB498" s="7" t="e">
        <f>SUMIF([2]Jun!B:I,AVALUOS!E498,[2]Jun!I:I)</f>
        <v>#VALUE!</v>
      </c>
      <c r="AC498" s="7" t="e">
        <f t="shared" si="2961"/>
        <v>#VALUE!</v>
      </c>
      <c r="AD498" s="8">
        <f t="shared" si="2962"/>
        <v>0</v>
      </c>
      <c r="AE498" s="7">
        <v>0</v>
      </c>
      <c r="AF498" s="7" t="e">
        <f>SUMIF([2]Jul!B:I,AVALUOS!E498,[2]Jul!I:I)</f>
        <v>#VALUE!</v>
      </c>
      <c r="AG498" s="7" t="e">
        <f t="shared" si="2964"/>
        <v>#VALUE!</v>
      </c>
      <c r="AH498" s="8">
        <f t="shared" si="2965"/>
        <v>0</v>
      </c>
      <c r="AI498" s="7">
        <v>0</v>
      </c>
      <c r="AJ498" s="7" t="e">
        <f>SUMIF([2]Agos!B:I,AVALUOS!E498,[2]Agos!I:I)</f>
        <v>#VALUE!</v>
      </c>
      <c r="AK498" s="7" t="e">
        <f t="shared" si="2967"/>
        <v>#VALUE!</v>
      </c>
      <c r="AL498" s="8">
        <f t="shared" si="2968"/>
        <v>0</v>
      </c>
      <c r="AM498" s="7">
        <v>0</v>
      </c>
      <c r="AN498" s="7" t="e">
        <f>SUMIF([2]Sep!B:I,AVALUOS!E498,[2]Sep!I:I)</f>
        <v>#VALUE!</v>
      </c>
      <c r="AO498" s="7" t="e">
        <f t="shared" si="2970"/>
        <v>#VALUE!</v>
      </c>
      <c r="AP498" s="8">
        <f t="shared" si="2971"/>
        <v>0</v>
      </c>
      <c r="AQ498" s="7">
        <v>0</v>
      </c>
      <c r="AR498" s="7" t="e">
        <f>SUMIF([2]Oct!B:I,AVALUOS!E498,[2]Oct!I:I)</f>
        <v>#VALUE!</v>
      </c>
      <c r="AS498" s="7" t="e">
        <f t="shared" si="2973"/>
        <v>#VALUE!</v>
      </c>
      <c r="AT498" s="8">
        <f t="shared" si="2974"/>
        <v>0</v>
      </c>
      <c r="AU498" s="7">
        <v>0</v>
      </c>
      <c r="AV498" s="7" t="e">
        <f>SUMIF([2]Nov!B:I,AVALUOS!E498,[2]Nov!I:I)</f>
        <v>#VALUE!</v>
      </c>
      <c r="AW498" s="7" t="e">
        <f t="shared" si="2976"/>
        <v>#VALUE!</v>
      </c>
      <c r="AX498" s="8">
        <f t="shared" si="2977"/>
        <v>0</v>
      </c>
      <c r="AY498" s="7">
        <v>0</v>
      </c>
      <c r="AZ498" s="7" t="e">
        <f>SUMIF([2]Dic!B:I,AVALUOS!E498,[2]Dic!I:I)</f>
        <v>#VALUE!</v>
      </c>
      <c r="BA498" s="7" t="e">
        <f t="shared" si="2979"/>
        <v>#VALUE!</v>
      </c>
      <c r="BB498" s="8">
        <f t="shared" si="2980"/>
        <v>0</v>
      </c>
      <c r="BC498" s="7">
        <v>0</v>
      </c>
      <c r="BD498" s="89">
        <f>+G498+K498+O498+S498+W498+AA498+AE498+AI498+AM498+AQ498+AU498</f>
        <v>0</v>
      </c>
      <c r="BE498" s="89" t="e">
        <f>+H498+L498+P498+T498+X498+AB498+AF498+AJ498+AN498+AR498+AV498+AZ498</f>
        <v>#VALUE!</v>
      </c>
      <c r="BF498" s="89" t="e">
        <f t="shared" si="2981"/>
        <v>#VALUE!</v>
      </c>
      <c r="BG498" s="24">
        <f t="shared" si="2945"/>
        <v>0</v>
      </c>
      <c r="BK498" s="84"/>
      <c r="BL498" s="7"/>
      <c r="BM498" s="7"/>
    </row>
    <row r="499" spans="1:65" ht="12" x14ac:dyDescent="0.3">
      <c r="A499" s="85"/>
      <c r="B499" s="85"/>
      <c r="C499" s="86"/>
      <c r="D499" s="90">
        <v>523515</v>
      </c>
      <c r="E499" s="91"/>
      <c r="F499" s="92" t="s">
        <v>193</v>
      </c>
      <c r="G499" s="93">
        <f t="shared" ref="G499:H499" si="3235">+G500</f>
        <v>0</v>
      </c>
      <c r="H499" s="93" t="e">
        <f t="shared" si="3235"/>
        <v>#VALUE!</v>
      </c>
      <c r="I499" s="93" t="e">
        <f t="shared" si="2947"/>
        <v>#VALUE!</v>
      </c>
      <c r="J499" s="94">
        <f t="shared" si="2948"/>
        <v>0</v>
      </c>
      <c r="K499" s="93">
        <f t="shared" ref="K499:L499" si="3236">+K500</f>
        <v>0</v>
      </c>
      <c r="L499" s="93" t="e">
        <f t="shared" si="3236"/>
        <v>#VALUE!</v>
      </c>
      <c r="M499" s="93" t="e">
        <f t="shared" si="2950"/>
        <v>#VALUE!</v>
      </c>
      <c r="N499" s="94">
        <f t="shared" si="2951"/>
        <v>0</v>
      </c>
      <c r="O499" s="93">
        <f t="shared" ref="O499:P499" si="3237">+O500</f>
        <v>0</v>
      </c>
      <c r="P499" s="93" t="e">
        <f t="shared" si="3237"/>
        <v>#VALUE!</v>
      </c>
      <c r="Q499" s="93" t="e">
        <f t="shared" si="2953"/>
        <v>#VALUE!</v>
      </c>
      <c r="R499" s="94">
        <f t="shared" si="2921"/>
        <v>0</v>
      </c>
      <c r="S499" s="93">
        <f t="shared" ref="S499:BE499" si="3238">+S500</f>
        <v>0</v>
      </c>
      <c r="T499" s="93" t="e">
        <f t="shared" si="3238"/>
        <v>#VALUE!</v>
      </c>
      <c r="U499" s="93" t="e">
        <f t="shared" si="2955"/>
        <v>#VALUE!</v>
      </c>
      <c r="V499" s="94">
        <f t="shared" si="2956"/>
        <v>0</v>
      </c>
      <c r="W499" s="93">
        <f t="shared" ref="W499:X499" si="3239">+W500</f>
        <v>0</v>
      </c>
      <c r="X499" s="93" t="e">
        <f t="shared" si="3239"/>
        <v>#VALUE!</v>
      </c>
      <c r="Y499" s="93" t="e">
        <f t="shared" si="2958"/>
        <v>#VALUE!</v>
      </c>
      <c r="Z499" s="94">
        <f t="shared" si="2959"/>
        <v>0</v>
      </c>
      <c r="AA499" s="93">
        <f t="shared" ref="AA499" si="3240">+AA500</f>
        <v>0</v>
      </c>
      <c r="AB499" s="93" t="e">
        <f t="shared" si="3238"/>
        <v>#VALUE!</v>
      </c>
      <c r="AC499" s="93" t="e">
        <f t="shared" si="2961"/>
        <v>#VALUE!</v>
      </c>
      <c r="AD499" s="94">
        <f t="shared" si="2962"/>
        <v>0</v>
      </c>
      <c r="AE499" s="93">
        <f t="shared" ref="AE499" si="3241">+AE500</f>
        <v>0</v>
      </c>
      <c r="AF499" s="93" t="e">
        <f t="shared" si="3238"/>
        <v>#VALUE!</v>
      </c>
      <c r="AG499" s="93" t="e">
        <f t="shared" si="2964"/>
        <v>#VALUE!</v>
      </c>
      <c r="AH499" s="94">
        <f t="shared" si="2965"/>
        <v>0</v>
      </c>
      <c r="AI499" s="93">
        <f t="shared" ref="AI499" si="3242">+AI500</f>
        <v>0</v>
      </c>
      <c r="AJ499" s="93" t="e">
        <f t="shared" si="3238"/>
        <v>#VALUE!</v>
      </c>
      <c r="AK499" s="93" t="e">
        <f t="shared" si="2967"/>
        <v>#VALUE!</v>
      </c>
      <c r="AL499" s="94">
        <f t="shared" si="2968"/>
        <v>0</v>
      </c>
      <c r="AM499" s="93">
        <f t="shared" ref="AM499" si="3243">+AM500</f>
        <v>0</v>
      </c>
      <c r="AN499" s="93" t="e">
        <f t="shared" si="3238"/>
        <v>#VALUE!</v>
      </c>
      <c r="AO499" s="93" t="e">
        <f t="shared" si="2970"/>
        <v>#VALUE!</v>
      </c>
      <c r="AP499" s="94">
        <f t="shared" si="2971"/>
        <v>0</v>
      </c>
      <c r="AQ499" s="93">
        <f t="shared" ref="AQ499" si="3244">+AQ500</f>
        <v>0</v>
      </c>
      <c r="AR499" s="93" t="e">
        <f t="shared" si="3238"/>
        <v>#VALUE!</v>
      </c>
      <c r="AS499" s="93" t="e">
        <f t="shared" si="2973"/>
        <v>#VALUE!</v>
      </c>
      <c r="AT499" s="94">
        <f t="shared" si="2974"/>
        <v>0</v>
      </c>
      <c r="AU499" s="93">
        <f t="shared" ref="AU499" si="3245">+AU500</f>
        <v>0</v>
      </c>
      <c r="AV499" s="93" t="e">
        <f t="shared" si="3238"/>
        <v>#VALUE!</v>
      </c>
      <c r="AW499" s="93" t="e">
        <f t="shared" si="2976"/>
        <v>#VALUE!</v>
      </c>
      <c r="AX499" s="94">
        <f t="shared" si="2977"/>
        <v>0</v>
      </c>
      <c r="AY499" s="93">
        <f t="shared" ref="AY499" si="3246">+AY500</f>
        <v>0</v>
      </c>
      <c r="AZ499" s="93" t="e">
        <f t="shared" si="3238"/>
        <v>#VALUE!</v>
      </c>
      <c r="BA499" s="93" t="e">
        <f t="shared" si="2979"/>
        <v>#VALUE!</v>
      </c>
      <c r="BB499" s="94">
        <f t="shared" si="2980"/>
        <v>0</v>
      </c>
      <c r="BC499" s="93">
        <f t="shared" si="3238"/>
        <v>0</v>
      </c>
      <c r="BD499" s="93">
        <f t="shared" si="3238"/>
        <v>0</v>
      </c>
      <c r="BE499" s="93" t="e">
        <f t="shared" si="3238"/>
        <v>#VALUE!</v>
      </c>
      <c r="BF499" s="93" t="e">
        <f t="shared" si="2981"/>
        <v>#VALUE!</v>
      </c>
      <c r="BG499" s="4">
        <f t="shared" si="2945"/>
        <v>0</v>
      </c>
      <c r="BL499" s="93">
        <f t="shared" ref="BL499:BM499" si="3247">+BL500</f>
        <v>0</v>
      </c>
      <c r="BM499" s="93">
        <f t="shared" si="3247"/>
        <v>0</v>
      </c>
    </row>
    <row r="500" spans="1:65" s="84" customFormat="1" ht="12" x14ac:dyDescent="0.3">
      <c r="A500" s="87"/>
      <c r="B500" s="87"/>
      <c r="C500" s="88"/>
      <c r="D500" s="95"/>
      <c r="E500" s="96">
        <v>52351501</v>
      </c>
      <c r="F500" s="97" t="s">
        <v>193</v>
      </c>
      <c r="G500" s="7">
        <v>0</v>
      </c>
      <c r="H500" s="7" t="e">
        <f>SUMIF([2]Ene!B:I,AVALUOS!E500,[2]Ene!I:I)</f>
        <v>#VALUE!</v>
      </c>
      <c r="I500" s="7" t="e">
        <f t="shared" si="2947"/>
        <v>#VALUE!</v>
      </c>
      <c r="J500" s="8">
        <f t="shared" si="2948"/>
        <v>0</v>
      </c>
      <c r="K500" s="7">
        <v>0</v>
      </c>
      <c r="L500" s="7" t="e">
        <f>SUMIF([2]Feb!B:I,AVALUOS!E500,[2]Feb!I:I)</f>
        <v>#VALUE!</v>
      </c>
      <c r="M500" s="7" t="e">
        <f t="shared" si="2950"/>
        <v>#VALUE!</v>
      </c>
      <c r="N500" s="8">
        <f t="shared" si="2951"/>
        <v>0</v>
      </c>
      <c r="O500" s="7">
        <v>0</v>
      </c>
      <c r="P500" s="7" t="e">
        <f>SUMIF([2]mar!B:I,AVALUOS!E500,[2]mar!I:I)</f>
        <v>#VALUE!</v>
      </c>
      <c r="Q500" s="7" t="e">
        <f t="shared" si="2953"/>
        <v>#VALUE!</v>
      </c>
      <c r="R500" s="8">
        <f t="shared" si="2921"/>
        <v>0</v>
      </c>
      <c r="S500" s="7">
        <v>0</v>
      </c>
      <c r="T500" s="7" t="e">
        <f>SUMIF([2]Abr!B:I,AVALUOS!E500,[2]Abr!I:I)</f>
        <v>#VALUE!</v>
      </c>
      <c r="U500" s="7" t="e">
        <f t="shared" si="2955"/>
        <v>#VALUE!</v>
      </c>
      <c r="V500" s="8">
        <f t="shared" si="2956"/>
        <v>0</v>
      </c>
      <c r="W500" s="7">
        <v>0</v>
      </c>
      <c r="X500" s="7" t="e">
        <f>SUMIF([2]May!B:I,AVALUOS!E500,[2]May!I:I)</f>
        <v>#VALUE!</v>
      </c>
      <c r="Y500" s="7" t="e">
        <f t="shared" si="2958"/>
        <v>#VALUE!</v>
      </c>
      <c r="Z500" s="8">
        <f t="shared" si="2959"/>
        <v>0</v>
      </c>
      <c r="AA500" s="7">
        <v>0</v>
      </c>
      <c r="AB500" s="7" t="e">
        <f>SUMIF([2]Jun!B:I,AVALUOS!E500,[2]Jun!I:I)</f>
        <v>#VALUE!</v>
      </c>
      <c r="AC500" s="7" t="e">
        <f t="shared" si="2961"/>
        <v>#VALUE!</v>
      </c>
      <c r="AD500" s="8">
        <f t="shared" si="2962"/>
        <v>0</v>
      </c>
      <c r="AE500" s="7">
        <v>0</v>
      </c>
      <c r="AF500" s="7" t="e">
        <f>SUMIF([2]Jul!B:I,AVALUOS!E500,[2]Jul!I:I)</f>
        <v>#VALUE!</v>
      </c>
      <c r="AG500" s="7" t="e">
        <f t="shared" si="2964"/>
        <v>#VALUE!</v>
      </c>
      <c r="AH500" s="8">
        <f t="shared" si="2965"/>
        <v>0</v>
      </c>
      <c r="AI500" s="7">
        <v>0</v>
      </c>
      <c r="AJ500" s="7" t="e">
        <f>SUMIF([2]Agos!B:I,AVALUOS!E500,[2]Agos!I:I)</f>
        <v>#VALUE!</v>
      </c>
      <c r="AK500" s="7" t="e">
        <f t="shared" si="2967"/>
        <v>#VALUE!</v>
      </c>
      <c r="AL500" s="8">
        <f t="shared" si="2968"/>
        <v>0</v>
      </c>
      <c r="AM500" s="7">
        <v>0</v>
      </c>
      <c r="AN500" s="7" t="e">
        <f>SUMIF([2]Sep!B:I,AVALUOS!E500,[2]Sep!I:I)</f>
        <v>#VALUE!</v>
      </c>
      <c r="AO500" s="7" t="e">
        <f t="shared" si="2970"/>
        <v>#VALUE!</v>
      </c>
      <c r="AP500" s="8">
        <f t="shared" si="2971"/>
        <v>0</v>
      </c>
      <c r="AQ500" s="7">
        <v>0</v>
      </c>
      <c r="AR500" s="7" t="e">
        <f>SUMIF([2]Oct!B:I,AVALUOS!E500,[2]Oct!I:I)</f>
        <v>#VALUE!</v>
      </c>
      <c r="AS500" s="7" t="e">
        <f t="shared" si="2973"/>
        <v>#VALUE!</v>
      </c>
      <c r="AT500" s="8">
        <f t="shared" si="2974"/>
        <v>0</v>
      </c>
      <c r="AU500" s="7">
        <v>0</v>
      </c>
      <c r="AV500" s="7" t="e">
        <f>SUMIF([2]Nov!B:I,AVALUOS!E500,[2]Nov!I:I)</f>
        <v>#VALUE!</v>
      </c>
      <c r="AW500" s="7" t="e">
        <f t="shared" si="2976"/>
        <v>#VALUE!</v>
      </c>
      <c r="AX500" s="8">
        <f t="shared" si="2977"/>
        <v>0</v>
      </c>
      <c r="AY500" s="7">
        <v>0</v>
      </c>
      <c r="AZ500" s="7" t="e">
        <f>SUMIF([2]Dic!B:I,AVALUOS!E500,[2]Dic!I:I)</f>
        <v>#VALUE!</v>
      </c>
      <c r="BA500" s="7" t="e">
        <f t="shared" si="2979"/>
        <v>#VALUE!</v>
      </c>
      <c r="BB500" s="8">
        <f t="shared" si="2980"/>
        <v>0</v>
      </c>
      <c r="BC500" s="7">
        <v>0</v>
      </c>
      <c r="BD500" s="89">
        <f>+G500+K500+O500+S500+W500+AA500+AE500+AI500+AM500+AQ500+AU500</f>
        <v>0</v>
      </c>
      <c r="BE500" s="89" t="e">
        <f>+H500+L500+P500+T500+X500+AB500+AF500+AJ500+AN500+AR500+AV500+AZ500</f>
        <v>#VALUE!</v>
      </c>
      <c r="BF500" s="89" t="e">
        <f t="shared" si="2981"/>
        <v>#VALUE!</v>
      </c>
      <c r="BG500" s="24">
        <f t="shared" si="2945"/>
        <v>0</v>
      </c>
      <c r="BL500" s="7"/>
      <c r="BM500" s="7"/>
    </row>
    <row r="501" spans="1:65" ht="12" x14ac:dyDescent="0.3">
      <c r="A501" s="85"/>
      <c r="B501" s="85"/>
      <c r="C501" s="86"/>
      <c r="D501" s="90">
        <v>523520</v>
      </c>
      <c r="E501" s="91"/>
      <c r="F501" s="92" t="s">
        <v>297</v>
      </c>
      <c r="G501" s="93">
        <f t="shared" ref="G501:H501" si="3248">+G502</f>
        <v>0</v>
      </c>
      <c r="H501" s="93" t="e">
        <f t="shared" si="3248"/>
        <v>#VALUE!</v>
      </c>
      <c r="I501" s="93" t="e">
        <f t="shared" si="2947"/>
        <v>#VALUE!</v>
      </c>
      <c r="J501" s="94">
        <f t="shared" si="2948"/>
        <v>0</v>
      </c>
      <c r="K501" s="93">
        <f t="shared" ref="K501:L501" si="3249">+K502</f>
        <v>0</v>
      </c>
      <c r="L501" s="93" t="e">
        <f t="shared" si="3249"/>
        <v>#VALUE!</v>
      </c>
      <c r="M501" s="93" t="e">
        <f t="shared" si="2950"/>
        <v>#VALUE!</v>
      </c>
      <c r="N501" s="94">
        <f t="shared" si="2951"/>
        <v>0</v>
      </c>
      <c r="O501" s="93">
        <f t="shared" ref="O501:P501" si="3250">+O502</f>
        <v>0</v>
      </c>
      <c r="P501" s="93" t="e">
        <f t="shared" si="3250"/>
        <v>#VALUE!</v>
      </c>
      <c r="Q501" s="93" t="e">
        <f t="shared" si="2953"/>
        <v>#VALUE!</v>
      </c>
      <c r="R501" s="94">
        <f t="shared" si="2921"/>
        <v>0</v>
      </c>
      <c r="S501" s="93">
        <f t="shared" ref="S501:BE501" si="3251">+S502</f>
        <v>0</v>
      </c>
      <c r="T501" s="93" t="e">
        <f t="shared" si="3251"/>
        <v>#VALUE!</v>
      </c>
      <c r="U501" s="93" t="e">
        <f t="shared" si="2955"/>
        <v>#VALUE!</v>
      </c>
      <c r="V501" s="94">
        <f t="shared" si="2956"/>
        <v>0</v>
      </c>
      <c r="W501" s="93">
        <f t="shared" ref="W501:X501" si="3252">+W502</f>
        <v>0</v>
      </c>
      <c r="X501" s="93" t="e">
        <f t="shared" si="3252"/>
        <v>#VALUE!</v>
      </c>
      <c r="Y501" s="93" t="e">
        <f t="shared" si="2958"/>
        <v>#VALUE!</v>
      </c>
      <c r="Z501" s="94">
        <f t="shared" si="2959"/>
        <v>0</v>
      </c>
      <c r="AA501" s="93">
        <f t="shared" ref="AA501" si="3253">+AA502</f>
        <v>0</v>
      </c>
      <c r="AB501" s="93" t="e">
        <f t="shared" si="3251"/>
        <v>#VALUE!</v>
      </c>
      <c r="AC501" s="93" t="e">
        <f t="shared" si="2961"/>
        <v>#VALUE!</v>
      </c>
      <c r="AD501" s="94">
        <f t="shared" si="2962"/>
        <v>0</v>
      </c>
      <c r="AE501" s="93">
        <f t="shared" ref="AE501" si="3254">+AE502</f>
        <v>0</v>
      </c>
      <c r="AF501" s="93" t="e">
        <f t="shared" si="3251"/>
        <v>#VALUE!</v>
      </c>
      <c r="AG501" s="93" t="e">
        <f t="shared" si="2964"/>
        <v>#VALUE!</v>
      </c>
      <c r="AH501" s="94">
        <f t="shared" si="2965"/>
        <v>0</v>
      </c>
      <c r="AI501" s="93">
        <f t="shared" ref="AI501" si="3255">+AI502</f>
        <v>0</v>
      </c>
      <c r="AJ501" s="93" t="e">
        <f t="shared" si="3251"/>
        <v>#VALUE!</v>
      </c>
      <c r="AK501" s="93" t="e">
        <f t="shared" si="2967"/>
        <v>#VALUE!</v>
      </c>
      <c r="AL501" s="94">
        <f t="shared" si="2968"/>
        <v>0</v>
      </c>
      <c r="AM501" s="93">
        <f t="shared" ref="AM501" si="3256">+AM502</f>
        <v>0</v>
      </c>
      <c r="AN501" s="93" t="e">
        <f t="shared" si="3251"/>
        <v>#VALUE!</v>
      </c>
      <c r="AO501" s="93" t="e">
        <f t="shared" si="2970"/>
        <v>#VALUE!</v>
      </c>
      <c r="AP501" s="94">
        <f t="shared" si="2971"/>
        <v>0</v>
      </c>
      <c r="AQ501" s="93">
        <f t="shared" ref="AQ501" si="3257">+AQ502</f>
        <v>0</v>
      </c>
      <c r="AR501" s="93" t="e">
        <f t="shared" si="3251"/>
        <v>#VALUE!</v>
      </c>
      <c r="AS501" s="93" t="e">
        <f t="shared" si="2973"/>
        <v>#VALUE!</v>
      </c>
      <c r="AT501" s="94">
        <f t="shared" si="2974"/>
        <v>0</v>
      </c>
      <c r="AU501" s="93">
        <f t="shared" ref="AU501" si="3258">+AU502</f>
        <v>0</v>
      </c>
      <c r="AV501" s="93" t="e">
        <f t="shared" si="3251"/>
        <v>#VALUE!</v>
      </c>
      <c r="AW501" s="93" t="e">
        <f t="shared" si="2976"/>
        <v>#VALUE!</v>
      </c>
      <c r="AX501" s="94">
        <f t="shared" si="2977"/>
        <v>0</v>
      </c>
      <c r="AY501" s="93">
        <f t="shared" ref="AY501" si="3259">+AY502</f>
        <v>0</v>
      </c>
      <c r="AZ501" s="93" t="e">
        <f t="shared" si="3251"/>
        <v>#VALUE!</v>
      </c>
      <c r="BA501" s="93" t="e">
        <f t="shared" si="2979"/>
        <v>#VALUE!</v>
      </c>
      <c r="BB501" s="94">
        <f t="shared" si="2980"/>
        <v>0</v>
      </c>
      <c r="BC501" s="93">
        <f t="shared" si="3251"/>
        <v>0</v>
      </c>
      <c r="BD501" s="93">
        <f t="shared" si="3251"/>
        <v>0</v>
      </c>
      <c r="BE501" s="93" t="e">
        <f t="shared" si="3251"/>
        <v>#VALUE!</v>
      </c>
      <c r="BF501" s="93" t="e">
        <f t="shared" si="2981"/>
        <v>#VALUE!</v>
      </c>
      <c r="BG501" s="4">
        <f t="shared" si="2945"/>
        <v>0</v>
      </c>
      <c r="BL501" s="93">
        <f t="shared" ref="BL501:BM501" si="3260">+BL502</f>
        <v>0</v>
      </c>
      <c r="BM501" s="93">
        <f t="shared" si="3260"/>
        <v>0</v>
      </c>
    </row>
    <row r="502" spans="1:65" s="84" customFormat="1" ht="20.399999999999999" x14ac:dyDescent="0.3">
      <c r="A502" s="87"/>
      <c r="B502" s="87"/>
      <c r="C502" s="88"/>
      <c r="D502" s="95"/>
      <c r="E502" s="96">
        <v>52352001</v>
      </c>
      <c r="F502" s="97" t="s">
        <v>298</v>
      </c>
      <c r="G502" s="7">
        <v>0</v>
      </c>
      <c r="H502" s="7" t="e">
        <f>SUMIF([2]Ene!B:I,AVALUOS!E502,[2]Ene!I:I)</f>
        <v>#VALUE!</v>
      </c>
      <c r="I502" s="7" t="e">
        <f t="shared" si="2947"/>
        <v>#VALUE!</v>
      </c>
      <c r="J502" s="8">
        <f t="shared" si="2948"/>
        <v>0</v>
      </c>
      <c r="K502" s="7">
        <v>0</v>
      </c>
      <c r="L502" s="7" t="e">
        <f>SUMIF([2]Feb!B:I,AVALUOS!E502,[2]Feb!I:I)</f>
        <v>#VALUE!</v>
      </c>
      <c r="M502" s="7" t="e">
        <f t="shared" si="2950"/>
        <v>#VALUE!</v>
      </c>
      <c r="N502" s="8">
        <f t="shared" si="2951"/>
        <v>0</v>
      </c>
      <c r="O502" s="7">
        <v>0</v>
      </c>
      <c r="P502" s="7" t="e">
        <f>SUMIF([2]mar!B:I,AVALUOS!E502,[2]mar!I:I)</f>
        <v>#VALUE!</v>
      </c>
      <c r="Q502" s="7" t="e">
        <f t="shared" si="2953"/>
        <v>#VALUE!</v>
      </c>
      <c r="R502" s="8">
        <f t="shared" si="2921"/>
        <v>0</v>
      </c>
      <c r="S502" s="7">
        <v>0</v>
      </c>
      <c r="T502" s="7" t="e">
        <f>SUMIF([2]Abr!B:I,AVALUOS!E502,[2]Abr!I:I)</f>
        <v>#VALUE!</v>
      </c>
      <c r="U502" s="7" t="e">
        <f t="shared" si="2955"/>
        <v>#VALUE!</v>
      </c>
      <c r="V502" s="8">
        <f t="shared" si="2956"/>
        <v>0</v>
      </c>
      <c r="W502" s="7">
        <v>0</v>
      </c>
      <c r="X502" s="7" t="e">
        <f>SUMIF([2]May!B:I,AVALUOS!E502,[2]May!I:I)</f>
        <v>#VALUE!</v>
      </c>
      <c r="Y502" s="7" t="e">
        <f t="shared" si="2958"/>
        <v>#VALUE!</v>
      </c>
      <c r="Z502" s="8">
        <f t="shared" si="2959"/>
        <v>0</v>
      </c>
      <c r="AA502" s="7">
        <v>0</v>
      </c>
      <c r="AB502" s="7" t="e">
        <f>SUMIF([2]Jun!B:I,AVALUOS!E502,[2]Jun!I:I)</f>
        <v>#VALUE!</v>
      </c>
      <c r="AC502" s="7" t="e">
        <f t="shared" si="2961"/>
        <v>#VALUE!</v>
      </c>
      <c r="AD502" s="8">
        <f t="shared" si="2962"/>
        <v>0</v>
      </c>
      <c r="AE502" s="7">
        <v>0</v>
      </c>
      <c r="AF502" s="7" t="e">
        <f>SUMIF([2]Jul!B:I,AVALUOS!E502,[2]Jul!I:I)</f>
        <v>#VALUE!</v>
      </c>
      <c r="AG502" s="7" t="e">
        <f t="shared" si="2964"/>
        <v>#VALUE!</v>
      </c>
      <c r="AH502" s="8">
        <f t="shared" si="2965"/>
        <v>0</v>
      </c>
      <c r="AI502" s="7">
        <v>0</v>
      </c>
      <c r="AJ502" s="7" t="e">
        <f>SUMIF([2]Agos!B:I,AVALUOS!E502,[2]Agos!I:I)</f>
        <v>#VALUE!</v>
      </c>
      <c r="AK502" s="7" t="e">
        <f t="shared" si="2967"/>
        <v>#VALUE!</v>
      </c>
      <c r="AL502" s="8">
        <f t="shared" si="2968"/>
        <v>0</v>
      </c>
      <c r="AM502" s="7">
        <v>0</v>
      </c>
      <c r="AN502" s="7" t="e">
        <f>SUMIF([2]Sep!B:I,AVALUOS!E502,[2]Sep!I:I)</f>
        <v>#VALUE!</v>
      </c>
      <c r="AO502" s="7" t="e">
        <f t="shared" si="2970"/>
        <v>#VALUE!</v>
      </c>
      <c r="AP502" s="8">
        <f t="shared" si="2971"/>
        <v>0</v>
      </c>
      <c r="AQ502" s="7">
        <v>0</v>
      </c>
      <c r="AR502" s="7" t="e">
        <f>SUMIF([2]Oct!B:I,AVALUOS!E502,[2]Oct!I:I)</f>
        <v>#VALUE!</v>
      </c>
      <c r="AS502" s="7" t="e">
        <f t="shared" si="2973"/>
        <v>#VALUE!</v>
      </c>
      <c r="AT502" s="8">
        <f t="shared" si="2974"/>
        <v>0</v>
      </c>
      <c r="AU502" s="7">
        <v>0</v>
      </c>
      <c r="AV502" s="7" t="e">
        <f>SUMIF([2]Nov!B:I,AVALUOS!E502,[2]Nov!I:I)</f>
        <v>#VALUE!</v>
      </c>
      <c r="AW502" s="7" t="e">
        <f t="shared" si="2976"/>
        <v>#VALUE!</v>
      </c>
      <c r="AX502" s="8">
        <f t="shared" si="2977"/>
        <v>0</v>
      </c>
      <c r="AY502" s="7">
        <v>0</v>
      </c>
      <c r="AZ502" s="7" t="e">
        <f>SUMIF([2]Dic!B:I,AVALUOS!E502,[2]Dic!I:I)</f>
        <v>#VALUE!</v>
      </c>
      <c r="BA502" s="7" t="e">
        <f t="shared" si="2979"/>
        <v>#VALUE!</v>
      </c>
      <c r="BB502" s="8">
        <f t="shared" si="2980"/>
        <v>0</v>
      </c>
      <c r="BC502" s="7">
        <v>0</v>
      </c>
      <c r="BD502" s="89">
        <f>+G502+K502+O502+S502+W502+AA502+AE502+AI502+AM502+AQ502+AU502</f>
        <v>0</v>
      </c>
      <c r="BE502" s="89" t="e">
        <f>+H502+L502+P502+T502+X502+AB502+AF502+AJ502+AN502+AR502+AV502+AZ502</f>
        <v>#VALUE!</v>
      </c>
      <c r="BF502" s="89" t="e">
        <f t="shared" si="2981"/>
        <v>#VALUE!</v>
      </c>
      <c r="BG502" s="24">
        <f t="shared" si="2945"/>
        <v>0</v>
      </c>
      <c r="BL502" s="7"/>
      <c r="BM502" s="7"/>
    </row>
    <row r="503" spans="1:65" ht="20.399999999999999" x14ac:dyDescent="0.3">
      <c r="A503" s="85"/>
      <c r="B503" s="85"/>
      <c r="C503" s="86"/>
      <c r="D503" s="90">
        <v>523525</v>
      </c>
      <c r="E503" s="91"/>
      <c r="F503" s="92" t="s">
        <v>195</v>
      </c>
      <c r="G503" s="93">
        <f t="shared" ref="G503:H503" si="3261">+G504</f>
        <v>0</v>
      </c>
      <c r="H503" s="93" t="e">
        <f t="shared" si="3261"/>
        <v>#VALUE!</v>
      </c>
      <c r="I503" s="93" t="e">
        <f t="shared" si="2947"/>
        <v>#VALUE!</v>
      </c>
      <c r="J503" s="94">
        <f t="shared" si="2948"/>
        <v>0</v>
      </c>
      <c r="K503" s="93">
        <f t="shared" ref="K503:L503" si="3262">+K504</f>
        <v>0</v>
      </c>
      <c r="L503" s="93" t="e">
        <f t="shared" si="3262"/>
        <v>#VALUE!</v>
      </c>
      <c r="M503" s="93" t="e">
        <f t="shared" si="2950"/>
        <v>#VALUE!</v>
      </c>
      <c r="N503" s="94">
        <f t="shared" si="2951"/>
        <v>0</v>
      </c>
      <c r="O503" s="93">
        <f t="shared" ref="O503:P503" si="3263">+O504</f>
        <v>0</v>
      </c>
      <c r="P503" s="93" t="e">
        <f t="shared" si="3263"/>
        <v>#VALUE!</v>
      </c>
      <c r="Q503" s="93" t="e">
        <f t="shared" si="2953"/>
        <v>#VALUE!</v>
      </c>
      <c r="R503" s="94">
        <f t="shared" si="2921"/>
        <v>0</v>
      </c>
      <c r="S503" s="93">
        <f t="shared" ref="S503:BE503" si="3264">+S504</f>
        <v>0</v>
      </c>
      <c r="T503" s="93" t="e">
        <f t="shared" si="3264"/>
        <v>#VALUE!</v>
      </c>
      <c r="U503" s="93" t="e">
        <f t="shared" si="2955"/>
        <v>#VALUE!</v>
      </c>
      <c r="V503" s="94">
        <f t="shared" si="2956"/>
        <v>0</v>
      </c>
      <c r="W503" s="93">
        <f t="shared" ref="W503:X503" si="3265">+W504</f>
        <v>0</v>
      </c>
      <c r="X503" s="93" t="e">
        <f t="shared" si="3265"/>
        <v>#VALUE!</v>
      </c>
      <c r="Y503" s="93" t="e">
        <f t="shared" si="2958"/>
        <v>#VALUE!</v>
      </c>
      <c r="Z503" s="94">
        <f t="shared" si="2959"/>
        <v>0</v>
      </c>
      <c r="AA503" s="93">
        <f t="shared" ref="AA503" si="3266">+AA504</f>
        <v>0</v>
      </c>
      <c r="AB503" s="93" t="e">
        <f t="shared" si="3264"/>
        <v>#VALUE!</v>
      </c>
      <c r="AC503" s="93" t="e">
        <f t="shared" si="2961"/>
        <v>#VALUE!</v>
      </c>
      <c r="AD503" s="94">
        <f t="shared" si="2962"/>
        <v>0</v>
      </c>
      <c r="AE503" s="93">
        <f t="shared" ref="AE503" si="3267">+AE504</f>
        <v>0</v>
      </c>
      <c r="AF503" s="93" t="e">
        <f t="shared" si="3264"/>
        <v>#VALUE!</v>
      </c>
      <c r="AG503" s="93" t="e">
        <f t="shared" si="2964"/>
        <v>#VALUE!</v>
      </c>
      <c r="AH503" s="94">
        <f t="shared" si="2965"/>
        <v>0</v>
      </c>
      <c r="AI503" s="93">
        <f t="shared" ref="AI503" si="3268">+AI504</f>
        <v>0</v>
      </c>
      <c r="AJ503" s="93" t="e">
        <f t="shared" si="3264"/>
        <v>#VALUE!</v>
      </c>
      <c r="AK503" s="93" t="e">
        <f t="shared" si="2967"/>
        <v>#VALUE!</v>
      </c>
      <c r="AL503" s="94">
        <f t="shared" si="2968"/>
        <v>0</v>
      </c>
      <c r="AM503" s="93">
        <f t="shared" ref="AM503" si="3269">+AM504</f>
        <v>0</v>
      </c>
      <c r="AN503" s="93" t="e">
        <f t="shared" si="3264"/>
        <v>#VALUE!</v>
      </c>
      <c r="AO503" s="93" t="e">
        <f t="shared" si="2970"/>
        <v>#VALUE!</v>
      </c>
      <c r="AP503" s="94">
        <f t="shared" si="2971"/>
        <v>0</v>
      </c>
      <c r="AQ503" s="93">
        <f t="shared" ref="AQ503" si="3270">+AQ504</f>
        <v>0</v>
      </c>
      <c r="AR503" s="93" t="e">
        <f t="shared" si="3264"/>
        <v>#VALUE!</v>
      </c>
      <c r="AS503" s="93" t="e">
        <f t="shared" si="2973"/>
        <v>#VALUE!</v>
      </c>
      <c r="AT503" s="94">
        <f t="shared" si="2974"/>
        <v>0</v>
      </c>
      <c r="AU503" s="93">
        <f t="shared" ref="AU503" si="3271">+AU504</f>
        <v>0</v>
      </c>
      <c r="AV503" s="93" t="e">
        <f t="shared" si="3264"/>
        <v>#VALUE!</v>
      </c>
      <c r="AW503" s="93" t="e">
        <f t="shared" si="2976"/>
        <v>#VALUE!</v>
      </c>
      <c r="AX503" s="94">
        <f t="shared" si="2977"/>
        <v>0</v>
      </c>
      <c r="AY503" s="93">
        <f t="shared" ref="AY503" si="3272">+AY504</f>
        <v>0</v>
      </c>
      <c r="AZ503" s="93" t="e">
        <f t="shared" si="3264"/>
        <v>#VALUE!</v>
      </c>
      <c r="BA503" s="93" t="e">
        <f t="shared" si="2979"/>
        <v>#VALUE!</v>
      </c>
      <c r="BB503" s="94">
        <f t="shared" si="2980"/>
        <v>0</v>
      </c>
      <c r="BC503" s="93">
        <f t="shared" si="3264"/>
        <v>0</v>
      </c>
      <c r="BD503" s="93">
        <f t="shared" si="3264"/>
        <v>0</v>
      </c>
      <c r="BE503" s="93" t="e">
        <f t="shared" si="3264"/>
        <v>#VALUE!</v>
      </c>
      <c r="BF503" s="93" t="e">
        <f t="shared" si="2981"/>
        <v>#VALUE!</v>
      </c>
      <c r="BG503" s="4">
        <f t="shared" si="2945"/>
        <v>0</v>
      </c>
      <c r="BL503" s="93">
        <f t="shared" ref="BL503:BM503" si="3273">+BL504</f>
        <v>0</v>
      </c>
      <c r="BM503" s="93">
        <f t="shared" si="3273"/>
        <v>0</v>
      </c>
    </row>
    <row r="504" spans="1:65" s="84" customFormat="1" ht="20.399999999999999" x14ac:dyDescent="0.3">
      <c r="A504" s="87"/>
      <c r="B504" s="87"/>
      <c r="C504" s="88"/>
      <c r="D504" s="95"/>
      <c r="E504" s="96">
        <v>52352501</v>
      </c>
      <c r="F504" s="97" t="s">
        <v>195</v>
      </c>
      <c r="G504" s="7">
        <v>0</v>
      </c>
      <c r="H504" s="7" t="e">
        <f>SUMIF([2]Ene!B:I,AVALUOS!E504,[2]Ene!I:I)</f>
        <v>#VALUE!</v>
      </c>
      <c r="I504" s="7" t="e">
        <f t="shared" si="2947"/>
        <v>#VALUE!</v>
      </c>
      <c r="J504" s="8">
        <f t="shared" si="2948"/>
        <v>0</v>
      </c>
      <c r="K504" s="7">
        <v>0</v>
      </c>
      <c r="L504" s="7" t="e">
        <f>SUMIF([2]Feb!B:I,AVALUOS!E504,[2]Feb!I:I)</f>
        <v>#VALUE!</v>
      </c>
      <c r="M504" s="7" t="e">
        <f t="shared" si="2950"/>
        <v>#VALUE!</v>
      </c>
      <c r="N504" s="8">
        <f t="shared" si="2951"/>
        <v>0</v>
      </c>
      <c r="O504" s="7">
        <v>0</v>
      </c>
      <c r="P504" s="7" t="e">
        <f>SUMIF([2]mar!B:I,AVALUOS!E504,[2]mar!I:I)</f>
        <v>#VALUE!</v>
      </c>
      <c r="Q504" s="7" t="e">
        <f t="shared" si="2953"/>
        <v>#VALUE!</v>
      </c>
      <c r="R504" s="8">
        <f t="shared" si="2921"/>
        <v>0</v>
      </c>
      <c r="S504" s="7">
        <v>0</v>
      </c>
      <c r="T504" s="7" t="e">
        <f>SUMIF([2]Abr!B:I,AVALUOS!E504,[2]Abr!I:I)</f>
        <v>#VALUE!</v>
      </c>
      <c r="U504" s="7" t="e">
        <f t="shared" si="2955"/>
        <v>#VALUE!</v>
      </c>
      <c r="V504" s="8">
        <f t="shared" si="2956"/>
        <v>0</v>
      </c>
      <c r="W504" s="7">
        <v>0</v>
      </c>
      <c r="X504" s="7" t="e">
        <f>SUMIF([2]May!B:I,AVALUOS!E504,[2]May!I:I)</f>
        <v>#VALUE!</v>
      </c>
      <c r="Y504" s="7" t="e">
        <f t="shared" si="2958"/>
        <v>#VALUE!</v>
      </c>
      <c r="Z504" s="8">
        <f t="shared" si="2959"/>
        <v>0</v>
      </c>
      <c r="AA504" s="7">
        <v>0</v>
      </c>
      <c r="AB504" s="7" t="e">
        <f>SUMIF([2]Jun!B:I,AVALUOS!E504,[2]Jun!I:I)</f>
        <v>#VALUE!</v>
      </c>
      <c r="AC504" s="7" t="e">
        <f t="shared" si="2961"/>
        <v>#VALUE!</v>
      </c>
      <c r="AD504" s="8">
        <f t="shared" si="2962"/>
        <v>0</v>
      </c>
      <c r="AE504" s="7">
        <v>0</v>
      </c>
      <c r="AF504" s="7" t="e">
        <f>SUMIF([2]Jul!B:I,AVALUOS!E504,[2]Jul!I:I)</f>
        <v>#VALUE!</v>
      </c>
      <c r="AG504" s="7" t="e">
        <f t="shared" si="2964"/>
        <v>#VALUE!</v>
      </c>
      <c r="AH504" s="8">
        <f t="shared" si="2965"/>
        <v>0</v>
      </c>
      <c r="AI504" s="7">
        <v>0</v>
      </c>
      <c r="AJ504" s="7" t="e">
        <f>SUMIF([2]Agos!B:I,AVALUOS!E504,[2]Agos!I:I)</f>
        <v>#VALUE!</v>
      </c>
      <c r="AK504" s="7" t="e">
        <f t="shared" si="2967"/>
        <v>#VALUE!</v>
      </c>
      <c r="AL504" s="8">
        <f t="shared" si="2968"/>
        <v>0</v>
      </c>
      <c r="AM504" s="7">
        <v>0</v>
      </c>
      <c r="AN504" s="7" t="e">
        <f>SUMIF([2]Sep!B:I,AVALUOS!E504,[2]Sep!I:I)</f>
        <v>#VALUE!</v>
      </c>
      <c r="AO504" s="7" t="e">
        <f t="shared" si="2970"/>
        <v>#VALUE!</v>
      </c>
      <c r="AP504" s="8">
        <f t="shared" si="2971"/>
        <v>0</v>
      </c>
      <c r="AQ504" s="7">
        <v>0</v>
      </c>
      <c r="AR504" s="7" t="e">
        <f>SUMIF([2]Oct!B:I,AVALUOS!E504,[2]Oct!I:I)</f>
        <v>#VALUE!</v>
      </c>
      <c r="AS504" s="7" t="e">
        <f t="shared" si="2973"/>
        <v>#VALUE!</v>
      </c>
      <c r="AT504" s="8">
        <f t="shared" si="2974"/>
        <v>0</v>
      </c>
      <c r="AU504" s="7">
        <v>0</v>
      </c>
      <c r="AV504" s="7" t="e">
        <f>SUMIF([2]Nov!B:I,AVALUOS!E504,[2]Nov!I:I)</f>
        <v>#VALUE!</v>
      </c>
      <c r="AW504" s="7" t="e">
        <f t="shared" si="2976"/>
        <v>#VALUE!</v>
      </c>
      <c r="AX504" s="8">
        <f t="shared" si="2977"/>
        <v>0</v>
      </c>
      <c r="AY504" s="7">
        <v>0</v>
      </c>
      <c r="AZ504" s="7" t="e">
        <f>SUMIF([2]Dic!B:I,AVALUOS!E504,[2]Dic!I:I)</f>
        <v>#VALUE!</v>
      </c>
      <c r="BA504" s="7" t="e">
        <f t="shared" si="2979"/>
        <v>#VALUE!</v>
      </c>
      <c r="BB504" s="8">
        <f t="shared" si="2980"/>
        <v>0</v>
      </c>
      <c r="BC504" s="7">
        <v>0</v>
      </c>
      <c r="BD504" s="89">
        <f>+G504+K504+O504+S504+W504+AA504+AE504+AI504+AM504+AQ504+AU504</f>
        <v>0</v>
      </c>
      <c r="BE504" s="89" t="e">
        <f>+H504+L504+P504+T504+X504+AB504+AF504+AJ504+AN504+AR504+AV504+AZ504</f>
        <v>#VALUE!</v>
      </c>
      <c r="BF504" s="89" t="e">
        <f t="shared" si="2981"/>
        <v>#VALUE!</v>
      </c>
      <c r="BG504" s="24">
        <f t="shared" si="2945"/>
        <v>0</v>
      </c>
      <c r="BL504" s="7"/>
      <c r="BM504" s="7"/>
    </row>
    <row r="505" spans="1:65" ht="12" x14ac:dyDescent="0.3">
      <c r="A505" s="85"/>
      <c r="B505" s="85"/>
      <c r="C505" s="86"/>
      <c r="D505" s="90">
        <v>523530</v>
      </c>
      <c r="E505" s="91"/>
      <c r="F505" s="92" t="s">
        <v>197</v>
      </c>
      <c r="G505" s="93">
        <f t="shared" ref="G505:H505" si="3274">+G506</f>
        <v>0</v>
      </c>
      <c r="H505" s="93" t="e">
        <f t="shared" si="3274"/>
        <v>#VALUE!</v>
      </c>
      <c r="I505" s="93" t="e">
        <f t="shared" si="2947"/>
        <v>#VALUE!</v>
      </c>
      <c r="J505" s="94">
        <f t="shared" si="2948"/>
        <v>0</v>
      </c>
      <c r="K505" s="93">
        <f t="shared" ref="K505:L505" si="3275">+K506</f>
        <v>0</v>
      </c>
      <c r="L505" s="93" t="e">
        <f t="shared" si="3275"/>
        <v>#VALUE!</v>
      </c>
      <c r="M505" s="93" t="e">
        <f t="shared" si="2950"/>
        <v>#VALUE!</v>
      </c>
      <c r="N505" s="94">
        <f t="shared" si="2951"/>
        <v>0</v>
      </c>
      <c r="O505" s="93">
        <f t="shared" ref="O505:P505" si="3276">+O506</f>
        <v>0</v>
      </c>
      <c r="P505" s="93" t="e">
        <f t="shared" si="3276"/>
        <v>#VALUE!</v>
      </c>
      <c r="Q505" s="93" t="e">
        <f t="shared" si="2953"/>
        <v>#VALUE!</v>
      </c>
      <c r="R505" s="94">
        <f t="shared" si="2921"/>
        <v>0</v>
      </c>
      <c r="S505" s="93">
        <f t="shared" ref="S505:BE505" si="3277">+S506</f>
        <v>0</v>
      </c>
      <c r="T505" s="93" t="e">
        <f t="shared" si="3277"/>
        <v>#VALUE!</v>
      </c>
      <c r="U505" s="93" t="e">
        <f t="shared" si="2955"/>
        <v>#VALUE!</v>
      </c>
      <c r="V505" s="94">
        <f t="shared" si="2956"/>
        <v>0</v>
      </c>
      <c r="W505" s="93">
        <f t="shared" ref="W505:X505" si="3278">+W506</f>
        <v>0</v>
      </c>
      <c r="X505" s="93" t="e">
        <f t="shared" si="3278"/>
        <v>#VALUE!</v>
      </c>
      <c r="Y505" s="93" t="e">
        <f t="shared" si="2958"/>
        <v>#VALUE!</v>
      </c>
      <c r="Z505" s="94">
        <f t="shared" si="2959"/>
        <v>0</v>
      </c>
      <c r="AA505" s="93">
        <f t="shared" ref="AA505" si="3279">+AA506</f>
        <v>0</v>
      </c>
      <c r="AB505" s="93" t="e">
        <f t="shared" si="3277"/>
        <v>#VALUE!</v>
      </c>
      <c r="AC505" s="93" t="e">
        <f t="shared" si="2961"/>
        <v>#VALUE!</v>
      </c>
      <c r="AD505" s="94">
        <f t="shared" si="2962"/>
        <v>0</v>
      </c>
      <c r="AE505" s="93">
        <f t="shared" ref="AE505" si="3280">+AE506</f>
        <v>0</v>
      </c>
      <c r="AF505" s="93" t="e">
        <f t="shared" si="3277"/>
        <v>#VALUE!</v>
      </c>
      <c r="AG505" s="93" t="e">
        <f t="shared" si="2964"/>
        <v>#VALUE!</v>
      </c>
      <c r="AH505" s="94">
        <f t="shared" si="2965"/>
        <v>0</v>
      </c>
      <c r="AI505" s="93">
        <f t="shared" ref="AI505" si="3281">+AI506</f>
        <v>0</v>
      </c>
      <c r="AJ505" s="93" t="e">
        <f t="shared" si="3277"/>
        <v>#VALUE!</v>
      </c>
      <c r="AK505" s="93" t="e">
        <f t="shared" si="2967"/>
        <v>#VALUE!</v>
      </c>
      <c r="AL505" s="94">
        <f t="shared" si="2968"/>
        <v>0</v>
      </c>
      <c r="AM505" s="93">
        <f t="shared" ref="AM505" si="3282">+AM506</f>
        <v>0</v>
      </c>
      <c r="AN505" s="93" t="e">
        <f t="shared" si="3277"/>
        <v>#VALUE!</v>
      </c>
      <c r="AO505" s="93" t="e">
        <f t="shared" si="2970"/>
        <v>#VALUE!</v>
      </c>
      <c r="AP505" s="94">
        <f t="shared" si="2971"/>
        <v>0</v>
      </c>
      <c r="AQ505" s="93">
        <f t="shared" ref="AQ505" si="3283">+AQ506</f>
        <v>0</v>
      </c>
      <c r="AR505" s="93" t="e">
        <f t="shared" si="3277"/>
        <v>#VALUE!</v>
      </c>
      <c r="AS505" s="93" t="e">
        <f t="shared" si="2973"/>
        <v>#VALUE!</v>
      </c>
      <c r="AT505" s="94">
        <f t="shared" si="2974"/>
        <v>0</v>
      </c>
      <c r="AU505" s="93">
        <f t="shared" ref="AU505" si="3284">+AU506</f>
        <v>0</v>
      </c>
      <c r="AV505" s="93" t="e">
        <f t="shared" si="3277"/>
        <v>#VALUE!</v>
      </c>
      <c r="AW505" s="93" t="e">
        <f t="shared" si="2976"/>
        <v>#VALUE!</v>
      </c>
      <c r="AX505" s="94">
        <f t="shared" si="2977"/>
        <v>0</v>
      </c>
      <c r="AY505" s="93">
        <f t="shared" ref="AY505" si="3285">+AY506</f>
        <v>0</v>
      </c>
      <c r="AZ505" s="93" t="e">
        <f t="shared" si="3277"/>
        <v>#VALUE!</v>
      </c>
      <c r="BA505" s="93" t="e">
        <f t="shared" si="2979"/>
        <v>#VALUE!</v>
      </c>
      <c r="BB505" s="94">
        <f t="shared" si="2980"/>
        <v>0</v>
      </c>
      <c r="BC505" s="93">
        <f t="shared" si="3277"/>
        <v>0</v>
      </c>
      <c r="BD505" s="93">
        <f t="shared" si="3277"/>
        <v>0</v>
      </c>
      <c r="BE505" s="93" t="e">
        <f t="shared" si="3277"/>
        <v>#VALUE!</v>
      </c>
      <c r="BF505" s="93" t="e">
        <f t="shared" si="2981"/>
        <v>#VALUE!</v>
      </c>
      <c r="BG505" s="4">
        <f t="shared" si="2945"/>
        <v>0</v>
      </c>
      <c r="BL505" s="93">
        <f t="shared" ref="BL505:BM505" si="3286">+BL506</f>
        <v>0</v>
      </c>
      <c r="BM505" s="93">
        <f t="shared" si="3286"/>
        <v>0</v>
      </c>
    </row>
    <row r="506" spans="1:65" s="84" customFormat="1" ht="12" x14ac:dyDescent="0.3">
      <c r="A506" s="87"/>
      <c r="B506" s="87"/>
      <c r="C506" s="88"/>
      <c r="D506" s="95"/>
      <c r="E506" s="96">
        <v>52353001</v>
      </c>
      <c r="F506" s="97" t="s">
        <v>197</v>
      </c>
      <c r="G506" s="7">
        <v>0</v>
      </c>
      <c r="H506" s="7" t="e">
        <f>SUMIF([2]Ene!B:I,AVALUOS!E506,[2]Ene!I:I)</f>
        <v>#VALUE!</v>
      </c>
      <c r="I506" s="7" t="e">
        <f t="shared" si="2947"/>
        <v>#VALUE!</v>
      </c>
      <c r="J506" s="8">
        <f t="shared" si="2948"/>
        <v>0</v>
      </c>
      <c r="K506" s="7">
        <v>0</v>
      </c>
      <c r="L506" s="7" t="e">
        <f>SUMIF([2]Feb!B:I,AVALUOS!E506,[2]Feb!I:I)</f>
        <v>#VALUE!</v>
      </c>
      <c r="M506" s="7" t="e">
        <f t="shared" si="2950"/>
        <v>#VALUE!</v>
      </c>
      <c r="N506" s="8">
        <f t="shared" si="2951"/>
        <v>0</v>
      </c>
      <c r="O506" s="7">
        <v>0</v>
      </c>
      <c r="P506" s="7" t="e">
        <f>SUMIF([2]mar!B:I,AVALUOS!E506,[2]mar!I:I)</f>
        <v>#VALUE!</v>
      </c>
      <c r="Q506" s="7" t="e">
        <f t="shared" si="2953"/>
        <v>#VALUE!</v>
      </c>
      <c r="R506" s="8">
        <f t="shared" si="2921"/>
        <v>0</v>
      </c>
      <c r="S506" s="7">
        <v>0</v>
      </c>
      <c r="T506" s="7" t="e">
        <f>SUMIF([2]Abr!B:I,AVALUOS!E506,[2]Abr!I:I)</f>
        <v>#VALUE!</v>
      </c>
      <c r="U506" s="7" t="e">
        <f t="shared" si="2955"/>
        <v>#VALUE!</v>
      </c>
      <c r="V506" s="8">
        <f t="shared" si="2956"/>
        <v>0</v>
      </c>
      <c r="W506" s="7">
        <v>0</v>
      </c>
      <c r="X506" s="7" t="e">
        <f>SUMIF([2]May!B:I,AVALUOS!E506,[2]May!I:I)</f>
        <v>#VALUE!</v>
      </c>
      <c r="Y506" s="7" t="e">
        <f t="shared" si="2958"/>
        <v>#VALUE!</v>
      </c>
      <c r="Z506" s="8">
        <f t="shared" si="2959"/>
        <v>0</v>
      </c>
      <c r="AA506" s="7">
        <v>0</v>
      </c>
      <c r="AB506" s="7" t="e">
        <f>SUMIF([2]Jun!B:I,AVALUOS!E506,[2]Jun!I:I)</f>
        <v>#VALUE!</v>
      </c>
      <c r="AC506" s="7" t="e">
        <f t="shared" si="2961"/>
        <v>#VALUE!</v>
      </c>
      <c r="AD506" s="8">
        <f t="shared" si="2962"/>
        <v>0</v>
      </c>
      <c r="AE506" s="7">
        <v>0</v>
      </c>
      <c r="AF506" s="7" t="e">
        <f>SUMIF([2]Jul!B:I,AVALUOS!E506,[2]Jul!I:I)</f>
        <v>#VALUE!</v>
      </c>
      <c r="AG506" s="7" t="e">
        <f t="shared" si="2964"/>
        <v>#VALUE!</v>
      </c>
      <c r="AH506" s="8">
        <f t="shared" si="2965"/>
        <v>0</v>
      </c>
      <c r="AI506" s="7">
        <v>0</v>
      </c>
      <c r="AJ506" s="7" t="e">
        <f>SUMIF([2]Agos!B:I,AVALUOS!E506,[2]Agos!I:I)</f>
        <v>#VALUE!</v>
      </c>
      <c r="AK506" s="7" t="e">
        <f t="shared" si="2967"/>
        <v>#VALUE!</v>
      </c>
      <c r="AL506" s="8">
        <f t="shared" si="2968"/>
        <v>0</v>
      </c>
      <c r="AM506" s="7">
        <v>0</v>
      </c>
      <c r="AN506" s="7" t="e">
        <f>SUMIF([2]Sep!B:I,AVALUOS!E506,[2]Sep!I:I)</f>
        <v>#VALUE!</v>
      </c>
      <c r="AO506" s="7" t="e">
        <f t="shared" si="2970"/>
        <v>#VALUE!</v>
      </c>
      <c r="AP506" s="8">
        <f t="shared" si="2971"/>
        <v>0</v>
      </c>
      <c r="AQ506" s="7">
        <v>0</v>
      </c>
      <c r="AR506" s="7" t="e">
        <f>SUMIF([2]Oct!B:I,AVALUOS!E506,[2]Oct!I:I)</f>
        <v>#VALUE!</v>
      </c>
      <c r="AS506" s="7" t="e">
        <f t="shared" si="2973"/>
        <v>#VALUE!</v>
      </c>
      <c r="AT506" s="8">
        <f t="shared" si="2974"/>
        <v>0</v>
      </c>
      <c r="AU506" s="7">
        <v>0</v>
      </c>
      <c r="AV506" s="7" t="e">
        <f>SUMIF([2]Nov!B:I,AVALUOS!E506,[2]Nov!I:I)</f>
        <v>#VALUE!</v>
      </c>
      <c r="AW506" s="7" t="e">
        <f t="shared" si="2976"/>
        <v>#VALUE!</v>
      </c>
      <c r="AX506" s="8">
        <f t="shared" si="2977"/>
        <v>0</v>
      </c>
      <c r="AY506" s="7">
        <v>0</v>
      </c>
      <c r="AZ506" s="7" t="e">
        <f>SUMIF([2]Dic!B:I,AVALUOS!E506,[2]Dic!I:I)</f>
        <v>#VALUE!</v>
      </c>
      <c r="BA506" s="7" t="e">
        <f t="shared" si="2979"/>
        <v>#VALUE!</v>
      </c>
      <c r="BB506" s="8">
        <f t="shared" si="2980"/>
        <v>0</v>
      </c>
      <c r="BC506" s="7">
        <v>0</v>
      </c>
      <c r="BD506" s="89">
        <f>+G506+K506+O506+S506+W506+AA506+AE506+AI506+AM506+AQ506+AU506</f>
        <v>0</v>
      </c>
      <c r="BE506" s="89" t="e">
        <f>+H506+L506+P506+T506+X506+AB506+AF506+AJ506+AN506+AR506+AV506+AZ506</f>
        <v>#VALUE!</v>
      </c>
      <c r="BF506" s="89" t="e">
        <f t="shared" si="2981"/>
        <v>#VALUE!</v>
      </c>
      <c r="BG506" s="24">
        <f t="shared" si="2945"/>
        <v>0</v>
      </c>
      <c r="BL506" s="7"/>
      <c r="BM506" s="7"/>
    </row>
    <row r="507" spans="1:65" ht="12" x14ac:dyDescent="0.3">
      <c r="A507" s="85"/>
      <c r="B507" s="85"/>
      <c r="C507" s="86"/>
      <c r="D507" s="90">
        <v>523535</v>
      </c>
      <c r="E507" s="91"/>
      <c r="F507" s="92" t="s">
        <v>199</v>
      </c>
      <c r="G507" s="93">
        <f t="shared" ref="G507:H507" si="3287">SUM(G508:G510)</f>
        <v>0</v>
      </c>
      <c r="H507" s="93" t="e">
        <f t="shared" si="3287"/>
        <v>#VALUE!</v>
      </c>
      <c r="I507" s="93" t="e">
        <f t="shared" si="2947"/>
        <v>#VALUE!</v>
      </c>
      <c r="J507" s="94">
        <f t="shared" si="2948"/>
        <v>0</v>
      </c>
      <c r="K507" s="93">
        <f t="shared" ref="K507:L507" si="3288">SUM(K508:K510)</f>
        <v>0</v>
      </c>
      <c r="L507" s="93" t="e">
        <f t="shared" si="3288"/>
        <v>#VALUE!</v>
      </c>
      <c r="M507" s="93" t="e">
        <f t="shared" si="2950"/>
        <v>#VALUE!</v>
      </c>
      <c r="N507" s="94">
        <f t="shared" si="2951"/>
        <v>0</v>
      </c>
      <c r="O507" s="93">
        <f t="shared" ref="O507:P507" si="3289">SUM(O508:O510)</f>
        <v>0</v>
      </c>
      <c r="P507" s="93" t="e">
        <f t="shared" si="3289"/>
        <v>#VALUE!</v>
      </c>
      <c r="Q507" s="93" t="e">
        <f t="shared" si="2953"/>
        <v>#VALUE!</v>
      </c>
      <c r="R507" s="94">
        <f t="shared" si="2921"/>
        <v>0</v>
      </c>
      <c r="S507" s="93">
        <f t="shared" ref="S507:T507" si="3290">SUM(S508:S510)</f>
        <v>0</v>
      </c>
      <c r="T507" s="93" t="e">
        <f t="shared" si="3290"/>
        <v>#VALUE!</v>
      </c>
      <c r="U507" s="93" t="e">
        <f t="shared" si="2955"/>
        <v>#VALUE!</v>
      </c>
      <c r="V507" s="94">
        <f t="shared" si="2956"/>
        <v>0</v>
      </c>
      <c r="W507" s="93">
        <f t="shared" ref="W507:X507" si="3291">SUM(W508:W510)</f>
        <v>0</v>
      </c>
      <c r="X507" s="93" t="e">
        <f t="shared" si="3291"/>
        <v>#VALUE!</v>
      </c>
      <c r="Y507" s="93" t="e">
        <f t="shared" si="2958"/>
        <v>#VALUE!</v>
      </c>
      <c r="Z507" s="94">
        <f t="shared" si="2959"/>
        <v>0</v>
      </c>
      <c r="AA507" s="93">
        <f t="shared" ref="AA507:AB507" si="3292">SUM(AA508:AA510)</f>
        <v>0</v>
      </c>
      <c r="AB507" s="93" t="e">
        <f t="shared" si="3292"/>
        <v>#VALUE!</v>
      </c>
      <c r="AC507" s="93" t="e">
        <f t="shared" si="2961"/>
        <v>#VALUE!</v>
      </c>
      <c r="AD507" s="94">
        <f t="shared" si="2962"/>
        <v>0</v>
      </c>
      <c r="AE507" s="93">
        <f t="shared" ref="AE507:AF507" si="3293">SUM(AE508:AE510)</f>
        <v>0</v>
      </c>
      <c r="AF507" s="93" t="e">
        <f t="shared" si="3293"/>
        <v>#VALUE!</v>
      </c>
      <c r="AG507" s="93" t="e">
        <f t="shared" si="2964"/>
        <v>#VALUE!</v>
      </c>
      <c r="AH507" s="94">
        <f t="shared" si="2965"/>
        <v>0</v>
      </c>
      <c r="AI507" s="93">
        <f t="shared" ref="AI507:AJ507" si="3294">SUM(AI508:AI510)</f>
        <v>0</v>
      </c>
      <c r="AJ507" s="93" t="e">
        <f t="shared" si="3294"/>
        <v>#VALUE!</v>
      </c>
      <c r="AK507" s="93" t="e">
        <f t="shared" si="2967"/>
        <v>#VALUE!</v>
      </c>
      <c r="AL507" s="94">
        <f t="shared" si="2968"/>
        <v>0</v>
      </c>
      <c r="AM507" s="93">
        <f t="shared" ref="AM507:AN507" si="3295">SUM(AM508:AM510)</f>
        <v>0</v>
      </c>
      <c r="AN507" s="93" t="e">
        <f t="shared" si="3295"/>
        <v>#VALUE!</v>
      </c>
      <c r="AO507" s="93" t="e">
        <f t="shared" si="2970"/>
        <v>#VALUE!</v>
      </c>
      <c r="AP507" s="94">
        <f t="shared" si="2971"/>
        <v>0</v>
      </c>
      <c r="AQ507" s="93">
        <f t="shared" ref="AQ507:AR507" si="3296">SUM(AQ508:AQ510)</f>
        <v>0</v>
      </c>
      <c r="AR507" s="93" t="e">
        <f t="shared" si="3296"/>
        <v>#VALUE!</v>
      </c>
      <c r="AS507" s="93" t="e">
        <f t="shared" si="2973"/>
        <v>#VALUE!</v>
      </c>
      <c r="AT507" s="94">
        <f t="shared" si="2974"/>
        <v>0</v>
      </c>
      <c r="AU507" s="93">
        <f t="shared" ref="AU507:AV507" si="3297">SUM(AU508:AU510)</f>
        <v>0</v>
      </c>
      <c r="AV507" s="93" t="e">
        <f t="shared" si="3297"/>
        <v>#VALUE!</v>
      </c>
      <c r="AW507" s="93" t="e">
        <f t="shared" si="2976"/>
        <v>#VALUE!</v>
      </c>
      <c r="AX507" s="94">
        <f t="shared" si="2977"/>
        <v>0</v>
      </c>
      <c r="AY507" s="93">
        <f t="shared" ref="AY507:BE507" si="3298">SUM(AY508:AY510)</f>
        <v>0</v>
      </c>
      <c r="AZ507" s="93" t="e">
        <f t="shared" si="3298"/>
        <v>#VALUE!</v>
      </c>
      <c r="BA507" s="93" t="e">
        <f t="shared" si="2979"/>
        <v>#VALUE!</v>
      </c>
      <c r="BB507" s="94">
        <f t="shared" si="2980"/>
        <v>0</v>
      </c>
      <c r="BC507" s="93">
        <f t="shared" si="3298"/>
        <v>0</v>
      </c>
      <c r="BD507" s="93">
        <f t="shared" si="3298"/>
        <v>0</v>
      </c>
      <c r="BE507" s="93" t="e">
        <f t="shared" si="3298"/>
        <v>#VALUE!</v>
      </c>
      <c r="BF507" s="93" t="e">
        <f t="shared" si="2981"/>
        <v>#VALUE!</v>
      </c>
      <c r="BG507" s="4">
        <f t="shared" si="2945"/>
        <v>0</v>
      </c>
      <c r="BL507" s="93">
        <f t="shared" ref="BL507:BM507" si="3299">SUM(BL508:BL510)</f>
        <v>0</v>
      </c>
      <c r="BM507" s="93">
        <f t="shared" si="3299"/>
        <v>0</v>
      </c>
    </row>
    <row r="508" spans="1:65" s="84" customFormat="1" ht="12" x14ac:dyDescent="0.3">
      <c r="A508" s="87"/>
      <c r="B508" s="87"/>
      <c r="C508" s="88"/>
      <c r="D508" s="95"/>
      <c r="E508" s="96">
        <v>52353501</v>
      </c>
      <c r="F508" s="97" t="s">
        <v>200</v>
      </c>
      <c r="G508" s="7">
        <v>0</v>
      </c>
      <c r="H508" s="7" t="e">
        <f>SUMIF([2]Ene!B:I,AVALUOS!E508,[2]Ene!I:I)</f>
        <v>#VALUE!</v>
      </c>
      <c r="I508" s="7" t="e">
        <f t="shared" si="2947"/>
        <v>#VALUE!</v>
      </c>
      <c r="J508" s="8">
        <f t="shared" si="2948"/>
        <v>0</v>
      </c>
      <c r="K508" s="7">
        <v>0</v>
      </c>
      <c r="L508" s="7" t="e">
        <f>SUMIF([2]Feb!B:I,AVALUOS!E508,[2]Feb!I:I)</f>
        <v>#VALUE!</v>
      </c>
      <c r="M508" s="7" t="e">
        <f t="shared" si="2950"/>
        <v>#VALUE!</v>
      </c>
      <c r="N508" s="8">
        <f t="shared" si="2951"/>
        <v>0</v>
      </c>
      <c r="O508" s="7">
        <v>0</v>
      </c>
      <c r="P508" s="7" t="e">
        <f>SUMIF([2]mar!B:I,AVALUOS!E508,[2]mar!I:I)</f>
        <v>#VALUE!</v>
      </c>
      <c r="Q508" s="7" t="e">
        <f t="shared" si="2953"/>
        <v>#VALUE!</v>
      </c>
      <c r="R508" s="8">
        <f t="shared" si="2921"/>
        <v>0</v>
      </c>
      <c r="S508" s="7">
        <v>0</v>
      </c>
      <c r="T508" s="7" t="e">
        <f>SUMIF([2]Abr!B:I,AVALUOS!E508,[2]Abr!I:I)</f>
        <v>#VALUE!</v>
      </c>
      <c r="U508" s="7" t="e">
        <f t="shared" si="2955"/>
        <v>#VALUE!</v>
      </c>
      <c r="V508" s="8">
        <f t="shared" si="2956"/>
        <v>0</v>
      </c>
      <c r="W508" s="7">
        <v>0</v>
      </c>
      <c r="X508" s="7" t="e">
        <f>SUMIF([2]May!B:I,AVALUOS!E508,[2]May!I:I)</f>
        <v>#VALUE!</v>
      </c>
      <c r="Y508" s="7" t="e">
        <f t="shared" si="2958"/>
        <v>#VALUE!</v>
      </c>
      <c r="Z508" s="8">
        <f t="shared" si="2959"/>
        <v>0</v>
      </c>
      <c r="AA508" s="7">
        <v>0</v>
      </c>
      <c r="AB508" s="7" t="e">
        <f>SUMIF([2]Jun!B:I,AVALUOS!E508,[2]Jun!I:I)</f>
        <v>#VALUE!</v>
      </c>
      <c r="AC508" s="7" t="e">
        <f t="shared" si="2961"/>
        <v>#VALUE!</v>
      </c>
      <c r="AD508" s="8">
        <f t="shared" si="2962"/>
        <v>0</v>
      </c>
      <c r="AE508" s="7">
        <v>0</v>
      </c>
      <c r="AF508" s="7" t="e">
        <f>SUMIF([2]Jul!B:I,AVALUOS!E508,[2]Jul!I:I)</f>
        <v>#VALUE!</v>
      </c>
      <c r="AG508" s="7" t="e">
        <f t="shared" si="2964"/>
        <v>#VALUE!</v>
      </c>
      <c r="AH508" s="8">
        <f t="shared" si="2965"/>
        <v>0</v>
      </c>
      <c r="AI508" s="7">
        <v>0</v>
      </c>
      <c r="AJ508" s="7" t="e">
        <f>SUMIF([2]Agos!B:I,AVALUOS!E508,[2]Agos!I:I)</f>
        <v>#VALUE!</v>
      </c>
      <c r="AK508" s="7" t="e">
        <f t="shared" si="2967"/>
        <v>#VALUE!</v>
      </c>
      <c r="AL508" s="8">
        <f t="shared" si="2968"/>
        <v>0</v>
      </c>
      <c r="AM508" s="7">
        <v>0</v>
      </c>
      <c r="AN508" s="7" t="e">
        <f>SUMIF([2]Sep!B:I,AVALUOS!E508,[2]Sep!I:I)</f>
        <v>#VALUE!</v>
      </c>
      <c r="AO508" s="7" t="e">
        <f t="shared" si="2970"/>
        <v>#VALUE!</v>
      </c>
      <c r="AP508" s="8">
        <f t="shared" si="2971"/>
        <v>0</v>
      </c>
      <c r="AQ508" s="7">
        <v>0</v>
      </c>
      <c r="AR508" s="7" t="e">
        <f>SUMIF([2]Oct!B:I,AVALUOS!E508,[2]Oct!I:I)</f>
        <v>#VALUE!</v>
      </c>
      <c r="AS508" s="7" t="e">
        <f t="shared" si="2973"/>
        <v>#VALUE!</v>
      </c>
      <c r="AT508" s="8">
        <f t="shared" si="2974"/>
        <v>0</v>
      </c>
      <c r="AU508" s="7">
        <v>0</v>
      </c>
      <c r="AV508" s="7" t="e">
        <f>SUMIF([2]Nov!B:I,AVALUOS!E508,[2]Nov!I:I)</f>
        <v>#VALUE!</v>
      </c>
      <c r="AW508" s="7" t="e">
        <f t="shared" si="2976"/>
        <v>#VALUE!</v>
      </c>
      <c r="AX508" s="8">
        <f t="shared" si="2977"/>
        <v>0</v>
      </c>
      <c r="AY508" s="7">
        <v>0</v>
      </c>
      <c r="AZ508" s="7" t="e">
        <f>SUMIF([2]Dic!B:I,AVALUOS!E508,[2]Dic!I:I)</f>
        <v>#VALUE!</v>
      </c>
      <c r="BA508" s="7" t="e">
        <f t="shared" si="2979"/>
        <v>#VALUE!</v>
      </c>
      <c r="BB508" s="8">
        <f t="shared" si="2980"/>
        <v>0</v>
      </c>
      <c r="BC508" s="7">
        <v>0</v>
      </c>
      <c r="BD508" s="89">
        <f t="shared" ref="BD508:BD510" si="3300">+G508+K508+O508+S508+W508+AA508+AE508+AI508+AM508+AQ508+AU508</f>
        <v>0</v>
      </c>
      <c r="BE508" s="89" t="e">
        <f t="shared" ref="BE508:BE510" si="3301">+H508+L508+P508+T508+X508+AB508+AF508+AJ508+AN508+AR508+AV508+AZ508</f>
        <v>#VALUE!</v>
      </c>
      <c r="BF508" s="89" t="e">
        <f t="shared" si="2981"/>
        <v>#VALUE!</v>
      </c>
      <c r="BG508" s="24">
        <f t="shared" si="2945"/>
        <v>0</v>
      </c>
      <c r="BL508" s="7"/>
      <c r="BM508" s="7"/>
    </row>
    <row r="509" spans="1:65" ht="12" x14ac:dyDescent="0.3">
      <c r="A509" s="87"/>
      <c r="B509" s="87"/>
      <c r="C509" s="88"/>
      <c r="D509" s="95"/>
      <c r="E509" s="96">
        <v>52353502</v>
      </c>
      <c r="F509" s="97" t="s">
        <v>201</v>
      </c>
      <c r="G509" s="7">
        <v>0</v>
      </c>
      <c r="H509" s="7" t="e">
        <f>SUMIF([2]Ene!B:I,AVALUOS!E509,[2]Ene!I:I)</f>
        <v>#VALUE!</v>
      </c>
      <c r="I509" s="7" t="e">
        <f t="shared" si="2947"/>
        <v>#VALUE!</v>
      </c>
      <c r="J509" s="8">
        <f t="shared" si="2948"/>
        <v>0</v>
      </c>
      <c r="K509" s="7">
        <v>0</v>
      </c>
      <c r="L509" s="7" t="e">
        <f>SUMIF([2]Feb!B:I,AVALUOS!E509,[2]Feb!I:I)</f>
        <v>#VALUE!</v>
      </c>
      <c r="M509" s="7" t="e">
        <f t="shared" si="2950"/>
        <v>#VALUE!</v>
      </c>
      <c r="N509" s="8">
        <f t="shared" si="2951"/>
        <v>0</v>
      </c>
      <c r="O509" s="7">
        <v>0</v>
      </c>
      <c r="P509" s="7" t="e">
        <f>SUMIF([2]mar!B:I,AVALUOS!E509,[2]mar!I:I)</f>
        <v>#VALUE!</v>
      </c>
      <c r="Q509" s="7" t="e">
        <f t="shared" si="2953"/>
        <v>#VALUE!</v>
      </c>
      <c r="R509" s="8">
        <f t="shared" si="2921"/>
        <v>0</v>
      </c>
      <c r="S509" s="7">
        <v>0</v>
      </c>
      <c r="T509" s="7" t="e">
        <f>SUMIF([2]Abr!B:I,AVALUOS!E509,[2]Abr!I:I)</f>
        <v>#VALUE!</v>
      </c>
      <c r="U509" s="7" t="e">
        <f t="shared" si="2955"/>
        <v>#VALUE!</v>
      </c>
      <c r="V509" s="8">
        <f t="shared" si="2956"/>
        <v>0</v>
      </c>
      <c r="W509" s="7">
        <v>0</v>
      </c>
      <c r="X509" s="7" t="e">
        <f>SUMIF([2]May!B:I,AVALUOS!E509,[2]May!I:I)</f>
        <v>#VALUE!</v>
      </c>
      <c r="Y509" s="7" t="e">
        <f t="shared" si="2958"/>
        <v>#VALUE!</v>
      </c>
      <c r="Z509" s="8">
        <f t="shared" si="2959"/>
        <v>0</v>
      </c>
      <c r="AA509" s="7">
        <v>0</v>
      </c>
      <c r="AB509" s="7" t="e">
        <f>SUMIF([2]Jun!B:I,AVALUOS!E509,[2]Jun!I:I)</f>
        <v>#VALUE!</v>
      </c>
      <c r="AC509" s="7" t="e">
        <f t="shared" si="2961"/>
        <v>#VALUE!</v>
      </c>
      <c r="AD509" s="8">
        <f t="shared" si="2962"/>
        <v>0</v>
      </c>
      <c r="AE509" s="7">
        <v>0</v>
      </c>
      <c r="AF509" s="7" t="e">
        <f>SUMIF([2]Jul!B:I,AVALUOS!E509,[2]Jul!I:I)</f>
        <v>#VALUE!</v>
      </c>
      <c r="AG509" s="7" t="e">
        <f t="shared" si="2964"/>
        <v>#VALUE!</v>
      </c>
      <c r="AH509" s="8">
        <f t="shared" si="2965"/>
        <v>0</v>
      </c>
      <c r="AI509" s="7">
        <v>0</v>
      </c>
      <c r="AJ509" s="7" t="e">
        <f>SUMIF([2]Agos!B:I,AVALUOS!E509,[2]Agos!I:I)</f>
        <v>#VALUE!</v>
      </c>
      <c r="AK509" s="7" t="e">
        <f t="shared" si="2967"/>
        <v>#VALUE!</v>
      </c>
      <c r="AL509" s="8">
        <f t="shared" si="2968"/>
        <v>0</v>
      </c>
      <c r="AM509" s="7">
        <v>0</v>
      </c>
      <c r="AN509" s="7" t="e">
        <f>SUMIF([2]Sep!B:I,AVALUOS!E509,[2]Sep!I:I)</f>
        <v>#VALUE!</v>
      </c>
      <c r="AO509" s="7" t="e">
        <f t="shared" si="2970"/>
        <v>#VALUE!</v>
      </c>
      <c r="AP509" s="8">
        <f t="shared" si="2971"/>
        <v>0</v>
      </c>
      <c r="AQ509" s="7">
        <v>0</v>
      </c>
      <c r="AR509" s="7" t="e">
        <f>SUMIF([2]Oct!B:I,AVALUOS!E509,[2]Oct!I:I)</f>
        <v>#VALUE!</v>
      </c>
      <c r="AS509" s="7" t="e">
        <f t="shared" si="2973"/>
        <v>#VALUE!</v>
      </c>
      <c r="AT509" s="8">
        <f t="shared" si="2974"/>
        <v>0</v>
      </c>
      <c r="AU509" s="7">
        <v>0</v>
      </c>
      <c r="AV509" s="7" t="e">
        <f>SUMIF([2]Nov!B:I,AVALUOS!E509,[2]Nov!I:I)</f>
        <v>#VALUE!</v>
      </c>
      <c r="AW509" s="7" t="e">
        <f t="shared" si="2976"/>
        <v>#VALUE!</v>
      </c>
      <c r="AX509" s="8">
        <f t="shared" si="2977"/>
        <v>0</v>
      </c>
      <c r="AY509" s="7">
        <v>0</v>
      </c>
      <c r="AZ509" s="7" t="e">
        <f>SUMIF([2]Dic!B:I,AVALUOS!E509,[2]Dic!I:I)</f>
        <v>#VALUE!</v>
      </c>
      <c r="BA509" s="7" t="e">
        <f t="shared" si="2979"/>
        <v>#VALUE!</v>
      </c>
      <c r="BB509" s="8">
        <f t="shared" si="2980"/>
        <v>0</v>
      </c>
      <c r="BC509" s="7">
        <v>0</v>
      </c>
      <c r="BD509" s="89">
        <f t="shared" si="3300"/>
        <v>0</v>
      </c>
      <c r="BE509" s="89" t="e">
        <f t="shared" si="3301"/>
        <v>#VALUE!</v>
      </c>
      <c r="BF509" s="89" t="e">
        <f t="shared" si="2981"/>
        <v>#VALUE!</v>
      </c>
      <c r="BG509" s="24">
        <f t="shared" si="2945"/>
        <v>0</v>
      </c>
      <c r="BK509" s="84"/>
      <c r="BL509" s="7"/>
      <c r="BM509" s="7"/>
    </row>
    <row r="510" spans="1:65" s="84" customFormat="1" ht="12" x14ac:dyDescent="0.3">
      <c r="A510" s="87"/>
      <c r="B510" s="87"/>
      <c r="C510" s="88"/>
      <c r="D510" s="95"/>
      <c r="E510" s="96">
        <v>52353503</v>
      </c>
      <c r="F510" s="97" t="s">
        <v>299</v>
      </c>
      <c r="G510" s="7">
        <v>0</v>
      </c>
      <c r="H510" s="7" t="e">
        <f>SUMIF([2]Ene!B:I,AVALUOS!E510,[2]Ene!I:I)</f>
        <v>#VALUE!</v>
      </c>
      <c r="I510" s="7" t="e">
        <f t="shared" si="2947"/>
        <v>#VALUE!</v>
      </c>
      <c r="J510" s="8">
        <f t="shared" si="2948"/>
        <v>0</v>
      </c>
      <c r="K510" s="7">
        <v>0</v>
      </c>
      <c r="L510" s="7" t="e">
        <f>SUMIF([2]Feb!B:I,AVALUOS!E510,[2]Feb!I:I)</f>
        <v>#VALUE!</v>
      </c>
      <c r="M510" s="7" t="e">
        <f t="shared" si="2950"/>
        <v>#VALUE!</v>
      </c>
      <c r="N510" s="8">
        <f t="shared" si="2951"/>
        <v>0</v>
      </c>
      <c r="O510" s="7">
        <v>0</v>
      </c>
      <c r="P510" s="7" t="e">
        <f>SUMIF([2]mar!B:I,AVALUOS!E510,[2]mar!I:I)</f>
        <v>#VALUE!</v>
      </c>
      <c r="Q510" s="7" t="e">
        <f t="shared" si="2953"/>
        <v>#VALUE!</v>
      </c>
      <c r="R510" s="8">
        <f t="shared" si="2921"/>
        <v>0</v>
      </c>
      <c r="S510" s="7">
        <v>0</v>
      </c>
      <c r="T510" s="7" t="e">
        <f>SUMIF([2]Abr!B:I,AVALUOS!E510,[2]Abr!I:I)</f>
        <v>#VALUE!</v>
      </c>
      <c r="U510" s="7" t="e">
        <f t="shared" si="2955"/>
        <v>#VALUE!</v>
      </c>
      <c r="V510" s="8">
        <f t="shared" si="2956"/>
        <v>0</v>
      </c>
      <c r="W510" s="7">
        <v>0</v>
      </c>
      <c r="X510" s="7" t="e">
        <f>SUMIF([2]May!B:I,AVALUOS!E510,[2]May!I:I)</f>
        <v>#VALUE!</v>
      </c>
      <c r="Y510" s="7" t="e">
        <f t="shared" si="2958"/>
        <v>#VALUE!</v>
      </c>
      <c r="Z510" s="8">
        <f t="shared" si="2959"/>
        <v>0</v>
      </c>
      <c r="AA510" s="7">
        <v>0</v>
      </c>
      <c r="AB510" s="7" t="e">
        <f>SUMIF([2]Jun!B:I,AVALUOS!E510,[2]Jun!I:I)</f>
        <v>#VALUE!</v>
      </c>
      <c r="AC510" s="7" t="e">
        <f t="shared" si="2961"/>
        <v>#VALUE!</v>
      </c>
      <c r="AD510" s="8">
        <f t="shared" si="2962"/>
        <v>0</v>
      </c>
      <c r="AE510" s="7">
        <v>0</v>
      </c>
      <c r="AF510" s="7" t="e">
        <f>SUMIF([2]Jul!B:I,AVALUOS!E510,[2]Jul!I:I)</f>
        <v>#VALUE!</v>
      </c>
      <c r="AG510" s="7" t="e">
        <f t="shared" si="2964"/>
        <v>#VALUE!</v>
      </c>
      <c r="AH510" s="8">
        <f t="shared" si="2965"/>
        <v>0</v>
      </c>
      <c r="AI510" s="7">
        <v>0</v>
      </c>
      <c r="AJ510" s="7" t="e">
        <f>SUMIF([2]Agos!B:I,AVALUOS!E510,[2]Agos!I:I)</f>
        <v>#VALUE!</v>
      </c>
      <c r="AK510" s="7" t="e">
        <f t="shared" si="2967"/>
        <v>#VALUE!</v>
      </c>
      <c r="AL510" s="8">
        <f t="shared" si="2968"/>
        <v>0</v>
      </c>
      <c r="AM510" s="7">
        <v>0</v>
      </c>
      <c r="AN510" s="7" t="e">
        <f>SUMIF([2]Sep!B:I,AVALUOS!E510,[2]Sep!I:I)</f>
        <v>#VALUE!</v>
      </c>
      <c r="AO510" s="7" t="e">
        <f t="shared" si="2970"/>
        <v>#VALUE!</v>
      </c>
      <c r="AP510" s="8">
        <f t="shared" si="2971"/>
        <v>0</v>
      </c>
      <c r="AQ510" s="7">
        <v>0</v>
      </c>
      <c r="AR510" s="7" t="e">
        <f>SUMIF([2]Oct!B:I,AVALUOS!E510,[2]Oct!I:I)</f>
        <v>#VALUE!</v>
      </c>
      <c r="AS510" s="7" t="e">
        <f t="shared" si="2973"/>
        <v>#VALUE!</v>
      </c>
      <c r="AT510" s="8">
        <f t="shared" si="2974"/>
        <v>0</v>
      </c>
      <c r="AU510" s="7">
        <v>0</v>
      </c>
      <c r="AV510" s="7" t="e">
        <f>SUMIF([2]Nov!B:I,AVALUOS!E510,[2]Nov!I:I)</f>
        <v>#VALUE!</v>
      </c>
      <c r="AW510" s="7" t="e">
        <f t="shared" si="2976"/>
        <v>#VALUE!</v>
      </c>
      <c r="AX510" s="8">
        <f t="shared" si="2977"/>
        <v>0</v>
      </c>
      <c r="AY510" s="7">
        <v>0</v>
      </c>
      <c r="AZ510" s="7" t="e">
        <f>SUMIF([2]Dic!B:I,AVALUOS!E510,[2]Dic!I:I)</f>
        <v>#VALUE!</v>
      </c>
      <c r="BA510" s="7" t="e">
        <f t="shared" si="2979"/>
        <v>#VALUE!</v>
      </c>
      <c r="BB510" s="8">
        <f t="shared" si="2980"/>
        <v>0</v>
      </c>
      <c r="BC510" s="7">
        <v>0</v>
      </c>
      <c r="BD510" s="89">
        <f t="shared" si="3300"/>
        <v>0</v>
      </c>
      <c r="BE510" s="89" t="e">
        <f t="shared" si="3301"/>
        <v>#VALUE!</v>
      </c>
      <c r="BF510" s="89" t="e">
        <f t="shared" si="2981"/>
        <v>#VALUE!</v>
      </c>
      <c r="BG510" s="24">
        <f t="shared" si="2945"/>
        <v>0</v>
      </c>
      <c r="BL510" s="7"/>
      <c r="BM510" s="7"/>
    </row>
    <row r="511" spans="1:65" ht="20.399999999999999" x14ac:dyDescent="0.3">
      <c r="A511" s="85"/>
      <c r="B511" s="85"/>
      <c r="C511" s="86"/>
      <c r="D511" s="90">
        <v>523540</v>
      </c>
      <c r="E511" s="91"/>
      <c r="F511" s="92" t="s">
        <v>205</v>
      </c>
      <c r="G511" s="93">
        <f t="shared" ref="G511:H511" si="3302">+G512</f>
        <v>50000</v>
      </c>
      <c r="H511" s="93" t="e">
        <f t="shared" si="3302"/>
        <v>#VALUE!</v>
      </c>
      <c r="I511" s="93" t="e">
        <f t="shared" si="2947"/>
        <v>#VALUE!</v>
      </c>
      <c r="J511" s="94" t="e">
        <f t="shared" si="2948"/>
        <v>#VALUE!</v>
      </c>
      <c r="K511" s="93">
        <f t="shared" ref="K511:L511" si="3303">+K512</f>
        <v>50000</v>
      </c>
      <c r="L511" s="93" t="e">
        <f t="shared" si="3303"/>
        <v>#VALUE!</v>
      </c>
      <c r="M511" s="93" t="e">
        <f t="shared" si="2950"/>
        <v>#VALUE!</v>
      </c>
      <c r="N511" s="94" t="e">
        <f t="shared" si="2951"/>
        <v>#VALUE!</v>
      </c>
      <c r="O511" s="93">
        <f t="shared" ref="O511:P511" si="3304">+O512</f>
        <v>50000</v>
      </c>
      <c r="P511" s="93" t="e">
        <f t="shared" si="3304"/>
        <v>#VALUE!</v>
      </c>
      <c r="Q511" s="93" t="e">
        <f t="shared" si="2953"/>
        <v>#VALUE!</v>
      </c>
      <c r="R511" s="94" t="e">
        <f t="shared" si="2921"/>
        <v>#VALUE!</v>
      </c>
      <c r="S511" s="93">
        <f t="shared" ref="S511:BE511" si="3305">+S512</f>
        <v>50000</v>
      </c>
      <c r="T511" s="93" t="e">
        <f t="shared" si="3305"/>
        <v>#VALUE!</v>
      </c>
      <c r="U511" s="93" t="e">
        <f t="shared" si="2955"/>
        <v>#VALUE!</v>
      </c>
      <c r="V511" s="94" t="e">
        <f t="shared" si="2956"/>
        <v>#VALUE!</v>
      </c>
      <c r="W511" s="93">
        <f t="shared" ref="W511:X511" si="3306">+W512</f>
        <v>50000</v>
      </c>
      <c r="X511" s="93" t="e">
        <f t="shared" si="3306"/>
        <v>#VALUE!</v>
      </c>
      <c r="Y511" s="93" t="e">
        <f t="shared" si="2958"/>
        <v>#VALUE!</v>
      </c>
      <c r="Z511" s="94" t="e">
        <f t="shared" si="2959"/>
        <v>#VALUE!</v>
      </c>
      <c r="AA511" s="93">
        <f t="shared" ref="AA511" si="3307">+AA512</f>
        <v>50000</v>
      </c>
      <c r="AB511" s="93" t="e">
        <f t="shared" si="3305"/>
        <v>#VALUE!</v>
      </c>
      <c r="AC511" s="93" t="e">
        <f t="shared" si="2961"/>
        <v>#VALUE!</v>
      </c>
      <c r="AD511" s="94" t="e">
        <f t="shared" si="2962"/>
        <v>#VALUE!</v>
      </c>
      <c r="AE511" s="93">
        <f t="shared" ref="AE511" si="3308">+AE512</f>
        <v>50000</v>
      </c>
      <c r="AF511" s="93" t="e">
        <f t="shared" si="3305"/>
        <v>#VALUE!</v>
      </c>
      <c r="AG511" s="93" t="e">
        <f t="shared" si="2964"/>
        <v>#VALUE!</v>
      </c>
      <c r="AH511" s="94" t="e">
        <f t="shared" si="2965"/>
        <v>#VALUE!</v>
      </c>
      <c r="AI511" s="93">
        <f t="shared" ref="AI511" si="3309">+AI512</f>
        <v>50000</v>
      </c>
      <c r="AJ511" s="93" t="e">
        <f t="shared" si="3305"/>
        <v>#VALUE!</v>
      </c>
      <c r="AK511" s="93" t="e">
        <f t="shared" si="2967"/>
        <v>#VALUE!</v>
      </c>
      <c r="AL511" s="94" t="e">
        <f t="shared" si="2968"/>
        <v>#VALUE!</v>
      </c>
      <c r="AM511" s="93">
        <f t="shared" ref="AM511" si="3310">+AM512</f>
        <v>50000</v>
      </c>
      <c r="AN511" s="93" t="e">
        <f t="shared" si="3305"/>
        <v>#VALUE!</v>
      </c>
      <c r="AO511" s="93" t="e">
        <f t="shared" si="2970"/>
        <v>#VALUE!</v>
      </c>
      <c r="AP511" s="94" t="e">
        <f t="shared" si="2971"/>
        <v>#VALUE!</v>
      </c>
      <c r="AQ511" s="93">
        <f t="shared" ref="AQ511" si="3311">+AQ512</f>
        <v>50000</v>
      </c>
      <c r="AR511" s="93" t="e">
        <f t="shared" si="3305"/>
        <v>#VALUE!</v>
      </c>
      <c r="AS511" s="93" t="e">
        <f t="shared" si="2973"/>
        <v>#VALUE!</v>
      </c>
      <c r="AT511" s="94" t="e">
        <f t="shared" si="2974"/>
        <v>#VALUE!</v>
      </c>
      <c r="AU511" s="93">
        <f t="shared" ref="AU511" si="3312">+AU512</f>
        <v>0</v>
      </c>
      <c r="AV511" s="93" t="e">
        <f t="shared" si="3305"/>
        <v>#VALUE!</v>
      </c>
      <c r="AW511" s="93" t="e">
        <f t="shared" si="2976"/>
        <v>#VALUE!</v>
      </c>
      <c r="AX511" s="94">
        <f t="shared" si="2977"/>
        <v>0</v>
      </c>
      <c r="AY511" s="93">
        <f t="shared" ref="AY511" si="3313">+AY512</f>
        <v>0</v>
      </c>
      <c r="AZ511" s="93" t="e">
        <f t="shared" si="3305"/>
        <v>#VALUE!</v>
      </c>
      <c r="BA511" s="93" t="e">
        <f t="shared" si="2979"/>
        <v>#VALUE!</v>
      </c>
      <c r="BB511" s="94">
        <f t="shared" si="2980"/>
        <v>0</v>
      </c>
      <c r="BC511" s="93">
        <f t="shared" si="3305"/>
        <v>0</v>
      </c>
      <c r="BD511" s="93">
        <f t="shared" si="3305"/>
        <v>500000</v>
      </c>
      <c r="BE511" s="93" t="e">
        <f t="shared" si="3305"/>
        <v>#VALUE!</v>
      </c>
      <c r="BF511" s="93" t="e">
        <f t="shared" si="2981"/>
        <v>#VALUE!</v>
      </c>
      <c r="BG511" s="4" t="e">
        <f t="shared" si="2945"/>
        <v>#VALUE!</v>
      </c>
      <c r="BL511" s="93">
        <f t="shared" ref="BL511:BM511" si="3314">+BL512</f>
        <v>0</v>
      </c>
      <c r="BM511" s="93">
        <f t="shared" si="3314"/>
        <v>0</v>
      </c>
    </row>
    <row r="512" spans="1:65" ht="20.399999999999999" x14ac:dyDescent="0.3">
      <c r="A512" s="87"/>
      <c r="B512" s="87"/>
      <c r="C512" s="88"/>
      <c r="D512" s="95"/>
      <c r="E512" s="96">
        <v>52354001</v>
      </c>
      <c r="F512" s="97" t="s">
        <v>205</v>
      </c>
      <c r="G512" s="7">
        <v>50000</v>
      </c>
      <c r="H512" s="7" t="e">
        <f>SUMIF([2]Ene!B:I,AVALUOS!E512,[2]Ene!I:I)</f>
        <v>#VALUE!</v>
      </c>
      <c r="I512" s="7" t="e">
        <f t="shared" si="2947"/>
        <v>#VALUE!</v>
      </c>
      <c r="J512" s="8" t="e">
        <f t="shared" si="2948"/>
        <v>#VALUE!</v>
      </c>
      <c r="K512" s="7">
        <v>50000</v>
      </c>
      <c r="L512" s="7" t="e">
        <f>SUMIF([2]Feb!B:I,AVALUOS!E512,[2]Feb!I:I)</f>
        <v>#VALUE!</v>
      </c>
      <c r="M512" s="7" t="e">
        <f t="shared" si="2950"/>
        <v>#VALUE!</v>
      </c>
      <c r="N512" s="8" t="e">
        <f t="shared" si="2951"/>
        <v>#VALUE!</v>
      </c>
      <c r="O512" s="7">
        <v>50000</v>
      </c>
      <c r="P512" s="7" t="e">
        <f>SUMIF([2]mar!B:I,AVALUOS!E512,[2]mar!I:I)</f>
        <v>#VALUE!</v>
      </c>
      <c r="Q512" s="7" t="e">
        <f t="shared" si="2953"/>
        <v>#VALUE!</v>
      </c>
      <c r="R512" s="8" t="e">
        <f t="shared" si="2921"/>
        <v>#VALUE!</v>
      </c>
      <c r="S512" s="7">
        <v>50000</v>
      </c>
      <c r="T512" s="7" t="e">
        <f>SUMIF([2]Abr!B:I,AVALUOS!E512,[2]Abr!I:I)</f>
        <v>#VALUE!</v>
      </c>
      <c r="U512" s="7" t="e">
        <f t="shared" si="2955"/>
        <v>#VALUE!</v>
      </c>
      <c r="V512" s="8" t="e">
        <f t="shared" si="2956"/>
        <v>#VALUE!</v>
      </c>
      <c r="W512" s="7">
        <v>50000</v>
      </c>
      <c r="X512" s="7" t="e">
        <f>SUMIF([2]May!B:I,AVALUOS!E512,[2]May!I:I)</f>
        <v>#VALUE!</v>
      </c>
      <c r="Y512" s="7" t="e">
        <f t="shared" si="2958"/>
        <v>#VALUE!</v>
      </c>
      <c r="Z512" s="8" t="e">
        <f t="shared" si="2959"/>
        <v>#VALUE!</v>
      </c>
      <c r="AA512" s="7">
        <v>50000</v>
      </c>
      <c r="AB512" s="7" t="e">
        <f>SUMIF([2]Jun!B:I,AVALUOS!E512,[2]Jun!I:I)</f>
        <v>#VALUE!</v>
      </c>
      <c r="AC512" s="7" t="e">
        <f t="shared" si="2961"/>
        <v>#VALUE!</v>
      </c>
      <c r="AD512" s="8" t="e">
        <f t="shared" si="2962"/>
        <v>#VALUE!</v>
      </c>
      <c r="AE512" s="7">
        <v>50000</v>
      </c>
      <c r="AF512" s="7" t="e">
        <f>SUMIF([2]Jul!B:I,AVALUOS!E512,[2]Jul!I:I)</f>
        <v>#VALUE!</v>
      </c>
      <c r="AG512" s="7" t="e">
        <f t="shared" si="2964"/>
        <v>#VALUE!</v>
      </c>
      <c r="AH512" s="8" t="e">
        <f t="shared" si="2965"/>
        <v>#VALUE!</v>
      </c>
      <c r="AI512" s="7">
        <v>50000</v>
      </c>
      <c r="AJ512" s="7" t="e">
        <f>SUMIF([2]Agos!B:I,AVALUOS!E512,[2]Agos!I:I)</f>
        <v>#VALUE!</v>
      </c>
      <c r="AK512" s="7" t="e">
        <f t="shared" si="2967"/>
        <v>#VALUE!</v>
      </c>
      <c r="AL512" s="8" t="e">
        <f t="shared" si="2968"/>
        <v>#VALUE!</v>
      </c>
      <c r="AM512" s="7">
        <v>50000</v>
      </c>
      <c r="AN512" s="7" t="e">
        <f>SUMIF([2]Sep!B:I,AVALUOS!E512,[2]Sep!I:I)</f>
        <v>#VALUE!</v>
      </c>
      <c r="AO512" s="7" t="e">
        <f t="shared" si="2970"/>
        <v>#VALUE!</v>
      </c>
      <c r="AP512" s="8" t="e">
        <f t="shared" si="2971"/>
        <v>#VALUE!</v>
      </c>
      <c r="AQ512" s="7">
        <v>50000</v>
      </c>
      <c r="AR512" s="7" t="e">
        <f>SUMIF([2]Oct!B:I,AVALUOS!E512,[2]Oct!I:I)</f>
        <v>#VALUE!</v>
      </c>
      <c r="AS512" s="7" t="e">
        <f t="shared" si="2973"/>
        <v>#VALUE!</v>
      </c>
      <c r="AT512" s="8" t="e">
        <f t="shared" si="2974"/>
        <v>#VALUE!</v>
      </c>
      <c r="AU512" s="7">
        <v>0</v>
      </c>
      <c r="AV512" s="7" t="e">
        <f>SUMIF([2]Nov!B:I,AVALUOS!E512,[2]Nov!I:I)</f>
        <v>#VALUE!</v>
      </c>
      <c r="AW512" s="7" t="e">
        <f t="shared" si="2976"/>
        <v>#VALUE!</v>
      </c>
      <c r="AX512" s="8">
        <f t="shared" si="2977"/>
        <v>0</v>
      </c>
      <c r="AY512" s="7">
        <v>0</v>
      </c>
      <c r="AZ512" s="7" t="e">
        <f>SUMIF([2]Dic!B:I,AVALUOS!E512,[2]Dic!I:I)</f>
        <v>#VALUE!</v>
      </c>
      <c r="BA512" s="7" t="e">
        <f t="shared" si="2979"/>
        <v>#VALUE!</v>
      </c>
      <c r="BB512" s="8">
        <f t="shared" si="2980"/>
        <v>0</v>
      </c>
      <c r="BC512" s="7">
        <v>0</v>
      </c>
      <c r="BD512" s="89">
        <f>+G512+K512+O512+S512+W512+AA512+AE512+AI512+AM512+AQ512+AU512</f>
        <v>500000</v>
      </c>
      <c r="BE512" s="89" t="e">
        <f>+H512+L512+P512+T512+X512+AB512+AF512+AJ512+AN512+AR512+AV512+AZ512</f>
        <v>#VALUE!</v>
      </c>
      <c r="BF512" s="89" t="e">
        <f t="shared" si="2981"/>
        <v>#VALUE!</v>
      </c>
      <c r="BG512" s="24" t="e">
        <f t="shared" si="2945"/>
        <v>#VALUE!</v>
      </c>
      <c r="BK512" s="84"/>
      <c r="BL512" s="7"/>
      <c r="BM512" s="7"/>
    </row>
    <row r="513" spans="1:65" ht="20.399999999999999" x14ac:dyDescent="0.3">
      <c r="A513" s="85"/>
      <c r="B513" s="85"/>
      <c r="C513" s="86"/>
      <c r="D513" s="90"/>
      <c r="E513" s="91"/>
      <c r="F513" s="99" t="s">
        <v>300</v>
      </c>
      <c r="G513" s="93">
        <f t="shared" ref="G513:H513" si="3315">+G514</f>
        <v>0</v>
      </c>
      <c r="H513" s="93" t="e">
        <f t="shared" si="3315"/>
        <v>#VALUE!</v>
      </c>
      <c r="I513" s="93" t="e">
        <f t="shared" si="2947"/>
        <v>#VALUE!</v>
      </c>
      <c r="J513" s="94">
        <f t="shared" si="2948"/>
        <v>0</v>
      </c>
      <c r="K513" s="93">
        <f t="shared" ref="K513:L513" si="3316">+K514</f>
        <v>0</v>
      </c>
      <c r="L513" s="93" t="e">
        <f t="shared" si="3316"/>
        <v>#VALUE!</v>
      </c>
      <c r="M513" s="93" t="e">
        <f t="shared" si="2950"/>
        <v>#VALUE!</v>
      </c>
      <c r="N513" s="94">
        <f t="shared" si="2951"/>
        <v>0</v>
      </c>
      <c r="O513" s="93">
        <f t="shared" ref="O513:P513" si="3317">+O514</f>
        <v>0</v>
      </c>
      <c r="P513" s="93" t="e">
        <f t="shared" si="3317"/>
        <v>#VALUE!</v>
      </c>
      <c r="Q513" s="93" t="e">
        <f t="shared" si="2953"/>
        <v>#VALUE!</v>
      </c>
      <c r="R513" s="94">
        <f t="shared" si="2921"/>
        <v>0</v>
      </c>
      <c r="S513" s="93">
        <f t="shared" ref="S513:BE513" si="3318">+S514</f>
        <v>0</v>
      </c>
      <c r="T513" s="93" t="e">
        <f t="shared" si="3318"/>
        <v>#VALUE!</v>
      </c>
      <c r="U513" s="93" t="e">
        <f t="shared" si="2955"/>
        <v>#VALUE!</v>
      </c>
      <c r="V513" s="94">
        <f t="shared" si="2956"/>
        <v>0</v>
      </c>
      <c r="W513" s="93">
        <f t="shared" ref="W513:X513" si="3319">+W514</f>
        <v>0</v>
      </c>
      <c r="X513" s="93" t="e">
        <f t="shared" si="3319"/>
        <v>#VALUE!</v>
      </c>
      <c r="Y513" s="93" t="e">
        <f t="shared" si="2958"/>
        <v>#VALUE!</v>
      </c>
      <c r="Z513" s="94">
        <f t="shared" si="2959"/>
        <v>0</v>
      </c>
      <c r="AA513" s="93">
        <f t="shared" ref="AA513" si="3320">+AA514</f>
        <v>0</v>
      </c>
      <c r="AB513" s="93" t="e">
        <f t="shared" si="3318"/>
        <v>#VALUE!</v>
      </c>
      <c r="AC513" s="93" t="e">
        <f t="shared" si="2961"/>
        <v>#VALUE!</v>
      </c>
      <c r="AD513" s="94">
        <f t="shared" si="2962"/>
        <v>0</v>
      </c>
      <c r="AE513" s="93">
        <f t="shared" ref="AE513" si="3321">+AE514</f>
        <v>0</v>
      </c>
      <c r="AF513" s="93" t="e">
        <f t="shared" si="3318"/>
        <v>#VALUE!</v>
      </c>
      <c r="AG513" s="93" t="e">
        <f t="shared" si="2964"/>
        <v>#VALUE!</v>
      </c>
      <c r="AH513" s="94">
        <f t="shared" si="2965"/>
        <v>0</v>
      </c>
      <c r="AI513" s="93">
        <f t="shared" ref="AI513" si="3322">+AI514</f>
        <v>0</v>
      </c>
      <c r="AJ513" s="93" t="e">
        <f t="shared" si="3318"/>
        <v>#VALUE!</v>
      </c>
      <c r="AK513" s="93" t="e">
        <f t="shared" si="2967"/>
        <v>#VALUE!</v>
      </c>
      <c r="AL513" s="94">
        <f t="shared" si="2968"/>
        <v>0</v>
      </c>
      <c r="AM513" s="93">
        <f t="shared" ref="AM513" si="3323">+AM514</f>
        <v>0</v>
      </c>
      <c r="AN513" s="93" t="e">
        <f t="shared" si="3318"/>
        <v>#VALUE!</v>
      </c>
      <c r="AO513" s="93" t="e">
        <f t="shared" si="2970"/>
        <v>#VALUE!</v>
      </c>
      <c r="AP513" s="94">
        <f t="shared" si="2971"/>
        <v>0</v>
      </c>
      <c r="AQ513" s="93">
        <f t="shared" ref="AQ513" si="3324">+AQ514</f>
        <v>0</v>
      </c>
      <c r="AR513" s="93" t="e">
        <f t="shared" si="3318"/>
        <v>#VALUE!</v>
      </c>
      <c r="AS513" s="93" t="e">
        <f t="shared" si="2973"/>
        <v>#VALUE!</v>
      </c>
      <c r="AT513" s="94">
        <f t="shared" si="2974"/>
        <v>0</v>
      </c>
      <c r="AU513" s="93">
        <f t="shared" ref="AU513" si="3325">+AU514</f>
        <v>0</v>
      </c>
      <c r="AV513" s="93" t="e">
        <f t="shared" si="3318"/>
        <v>#VALUE!</v>
      </c>
      <c r="AW513" s="93" t="e">
        <f t="shared" si="2976"/>
        <v>#VALUE!</v>
      </c>
      <c r="AX513" s="94">
        <f t="shared" si="2977"/>
        <v>0</v>
      </c>
      <c r="AY513" s="93">
        <f t="shared" ref="AY513" si="3326">+AY514</f>
        <v>0</v>
      </c>
      <c r="AZ513" s="93" t="e">
        <f t="shared" si="3318"/>
        <v>#VALUE!</v>
      </c>
      <c r="BA513" s="93" t="e">
        <f t="shared" si="2979"/>
        <v>#VALUE!</v>
      </c>
      <c r="BB513" s="94">
        <f t="shared" si="2980"/>
        <v>0</v>
      </c>
      <c r="BC513" s="93">
        <f t="shared" si="3318"/>
        <v>0</v>
      </c>
      <c r="BD513" s="93">
        <f t="shared" si="3318"/>
        <v>0</v>
      </c>
      <c r="BE513" s="93" t="e">
        <f t="shared" si="3318"/>
        <v>#VALUE!</v>
      </c>
      <c r="BF513" s="93" t="e">
        <f t="shared" si="2981"/>
        <v>#VALUE!</v>
      </c>
      <c r="BG513" s="4">
        <f t="shared" si="2945"/>
        <v>0</v>
      </c>
      <c r="BL513" s="93">
        <f t="shared" ref="BL513:BM513" si="3327">+BL514</f>
        <v>0</v>
      </c>
      <c r="BM513" s="93">
        <f t="shared" si="3327"/>
        <v>0</v>
      </c>
    </row>
    <row r="514" spans="1:65" s="84" customFormat="1" ht="20.399999999999999" x14ac:dyDescent="0.3">
      <c r="A514" s="87"/>
      <c r="B514" s="87"/>
      <c r="C514" s="88"/>
      <c r="D514" s="95"/>
      <c r="E514" s="96">
        <v>52355001</v>
      </c>
      <c r="F514" s="97" t="s">
        <v>300</v>
      </c>
      <c r="G514" s="7">
        <v>0</v>
      </c>
      <c r="H514" s="7" t="e">
        <f>SUMIF([2]Ene!B:I,AVALUOS!E514,[2]Ene!I:I)</f>
        <v>#VALUE!</v>
      </c>
      <c r="I514" s="7" t="e">
        <f t="shared" si="2947"/>
        <v>#VALUE!</v>
      </c>
      <c r="J514" s="8">
        <f t="shared" si="2948"/>
        <v>0</v>
      </c>
      <c r="K514" s="7">
        <v>0</v>
      </c>
      <c r="L514" s="7" t="e">
        <f>SUMIF([2]Feb!B:I,AVALUOS!E514,[2]Feb!I:I)</f>
        <v>#VALUE!</v>
      </c>
      <c r="M514" s="7" t="e">
        <f t="shared" si="2950"/>
        <v>#VALUE!</v>
      </c>
      <c r="N514" s="8">
        <f t="shared" si="2951"/>
        <v>0</v>
      </c>
      <c r="O514" s="7">
        <v>0</v>
      </c>
      <c r="P514" s="7" t="e">
        <f>SUMIF([2]mar!B:I,AVALUOS!E514,[2]mar!I:I)</f>
        <v>#VALUE!</v>
      </c>
      <c r="Q514" s="7" t="e">
        <f t="shared" si="2953"/>
        <v>#VALUE!</v>
      </c>
      <c r="R514" s="8">
        <f t="shared" si="2921"/>
        <v>0</v>
      </c>
      <c r="S514" s="7">
        <v>0</v>
      </c>
      <c r="T514" s="7" t="e">
        <f>SUMIF([2]Abr!B:I,AVALUOS!E514,[2]Abr!I:I)</f>
        <v>#VALUE!</v>
      </c>
      <c r="U514" s="7" t="e">
        <f t="shared" si="2955"/>
        <v>#VALUE!</v>
      </c>
      <c r="V514" s="8">
        <f t="shared" si="2956"/>
        <v>0</v>
      </c>
      <c r="W514" s="7">
        <v>0</v>
      </c>
      <c r="X514" s="7" t="e">
        <f>SUMIF([2]May!B:I,AVALUOS!E514,[2]May!I:I)</f>
        <v>#VALUE!</v>
      </c>
      <c r="Y514" s="7" t="e">
        <f t="shared" si="2958"/>
        <v>#VALUE!</v>
      </c>
      <c r="Z514" s="8">
        <f t="shared" si="2959"/>
        <v>0</v>
      </c>
      <c r="AA514" s="7">
        <v>0</v>
      </c>
      <c r="AB514" s="7" t="e">
        <f>SUMIF([2]Jun!B:I,AVALUOS!E514,[2]Jun!I:I)</f>
        <v>#VALUE!</v>
      </c>
      <c r="AC514" s="7" t="e">
        <f t="shared" si="2961"/>
        <v>#VALUE!</v>
      </c>
      <c r="AD514" s="8">
        <f t="shared" si="2962"/>
        <v>0</v>
      </c>
      <c r="AE514" s="7">
        <v>0</v>
      </c>
      <c r="AF514" s="7" t="e">
        <f>SUMIF([2]Jul!B:I,AVALUOS!E514,[2]Jul!I:I)</f>
        <v>#VALUE!</v>
      </c>
      <c r="AG514" s="7" t="e">
        <f t="shared" si="2964"/>
        <v>#VALUE!</v>
      </c>
      <c r="AH514" s="8">
        <f t="shared" si="2965"/>
        <v>0</v>
      </c>
      <c r="AI514" s="7">
        <v>0</v>
      </c>
      <c r="AJ514" s="7" t="e">
        <f>SUMIF([2]Agos!B:I,AVALUOS!E514,[2]Agos!I:I)</f>
        <v>#VALUE!</v>
      </c>
      <c r="AK514" s="7" t="e">
        <f t="shared" si="2967"/>
        <v>#VALUE!</v>
      </c>
      <c r="AL514" s="8">
        <f t="shared" si="2968"/>
        <v>0</v>
      </c>
      <c r="AM514" s="7">
        <v>0</v>
      </c>
      <c r="AN514" s="7" t="e">
        <f>SUMIF([2]Sep!B:I,AVALUOS!E514,[2]Sep!I:I)</f>
        <v>#VALUE!</v>
      </c>
      <c r="AO514" s="7" t="e">
        <f t="shared" si="2970"/>
        <v>#VALUE!</v>
      </c>
      <c r="AP514" s="8">
        <f t="shared" si="2971"/>
        <v>0</v>
      </c>
      <c r="AQ514" s="7">
        <v>0</v>
      </c>
      <c r="AR514" s="7" t="e">
        <f>SUMIF([2]Oct!B:I,AVALUOS!E514,[2]Oct!I:I)</f>
        <v>#VALUE!</v>
      </c>
      <c r="AS514" s="7" t="e">
        <f t="shared" si="2973"/>
        <v>#VALUE!</v>
      </c>
      <c r="AT514" s="8">
        <f t="shared" si="2974"/>
        <v>0</v>
      </c>
      <c r="AU514" s="7">
        <v>0</v>
      </c>
      <c r="AV514" s="7" t="e">
        <f>SUMIF([2]Nov!B:I,AVALUOS!E514,[2]Nov!I:I)</f>
        <v>#VALUE!</v>
      </c>
      <c r="AW514" s="7" t="e">
        <f t="shared" si="2976"/>
        <v>#VALUE!</v>
      </c>
      <c r="AX514" s="8">
        <f t="shared" si="2977"/>
        <v>0</v>
      </c>
      <c r="AY514" s="7">
        <v>0</v>
      </c>
      <c r="AZ514" s="7" t="e">
        <f>SUMIF([2]Dic!B:I,AVALUOS!E514,[2]Dic!I:I)</f>
        <v>#VALUE!</v>
      </c>
      <c r="BA514" s="7" t="e">
        <f t="shared" si="2979"/>
        <v>#VALUE!</v>
      </c>
      <c r="BB514" s="8">
        <f t="shared" si="2980"/>
        <v>0</v>
      </c>
      <c r="BC514" s="7">
        <v>0</v>
      </c>
      <c r="BD514" s="89">
        <f>+G514+K514+O514+S514+W514+AA514+AE514+AI514+AM514+AQ514+AU514</f>
        <v>0</v>
      </c>
      <c r="BE514" s="89" t="e">
        <f>+H514+L514+P514+T514+X514+AB514+AF514+AJ514+AN514+AR514+AV514+AZ514</f>
        <v>#VALUE!</v>
      </c>
      <c r="BF514" s="89" t="e">
        <f t="shared" si="2981"/>
        <v>#VALUE!</v>
      </c>
      <c r="BG514" s="24">
        <f t="shared" si="2945"/>
        <v>0</v>
      </c>
      <c r="BL514" s="7"/>
      <c r="BM514" s="7"/>
    </row>
    <row r="515" spans="1:65" ht="12" x14ac:dyDescent="0.3">
      <c r="A515" s="85"/>
      <c r="B515" s="85"/>
      <c r="C515" s="86"/>
      <c r="D515" s="90">
        <v>523560</v>
      </c>
      <c r="E515" s="91"/>
      <c r="F515" s="92" t="s">
        <v>208</v>
      </c>
      <c r="G515" s="93">
        <f t="shared" ref="G515:H515" si="3328">+G516</f>
        <v>0</v>
      </c>
      <c r="H515" s="93" t="e">
        <f t="shared" si="3328"/>
        <v>#VALUE!</v>
      </c>
      <c r="I515" s="93" t="e">
        <f t="shared" si="2947"/>
        <v>#VALUE!</v>
      </c>
      <c r="J515" s="94">
        <f t="shared" si="2948"/>
        <v>0</v>
      </c>
      <c r="K515" s="93">
        <f t="shared" ref="K515:L515" si="3329">+K516</f>
        <v>0</v>
      </c>
      <c r="L515" s="93" t="e">
        <f t="shared" si="3329"/>
        <v>#VALUE!</v>
      </c>
      <c r="M515" s="93" t="e">
        <f t="shared" si="2950"/>
        <v>#VALUE!</v>
      </c>
      <c r="N515" s="94">
        <f t="shared" si="2951"/>
        <v>0</v>
      </c>
      <c r="O515" s="93">
        <f t="shared" ref="O515:P515" si="3330">+O516</f>
        <v>0</v>
      </c>
      <c r="P515" s="93" t="e">
        <f t="shared" si="3330"/>
        <v>#VALUE!</v>
      </c>
      <c r="Q515" s="93" t="e">
        <f t="shared" si="2953"/>
        <v>#VALUE!</v>
      </c>
      <c r="R515" s="94">
        <f t="shared" si="2921"/>
        <v>0</v>
      </c>
      <c r="S515" s="93">
        <f t="shared" ref="S515:BE515" si="3331">+S516</f>
        <v>0</v>
      </c>
      <c r="T515" s="93" t="e">
        <f t="shared" si="3331"/>
        <v>#VALUE!</v>
      </c>
      <c r="U515" s="93" t="e">
        <f t="shared" si="2955"/>
        <v>#VALUE!</v>
      </c>
      <c r="V515" s="94">
        <f t="shared" si="2956"/>
        <v>0</v>
      </c>
      <c r="W515" s="93">
        <f t="shared" ref="W515:X515" si="3332">+W516</f>
        <v>0</v>
      </c>
      <c r="X515" s="93" t="e">
        <f t="shared" si="3332"/>
        <v>#VALUE!</v>
      </c>
      <c r="Y515" s="93" t="e">
        <f t="shared" si="2958"/>
        <v>#VALUE!</v>
      </c>
      <c r="Z515" s="94">
        <f t="shared" si="2959"/>
        <v>0</v>
      </c>
      <c r="AA515" s="93">
        <f t="shared" ref="AA515" si="3333">+AA516</f>
        <v>0</v>
      </c>
      <c r="AB515" s="93" t="e">
        <f t="shared" si="3331"/>
        <v>#VALUE!</v>
      </c>
      <c r="AC515" s="93" t="e">
        <f t="shared" si="2961"/>
        <v>#VALUE!</v>
      </c>
      <c r="AD515" s="94">
        <f t="shared" si="2962"/>
        <v>0</v>
      </c>
      <c r="AE515" s="93">
        <f t="shared" ref="AE515" si="3334">+AE516</f>
        <v>0</v>
      </c>
      <c r="AF515" s="93" t="e">
        <f t="shared" si="3331"/>
        <v>#VALUE!</v>
      </c>
      <c r="AG515" s="93" t="e">
        <f t="shared" si="2964"/>
        <v>#VALUE!</v>
      </c>
      <c r="AH515" s="94">
        <f t="shared" si="2965"/>
        <v>0</v>
      </c>
      <c r="AI515" s="93">
        <f t="shared" ref="AI515" si="3335">+AI516</f>
        <v>0</v>
      </c>
      <c r="AJ515" s="93" t="e">
        <f t="shared" si="3331"/>
        <v>#VALUE!</v>
      </c>
      <c r="AK515" s="93" t="e">
        <f t="shared" si="2967"/>
        <v>#VALUE!</v>
      </c>
      <c r="AL515" s="94">
        <f t="shared" si="2968"/>
        <v>0</v>
      </c>
      <c r="AM515" s="93">
        <f t="shared" ref="AM515" si="3336">+AM516</f>
        <v>0</v>
      </c>
      <c r="AN515" s="93" t="e">
        <f t="shared" si="3331"/>
        <v>#VALUE!</v>
      </c>
      <c r="AO515" s="93" t="e">
        <f t="shared" si="2970"/>
        <v>#VALUE!</v>
      </c>
      <c r="AP515" s="94">
        <f t="shared" si="2971"/>
        <v>0</v>
      </c>
      <c r="AQ515" s="93">
        <f t="shared" ref="AQ515" si="3337">+AQ516</f>
        <v>0</v>
      </c>
      <c r="AR515" s="93" t="e">
        <f t="shared" si="3331"/>
        <v>#VALUE!</v>
      </c>
      <c r="AS515" s="93" t="e">
        <f t="shared" si="2973"/>
        <v>#VALUE!</v>
      </c>
      <c r="AT515" s="94">
        <f t="shared" si="2974"/>
        <v>0</v>
      </c>
      <c r="AU515" s="93">
        <f t="shared" ref="AU515" si="3338">+AU516</f>
        <v>0</v>
      </c>
      <c r="AV515" s="93" t="e">
        <f t="shared" si="3331"/>
        <v>#VALUE!</v>
      </c>
      <c r="AW515" s="93" t="e">
        <f t="shared" si="2976"/>
        <v>#VALUE!</v>
      </c>
      <c r="AX515" s="94">
        <f t="shared" si="2977"/>
        <v>0</v>
      </c>
      <c r="AY515" s="93">
        <f t="shared" ref="AY515" si="3339">+AY516</f>
        <v>0</v>
      </c>
      <c r="AZ515" s="93" t="e">
        <f t="shared" si="3331"/>
        <v>#VALUE!</v>
      </c>
      <c r="BA515" s="93" t="e">
        <f t="shared" si="2979"/>
        <v>#VALUE!</v>
      </c>
      <c r="BB515" s="94">
        <f t="shared" si="2980"/>
        <v>0</v>
      </c>
      <c r="BC515" s="93">
        <f t="shared" si="3331"/>
        <v>0</v>
      </c>
      <c r="BD515" s="93">
        <f t="shared" si="3331"/>
        <v>0</v>
      </c>
      <c r="BE515" s="93" t="e">
        <f t="shared" si="3331"/>
        <v>#VALUE!</v>
      </c>
      <c r="BF515" s="93" t="e">
        <f t="shared" si="2981"/>
        <v>#VALUE!</v>
      </c>
      <c r="BG515" s="4">
        <f t="shared" si="2945"/>
        <v>0</v>
      </c>
      <c r="BL515" s="93">
        <f t="shared" ref="BL515:BM515" si="3340">+BL516</f>
        <v>0</v>
      </c>
      <c r="BM515" s="93">
        <f t="shared" si="3340"/>
        <v>0</v>
      </c>
    </row>
    <row r="516" spans="1:65" s="84" customFormat="1" ht="12" x14ac:dyDescent="0.3">
      <c r="A516" s="87"/>
      <c r="B516" s="87"/>
      <c r="C516" s="88"/>
      <c r="D516" s="95"/>
      <c r="E516" s="96">
        <v>52356001</v>
      </c>
      <c r="F516" s="97" t="s">
        <v>208</v>
      </c>
      <c r="G516" s="7">
        <v>0</v>
      </c>
      <c r="H516" s="7" t="e">
        <f>SUMIF([2]Ene!B:I,AVALUOS!E516,[2]Ene!I:I)</f>
        <v>#VALUE!</v>
      </c>
      <c r="I516" s="7" t="e">
        <f t="shared" si="2947"/>
        <v>#VALUE!</v>
      </c>
      <c r="J516" s="8">
        <f t="shared" si="2948"/>
        <v>0</v>
      </c>
      <c r="K516" s="7">
        <v>0</v>
      </c>
      <c r="L516" s="7" t="e">
        <f>SUMIF([2]Feb!B:I,AVALUOS!E516,[2]Feb!I:I)</f>
        <v>#VALUE!</v>
      </c>
      <c r="M516" s="7" t="e">
        <f t="shared" si="2950"/>
        <v>#VALUE!</v>
      </c>
      <c r="N516" s="8">
        <f t="shared" si="2951"/>
        <v>0</v>
      </c>
      <c r="O516" s="7">
        <v>0</v>
      </c>
      <c r="P516" s="7" t="e">
        <f>SUMIF([2]mar!B:I,AVALUOS!E516,[2]mar!I:I)</f>
        <v>#VALUE!</v>
      </c>
      <c r="Q516" s="7" t="e">
        <f t="shared" si="2953"/>
        <v>#VALUE!</v>
      </c>
      <c r="R516" s="8">
        <f t="shared" si="2921"/>
        <v>0</v>
      </c>
      <c r="S516" s="7">
        <v>0</v>
      </c>
      <c r="T516" s="7" t="e">
        <f>SUMIF([2]Abr!B:I,AVALUOS!E516,[2]Abr!I:I)</f>
        <v>#VALUE!</v>
      </c>
      <c r="U516" s="7" t="e">
        <f t="shared" si="2955"/>
        <v>#VALUE!</v>
      </c>
      <c r="V516" s="8">
        <f t="shared" si="2956"/>
        <v>0</v>
      </c>
      <c r="W516" s="7">
        <v>0</v>
      </c>
      <c r="X516" s="7" t="e">
        <f>SUMIF([2]May!B:I,AVALUOS!E516,[2]May!I:I)</f>
        <v>#VALUE!</v>
      </c>
      <c r="Y516" s="7" t="e">
        <f t="shared" si="2958"/>
        <v>#VALUE!</v>
      </c>
      <c r="Z516" s="8">
        <f t="shared" si="2959"/>
        <v>0</v>
      </c>
      <c r="AA516" s="7">
        <v>0</v>
      </c>
      <c r="AB516" s="7" t="e">
        <f>SUMIF([2]Jun!B:I,AVALUOS!E516,[2]Jun!I:I)</f>
        <v>#VALUE!</v>
      </c>
      <c r="AC516" s="7" t="e">
        <f t="shared" si="2961"/>
        <v>#VALUE!</v>
      </c>
      <c r="AD516" s="8">
        <f t="shared" si="2962"/>
        <v>0</v>
      </c>
      <c r="AE516" s="7">
        <v>0</v>
      </c>
      <c r="AF516" s="7" t="e">
        <f>SUMIF([2]Jul!B:I,AVALUOS!E516,[2]Jul!I:I)</f>
        <v>#VALUE!</v>
      </c>
      <c r="AG516" s="7" t="e">
        <f t="shared" si="2964"/>
        <v>#VALUE!</v>
      </c>
      <c r="AH516" s="8">
        <f t="shared" si="2965"/>
        <v>0</v>
      </c>
      <c r="AI516" s="7">
        <v>0</v>
      </c>
      <c r="AJ516" s="7" t="e">
        <f>SUMIF([2]Agos!B:I,AVALUOS!E516,[2]Agos!I:I)</f>
        <v>#VALUE!</v>
      </c>
      <c r="AK516" s="7" t="e">
        <f t="shared" si="2967"/>
        <v>#VALUE!</v>
      </c>
      <c r="AL516" s="8">
        <f t="shared" si="2968"/>
        <v>0</v>
      </c>
      <c r="AM516" s="7">
        <v>0</v>
      </c>
      <c r="AN516" s="7" t="e">
        <f>SUMIF([2]Sep!B:I,AVALUOS!E516,[2]Sep!I:I)</f>
        <v>#VALUE!</v>
      </c>
      <c r="AO516" s="7" t="e">
        <f t="shared" si="2970"/>
        <v>#VALUE!</v>
      </c>
      <c r="AP516" s="8">
        <f t="shared" si="2971"/>
        <v>0</v>
      </c>
      <c r="AQ516" s="7">
        <v>0</v>
      </c>
      <c r="AR516" s="7" t="e">
        <f>SUMIF([2]Oct!B:I,AVALUOS!E516,[2]Oct!I:I)</f>
        <v>#VALUE!</v>
      </c>
      <c r="AS516" s="7" t="e">
        <f t="shared" si="2973"/>
        <v>#VALUE!</v>
      </c>
      <c r="AT516" s="8">
        <f t="shared" si="2974"/>
        <v>0</v>
      </c>
      <c r="AU516" s="7">
        <v>0</v>
      </c>
      <c r="AV516" s="7" t="e">
        <f>SUMIF([2]Nov!B:I,AVALUOS!E516,[2]Nov!I:I)</f>
        <v>#VALUE!</v>
      </c>
      <c r="AW516" s="7" t="e">
        <f t="shared" si="2976"/>
        <v>#VALUE!</v>
      </c>
      <c r="AX516" s="8">
        <f t="shared" si="2977"/>
        <v>0</v>
      </c>
      <c r="AY516" s="7">
        <v>0</v>
      </c>
      <c r="AZ516" s="7" t="e">
        <f>SUMIF([2]Dic!B:I,AVALUOS!E516,[2]Dic!I:I)</f>
        <v>#VALUE!</v>
      </c>
      <c r="BA516" s="7" t="e">
        <f t="shared" si="2979"/>
        <v>#VALUE!</v>
      </c>
      <c r="BB516" s="8">
        <f t="shared" si="2980"/>
        <v>0</v>
      </c>
      <c r="BC516" s="7">
        <v>0</v>
      </c>
      <c r="BD516" s="89">
        <f>+G516+K516+O516+S516+W516+AA516+AE516+AI516+AM516+AQ516+AU516</f>
        <v>0</v>
      </c>
      <c r="BE516" s="89" t="e">
        <f>+H516+L516+P516+T516+X516+AB516+AF516+AJ516+AN516+AR516+AV516+AZ516</f>
        <v>#VALUE!</v>
      </c>
      <c r="BF516" s="89" t="e">
        <f t="shared" si="2981"/>
        <v>#VALUE!</v>
      </c>
      <c r="BG516" s="24">
        <f t="shared" si="2945"/>
        <v>0</v>
      </c>
      <c r="BL516" s="7"/>
      <c r="BM516" s="7"/>
    </row>
    <row r="517" spans="1:65" ht="12" x14ac:dyDescent="0.3">
      <c r="A517" s="85"/>
      <c r="B517" s="85"/>
      <c r="C517" s="86"/>
      <c r="D517" s="90">
        <v>523595</v>
      </c>
      <c r="E517" s="91"/>
      <c r="F517" s="92" t="s">
        <v>51</v>
      </c>
      <c r="G517" s="93">
        <f t="shared" ref="G517:H517" si="3341">SUM(G518:G520)</f>
        <v>0</v>
      </c>
      <c r="H517" s="93" t="e">
        <f t="shared" si="3341"/>
        <v>#VALUE!</v>
      </c>
      <c r="I517" s="93" t="e">
        <f t="shared" si="2947"/>
        <v>#VALUE!</v>
      </c>
      <c r="J517" s="94">
        <f t="shared" si="2948"/>
        <v>0</v>
      </c>
      <c r="K517" s="93">
        <f t="shared" ref="K517:L517" si="3342">SUM(K518:K520)</f>
        <v>0</v>
      </c>
      <c r="L517" s="93" t="e">
        <f t="shared" si="3342"/>
        <v>#VALUE!</v>
      </c>
      <c r="M517" s="93" t="e">
        <f t="shared" si="2950"/>
        <v>#VALUE!</v>
      </c>
      <c r="N517" s="94">
        <f t="shared" si="2951"/>
        <v>0</v>
      </c>
      <c r="O517" s="93">
        <f t="shared" ref="O517:P517" si="3343">SUM(O518:O520)</f>
        <v>0</v>
      </c>
      <c r="P517" s="93" t="e">
        <f t="shared" si="3343"/>
        <v>#VALUE!</v>
      </c>
      <c r="Q517" s="93" t="e">
        <f t="shared" si="2953"/>
        <v>#VALUE!</v>
      </c>
      <c r="R517" s="94">
        <f t="shared" si="2921"/>
        <v>0</v>
      </c>
      <c r="S517" s="93">
        <f t="shared" ref="S517:T517" si="3344">SUM(S518:S520)</f>
        <v>0</v>
      </c>
      <c r="T517" s="93" t="e">
        <f t="shared" si="3344"/>
        <v>#VALUE!</v>
      </c>
      <c r="U517" s="93" t="e">
        <f t="shared" si="2955"/>
        <v>#VALUE!</v>
      </c>
      <c r="V517" s="94">
        <f t="shared" si="2956"/>
        <v>0</v>
      </c>
      <c r="W517" s="93">
        <f t="shared" ref="W517:X517" si="3345">SUM(W518:W520)</f>
        <v>0</v>
      </c>
      <c r="X517" s="93" t="e">
        <f t="shared" si="3345"/>
        <v>#VALUE!</v>
      </c>
      <c r="Y517" s="93" t="e">
        <f t="shared" si="2958"/>
        <v>#VALUE!</v>
      </c>
      <c r="Z517" s="94">
        <f t="shared" si="2959"/>
        <v>0</v>
      </c>
      <c r="AA517" s="93">
        <f t="shared" ref="AA517:AB517" si="3346">SUM(AA518:AA520)</f>
        <v>0</v>
      </c>
      <c r="AB517" s="93" t="e">
        <f t="shared" si="3346"/>
        <v>#VALUE!</v>
      </c>
      <c r="AC517" s="93" t="e">
        <f t="shared" si="2961"/>
        <v>#VALUE!</v>
      </c>
      <c r="AD517" s="94">
        <f t="shared" si="2962"/>
        <v>0</v>
      </c>
      <c r="AE517" s="93">
        <f t="shared" ref="AE517:AF517" si="3347">SUM(AE518:AE520)</f>
        <v>0</v>
      </c>
      <c r="AF517" s="93" t="e">
        <f t="shared" si="3347"/>
        <v>#VALUE!</v>
      </c>
      <c r="AG517" s="93" t="e">
        <f t="shared" si="2964"/>
        <v>#VALUE!</v>
      </c>
      <c r="AH517" s="94">
        <f t="shared" si="2965"/>
        <v>0</v>
      </c>
      <c r="AI517" s="93">
        <f t="shared" ref="AI517:AJ517" si="3348">SUM(AI518:AI520)</f>
        <v>0</v>
      </c>
      <c r="AJ517" s="93" t="e">
        <f t="shared" si="3348"/>
        <v>#VALUE!</v>
      </c>
      <c r="AK517" s="93" t="e">
        <f t="shared" si="2967"/>
        <v>#VALUE!</v>
      </c>
      <c r="AL517" s="94">
        <f t="shared" si="2968"/>
        <v>0</v>
      </c>
      <c r="AM517" s="93">
        <f t="shared" ref="AM517:AN517" si="3349">SUM(AM518:AM520)</f>
        <v>0</v>
      </c>
      <c r="AN517" s="93" t="e">
        <f t="shared" si="3349"/>
        <v>#VALUE!</v>
      </c>
      <c r="AO517" s="93" t="e">
        <f t="shared" si="2970"/>
        <v>#VALUE!</v>
      </c>
      <c r="AP517" s="94">
        <f t="shared" si="2971"/>
        <v>0</v>
      </c>
      <c r="AQ517" s="93">
        <f t="shared" ref="AQ517:AR517" si="3350">SUM(AQ518:AQ520)</f>
        <v>0</v>
      </c>
      <c r="AR517" s="93" t="e">
        <f t="shared" si="3350"/>
        <v>#VALUE!</v>
      </c>
      <c r="AS517" s="93" t="e">
        <f t="shared" si="2973"/>
        <v>#VALUE!</v>
      </c>
      <c r="AT517" s="94">
        <f t="shared" si="2974"/>
        <v>0</v>
      </c>
      <c r="AU517" s="93">
        <f t="shared" ref="AU517:AV517" si="3351">SUM(AU518:AU520)</f>
        <v>0</v>
      </c>
      <c r="AV517" s="93" t="e">
        <f t="shared" si="3351"/>
        <v>#VALUE!</v>
      </c>
      <c r="AW517" s="93" t="e">
        <f t="shared" si="2976"/>
        <v>#VALUE!</v>
      </c>
      <c r="AX517" s="94">
        <f t="shared" si="2977"/>
        <v>0</v>
      </c>
      <c r="AY517" s="93">
        <f t="shared" ref="AY517:BE517" si="3352">SUM(AY518:AY520)</f>
        <v>0</v>
      </c>
      <c r="AZ517" s="93" t="e">
        <f t="shared" si="3352"/>
        <v>#VALUE!</v>
      </c>
      <c r="BA517" s="93" t="e">
        <f t="shared" si="2979"/>
        <v>#VALUE!</v>
      </c>
      <c r="BB517" s="94">
        <f t="shared" si="2980"/>
        <v>0</v>
      </c>
      <c r="BC517" s="93">
        <f t="shared" si="3352"/>
        <v>0</v>
      </c>
      <c r="BD517" s="93">
        <f t="shared" si="3352"/>
        <v>0</v>
      </c>
      <c r="BE517" s="93" t="e">
        <f t="shared" si="3352"/>
        <v>#VALUE!</v>
      </c>
      <c r="BF517" s="93" t="e">
        <f t="shared" si="2981"/>
        <v>#VALUE!</v>
      </c>
      <c r="BG517" s="4">
        <f t="shared" si="2945"/>
        <v>0</v>
      </c>
      <c r="BL517" s="93">
        <f t="shared" ref="BL517:BM517" si="3353">SUM(BL518:BL520)</f>
        <v>0</v>
      </c>
      <c r="BM517" s="93">
        <f t="shared" si="3353"/>
        <v>0</v>
      </c>
    </row>
    <row r="518" spans="1:65" s="84" customFormat="1" ht="12" x14ac:dyDescent="0.3">
      <c r="A518" s="87"/>
      <c r="B518" s="87"/>
      <c r="C518" s="88"/>
      <c r="D518" s="95"/>
      <c r="E518" s="96">
        <v>52359501</v>
      </c>
      <c r="F518" s="97" t="s">
        <v>51</v>
      </c>
      <c r="G518" s="7">
        <v>0</v>
      </c>
      <c r="H518" s="7" t="e">
        <f>SUMIF([2]Ene!B:I,AVALUOS!E518,[2]Ene!I:I)</f>
        <v>#VALUE!</v>
      </c>
      <c r="I518" s="7" t="e">
        <f t="shared" si="2947"/>
        <v>#VALUE!</v>
      </c>
      <c r="J518" s="8">
        <f t="shared" si="2948"/>
        <v>0</v>
      </c>
      <c r="K518" s="7">
        <v>0</v>
      </c>
      <c r="L518" s="7" t="e">
        <f>SUMIF([2]Feb!B:I,AVALUOS!E518,[2]Feb!I:I)</f>
        <v>#VALUE!</v>
      </c>
      <c r="M518" s="7" t="e">
        <f t="shared" si="2950"/>
        <v>#VALUE!</v>
      </c>
      <c r="N518" s="8">
        <f t="shared" si="2951"/>
        <v>0</v>
      </c>
      <c r="O518" s="7">
        <v>0</v>
      </c>
      <c r="P518" s="7" t="e">
        <f>SUMIF([2]mar!B:I,AVALUOS!E518,[2]mar!I:I)</f>
        <v>#VALUE!</v>
      </c>
      <c r="Q518" s="7" t="e">
        <f t="shared" si="2953"/>
        <v>#VALUE!</v>
      </c>
      <c r="R518" s="8">
        <f t="shared" ref="R518:R581" si="3354">IF(O518=0,0,(P518/O518))</f>
        <v>0</v>
      </c>
      <c r="S518" s="7">
        <v>0</v>
      </c>
      <c r="T518" s="7" t="e">
        <f>SUMIF([2]Abr!B:I,AVALUOS!E518,[2]Abr!I:I)</f>
        <v>#VALUE!</v>
      </c>
      <c r="U518" s="7" t="e">
        <f t="shared" si="2955"/>
        <v>#VALUE!</v>
      </c>
      <c r="V518" s="8">
        <f t="shared" si="2956"/>
        <v>0</v>
      </c>
      <c r="W518" s="7">
        <v>0</v>
      </c>
      <c r="X518" s="7" t="e">
        <f>SUMIF([2]May!B:I,AVALUOS!E518,[2]May!I:I)</f>
        <v>#VALUE!</v>
      </c>
      <c r="Y518" s="7" t="e">
        <f t="shared" si="2958"/>
        <v>#VALUE!</v>
      </c>
      <c r="Z518" s="8">
        <f t="shared" si="2959"/>
        <v>0</v>
      </c>
      <c r="AA518" s="7">
        <v>0</v>
      </c>
      <c r="AB518" s="7" t="e">
        <f>SUMIF([2]Jun!B:I,AVALUOS!E518,[2]Jun!I:I)</f>
        <v>#VALUE!</v>
      </c>
      <c r="AC518" s="7" t="e">
        <f t="shared" si="2961"/>
        <v>#VALUE!</v>
      </c>
      <c r="AD518" s="8">
        <f t="shared" si="2962"/>
        <v>0</v>
      </c>
      <c r="AE518" s="7">
        <v>0</v>
      </c>
      <c r="AF518" s="7" t="e">
        <f>SUMIF([2]Jul!B:I,AVALUOS!E518,[2]Jul!I:I)</f>
        <v>#VALUE!</v>
      </c>
      <c r="AG518" s="7" t="e">
        <f t="shared" si="2964"/>
        <v>#VALUE!</v>
      </c>
      <c r="AH518" s="8">
        <f t="shared" si="2965"/>
        <v>0</v>
      </c>
      <c r="AI518" s="7">
        <v>0</v>
      </c>
      <c r="AJ518" s="7" t="e">
        <f>SUMIF([2]Agos!B:I,AVALUOS!E518,[2]Agos!I:I)</f>
        <v>#VALUE!</v>
      </c>
      <c r="AK518" s="7" t="e">
        <f t="shared" si="2967"/>
        <v>#VALUE!</v>
      </c>
      <c r="AL518" s="8">
        <f t="shared" si="2968"/>
        <v>0</v>
      </c>
      <c r="AM518" s="7">
        <v>0</v>
      </c>
      <c r="AN518" s="7" t="e">
        <f>SUMIF([2]Sep!B:I,AVALUOS!E518,[2]Sep!I:I)</f>
        <v>#VALUE!</v>
      </c>
      <c r="AO518" s="7" t="e">
        <f t="shared" si="2970"/>
        <v>#VALUE!</v>
      </c>
      <c r="AP518" s="8">
        <f t="shared" si="2971"/>
        <v>0</v>
      </c>
      <c r="AQ518" s="7">
        <v>0</v>
      </c>
      <c r="AR518" s="7" t="e">
        <f>SUMIF([2]Oct!B:I,AVALUOS!E518,[2]Oct!I:I)</f>
        <v>#VALUE!</v>
      </c>
      <c r="AS518" s="7" t="e">
        <f t="shared" si="2973"/>
        <v>#VALUE!</v>
      </c>
      <c r="AT518" s="8">
        <f t="shared" si="2974"/>
        <v>0</v>
      </c>
      <c r="AU518" s="7">
        <v>0</v>
      </c>
      <c r="AV518" s="7" t="e">
        <f>SUMIF([2]Nov!B:I,AVALUOS!E518,[2]Nov!I:I)</f>
        <v>#VALUE!</v>
      </c>
      <c r="AW518" s="7" t="e">
        <f t="shared" si="2976"/>
        <v>#VALUE!</v>
      </c>
      <c r="AX518" s="8">
        <f t="shared" si="2977"/>
        <v>0</v>
      </c>
      <c r="AY518" s="7">
        <v>0</v>
      </c>
      <c r="AZ518" s="7" t="e">
        <f>SUMIF([2]Dic!B:I,AVALUOS!E518,[2]Dic!I:I)</f>
        <v>#VALUE!</v>
      </c>
      <c r="BA518" s="7" t="e">
        <f t="shared" si="2979"/>
        <v>#VALUE!</v>
      </c>
      <c r="BB518" s="8">
        <f t="shared" si="2980"/>
        <v>0</v>
      </c>
      <c r="BC518" s="7">
        <v>0</v>
      </c>
      <c r="BD518" s="89">
        <f t="shared" ref="BD518:BD520" si="3355">+G518+K518+O518+S518+W518+AA518+AE518+AI518+AM518+AQ518+AU518</f>
        <v>0</v>
      </c>
      <c r="BE518" s="89" t="e">
        <f t="shared" ref="BE518:BE520" si="3356">+H518+L518+P518+T518+X518+AB518+AF518+AJ518+AN518+AR518+AV518+AZ518</f>
        <v>#VALUE!</v>
      </c>
      <c r="BF518" s="89" t="e">
        <f t="shared" si="2981"/>
        <v>#VALUE!</v>
      </c>
      <c r="BG518" s="24">
        <f t="shared" si="2945"/>
        <v>0</v>
      </c>
      <c r="BL518" s="7"/>
      <c r="BM518" s="7"/>
    </row>
    <row r="519" spans="1:65" ht="20.399999999999999" x14ac:dyDescent="0.3">
      <c r="A519" s="87"/>
      <c r="B519" s="87"/>
      <c r="C519" s="88"/>
      <c r="D519" s="95"/>
      <c r="E519" s="96">
        <v>52359502</v>
      </c>
      <c r="F519" s="97" t="s">
        <v>301</v>
      </c>
      <c r="G519" s="7">
        <v>0</v>
      </c>
      <c r="H519" s="7" t="e">
        <f>SUMIF([2]Ene!B:I,AVALUOS!E519,[2]Ene!I:I)</f>
        <v>#VALUE!</v>
      </c>
      <c r="I519" s="7" t="e">
        <f t="shared" si="2947"/>
        <v>#VALUE!</v>
      </c>
      <c r="J519" s="8">
        <f t="shared" si="2948"/>
        <v>0</v>
      </c>
      <c r="K519" s="7">
        <v>0</v>
      </c>
      <c r="L519" s="7" t="e">
        <f>SUMIF([2]Feb!B:I,AVALUOS!E519,[2]Feb!I:I)</f>
        <v>#VALUE!</v>
      </c>
      <c r="M519" s="7" t="e">
        <f t="shared" si="2950"/>
        <v>#VALUE!</v>
      </c>
      <c r="N519" s="8">
        <f t="shared" si="2951"/>
        <v>0</v>
      </c>
      <c r="O519" s="7">
        <v>0</v>
      </c>
      <c r="P519" s="7" t="e">
        <f>SUMIF([2]mar!B:I,AVALUOS!E519,[2]mar!I:I)</f>
        <v>#VALUE!</v>
      </c>
      <c r="Q519" s="7" t="e">
        <f t="shared" si="2953"/>
        <v>#VALUE!</v>
      </c>
      <c r="R519" s="8">
        <f t="shared" si="3354"/>
        <v>0</v>
      </c>
      <c r="S519" s="7">
        <v>0</v>
      </c>
      <c r="T519" s="7" t="e">
        <f>SUMIF([2]Abr!B:I,AVALUOS!E519,[2]Abr!I:I)</f>
        <v>#VALUE!</v>
      </c>
      <c r="U519" s="7" t="e">
        <f t="shared" si="2955"/>
        <v>#VALUE!</v>
      </c>
      <c r="V519" s="8">
        <f t="shared" si="2956"/>
        <v>0</v>
      </c>
      <c r="W519" s="7">
        <v>0</v>
      </c>
      <c r="X519" s="7" t="e">
        <f>SUMIF([2]May!B:I,AVALUOS!E519,[2]May!I:I)</f>
        <v>#VALUE!</v>
      </c>
      <c r="Y519" s="7" t="e">
        <f t="shared" si="2958"/>
        <v>#VALUE!</v>
      </c>
      <c r="Z519" s="8">
        <f t="shared" si="2959"/>
        <v>0</v>
      </c>
      <c r="AA519" s="7">
        <v>0</v>
      </c>
      <c r="AB519" s="7" t="e">
        <f>SUMIF([2]Jun!B:I,AVALUOS!E519,[2]Jun!I:I)</f>
        <v>#VALUE!</v>
      </c>
      <c r="AC519" s="7" t="e">
        <f t="shared" si="2961"/>
        <v>#VALUE!</v>
      </c>
      <c r="AD519" s="8">
        <f t="shared" si="2962"/>
        <v>0</v>
      </c>
      <c r="AE519" s="7">
        <v>0</v>
      </c>
      <c r="AF519" s="7" t="e">
        <f>SUMIF([2]Jul!B:I,AVALUOS!E519,[2]Jul!I:I)</f>
        <v>#VALUE!</v>
      </c>
      <c r="AG519" s="7" t="e">
        <f t="shared" si="2964"/>
        <v>#VALUE!</v>
      </c>
      <c r="AH519" s="8">
        <f t="shared" si="2965"/>
        <v>0</v>
      </c>
      <c r="AI519" s="7">
        <v>0</v>
      </c>
      <c r="AJ519" s="7" t="e">
        <f>SUMIF([2]Agos!B:I,AVALUOS!E519,[2]Agos!I:I)</f>
        <v>#VALUE!</v>
      </c>
      <c r="AK519" s="7" t="e">
        <f t="shared" si="2967"/>
        <v>#VALUE!</v>
      </c>
      <c r="AL519" s="8">
        <f t="shared" si="2968"/>
        <v>0</v>
      </c>
      <c r="AM519" s="7">
        <v>0</v>
      </c>
      <c r="AN519" s="7" t="e">
        <f>SUMIF([2]Sep!B:I,AVALUOS!E519,[2]Sep!I:I)</f>
        <v>#VALUE!</v>
      </c>
      <c r="AO519" s="7" t="e">
        <f t="shared" si="2970"/>
        <v>#VALUE!</v>
      </c>
      <c r="AP519" s="8">
        <f t="shared" si="2971"/>
        <v>0</v>
      </c>
      <c r="AQ519" s="7">
        <v>0</v>
      </c>
      <c r="AR519" s="7" t="e">
        <f>SUMIF([2]Oct!B:I,AVALUOS!E519,[2]Oct!I:I)</f>
        <v>#VALUE!</v>
      </c>
      <c r="AS519" s="7" t="e">
        <f t="shared" si="2973"/>
        <v>#VALUE!</v>
      </c>
      <c r="AT519" s="8">
        <f t="shared" si="2974"/>
        <v>0</v>
      </c>
      <c r="AU519" s="7">
        <v>0</v>
      </c>
      <c r="AV519" s="7" t="e">
        <f>SUMIF([2]Nov!B:I,AVALUOS!E519,[2]Nov!I:I)</f>
        <v>#VALUE!</v>
      </c>
      <c r="AW519" s="7" t="e">
        <f t="shared" si="2976"/>
        <v>#VALUE!</v>
      </c>
      <c r="AX519" s="8">
        <f t="shared" si="2977"/>
        <v>0</v>
      </c>
      <c r="AY519" s="7">
        <v>0</v>
      </c>
      <c r="AZ519" s="7" t="e">
        <f>SUMIF([2]Dic!B:I,AVALUOS!E519,[2]Dic!I:I)</f>
        <v>#VALUE!</v>
      </c>
      <c r="BA519" s="7" t="e">
        <f t="shared" si="2979"/>
        <v>#VALUE!</v>
      </c>
      <c r="BB519" s="8">
        <f t="shared" si="2980"/>
        <v>0</v>
      </c>
      <c r="BC519" s="7">
        <v>0</v>
      </c>
      <c r="BD519" s="89">
        <f t="shared" si="3355"/>
        <v>0</v>
      </c>
      <c r="BE519" s="89" t="e">
        <f t="shared" si="3356"/>
        <v>#VALUE!</v>
      </c>
      <c r="BF519" s="89" t="e">
        <f t="shared" si="2981"/>
        <v>#VALUE!</v>
      </c>
      <c r="BG519" s="24">
        <f t="shared" si="2945"/>
        <v>0</v>
      </c>
      <c r="BK519" s="84"/>
      <c r="BL519" s="7"/>
      <c r="BM519" s="7"/>
    </row>
    <row r="520" spans="1:65" s="84" customFormat="1" ht="12" x14ac:dyDescent="0.3">
      <c r="A520" s="87"/>
      <c r="B520" s="87"/>
      <c r="C520" s="88"/>
      <c r="D520" s="95"/>
      <c r="E520" s="96">
        <v>52359503</v>
      </c>
      <c r="F520" s="97" t="s">
        <v>211</v>
      </c>
      <c r="G520" s="7">
        <v>0</v>
      </c>
      <c r="H520" s="7" t="e">
        <f>SUMIF([2]Ene!B:I,AVALUOS!E520,[2]Ene!I:I)</f>
        <v>#VALUE!</v>
      </c>
      <c r="I520" s="7" t="e">
        <f t="shared" si="2947"/>
        <v>#VALUE!</v>
      </c>
      <c r="J520" s="8">
        <f t="shared" si="2948"/>
        <v>0</v>
      </c>
      <c r="K520" s="7">
        <v>0</v>
      </c>
      <c r="L520" s="7" t="e">
        <f>SUMIF([2]Feb!B:I,AVALUOS!E520,[2]Feb!I:I)</f>
        <v>#VALUE!</v>
      </c>
      <c r="M520" s="7" t="e">
        <f t="shared" si="2950"/>
        <v>#VALUE!</v>
      </c>
      <c r="N520" s="8">
        <f t="shared" si="2951"/>
        <v>0</v>
      </c>
      <c r="O520" s="7">
        <v>0</v>
      </c>
      <c r="P520" s="7" t="e">
        <f>SUMIF([2]mar!B:I,AVALUOS!E520,[2]mar!I:I)</f>
        <v>#VALUE!</v>
      </c>
      <c r="Q520" s="7" t="e">
        <f t="shared" si="2953"/>
        <v>#VALUE!</v>
      </c>
      <c r="R520" s="8">
        <f t="shared" si="3354"/>
        <v>0</v>
      </c>
      <c r="S520" s="7">
        <v>0</v>
      </c>
      <c r="T520" s="7" t="e">
        <f>SUMIF([2]Abr!B:I,AVALUOS!E520,[2]Abr!I:I)</f>
        <v>#VALUE!</v>
      </c>
      <c r="U520" s="7" t="e">
        <f t="shared" si="2955"/>
        <v>#VALUE!</v>
      </c>
      <c r="V520" s="8">
        <f t="shared" si="2956"/>
        <v>0</v>
      </c>
      <c r="W520" s="7">
        <v>0</v>
      </c>
      <c r="X520" s="7" t="e">
        <f>SUMIF([2]May!B:I,AVALUOS!E520,[2]May!I:I)</f>
        <v>#VALUE!</v>
      </c>
      <c r="Y520" s="7" t="e">
        <f t="shared" si="2958"/>
        <v>#VALUE!</v>
      </c>
      <c r="Z520" s="8">
        <f t="shared" si="2959"/>
        <v>0</v>
      </c>
      <c r="AA520" s="7">
        <v>0</v>
      </c>
      <c r="AB520" s="7" t="e">
        <f>SUMIF([2]Jun!B:I,AVALUOS!E520,[2]Jun!I:I)</f>
        <v>#VALUE!</v>
      </c>
      <c r="AC520" s="7" t="e">
        <f t="shared" si="2961"/>
        <v>#VALUE!</v>
      </c>
      <c r="AD520" s="8">
        <f t="shared" si="2962"/>
        <v>0</v>
      </c>
      <c r="AE520" s="7">
        <v>0</v>
      </c>
      <c r="AF520" s="7" t="e">
        <f>SUMIF([2]Jul!B:I,AVALUOS!E520,[2]Jul!I:I)</f>
        <v>#VALUE!</v>
      </c>
      <c r="AG520" s="7" t="e">
        <f t="shared" si="2964"/>
        <v>#VALUE!</v>
      </c>
      <c r="AH520" s="8">
        <f t="shared" si="2965"/>
        <v>0</v>
      </c>
      <c r="AI520" s="7">
        <v>0</v>
      </c>
      <c r="AJ520" s="7" t="e">
        <f>SUMIF([2]Agos!B:I,AVALUOS!E520,[2]Agos!I:I)</f>
        <v>#VALUE!</v>
      </c>
      <c r="AK520" s="7" t="e">
        <f t="shared" si="2967"/>
        <v>#VALUE!</v>
      </c>
      <c r="AL520" s="8">
        <f t="shared" si="2968"/>
        <v>0</v>
      </c>
      <c r="AM520" s="7">
        <v>0</v>
      </c>
      <c r="AN520" s="7" t="e">
        <f>SUMIF([2]Sep!B:I,AVALUOS!E520,[2]Sep!I:I)</f>
        <v>#VALUE!</v>
      </c>
      <c r="AO520" s="7" t="e">
        <f t="shared" si="2970"/>
        <v>#VALUE!</v>
      </c>
      <c r="AP520" s="8">
        <f t="shared" si="2971"/>
        <v>0</v>
      </c>
      <c r="AQ520" s="7">
        <v>0</v>
      </c>
      <c r="AR520" s="7" t="e">
        <f>SUMIF([2]Oct!B:I,AVALUOS!E520,[2]Oct!I:I)</f>
        <v>#VALUE!</v>
      </c>
      <c r="AS520" s="7" t="e">
        <f t="shared" si="2973"/>
        <v>#VALUE!</v>
      </c>
      <c r="AT520" s="8">
        <f t="shared" si="2974"/>
        <v>0</v>
      </c>
      <c r="AU520" s="7">
        <v>0</v>
      </c>
      <c r="AV520" s="7" t="e">
        <f>SUMIF([2]Nov!B:I,AVALUOS!E520,[2]Nov!I:I)</f>
        <v>#VALUE!</v>
      </c>
      <c r="AW520" s="7" t="e">
        <f t="shared" si="2976"/>
        <v>#VALUE!</v>
      </c>
      <c r="AX520" s="8">
        <f t="shared" si="2977"/>
        <v>0</v>
      </c>
      <c r="AY520" s="7">
        <v>0</v>
      </c>
      <c r="AZ520" s="7" t="e">
        <f>SUMIF([2]Dic!B:I,AVALUOS!E520,[2]Dic!I:I)</f>
        <v>#VALUE!</v>
      </c>
      <c r="BA520" s="7" t="e">
        <f t="shared" si="2979"/>
        <v>#VALUE!</v>
      </c>
      <c r="BB520" s="8">
        <f t="shared" si="2980"/>
        <v>0</v>
      </c>
      <c r="BC520" s="7">
        <v>0</v>
      </c>
      <c r="BD520" s="89">
        <f t="shared" si="3355"/>
        <v>0</v>
      </c>
      <c r="BE520" s="89" t="e">
        <f t="shared" si="3356"/>
        <v>#VALUE!</v>
      </c>
      <c r="BF520" s="89" t="e">
        <f t="shared" si="2981"/>
        <v>#VALUE!</v>
      </c>
      <c r="BG520" s="24">
        <f t="shared" si="2945"/>
        <v>0</v>
      </c>
      <c r="BL520" s="7"/>
      <c r="BM520" s="7"/>
    </row>
    <row r="521" spans="1:65" ht="12" x14ac:dyDescent="0.3">
      <c r="A521" s="77"/>
      <c r="B521" s="77"/>
      <c r="C521" s="78">
        <v>5240</v>
      </c>
      <c r="D521" s="79"/>
      <c r="E521" s="80"/>
      <c r="F521" s="81" t="s">
        <v>212</v>
      </c>
      <c r="G521" s="82">
        <f t="shared" ref="G521:H521" si="3357">SUM(G522,G524,G526,G528)</f>
        <v>0</v>
      </c>
      <c r="H521" s="82" t="e">
        <f t="shared" si="3357"/>
        <v>#VALUE!</v>
      </c>
      <c r="I521" s="82" t="e">
        <f t="shared" si="2947"/>
        <v>#VALUE!</v>
      </c>
      <c r="J521" s="83">
        <f t="shared" si="2948"/>
        <v>0</v>
      </c>
      <c r="K521" s="82">
        <f t="shared" ref="K521:L521" si="3358">SUM(K522,K524,K526,K528)</f>
        <v>0</v>
      </c>
      <c r="L521" s="82" t="e">
        <f t="shared" si="3358"/>
        <v>#VALUE!</v>
      </c>
      <c r="M521" s="82" t="e">
        <f t="shared" si="2950"/>
        <v>#VALUE!</v>
      </c>
      <c r="N521" s="83">
        <f t="shared" si="2951"/>
        <v>0</v>
      </c>
      <c r="O521" s="82">
        <f t="shared" ref="O521:P521" si="3359">SUM(O522,O524,O526,O528)</f>
        <v>0</v>
      </c>
      <c r="P521" s="82" t="e">
        <f t="shared" si="3359"/>
        <v>#VALUE!</v>
      </c>
      <c r="Q521" s="82" t="e">
        <f t="shared" si="2953"/>
        <v>#VALUE!</v>
      </c>
      <c r="R521" s="83">
        <f t="shared" si="3354"/>
        <v>0</v>
      </c>
      <c r="S521" s="82">
        <f t="shared" ref="S521:T521" si="3360">SUM(S522,S524,S526,S528)</f>
        <v>0</v>
      </c>
      <c r="T521" s="82" t="e">
        <f t="shared" si="3360"/>
        <v>#VALUE!</v>
      </c>
      <c r="U521" s="82" t="e">
        <f t="shared" si="2955"/>
        <v>#VALUE!</v>
      </c>
      <c r="V521" s="83">
        <f t="shared" si="2956"/>
        <v>0</v>
      </c>
      <c r="W521" s="82">
        <f t="shared" ref="W521:X521" si="3361">SUM(W522,W524,W526,W528)</f>
        <v>0</v>
      </c>
      <c r="X521" s="82" t="e">
        <f t="shared" si="3361"/>
        <v>#VALUE!</v>
      </c>
      <c r="Y521" s="82" t="e">
        <f t="shared" si="2958"/>
        <v>#VALUE!</v>
      </c>
      <c r="Z521" s="83">
        <f t="shared" si="2959"/>
        <v>0</v>
      </c>
      <c r="AA521" s="82">
        <f t="shared" ref="AA521:AB521" si="3362">SUM(AA522,AA524,AA526,AA528)</f>
        <v>0</v>
      </c>
      <c r="AB521" s="82" t="e">
        <f t="shared" si="3362"/>
        <v>#VALUE!</v>
      </c>
      <c r="AC521" s="82" t="e">
        <f t="shared" si="2961"/>
        <v>#VALUE!</v>
      </c>
      <c r="AD521" s="83">
        <f t="shared" si="2962"/>
        <v>0</v>
      </c>
      <c r="AE521" s="82">
        <f t="shared" ref="AE521:AF521" si="3363">SUM(AE522,AE524,AE526,AE528)</f>
        <v>0</v>
      </c>
      <c r="AF521" s="82" t="e">
        <f t="shared" si="3363"/>
        <v>#VALUE!</v>
      </c>
      <c r="AG521" s="82" t="e">
        <f t="shared" si="2964"/>
        <v>#VALUE!</v>
      </c>
      <c r="AH521" s="83">
        <f t="shared" si="2965"/>
        <v>0</v>
      </c>
      <c r="AI521" s="82">
        <f t="shared" ref="AI521:AJ521" si="3364">SUM(AI522,AI524,AI526,AI528)</f>
        <v>0</v>
      </c>
      <c r="AJ521" s="82" t="e">
        <f t="shared" si="3364"/>
        <v>#VALUE!</v>
      </c>
      <c r="AK521" s="82" t="e">
        <f t="shared" si="2967"/>
        <v>#VALUE!</v>
      </c>
      <c r="AL521" s="83">
        <f t="shared" si="2968"/>
        <v>0</v>
      </c>
      <c r="AM521" s="82">
        <f t="shared" ref="AM521:AN521" si="3365">SUM(AM522,AM524,AM526,AM528)</f>
        <v>0</v>
      </c>
      <c r="AN521" s="82" t="e">
        <f t="shared" si="3365"/>
        <v>#VALUE!</v>
      </c>
      <c r="AO521" s="82" t="e">
        <f t="shared" si="2970"/>
        <v>#VALUE!</v>
      </c>
      <c r="AP521" s="83">
        <f t="shared" si="2971"/>
        <v>0</v>
      </c>
      <c r="AQ521" s="82">
        <f t="shared" ref="AQ521:AR521" si="3366">SUM(AQ522,AQ524,AQ526,AQ528)</f>
        <v>0</v>
      </c>
      <c r="AR521" s="82" t="e">
        <f t="shared" si="3366"/>
        <v>#VALUE!</v>
      </c>
      <c r="AS521" s="82" t="e">
        <f t="shared" si="2973"/>
        <v>#VALUE!</v>
      </c>
      <c r="AT521" s="83">
        <f t="shared" si="2974"/>
        <v>0</v>
      </c>
      <c r="AU521" s="82">
        <f t="shared" ref="AU521:AV521" si="3367">SUM(AU522,AU524,AU526,AU528)</f>
        <v>0</v>
      </c>
      <c r="AV521" s="82" t="e">
        <f t="shared" si="3367"/>
        <v>#VALUE!</v>
      </c>
      <c r="AW521" s="82" t="e">
        <f t="shared" si="2976"/>
        <v>#VALUE!</v>
      </c>
      <c r="AX521" s="83">
        <f t="shared" si="2977"/>
        <v>0</v>
      </c>
      <c r="AY521" s="82">
        <f t="shared" ref="AY521:BE521" si="3368">SUM(AY522,AY524,AY526,AY528)</f>
        <v>0</v>
      </c>
      <c r="AZ521" s="82" t="e">
        <f t="shared" si="3368"/>
        <v>#VALUE!</v>
      </c>
      <c r="BA521" s="82" t="e">
        <f t="shared" si="2979"/>
        <v>#VALUE!</v>
      </c>
      <c r="BB521" s="83">
        <f t="shared" si="2980"/>
        <v>0</v>
      </c>
      <c r="BC521" s="82">
        <f t="shared" si="3368"/>
        <v>0</v>
      </c>
      <c r="BD521" s="82">
        <f t="shared" si="3368"/>
        <v>0</v>
      </c>
      <c r="BE521" s="82" t="e">
        <f t="shared" si="3368"/>
        <v>#VALUE!</v>
      </c>
      <c r="BF521" s="82" t="e">
        <f t="shared" si="2981"/>
        <v>#VALUE!</v>
      </c>
      <c r="BG521" s="83">
        <f t="shared" si="2945"/>
        <v>0</v>
      </c>
      <c r="BL521" s="82">
        <f t="shared" ref="BL521:BM521" si="3369">SUM(BL522,BL524,BL526,BL528)</f>
        <v>0</v>
      </c>
      <c r="BM521" s="82">
        <f t="shared" si="3369"/>
        <v>0</v>
      </c>
    </row>
    <row r="522" spans="1:65" ht="12" x14ac:dyDescent="0.3">
      <c r="A522" s="85"/>
      <c r="B522" s="85"/>
      <c r="C522" s="86"/>
      <c r="D522" s="90">
        <v>524005</v>
      </c>
      <c r="E522" s="91"/>
      <c r="F522" s="92" t="s">
        <v>213</v>
      </c>
      <c r="G522" s="93">
        <f t="shared" ref="G522:H522" si="3370">+G523</f>
        <v>0</v>
      </c>
      <c r="H522" s="93" t="e">
        <f t="shared" si="3370"/>
        <v>#VALUE!</v>
      </c>
      <c r="I522" s="93" t="e">
        <f t="shared" si="2947"/>
        <v>#VALUE!</v>
      </c>
      <c r="J522" s="94">
        <f t="shared" si="2948"/>
        <v>0</v>
      </c>
      <c r="K522" s="93">
        <f t="shared" ref="K522:L522" si="3371">+K523</f>
        <v>0</v>
      </c>
      <c r="L522" s="93" t="e">
        <f t="shared" si="3371"/>
        <v>#VALUE!</v>
      </c>
      <c r="M522" s="93" t="e">
        <f t="shared" si="2950"/>
        <v>#VALUE!</v>
      </c>
      <c r="N522" s="94">
        <f t="shared" si="2951"/>
        <v>0</v>
      </c>
      <c r="O522" s="93">
        <f t="shared" ref="O522:P522" si="3372">+O523</f>
        <v>0</v>
      </c>
      <c r="P522" s="93" t="e">
        <f t="shared" si="3372"/>
        <v>#VALUE!</v>
      </c>
      <c r="Q522" s="93" t="e">
        <f t="shared" si="2953"/>
        <v>#VALUE!</v>
      </c>
      <c r="R522" s="94">
        <f t="shared" si="3354"/>
        <v>0</v>
      </c>
      <c r="S522" s="93">
        <f t="shared" ref="S522:BE522" si="3373">+S523</f>
        <v>0</v>
      </c>
      <c r="T522" s="93" t="e">
        <f t="shared" si="3373"/>
        <v>#VALUE!</v>
      </c>
      <c r="U522" s="93" t="e">
        <f t="shared" si="2955"/>
        <v>#VALUE!</v>
      </c>
      <c r="V522" s="94">
        <f t="shared" si="2956"/>
        <v>0</v>
      </c>
      <c r="W522" s="93">
        <f t="shared" ref="W522:X522" si="3374">+W523</f>
        <v>0</v>
      </c>
      <c r="X522" s="93" t="e">
        <f t="shared" si="3374"/>
        <v>#VALUE!</v>
      </c>
      <c r="Y522" s="93" t="e">
        <f t="shared" si="2958"/>
        <v>#VALUE!</v>
      </c>
      <c r="Z522" s="94">
        <f t="shared" si="2959"/>
        <v>0</v>
      </c>
      <c r="AA522" s="93">
        <f t="shared" ref="AA522" si="3375">+AA523</f>
        <v>0</v>
      </c>
      <c r="AB522" s="93" t="e">
        <f t="shared" si="3373"/>
        <v>#VALUE!</v>
      </c>
      <c r="AC522" s="93" t="e">
        <f t="shared" si="2961"/>
        <v>#VALUE!</v>
      </c>
      <c r="AD522" s="94">
        <f t="shared" si="2962"/>
        <v>0</v>
      </c>
      <c r="AE522" s="93">
        <f t="shared" ref="AE522" si="3376">+AE523</f>
        <v>0</v>
      </c>
      <c r="AF522" s="93" t="e">
        <f t="shared" si="3373"/>
        <v>#VALUE!</v>
      </c>
      <c r="AG522" s="93" t="e">
        <f t="shared" si="2964"/>
        <v>#VALUE!</v>
      </c>
      <c r="AH522" s="94">
        <f t="shared" si="2965"/>
        <v>0</v>
      </c>
      <c r="AI522" s="93">
        <f t="shared" ref="AI522" si="3377">+AI523</f>
        <v>0</v>
      </c>
      <c r="AJ522" s="93" t="e">
        <f t="shared" si="3373"/>
        <v>#VALUE!</v>
      </c>
      <c r="AK522" s="93" t="e">
        <f t="shared" si="2967"/>
        <v>#VALUE!</v>
      </c>
      <c r="AL522" s="94">
        <f t="shared" si="2968"/>
        <v>0</v>
      </c>
      <c r="AM522" s="93">
        <f t="shared" ref="AM522" si="3378">+AM523</f>
        <v>0</v>
      </c>
      <c r="AN522" s="93" t="e">
        <f t="shared" si="3373"/>
        <v>#VALUE!</v>
      </c>
      <c r="AO522" s="93" t="e">
        <f t="shared" si="2970"/>
        <v>#VALUE!</v>
      </c>
      <c r="AP522" s="94">
        <f t="shared" si="2971"/>
        <v>0</v>
      </c>
      <c r="AQ522" s="93">
        <f t="shared" ref="AQ522" si="3379">+AQ523</f>
        <v>0</v>
      </c>
      <c r="AR522" s="93" t="e">
        <f t="shared" si="3373"/>
        <v>#VALUE!</v>
      </c>
      <c r="AS522" s="93" t="e">
        <f t="shared" si="2973"/>
        <v>#VALUE!</v>
      </c>
      <c r="AT522" s="94">
        <f t="shared" si="2974"/>
        <v>0</v>
      </c>
      <c r="AU522" s="93">
        <f t="shared" ref="AU522" si="3380">+AU523</f>
        <v>0</v>
      </c>
      <c r="AV522" s="93" t="e">
        <f t="shared" si="3373"/>
        <v>#VALUE!</v>
      </c>
      <c r="AW522" s="93" t="e">
        <f t="shared" si="2976"/>
        <v>#VALUE!</v>
      </c>
      <c r="AX522" s="94">
        <f t="shared" si="2977"/>
        <v>0</v>
      </c>
      <c r="AY522" s="93">
        <f t="shared" ref="AY522" si="3381">+AY523</f>
        <v>0</v>
      </c>
      <c r="AZ522" s="93" t="e">
        <f t="shared" si="3373"/>
        <v>#VALUE!</v>
      </c>
      <c r="BA522" s="93" t="e">
        <f t="shared" si="2979"/>
        <v>#VALUE!</v>
      </c>
      <c r="BB522" s="94">
        <f t="shared" si="2980"/>
        <v>0</v>
      </c>
      <c r="BC522" s="93">
        <f t="shared" si="3373"/>
        <v>0</v>
      </c>
      <c r="BD522" s="93">
        <f t="shared" si="3373"/>
        <v>0</v>
      </c>
      <c r="BE522" s="93" t="e">
        <f t="shared" si="3373"/>
        <v>#VALUE!</v>
      </c>
      <c r="BF522" s="93" t="e">
        <f t="shared" si="2981"/>
        <v>#VALUE!</v>
      </c>
      <c r="BG522" s="4">
        <f t="shared" ref="BG522:BG585" si="3382">IF(BD522=0,0,(BE522/BD522))</f>
        <v>0</v>
      </c>
      <c r="BL522" s="93">
        <f t="shared" ref="BL522:BM522" si="3383">+BL523</f>
        <v>0</v>
      </c>
      <c r="BM522" s="93">
        <f t="shared" si="3383"/>
        <v>0</v>
      </c>
    </row>
    <row r="523" spans="1:65" ht="12" x14ac:dyDescent="0.3">
      <c r="A523" s="87"/>
      <c r="B523" s="87"/>
      <c r="C523" s="88"/>
      <c r="D523" s="95"/>
      <c r="E523" s="96">
        <v>52400501</v>
      </c>
      <c r="F523" s="97" t="s">
        <v>213</v>
      </c>
      <c r="G523" s="7">
        <v>0</v>
      </c>
      <c r="H523" s="7" t="e">
        <f>SUMIF([2]Ene!B:I,AVALUOS!E523,[2]Ene!I:I)</f>
        <v>#VALUE!</v>
      </c>
      <c r="I523" s="7" t="e">
        <f t="shared" ref="I523:I586" si="3384">+G523-H523</f>
        <v>#VALUE!</v>
      </c>
      <c r="J523" s="8">
        <f t="shared" ref="J523:J586" si="3385">IF(G523=0,0,(H523/G523))</f>
        <v>0</v>
      </c>
      <c r="K523" s="7">
        <v>0</v>
      </c>
      <c r="L523" s="7" t="e">
        <f>SUMIF([2]Feb!B:I,AVALUOS!E523,[2]Feb!I:I)</f>
        <v>#VALUE!</v>
      </c>
      <c r="M523" s="7" t="e">
        <f t="shared" ref="M523:M586" si="3386">+K523-L523</f>
        <v>#VALUE!</v>
      </c>
      <c r="N523" s="8">
        <f t="shared" ref="N523:N586" si="3387">IF(K523=0,0,(L523/K523))</f>
        <v>0</v>
      </c>
      <c r="O523" s="7">
        <v>0</v>
      </c>
      <c r="P523" s="7" t="e">
        <f>SUMIF([2]mar!B:I,AVALUOS!E523,[2]mar!I:I)</f>
        <v>#VALUE!</v>
      </c>
      <c r="Q523" s="7" t="e">
        <f t="shared" ref="Q523:Q586" si="3388">+O523-P523</f>
        <v>#VALUE!</v>
      </c>
      <c r="R523" s="8">
        <f t="shared" si="3354"/>
        <v>0</v>
      </c>
      <c r="S523" s="7">
        <v>0</v>
      </c>
      <c r="T523" s="7" t="e">
        <f>SUMIF([2]Abr!B:I,AVALUOS!E523,[2]Abr!I:I)</f>
        <v>#VALUE!</v>
      </c>
      <c r="U523" s="7" t="e">
        <f t="shared" ref="U523:U586" si="3389">+S523-T523</f>
        <v>#VALUE!</v>
      </c>
      <c r="V523" s="8">
        <f t="shared" ref="V523:V586" si="3390">IF(S523=0,0,(T523/S523))</f>
        <v>0</v>
      </c>
      <c r="W523" s="7">
        <v>0</v>
      </c>
      <c r="X523" s="7" t="e">
        <f>SUMIF([2]May!B:I,AVALUOS!E523,[2]May!I:I)</f>
        <v>#VALUE!</v>
      </c>
      <c r="Y523" s="7" t="e">
        <f t="shared" ref="Y523:Y586" si="3391">+W523-X523</f>
        <v>#VALUE!</v>
      </c>
      <c r="Z523" s="8">
        <f t="shared" ref="Z523:Z586" si="3392">IF(W523=0,0,(X523/W523))</f>
        <v>0</v>
      </c>
      <c r="AA523" s="7">
        <v>0</v>
      </c>
      <c r="AB523" s="7" t="e">
        <f>SUMIF([2]Jun!B:I,AVALUOS!E523,[2]Jun!I:I)</f>
        <v>#VALUE!</v>
      </c>
      <c r="AC523" s="7" t="e">
        <f t="shared" ref="AC523:AC586" si="3393">+AA523-AB523</f>
        <v>#VALUE!</v>
      </c>
      <c r="AD523" s="8">
        <f t="shared" ref="AD523:AD586" si="3394">IF(AA523=0,0,(AB523/AA523))</f>
        <v>0</v>
      </c>
      <c r="AE523" s="7">
        <v>0</v>
      </c>
      <c r="AF523" s="7" t="e">
        <f>SUMIF([2]Jul!B:I,AVALUOS!E523,[2]Jul!I:I)</f>
        <v>#VALUE!</v>
      </c>
      <c r="AG523" s="7" t="e">
        <f t="shared" ref="AG523:AG586" si="3395">+AE523-AF523</f>
        <v>#VALUE!</v>
      </c>
      <c r="AH523" s="8">
        <f t="shared" ref="AH523:AH586" si="3396">IF(AE523=0,0,(AF523/AE523))</f>
        <v>0</v>
      </c>
      <c r="AI523" s="7">
        <v>0</v>
      </c>
      <c r="AJ523" s="7" t="e">
        <f>SUMIF([2]Agos!B:I,AVALUOS!E523,[2]Agos!I:I)</f>
        <v>#VALUE!</v>
      </c>
      <c r="AK523" s="7" t="e">
        <f t="shared" ref="AK523:AK586" si="3397">+AI523-AJ523</f>
        <v>#VALUE!</v>
      </c>
      <c r="AL523" s="8">
        <f t="shared" ref="AL523:AL586" si="3398">IF(AI523=0,0,(AJ523/AI523))</f>
        <v>0</v>
      </c>
      <c r="AM523" s="7">
        <v>0</v>
      </c>
      <c r="AN523" s="7" t="e">
        <f>SUMIF([2]Sep!B:I,AVALUOS!E523,[2]Sep!I:I)</f>
        <v>#VALUE!</v>
      </c>
      <c r="AO523" s="7" t="e">
        <f t="shared" ref="AO523:AO586" si="3399">+AM523-AN523</f>
        <v>#VALUE!</v>
      </c>
      <c r="AP523" s="8">
        <f t="shared" ref="AP523:AP586" si="3400">IF(AM523=0,0,(AN523/AM523))</f>
        <v>0</v>
      </c>
      <c r="AQ523" s="7">
        <v>0</v>
      </c>
      <c r="AR523" s="7" t="e">
        <f>SUMIF([2]Oct!B:I,AVALUOS!E523,[2]Oct!I:I)</f>
        <v>#VALUE!</v>
      </c>
      <c r="AS523" s="7" t="e">
        <f t="shared" ref="AS523:AS586" si="3401">+AQ523-AR523</f>
        <v>#VALUE!</v>
      </c>
      <c r="AT523" s="8">
        <f t="shared" ref="AT523:AT586" si="3402">IF(AQ523=0,0,(AR523/AQ523))</f>
        <v>0</v>
      </c>
      <c r="AU523" s="7">
        <v>0</v>
      </c>
      <c r="AV523" s="7" t="e">
        <f>SUMIF([2]Nov!B:I,AVALUOS!E523,[2]Nov!I:I)</f>
        <v>#VALUE!</v>
      </c>
      <c r="AW523" s="7" t="e">
        <f t="shared" ref="AW523:AW586" si="3403">+AU523-AV523</f>
        <v>#VALUE!</v>
      </c>
      <c r="AX523" s="8">
        <f t="shared" ref="AX523:AX586" si="3404">IF(AU523=0,0,(AV523/AU523))</f>
        <v>0</v>
      </c>
      <c r="AY523" s="7">
        <v>0</v>
      </c>
      <c r="AZ523" s="7" t="e">
        <f>SUMIF([2]Dic!B:I,AVALUOS!E523,[2]Dic!I:I)</f>
        <v>#VALUE!</v>
      </c>
      <c r="BA523" s="7" t="e">
        <f t="shared" ref="BA523:BA586" si="3405">+AY523-AZ523</f>
        <v>#VALUE!</v>
      </c>
      <c r="BB523" s="8">
        <f t="shared" ref="BB523:BB586" si="3406">IF(AY523=0,0,(AZ523/AY523))</f>
        <v>0</v>
      </c>
      <c r="BC523" s="7">
        <v>0</v>
      </c>
      <c r="BD523" s="89">
        <f>+G523+K523+O523+S523+W523+AA523+AE523+AI523+AM523+AQ523+AU523</f>
        <v>0</v>
      </c>
      <c r="BE523" s="89" t="e">
        <f>+H523+L523+P523+T523+X523+AB523+AF523+AJ523+AN523+AR523+AV523+AZ523</f>
        <v>#VALUE!</v>
      </c>
      <c r="BF523" s="89" t="e">
        <f t="shared" ref="BF523:BF586" si="3407">+BE523-BD523</f>
        <v>#VALUE!</v>
      </c>
      <c r="BG523" s="24">
        <f t="shared" si="3382"/>
        <v>0</v>
      </c>
      <c r="BK523" s="84"/>
      <c r="BL523" s="7"/>
      <c r="BM523" s="7"/>
    </row>
    <row r="524" spans="1:65" s="84" customFormat="1" ht="12" x14ac:dyDescent="0.3">
      <c r="A524" s="85"/>
      <c r="B524" s="85"/>
      <c r="C524" s="86"/>
      <c r="D524" s="90">
        <v>524010</v>
      </c>
      <c r="E524" s="91"/>
      <c r="F524" s="92" t="s">
        <v>214</v>
      </c>
      <c r="G524" s="93">
        <f t="shared" ref="G524:H524" si="3408">+G525</f>
        <v>0</v>
      </c>
      <c r="H524" s="93" t="e">
        <f t="shared" si="3408"/>
        <v>#VALUE!</v>
      </c>
      <c r="I524" s="93" t="e">
        <f t="shared" si="3384"/>
        <v>#VALUE!</v>
      </c>
      <c r="J524" s="94">
        <f t="shared" si="3385"/>
        <v>0</v>
      </c>
      <c r="K524" s="93">
        <f t="shared" ref="K524:L524" si="3409">+K525</f>
        <v>0</v>
      </c>
      <c r="L524" s="93" t="e">
        <f t="shared" si="3409"/>
        <v>#VALUE!</v>
      </c>
      <c r="M524" s="93" t="e">
        <f t="shared" si="3386"/>
        <v>#VALUE!</v>
      </c>
      <c r="N524" s="94">
        <f t="shared" si="3387"/>
        <v>0</v>
      </c>
      <c r="O524" s="93">
        <f t="shared" ref="O524:P524" si="3410">+O525</f>
        <v>0</v>
      </c>
      <c r="P524" s="93" t="e">
        <f t="shared" si="3410"/>
        <v>#VALUE!</v>
      </c>
      <c r="Q524" s="93" t="e">
        <f t="shared" si="3388"/>
        <v>#VALUE!</v>
      </c>
      <c r="R524" s="94">
        <f t="shared" si="3354"/>
        <v>0</v>
      </c>
      <c r="S524" s="93">
        <f t="shared" ref="S524:BE524" si="3411">+S525</f>
        <v>0</v>
      </c>
      <c r="T524" s="93" t="e">
        <f t="shared" si="3411"/>
        <v>#VALUE!</v>
      </c>
      <c r="U524" s="93" t="e">
        <f t="shared" si="3389"/>
        <v>#VALUE!</v>
      </c>
      <c r="V524" s="94">
        <f t="shared" si="3390"/>
        <v>0</v>
      </c>
      <c r="W524" s="93">
        <f t="shared" ref="W524:X524" si="3412">+W525</f>
        <v>0</v>
      </c>
      <c r="X524" s="93" t="e">
        <f t="shared" si="3412"/>
        <v>#VALUE!</v>
      </c>
      <c r="Y524" s="93" t="e">
        <f t="shared" si="3391"/>
        <v>#VALUE!</v>
      </c>
      <c r="Z524" s="94">
        <f t="shared" si="3392"/>
        <v>0</v>
      </c>
      <c r="AA524" s="93">
        <f t="shared" ref="AA524" si="3413">+AA525</f>
        <v>0</v>
      </c>
      <c r="AB524" s="93" t="e">
        <f t="shared" si="3411"/>
        <v>#VALUE!</v>
      </c>
      <c r="AC524" s="93" t="e">
        <f t="shared" si="3393"/>
        <v>#VALUE!</v>
      </c>
      <c r="AD524" s="94">
        <f t="shared" si="3394"/>
        <v>0</v>
      </c>
      <c r="AE524" s="93">
        <f t="shared" ref="AE524" si="3414">+AE525</f>
        <v>0</v>
      </c>
      <c r="AF524" s="93" t="e">
        <f t="shared" si="3411"/>
        <v>#VALUE!</v>
      </c>
      <c r="AG524" s="93" t="e">
        <f t="shared" si="3395"/>
        <v>#VALUE!</v>
      </c>
      <c r="AH524" s="94">
        <f t="shared" si="3396"/>
        <v>0</v>
      </c>
      <c r="AI524" s="93">
        <f t="shared" ref="AI524" si="3415">+AI525</f>
        <v>0</v>
      </c>
      <c r="AJ524" s="93" t="e">
        <f t="shared" si="3411"/>
        <v>#VALUE!</v>
      </c>
      <c r="AK524" s="93" t="e">
        <f t="shared" si="3397"/>
        <v>#VALUE!</v>
      </c>
      <c r="AL524" s="94">
        <f t="shared" si="3398"/>
        <v>0</v>
      </c>
      <c r="AM524" s="93">
        <f t="shared" ref="AM524" si="3416">+AM525</f>
        <v>0</v>
      </c>
      <c r="AN524" s="93" t="e">
        <f t="shared" si="3411"/>
        <v>#VALUE!</v>
      </c>
      <c r="AO524" s="93" t="e">
        <f t="shared" si="3399"/>
        <v>#VALUE!</v>
      </c>
      <c r="AP524" s="94">
        <f t="shared" si="3400"/>
        <v>0</v>
      </c>
      <c r="AQ524" s="93">
        <f t="shared" ref="AQ524" si="3417">+AQ525</f>
        <v>0</v>
      </c>
      <c r="AR524" s="93" t="e">
        <f t="shared" si="3411"/>
        <v>#VALUE!</v>
      </c>
      <c r="AS524" s="93" t="e">
        <f t="shared" si="3401"/>
        <v>#VALUE!</v>
      </c>
      <c r="AT524" s="94">
        <f t="shared" si="3402"/>
        <v>0</v>
      </c>
      <c r="AU524" s="93">
        <f t="shared" ref="AU524" si="3418">+AU525</f>
        <v>0</v>
      </c>
      <c r="AV524" s="93" t="e">
        <f t="shared" si="3411"/>
        <v>#VALUE!</v>
      </c>
      <c r="AW524" s="93" t="e">
        <f t="shared" si="3403"/>
        <v>#VALUE!</v>
      </c>
      <c r="AX524" s="94">
        <f t="shared" si="3404"/>
        <v>0</v>
      </c>
      <c r="AY524" s="93">
        <f t="shared" ref="AY524" si="3419">+AY525</f>
        <v>0</v>
      </c>
      <c r="AZ524" s="93" t="e">
        <f t="shared" si="3411"/>
        <v>#VALUE!</v>
      </c>
      <c r="BA524" s="93" t="e">
        <f t="shared" si="3405"/>
        <v>#VALUE!</v>
      </c>
      <c r="BB524" s="94">
        <f t="shared" si="3406"/>
        <v>0</v>
      </c>
      <c r="BC524" s="93">
        <f t="shared" si="3411"/>
        <v>0</v>
      </c>
      <c r="BD524" s="93">
        <f t="shared" si="3411"/>
        <v>0</v>
      </c>
      <c r="BE524" s="93" t="e">
        <f t="shared" si="3411"/>
        <v>#VALUE!</v>
      </c>
      <c r="BF524" s="93" t="e">
        <f t="shared" si="3407"/>
        <v>#VALUE!</v>
      </c>
      <c r="BG524" s="4">
        <f t="shared" si="3382"/>
        <v>0</v>
      </c>
      <c r="BL524" s="93">
        <f t="shared" ref="BL524:BM524" si="3420">+BL525</f>
        <v>0</v>
      </c>
      <c r="BM524" s="93">
        <f t="shared" si="3420"/>
        <v>0</v>
      </c>
    </row>
    <row r="525" spans="1:65" s="84" customFormat="1" ht="12" x14ac:dyDescent="0.3">
      <c r="A525" s="87"/>
      <c r="B525" s="87"/>
      <c r="C525" s="88"/>
      <c r="D525" s="95"/>
      <c r="E525" s="96">
        <v>52401001</v>
      </c>
      <c r="F525" s="97" t="s">
        <v>214</v>
      </c>
      <c r="G525" s="7">
        <v>0</v>
      </c>
      <c r="H525" s="7" t="e">
        <f>SUMIF([2]Ene!B:I,AVALUOS!E525,[2]Ene!I:I)</f>
        <v>#VALUE!</v>
      </c>
      <c r="I525" s="7" t="e">
        <f t="shared" si="3384"/>
        <v>#VALUE!</v>
      </c>
      <c r="J525" s="8">
        <f t="shared" si="3385"/>
        <v>0</v>
      </c>
      <c r="K525" s="7">
        <v>0</v>
      </c>
      <c r="L525" s="7" t="e">
        <f>SUMIF([2]Feb!B:I,AVALUOS!E525,[2]Feb!I:I)</f>
        <v>#VALUE!</v>
      </c>
      <c r="M525" s="7" t="e">
        <f t="shared" si="3386"/>
        <v>#VALUE!</v>
      </c>
      <c r="N525" s="8">
        <f t="shared" si="3387"/>
        <v>0</v>
      </c>
      <c r="O525" s="7">
        <v>0</v>
      </c>
      <c r="P525" s="7" t="e">
        <f>SUMIF([2]mar!B:I,AVALUOS!E525,[2]mar!I:I)</f>
        <v>#VALUE!</v>
      </c>
      <c r="Q525" s="7" t="e">
        <f t="shared" si="3388"/>
        <v>#VALUE!</v>
      </c>
      <c r="R525" s="8">
        <f t="shared" si="3354"/>
        <v>0</v>
      </c>
      <c r="S525" s="7">
        <v>0</v>
      </c>
      <c r="T525" s="7" t="e">
        <f>SUMIF([2]Abr!B:I,AVALUOS!E525,[2]Abr!I:I)</f>
        <v>#VALUE!</v>
      </c>
      <c r="U525" s="7" t="e">
        <f t="shared" si="3389"/>
        <v>#VALUE!</v>
      </c>
      <c r="V525" s="8">
        <f t="shared" si="3390"/>
        <v>0</v>
      </c>
      <c r="W525" s="7">
        <v>0</v>
      </c>
      <c r="X525" s="7" t="e">
        <f>SUMIF([2]May!B:I,AVALUOS!E525,[2]May!I:I)</f>
        <v>#VALUE!</v>
      </c>
      <c r="Y525" s="7" t="e">
        <f t="shared" si="3391"/>
        <v>#VALUE!</v>
      </c>
      <c r="Z525" s="8">
        <f t="shared" si="3392"/>
        <v>0</v>
      </c>
      <c r="AA525" s="7">
        <v>0</v>
      </c>
      <c r="AB525" s="7" t="e">
        <f>SUMIF([2]Jun!B:I,AVALUOS!E525,[2]Jun!I:I)</f>
        <v>#VALUE!</v>
      </c>
      <c r="AC525" s="7" t="e">
        <f t="shared" si="3393"/>
        <v>#VALUE!</v>
      </c>
      <c r="AD525" s="8">
        <f t="shared" si="3394"/>
        <v>0</v>
      </c>
      <c r="AE525" s="7">
        <v>0</v>
      </c>
      <c r="AF525" s="7" t="e">
        <f>SUMIF([2]Jul!B:I,AVALUOS!E525,[2]Jul!I:I)</f>
        <v>#VALUE!</v>
      </c>
      <c r="AG525" s="7" t="e">
        <f t="shared" si="3395"/>
        <v>#VALUE!</v>
      </c>
      <c r="AH525" s="8">
        <f t="shared" si="3396"/>
        <v>0</v>
      </c>
      <c r="AI525" s="7">
        <v>0</v>
      </c>
      <c r="AJ525" s="7" t="e">
        <f>SUMIF([2]Agos!B:I,AVALUOS!E525,[2]Agos!I:I)</f>
        <v>#VALUE!</v>
      </c>
      <c r="AK525" s="7" t="e">
        <f t="shared" si="3397"/>
        <v>#VALUE!</v>
      </c>
      <c r="AL525" s="8">
        <f t="shared" si="3398"/>
        <v>0</v>
      </c>
      <c r="AM525" s="7">
        <v>0</v>
      </c>
      <c r="AN525" s="7" t="e">
        <f>SUMIF([2]Sep!B:I,AVALUOS!E525,[2]Sep!I:I)</f>
        <v>#VALUE!</v>
      </c>
      <c r="AO525" s="7" t="e">
        <f t="shared" si="3399"/>
        <v>#VALUE!</v>
      </c>
      <c r="AP525" s="8">
        <f t="shared" si="3400"/>
        <v>0</v>
      </c>
      <c r="AQ525" s="7">
        <v>0</v>
      </c>
      <c r="AR525" s="7" t="e">
        <f>SUMIF([2]Oct!B:I,AVALUOS!E525,[2]Oct!I:I)</f>
        <v>#VALUE!</v>
      </c>
      <c r="AS525" s="7" t="e">
        <f t="shared" si="3401"/>
        <v>#VALUE!</v>
      </c>
      <c r="AT525" s="8">
        <f t="shared" si="3402"/>
        <v>0</v>
      </c>
      <c r="AU525" s="7">
        <v>0</v>
      </c>
      <c r="AV525" s="7" t="e">
        <f>SUMIF([2]Nov!B:I,AVALUOS!E525,[2]Nov!I:I)</f>
        <v>#VALUE!</v>
      </c>
      <c r="AW525" s="7" t="e">
        <f t="shared" si="3403"/>
        <v>#VALUE!</v>
      </c>
      <c r="AX525" s="8">
        <f t="shared" si="3404"/>
        <v>0</v>
      </c>
      <c r="AY525" s="7">
        <v>0</v>
      </c>
      <c r="AZ525" s="7" t="e">
        <f>SUMIF([2]Dic!B:I,AVALUOS!E525,[2]Dic!I:I)</f>
        <v>#VALUE!</v>
      </c>
      <c r="BA525" s="7" t="e">
        <f t="shared" si="3405"/>
        <v>#VALUE!</v>
      </c>
      <c r="BB525" s="8">
        <f t="shared" si="3406"/>
        <v>0</v>
      </c>
      <c r="BC525" s="7">
        <v>0</v>
      </c>
      <c r="BD525" s="89">
        <f>+G525+K525+O525+S525+W525+AA525+AE525+AI525+AM525+AQ525+AU525</f>
        <v>0</v>
      </c>
      <c r="BE525" s="89" t="e">
        <f>+H525+L525+P525+T525+X525+AB525+AF525+AJ525+AN525+AR525+AV525+AZ525</f>
        <v>#VALUE!</v>
      </c>
      <c r="BF525" s="89" t="e">
        <f t="shared" si="3407"/>
        <v>#VALUE!</v>
      </c>
      <c r="BG525" s="24">
        <f t="shared" si="3382"/>
        <v>0</v>
      </c>
      <c r="BL525" s="7"/>
      <c r="BM525" s="7"/>
    </row>
    <row r="526" spans="1:65" ht="12" x14ac:dyDescent="0.3">
      <c r="A526" s="85"/>
      <c r="B526" s="85"/>
      <c r="C526" s="86"/>
      <c r="D526" s="90">
        <v>524015</v>
      </c>
      <c r="E526" s="91"/>
      <c r="F526" s="99" t="s">
        <v>215</v>
      </c>
      <c r="G526" s="93">
        <f t="shared" ref="G526:H526" si="3421">SUM(G527)</f>
        <v>0</v>
      </c>
      <c r="H526" s="93" t="e">
        <f t="shared" si="3421"/>
        <v>#VALUE!</v>
      </c>
      <c r="I526" s="93" t="e">
        <f t="shared" si="3384"/>
        <v>#VALUE!</v>
      </c>
      <c r="J526" s="94">
        <f t="shared" si="3385"/>
        <v>0</v>
      </c>
      <c r="K526" s="93">
        <f t="shared" ref="K526:L526" si="3422">SUM(K527)</f>
        <v>0</v>
      </c>
      <c r="L526" s="93" t="e">
        <f t="shared" si="3422"/>
        <v>#VALUE!</v>
      </c>
      <c r="M526" s="93" t="e">
        <f t="shared" si="3386"/>
        <v>#VALUE!</v>
      </c>
      <c r="N526" s="94">
        <f t="shared" si="3387"/>
        <v>0</v>
      </c>
      <c r="O526" s="93">
        <f t="shared" ref="O526:P526" si="3423">SUM(O527)</f>
        <v>0</v>
      </c>
      <c r="P526" s="93" t="e">
        <f t="shared" si="3423"/>
        <v>#VALUE!</v>
      </c>
      <c r="Q526" s="93" t="e">
        <f t="shared" si="3388"/>
        <v>#VALUE!</v>
      </c>
      <c r="R526" s="94">
        <f t="shared" si="3354"/>
        <v>0</v>
      </c>
      <c r="S526" s="93">
        <f t="shared" ref="S526:BE526" si="3424">SUM(S527)</f>
        <v>0</v>
      </c>
      <c r="T526" s="93" t="e">
        <f t="shared" si="3424"/>
        <v>#VALUE!</v>
      </c>
      <c r="U526" s="93" t="e">
        <f t="shared" si="3389"/>
        <v>#VALUE!</v>
      </c>
      <c r="V526" s="94">
        <f t="shared" si="3390"/>
        <v>0</v>
      </c>
      <c r="W526" s="93">
        <f t="shared" ref="W526:X526" si="3425">SUM(W527)</f>
        <v>0</v>
      </c>
      <c r="X526" s="93" t="e">
        <f t="shared" si="3425"/>
        <v>#VALUE!</v>
      </c>
      <c r="Y526" s="93" t="e">
        <f t="shared" si="3391"/>
        <v>#VALUE!</v>
      </c>
      <c r="Z526" s="94">
        <f t="shared" si="3392"/>
        <v>0</v>
      </c>
      <c r="AA526" s="93">
        <f t="shared" ref="AA526" si="3426">SUM(AA527)</f>
        <v>0</v>
      </c>
      <c r="AB526" s="93" t="e">
        <f t="shared" si="3424"/>
        <v>#VALUE!</v>
      </c>
      <c r="AC526" s="93" t="e">
        <f t="shared" si="3393"/>
        <v>#VALUE!</v>
      </c>
      <c r="AD526" s="94">
        <f t="shared" si="3394"/>
        <v>0</v>
      </c>
      <c r="AE526" s="93">
        <f t="shared" ref="AE526" si="3427">SUM(AE527)</f>
        <v>0</v>
      </c>
      <c r="AF526" s="93" t="e">
        <f t="shared" si="3424"/>
        <v>#VALUE!</v>
      </c>
      <c r="AG526" s="93" t="e">
        <f t="shared" si="3395"/>
        <v>#VALUE!</v>
      </c>
      <c r="AH526" s="94">
        <f t="shared" si="3396"/>
        <v>0</v>
      </c>
      <c r="AI526" s="93">
        <f t="shared" ref="AI526" si="3428">SUM(AI527)</f>
        <v>0</v>
      </c>
      <c r="AJ526" s="93" t="e">
        <f t="shared" si="3424"/>
        <v>#VALUE!</v>
      </c>
      <c r="AK526" s="93" t="e">
        <f t="shared" si="3397"/>
        <v>#VALUE!</v>
      </c>
      <c r="AL526" s="94">
        <f t="shared" si="3398"/>
        <v>0</v>
      </c>
      <c r="AM526" s="93">
        <f t="shared" ref="AM526" si="3429">SUM(AM527)</f>
        <v>0</v>
      </c>
      <c r="AN526" s="93" t="e">
        <f t="shared" si="3424"/>
        <v>#VALUE!</v>
      </c>
      <c r="AO526" s="93" t="e">
        <f t="shared" si="3399"/>
        <v>#VALUE!</v>
      </c>
      <c r="AP526" s="94">
        <f t="shared" si="3400"/>
        <v>0</v>
      </c>
      <c r="AQ526" s="93">
        <f t="shared" ref="AQ526" si="3430">SUM(AQ527)</f>
        <v>0</v>
      </c>
      <c r="AR526" s="93" t="e">
        <f t="shared" si="3424"/>
        <v>#VALUE!</v>
      </c>
      <c r="AS526" s="93" t="e">
        <f t="shared" si="3401"/>
        <v>#VALUE!</v>
      </c>
      <c r="AT526" s="94">
        <f t="shared" si="3402"/>
        <v>0</v>
      </c>
      <c r="AU526" s="93">
        <f t="shared" ref="AU526" si="3431">SUM(AU527)</f>
        <v>0</v>
      </c>
      <c r="AV526" s="93" t="e">
        <f t="shared" si="3424"/>
        <v>#VALUE!</v>
      </c>
      <c r="AW526" s="93" t="e">
        <f t="shared" si="3403"/>
        <v>#VALUE!</v>
      </c>
      <c r="AX526" s="94">
        <f t="shared" si="3404"/>
        <v>0</v>
      </c>
      <c r="AY526" s="93">
        <f t="shared" ref="AY526" si="3432">SUM(AY527)</f>
        <v>0</v>
      </c>
      <c r="AZ526" s="93" t="e">
        <f t="shared" si="3424"/>
        <v>#VALUE!</v>
      </c>
      <c r="BA526" s="93" t="e">
        <f t="shared" si="3405"/>
        <v>#VALUE!</v>
      </c>
      <c r="BB526" s="94">
        <f t="shared" si="3406"/>
        <v>0</v>
      </c>
      <c r="BC526" s="93">
        <f t="shared" si="3424"/>
        <v>0</v>
      </c>
      <c r="BD526" s="93">
        <f t="shared" si="3424"/>
        <v>0</v>
      </c>
      <c r="BE526" s="93" t="e">
        <f t="shared" si="3424"/>
        <v>#VALUE!</v>
      </c>
      <c r="BF526" s="93" t="e">
        <f t="shared" si="3407"/>
        <v>#VALUE!</v>
      </c>
      <c r="BG526" s="4">
        <f t="shared" si="3382"/>
        <v>0</v>
      </c>
      <c r="BL526" s="93">
        <f t="shared" ref="BL526:BM526" si="3433">SUM(BL527)</f>
        <v>0</v>
      </c>
      <c r="BM526" s="93">
        <f t="shared" si="3433"/>
        <v>0</v>
      </c>
    </row>
    <row r="527" spans="1:65" s="84" customFormat="1" ht="12" x14ac:dyDescent="0.3">
      <c r="A527" s="87"/>
      <c r="B527" s="87"/>
      <c r="C527" s="88"/>
      <c r="D527" s="95"/>
      <c r="E527" s="96">
        <v>52401501</v>
      </c>
      <c r="F527" s="97" t="s">
        <v>215</v>
      </c>
      <c r="G527" s="7">
        <v>0</v>
      </c>
      <c r="H527" s="7" t="e">
        <f>SUMIF([2]Ene!B:I,AVALUOS!E527,[2]Ene!I:I)</f>
        <v>#VALUE!</v>
      </c>
      <c r="I527" s="7" t="e">
        <f t="shared" si="3384"/>
        <v>#VALUE!</v>
      </c>
      <c r="J527" s="8">
        <f t="shared" si="3385"/>
        <v>0</v>
      </c>
      <c r="K527" s="7">
        <v>0</v>
      </c>
      <c r="L527" s="7" t="e">
        <f>SUMIF([2]Feb!B:I,AVALUOS!E527,[2]Feb!I:I)</f>
        <v>#VALUE!</v>
      </c>
      <c r="M527" s="7" t="e">
        <f t="shared" si="3386"/>
        <v>#VALUE!</v>
      </c>
      <c r="N527" s="8">
        <f t="shared" si="3387"/>
        <v>0</v>
      </c>
      <c r="O527" s="7">
        <v>0</v>
      </c>
      <c r="P527" s="7" t="e">
        <f>SUMIF([2]mar!B:I,AVALUOS!E527,[2]mar!I:I)</f>
        <v>#VALUE!</v>
      </c>
      <c r="Q527" s="7" t="e">
        <f t="shared" si="3388"/>
        <v>#VALUE!</v>
      </c>
      <c r="R527" s="8">
        <f t="shared" si="3354"/>
        <v>0</v>
      </c>
      <c r="S527" s="7">
        <v>0</v>
      </c>
      <c r="T527" s="7" t="e">
        <f>SUMIF([2]Abr!B:I,AVALUOS!E527,[2]Abr!I:I)</f>
        <v>#VALUE!</v>
      </c>
      <c r="U527" s="7" t="e">
        <f t="shared" si="3389"/>
        <v>#VALUE!</v>
      </c>
      <c r="V527" s="8">
        <f t="shared" si="3390"/>
        <v>0</v>
      </c>
      <c r="W527" s="7">
        <v>0</v>
      </c>
      <c r="X527" s="7" t="e">
        <f>SUMIF([2]May!B:I,AVALUOS!E527,[2]May!I:I)</f>
        <v>#VALUE!</v>
      </c>
      <c r="Y527" s="7" t="e">
        <f t="shared" si="3391"/>
        <v>#VALUE!</v>
      </c>
      <c r="Z527" s="8">
        <f t="shared" si="3392"/>
        <v>0</v>
      </c>
      <c r="AA527" s="7">
        <v>0</v>
      </c>
      <c r="AB527" s="7" t="e">
        <f>SUMIF([2]Jun!B:I,AVALUOS!E527,[2]Jun!I:I)</f>
        <v>#VALUE!</v>
      </c>
      <c r="AC527" s="7" t="e">
        <f t="shared" si="3393"/>
        <v>#VALUE!</v>
      </c>
      <c r="AD527" s="8">
        <f t="shared" si="3394"/>
        <v>0</v>
      </c>
      <c r="AE527" s="7">
        <v>0</v>
      </c>
      <c r="AF527" s="7" t="e">
        <f>SUMIF([2]Jul!B:I,AVALUOS!E527,[2]Jul!I:I)</f>
        <v>#VALUE!</v>
      </c>
      <c r="AG527" s="7" t="e">
        <f t="shared" si="3395"/>
        <v>#VALUE!</v>
      </c>
      <c r="AH527" s="8">
        <f t="shared" si="3396"/>
        <v>0</v>
      </c>
      <c r="AI527" s="7">
        <v>0</v>
      </c>
      <c r="AJ527" s="7" t="e">
        <f>SUMIF([2]Agos!B:I,AVALUOS!E527,[2]Agos!I:I)</f>
        <v>#VALUE!</v>
      </c>
      <c r="AK527" s="7" t="e">
        <f t="shared" si="3397"/>
        <v>#VALUE!</v>
      </c>
      <c r="AL527" s="8">
        <f t="shared" si="3398"/>
        <v>0</v>
      </c>
      <c r="AM527" s="7">
        <v>0</v>
      </c>
      <c r="AN527" s="7" t="e">
        <f>SUMIF([2]Sep!B:I,AVALUOS!E527,[2]Sep!I:I)</f>
        <v>#VALUE!</v>
      </c>
      <c r="AO527" s="7" t="e">
        <f t="shared" si="3399"/>
        <v>#VALUE!</v>
      </c>
      <c r="AP527" s="8">
        <f t="shared" si="3400"/>
        <v>0</v>
      </c>
      <c r="AQ527" s="7">
        <v>0</v>
      </c>
      <c r="AR527" s="7" t="e">
        <f>SUMIF([2]Oct!B:I,AVALUOS!E527,[2]Oct!I:I)</f>
        <v>#VALUE!</v>
      </c>
      <c r="AS527" s="7" t="e">
        <f t="shared" si="3401"/>
        <v>#VALUE!</v>
      </c>
      <c r="AT527" s="8">
        <f t="shared" si="3402"/>
        <v>0</v>
      </c>
      <c r="AU527" s="7">
        <v>0</v>
      </c>
      <c r="AV527" s="7" t="e">
        <f>SUMIF([2]Nov!B:I,AVALUOS!E527,[2]Nov!I:I)</f>
        <v>#VALUE!</v>
      </c>
      <c r="AW527" s="7" t="e">
        <f t="shared" si="3403"/>
        <v>#VALUE!</v>
      </c>
      <c r="AX527" s="8">
        <f t="shared" si="3404"/>
        <v>0</v>
      </c>
      <c r="AY527" s="7">
        <v>0</v>
      </c>
      <c r="AZ527" s="7" t="e">
        <f>SUMIF([2]Dic!B:I,AVALUOS!E527,[2]Dic!I:I)</f>
        <v>#VALUE!</v>
      </c>
      <c r="BA527" s="7" t="e">
        <f t="shared" si="3405"/>
        <v>#VALUE!</v>
      </c>
      <c r="BB527" s="8">
        <f t="shared" si="3406"/>
        <v>0</v>
      </c>
      <c r="BC527" s="7">
        <v>0</v>
      </c>
      <c r="BD527" s="89">
        <f>+G527+K527+O527+S527+W527+AA527+AE527+AI527+AM527+AQ527+AU527</f>
        <v>0</v>
      </c>
      <c r="BE527" s="89" t="e">
        <f>+H527+L527+P527+T527+X527+AB527+AF527+AJ527+AN527+AR527+AV527+AZ527</f>
        <v>#VALUE!</v>
      </c>
      <c r="BF527" s="89" t="e">
        <f t="shared" si="3407"/>
        <v>#VALUE!</v>
      </c>
      <c r="BG527" s="24">
        <f t="shared" si="3382"/>
        <v>0</v>
      </c>
      <c r="BL527" s="7"/>
      <c r="BM527" s="7"/>
    </row>
    <row r="528" spans="1:65" ht="12" x14ac:dyDescent="0.3">
      <c r="A528" s="85"/>
      <c r="B528" s="85"/>
      <c r="C528" s="86"/>
      <c r="D528" s="90">
        <v>524095</v>
      </c>
      <c r="E528" s="91"/>
      <c r="F528" s="92" t="s">
        <v>51</v>
      </c>
      <c r="G528" s="93">
        <f t="shared" ref="G528:H528" si="3434">+G529</f>
        <v>0</v>
      </c>
      <c r="H528" s="93" t="e">
        <f t="shared" si="3434"/>
        <v>#VALUE!</v>
      </c>
      <c r="I528" s="93" t="e">
        <f t="shared" si="3384"/>
        <v>#VALUE!</v>
      </c>
      <c r="J528" s="94">
        <f t="shared" si="3385"/>
        <v>0</v>
      </c>
      <c r="K528" s="93">
        <f t="shared" ref="K528:L528" si="3435">+K529</f>
        <v>0</v>
      </c>
      <c r="L528" s="93" t="e">
        <f t="shared" si="3435"/>
        <v>#VALUE!</v>
      </c>
      <c r="M528" s="93" t="e">
        <f t="shared" si="3386"/>
        <v>#VALUE!</v>
      </c>
      <c r="N528" s="94">
        <f t="shared" si="3387"/>
        <v>0</v>
      </c>
      <c r="O528" s="93">
        <f t="shared" ref="O528:P528" si="3436">+O529</f>
        <v>0</v>
      </c>
      <c r="P528" s="93" t="e">
        <f t="shared" si="3436"/>
        <v>#VALUE!</v>
      </c>
      <c r="Q528" s="93" t="e">
        <f t="shared" si="3388"/>
        <v>#VALUE!</v>
      </c>
      <c r="R528" s="94">
        <f t="shared" si="3354"/>
        <v>0</v>
      </c>
      <c r="S528" s="93">
        <f t="shared" ref="S528:BE528" si="3437">+S529</f>
        <v>0</v>
      </c>
      <c r="T528" s="93" t="e">
        <f t="shared" si="3437"/>
        <v>#VALUE!</v>
      </c>
      <c r="U528" s="93" t="e">
        <f t="shared" si="3389"/>
        <v>#VALUE!</v>
      </c>
      <c r="V528" s="94">
        <f t="shared" si="3390"/>
        <v>0</v>
      </c>
      <c r="W528" s="93">
        <f t="shared" ref="W528:X528" si="3438">+W529</f>
        <v>0</v>
      </c>
      <c r="X528" s="93" t="e">
        <f t="shared" si="3438"/>
        <v>#VALUE!</v>
      </c>
      <c r="Y528" s="93" t="e">
        <f t="shared" si="3391"/>
        <v>#VALUE!</v>
      </c>
      <c r="Z528" s="94">
        <f t="shared" si="3392"/>
        <v>0</v>
      </c>
      <c r="AA528" s="93">
        <f t="shared" ref="AA528" si="3439">+AA529</f>
        <v>0</v>
      </c>
      <c r="AB528" s="93" t="e">
        <f t="shared" si="3437"/>
        <v>#VALUE!</v>
      </c>
      <c r="AC528" s="93" t="e">
        <f t="shared" si="3393"/>
        <v>#VALUE!</v>
      </c>
      <c r="AD528" s="94">
        <f t="shared" si="3394"/>
        <v>0</v>
      </c>
      <c r="AE528" s="93">
        <f t="shared" ref="AE528" si="3440">+AE529</f>
        <v>0</v>
      </c>
      <c r="AF528" s="93" t="e">
        <f t="shared" si="3437"/>
        <v>#VALUE!</v>
      </c>
      <c r="AG528" s="93" t="e">
        <f t="shared" si="3395"/>
        <v>#VALUE!</v>
      </c>
      <c r="AH528" s="94">
        <f t="shared" si="3396"/>
        <v>0</v>
      </c>
      <c r="AI528" s="93">
        <f t="shared" ref="AI528" si="3441">+AI529</f>
        <v>0</v>
      </c>
      <c r="AJ528" s="93" t="e">
        <f t="shared" si="3437"/>
        <v>#VALUE!</v>
      </c>
      <c r="AK528" s="93" t="e">
        <f t="shared" si="3397"/>
        <v>#VALUE!</v>
      </c>
      <c r="AL528" s="94">
        <f t="shared" si="3398"/>
        <v>0</v>
      </c>
      <c r="AM528" s="93">
        <f t="shared" ref="AM528" si="3442">+AM529</f>
        <v>0</v>
      </c>
      <c r="AN528" s="93" t="e">
        <f t="shared" si="3437"/>
        <v>#VALUE!</v>
      </c>
      <c r="AO528" s="93" t="e">
        <f t="shared" si="3399"/>
        <v>#VALUE!</v>
      </c>
      <c r="AP528" s="94">
        <f t="shared" si="3400"/>
        <v>0</v>
      </c>
      <c r="AQ528" s="93">
        <f t="shared" ref="AQ528" si="3443">+AQ529</f>
        <v>0</v>
      </c>
      <c r="AR528" s="93" t="e">
        <f t="shared" si="3437"/>
        <v>#VALUE!</v>
      </c>
      <c r="AS528" s="93" t="e">
        <f t="shared" si="3401"/>
        <v>#VALUE!</v>
      </c>
      <c r="AT528" s="94">
        <f t="shared" si="3402"/>
        <v>0</v>
      </c>
      <c r="AU528" s="93">
        <f t="shared" ref="AU528" si="3444">+AU529</f>
        <v>0</v>
      </c>
      <c r="AV528" s="93" t="e">
        <f t="shared" si="3437"/>
        <v>#VALUE!</v>
      </c>
      <c r="AW528" s="93" t="e">
        <f t="shared" si="3403"/>
        <v>#VALUE!</v>
      </c>
      <c r="AX528" s="94">
        <f t="shared" si="3404"/>
        <v>0</v>
      </c>
      <c r="AY528" s="93">
        <f t="shared" ref="AY528" si="3445">+AY529</f>
        <v>0</v>
      </c>
      <c r="AZ528" s="93" t="e">
        <f t="shared" si="3437"/>
        <v>#VALUE!</v>
      </c>
      <c r="BA528" s="93" t="e">
        <f t="shared" si="3405"/>
        <v>#VALUE!</v>
      </c>
      <c r="BB528" s="94">
        <f t="shared" si="3406"/>
        <v>0</v>
      </c>
      <c r="BC528" s="93">
        <f t="shared" si="3437"/>
        <v>0</v>
      </c>
      <c r="BD528" s="93">
        <f t="shared" si="3437"/>
        <v>0</v>
      </c>
      <c r="BE528" s="93" t="e">
        <f t="shared" si="3437"/>
        <v>#VALUE!</v>
      </c>
      <c r="BF528" s="93" t="e">
        <f t="shared" si="3407"/>
        <v>#VALUE!</v>
      </c>
      <c r="BG528" s="4">
        <f t="shared" si="3382"/>
        <v>0</v>
      </c>
      <c r="BL528" s="93">
        <f t="shared" ref="BL528:BM528" si="3446">+BL529</f>
        <v>0</v>
      </c>
      <c r="BM528" s="93">
        <f t="shared" si="3446"/>
        <v>0</v>
      </c>
    </row>
    <row r="529" spans="1:65" ht="12" x14ac:dyDescent="0.3">
      <c r="A529" s="87"/>
      <c r="B529" s="87"/>
      <c r="C529" s="88"/>
      <c r="D529" s="95"/>
      <c r="E529" s="96">
        <v>52409501</v>
      </c>
      <c r="F529" s="97" t="s">
        <v>51</v>
      </c>
      <c r="G529" s="7">
        <v>0</v>
      </c>
      <c r="H529" s="7" t="e">
        <f>SUMIF([2]Ene!B:I,AVALUOS!E529,[2]Ene!I:I)</f>
        <v>#VALUE!</v>
      </c>
      <c r="I529" s="7" t="e">
        <f t="shared" si="3384"/>
        <v>#VALUE!</v>
      </c>
      <c r="J529" s="8">
        <f t="shared" si="3385"/>
        <v>0</v>
      </c>
      <c r="K529" s="7">
        <v>0</v>
      </c>
      <c r="L529" s="7" t="e">
        <f>SUMIF([2]Feb!B:I,AVALUOS!E529,[2]Feb!I:I)</f>
        <v>#VALUE!</v>
      </c>
      <c r="M529" s="7" t="e">
        <f t="shared" si="3386"/>
        <v>#VALUE!</v>
      </c>
      <c r="N529" s="8">
        <f t="shared" si="3387"/>
        <v>0</v>
      </c>
      <c r="O529" s="7">
        <v>0</v>
      </c>
      <c r="P529" s="7" t="e">
        <f>SUMIF([2]mar!B:I,AVALUOS!E529,[2]mar!I:I)</f>
        <v>#VALUE!</v>
      </c>
      <c r="Q529" s="7" t="e">
        <f t="shared" si="3388"/>
        <v>#VALUE!</v>
      </c>
      <c r="R529" s="8">
        <f t="shared" si="3354"/>
        <v>0</v>
      </c>
      <c r="S529" s="7">
        <v>0</v>
      </c>
      <c r="T529" s="7" t="e">
        <f>SUMIF([2]Abr!B:I,AVALUOS!E529,[2]Abr!I:I)</f>
        <v>#VALUE!</v>
      </c>
      <c r="U529" s="7" t="e">
        <f t="shared" si="3389"/>
        <v>#VALUE!</v>
      </c>
      <c r="V529" s="8">
        <f t="shared" si="3390"/>
        <v>0</v>
      </c>
      <c r="W529" s="7">
        <v>0</v>
      </c>
      <c r="X529" s="7" t="e">
        <f>SUMIF([2]May!B:I,AVALUOS!E529,[2]May!I:I)</f>
        <v>#VALUE!</v>
      </c>
      <c r="Y529" s="7" t="e">
        <f t="shared" si="3391"/>
        <v>#VALUE!</v>
      </c>
      <c r="Z529" s="8">
        <f t="shared" si="3392"/>
        <v>0</v>
      </c>
      <c r="AA529" s="7">
        <v>0</v>
      </c>
      <c r="AB529" s="7" t="e">
        <f>SUMIF([2]Jun!B:I,AVALUOS!E529,[2]Jun!I:I)</f>
        <v>#VALUE!</v>
      </c>
      <c r="AC529" s="7" t="e">
        <f t="shared" si="3393"/>
        <v>#VALUE!</v>
      </c>
      <c r="AD529" s="8">
        <f t="shared" si="3394"/>
        <v>0</v>
      </c>
      <c r="AE529" s="7">
        <v>0</v>
      </c>
      <c r="AF529" s="7" t="e">
        <f>SUMIF([2]Jul!B:I,AVALUOS!E529,[2]Jul!I:I)</f>
        <v>#VALUE!</v>
      </c>
      <c r="AG529" s="7" t="e">
        <f t="shared" si="3395"/>
        <v>#VALUE!</v>
      </c>
      <c r="AH529" s="8">
        <f t="shared" si="3396"/>
        <v>0</v>
      </c>
      <c r="AI529" s="7">
        <v>0</v>
      </c>
      <c r="AJ529" s="7" t="e">
        <f>SUMIF([2]Agos!B:I,AVALUOS!E529,[2]Agos!I:I)</f>
        <v>#VALUE!</v>
      </c>
      <c r="AK529" s="7" t="e">
        <f t="shared" si="3397"/>
        <v>#VALUE!</v>
      </c>
      <c r="AL529" s="8">
        <f t="shared" si="3398"/>
        <v>0</v>
      </c>
      <c r="AM529" s="7">
        <v>0</v>
      </c>
      <c r="AN529" s="7" t="e">
        <f>SUMIF([2]Sep!B:I,AVALUOS!E529,[2]Sep!I:I)</f>
        <v>#VALUE!</v>
      </c>
      <c r="AO529" s="7" t="e">
        <f t="shared" si="3399"/>
        <v>#VALUE!</v>
      </c>
      <c r="AP529" s="8">
        <f t="shared" si="3400"/>
        <v>0</v>
      </c>
      <c r="AQ529" s="7">
        <v>0</v>
      </c>
      <c r="AR529" s="7" t="e">
        <f>SUMIF([2]Oct!B:I,AVALUOS!E529,[2]Oct!I:I)</f>
        <v>#VALUE!</v>
      </c>
      <c r="AS529" s="7" t="e">
        <f t="shared" si="3401"/>
        <v>#VALUE!</v>
      </c>
      <c r="AT529" s="8">
        <f t="shared" si="3402"/>
        <v>0</v>
      </c>
      <c r="AU529" s="7">
        <v>0</v>
      </c>
      <c r="AV529" s="7" t="e">
        <f>SUMIF([2]Nov!B:I,AVALUOS!E529,[2]Nov!I:I)</f>
        <v>#VALUE!</v>
      </c>
      <c r="AW529" s="7" t="e">
        <f t="shared" si="3403"/>
        <v>#VALUE!</v>
      </c>
      <c r="AX529" s="8">
        <f t="shared" si="3404"/>
        <v>0</v>
      </c>
      <c r="AY529" s="7">
        <v>0</v>
      </c>
      <c r="AZ529" s="7" t="e">
        <f>SUMIF([2]Dic!B:I,AVALUOS!E529,[2]Dic!I:I)</f>
        <v>#VALUE!</v>
      </c>
      <c r="BA529" s="7" t="e">
        <f t="shared" si="3405"/>
        <v>#VALUE!</v>
      </c>
      <c r="BB529" s="8">
        <f t="shared" si="3406"/>
        <v>0</v>
      </c>
      <c r="BC529" s="7">
        <v>0</v>
      </c>
      <c r="BD529" s="89">
        <f>+G529+K529+O529+S529+W529+AA529+AE529+AI529+AM529+AQ529+AU529</f>
        <v>0</v>
      </c>
      <c r="BE529" s="89" t="e">
        <f>+H529+L529+P529+T529+X529+AB529+AF529+AJ529+AN529+AR529+AV529+AZ529</f>
        <v>#VALUE!</v>
      </c>
      <c r="BF529" s="89" t="e">
        <f t="shared" si="3407"/>
        <v>#VALUE!</v>
      </c>
      <c r="BG529" s="24">
        <f t="shared" si="3382"/>
        <v>0</v>
      </c>
      <c r="BK529" s="84"/>
      <c r="BL529" s="7"/>
      <c r="BM529" s="7"/>
    </row>
    <row r="530" spans="1:65" ht="20.399999999999999" x14ac:dyDescent="0.3">
      <c r="A530" s="77"/>
      <c r="B530" s="77"/>
      <c r="C530" s="78">
        <v>5245</v>
      </c>
      <c r="D530" s="79"/>
      <c r="E530" s="80"/>
      <c r="F530" s="81" t="s">
        <v>302</v>
      </c>
      <c r="G530" s="82">
        <f t="shared" ref="G530:H530" si="3447">SUM(G531,G533,G535,G537,G539)</f>
        <v>0</v>
      </c>
      <c r="H530" s="82" t="e">
        <f t="shared" si="3447"/>
        <v>#VALUE!</v>
      </c>
      <c r="I530" s="82" t="e">
        <f t="shared" si="3384"/>
        <v>#VALUE!</v>
      </c>
      <c r="J530" s="83">
        <f t="shared" si="3385"/>
        <v>0</v>
      </c>
      <c r="K530" s="82">
        <f t="shared" ref="K530:L530" si="3448">SUM(K531,K533,K535,K537,K539)</f>
        <v>0</v>
      </c>
      <c r="L530" s="82" t="e">
        <f t="shared" si="3448"/>
        <v>#VALUE!</v>
      </c>
      <c r="M530" s="82" t="e">
        <f t="shared" si="3386"/>
        <v>#VALUE!</v>
      </c>
      <c r="N530" s="83">
        <f t="shared" si="3387"/>
        <v>0</v>
      </c>
      <c r="O530" s="82">
        <f t="shared" ref="O530:P530" si="3449">SUM(O531,O533,O535,O537,O539)</f>
        <v>0</v>
      </c>
      <c r="P530" s="82" t="e">
        <f t="shared" si="3449"/>
        <v>#VALUE!</v>
      </c>
      <c r="Q530" s="82" t="e">
        <f t="shared" si="3388"/>
        <v>#VALUE!</v>
      </c>
      <c r="R530" s="83">
        <f t="shared" si="3354"/>
        <v>0</v>
      </c>
      <c r="S530" s="82">
        <f t="shared" ref="S530:T530" si="3450">SUM(S531,S533,S535,S537,S539)</f>
        <v>0</v>
      </c>
      <c r="T530" s="82" t="e">
        <f t="shared" si="3450"/>
        <v>#VALUE!</v>
      </c>
      <c r="U530" s="82" t="e">
        <f t="shared" si="3389"/>
        <v>#VALUE!</v>
      </c>
      <c r="V530" s="83">
        <f t="shared" si="3390"/>
        <v>0</v>
      </c>
      <c r="W530" s="82">
        <f t="shared" ref="W530:X530" si="3451">SUM(W531,W533,W535,W537,W539)</f>
        <v>0</v>
      </c>
      <c r="X530" s="82" t="e">
        <f t="shared" si="3451"/>
        <v>#VALUE!</v>
      </c>
      <c r="Y530" s="82" t="e">
        <f t="shared" si="3391"/>
        <v>#VALUE!</v>
      </c>
      <c r="Z530" s="83">
        <f t="shared" si="3392"/>
        <v>0</v>
      </c>
      <c r="AA530" s="82">
        <f t="shared" ref="AA530:AB530" si="3452">SUM(AA531,AA533,AA535,AA537,AA539)</f>
        <v>0</v>
      </c>
      <c r="AB530" s="82" t="e">
        <f t="shared" si="3452"/>
        <v>#VALUE!</v>
      </c>
      <c r="AC530" s="82" t="e">
        <f t="shared" si="3393"/>
        <v>#VALUE!</v>
      </c>
      <c r="AD530" s="83">
        <f t="shared" si="3394"/>
        <v>0</v>
      </c>
      <c r="AE530" s="82">
        <f t="shared" ref="AE530:AF530" si="3453">SUM(AE531,AE533,AE535,AE537,AE539)</f>
        <v>0</v>
      </c>
      <c r="AF530" s="82" t="e">
        <f t="shared" si="3453"/>
        <v>#VALUE!</v>
      </c>
      <c r="AG530" s="82" t="e">
        <f t="shared" si="3395"/>
        <v>#VALUE!</v>
      </c>
      <c r="AH530" s="83">
        <f t="shared" si="3396"/>
        <v>0</v>
      </c>
      <c r="AI530" s="82">
        <f t="shared" ref="AI530:AJ530" si="3454">SUM(AI531,AI533,AI535,AI537,AI539)</f>
        <v>0</v>
      </c>
      <c r="AJ530" s="82" t="e">
        <f t="shared" si="3454"/>
        <v>#VALUE!</v>
      </c>
      <c r="AK530" s="82" t="e">
        <f t="shared" si="3397"/>
        <v>#VALUE!</v>
      </c>
      <c r="AL530" s="83">
        <f t="shared" si="3398"/>
        <v>0</v>
      </c>
      <c r="AM530" s="82">
        <f t="shared" ref="AM530:AN530" si="3455">SUM(AM531,AM533,AM535,AM537,AM539)</f>
        <v>0</v>
      </c>
      <c r="AN530" s="82" t="e">
        <f t="shared" si="3455"/>
        <v>#VALUE!</v>
      </c>
      <c r="AO530" s="82" t="e">
        <f t="shared" si="3399"/>
        <v>#VALUE!</v>
      </c>
      <c r="AP530" s="83">
        <f t="shared" si="3400"/>
        <v>0</v>
      </c>
      <c r="AQ530" s="82">
        <f t="shared" ref="AQ530:AR530" si="3456">SUM(AQ531,AQ533,AQ535,AQ537,AQ539)</f>
        <v>0</v>
      </c>
      <c r="AR530" s="82" t="e">
        <f t="shared" si="3456"/>
        <v>#VALUE!</v>
      </c>
      <c r="AS530" s="82" t="e">
        <f t="shared" si="3401"/>
        <v>#VALUE!</v>
      </c>
      <c r="AT530" s="83">
        <f t="shared" si="3402"/>
        <v>0</v>
      </c>
      <c r="AU530" s="82">
        <f t="shared" ref="AU530:AV530" si="3457">SUM(AU531,AU533,AU535,AU537,AU539)</f>
        <v>0</v>
      </c>
      <c r="AV530" s="82" t="e">
        <f t="shared" si="3457"/>
        <v>#VALUE!</v>
      </c>
      <c r="AW530" s="82" t="e">
        <f t="shared" si="3403"/>
        <v>#VALUE!</v>
      </c>
      <c r="AX530" s="83">
        <f t="shared" si="3404"/>
        <v>0</v>
      </c>
      <c r="AY530" s="82">
        <f t="shared" ref="AY530:BE530" si="3458">SUM(AY531,AY533,AY535,AY537,AY539)</f>
        <v>0</v>
      </c>
      <c r="AZ530" s="82" t="e">
        <f t="shared" si="3458"/>
        <v>#VALUE!</v>
      </c>
      <c r="BA530" s="82" t="e">
        <f t="shared" si="3405"/>
        <v>#VALUE!</v>
      </c>
      <c r="BB530" s="83">
        <f t="shared" si="3406"/>
        <v>0</v>
      </c>
      <c r="BC530" s="82">
        <f t="shared" si="3458"/>
        <v>0</v>
      </c>
      <c r="BD530" s="82">
        <f t="shared" si="3458"/>
        <v>0</v>
      </c>
      <c r="BE530" s="82" t="e">
        <f t="shared" si="3458"/>
        <v>#VALUE!</v>
      </c>
      <c r="BF530" s="82" t="e">
        <f t="shared" si="3407"/>
        <v>#VALUE!</v>
      </c>
      <c r="BG530" s="83">
        <f t="shared" si="3382"/>
        <v>0</v>
      </c>
      <c r="BL530" s="82">
        <f t="shared" ref="BL530:BM530" si="3459">SUM(BL531,BL533,BL535,BL537,BL539)</f>
        <v>0</v>
      </c>
      <c r="BM530" s="82">
        <f t="shared" si="3459"/>
        <v>0</v>
      </c>
    </row>
    <row r="531" spans="1:65" s="84" customFormat="1" ht="20.399999999999999" x14ac:dyDescent="0.3">
      <c r="A531" s="85"/>
      <c r="B531" s="85"/>
      <c r="C531" s="86"/>
      <c r="D531" s="90">
        <v>524510</v>
      </c>
      <c r="E531" s="91"/>
      <c r="F531" s="92" t="s">
        <v>303</v>
      </c>
      <c r="G531" s="93">
        <f t="shared" ref="G531:H531" si="3460">+G532</f>
        <v>0</v>
      </c>
      <c r="H531" s="93" t="e">
        <f t="shared" si="3460"/>
        <v>#VALUE!</v>
      </c>
      <c r="I531" s="93" t="e">
        <f t="shared" si="3384"/>
        <v>#VALUE!</v>
      </c>
      <c r="J531" s="94">
        <f t="shared" si="3385"/>
        <v>0</v>
      </c>
      <c r="K531" s="93">
        <f t="shared" ref="K531:L531" si="3461">+K532</f>
        <v>0</v>
      </c>
      <c r="L531" s="93" t="e">
        <f t="shared" si="3461"/>
        <v>#VALUE!</v>
      </c>
      <c r="M531" s="93" t="e">
        <f t="shared" si="3386"/>
        <v>#VALUE!</v>
      </c>
      <c r="N531" s="94">
        <f t="shared" si="3387"/>
        <v>0</v>
      </c>
      <c r="O531" s="93">
        <f t="shared" ref="O531:P531" si="3462">+O532</f>
        <v>0</v>
      </c>
      <c r="P531" s="93" t="e">
        <f t="shared" si="3462"/>
        <v>#VALUE!</v>
      </c>
      <c r="Q531" s="93" t="e">
        <f t="shared" si="3388"/>
        <v>#VALUE!</v>
      </c>
      <c r="R531" s="94">
        <f t="shared" si="3354"/>
        <v>0</v>
      </c>
      <c r="S531" s="93">
        <f t="shared" ref="S531:BE531" si="3463">+S532</f>
        <v>0</v>
      </c>
      <c r="T531" s="93" t="e">
        <f t="shared" si="3463"/>
        <v>#VALUE!</v>
      </c>
      <c r="U531" s="93" t="e">
        <f t="shared" si="3389"/>
        <v>#VALUE!</v>
      </c>
      <c r="V531" s="94">
        <f t="shared" si="3390"/>
        <v>0</v>
      </c>
      <c r="W531" s="93">
        <f t="shared" ref="W531:X531" si="3464">+W532</f>
        <v>0</v>
      </c>
      <c r="X531" s="93" t="e">
        <f t="shared" si="3464"/>
        <v>#VALUE!</v>
      </c>
      <c r="Y531" s="93" t="e">
        <f t="shared" si="3391"/>
        <v>#VALUE!</v>
      </c>
      <c r="Z531" s="94">
        <f t="shared" si="3392"/>
        <v>0</v>
      </c>
      <c r="AA531" s="93">
        <f t="shared" ref="AA531" si="3465">+AA532</f>
        <v>0</v>
      </c>
      <c r="AB531" s="93" t="e">
        <f t="shared" si="3463"/>
        <v>#VALUE!</v>
      </c>
      <c r="AC531" s="93" t="e">
        <f t="shared" si="3393"/>
        <v>#VALUE!</v>
      </c>
      <c r="AD531" s="94">
        <f t="shared" si="3394"/>
        <v>0</v>
      </c>
      <c r="AE531" s="93">
        <f t="shared" ref="AE531" si="3466">+AE532</f>
        <v>0</v>
      </c>
      <c r="AF531" s="93" t="e">
        <f t="shared" si="3463"/>
        <v>#VALUE!</v>
      </c>
      <c r="AG531" s="93" t="e">
        <f t="shared" si="3395"/>
        <v>#VALUE!</v>
      </c>
      <c r="AH531" s="94">
        <f t="shared" si="3396"/>
        <v>0</v>
      </c>
      <c r="AI531" s="93">
        <f t="shared" ref="AI531" si="3467">+AI532</f>
        <v>0</v>
      </c>
      <c r="AJ531" s="93" t="e">
        <f t="shared" si="3463"/>
        <v>#VALUE!</v>
      </c>
      <c r="AK531" s="93" t="e">
        <f t="shared" si="3397"/>
        <v>#VALUE!</v>
      </c>
      <c r="AL531" s="94">
        <f t="shared" si="3398"/>
        <v>0</v>
      </c>
      <c r="AM531" s="93">
        <f t="shared" ref="AM531" si="3468">+AM532</f>
        <v>0</v>
      </c>
      <c r="AN531" s="93" t="e">
        <f t="shared" si="3463"/>
        <v>#VALUE!</v>
      </c>
      <c r="AO531" s="93" t="e">
        <f t="shared" si="3399"/>
        <v>#VALUE!</v>
      </c>
      <c r="AP531" s="94">
        <f t="shared" si="3400"/>
        <v>0</v>
      </c>
      <c r="AQ531" s="93">
        <f t="shared" ref="AQ531" si="3469">+AQ532</f>
        <v>0</v>
      </c>
      <c r="AR531" s="93" t="e">
        <f t="shared" si="3463"/>
        <v>#VALUE!</v>
      </c>
      <c r="AS531" s="93" t="e">
        <f t="shared" si="3401"/>
        <v>#VALUE!</v>
      </c>
      <c r="AT531" s="94">
        <f t="shared" si="3402"/>
        <v>0</v>
      </c>
      <c r="AU531" s="93">
        <f t="shared" ref="AU531" si="3470">+AU532</f>
        <v>0</v>
      </c>
      <c r="AV531" s="93" t="e">
        <f t="shared" si="3463"/>
        <v>#VALUE!</v>
      </c>
      <c r="AW531" s="93" t="e">
        <f t="shared" si="3403"/>
        <v>#VALUE!</v>
      </c>
      <c r="AX531" s="94">
        <f t="shared" si="3404"/>
        <v>0</v>
      </c>
      <c r="AY531" s="93">
        <f t="shared" ref="AY531" si="3471">+AY532</f>
        <v>0</v>
      </c>
      <c r="AZ531" s="93" t="e">
        <f t="shared" si="3463"/>
        <v>#VALUE!</v>
      </c>
      <c r="BA531" s="93" t="e">
        <f t="shared" si="3405"/>
        <v>#VALUE!</v>
      </c>
      <c r="BB531" s="94">
        <f t="shared" si="3406"/>
        <v>0</v>
      </c>
      <c r="BC531" s="93">
        <f t="shared" si="3463"/>
        <v>0</v>
      </c>
      <c r="BD531" s="93">
        <f t="shared" si="3463"/>
        <v>0</v>
      </c>
      <c r="BE531" s="93" t="e">
        <f t="shared" si="3463"/>
        <v>#VALUE!</v>
      </c>
      <c r="BF531" s="93" t="e">
        <f t="shared" si="3407"/>
        <v>#VALUE!</v>
      </c>
      <c r="BG531" s="4">
        <f t="shared" si="3382"/>
        <v>0</v>
      </c>
      <c r="BL531" s="93">
        <f t="shared" ref="BL531:BM531" si="3472">+BL532</f>
        <v>0</v>
      </c>
      <c r="BM531" s="93">
        <f t="shared" si="3472"/>
        <v>0</v>
      </c>
    </row>
    <row r="532" spans="1:65" ht="20.399999999999999" x14ac:dyDescent="0.3">
      <c r="A532" s="87"/>
      <c r="B532" s="87"/>
      <c r="C532" s="88"/>
      <c r="D532" s="95"/>
      <c r="E532" s="96">
        <v>52451001</v>
      </c>
      <c r="F532" s="97" t="s">
        <v>303</v>
      </c>
      <c r="G532" s="7">
        <v>0</v>
      </c>
      <c r="H532" s="7" t="e">
        <f>SUMIF([2]Ene!B:I,AVALUOS!E532,[2]Ene!I:I)</f>
        <v>#VALUE!</v>
      </c>
      <c r="I532" s="7" t="e">
        <f t="shared" si="3384"/>
        <v>#VALUE!</v>
      </c>
      <c r="J532" s="8">
        <f t="shared" si="3385"/>
        <v>0</v>
      </c>
      <c r="K532" s="7">
        <v>0</v>
      </c>
      <c r="L532" s="7" t="e">
        <f>SUMIF([2]Feb!B:I,AVALUOS!E532,[2]Feb!I:I)</f>
        <v>#VALUE!</v>
      </c>
      <c r="M532" s="7" t="e">
        <f t="shared" si="3386"/>
        <v>#VALUE!</v>
      </c>
      <c r="N532" s="8">
        <f t="shared" si="3387"/>
        <v>0</v>
      </c>
      <c r="O532" s="7">
        <v>0</v>
      </c>
      <c r="P532" s="7" t="e">
        <f>SUMIF([2]mar!B:I,AVALUOS!E532,[2]mar!I:I)</f>
        <v>#VALUE!</v>
      </c>
      <c r="Q532" s="7" t="e">
        <f t="shared" si="3388"/>
        <v>#VALUE!</v>
      </c>
      <c r="R532" s="8">
        <f t="shared" si="3354"/>
        <v>0</v>
      </c>
      <c r="S532" s="7">
        <v>0</v>
      </c>
      <c r="T532" s="7" t="e">
        <f>SUMIF([2]Abr!B:I,AVALUOS!E532,[2]Abr!I:I)</f>
        <v>#VALUE!</v>
      </c>
      <c r="U532" s="7" t="e">
        <f t="shared" si="3389"/>
        <v>#VALUE!</v>
      </c>
      <c r="V532" s="8">
        <f t="shared" si="3390"/>
        <v>0</v>
      </c>
      <c r="W532" s="7">
        <v>0</v>
      </c>
      <c r="X532" s="7" t="e">
        <f>SUMIF([2]May!B:I,AVALUOS!E532,[2]May!I:I)</f>
        <v>#VALUE!</v>
      </c>
      <c r="Y532" s="7" t="e">
        <f t="shared" si="3391"/>
        <v>#VALUE!</v>
      </c>
      <c r="Z532" s="8">
        <f t="shared" si="3392"/>
        <v>0</v>
      </c>
      <c r="AA532" s="7">
        <v>0</v>
      </c>
      <c r="AB532" s="7" t="e">
        <f>SUMIF([2]Jun!B:I,AVALUOS!E532,[2]Jun!I:I)</f>
        <v>#VALUE!</v>
      </c>
      <c r="AC532" s="7" t="e">
        <f t="shared" si="3393"/>
        <v>#VALUE!</v>
      </c>
      <c r="AD532" s="8">
        <f t="shared" si="3394"/>
        <v>0</v>
      </c>
      <c r="AE532" s="7">
        <v>0</v>
      </c>
      <c r="AF532" s="7" t="e">
        <f>SUMIF([2]Jul!B:I,AVALUOS!E532,[2]Jul!I:I)</f>
        <v>#VALUE!</v>
      </c>
      <c r="AG532" s="7" t="e">
        <f t="shared" si="3395"/>
        <v>#VALUE!</v>
      </c>
      <c r="AH532" s="8">
        <f t="shared" si="3396"/>
        <v>0</v>
      </c>
      <c r="AI532" s="7">
        <v>0</v>
      </c>
      <c r="AJ532" s="7" t="e">
        <f>SUMIF([2]Agos!B:I,AVALUOS!E532,[2]Agos!I:I)</f>
        <v>#VALUE!</v>
      </c>
      <c r="AK532" s="7" t="e">
        <f t="shared" si="3397"/>
        <v>#VALUE!</v>
      </c>
      <c r="AL532" s="8">
        <f t="shared" si="3398"/>
        <v>0</v>
      </c>
      <c r="AM532" s="7">
        <v>0</v>
      </c>
      <c r="AN532" s="7" t="e">
        <f>SUMIF([2]Sep!B:I,AVALUOS!E532,[2]Sep!I:I)</f>
        <v>#VALUE!</v>
      </c>
      <c r="AO532" s="7" t="e">
        <f t="shared" si="3399"/>
        <v>#VALUE!</v>
      </c>
      <c r="AP532" s="8">
        <f t="shared" si="3400"/>
        <v>0</v>
      </c>
      <c r="AQ532" s="7">
        <v>0</v>
      </c>
      <c r="AR532" s="7" t="e">
        <f>SUMIF([2]Oct!B:I,AVALUOS!E532,[2]Oct!I:I)</f>
        <v>#VALUE!</v>
      </c>
      <c r="AS532" s="7" t="e">
        <f t="shared" si="3401"/>
        <v>#VALUE!</v>
      </c>
      <c r="AT532" s="8">
        <f t="shared" si="3402"/>
        <v>0</v>
      </c>
      <c r="AU532" s="7">
        <v>0</v>
      </c>
      <c r="AV532" s="7" t="e">
        <f>SUMIF([2]Nov!B:I,AVALUOS!E532,[2]Nov!I:I)</f>
        <v>#VALUE!</v>
      </c>
      <c r="AW532" s="7" t="e">
        <f t="shared" si="3403"/>
        <v>#VALUE!</v>
      </c>
      <c r="AX532" s="8">
        <f t="shared" si="3404"/>
        <v>0</v>
      </c>
      <c r="AY532" s="7">
        <v>0</v>
      </c>
      <c r="AZ532" s="7" t="e">
        <f>SUMIF([2]Dic!B:I,AVALUOS!E532,[2]Dic!I:I)</f>
        <v>#VALUE!</v>
      </c>
      <c r="BA532" s="7" t="e">
        <f t="shared" si="3405"/>
        <v>#VALUE!</v>
      </c>
      <c r="BB532" s="8">
        <f t="shared" si="3406"/>
        <v>0</v>
      </c>
      <c r="BC532" s="7">
        <v>0</v>
      </c>
      <c r="BD532" s="89">
        <f>+G532+K532+O532+S532+W532+AA532+AE532+AI532+AM532+AQ532+AU532</f>
        <v>0</v>
      </c>
      <c r="BE532" s="89" t="e">
        <f>+H532+L532+P532+T532+X532+AB532+AF532+AJ532+AN532+AR532+AV532+AZ532</f>
        <v>#VALUE!</v>
      </c>
      <c r="BF532" s="89" t="e">
        <f t="shared" si="3407"/>
        <v>#VALUE!</v>
      </c>
      <c r="BG532" s="24">
        <f t="shared" si="3382"/>
        <v>0</v>
      </c>
      <c r="BK532" s="84"/>
      <c r="BL532" s="7"/>
      <c r="BM532" s="7"/>
    </row>
    <row r="533" spans="1:65" s="84" customFormat="1" ht="12" x14ac:dyDescent="0.3">
      <c r="A533" s="85"/>
      <c r="B533" s="85"/>
      <c r="C533" s="86"/>
      <c r="D533" s="90">
        <v>524515</v>
      </c>
      <c r="E533" s="91"/>
      <c r="F533" s="92" t="s">
        <v>80</v>
      </c>
      <c r="G533" s="93">
        <f t="shared" ref="G533:H533" si="3473">+G534</f>
        <v>0</v>
      </c>
      <c r="H533" s="93" t="e">
        <f t="shared" si="3473"/>
        <v>#VALUE!</v>
      </c>
      <c r="I533" s="93" t="e">
        <f t="shared" si="3384"/>
        <v>#VALUE!</v>
      </c>
      <c r="J533" s="94">
        <f t="shared" si="3385"/>
        <v>0</v>
      </c>
      <c r="K533" s="93">
        <f t="shared" ref="K533:L533" si="3474">+K534</f>
        <v>0</v>
      </c>
      <c r="L533" s="93" t="e">
        <f t="shared" si="3474"/>
        <v>#VALUE!</v>
      </c>
      <c r="M533" s="93" t="e">
        <f t="shared" si="3386"/>
        <v>#VALUE!</v>
      </c>
      <c r="N533" s="94">
        <f t="shared" si="3387"/>
        <v>0</v>
      </c>
      <c r="O533" s="93">
        <f t="shared" ref="O533:P533" si="3475">+O534</f>
        <v>0</v>
      </c>
      <c r="P533" s="93" t="e">
        <f t="shared" si="3475"/>
        <v>#VALUE!</v>
      </c>
      <c r="Q533" s="93" t="e">
        <f t="shared" si="3388"/>
        <v>#VALUE!</v>
      </c>
      <c r="R533" s="94">
        <f t="shared" si="3354"/>
        <v>0</v>
      </c>
      <c r="S533" s="93">
        <f t="shared" ref="S533:BE533" si="3476">+S534</f>
        <v>0</v>
      </c>
      <c r="T533" s="93" t="e">
        <f t="shared" si="3476"/>
        <v>#VALUE!</v>
      </c>
      <c r="U533" s="93" t="e">
        <f t="shared" si="3389"/>
        <v>#VALUE!</v>
      </c>
      <c r="V533" s="94">
        <f t="shared" si="3390"/>
        <v>0</v>
      </c>
      <c r="W533" s="93">
        <f t="shared" ref="W533:X533" si="3477">+W534</f>
        <v>0</v>
      </c>
      <c r="X533" s="93" t="e">
        <f t="shared" si="3477"/>
        <v>#VALUE!</v>
      </c>
      <c r="Y533" s="93" t="e">
        <f t="shared" si="3391"/>
        <v>#VALUE!</v>
      </c>
      <c r="Z533" s="94">
        <f t="shared" si="3392"/>
        <v>0</v>
      </c>
      <c r="AA533" s="93">
        <f t="shared" ref="AA533" si="3478">+AA534</f>
        <v>0</v>
      </c>
      <c r="AB533" s="93" t="e">
        <f t="shared" si="3476"/>
        <v>#VALUE!</v>
      </c>
      <c r="AC533" s="93" t="e">
        <f t="shared" si="3393"/>
        <v>#VALUE!</v>
      </c>
      <c r="AD533" s="94">
        <f t="shared" si="3394"/>
        <v>0</v>
      </c>
      <c r="AE533" s="93">
        <f t="shared" ref="AE533" si="3479">+AE534</f>
        <v>0</v>
      </c>
      <c r="AF533" s="93" t="e">
        <f t="shared" si="3476"/>
        <v>#VALUE!</v>
      </c>
      <c r="AG533" s="93" t="e">
        <f t="shared" si="3395"/>
        <v>#VALUE!</v>
      </c>
      <c r="AH533" s="94">
        <f t="shared" si="3396"/>
        <v>0</v>
      </c>
      <c r="AI533" s="93">
        <f t="shared" ref="AI533" si="3480">+AI534</f>
        <v>0</v>
      </c>
      <c r="AJ533" s="93" t="e">
        <f t="shared" si="3476"/>
        <v>#VALUE!</v>
      </c>
      <c r="AK533" s="93" t="e">
        <f t="shared" si="3397"/>
        <v>#VALUE!</v>
      </c>
      <c r="AL533" s="94">
        <f t="shared" si="3398"/>
        <v>0</v>
      </c>
      <c r="AM533" s="93">
        <f t="shared" ref="AM533" si="3481">+AM534</f>
        <v>0</v>
      </c>
      <c r="AN533" s="93" t="e">
        <f t="shared" si="3476"/>
        <v>#VALUE!</v>
      </c>
      <c r="AO533" s="93" t="e">
        <f t="shared" si="3399"/>
        <v>#VALUE!</v>
      </c>
      <c r="AP533" s="94">
        <f t="shared" si="3400"/>
        <v>0</v>
      </c>
      <c r="AQ533" s="93">
        <f t="shared" ref="AQ533" si="3482">+AQ534</f>
        <v>0</v>
      </c>
      <c r="AR533" s="93" t="e">
        <f t="shared" si="3476"/>
        <v>#VALUE!</v>
      </c>
      <c r="AS533" s="93" t="e">
        <f t="shared" si="3401"/>
        <v>#VALUE!</v>
      </c>
      <c r="AT533" s="94">
        <f t="shared" si="3402"/>
        <v>0</v>
      </c>
      <c r="AU533" s="93">
        <f t="shared" ref="AU533" si="3483">+AU534</f>
        <v>0</v>
      </c>
      <c r="AV533" s="93" t="e">
        <f t="shared" si="3476"/>
        <v>#VALUE!</v>
      </c>
      <c r="AW533" s="93" t="e">
        <f t="shared" si="3403"/>
        <v>#VALUE!</v>
      </c>
      <c r="AX533" s="94">
        <f t="shared" si="3404"/>
        <v>0</v>
      </c>
      <c r="AY533" s="93">
        <f t="shared" ref="AY533" si="3484">+AY534</f>
        <v>0</v>
      </c>
      <c r="AZ533" s="93" t="e">
        <f t="shared" si="3476"/>
        <v>#VALUE!</v>
      </c>
      <c r="BA533" s="93" t="e">
        <f t="shared" si="3405"/>
        <v>#VALUE!</v>
      </c>
      <c r="BB533" s="94">
        <f t="shared" si="3406"/>
        <v>0</v>
      </c>
      <c r="BC533" s="93">
        <f t="shared" si="3476"/>
        <v>0</v>
      </c>
      <c r="BD533" s="93">
        <f t="shared" si="3476"/>
        <v>0</v>
      </c>
      <c r="BE533" s="93" t="e">
        <f t="shared" si="3476"/>
        <v>#VALUE!</v>
      </c>
      <c r="BF533" s="93" t="e">
        <f t="shared" si="3407"/>
        <v>#VALUE!</v>
      </c>
      <c r="BG533" s="4">
        <f t="shared" si="3382"/>
        <v>0</v>
      </c>
      <c r="BL533" s="93">
        <f t="shared" ref="BL533:BM533" si="3485">+BL534</f>
        <v>0</v>
      </c>
      <c r="BM533" s="93">
        <f t="shared" si="3485"/>
        <v>0</v>
      </c>
    </row>
    <row r="534" spans="1:65" s="84" customFormat="1" ht="12" x14ac:dyDescent="0.3">
      <c r="A534" s="87"/>
      <c r="B534" s="87"/>
      <c r="C534" s="88"/>
      <c r="D534" s="95"/>
      <c r="E534" s="96">
        <v>52451501</v>
      </c>
      <c r="F534" s="97" t="s">
        <v>80</v>
      </c>
      <c r="G534" s="7">
        <v>0</v>
      </c>
      <c r="H534" s="7" t="e">
        <f>SUMIF([2]Ene!B:I,AVALUOS!E534,[2]Ene!I:I)</f>
        <v>#VALUE!</v>
      </c>
      <c r="I534" s="7" t="e">
        <f t="shared" si="3384"/>
        <v>#VALUE!</v>
      </c>
      <c r="J534" s="8">
        <f t="shared" si="3385"/>
        <v>0</v>
      </c>
      <c r="K534" s="7">
        <v>0</v>
      </c>
      <c r="L534" s="7" t="e">
        <f>SUMIF([2]Feb!B:I,AVALUOS!E534,[2]Feb!I:I)</f>
        <v>#VALUE!</v>
      </c>
      <c r="M534" s="7" t="e">
        <f t="shared" si="3386"/>
        <v>#VALUE!</v>
      </c>
      <c r="N534" s="8">
        <f t="shared" si="3387"/>
        <v>0</v>
      </c>
      <c r="O534" s="7">
        <v>0</v>
      </c>
      <c r="P534" s="7" t="e">
        <f>SUMIF([2]mar!B:I,AVALUOS!E534,[2]mar!I:I)</f>
        <v>#VALUE!</v>
      </c>
      <c r="Q534" s="7" t="e">
        <f t="shared" si="3388"/>
        <v>#VALUE!</v>
      </c>
      <c r="R534" s="8">
        <f t="shared" si="3354"/>
        <v>0</v>
      </c>
      <c r="S534" s="7">
        <v>0</v>
      </c>
      <c r="T534" s="7" t="e">
        <f>SUMIF([2]Abr!B:I,AVALUOS!E534,[2]Abr!I:I)</f>
        <v>#VALUE!</v>
      </c>
      <c r="U534" s="7" t="e">
        <f t="shared" si="3389"/>
        <v>#VALUE!</v>
      </c>
      <c r="V534" s="8">
        <f t="shared" si="3390"/>
        <v>0</v>
      </c>
      <c r="W534" s="7">
        <v>0</v>
      </c>
      <c r="X534" s="7" t="e">
        <f>SUMIF([2]May!B:I,AVALUOS!E534,[2]May!I:I)</f>
        <v>#VALUE!</v>
      </c>
      <c r="Y534" s="7" t="e">
        <f t="shared" si="3391"/>
        <v>#VALUE!</v>
      </c>
      <c r="Z534" s="8">
        <f t="shared" si="3392"/>
        <v>0</v>
      </c>
      <c r="AA534" s="7">
        <v>0</v>
      </c>
      <c r="AB534" s="7" t="e">
        <f>SUMIF([2]Jun!B:I,AVALUOS!E534,[2]Jun!I:I)</f>
        <v>#VALUE!</v>
      </c>
      <c r="AC534" s="7" t="e">
        <f t="shared" si="3393"/>
        <v>#VALUE!</v>
      </c>
      <c r="AD534" s="8">
        <f t="shared" si="3394"/>
        <v>0</v>
      </c>
      <c r="AE534" s="7">
        <v>0</v>
      </c>
      <c r="AF534" s="7" t="e">
        <f>SUMIF([2]Jul!B:I,AVALUOS!E534,[2]Jul!I:I)</f>
        <v>#VALUE!</v>
      </c>
      <c r="AG534" s="7" t="e">
        <f t="shared" si="3395"/>
        <v>#VALUE!</v>
      </c>
      <c r="AH534" s="8">
        <f t="shared" si="3396"/>
        <v>0</v>
      </c>
      <c r="AI534" s="7">
        <v>0</v>
      </c>
      <c r="AJ534" s="7" t="e">
        <f>SUMIF([2]Agos!B:I,AVALUOS!E534,[2]Agos!I:I)</f>
        <v>#VALUE!</v>
      </c>
      <c r="AK534" s="7" t="e">
        <f t="shared" si="3397"/>
        <v>#VALUE!</v>
      </c>
      <c r="AL534" s="8">
        <f t="shared" si="3398"/>
        <v>0</v>
      </c>
      <c r="AM534" s="7">
        <v>0</v>
      </c>
      <c r="AN534" s="7" t="e">
        <f>SUMIF([2]Sep!B:I,AVALUOS!E534,[2]Sep!I:I)</f>
        <v>#VALUE!</v>
      </c>
      <c r="AO534" s="7" t="e">
        <f t="shared" si="3399"/>
        <v>#VALUE!</v>
      </c>
      <c r="AP534" s="8">
        <f t="shared" si="3400"/>
        <v>0</v>
      </c>
      <c r="AQ534" s="7">
        <v>0</v>
      </c>
      <c r="AR534" s="7" t="e">
        <f>SUMIF([2]Oct!B:I,AVALUOS!E534,[2]Oct!I:I)</f>
        <v>#VALUE!</v>
      </c>
      <c r="AS534" s="7" t="e">
        <f t="shared" si="3401"/>
        <v>#VALUE!</v>
      </c>
      <c r="AT534" s="8">
        <f t="shared" si="3402"/>
        <v>0</v>
      </c>
      <c r="AU534" s="7">
        <v>0</v>
      </c>
      <c r="AV534" s="7" t="e">
        <f>SUMIF([2]Nov!B:I,AVALUOS!E534,[2]Nov!I:I)</f>
        <v>#VALUE!</v>
      </c>
      <c r="AW534" s="7" t="e">
        <f t="shared" si="3403"/>
        <v>#VALUE!</v>
      </c>
      <c r="AX534" s="8">
        <f t="shared" si="3404"/>
        <v>0</v>
      </c>
      <c r="AY534" s="7">
        <v>0</v>
      </c>
      <c r="AZ534" s="7" t="e">
        <f>SUMIF([2]Dic!B:I,AVALUOS!E534,[2]Dic!I:I)</f>
        <v>#VALUE!</v>
      </c>
      <c r="BA534" s="7" t="e">
        <f t="shared" si="3405"/>
        <v>#VALUE!</v>
      </c>
      <c r="BB534" s="8">
        <f t="shared" si="3406"/>
        <v>0</v>
      </c>
      <c r="BC534" s="7">
        <v>0</v>
      </c>
      <c r="BD534" s="89">
        <f>+G534+K534+O534+S534+W534+AA534+AE534+AI534+AM534+AQ534+AU534</f>
        <v>0</v>
      </c>
      <c r="BE534" s="89" t="e">
        <f>+H534+L534+P534+T534+X534+AB534+AF534+AJ534+AN534+AR534+AV534+AZ534</f>
        <v>#VALUE!</v>
      </c>
      <c r="BF534" s="89" t="e">
        <f t="shared" si="3407"/>
        <v>#VALUE!</v>
      </c>
      <c r="BG534" s="24">
        <f t="shared" si="3382"/>
        <v>0</v>
      </c>
      <c r="BL534" s="7"/>
      <c r="BM534" s="7"/>
    </row>
    <row r="535" spans="1:65" s="84" customFormat="1" ht="12" x14ac:dyDescent="0.3">
      <c r="A535" s="85"/>
      <c r="B535" s="85"/>
      <c r="C535" s="86"/>
      <c r="D535" s="90">
        <v>524520</v>
      </c>
      <c r="E535" s="91"/>
      <c r="F535" s="92" t="s">
        <v>168</v>
      </c>
      <c r="G535" s="93">
        <f t="shared" ref="G535:H535" si="3486">+G536</f>
        <v>0</v>
      </c>
      <c r="H535" s="93" t="e">
        <f t="shared" si="3486"/>
        <v>#VALUE!</v>
      </c>
      <c r="I535" s="93" t="e">
        <f t="shared" si="3384"/>
        <v>#VALUE!</v>
      </c>
      <c r="J535" s="94">
        <f t="shared" si="3385"/>
        <v>0</v>
      </c>
      <c r="K535" s="93">
        <f t="shared" ref="K535:L535" si="3487">+K536</f>
        <v>0</v>
      </c>
      <c r="L535" s="93" t="e">
        <f t="shared" si="3487"/>
        <v>#VALUE!</v>
      </c>
      <c r="M535" s="93" t="e">
        <f t="shared" si="3386"/>
        <v>#VALUE!</v>
      </c>
      <c r="N535" s="94">
        <f t="shared" si="3387"/>
        <v>0</v>
      </c>
      <c r="O535" s="93">
        <f t="shared" ref="O535:P535" si="3488">+O536</f>
        <v>0</v>
      </c>
      <c r="P535" s="93" t="e">
        <f t="shared" si="3488"/>
        <v>#VALUE!</v>
      </c>
      <c r="Q535" s="93" t="e">
        <f t="shared" si="3388"/>
        <v>#VALUE!</v>
      </c>
      <c r="R535" s="94">
        <f t="shared" si="3354"/>
        <v>0</v>
      </c>
      <c r="S535" s="93">
        <f t="shared" ref="S535:BE535" si="3489">+S536</f>
        <v>0</v>
      </c>
      <c r="T535" s="93" t="e">
        <f t="shared" si="3489"/>
        <v>#VALUE!</v>
      </c>
      <c r="U535" s="93" t="e">
        <f t="shared" si="3389"/>
        <v>#VALUE!</v>
      </c>
      <c r="V535" s="94">
        <f t="shared" si="3390"/>
        <v>0</v>
      </c>
      <c r="W535" s="93">
        <f t="shared" ref="W535:X535" si="3490">+W536</f>
        <v>0</v>
      </c>
      <c r="X535" s="93" t="e">
        <f t="shared" si="3490"/>
        <v>#VALUE!</v>
      </c>
      <c r="Y535" s="93" t="e">
        <f t="shared" si="3391"/>
        <v>#VALUE!</v>
      </c>
      <c r="Z535" s="94">
        <f t="shared" si="3392"/>
        <v>0</v>
      </c>
      <c r="AA535" s="93">
        <f t="shared" ref="AA535" si="3491">+AA536</f>
        <v>0</v>
      </c>
      <c r="AB535" s="93" t="e">
        <f t="shared" si="3489"/>
        <v>#VALUE!</v>
      </c>
      <c r="AC535" s="93" t="e">
        <f t="shared" si="3393"/>
        <v>#VALUE!</v>
      </c>
      <c r="AD535" s="94">
        <f t="shared" si="3394"/>
        <v>0</v>
      </c>
      <c r="AE535" s="93">
        <f t="shared" ref="AE535" si="3492">+AE536</f>
        <v>0</v>
      </c>
      <c r="AF535" s="93" t="e">
        <f t="shared" si="3489"/>
        <v>#VALUE!</v>
      </c>
      <c r="AG535" s="93" t="e">
        <f t="shared" si="3395"/>
        <v>#VALUE!</v>
      </c>
      <c r="AH535" s="94">
        <f t="shared" si="3396"/>
        <v>0</v>
      </c>
      <c r="AI535" s="93">
        <f t="shared" ref="AI535" si="3493">+AI536</f>
        <v>0</v>
      </c>
      <c r="AJ535" s="93" t="e">
        <f t="shared" si="3489"/>
        <v>#VALUE!</v>
      </c>
      <c r="AK535" s="93" t="e">
        <f t="shared" si="3397"/>
        <v>#VALUE!</v>
      </c>
      <c r="AL535" s="94">
        <f t="shared" si="3398"/>
        <v>0</v>
      </c>
      <c r="AM535" s="93">
        <f t="shared" ref="AM535" si="3494">+AM536</f>
        <v>0</v>
      </c>
      <c r="AN535" s="93" t="e">
        <f t="shared" si="3489"/>
        <v>#VALUE!</v>
      </c>
      <c r="AO535" s="93" t="e">
        <f t="shared" si="3399"/>
        <v>#VALUE!</v>
      </c>
      <c r="AP535" s="94">
        <f t="shared" si="3400"/>
        <v>0</v>
      </c>
      <c r="AQ535" s="93">
        <f t="shared" ref="AQ535" si="3495">+AQ536</f>
        <v>0</v>
      </c>
      <c r="AR535" s="93" t="e">
        <f t="shared" si="3489"/>
        <v>#VALUE!</v>
      </c>
      <c r="AS535" s="93" t="e">
        <f t="shared" si="3401"/>
        <v>#VALUE!</v>
      </c>
      <c r="AT535" s="94">
        <f t="shared" si="3402"/>
        <v>0</v>
      </c>
      <c r="AU535" s="93">
        <f t="shared" ref="AU535" si="3496">+AU536</f>
        <v>0</v>
      </c>
      <c r="AV535" s="93" t="e">
        <f t="shared" si="3489"/>
        <v>#VALUE!</v>
      </c>
      <c r="AW535" s="93" t="e">
        <f t="shared" si="3403"/>
        <v>#VALUE!</v>
      </c>
      <c r="AX535" s="94">
        <f t="shared" si="3404"/>
        <v>0</v>
      </c>
      <c r="AY535" s="93">
        <f t="shared" ref="AY535" si="3497">+AY536</f>
        <v>0</v>
      </c>
      <c r="AZ535" s="93" t="e">
        <f t="shared" si="3489"/>
        <v>#VALUE!</v>
      </c>
      <c r="BA535" s="93" t="e">
        <f t="shared" si="3405"/>
        <v>#VALUE!</v>
      </c>
      <c r="BB535" s="94">
        <f t="shared" si="3406"/>
        <v>0</v>
      </c>
      <c r="BC535" s="93">
        <f t="shared" si="3489"/>
        <v>0</v>
      </c>
      <c r="BD535" s="93">
        <f t="shared" si="3489"/>
        <v>0</v>
      </c>
      <c r="BE535" s="93" t="e">
        <f t="shared" si="3489"/>
        <v>#VALUE!</v>
      </c>
      <c r="BF535" s="93" t="e">
        <f t="shared" si="3407"/>
        <v>#VALUE!</v>
      </c>
      <c r="BG535" s="4">
        <f t="shared" si="3382"/>
        <v>0</v>
      </c>
      <c r="BL535" s="93">
        <f t="shared" ref="BL535:BM535" si="3498">+BL536</f>
        <v>0</v>
      </c>
      <c r="BM535" s="93">
        <f t="shared" si="3498"/>
        <v>0</v>
      </c>
    </row>
    <row r="536" spans="1:65" s="84" customFormat="1" ht="12" x14ac:dyDescent="0.3">
      <c r="A536" s="87"/>
      <c r="B536" s="87"/>
      <c r="C536" s="88"/>
      <c r="D536" s="95"/>
      <c r="E536" s="96">
        <v>52452001</v>
      </c>
      <c r="F536" s="97" t="s">
        <v>168</v>
      </c>
      <c r="G536" s="7">
        <v>0</v>
      </c>
      <c r="H536" s="7" t="e">
        <f>SUMIF([2]Ene!B:I,AVALUOS!E536,[2]Ene!I:I)</f>
        <v>#VALUE!</v>
      </c>
      <c r="I536" s="7" t="e">
        <f t="shared" si="3384"/>
        <v>#VALUE!</v>
      </c>
      <c r="J536" s="8">
        <f t="shared" si="3385"/>
        <v>0</v>
      </c>
      <c r="K536" s="7">
        <v>0</v>
      </c>
      <c r="L536" s="7" t="e">
        <f>SUMIF([2]Feb!B:I,AVALUOS!E536,[2]Feb!I:I)</f>
        <v>#VALUE!</v>
      </c>
      <c r="M536" s="7" t="e">
        <f t="shared" si="3386"/>
        <v>#VALUE!</v>
      </c>
      <c r="N536" s="8">
        <f t="shared" si="3387"/>
        <v>0</v>
      </c>
      <c r="O536" s="7">
        <v>0</v>
      </c>
      <c r="P536" s="7" t="e">
        <f>SUMIF([2]mar!B:I,AVALUOS!E536,[2]mar!I:I)</f>
        <v>#VALUE!</v>
      </c>
      <c r="Q536" s="7" t="e">
        <f t="shared" si="3388"/>
        <v>#VALUE!</v>
      </c>
      <c r="R536" s="8">
        <f t="shared" si="3354"/>
        <v>0</v>
      </c>
      <c r="S536" s="7">
        <v>0</v>
      </c>
      <c r="T536" s="7" t="e">
        <f>SUMIF([2]Abr!B:I,AVALUOS!E536,[2]Abr!I:I)</f>
        <v>#VALUE!</v>
      </c>
      <c r="U536" s="7" t="e">
        <f t="shared" si="3389"/>
        <v>#VALUE!</v>
      </c>
      <c r="V536" s="8">
        <f t="shared" si="3390"/>
        <v>0</v>
      </c>
      <c r="W536" s="7">
        <v>0</v>
      </c>
      <c r="X536" s="7" t="e">
        <f>SUMIF([2]May!B:I,AVALUOS!E536,[2]May!I:I)</f>
        <v>#VALUE!</v>
      </c>
      <c r="Y536" s="7" t="e">
        <f t="shared" si="3391"/>
        <v>#VALUE!</v>
      </c>
      <c r="Z536" s="8">
        <f t="shared" si="3392"/>
        <v>0</v>
      </c>
      <c r="AA536" s="7">
        <v>0</v>
      </c>
      <c r="AB536" s="7" t="e">
        <f>SUMIF([2]Jun!B:I,AVALUOS!E536,[2]Jun!I:I)</f>
        <v>#VALUE!</v>
      </c>
      <c r="AC536" s="7" t="e">
        <f t="shared" si="3393"/>
        <v>#VALUE!</v>
      </c>
      <c r="AD536" s="8">
        <f t="shared" si="3394"/>
        <v>0</v>
      </c>
      <c r="AE536" s="7">
        <v>0</v>
      </c>
      <c r="AF536" s="7" t="e">
        <f>SUMIF([2]Jul!B:I,AVALUOS!E536,[2]Jul!I:I)</f>
        <v>#VALUE!</v>
      </c>
      <c r="AG536" s="7" t="e">
        <f t="shared" si="3395"/>
        <v>#VALUE!</v>
      </c>
      <c r="AH536" s="8">
        <f t="shared" si="3396"/>
        <v>0</v>
      </c>
      <c r="AI536" s="7">
        <v>0</v>
      </c>
      <c r="AJ536" s="7" t="e">
        <f>SUMIF([2]Agos!B:I,AVALUOS!E536,[2]Agos!I:I)</f>
        <v>#VALUE!</v>
      </c>
      <c r="AK536" s="7" t="e">
        <f t="shared" si="3397"/>
        <v>#VALUE!</v>
      </c>
      <c r="AL536" s="8">
        <f t="shared" si="3398"/>
        <v>0</v>
      </c>
      <c r="AM536" s="7">
        <v>0</v>
      </c>
      <c r="AN536" s="7" t="e">
        <f>SUMIF([2]Sep!B:I,AVALUOS!E536,[2]Sep!I:I)</f>
        <v>#VALUE!</v>
      </c>
      <c r="AO536" s="7" t="e">
        <f t="shared" si="3399"/>
        <v>#VALUE!</v>
      </c>
      <c r="AP536" s="8">
        <f t="shared" si="3400"/>
        <v>0</v>
      </c>
      <c r="AQ536" s="7">
        <v>0</v>
      </c>
      <c r="AR536" s="7" t="e">
        <f>SUMIF([2]Oct!B:I,AVALUOS!E536,[2]Oct!I:I)</f>
        <v>#VALUE!</v>
      </c>
      <c r="AS536" s="7" t="e">
        <f t="shared" si="3401"/>
        <v>#VALUE!</v>
      </c>
      <c r="AT536" s="8">
        <f t="shared" si="3402"/>
        <v>0</v>
      </c>
      <c r="AU536" s="7">
        <v>0</v>
      </c>
      <c r="AV536" s="7" t="e">
        <f>SUMIF([2]Nov!B:I,AVALUOS!E536,[2]Nov!I:I)</f>
        <v>#VALUE!</v>
      </c>
      <c r="AW536" s="7" t="e">
        <f t="shared" si="3403"/>
        <v>#VALUE!</v>
      </c>
      <c r="AX536" s="8">
        <f t="shared" si="3404"/>
        <v>0</v>
      </c>
      <c r="AY536" s="7">
        <v>0</v>
      </c>
      <c r="AZ536" s="7" t="e">
        <f>SUMIF([2]Dic!B:I,AVALUOS!E536,[2]Dic!I:I)</f>
        <v>#VALUE!</v>
      </c>
      <c r="BA536" s="7" t="e">
        <f t="shared" si="3405"/>
        <v>#VALUE!</v>
      </c>
      <c r="BB536" s="8">
        <f t="shared" si="3406"/>
        <v>0</v>
      </c>
      <c r="BC536" s="7">
        <v>0</v>
      </c>
      <c r="BD536" s="89">
        <f>+G536+K536+O536+S536+W536+AA536+AE536+AI536+AM536+AQ536+AU536</f>
        <v>0</v>
      </c>
      <c r="BE536" s="89" t="e">
        <f>+H536+L536+P536+T536+X536+AB536+AF536+AJ536+AN536+AR536+AV536+AZ536</f>
        <v>#VALUE!</v>
      </c>
      <c r="BF536" s="89" t="e">
        <f t="shared" si="3407"/>
        <v>#VALUE!</v>
      </c>
      <c r="BG536" s="24">
        <f t="shared" si="3382"/>
        <v>0</v>
      </c>
      <c r="BL536" s="7"/>
      <c r="BM536" s="7"/>
    </row>
    <row r="537" spans="1:65" ht="20.399999999999999" x14ac:dyDescent="0.3">
      <c r="A537" s="85"/>
      <c r="B537" s="85"/>
      <c r="C537" s="86"/>
      <c r="D537" s="90">
        <v>524525</v>
      </c>
      <c r="E537" s="91"/>
      <c r="F537" s="92" t="s">
        <v>304</v>
      </c>
      <c r="G537" s="93">
        <f t="shared" ref="G537:H537" si="3499">+G538</f>
        <v>0</v>
      </c>
      <c r="H537" s="93" t="e">
        <f t="shared" si="3499"/>
        <v>#VALUE!</v>
      </c>
      <c r="I537" s="93" t="e">
        <f t="shared" si="3384"/>
        <v>#VALUE!</v>
      </c>
      <c r="J537" s="94">
        <f t="shared" si="3385"/>
        <v>0</v>
      </c>
      <c r="K537" s="93">
        <f t="shared" ref="K537:L537" si="3500">+K538</f>
        <v>0</v>
      </c>
      <c r="L537" s="93" t="e">
        <f t="shared" si="3500"/>
        <v>#VALUE!</v>
      </c>
      <c r="M537" s="93" t="e">
        <f t="shared" si="3386"/>
        <v>#VALUE!</v>
      </c>
      <c r="N537" s="94">
        <f t="shared" si="3387"/>
        <v>0</v>
      </c>
      <c r="O537" s="93">
        <f t="shared" ref="O537:P537" si="3501">+O538</f>
        <v>0</v>
      </c>
      <c r="P537" s="93" t="e">
        <f t="shared" si="3501"/>
        <v>#VALUE!</v>
      </c>
      <c r="Q537" s="93" t="e">
        <f t="shared" si="3388"/>
        <v>#VALUE!</v>
      </c>
      <c r="R537" s="94">
        <f t="shared" si="3354"/>
        <v>0</v>
      </c>
      <c r="S537" s="93">
        <f t="shared" ref="S537:BE537" si="3502">+S538</f>
        <v>0</v>
      </c>
      <c r="T537" s="93" t="e">
        <f t="shared" si="3502"/>
        <v>#VALUE!</v>
      </c>
      <c r="U537" s="93" t="e">
        <f t="shared" si="3389"/>
        <v>#VALUE!</v>
      </c>
      <c r="V537" s="94">
        <f t="shared" si="3390"/>
        <v>0</v>
      </c>
      <c r="W537" s="93">
        <f t="shared" ref="W537:X537" si="3503">+W538</f>
        <v>0</v>
      </c>
      <c r="X537" s="93" t="e">
        <f t="shared" si="3503"/>
        <v>#VALUE!</v>
      </c>
      <c r="Y537" s="93" t="e">
        <f t="shared" si="3391"/>
        <v>#VALUE!</v>
      </c>
      <c r="Z537" s="94">
        <f t="shared" si="3392"/>
        <v>0</v>
      </c>
      <c r="AA537" s="93">
        <f t="shared" ref="AA537" si="3504">+AA538</f>
        <v>0</v>
      </c>
      <c r="AB537" s="93" t="e">
        <f t="shared" si="3502"/>
        <v>#VALUE!</v>
      </c>
      <c r="AC537" s="93" t="e">
        <f t="shared" si="3393"/>
        <v>#VALUE!</v>
      </c>
      <c r="AD537" s="94">
        <f t="shared" si="3394"/>
        <v>0</v>
      </c>
      <c r="AE537" s="93">
        <f t="shared" ref="AE537" si="3505">+AE538</f>
        <v>0</v>
      </c>
      <c r="AF537" s="93" t="e">
        <f t="shared" si="3502"/>
        <v>#VALUE!</v>
      </c>
      <c r="AG537" s="93" t="e">
        <f t="shared" si="3395"/>
        <v>#VALUE!</v>
      </c>
      <c r="AH537" s="94">
        <f t="shared" si="3396"/>
        <v>0</v>
      </c>
      <c r="AI537" s="93">
        <f t="shared" ref="AI537" si="3506">+AI538</f>
        <v>0</v>
      </c>
      <c r="AJ537" s="93" t="e">
        <f t="shared" si="3502"/>
        <v>#VALUE!</v>
      </c>
      <c r="AK537" s="93" t="e">
        <f t="shared" si="3397"/>
        <v>#VALUE!</v>
      </c>
      <c r="AL537" s="94">
        <f t="shared" si="3398"/>
        <v>0</v>
      </c>
      <c r="AM537" s="93">
        <f t="shared" ref="AM537" si="3507">+AM538</f>
        <v>0</v>
      </c>
      <c r="AN537" s="93" t="e">
        <f t="shared" si="3502"/>
        <v>#VALUE!</v>
      </c>
      <c r="AO537" s="93" t="e">
        <f t="shared" si="3399"/>
        <v>#VALUE!</v>
      </c>
      <c r="AP537" s="94">
        <f t="shared" si="3400"/>
        <v>0</v>
      </c>
      <c r="AQ537" s="93">
        <f t="shared" ref="AQ537" si="3508">+AQ538</f>
        <v>0</v>
      </c>
      <c r="AR537" s="93" t="e">
        <f t="shared" si="3502"/>
        <v>#VALUE!</v>
      </c>
      <c r="AS537" s="93" t="e">
        <f t="shared" si="3401"/>
        <v>#VALUE!</v>
      </c>
      <c r="AT537" s="94">
        <f t="shared" si="3402"/>
        <v>0</v>
      </c>
      <c r="AU537" s="93">
        <f t="shared" ref="AU537" si="3509">+AU538</f>
        <v>0</v>
      </c>
      <c r="AV537" s="93" t="e">
        <f t="shared" si="3502"/>
        <v>#VALUE!</v>
      </c>
      <c r="AW537" s="93" t="e">
        <f t="shared" si="3403"/>
        <v>#VALUE!</v>
      </c>
      <c r="AX537" s="94">
        <f t="shared" si="3404"/>
        <v>0</v>
      </c>
      <c r="AY537" s="93">
        <f t="shared" ref="AY537" si="3510">+AY538</f>
        <v>0</v>
      </c>
      <c r="AZ537" s="93" t="e">
        <f t="shared" si="3502"/>
        <v>#VALUE!</v>
      </c>
      <c r="BA537" s="93" t="e">
        <f t="shared" si="3405"/>
        <v>#VALUE!</v>
      </c>
      <c r="BB537" s="94">
        <f t="shared" si="3406"/>
        <v>0</v>
      </c>
      <c r="BC537" s="93">
        <f t="shared" si="3502"/>
        <v>0</v>
      </c>
      <c r="BD537" s="93">
        <f t="shared" si="3502"/>
        <v>0</v>
      </c>
      <c r="BE537" s="93" t="e">
        <f t="shared" si="3502"/>
        <v>#VALUE!</v>
      </c>
      <c r="BF537" s="93" t="e">
        <f t="shared" si="3407"/>
        <v>#VALUE!</v>
      </c>
      <c r="BG537" s="4">
        <f t="shared" si="3382"/>
        <v>0</v>
      </c>
      <c r="BL537" s="93">
        <f t="shared" ref="BL537:BM537" si="3511">+BL538</f>
        <v>0</v>
      </c>
      <c r="BM537" s="93">
        <f t="shared" si="3511"/>
        <v>0</v>
      </c>
    </row>
    <row r="538" spans="1:65" s="84" customFormat="1" ht="20.399999999999999" x14ac:dyDescent="0.3">
      <c r="A538" s="87"/>
      <c r="B538" s="87"/>
      <c r="C538" s="88"/>
      <c r="D538" s="95"/>
      <c r="E538" s="96">
        <v>52452501</v>
      </c>
      <c r="F538" s="97" t="s">
        <v>304</v>
      </c>
      <c r="G538" s="7">
        <v>0</v>
      </c>
      <c r="H538" s="7" t="e">
        <f>SUMIF([2]Ene!B:I,AVALUOS!E538,[2]Ene!I:I)</f>
        <v>#VALUE!</v>
      </c>
      <c r="I538" s="7" t="e">
        <f t="shared" si="3384"/>
        <v>#VALUE!</v>
      </c>
      <c r="J538" s="8">
        <f t="shared" si="3385"/>
        <v>0</v>
      </c>
      <c r="K538" s="7">
        <v>0</v>
      </c>
      <c r="L538" s="7" t="e">
        <f>SUMIF([2]Feb!B:I,AVALUOS!E538,[2]Feb!I:I)</f>
        <v>#VALUE!</v>
      </c>
      <c r="M538" s="7" t="e">
        <f t="shared" si="3386"/>
        <v>#VALUE!</v>
      </c>
      <c r="N538" s="8">
        <f t="shared" si="3387"/>
        <v>0</v>
      </c>
      <c r="O538" s="7">
        <v>0</v>
      </c>
      <c r="P538" s="7" t="e">
        <f>SUMIF([2]mar!B:I,AVALUOS!E538,[2]mar!I:I)</f>
        <v>#VALUE!</v>
      </c>
      <c r="Q538" s="7" t="e">
        <f t="shared" si="3388"/>
        <v>#VALUE!</v>
      </c>
      <c r="R538" s="8">
        <f t="shared" si="3354"/>
        <v>0</v>
      </c>
      <c r="S538" s="7">
        <v>0</v>
      </c>
      <c r="T538" s="7" t="e">
        <f>SUMIF([2]Abr!B:I,AVALUOS!E538,[2]Abr!I:I)</f>
        <v>#VALUE!</v>
      </c>
      <c r="U538" s="7" t="e">
        <f t="shared" si="3389"/>
        <v>#VALUE!</v>
      </c>
      <c r="V538" s="8">
        <f t="shared" si="3390"/>
        <v>0</v>
      </c>
      <c r="W538" s="7">
        <v>0</v>
      </c>
      <c r="X538" s="7" t="e">
        <f>SUMIF([2]May!B:I,AVALUOS!E538,[2]May!I:I)</f>
        <v>#VALUE!</v>
      </c>
      <c r="Y538" s="7" t="e">
        <f t="shared" si="3391"/>
        <v>#VALUE!</v>
      </c>
      <c r="Z538" s="8">
        <f t="shared" si="3392"/>
        <v>0</v>
      </c>
      <c r="AA538" s="7">
        <v>0</v>
      </c>
      <c r="AB538" s="7" t="e">
        <f>SUMIF([2]Jun!B:I,AVALUOS!E538,[2]Jun!I:I)</f>
        <v>#VALUE!</v>
      </c>
      <c r="AC538" s="7" t="e">
        <f t="shared" si="3393"/>
        <v>#VALUE!</v>
      </c>
      <c r="AD538" s="8">
        <f t="shared" si="3394"/>
        <v>0</v>
      </c>
      <c r="AE538" s="7">
        <v>0</v>
      </c>
      <c r="AF538" s="7" t="e">
        <f>SUMIF([2]Jul!B:I,AVALUOS!E538,[2]Jul!I:I)</f>
        <v>#VALUE!</v>
      </c>
      <c r="AG538" s="7" t="e">
        <f t="shared" si="3395"/>
        <v>#VALUE!</v>
      </c>
      <c r="AH538" s="8">
        <f t="shared" si="3396"/>
        <v>0</v>
      </c>
      <c r="AI538" s="7">
        <v>0</v>
      </c>
      <c r="AJ538" s="7" t="e">
        <f>SUMIF([2]Agos!B:I,AVALUOS!E538,[2]Agos!I:I)</f>
        <v>#VALUE!</v>
      </c>
      <c r="AK538" s="7" t="e">
        <f t="shared" si="3397"/>
        <v>#VALUE!</v>
      </c>
      <c r="AL538" s="8">
        <f t="shared" si="3398"/>
        <v>0</v>
      </c>
      <c r="AM538" s="7">
        <v>0</v>
      </c>
      <c r="AN538" s="7" t="e">
        <f>SUMIF([2]Sep!B:I,AVALUOS!E538,[2]Sep!I:I)</f>
        <v>#VALUE!</v>
      </c>
      <c r="AO538" s="7" t="e">
        <f t="shared" si="3399"/>
        <v>#VALUE!</v>
      </c>
      <c r="AP538" s="8">
        <f t="shared" si="3400"/>
        <v>0</v>
      </c>
      <c r="AQ538" s="7">
        <v>0</v>
      </c>
      <c r="AR538" s="7" t="e">
        <f>SUMIF([2]Oct!B:I,AVALUOS!E538,[2]Oct!I:I)</f>
        <v>#VALUE!</v>
      </c>
      <c r="AS538" s="7" t="e">
        <f t="shared" si="3401"/>
        <v>#VALUE!</v>
      </c>
      <c r="AT538" s="8">
        <f t="shared" si="3402"/>
        <v>0</v>
      </c>
      <c r="AU538" s="7">
        <v>0</v>
      </c>
      <c r="AV538" s="7" t="e">
        <f>SUMIF([2]Nov!B:I,AVALUOS!E538,[2]Nov!I:I)</f>
        <v>#VALUE!</v>
      </c>
      <c r="AW538" s="7" t="e">
        <f t="shared" si="3403"/>
        <v>#VALUE!</v>
      </c>
      <c r="AX538" s="8">
        <f t="shared" si="3404"/>
        <v>0</v>
      </c>
      <c r="AY538" s="7">
        <v>0</v>
      </c>
      <c r="AZ538" s="7" t="e">
        <f>SUMIF([2]Dic!B:I,AVALUOS!E538,[2]Dic!I:I)</f>
        <v>#VALUE!</v>
      </c>
      <c r="BA538" s="7" t="e">
        <f t="shared" si="3405"/>
        <v>#VALUE!</v>
      </c>
      <c r="BB538" s="8">
        <f t="shared" si="3406"/>
        <v>0</v>
      </c>
      <c r="BC538" s="7">
        <v>0</v>
      </c>
      <c r="BD538" s="89">
        <f>+G538+K538+O538+S538+W538+AA538+AE538+AI538+AM538+AQ538+AU538</f>
        <v>0</v>
      </c>
      <c r="BE538" s="89" t="e">
        <f>+H538+L538+P538+T538+X538+AB538+AF538+AJ538+AN538+AR538+AV538+AZ538</f>
        <v>#VALUE!</v>
      </c>
      <c r="BF538" s="89" t="e">
        <f t="shared" si="3407"/>
        <v>#VALUE!</v>
      </c>
      <c r="BG538" s="24">
        <f t="shared" si="3382"/>
        <v>0</v>
      </c>
      <c r="BL538" s="7"/>
      <c r="BM538" s="7"/>
    </row>
    <row r="539" spans="1:65" ht="12" x14ac:dyDescent="0.3">
      <c r="A539" s="85"/>
      <c r="B539" s="85"/>
      <c r="C539" s="86"/>
      <c r="D539" s="90">
        <v>524595</v>
      </c>
      <c r="E539" s="91"/>
      <c r="F539" s="92" t="s">
        <v>51</v>
      </c>
      <c r="G539" s="93">
        <f t="shared" ref="G539:H539" si="3512">+G540</f>
        <v>0</v>
      </c>
      <c r="H539" s="93" t="e">
        <f t="shared" si="3512"/>
        <v>#VALUE!</v>
      </c>
      <c r="I539" s="93" t="e">
        <f t="shared" si="3384"/>
        <v>#VALUE!</v>
      </c>
      <c r="J539" s="94">
        <f t="shared" si="3385"/>
        <v>0</v>
      </c>
      <c r="K539" s="93">
        <f t="shared" ref="K539:L539" si="3513">+K540</f>
        <v>0</v>
      </c>
      <c r="L539" s="93" t="e">
        <f t="shared" si="3513"/>
        <v>#VALUE!</v>
      </c>
      <c r="M539" s="93" t="e">
        <f t="shared" si="3386"/>
        <v>#VALUE!</v>
      </c>
      <c r="N539" s="94">
        <f t="shared" si="3387"/>
        <v>0</v>
      </c>
      <c r="O539" s="93">
        <f t="shared" ref="O539:P539" si="3514">+O540</f>
        <v>0</v>
      </c>
      <c r="P539" s="93" t="e">
        <f t="shared" si="3514"/>
        <v>#VALUE!</v>
      </c>
      <c r="Q539" s="93" t="e">
        <f t="shared" si="3388"/>
        <v>#VALUE!</v>
      </c>
      <c r="R539" s="94">
        <f t="shared" si="3354"/>
        <v>0</v>
      </c>
      <c r="S539" s="93">
        <f t="shared" ref="S539:BE539" si="3515">+S540</f>
        <v>0</v>
      </c>
      <c r="T539" s="93" t="e">
        <f t="shared" si="3515"/>
        <v>#VALUE!</v>
      </c>
      <c r="U539" s="93" t="e">
        <f t="shared" si="3389"/>
        <v>#VALUE!</v>
      </c>
      <c r="V539" s="94">
        <f t="shared" si="3390"/>
        <v>0</v>
      </c>
      <c r="W539" s="93">
        <f t="shared" ref="W539:X539" si="3516">+W540</f>
        <v>0</v>
      </c>
      <c r="X539" s="93" t="e">
        <f t="shared" si="3516"/>
        <v>#VALUE!</v>
      </c>
      <c r="Y539" s="93" t="e">
        <f t="shared" si="3391"/>
        <v>#VALUE!</v>
      </c>
      <c r="Z539" s="94">
        <f t="shared" si="3392"/>
        <v>0</v>
      </c>
      <c r="AA539" s="93">
        <f t="shared" ref="AA539" si="3517">+AA540</f>
        <v>0</v>
      </c>
      <c r="AB539" s="93" t="e">
        <f t="shared" si="3515"/>
        <v>#VALUE!</v>
      </c>
      <c r="AC539" s="93" t="e">
        <f t="shared" si="3393"/>
        <v>#VALUE!</v>
      </c>
      <c r="AD539" s="94">
        <f t="shared" si="3394"/>
        <v>0</v>
      </c>
      <c r="AE539" s="93">
        <f t="shared" ref="AE539" si="3518">+AE540</f>
        <v>0</v>
      </c>
      <c r="AF539" s="93" t="e">
        <f t="shared" si="3515"/>
        <v>#VALUE!</v>
      </c>
      <c r="AG539" s="93" t="e">
        <f t="shared" si="3395"/>
        <v>#VALUE!</v>
      </c>
      <c r="AH539" s="94">
        <f t="shared" si="3396"/>
        <v>0</v>
      </c>
      <c r="AI539" s="93">
        <f t="shared" ref="AI539" si="3519">+AI540</f>
        <v>0</v>
      </c>
      <c r="AJ539" s="93" t="e">
        <f t="shared" si="3515"/>
        <v>#VALUE!</v>
      </c>
      <c r="AK539" s="93" t="e">
        <f t="shared" si="3397"/>
        <v>#VALUE!</v>
      </c>
      <c r="AL539" s="94">
        <f t="shared" si="3398"/>
        <v>0</v>
      </c>
      <c r="AM539" s="93">
        <f t="shared" ref="AM539" si="3520">+AM540</f>
        <v>0</v>
      </c>
      <c r="AN539" s="93" t="e">
        <f t="shared" si="3515"/>
        <v>#VALUE!</v>
      </c>
      <c r="AO539" s="93" t="e">
        <f t="shared" si="3399"/>
        <v>#VALUE!</v>
      </c>
      <c r="AP539" s="94">
        <f t="shared" si="3400"/>
        <v>0</v>
      </c>
      <c r="AQ539" s="93">
        <f t="shared" ref="AQ539" si="3521">+AQ540</f>
        <v>0</v>
      </c>
      <c r="AR539" s="93" t="e">
        <f t="shared" si="3515"/>
        <v>#VALUE!</v>
      </c>
      <c r="AS539" s="93" t="e">
        <f t="shared" si="3401"/>
        <v>#VALUE!</v>
      </c>
      <c r="AT539" s="94">
        <f t="shared" si="3402"/>
        <v>0</v>
      </c>
      <c r="AU539" s="93">
        <f t="shared" ref="AU539" si="3522">+AU540</f>
        <v>0</v>
      </c>
      <c r="AV539" s="93" t="e">
        <f t="shared" si="3515"/>
        <v>#VALUE!</v>
      </c>
      <c r="AW539" s="93" t="e">
        <f t="shared" si="3403"/>
        <v>#VALUE!</v>
      </c>
      <c r="AX539" s="94">
        <f t="shared" si="3404"/>
        <v>0</v>
      </c>
      <c r="AY539" s="93">
        <f t="shared" ref="AY539" si="3523">+AY540</f>
        <v>0</v>
      </c>
      <c r="AZ539" s="93" t="e">
        <f t="shared" si="3515"/>
        <v>#VALUE!</v>
      </c>
      <c r="BA539" s="93" t="e">
        <f t="shared" si="3405"/>
        <v>#VALUE!</v>
      </c>
      <c r="BB539" s="94">
        <f t="shared" si="3406"/>
        <v>0</v>
      </c>
      <c r="BC539" s="93">
        <f t="shared" si="3515"/>
        <v>0</v>
      </c>
      <c r="BD539" s="93">
        <f t="shared" si="3515"/>
        <v>0</v>
      </c>
      <c r="BE539" s="93" t="e">
        <f t="shared" si="3515"/>
        <v>#VALUE!</v>
      </c>
      <c r="BF539" s="93" t="e">
        <f t="shared" si="3407"/>
        <v>#VALUE!</v>
      </c>
      <c r="BG539" s="4">
        <f t="shared" si="3382"/>
        <v>0</v>
      </c>
      <c r="BL539" s="93">
        <f t="shared" ref="BL539:BM539" si="3524">+BL540</f>
        <v>0</v>
      </c>
      <c r="BM539" s="93">
        <f t="shared" si="3524"/>
        <v>0</v>
      </c>
    </row>
    <row r="540" spans="1:65" s="84" customFormat="1" ht="12" x14ac:dyDescent="0.3">
      <c r="A540" s="87"/>
      <c r="B540" s="87"/>
      <c r="C540" s="88"/>
      <c r="D540" s="95"/>
      <c r="E540" s="96">
        <v>52459501</v>
      </c>
      <c r="F540" s="97" t="s">
        <v>51</v>
      </c>
      <c r="G540" s="7">
        <v>0</v>
      </c>
      <c r="H540" s="7" t="e">
        <f>SUMIF([2]Ene!B:I,AVALUOS!E540,[2]Ene!I:I)</f>
        <v>#VALUE!</v>
      </c>
      <c r="I540" s="7" t="e">
        <f t="shared" si="3384"/>
        <v>#VALUE!</v>
      </c>
      <c r="J540" s="8">
        <f t="shared" si="3385"/>
        <v>0</v>
      </c>
      <c r="K540" s="7">
        <v>0</v>
      </c>
      <c r="L540" s="7" t="e">
        <f>SUMIF([2]Feb!B:I,AVALUOS!E540,[2]Feb!I:I)</f>
        <v>#VALUE!</v>
      </c>
      <c r="M540" s="7" t="e">
        <f t="shared" si="3386"/>
        <v>#VALUE!</v>
      </c>
      <c r="N540" s="8">
        <f t="shared" si="3387"/>
        <v>0</v>
      </c>
      <c r="O540" s="7">
        <v>0</v>
      </c>
      <c r="P540" s="7" t="e">
        <f>SUMIF([2]mar!B:I,AVALUOS!E540,[2]mar!I:I)</f>
        <v>#VALUE!</v>
      </c>
      <c r="Q540" s="7" t="e">
        <f t="shared" si="3388"/>
        <v>#VALUE!</v>
      </c>
      <c r="R540" s="8">
        <f t="shared" si="3354"/>
        <v>0</v>
      </c>
      <c r="S540" s="7">
        <v>0</v>
      </c>
      <c r="T540" s="7" t="e">
        <f>SUMIF([2]Abr!B:I,AVALUOS!E540,[2]Abr!I:I)</f>
        <v>#VALUE!</v>
      </c>
      <c r="U540" s="7" t="e">
        <f t="shared" si="3389"/>
        <v>#VALUE!</v>
      </c>
      <c r="V540" s="8">
        <f t="shared" si="3390"/>
        <v>0</v>
      </c>
      <c r="W540" s="7">
        <v>0</v>
      </c>
      <c r="X540" s="7" t="e">
        <f>SUMIF([2]May!B:I,AVALUOS!E540,[2]May!I:I)</f>
        <v>#VALUE!</v>
      </c>
      <c r="Y540" s="7" t="e">
        <f t="shared" si="3391"/>
        <v>#VALUE!</v>
      </c>
      <c r="Z540" s="8">
        <f t="shared" si="3392"/>
        <v>0</v>
      </c>
      <c r="AA540" s="7">
        <v>0</v>
      </c>
      <c r="AB540" s="7" t="e">
        <f>SUMIF([2]Jun!B:I,AVALUOS!E540,[2]Jun!I:I)</f>
        <v>#VALUE!</v>
      </c>
      <c r="AC540" s="7" t="e">
        <f t="shared" si="3393"/>
        <v>#VALUE!</v>
      </c>
      <c r="AD540" s="8">
        <f t="shared" si="3394"/>
        <v>0</v>
      </c>
      <c r="AE540" s="7">
        <v>0</v>
      </c>
      <c r="AF540" s="7" t="e">
        <f>SUMIF([2]Jul!B:I,AVALUOS!E540,[2]Jul!I:I)</f>
        <v>#VALUE!</v>
      </c>
      <c r="AG540" s="7" t="e">
        <f t="shared" si="3395"/>
        <v>#VALUE!</v>
      </c>
      <c r="AH540" s="8">
        <f t="shared" si="3396"/>
        <v>0</v>
      </c>
      <c r="AI540" s="7">
        <v>0</v>
      </c>
      <c r="AJ540" s="7" t="e">
        <f>SUMIF([2]Agos!B:I,AVALUOS!E540,[2]Agos!I:I)</f>
        <v>#VALUE!</v>
      </c>
      <c r="AK540" s="7" t="e">
        <f t="shared" si="3397"/>
        <v>#VALUE!</v>
      </c>
      <c r="AL540" s="8">
        <f t="shared" si="3398"/>
        <v>0</v>
      </c>
      <c r="AM540" s="7">
        <v>0</v>
      </c>
      <c r="AN540" s="7" t="e">
        <f>SUMIF([2]Sep!B:I,AVALUOS!E540,[2]Sep!I:I)</f>
        <v>#VALUE!</v>
      </c>
      <c r="AO540" s="7" t="e">
        <f t="shared" si="3399"/>
        <v>#VALUE!</v>
      </c>
      <c r="AP540" s="8">
        <f t="shared" si="3400"/>
        <v>0</v>
      </c>
      <c r="AQ540" s="7">
        <v>0</v>
      </c>
      <c r="AR540" s="7" t="e">
        <f>SUMIF([2]Oct!B:I,AVALUOS!E540,[2]Oct!I:I)</f>
        <v>#VALUE!</v>
      </c>
      <c r="AS540" s="7" t="e">
        <f t="shared" si="3401"/>
        <v>#VALUE!</v>
      </c>
      <c r="AT540" s="8">
        <f t="shared" si="3402"/>
        <v>0</v>
      </c>
      <c r="AU540" s="7">
        <v>0</v>
      </c>
      <c r="AV540" s="7" t="e">
        <f>SUMIF([2]Nov!B:I,AVALUOS!E540,[2]Nov!I:I)</f>
        <v>#VALUE!</v>
      </c>
      <c r="AW540" s="7" t="e">
        <f t="shared" si="3403"/>
        <v>#VALUE!</v>
      </c>
      <c r="AX540" s="8">
        <f t="shared" si="3404"/>
        <v>0</v>
      </c>
      <c r="AY540" s="7">
        <v>0</v>
      </c>
      <c r="AZ540" s="7" t="e">
        <f>SUMIF([2]Dic!B:I,AVALUOS!E540,[2]Dic!I:I)</f>
        <v>#VALUE!</v>
      </c>
      <c r="BA540" s="7" t="e">
        <f t="shared" si="3405"/>
        <v>#VALUE!</v>
      </c>
      <c r="BB540" s="8">
        <f t="shared" si="3406"/>
        <v>0</v>
      </c>
      <c r="BC540" s="7">
        <v>0</v>
      </c>
      <c r="BD540" s="89">
        <f>+G540+K540+O540+S540+W540+AA540+AE540+AI540+AM540+AQ540+AU540</f>
        <v>0</v>
      </c>
      <c r="BE540" s="89" t="e">
        <f>+H540+L540+P540+T540+X540+AB540+AF540+AJ540+AN540+AR540+AV540+AZ540</f>
        <v>#VALUE!</v>
      </c>
      <c r="BF540" s="89" t="e">
        <f t="shared" si="3407"/>
        <v>#VALUE!</v>
      </c>
      <c r="BG540" s="24">
        <f t="shared" si="3382"/>
        <v>0</v>
      </c>
      <c r="BL540" s="7"/>
      <c r="BM540" s="7"/>
    </row>
    <row r="541" spans="1:65" ht="12" x14ac:dyDescent="0.3">
      <c r="A541" s="77"/>
      <c r="B541" s="77"/>
      <c r="C541" s="78">
        <v>5250</v>
      </c>
      <c r="D541" s="79"/>
      <c r="E541" s="80"/>
      <c r="F541" s="81" t="s">
        <v>223</v>
      </c>
      <c r="G541" s="82">
        <f t="shared" ref="G541:H541" si="3525">SUM(G542,G546)</f>
        <v>0</v>
      </c>
      <c r="H541" s="82" t="e">
        <f t="shared" si="3525"/>
        <v>#VALUE!</v>
      </c>
      <c r="I541" s="82" t="e">
        <f t="shared" si="3384"/>
        <v>#VALUE!</v>
      </c>
      <c r="J541" s="83">
        <f t="shared" si="3385"/>
        <v>0</v>
      </c>
      <c r="K541" s="82">
        <f t="shared" ref="K541:L541" si="3526">SUM(K542,K546)</f>
        <v>0</v>
      </c>
      <c r="L541" s="82" t="e">
        <f t="shared" si="3526"/>
        <v>#VALUE!</v>
      </c>
      <c r="M541" s="82" t="e">
        <f t="shared" si="3386"/>
        <v>#VALUE!</v>
      </c>
      <c r="N541" s="83">
        <f t="shared" si="3387"/>
        <v>0</v>
      </c>
      <c r="O541" s="82">
        <f t="shared" ref="O541:P541" si="3527">SUM(O542,O546)</f>
        <v>0</v>
      </c>
      <c r="P541" s="82" t="e">
        <f t="shared" si="3527"/>
        <v>#VALUE!</v>
      </c>
      <c r="Q541" s="82" t="e">
        <f t="shared" si="3388"/>
        <v>#VALUE!</v>
      </c>
      <c r="R541" s="83">
        <f t="shared" si="3354"/>
        <v>0</v>
      </c>
      <c r="S541" s="82">
        <f t="shared" ref="S541:T541" si="3528">SUM(S542,S546)</f>
        <v>0</v>
      </c>
      <c r="T541" s="82" t="e">
        <f t="shared" si="3528"/>
        <v>#VALUE!</v>
      </c>
      <c r="U541" s="82" t="e">
        <f t="shared" si="3389"/>
        <v>#VALUE!</v>
      </c>
      <c r="V541" s="83">
        <f t="shared" si="3390"/>
        <v>0</v>
      </c>
      <c r="W541" s="82">
        <f t="shared" ref="W541:X541" si="3529">SUM(W542,W546)</f>
        <v>0</v>
      </c>
      <c r="X541" s="82" t="e">
        <f t="shared" si="3529"/>
        <v>#VALUE!</v>
      </c>
      <c r="Y541" s="82" t="e">
        <f t="shared" si="3391"/>
        <v>#VALUE!</v>
      </c>
      <c r="Z541" s="83">
        <f t="shared" si="3392"/>
        <v>0</v>
      </c>
      <c r="AA541" s="82">
        <f t="shared" ref="AA541:AB541" si="3530">SUM(AA542,AA546)</f>
        <v>0</v>
      </c>
      <c r="AB541" s="82" t="e">
        <f t="shared" si="3530"/>
        <v>#VALUE!</v>
      </c>
      <c r="AC541" s="82" t="e">
        <f t="shared" si="3393"/>
        <v>#VALUE!</v>
      </c>
      <c r="AD541" s="83">
        <f t="shared" si="3394"/>
        <v>0</v>
      </c>
      <c r="AE541" s="82">
        <f t="shared" ref="AE541:AF541" si="3531">SUM(AE542,AE546)</f>
        <v>0</v>
      </c>
      <c r="AF541" s="82" t="e">
        <f t="shared" si="3531"/>
        <v>#VALUE!</v>
      </c>
      <c r="AG541" s="82" t="e">
        <f t="shared" si="3395"/>
        <v>#VALUE!</v>
      </c>
      <c r="AH541" s="83">
        <f t="shared" si="3396"/>
        <v>0</v>
      </c>
      <c r="AI541" s="82">
        <f t="shared" ref="AI541:AJ541" si="3532">SUM(AI542,AI546)</f>
        <v>0</v>
      </c>
      <c r="AJ541" s="82" t="e">
        <f t="shared" si="3532"/>
        <v>#VALUE!</v>
      </c>
      <c r="AK541" s="82" t="e">
        <f t="shared" si="3397"/>
        <v>#VALUE!</v>
      </c>
      <c r="AL541" s="83">
        <f t="shared" si="3398"/>
        <v>0</v>
      </c>
      <c r="AM541" s="82">
        <f t="shared" ref="AM541:AN541" si="3533">SUM(AM542,AM546)</f>
        <v>0</v>
      </c>
      <c r="AN541" s="82" t="e">
        <f t="shared" si="3533"/>
        <v>#VALUE!</v>
      </c>
      <c r="AO541" s="82" t="e">
        <f t="shared" si="3399"/>
        <v>#VALUE!</v>
      </c>
      <c r="AP541" s="83">
        <f t="shared" si="3400"/>
        <v>0</v>
      </c>
      <c r="AQ541" s="82">
        <f t="shared" ref="AQ541:AR541" si="3534">SUM(AQ542,AQ546)</f>
        <v>0</v>
      </c>
      <c r="AR541" s="82" t="e">
        <f t="shared" si="3534"/>
        <v>#VALUE!</v>
      </c>
      <c r="AS541" s="82" t="e">
        <f t="shared" si="3401"/>
        <v>#VALUE!</v>
      </c>
      <c r="AT541" s="83">
        <f t="shared" si="3402"/>
        <v>0</v>
      </c>
      <c r="AU541" s="82">
        <f t="shared" ref="AU541:AV541" si="3535">SUM(AU542,AU546)</f>
        <v>0</v>
      </c>
      <c r="AV541" s="82" t="e">
        <f t="shared" si="3535"/>
        <v>#VALUE!</v>
      </c>
      <c r="AW541" s="82" t="e">
        <f t="shared" si="3403"/>
        <v>#VALUE!</v>
      </c>
      <c r="AX541" s="83">
        <f t="shared" si="3404"/>
        <v>0</v>
      </c>
      <c r="AY541" s="82">
        <f t="shared" ref="AY541:BE541" si="3536">SUM(AY542,AY546)</f>
        <v>0</v>
      </c>
      <c r="AZ541" s="82" t="e">
        <f t="shared" si="3536"/>
        <v>#VALUE!</v>
      </c>
      <c r="BA541" s="82" t="e">
        <f t="shared" si="3405"/>
        <v>#VALUE!</v>
      </c>
      <c r="BB541" s="83">
        <f t="shared" si="3406"/>
        <v>0</v>
      </c>
      <c r="BC541" s="82">
        <f t="shared" si="3536"/>
        <v>0</v>
      </c>
      <c r="BD541" s="82">
        <f t="shared" si="3536"/>
        <v>0</v>
      </c>
      <c r="BE541" s="82" t="e">
        <f t="shared" si="3536"/>
        <v>#VALUE!</v>
      </c>
      <c r="BF541" s="82" t="e">
        <f t="shared" si="3407"/>
        <v>#VALUE!</v>
      </c>
      <c r="BG541" s="83">
        <f t="shared" si="3382"/>
        <v>0</v>
      </c>
      <c r="BL541" s="82">
        <f t="shared" ref="BL541:BM541" si="3537">SUM(BL542,BL546)</f>
        <v>0</v>
      </c>
      <c r="BM541" s="82">
        <f t="shared" si="3537"/>
        <v>0</v>
      </c>
    </row>
    <row r="542" spans="1:65" s="84" customFormat="1" ht="12" x14ac:dyDescent="0.3">
      <c r="A542" s="85"/>
      <c r="B542" s="85"/>
      <c r="C542" s="86"/>
      <c r="D542" s="90">
        <v>525005</v>
      </c>
      <c r="E542" s="91"/>
      <c r="F542" s="92" t="s">
        <v>224</v>
      </c>
      <c r="G542" s="93">
        <f t="shared" ref="G542:H542" si="3538">+G543</f>
        <v>0</v>
      </c>
      <c r="H542" s="93" t="e">
        <f t="shared" si="3538"/>
        <v>#VALUE!</v>
      </c>
      <c r="I542" s="93" t="e">
        <f t="shared" si="3384"/>
        <v>#VALUE!</v>
      </c>
      <c r="J542" s="94">
        <f t="shared" si="3385"/>
        <v>0</v>
      </c>
      <c r="K542" s="93">
        <f t="shared" ref="K542:L542" si="3539">+K543</f>
        <v>0</v>
      </c>
      <c r="L542" s="93" t="e">
        <f t="shared" si="3539"/>
        <v>#VALUE!</v>
      </c>
      <c r="M542" s="93" t="e">
        <f t="shared" si="3386"/>
        <v>#VALUE!</v>
      </c>
      <c r="N542" s="94">
        <f t="shared" si="3387"/>
        <v>0</v>
      </c>
      <c r="O542" s="93">
        <f t="shared" ref="O542:P542" si="3540">+O543</f>
        <v>0</v>
      </c>
      <c r="P542" s="93" t="e">
        <f t="shared" si="3540"/>
        <v>#VALUE!</v>
      </c>
      <c r="Q542" s="93" t="e">
        <f t="shared" si="3388"/>
        <v>#VALUE!</v>
      </c>
      <c r="R542" s="94">
        <f t="shared" si="3354"/>
        <v>0</v>
      </c>
      <c r="S542" s="93">
        <f t="shared" ref="S542:BE542" si="3541">+S543</f>
        <v>0</v>
      </c>
      <c r="T542" s="93" t="e">
        <f t="shared" si="3541"/>
        <v>#VALUE!</v>
      </c>
      <c r="U542" s="93" t="e">
        <f t="shared" si="3389"/>
        <v>#VALUE!</v>
      </c>
      <c r="V542" s="94">
        <f t="shared" si="3390"/>
        <v>0</v>
      </c>
      <c r="W542" s="93">
        <f t="shared" ref="W542:X542" si="3542">+W543</f>
        <v>0</v>
      </c>
      <c r="X542" s="93" t="e">
        <f t="shared" si="3542"/>
        <v>#VALUE!</v>
      </c>
      <c r="Y542" s="93" t="e">
        <f t="shared" si="3391"/>
        <v>#VALUE!</v>
      </c>
      <c r="Z542" s="94">
        <f t="shared" si="3392"/>
        <v>0</v>
      </c>
      <c r="AA542" s="93">
        <f t="shared" ref="AA542" si="3543">+AA543</f>
        <v>0</v>
      </c>
      <c r="AB542" s="93" t="e">
        <f t="shared" si="3541"/>
        <v>#VALUE!</v>
      </c>
      <c r="AC542" s="93" t="e">
        <f t="shared" si="3393"/>
        <v>#VALUE!</v>
      </c>
      <c r="AD542" s="94">
        <f t="shared" si="3394"/>
        <v>0</v>
      </c>
      <c r="AE542" s="93">
        <f t="shared" ref="AE542" si="3544">+AE543</f>
        <v>0</v>
      </c>
      <c r="AF542" s="93" t="e">
        <f t="shared" si="3541"/>
        <v>#VALUE!</v>
      </c>
      <c r="AG542" s="93" t="e">
        <f t="shared" si="3395"/>
        <v>#VALUE!</v>
      </c>
      <c r="AH542" s="94">
        <f t="shared" si="3396"/>
        <v>0</v>
      </c>
      <c r="AI542" s="93">
        <f t="shared" ref="AI542" si="3545">+AI543</f>
        <v>0</v>
      </c>
      <c r="AJ542" s="93" t="e">
        <f t="shared" si="3541"/>
        <v>#VALUE!</v>
      </c>
      <c r="AK542" s="93" t="e">
        <f t="shared" si="3397"/>
        <v>#VALUE!</v>
      </c>
      <c r="AL542" s="94">
        <f t="shared" si="3398"/>
        <v>0</v>
      </c>
      <c r="AM542" s="93">
        <f t="shared" ref="AM542" si="3546">+AM543</f>
        <v>0</v>
      </c>
      <c r="AN542" s="93" t="e">
        <f t="shared" si="3541"/>
        <v>#VALUE!</v>
      </c>
      <c r="AO542" s="93" t="e">
        <f t="shared" si="3399"/>
        <v>#VALUE!</v>
      </c>
      <c r="AP542" s="94">
        <f t="shared" si="3400"/>
        <v>0</v>
      </c>
      <c r="AQ542" s="93">
        <f t="shared" ref="AQ542" si="3547">+AQ543</f>
        <v>0</v>
      </c>
      <c r="AR542" s="93" t="e">
        <f t="shared" si="3541"/>
        <v>#VALUE!</v>
      </c>
      <c r="AS542" s="93" t="e">
        <f t="shared" si="3401"/>
        <v>#VALUE!</v>
      </c>
      <c r="AT542" s="94">
        <f t="shared" si="3402"/>
        <v>0</v>
      </c>
      <c r="AU542" s="93">
        <f t="shared" ref="AU542" si="3548">+AU543</f>
        <v>0</v>
      </c>
      <c r="AV542" s="93" t="e">
        <f t="shared" si="3541"/>
        <v>#VALUE!</v>
      </c>
      <c r="AW542" s="93" t="e">
        <f t="shared" si="3403"/>
        <v>#VALUE!</v>
      </c>
      <c r="AX542" s="94">
        <f t="shared" si="3404"/>
        <v>0</v>
      </c>
      <c r="AY542" s="93">
        <f t="shared" ref="AY542" si="3549">+AY543</f>
        <v>0</v>
      </c>
      <c r="AZ542" s="93" t="e">
        <f t="shared" si="3541"/>
        <v>#VALUE!</v>
      </c>
      <c r="BA542" s="93" t="e">
        <f t="shared" si="3405"/>
        <v>#VALUE!</v>
      </c>
      <c r="BB542" s="94">
        <f t="shared" si="3406"/>
        <v>0</v>
      </c>
      <c r="BC542" s="93">
        <f t="shared" si="3541"/>
        <v>0</v>
      </c>
      <c r="BD542" s="93">
        <f t="shared" si="3541"/>
        <v>0</v>
      </c>
      <c r="BE542" s="93" t="e">
        <f t="shared" si="3541"/>
        <v>#VALUE!</v>
      </c>
      <c r="BF542" s="93" t="e">
        <f t="shared" si="3407"/>
        <v>#VALUE!</v>
      </c>
      <c r="BG542" s="4">
        <f t="shared" si="3382"/>
        <v>0</v>
      </c>
      <c r="BL542" s="93">
        <f t="shared" ref="BL542:BM542" si="3550">+BL543</f>
        <v>0</v>
      </c>
      <c r="BM542" s="93">
        <f t="shared" si="3550"/>
        <v>0</v>
      </c>
    </row>
    <row r="543" spans="1:65" ht="12" x14ac:dyDescent="0.3">
      <c r="A543" s="87"/>
      <c r="B543" s="87"/>
      <c r="C543" s="88"/>
      <c r="D543" s="95"/>
      <c r="E543" s="96">
        <v>52500501</v>
      </c>
      <c r="F543" s="97" t="s">
        <v>224</v>
      </c>
      <c r="G543" s="7">
        <v>0</v>
      </c>
      <c r="H543" s="7" t="e">
        <f>SUMIF([2]Ene!B:I,AVALUOS!E543,[2]Ene!I:I)</f>
        <v>#VALUE!</v>
      </c>
      <c r="I543" s="7" t="e">
        <f t="shared" si="3384"/>
        <v>#VALUE!</v>
      </c>
      <c r="J543" s="8">
        <f t="shared" si="3385"/>
        <v>0</v>
      </c>
      <c r="K543" s="7">
        <v>0</v>
      </c>
      <c r="L543" s="7" t="e">
        <f>SUMIF([2]Feb!B:I,AVALUOS!E543,[2]Feb!I:I)</f>
        <v>#VALUE!</v>
      </c>
      <c r="M543" s="7" t="e">
        <f t="shared" si="3386"/>
        <v>#VALUE!</v>
      </c>
      <c r="N543" s="8">
        <f t="shared" si="3387"/>
        <v>0</v>
      </c>
      <c r="O543" s="7">
        <v>0</v>
      </c>
      <c r="P543" s="7" t="e">
        <f>SUMIF([2]mar!B:I,AVALUOS!E543,[2]mar!I:I)</f>
        <v>#VALUE!</v>
      </c>
      <c r="Q543" s="7" t="e">
        <f t="shared" si="3388"/>
        <v>#VALUE!</v>
      </c>
      <c r="R543" s="8">
        <f t="shared" si="3354"/>
        <v>0</v>
      </c>
      <c r="S543" s="7">
        <v>0</v>
      </c>
      <c r="T543" s="7" t="e">
        <f>SUMIF([2]Abr!B:I,AVALUOS!E543,[2]Abr!I:I)</f>
        <v>#VALUE!</v>
      </c>
      <c r="U543" s="7" t="e">
        <f t="shared" si="3389"/>
        <v>#VALUE!</v>
      </c>
      <c r="V543" s="8">
        <f t="shared" si="3390"/>
        <v>0</v>
      </c>
      <c r="W543" s="7">
        <v>0</v>
      </c>
      <c r="X543" s="7" t="e">
        <f>SUMIF([2]May!B:I,AVALUOS!E543,[2]May!I:I)</f>
        <v>#VALUE!</v>
      </c>
      <c r="Y543" s="7" t="e">
        <f t="shared" si="3391"/>
        <v>#VALUE!</v>
      </c>
      <c r="Z543" s="8">
        <f t="shared" si="3392"/>
        <v>0</v>
      </c>
      <c r="AA543" s="7">
        <v>0</v>
      </c>
      <c r="AB543" s="7" t="e">
        <f>SUMIF([2]Jun!B:I,AVALUOS!E543,[2]Jun!I:I)</f>
        <v>#VALUE!</v>
      </c>
      <c r="AC543" s="7" t="e">
        <f t="shared" si="3393"/>
        <v>#VALUE!</v>
      </c>
      <c r="AD543" s="8">
        <f t="shared" si="3394"/>
        <v>0</v>
      </c>
      <c r="AE543" s="7">
        <v>0</v>
      </c>
      <c r="AF543" s="7" t="e">
        <f>SUMIF([2]Jul!B:I,AVALUOS!E543,[2]Jul!I:I)</f>
        <v>#VALUE!</v>
      </c>
      <c r="AG543" s="7" t="e">
        <f t="shared" si="3395"/>
        <v>#VALUE!</v>
      </c>
      <c r="AH543" s="8">
        <f t="shared" si="3396"/>
        <v>0</v>
      </c>
      <c r="AI543" s="7">
        <v>0</v>
      </c>
      <c r="AJ543" s="7" t="e">
        <f>SUMIF([2]Agos!B:I,AVALUOS!E543,[2]Agos!I:I)</f>
        <v>#VALUE!</v>
      </c>
      <c r="AK543" s="7" t="e">
        <f t="shared" si="3397"/>
        <v>#VALUE!</v>
      </c>
      <c r="AL543" s="8">
        <f t="shared" si="3398"/>
        <v>0</v>
      </c>
      <c r="AM543" s="7">
        <v>0</v>
      </c>
      <c r="AN543" s="7" t="e">
        <f>SUMIF([2]Sep!B:I,AVALUOS!E543,[2]Sep!I:I)</f>
        <v>#VALUE!</v>
      </c>
      <c r="AO543" s="7" t="e">
        <f t="shared" si="3399"/>
        <v>#VALUE!</v>
      </c>
      <c r="AP543" s="8">
        <f t="shared" si="3400"/>
        <v>0</v>
      </c>
      <c r="AQ543" s="7">
        <v>0</v>
      </c>
      <c r="AR543" s="7" t="e">
        <f>SUMIF([2]Oct!B:I,AVALUOS!E543,[2]Oct!I:I)</f>
        <v>#VALUE!</v>
      </c>
      <c r="AS543" s="7" t="e">
        <f t="shared" si="3401"/>
        <v>#VALUE!</v>
      </c>
      <c r="AT543" s="8">
        <f t="shared" si="3402"/>
        <v>0</v>
      </c>
      <c r="AU543" s="7">
        <v>0</v>
      </c>
      <c r="AV543" s="7" t="e">
        <f>SUMIF([2]Nov!B:I,AVALUOS!E543,[2]Nov!I:I)</f>
        <v>#VALUE!</v>
      </c>
      <c r="AW543" s="7" t="e">
        <f t="shared" si="3403"/>
        <v>#VALUE!</v>
      </c>
      <c r="AX543" s="8">
        <f t="shared" si="3404"/>
        <v>0</v>
      </c>
      <c r="AY543" s="7">
        <v>0</v>
      </c>
      <c r="AZ543" s="7" t="e">
        <f>SUMIF([2]Dic!B:I,AVALUOS!E543,[2]Dic!I:I)</f>
        <v>#VALUE!</v>
      </c>
      <c r="BA543" s="7" t="e">
        <f t="shared" si="3405"/>
        <v>#VALUE!</v>
      </c>
      <c r="BB543" s="8">
        <f t="shared" si="3406"/>
        <v>0</v>
      </c>
      <c r="BC543" s="7">
        <v>0</v>
      </c>
      <c r="BD543" s="89">
        <f>+G543+K543+O543+S543+W543+AA543+AE543+AI543+AM543+AQ543+AU543</f>
        <v>0</v>
      </c>
      <c r="BE543" s="89" t="e">
        <f>+H543+L543+P543+T543+X543+AB543+AF543+AJ543+AN543+AR543+AV543+AZ543</f>
        <v>#VALUE!</v>
      </c>
      <c r="BF543" s="89" t="e">
        <f t="shared" si="3407"/>
        <v>#VALUE!</v>
      </c>
      <c r="BG543" s="24">
        <f t="shared" si="3382"/>
        <v>0</v>
      </c>
      <c r="BK543" s="84"/>
      <c r="BL543" s="7"/>
      <c r="BM543" s="7"/>
    </row>
    <row r="544" spans="1:65" s="84" customFormat="1" ht="12" x14ac:dyDescent="0.3">
      <c r="A544" s="85"/>
      <c r="B544" s="85"/>
      <c r="C544" s="86"/>
      <c r="D544" s="90">
        <v>525010</v>
      </c>
      <c r="E544" s="91"/>
      <c r="F544" s="92" t="s">
        <v>305</v>
      </c>
      <c r="G544" s="93">
        <f t="shared" ref="G544:H544" si="3551">+G545</f>
        <v>0</v>
      </c>
      <c r="H544" s="93" t="e">
        <f t="shared" si="3551"/>
        <v>#VALUE!</v>
      </c>
      <c r="I544" s="93" t="e">
        <f t="shared" si="3384"/>
        <v>#VALUE!</v>
      </c>
      <c r="J544" s="94">
        <f t="shared" si="3385"/>
        <v>0</v>
      </c>
      <c r="K544" s="93">
        <f t="shared" ref="K544:L544" si="3552">+K545</f>
        <v>0</v>
      </c>
      <c r="L544" s="93" t="e">
        <f t="shared" si="3552"/>
        <v>#VALUE!</v>
      </c>
      <c r="M544" s="93" t="e">
        <f t="shared" si="3386"/>
        <v>#VALUE!</v>
      </c>
      <c r="N544" s="94">
        <f t="shared" si="3387"/>
        <v>0</v>
      </c>
      <c r="O544" s="93">
        <f t="shared" ref="O544:P544" si="3553">+O545</f>
        <v>0</v>
      </c>
      <c r="P544" s="93" t="e">
        <f t="shared" si="3553"/>
        <v>#VALUE!</v>
      </c>
      <c r="Q544" s="93" t="e">
        <f t="shared" si="3388"/>
        <v>#VALUE!</v>
      </c>
      <c r="R544" s="94">
        <f t="shared" si="3354"/>
        <v>0</v>
      </c>
      <c r="S544" s="93">
        <f t="shared" ref="S544:BE544" si="3554">+S545</f>
        <v>0</v>
      </c>
      <c r="T544" s="93" t="e">
        <f t="shared" si="3554"/>
        <v>#VALUE!</v>
      </c>
      <c r="U544" s="93" t="e">
        <f t="shared" si="3389"/>
        <v>#VALUE!</v>
      </c>
      <c r="V544" s="94">
        <f t="shared" si="3390"/>
        <v>0</v>
      </c>
      <c r="W544" s="93">
        <f t="shared" ref="W544:X544" si="3555">+W545</f>
        <v>0</v>
      </c>
      <c r="X544" s="93" t="e">
        <f t="shared" si="3555"/>
        <v>#VALUE!</v>
      </c>
      <c r="Y544" s="93" t="e">
        <f t="shared" si="3391"/>
        <v>#VALUE!</v>
      </c>
      <c r="Z544" s="94">
        <f t="shared" si="3392"/>
        <v>0</v>
      </c>
      <c r="AA544" s="93">
        <f t="shared" ref="AA544" si="3556">+AA545</f>
        <v>0</v>
      </c>
      <c r="AB544" s="93" t="e">
        <f t="shared" si="3554"/>
        <v>#VALUE!</v>
      </c>
      <c r="AC544" s="93" t="e">
        <f t="shared" si="3393"/>
        <v>#VALUE!</v>
      </c>
      <c r="AD544" s="94">
        <f t="shared" si="3394"/>
        <v>0</v>
      </c>
      <c r="AE544" s="93">
        <f t="shared" ref="AE544" si="3557">+AE545</f>
        <v>0</v>
      </c>
      <c r="AF544" s="93" t="e">
        <f t="shared" si="3554"/>
        <v>#VALUE!</v>
      </c>
      <c r="AG544" s="93" t="e">
        <f t="shared" si="3395"/>
        <v>#VALUE!</v>
      </c>
      <c r="AH544" s="94">
        <f t="shared" si="3396"/>
        <v>0</v>
      </c>
      <c r="AI544" s="93">
        <f t="shared" ref="AI544" si="3558">+AI545</f>
        <v>0</v>
      </c>
      <c r="AJ544" s="93" t="e">
        <f t="shared" si="3554"/>
        <v>#VALUE!</v>
      </c>
      <c r="AK544" s="93" t="e">
        <f t="shared" si="3397"/>
        <v>#VALUE!</v>
      </c>
      <c r="AL544" s="94">
        <f t="shared" si="3398"/>
        <v>0</v>
      </c>
      <c r="AM544" s="93">
        <f t="shared" ref="AM544" si="3559">+AM545</f>
        <v>0</v>
      </c>
      <c r="AN544" s="93" t="e">
        <f t="shared" si="3554"/>
        <v>#VALUE!</v>
      </c>
      <c r="AO544" s="93" t="e">
        <f t="shared" si="3399"/>
        <v>#VALUE!</v>
      </c>
      <c r="AP544" s="94">
        <f t="shared" si="3400"/>
        <v>0</v>
      </c>
      <c r="AQ544" s="93">
        <f t="shared" ref="AQ544" si="3560">+AQ545</f>
        <v>0</v>
      </c>
      <c r="AR544" s="93" t="e">
        <f t="shared" si="3554"/>
        <v>#VALUE!</v>
      </c>
      <c r="AS544" s="93" t="e">
        <f t="shared" si="3401"/>
        <v>#VALUE!</v>
      </c>
      <c r="AT544" s="94">
        <f t="shared" si="3402"/>
        <v>0</v>
      </c>
      <c r="AU544" s="93">
        <f t="shared" ref="AU544" si="3561">+AU545</f>
        <v>0</v>
      </c>
      <c r="AV544" s="93" t="e">
        <f t="shared" si="3554"/>
        <v>#VALUE!</v>
      </c>
      <c r="AW544" s="93" t="e">
        <f t="shared" si="3403"/>
        <v>#VALUE!</v>
      </c>
      <c r="AX544" s="94">
        <f t="shared" si="3404"/>
        <v>0</v>
      </c>
      <c r="AY544" s="93">
        <f t="shared" ref="AY544" si="3562">+AY545</f>
        <v>0</v>
      </c>
      <c r="AZ544" s="93" t="e">
        <f t="shared" si="3554"/>
        <v>#VALUE!</v>
      </c>
      <c r="BA544" s="93" t="e">
        <f t="shared" si="3405"/>
        <v>#VALUE!</v>
      </c>
      <c r="BB544" s="94">
        <f t="shared" si="3406"/>
        <v>0</v>
      </c>
      <c r="BC544" s="93">
        <f t="shared" si="3554"/>
        <v>0</v>
      </c>
      <c r="BD544" s="93">
        <f t="shared" si="3554"/>
        <v>0</v>
      </c>
      <c r="BE544" s="93" t="e">
        <f t="shared" si="3554"/>
        <v>#VALUE!</v>
      </c>
      <c r="BF544" s="93" t="e">
        <f t="shared" si="3407"/>
        <v>#VALUE!</v>
      </c>
      <c r="BG544" s="4">
        <f t="shared" si="3382"/>
        <v>0</v>
      </c>
      <c r="BL544" s="93">
        <f t="shared" ref="BL544:BM544" si="3563">+BL545</f>
        <v>0</v>
      </c>
      <c r="BM544" s="93">
        <f t="shared" si="3563"/>
        <v>0</v>
      </c>
    </row>
    <row r="545" spans="1:65" s="84" customFormat="1" ht="12" x14ac:dyDescent="0.3">
      <c r="A545" s="87"/>
      <c r="B545" s="87"/>
      <c r="C545" s="88"/>
      <c r="D545" s="95"/>
      <c r="E545" s="96">
        <v>52501001</v>
      </c>
      <c r="F545" s="97" t="s">
        <v>305</v>
      </c>
      <c r="G545" s="7">
        <v>0</v>
      </c>
      <c r="H545" s="7" t="e">
        <f>SUMIF([2]Ene!B:I,AVALUOS!E545,[2]Ene!I:I)</f>
        <v>#VALUE!</v>
      </c>
      <c r="I545" s="7" t="e">
        <f t="shared" si="3384"/>
        <v>#VALUE!</v>
      </c>
      <c r="J545" s="8">
        <f t="shared" si="3385"/>
        <v>0</v>
      </c>
      <c r="K545" s="7">
        <v>0</v>
      </c>
      <c r="L545" s="7" t="e">
        <f>SUMIF([2]Feb!B:I,AVALUOS!E545,[2]Feb!I:I)</f>
        <v>#VALUE!</v>
      </c>
      <c r="M545" s="7" t="e">
        <f t="shared" si="3386"/>
        <v>#VALUE!</v>
      </c>
      <c r="N545" s="8">
        <f t="shared" si="3387"/>
        <v>0</v>
      </c>
      <c r="O545" s="7">
        <v>0</v>
      </c>
      <c r="P545" s="7" t="e">
        <f>SUMIF([2]mar!B:I,AVALUOS!E545,[2]mar!I:I)</f>
        <v>#VALUE!</v>
      </c>
      <c r="Q545" s="7" t="e">
        <f t="shared" si="3388"/>
        <v>#VALUE!</v>
      </c>
      <c r="R545" s="8">
        <f t="shared" si="3354"/>
        <v>0</v>
      </c>
      <c r="S545" s="7">
        <v>0</v>
      </c>
      <c r="T545" s="7" t="e">
        <f>SUMIF([2]Abr!B:I,AVALUOS!E545,[2]Abr!I:I)</f>
        <v>#VALUE!</v>
      </c>
      <c r="U545" s="7" t="e">
        <f t="shared" si="3389"/>
        <v>#VALUE!</v>
      </c>
      <c r="V545" s="8">
        <f t="shared" si="3390"/>
        <v>0</v>
      </c>
      <c r="W545" s="7">
        <v>0</v>
      </c>
      <c r="X545" s="7" t="e">
        <f>SUMIF([2]May!B:I,AVALUOS!E545,[2]May!I:I)</f>
        <v>#VALUE!</v>
      </c>
      <c r="Y545" s="7" t="e">
        <f t="shared" si="3391"/>
        <v>#VALUE!</v>
      </c>
      <c r="Z545" s="8">
        <f t="shared" si="3392"/>
        <v>0</v>
      </c>
      <c r="AA545" s="7">
        <v>0</v>
      </c>
      <c r="AB545" s="7" t="e">
        <f>SUMIF([2]Jun!B:I,AVALUOS!E545,[2]Jun!I:I)</f>
        <v>#VALUE!</v>
      </c>
      <c r="AC545" s="7" t="e">
        <f t="shared" si="3393"/>
        <v>#VALUE!</v>
      </c>
      <c r="AD545" s="8">
        <f t="shared" si="3394"/>
        <v>0</v>
      </c>
      <c r="AE545" s="7">
        <v>0</v>
      </c>
      <c r="AF545" s="7" t="e">
        <f>SUMIF([2]Jul!B:I,AVALUOS!E545,[2]Jul!I:I)</f>
        <v>#VALUE!</v>
      </c>
      <c r="AG545" s="7" t="e">
        <f t="shared" si="3395"/>
        <v>#VALUE!</v>
      </c>
      <c r="AH545" s="8">
        <f t="shared" si="3396"/>
        <v>0</v>
      </c>
      <c r="AI545" s="7">
        <v>0</v>
      </c>
      <c r="AJ545" s="7" t="e">
        <f>SUMIF([2]Agos!B:I,AVALUOS!E545,[2]Agos!I:I)</f>
        <v>#VALUE!</v>
      </c>
      <c r="AK545" s="7" t="e">
        <f t="shared" si="3397"/>
        <v>#VALUE!</v>
      </c>
      <c r="AL545" s="8">
        <f t="shared" si="3398"/>
        <v>0</v>
      </c>
      <c r="AM545" s="7">
        <v>0</v>
      </c>
      <c r="AN545" s="7" t="e">
        <f>SUMIF([2]Sep!B:I,AVALUOS!E545,[2]Sep!I:I)</f>
        <v>#VALUE!</v>
      </c>
      <c r="AO545" s="7" t="e">
        <f t="shared" si="3399"/>
        <v>#VALUE!</v>
      </c>
      <c r="AP545" s="8">
        <f t="shared" si="3400"/>
        <v>0</v>
      </c>
      <c r="AQ545" s="7">
        <v>0</v>
      </c>
      <c r="AR545" s="7" t="e">
        <f>SUMIF([2]Oct!B:I,AVALUOS!E545,[2]Oct!I:I)</f>
        <v>#VALUE!</v>
      </c>
      <c r="AS545" s="7" t="e">
        <f t="shared" si="3401"/>
        <v>#VALUE!</v>
      </c>
      <c r="AT545" s="8">
        <f t="shared" si="3402"/>
        <v>0</v>
      </c>
      <c r="AU545" s="7">
        <v>0</v>
      </c>
      <c r="AV545" s="7" t="e">
        <f>SUMIF([2]Nov!B:I,AVALUOS!E545,[2]Nov!I:I)</f>
        <v>#VALUE!</v>
      </c>
      <c r="AW545" s="7" t="e">
        <f t="shared" si="3403"/>
        <v>#VALUE!</v>
      </c>
      <c r="AX545" s="8">
        <f t="shared" si="3404"/>
        <v>0</v>
      </c>
      <c r="AY545" s="7">
        <v>0</v>
      </c>
      <c r="AZ545" s="7" t="e">
        <f>SUMIF([2]Dic!B:I,AVALUOS!E545,[2]Dic!I:I)</f>
        <v>#VALUE!</v>
      </c>
      <c r="BA545" s="7" t="e">
        <f t="shared" si="3405"/>
        <v>#VALUE!</v>
      </c>
      <c r="BB545" s="8">
        <f t="shared" si="3406"/>
        <v>0</v>
      </c>
      <c r="BC545" s="7">
        <v>0</v>
      </c>
      <c r="BD545" s="89">
        <f>+G545+K545+O545+S545+W545+AA545+AE545+AI545+AM545+AQ545+AU545</f>
        <v>0</v>
      </c>
      <c r="BE545" s="89" t="e">
        <f>+H545+L545+P545+T545+X545+AB545+AF545+AJ545+AN545+AR545+AV545+AZ545</f>
        <v>#VALUE!</v>
      </c>
      <c r="BF545" s="89" t="e">
        <f t="shared" si="3407"/>
        <v>#VALUE!</v>
      </c>
      <c r="BG545" s="24">
        <f t="shared" si="3382"/>
        <v>0</v>
      </c>
      <c r="BL545" s="7"/>
      <c r="BM545" s="7"/>
    </row>
    <row r="546" spans="1:65" ht="12" x14ac:dyDescent="0.3">
      <c r="A546" s="85"/>
      <c r="B546" s="85"/>
      <c r="C546" s="86"/>
      <c r="D546" s="90">
        <v>525015</v>
      </c>
      <c r="E546" s="91"/>
      <c r="F546" s="92" t="s">
        <v>227</v>
      </c>
      <c r="G546" s="93">
        <f t="shared" ref="G546:H546" si="3564">+G547</f>
        <v>0</v>
      </c>
      <c r="H546" s="93" t="e">
        <f t="shared" si="3564"/>
        <v>#VALUE!</v>
      </c>
      <c r="I546" s="93" t="e">
        <f t="shared" si="3384"/>
        <v>#VALUE!</v>
      </c>
      <c r="J546" s="94">
        <f t="shared" si="3385"/>
        <v>0</v>
      </c>
      <c r="K546" s="93">
        <f t="shared" ref="K546:L546" si="3565">+K547</f>
        <v>0</v>
      </c>
      <c r="L546" s="93" t="e">
        <f t="shared" si="3565"/>
        <v>#VALUE!</v>
      </c>
      <c r="M546" s="93" t="e">
        <f t="shared" si="3386"/>
        <v>#VALUE!</v>
      </c>
      <c r="N546" s="94">
        <f t="shared" si="3387"/>
        <v>0</v>
      </c>
      <c r="O546" s="93">
        <f t="shared" ref="O546:P546" si="3566">+O547</f>
        <v>0</v>
      </c>
      <c r="P546" s="93" t="e">
        <f t="shared" si="3566"/>
        <v>#VALUE!</v>
      </c>
      <c r="Q546" s="93" t="e">
        <f t="shared" si="3388"/>
        <v>#VALUE!</v>
      </c>
      <c r="R546" s="94">
        <f t="shared" si="3354"/>
        <v>0</v>
      </c>
      <c r="S546" s="93">
        <f t="shared" ref="S546:BE546" si="3567">+S547</f>
        <v>0</v>
      </c>
      <c r="T546" s="93" t="e">
        <f t="shared" si="3567"/>
        <v>#VALUE!</v>
      </c>
      <c r="U546" s="93" t="e">
        <f t="shared" si="3389"/>
        <v>#VALUE!</v>
      </c>
      <c r="V546" s="94">
        <f t="shared" si="3390"/>
        <v>0</v>
      </c>
      <c r="W546" s="93">
        <f t="shared" ref="W546:X546" si="3568">+W547</f>
        <v>0</v>
      </c>
      <c r="X546" s="93" t="e">
        <f t="shared" si="3568"/>
        <v>#VALUE!</v>
      </c>
      <c r="Y546" s="93" t="e">
        <f t="shared" si="3391"/>
        <v>#VALUE!</v>
      </c>
      <c r="Z546" s="94">
        <f t="shared" si="3392"/>
        <v>0</v>
      </c>
      <c r="AA546" s="93">
        <f t="shared" ref="AA546" si="3569">+AA547</f>
        <v>0</v>
      </c>
      <c r="AB546" s="93" t="e">
        <f t="shared" si="3567"/>
        <v>#VALUE!</v>
      </c>
      <c r="AC546" s="93" t="e">
        <f t="shared" si="3393"/>
        <v>#VALUE!</v>
      </c>
      <c r="AD546" s="94">
        <f t="shared" si="3394"/>
        <v>0</v>
      </c>
      <c r="AE546" s="93">
        <f t="shared" ref="AE546" si="3570">+AE547</f>
        <v>0</v>
      </c>
      <c r="AF546" s="93" t="e">
        <f t="shared" si="3567"/>
        <v>#VALUE!</v>
      </c>
      <c r="AG546" s="93" t="e">
        <f t="shared" si="3395"/>
        <v>#VALUE!</v>
      </c>
      <c r="AH546" s="94">
        <f t="shared" si="3396"/>
        <v>0</v>
      </c>
      <c r="AI546" s="93">
        <f t="shared" ref="AI546" si="3571">+AI547</f>
        <v>0</v>
      </c>
      <c r="AJ546" s="93" t="e">
        <f t="shared" si="3567"/>
        <v>#VALUE!</v>
      </c>
      <c r="AK546" s="93" t="e">
        <f t="shared" si="3397"/>
        <v>#VALUE!</v>
      </c>
      <c r="AL546" s="94">
        <f t="shared" si="3398"/>
        <v>0</v>
      </c>
      <c r="AM546" s="93">
        <f t="shared" ref="AM546" si="3572">+AM547</f>
        <v>0</v>
      </c>
      <c r="AN546" s="93" t="e">
        <f t="shared" si="3567"/>
        <v>#VALUE!</v>
      </c>
      <c r="AO546" s="93" t="e">
        <f t="shared" si="3399"/>
        <v>#VALUE!</v>
      </c>
      <c r="AP546" s="94">
        <f t="shared" si="3400"/>
        <v>0</v>
      </c>
      <c r="AQ546" s="93">
        <f t="shared" ref="AQ546" si="3573">+AQ547</f>
        <v>0</v>
      </c>
      <c r="AR546" s="93" t="e">
        <f t="shared" si="3567"/>
        <v>#VALUE!</v>
      </c>
      <c r="AS546" s="93" t="e">
        <f t="shared" si="3401"/>
        <v>#VALUE!</v>
      </c>
      <c r="AT546" s="94">
        <f t="shared" si="3402"/>
        <v>0</v>
      </c>
      <c r="AU546" s="93">
        <f t="shared" ref="AU546" si="3574">+AU547</f>
        <v>0</v>
      </c>
      <c r="AV546" s="93" t="e">
        <f t="shared" si="3567"/>
        <v>#VALUE!</v>
      </c>
      <c r="AW546" s="93" t="e">
        <f t="shared" si="3403"/>
        <v>#VALUE!</v>
      </c>
      <c r="AX546" s="94">
        <f t="shared" si="3404"/>
        <v>0</v>
      </c>
      <c r="AY546" s="93">
        <f t="shared" ref="AY546" si="3575">+AY547</f>
        <v>0</v>
      </c>
      <c r="AZ546" s="93" t="e">
        <f t="shared" si="3567"/>
        <v>#VALUE!</v>
      </c>
      <c r="BA546" s="93" t="e">
        <f t="shared" si="3405"/>
        <v>#VALUE!</v>
      </c>
      <c r="BB546" s="94">
        <f t="shared" si="3406"/>
        <v>0</v>
      </c>
      <c r="BC546" s="93">
        <f t="shared" si="3567"/>
        <v>0</v>
      </c>
      <c r="BD546" s="93">
        <f t="shared" si="3567"/>
        <v>0</v>
      </c>
      <c r="BE546" s="93" t="e">
        <f t="shared" si="3567"/>
        <v>#VALUE!</v>
      </c>
      <c r="BF546" s="93" t="e">
        <f t="shared" si="3407"/>
        <v>#VALUE!</v>
      </c>
      <c r="BG546" s="4">
        <f t="shared" si="3382"/>
        <v>0</v>
      </c>
      <c r="BL546" s="93">
        <f t="shared" ref="BL546:BM546" si="3576">+BL547</f>
        <v>0</v>
      </c>
      <c r="BM546" s="93">
        <f t="shared" si="3576"/>
        <v>0</v>
      </c>
    </row>
    <row r="547" spans="1:65" s="84" customFormat="1" ht="12" x14ac:dyDescent="0.3">
      <c r="A547" s="87"/>
      <c r="B547" s="87"/>
      <c r="C547" s="88"/>
      <c r="D547" s="95"/>
      <c r="E547" s="96">
        <v>52501501</v>
      </c>
      <c r="F547" s="97" t="s">
        <v>227</v>
      </c>
      <c r="G547" s="7">
        <v>0</v>
      </c>
      <c r="H547" s="7" t="e">
        <f>SUMIF([2]Ene!B:I,AVALUOS!E547,[2]Ene!I:I)</f>
        <v>#VALUE!</v>
      </c>
      <c r="I547" s="7" t="e">
        <f t="shared" si="3384"/>
        <v>#VALUE!</v>
      </c>
      <c r="J547" s="8">
        <f t="shared" si="3385"/>
        <v>0</v>
      </c>
      <c r="K547" s="7">
        <v>0</v>
      </c>
      <c r="L547" s="7" t="e">
        <f>SUMIF([2]Feb!B:I,AVALUOS!E547,[2]Feb!I:I)</f>
        <v>#VALUE!</v>
      </c>
      <c r="M547" s="7" t="e">
        <f t="shared" si="3386"/>
        <v>#VALUE!</v>
      </c>
      <c r="N547" s="8">
        <f t="shared" si="3387"/>
        <v>0</v>
      </c>
      <c r="O547" s="7">
        <v>0</v>
      </c>
      <c r="P547" s="7" t="e">
        <f>SUMIF([2]mar!B:I,AVALUOS!E547,[2]mar!I:I)</f>
        <v>#VALUE!</v>
      </c>
      <c r="Q547" s="7" t="e">
        <f t="shared" si="3388"/>
        <v>#VALUE!</v>
      </c>
      <c r="R547" s="8">
        <f t="shared" si="3354"/>
        <v>0</v>
      </c>
      <c r="S547" s="7">
        <v>0</v>
      </c>
      <c r="T547" s="7" t="e">
        <f>SUMIF([2]Abr!B:I,AVALUOS!E547,[2]Abr!I:I)</f>
        <v>#VALUE!</v>
      </c>
      <c r="U547" s="7" t="e">
        <f t="shared" si="3389"/>
        <v>#VALUE!</v>
      </c>
      <c r="V547" s="8">
        <f t="shared" si="3390"/>
        <v>0</v>
      </c>
      <c r="W547" s="7">
        <v>0</v>
      </c>
      <c r="X547" s="7" t="e">
        <f>SUMIF([2]May!B:I,AVALUOS!E547,[2]May!I:I)</f>
        <v>#VALUE!</v>
      </c>
      <c r="Y547" s="7" t="e">
        <f t="shared" si="3391"/>
        <v>#VALUE!</v>
      </c>
      <c r="Z547" s="8">
        <f t="shared" si="3392"/>
        <v>0</v>
      </c>
      <c r="AA547" s="7">
        <v>0</v>
      </c>
      <c r="AB547" s="7" t="e">
        <f>SUMIF([2]Jun!B:I,AVALUOS!E547,[2]Jun!I:I)</f>
        <v>#VALUE!</v>
      </c>
      <c r="AC547" s="7" t="e">
        <f t="shared" si="3393"/>
        <v>#VALUE!</v>
      </c>
      <c r="AD547" s="8">
        <f t="shared" si="3394"/>
        <v>0</v>
      </c>
      <c r="AE547" s="7">
        <v>0</v>
      </c>
      <c r="AF547" s="7" t="e">
        <f>SUMIF([2]Jul!B:I,AVALUOS!E547,[2]Jul!I:I)</f>
        <v>#VALUE!</v>
      </c>
      <c r="AG547" s="7" t="e">
        <f t="shared" si="3395"/>
        <v>#VALUE!</v>
      </c>
      <c r="AH547" s="8">
        <f t="shared" si="3396"/>
        <v>0</v>
      </c>
      <c r="AI547" s="7">
        <v>0</v>
      </c>
      <c r="AJ547" s="7" t="e">
        <f>SUMIF([2]Agos!B:I,AVALUOS!E547,[2]Agos!I:I)</f>
        <v>#VALUE!</v>
      </c>
      <c r="AK547" s="7" t="e">
        <f t="shared" si="3397"/>
        <v>#VALUE!</v>
      </c>
      <c r="AL547" s="8">
        <f t="shared" si="3398"/>
        <v>0</v>
      </c>
      <c r="AM547" s="7">
        <v>0</v>
      </c>
      <c r="AN547" s="7" t="e">
        <f>SUMIF([2]Sep!B:I,AVALUOS!E547,[2]Sep!I:I)</f>
        <v>#VALUE!</v>
      </c>
      <c r="AO547" s="7" t="e">
        <f t="shared" si="3399"/>
        <v>#VALUE!</v>
      </c>
      <c r="AP547" s="8">
        <f t="shared" si="3400"/>
        <v>0</v>
      </c>
      <c r="AQ547" s="7">
        <v>0</v>
      </c>
      <c r="AR547" s="7" t="e">
        <f>SUMIF([2]Oct!B:I,AVALUOS!E547,[2]Oct!I:I)</f>
        <v>#VALUE!</v>
      </c>
      <c r="AS547" s="7" t="e">
        <f t="shared" si="3401"/>
        <v>#VALUE!</v>
      </c>
      <c r="AT547" s="8">
        <f t="shared" si="3402"/>
        <v>0</v>
      </c>
      <c r="AU547" s="7">
        <v>0</v>
      </c>
      <c r="AV547" s="7" t="e">
        <f>SUMIF([2]Nov!B:I,AVALUOS!E547,[2]Nov!I:I)</f>
        <v>#VALUE!</v>
      </c>
      <c r="AW547" s="7" t="e">
        <f t="shared" si="3403"/>
        <v>#VALUE!</v>
      </c>
      <c r="AX547" s="8">
        <f t="shared" si="3404"/>
        <v>0</v>
      </c>
      <c r="AY547" s="7">
        <v>0</v>
      </c>
      <c r="AZ547" s="7" t="e">
        <f>SUMIF([2]Dic!B:I,AVALUOS!E547,[2]Dic!I:I)</f>
        <v>#VALUE!</v>
      </c>
      <c r="BA547" s="7" t="e">
        <f t="shared" si="3405"/>
        <v>#VALUE!</v>
      </c>
      <c r="BB547" s="8">
        <f t="shared" si="3406"/>
        <v>0</v>
      </c>
      <c r="BC547" s="7">
        <v>0</v>
      </c>
      <c r="BD547" s="89">
        <f>+G547+K547+O547+S547+W547+AA547+AE547+AI547+AM547+AQ547+AU547</f>
        <v>0</v>
      </c>
      <c r="BE547" s="89" t="e">
        <f>+H547+L547+P547+T547+X547+AB547+AF547+AJ547+AN547+AR547+AV547+AZ547</f>
        <v>#VALUE!</v>
      </c>
      <c r="BF547" s="89" t="e">
        <f t="shared" si="3407"/>
        <v>#VALUE!</v>
      </c>
      <c r="BG547" s="24">
        <f t="shared" si="3382"/>
        <v>0</v>
      </c>
      <c r="BL547" s="7"/>
      <c r="BM547" s="7"/>
    </row>
    <row r="548" spans="1:65" ht="12" x14ac:dyDescent="0.3">
      <c r="A548" s="77"/>
      <c r="B548" s="77"/>
      <c r="C548" s="78">
        <v>5255</v>
      </c>
      <c r="D548" s="79"/>
      <c r="E548" s="80"/>
      <c r="F548" s="81" t="s">
        <v>229</v>
      </c>
      <c r="G548" s="82">
        <f t="shared" ref="G548:H548" si="3577">SUM(G549,G551,G553,G555)</f>
        <v>400000</v>
      </c>
      <c r="H548" s="82" t="e">
        <f t="shared" si="3577"/>
        <v>#VALUE!</v>
      </c>
      <c r="I548" s="82" t="e">
        <f t="shared" si="3384"/>
        <v>#VALUE!</v>
      </c>
      <c r="J548" s="83" t="e">
        <f t="shared" si="3385"/>
        <v>#VALUE!</v>
      </c>
      <c r="K548" s="82">
        <f t="shared" ref="K548:L548" si="3578">SUM(K549,K551,K553,K555)</f>
        <v>400000</v>
      </c>
      <c r="L548" s="82" t="e">
        <f t="shared" si="3578"/>
        <v>#VALUE!</v>
      </c>
      <c r="M548" s="82" t="e">
        <f t="shared" si="3386"/>
        <v>#VALUE!</v>
      </c>
      <c r="N548" s="83" t="e">
        <f t="shared" si="3387"/>
        <v>#VALUE!</v>
      </c>
      <c r="O548" s="82">
        <f t="shared" ref="O548:P548" si="3579">SUM(O549,O551,O553,O555)</f>
        <v>400000</v>
      </c>
      <c r="P548" s="82" t="e">
        <f t="shared" si="3579"/>
        <v>#VALUE!</v>
      </c>
      <c r="Q548" s="82" t="e">
        <f t="shared" si="3388"/>
        <v>#VALUE!</v>
      </c>
      <c r="R548" s="83" t="e">
        <f t="shared" si="3354"/>
        <v>#VALUE!</v>
      </c>
      <c r="S548" s="82">
        <f t="shared" ref="S548:T548" si="3580">SUM(S549,S551,S553,S555)</f>
        <v>400000</v>
      </c>
      <c r="T548" s="82" t="e">
        <f t="shared" si="3580"/>
        <v>#VALUE!</v>
      </c>
      <c r="U548" s="82" t="e">
        <f t="shared" si="3389"/>
        <v>#VALUE!</v>
      </c>
      <c r="V548" s="83" t="e">
        <f t="shared" si="3390"/>
        <v>#VALUE!</v>
      </c>
      <c r="W548" s="82">
        <f t="shared" ref="W548:X548" si="3581">SUM(W549,W551,W553,W555)</f>
        <v>400000</v>
      </c>
      <c r="X548" s="82" t="e">
        <f t="shared" si="3581"/>
        <v>#VALUE!</v>
      </c>
      <c r="Y548" s="82" t="e">
        <f t="shared" si="3391"/>
        <v>#VALUE!</v>
      </c>
      <c r="Z548" s="83" t="e">
        <f t="shared" si="3392"/>
        <v>#VALUE!</v>
      </c>
      <c r="AA548" s="82">
        <f t="shared" ref="AA548:AB548" si="3582">SUM(AA549,AA551,AA553,AA555)</f>
        <v>400000</v>
      </c>
      <c r="AB548" s="82" t="e">
        <f t="shared" si="3582"/>
        <v>#VALUE!</v>
      </c>
      <c r="AC548" s="82" t="e">
        <f t="shared" si="3393"/>
        <v>#VALUE!</v>
      </c>
      <c r="AD548" s="83" t="e">
        <f t="shared" si="3394"/>
        <v>#VALUE!</v>
      </c>
      <c r="AE548" s="82">
        <f t="shared" ref="AE548:AF548" si="3583">SUM(AE549,AE551,AE553,AE555)</f>
        <v>400000</v>
      </c>
      <c r="AF548" s="82" t="e">
        <f t="shared" si="3583"/>
        <v>#VALUE!</v>
      </c>
      <c r="AG548" s="82" t="e">
        <f t="shared" si="3395"/>
        <v>#VALUE!</v>
      </c>
      <c r="AH548" s="83" t="e">
        <f t="shared" si="3396"/>
        <v>#VALUE!</v>
      </c>
      <c r="AI548" s="82">
        <f t="shared" ref="AI548:AJ548" si="3584">SUM(AI549,AI551,AI553,AI555)</f>
        <v>400000</v>
      </c>
      <c r="AJ548" s="82" t="e">
        <f t="shared" si="3584"/>
        <v>#VALUE!</v>
      </c>
      <c r="AK548" s="82" t="e">
        <f t="shared" si="3397"/>
        <v>#VALUE!</v>
      </c>
      <c r="AL548" s="83" t="e">
        <f t="shared" si="3398"/>
        <v>#VALUE!</v>
      </c>
      <c r="AM548" s="82">
        <f t="shared" ref="AM548:AN548" si="3585">SUM(AM549,AM551,AM553,AM555)</f>
        <v>400000</v>
      </c>
      <c r="AN548" s="82" t="e">
        <f t="shared" si="3585"/>
        <v>#VALUE!</v>
      </c>
      <c r="AO548" s="82" t="e">
        <f t="shared" si="3399"/>
        <v>#VALUE!</v>
      </c>
      <c r="AP548" s="83" t="e">
        <f t="shared" si="3400"/>
        <v>#VALUE!</v>
      </c>
      <c r="AQ548" s="82">
        <f t="shared" ref="AQ548:AR548" si="3586">SUM(AQ549,AQ551,AQ553,AQ555)</f>
        <v>400000</v>
      </c>
      <c r="AR548" s="82" t="e">
        <f t="shared" si="3586"/>
        <v>#VALUE!</v>
      </c>
      <c r="AS548" s="82" t="e">
        <f t="shared" si="3401"/>
        <v>#VALUE!</v>
      </c>
      <c r="AT548" s="83" t="e">
        <f t="shared" si="3402"/>
        <v>#VALUE!</v>
      </c>
      <c r="AU548" s="82">
        <f t="shared" ref="AU548:AV548" si="3587">SUM(AU549,AU551,AU553,AU555)</f>
        <v>400000</v>
      </c>
      <c r="AV548" s="82" t="e">
        <f t="shared" si="3587"/>
        <v>#VALUE!</v>
      </c>
      <c r="AW548" s="82" t="e">
        <f t="shared" si="3403"/>
        <v>#VALUE!</v>
      </c>
      <c r="AX548" s="83" t="e">
        <f t="shared" si="3404"/>
        <v>#VALUE!</v>
      </c>
      <c r="AY548" s="82">
        <f t="shared" ref="AY548:BE548" si="3588">SUM(AY549,AY551,AY553,AY555)</f>
        <v>400000</v>
      </c>
      <c r="AZ548" s="82" t="e">
        <f t="shared" si="3588"/>
        <v>#VALUE!</v>
      </c>
      <c r="BA548" s="82" t="e">
        <f t="shared" si="3405"/>
        <v>#VALUE!</v>
      </c>
      <c r="BB548" s="83" t="e">
        <f t="shared" si="3406"/>
        <v>#VALUE!</v>
      </c>
      <c r="BC548" s="82">
        <f t="shared" si="3588"/>
        <v>0</v>
      </c>
      <c r="BD548" s="82">
        <f t="shared" si="3588"/>
        <v>4400000</v>
      </c>
      <c r="BE548" s="82" t="e">
        <f t="shared" si="3588"/>
        <v>#VALUE!</v>
      </c>
      <c r="BF548" s="82" t="e">
        <f t="shared" si="3407"/>
        <v>#VALUE!</v>
      </c>
      <c r="BG548" s="83" t="e">
        <f t="shared" si="3382"/>
        <v>#VALUE!</v>
      </c>
      <c r="BL548" s="82">
        <f t="shared" ref="BL548:BM548" si="3589">SUM(BL549,BL551,BL553,BL555)</f>
        <v>0</v>
      </c>
      <c r="BM548" s="82">
        <f t="shared" si="3589"/>
        <v>0</v>
      </c>
    </row>
    <row r="549" spans="1:65" s="84" customFormat="1" ht="20.399999999999999" x14ac:dyDescent="0.3">
      <c r="A549" s="85"/>
      <c r="B549" s="85"/>
      <c r="C549" s="86"/>
      <c r="D549" s="90">
        <v>525505</v>
      </c>
      <c r="E549" s="91"/>
      <c r="F549" s="92" t="s">
        <v>230</v>
      </c>
      <c r="G549" s="93">
        <f t="shared" ref="G549:H549" si="3590">+G550</f>
        <v>0</v>
      </c>
      <c r="H549" s="93" t="e">
        <f t="shared" si="3590"/>
        <v>#VALUE!</v>
      </c>
      <c r="I549" s="93" t="e">
        <f t="shared" si="3384"/>
        <v>#VALUE!</v>
      </c>
      <c r="J549" s="94">
        <f t="shared" si="3385"/>
        <v>0</v>
      </c>
      <c r="K549" s="93">
        <f t="shared" ref="K549:L549" si="3591">+K550</f>
        <v>0</v>
      </c>
      <c r="L549" s="93" t="e">
        <f t="shared" si="3591"/>
        <v>#VALUE!</v>
      </c>
      <c r="M549" s="93" t="e">
        <f t="shared" si="3386"/>
        <v>#VALUE!</v>
      </c>
      <c r="N549" s="94">
        <f t="shared" si="3387"/>
        <v>0</v>
      </c>
      <c r="O549" s="93">
        <f t="shared" ref="O549:P549" si="3592">+O550</f>
        <v>0</v>
      </c>
      <c r="P549" s="93" t="e">
        <f t="shared" si="3592"/>
        <v>#VALUE!</v>
      </c>
      <c r="Q549" s="93" t="e">
        <f t="shared" si="3388"/>
        <v>#VALUE!</v>
      </c>
      <c r="R549" s="94">
        <f t="shared" si="3354"/>
        <v>0</v>
      </c>
      <c r="S549" s="93">
        <f t="shared" ref="S549:BE549" si="3593">+S550</f>
        <v>0</v>
      </c>
      <c r="T549" s="93" t="e">
        <f t="shared" si="3593"/>
        <v>#VALUE!</v>
      </c>
      <c r="U549" s="93" t="e">
        <f t="shared" si="3389"/>
        <v>#VALUE!</v>
      </c>
      <c r="V549" s="94">
        <f t="shared" si="3390"/>
        <v>0</v>
      </c>
      <c r="W549" s="93">
        <f t="shared" ref="W549:X549" si="3594">+W550</f>
        <v>0</v>
      </c>
      <c r="X549" s="93" t="e">
        <f t="shared" si="3594"/>
        <v>#VALUE!</v>
      </c>
      <c r="Y549" s="93" t="e">
        <f t="shared" si="3391"/>
        <v>#VALUE!</v>
      </c>
      <c r="Z549" s="94">
        <f t="shared" si="3392"/>
        <v>0</v>
      </c>
      <c r="AA549" s="93">
        <f t="shared" ref="AA549" si="3595">+AA550</f>
        <v>0</v>
      </c>
      <c r="AB549" s="93" t="e">
        <f t="shared" si="3593"/>
        <v>#VALUE!</v>
      </c>
      <c r="AC549" s="93" t="e">
        <f t="shared" si="3393"/>
        <v>#VALUE!</v>
      </c>
      <c r="AD549" s="94">
        <f t="shared" si="3394"/>
        <v>0</v>
      </c>
      <c r="AE549" s="93">
        <f t="shared" ref="AE549" si="3596">+AE550</f>
        <v>0</v>
      </c>
      <c r="AF549" s="93" t="e">
        <f t="shared" si="3593"/>
        <v>#VALUE!</v>
      </c>
      <c r="AG549" s="93" t="e">
        <f t="shared" si="3395"/>
        <v>#VALUE!</v>
      </c>
      <c r="AH549" s="94">
        <f t="shared" si="3396"/>
        <v>0</v>
      </c>
      <c r="AI549" s="93">
        <f t="shared" ref="AI549" si="3597">+AI550</f>
        <v>0</v>
      </c>
      <c r="AJ549" s="93" t="e">
        <f t="shared" si="3593"/>
        <v>#VALUE!</v>
      </c>
      <c r="AK549" s="93" t="e">
        <f t="shared" si="3397"/>
        <v>#VALUE!</v>
      </c>
      <c r="AL549" s="94">
        <f t="shared" si="3398"/>
        <v>0</v>
      </c>
      <c r="AM549" s="93">
        <f t="shared" ref="AM549" si="3598">+AM550</f>
        <v>0</v>
      </c>
      <c r="AN549" s="93" t="e">
        <f t="shared" si="3593"/>
        <v>#VALUE!</v>
      </c>
      <c r="AO549" s="93" t="e">
        <f t="shared" si="3399"/>
        <v>#VALUE!</v>
      </c>
      <c r="AP549" s="94">
        <f t="shared" si="3400"/>
        <v>0</v>
      </c>
      <c r="AQ549" s="93">
        <f t="shared" ref="AQ549" si="3599">+AQ550</f>
        <v>0</v>
      </c>
      <c r="AR549" s="93" t="e">
        <f t="shared" si="3593"/>
        <v>#VALUE!</v>
      </c>
      <c r="AS549" s="93" t="e">
        <f t="shared" si="3401"/>
        <v>#VALUE!</v>
      </c>
      <c r="AT549" s="94">
        <f t="shared" si="3402"/>
        <v>0</v>
      </c>
      <c r="AU549" s="93">
        <f t="shared" ref="AU549" si="3600">+AU550</f>
        <v>0</v>
      </c>
      <c r="AV549" s="93" t="e">
        <f t="shared" si="3593"/>
        <v>#VALUE!</v>
      </c>
      <c r="AW549" s="93" t="e">
        <f t="shared" si="3403"/>
        <v>#VALUE!</v>
      </c>
      <c r="AX549" s="94">
        <f t="shared" si="3404"/>
        <v>0</v>
      </c>
      <c r="AY549" s="93">
        <f t="shared" ref="AY549" si="3601">+AY550</f>
        <v>0</v>
      </c>
      <c r="AZ549" s="93" t="e">
        <f t="shared" si="3593"/>
        <v>#VALUE!</v>
      </c>
      <c r="BA549" s="93" t="e">
        <f t="shared" si="3405"/>
        <v>#VALUE!</v>
      </c>
      <c r="BB549" s="94">
        <f t="shared" si="3406"/>
        <v>0</v>
      </c>
      <c r="BC549" s="93">
        <f t="shared" si="3593"/>
        <v>0</v>
      </c>
      <c r="BD549" s="93">
        <f t="shared" si="3593"/>
        <v>0</v>
      </c>
      <c r="BE549" s="93" t="e">
        <f t="shared" si="3593"/>
        <v>#VALUE!</v>
      </c>
      <c r="BF549" s="93" t="e">
        <f t="shared" si="3407"/>
        <v>#VALUE!</v>
      </c>
      <c r="BG549" s="4">
        <f t="shared" si="3382"/>
        <v>0</v>
      </c>
      <c r="BL549" s="93">
        <f t="shared" ref="BL549:BM549" si="3602">+BL550</f>
        <v>0</v>
      </c>
      <c r="BM549" s="93">
        <f t="shared" si="3602"/>
        <v>0</v>
      </c>
    </row>
    <row r="550" spans="1:65" ht="20.399999999999999" x14ac:dyDescent="0.3">
      <c r="A550" s="87"/>
      <c r="B550" s="87"/>
      <c r="C550" s="88"/>
      <c r="D550" s="95"/>
      <c r="E550" s="96">
        <v>52550501</v>
      </c>
      <c r="F550" s="97" t="s">
        <v>230</v>
      </c>
      <c r="G550" s="7">
        <v>0</v>
      </c>
      <c r="H550" s="7" t="e">
        <f>SUMIF([2]Ene!B:I,AVALUOS!E550,[2]Ene!I:I)</f>
        <v>#VALUE!</v>
      </c>
      <c r="I550" s="7" t="e">
        <f t="shared" si="3384"/>
        <v>#VALUE!</v>
      </c>
      <c r="J550" s="8">
        <f t="shared" si="3385"/>
        <v>0</v>
      </c>
      <c r="K550" s="7">
        <v>0</v>
      </c>
      <c r="L550" s="7" t="e">
        <f>SUMIF([2]Feb!B:I,AVALUOS!E550,[2]Feb!I:I)</f>
        <v>#VALUE!</v>
      </c>
      <c r="M550" s="7" t="e">
        <f t="shared" si="3386"/>
        <v>#VALUE!</v>
      </c>
      <c r="N550" s="8">
        <f t="shared" si="3387"/>
        <v>0</v>
      </c>
      <c r="O550" s="7">
        <v>0</v>
      </c>
      <c r="P550" s="7" t="e">
        <f>SUMIF([2]mar!B:I,AVALUOS!E550,[2]mar!I:I)</f>
        <v>#VALUE!</v>
      </c>
      <c r="Q550" s="7" t="e">
        <f t="shared" si="3388"/>
        <v>#VALUE!</v>
      </c>
      <c r="R550" s="8">
        <f t="shared" si="3354"/>
        <v>0</v>
      </c>
      <c r="S550" s="7">
        <v>0</v>
      </c>
      <c r="T550" s="7" t="e">
        <f>SUMIF([2]Abr!B:I,AVALUOS!E550,[2]Abr!I:I)</f>
        <v>#VALUE!</v>
      </c>
      <c r="U550" s="7" t="e">
        <f t="shared" si="3389"/>
        <v>#VALUE!</v>
      </c>
      <c r="V550" s="8">
        <f t="shared" si="3390"/>
        <v>0</v>
      </c>
      <c r="W550" s="7">
        <v>0</v>
      </c>
      <c r="X550" s="7" t="e">
        <f>SUMIF([2]May!B:I,AVALUOS!E550,[2]May!I:I)</f>
        <v>#VALUE!</v>
      </c>
      <c r="Y550" s="7" t="e">
        <f t="shared" si="3391"/>
        <v>#VALUE!</v>
      </c>
      <c r="Z550" s="8">
        <f t="shared" si="3392"/>
        <v>0</v>
      </c>
      <c r="AA550" s="7">
        <v>0</v>
      </c>
      <c r="AB550" s="7" t="e">
        <f>SUMIF([2]Jun!B:I,AVALUOS!E550,[2]Jun!I:I)</f>
        <v>#VALUE!</v>
      </c>
      <c r="AC550" s="7" t="e">
        <f t="shared" si="3393"/>
        <v>#VALUE!</v>
      </c>
      <c r="AD550" s="8">
        <f t="shared" si="3394"/>
        <v>0</v>
      </c>
      <c r="AE550" s="7">
        <v>0</v>
      </c>
      <c r="AF550" s="7" t="e">
        <f>SUMIF([2]Jul!B:I,AVALUOS!E550,[2]Jul!I:I)</f>
        <v>#VALUE!</v>
      </c>
      <c r="AG550" s="7" t="e">
        <f t="shared" si="3395"/>
        <v>#VALUE!</v>
      </c>
      <c r="AH550" s="8">
        <f t="shared" si="3396"/>
        <v>0</v>
      </c>
      <c r="AI550" s="7">
        <v>0</v>
      </c>
      <c r="AJ550" s="7" t="e">
        <f>SUMIF([2]Agos!B:I,AVALUOS!E550,[2]Agos!I:I)</f>
        <v>#VALUE!</v>
      </c>
      <c r="AK550" s="7" t="e">
        <f t="shared" si="3397"/>
        <v>#VALUE!</v>
      </c>
      <c r="AL550" s="8">
        <f t="shared" si="3398"/>
        <v>0</v>
      </c>
      <c r="AM550" s="7">
        <v>0</v>
      </c>
      <c r="AN550" s="7" t="e">
        <f>SUMIF([2]Sep!B:I,AVALUOS!E550,[2]Sep!I:I)</f>
        <v>#VALUE!</v>
      </c>
      <c r="AO550" s="7" t="e">
        <f t="shared" si="3399"/>
        <v>#VALUE!</v>
      </c>
      <c r="AP550" s="8">
        <f t="shared" si="3400"/>
        <v>0</v>
      </c>
      <c r="AQ550" s="7">
        <v>0</v>
      </c>
      <c r="AR550" s="7" t="e">
        <f>SUMIF([2]Oct!B:I,AVALUOS!E550,[2]Oct!I:I)</f>
        <v>#VALUE!</v>
      </c>
      <c r="AS550" s="7" t="e">
        <f t="shared" si="3401"/>
        <v>#VALUE!</v>
      </c>
      <c r="AT550" s="8">
        <f t="shared" si="3402"/>
        <v>0</v>
      </c>
      <c r="AU550" s="7">
        <v>0</v>
      </c>
      <c r="AV550" s="7" t="e">
        <f>SUMIF([2]Nov!B:I,AVALUOS!E550,[2]Nov!I:I)</f>
        <v>#VALUE!</v>
      </c>
      <c r="AW550" s="7" t="e">
        <f t="shared" si="3403"/>
        <v>#VALUE!</v>
      </c>
      <c r="AX550" s="8">
        <f t="shared" si="3404"/>
        <v>0</v>
      </c>
      <c r="AY550" s="7">
        <v>0</v>
      </c>
      <c r="AZ550" s="7" t="e">
        <f>SUMIF([2]Dic!B:I,AVALUOS!E550,[2]Dic!I:I)</f>
        <v>#VALUE!</v>
      </c>
      <c r="BA550" s="7" t="e">
        <f t="shared" si="3405"/>
        <v>#VALUE!</v>
      </c>
      <c r="BB550" s="8">
        <f t="shared" si="3406"/>
        <v>0</v>
      </c>
      <c r="BC550" s="7">
        <v>0</v>
      </c>
      <c r="BD550" s="89">
        <f>+G550+K550+O550+S550+W550+AA550+AE550+AI550+AM550+AQ550+AU550</f>
        <v>0</v>
      </c>
      <c r="BE550" s="89" t="e">
        <f>+H550+L550+P550+T550+X550+AB550+AF550+AJ550+AN550+AR550+AV550+AZ550</f>
        <v>#VALUE!</v>
      </c>
      <c r="BF550" s="89" t="e">
        <f t="shared" si="3407"/>
        <v>#VALUE!</v>
      </c>
      <c r="BG550" s="24">
        <f t="shared" si="3382"/>
        <v>0</v>
      </c>
      <c r="BK550" s="84"/>
      <c r="BL550" s="7"/>
      <c r="BM550" s="7"/>
    </row>
    <row r="551" spans="1:65" s="84" customFormat="1" ht="12" x14ac:dyDescent="0.3">
      <c r="A551" s="85"/>
      <c r="B551" s="85"/>
      <c r="C551" s="86"/>
      <c r="D551" s="90">
        <v>525515</v>
      </c>
      <c r="E551" s="91"/>
      <c r="F551" s="92" t="s">
        <v>231</v>
      </c>
      <c r="G551" s="93">
        <f t="shared" ref="G551:H551" si="3603">+G552</f>
        <v>300000</v>
      </c>
      <c r="H551" s="93" t="e">
        <f t="shared" si="3603"/>
        <v>#VALUE!</v>
      </c>
      <c r="I551" s="93" t="e">
        <f t="shared" si="3384"/>
        <v>#VALUE!</v>
      </c>
      <c r="J551" s="94" t="e">
        <f t="shared" si="3385"/>
        <v>#VALUE!</v>
      </c>
      <c r="K551" s="93">
        <f t="shared" ref="K551:L551" si="3604">+K552</f>
        <v>300000</v>
      </c>
      <c r="L551" s="93" t="e">
        <f t="shared" si="3604"/>
        <v>#VALUE!</v>
      </c>
      <c r="M551" s="93" t="e">
        <f t="shared" si="3386"/>
        <v>#VALUE!</v>
      </c>
      <c r="N551" s="94" t="e">
        <f t="shared" si="3387"/>
        <v>#VALUE!</v>
      </c>
      <c r="O551" s="93">
        <f t="shared" ref="O551:P551" si="3605">+O552</f>
        <v>300000</v>
      </c>
      <c r="P551" s="93" t="e">
        <f t="shared" si="3605"/>
        <v>#VALUE!</v>
      </c>
      <c r="Q551" s="93" t="e">
        <f t="shared" si="3388"/>
        <v>#VALUE!</v>
      </c>
      <c r="R551" s="94" t="e">
        <f t="shared" si="3354"/>
        <v>#VALUE!</v>
      </c>
      <c r="S551" s="93">
        <f t="shared" ref="S551:BE551" si="3606">+S552</f>
        <v>300000</v>
      </c>
      <c r="T551" s="93" t="e">
        <f t="shared" si="3606"/>
        <v>#VALUE!</v>
      </c>
      <c r="U551" s="93" t="e">
        <f t="shared" si="3389"/>
        <v>#VALUE!</v>
      </c>
      <c r="V551" s="94" t="e">
        <f t="shared" si="3390"/>
        <v>#VALUE!</v>
      </c>
      <c r="W551" s="93">
        <f t="shared" ref="W551:X551" si="3607">+W552</f>
        <v>300000</v>
      </c>
      <c r="X551" s="93" t="e">
        <f t="shared" si="3607"/>
        <v>#VALUE!</v>
      </c>
      <c r="Y551" s="93" t="e">
        <f t="shared" si="3391"/>
        <v>#VALUE!</v>
      </c>
      <c r="Z551" s="94" t="e">
        <f t="shared" si="3392"/>
        <v>#VALUE!</v>
      </c>
      <c r="AA551" s="93">
        <f t="shared" ref="AA551" si="3608">+AA552</f>
        <v>300000</v>
      </c>
      <c r="AB551" s="93" t="e">
        <f t="shared" si="3606"/>
        <v>#VALUE!</v>
      </c>
      <c r="AC551" s="93" t="e">
        <f t="shared" si="3393"/>
        <v>#VALUE!</v>
      </c>
      <c r="AD551" s="94" t="e">
        <f t="shared" si="3394"/>
        <v>#VALUE!</v>
      </c>
      <c r="AE551" s="93">
        <f t="shared" ref="AE551" si="3609">+AE552</f>
        <v>300000</v>
      </c>
      <c r="AF551" s="93" t="e">
        <f t="shared" si="3606"/>
        <v>#VALUE!</v>
      </c>
      <c r="AG551" s="93" t="e">
        <f t="shared" si="3395"/>
        <v>#VALUE!</v>
      </c>
      <c r="AH551" s="94" t="e">
        <f t="shared" si="3396"/>
        <v>#VALUE!</v>
      </c>
      <c r="AI551" s="93">
        <f t="shared" ref="AI551" si="3610">+AI552</f>
        <v>300000</v>
      </c>
      <c r="AJ551" s="93" t="e">
        <f t="shared" si="3606"/>
        <v>#VALUE!</v>
      </c>
      <c r="AK551" s="93" t="e">
        <f t="shared" si="3397"/>
        <v>#VALUE!</v>
      </c>
      <c r="AL551" s="94" t="e">
        <f t="shared" si="3398"/>
        <v>#VALUE!</v>
      </c>
      <c r="AM551" s="93">
        <f t="shared" ref="AM551" si="3611">+AM552</f>
        <v>300000</v>
      </c>
      <c r="AN551" s="93" t="e">
        <f t="shared" si="3606"/>
        <v>#VALUE!</v>
      </c>
      <c r="AO551" s="93" t="e">
        <f t="shared" si="3399"/>
        <v>#VALUE!</v>
      </c>
      <c r="AP551" s="94" t="e">
        <f t="shared" si="3400"/>
        <v>#VALUE!</v>
      </c>
      <c r="AQ551" s="93">
        <f t="shared" ref="AQ551" si="3612">+AQ552</f>
        <v>300000</v>
      </c>
      <c r="AR551" s="93" t="e">
        <f t="shared" si="3606"/>
        <v>#VALUE!</v>
      </c>
      <c r="AS551" s="93" t="e">
        <f t="shared" si="3401"/>
        <v>#VALUE!</v>
      </c>
      <c r="AT551" s="94" t="e">
        <f t="shared" si="3402"/>
        <v>#VALUE!</v>
      </c>
      <c r="AU551" s="93">
        <f t="shared" ref="AU551" si="3613">+AU552</f>
        <v>300000</v>
      </c>
      <c r="AV551" s="93" t="e">
        <f t="shared" si="3606"/>
        <v>#VALUE!</v>
      </c>
      <c r="AW551" s="93" t="e">
        <f t="shared" si="3403"/>
        <v>#VALUE!</v>
      </c>
      <c r="AX551" s="94" t="e">
        <f t="shared" si="3404"/>
        <v>#VALUE!</v>
      </c>
      <c r="AY551" s="93">
        <f t="shared" ref="AY551" si="3614">+AY552</f>
        <v>300000</v>
      </c>
      <c r="AZ551" s="93" t="e">
        <f t="shared" si="3606"/>
        <v>#VALUE!</v>
      </c>
      <c r="BA551" s="93" t="e">
        <f t="shared" si="3405"/>
        <v>#VALUE!</v>
      </c>
      <c r="BB551" s="94" t="e">
        <f t="shared" si="3406"/>
        <v>#VALUE!</v>
      </c>
      <c r="BC551" s="93">
        <f t="shared" si="3606"/>
        <v>0</v>
      </c>
      <c r="BD551" s="93">
        <f t="shared" si="3606"/>
        <v>3300000</v>
      </c>
      <c r="BE551" s="93" t="e">
        <f t="shared" si="3606"/>
        <v>#VALUE!</v>
      </c>
      <c r="BF551" s="93" t="e">
        <f t="shared" si="3407"/>
        <v>#VALUE!</v>
      </c>
      <c r="BG551" s="4" t="e">
        <f t="shared" si="3382"/>
        <v>#VALUE!</v>
      </c>
      <c r="BL551" s="93">
        <f t="shared" ref="BL551:BM551" si="3615">+BL552</f>
        <v>0</v>
      </c>
      <c r="BM551" s="93">
        <f t="shared" si="3615"/>
        <v>0</v>
      </c>
    </row>
    <row r="552" spans="1:65" s="84" customFormat="1" ht="12" x14ac:dyDescent="0.3">
      <c r="A552" s="87"/>
      <c r="B552" s="87"/>
      <c r="C552" s="88"/>
      <c r="D552" s="95"/>
      <c r="E552" s="96">
        <v>52551501</v>
      </c>
      <c r="F552" s="97" t="s">
        <v>231</v>
      </c>
      <c r="G552" s="7">
        <v>300000</v>
      </c>
      <c r="H552" s="7" t="e">
        <f>SUMIF([2]Ene!B:I,AVALUOS!E552,[2]Ene!I:I)</f>
        <v>#VALUE!</v>
      </c>
      <c r="I552" s="7" t="e">
        <f t="shared" si="3384"/>
        <v>#VALUE!</v>
      </c>
      <c r="J552" s="8" t="e">
        <f t="shared" si="3385"/>
        <v>#VALUE!</v>
      </c>
      <c r="K552" s="7">
        <v>300000</v>
      </c>
      <c r="L552" s="7" t="e">
        <f>SUMIF([2]Feb!B:I,AVALUOS!E552,[2]Feb!I:I)</f>
        <v>#VALUE!</v>
      </c>
      <c r="M552" s="7" t="e">
        <f t="shared" si="3386"/>
        <v>#VALUE!</v>
      </c>
      <c r="N552" s="8" t="e">
        <f t="shared" si="3387"/>
        <v>#VALUE!</v>
      </c>
      <c r="O552" s="7">
        <v>300000</v>
      </c>
      <c r="P552" s="7" t="e">
        <f>SUMIF([2]mar!B:I,AVALUOS!E552,[2]mar!I:I)</f>
        <v>#VALUE!</v>
      </c>
      <c r="Q552" s="7" t="e">
        <f t="shared" si="3388"/>
        <v>#VALUE!</v>
      </c>
      <c r="R552" s="8" t="e">
        <f t="shared" si="3354"/>
        <v>#VALUE!</v>
      </c>
      <c r="S552" s="7">
        <v>300000</v>
      </c>
      <c r="T552" s="7" t="e">
        <f>SUMIF([2]Abr!B:I,AVALUOS!E552,[2]Abr!I:I)</f>
        <v>#VALUE!</v>
      </c>
      <c r="U552" s="7" t="e">
        <f t="shared" si="3389"/>
        <v>#VALUE!</v>
      </c>
      <c r="V552" s="8" t="e">
        <f t="shared" si="3390"/>
        <v>#VALUE!</v>
      </c>
      <c r="W552" s="7">
        <v>300000</v>
      </c>
      <c r="X552" s="7" t="e">
        <f>SUMIF([2]May!B:I,AVALUOS!E552,[2]May!I:I)</f>
        <v>#VALUE!</v>
      </c>
      <c r="Y552" s="7" t="e">
        <f t="shared" si="3391"/>
        <v>#VALUE!</v>
      </c>
      <c r="Z552" s="8" t="e">
        <f t="shared" si="3392"/>
        <v>#VALUE!</v>
      </c>
      <c r="AA552" s="7">
        <v>300000</v>
      </c>
      <c r="AB552" s="7" t="e">
        <f>SUMIF([2]Jun!B:I,AVALUOS!E552,[2]Jun!I:I)</f>
        <v>#VALUE!</v>
      </c>
      <c r="AC552" s="7" t="e">
        <f t="shared" si="3393"/>
        <v>#VALUE!</v>
      </c>
      <c r="AD552" s="8" t="e">
        <f t="shared" si="3394"/>
        <v>#VALUE!</v>
      </c>
      <c r="AE552" s="7">
        <v>300000</v>
      </c>
      <c r="AF552" s="7" t="e">
        <f>SUMIF([2]Jul!B:I,AVALUOS!E552,[2]Jul!I:I)</f>
        <v>#VALUE!</v>
      </c>
      <c r="AG552" s="7" t="e">
        <f t="shared" si="3395"/>
        <v>#VALUE!</v>
      </c>
      <c r="AH552" s="8" t="e">
        <f t="shared" si="3396"/>
        <v>#VALUE!</v>
      </c>
      <c r="AI552" s="7">
        <v>300000</v>
      </c>
      <c r="AJ552" s="7" t="e">
        <f>SUMIF([2]Agos!B:I,AVALUOS!E552,[2]Agos!I:I)</f>
        <v>#VALUE!</v>
      </c>
      <c r="AK552" s="7" t="e">
        <f t="shared" si="3397"/>
        <v>#VALUE!</v>
      </c>
      <c r="AL552" s="8" t="e">
        <f t="shared" si="3398"/>
        <v>#VALUE!</v>
      </c>
      <c r="AM552" s="7">
        <v>300000</v>
      </c>
      <c r="AN552" s="7" t="e">
        <f>SUMIF([2]Sep!B:I,AVALUOS!E552,[2]Sep!I:I)</f>
        <v>#VALUE!</v>
      </c>
      <c r="AO552" s="7" t="e">
        <f t="shared" si="3399"/>
        <v>#VALUE!</v>
      </c>
      <c r="AP552" s="8" t="e">
        <f t="shared" si="3400"/>
        <v>#VALUE!</v>
      </c>
      <c r="AQ552" s="7">
        <v>300000</v>
      </c>
      <c r="AR552" s="7" t="e">
        <f>SUMIF([2]Oct!B:I,AVALUOS!E552,[2]Oct!I:I)</f>
        <v>#VALUE!</v>
      </c>
      <c r="AS552" s="7" t="e">
        <f t="shared" si="3401"/>
        <v>#VALUE!</v>
      </c>
      <c r="AT552" s="8" t="e">
        <f t="shared" si="3402"/>
        <v>#VALUE!</v>
      </c>
      <c r="AU552" s="7">
        <v>300000</v>
      </c>
      <c r="AV552" s="7" t="e">
        <f>SUMIF([2]Nov!B:I,AVALUOS!E552,[2]Nov!I:I)</f>
        <v>#VALUE!</v>
      </c>
      <c r="AW552" s="7" t="e">
        <f t="shared" si="3403"/>
        <v>#VALUE!</v>
      </c>
      <c r="AX552" s="8" t="e">
        <f t="shared" si="3404"/>
        <v>#VALUE!</v>
      </c>
      <c r="AY552" s="7">
        <v>300000</v>
      </c>
      <c r="AZ552" s="7" t="e">
        <f>SUMIF([2]Dic!B:I,AVALUOS!E552,[2]Dic!I:I)</f>
        <v>#VALUE!</v>
      </c>
      <c r="BA552" s="7" t="e">
        <f t="shared" si="3405"/>
        <v>#VALUE!</v>
      </c>
      <c r="BB552" s="8" t="e">
        <f t="shared" si="3406"/>
        <v>#VALUE!</v>
      </c>
      <c r="BC552" s="7">
        <v>0</v>
      </c>
      <c r="BD552" s="89">
        <f>+G552+K552+O552+S552+W552+AA552+AE552+AI552+AM552+AQ552+AU552</f>
        <v>3300000</v>
      </c>
      <c r="BE552" s="89" t="e">
        <f>+H552+L552+P552+T552+X552+AB552+AF552+AJ552+AN552+AR552+AV552+AZ552</f>
        <v>#VALUE!</v>
      </c>
      <c r="BF552" s="89" t="e">
        <f t="shared" si="3407"/>
        <v>#VALUE!</v>
      </c>
      <c r="BG552" s="24" t="e">
        <f t="shared" si="3382"/>
        <v>#VALUE!</v>
      </c>
      <c r="BL552" s="7"/>
      <c r="BM552" s="7"/>
    </row>
    <row r="553" spans="1:65" ht="12" x14ac:dyDescent="0.3">
      <c r="A553" s="85"/>
      <c r="B553" s="85"/>
      <c r="C553" s="86"/>
      <c r="D553" s="90">
        <v>525520</v>
      </c>
      <c r="E553" s="91"/>
      <c r="F553" s="92" t="s">
        <v>232</v>
      </c>
      <c r="G553" s="93">
        <f t="shared" ref="G553:H553" si="3616">+G554</f>
        <v>100000</v>
      </c>
      <c r="H553" s="93" t="e">
        <f t="shared" si="3616"/>
        <v>#VALUE!</v>
      </c>
      <c r="I553" s="93" t="e">
        <f t="shared" si="3384"/>
        <v>#VALUE!</v>
      </c>
      <c r="J553" s="94" t="e">
        <f t="shared" si="3385"/>
        <v>#VALUE!</v>
      </c>
      <c r="K553" s="93">
        <f t="shared" ref="K553:L553" si="3617">+K554</f>
        <v>100000</v>
      </c>
      <c r="L553" s="93" t="e">
        <f t="shared" si="3617"/>
        <v>#VALUE!</v>
      </c>
      <c r="M553" s="93" t="e">
        <f t="shared" si="3386"/>
        <v>#VALUE!</v>
      </c>
      <c r="N553" s="94" t="e">
        <f t="shared" si="3387"/>
        <v>#VALUE!</v>
      </c>
      <c r="O553" s="93">
        <f t="shared" ref="O553:P553" si="3618">+O554</f>
        <v>100000</v>
      </c>
      <c r="P553" s="93" t="e">
        <f t="shared" si="3618"/>
        <v>#VALUE!</v>
      </c>
      <c r="Q553" s="93" t="e">
        <f t="shared" si="3388"/>
        <v>#VALUE!</v>
      </c>
      <c r="R553" s="94" t="e">
        <f t="shared" si="3354"/>
        <v>#VALUE!</v>
      </c>
      <c r="S553" s="93">
        <f t="shared" ref="S553:BE553" si="3619">+S554</f>
        <v>100000</v>
      </c>
      <c r="T553" s="93" t="e">
        <f t="shared" si="3619"/>
        <v>#VALUE!</v>
      </c>
      <c r="U553" s="93" t="e">
        <f t="shared" si="3389"/>
        <v>#VALUE!</v>
      </c>
      <c r="V553" s="94" t="e">
        <f t="shared" si="3390"/>
        <v>#VALUE!</v>
      </c>
      <c r="W553" s="93">
        <f t="shared" ref="W553:X553" si="3620">+W554</f>
        <v>100000</v>
      </c>
      <c r="X553" s="93" t="e">
        <f t="shared" si="3620"/>
        <v>#VALUE!</v>
      </c>
      <c r="Y553" s="93" t="e">
        <f t="shared" si="3391"/>
        <v>#VALUE!</v>
      </c>
      <c r="Z553" s="94" t="e">
        <f t="shared" si="3392"/>
        <v>#VALUE!</v>
      </c>
      <c r="AA553" s="93">
        <f t="shared" ref="AA553" si="3621">+AA554</f>
        <v>100000</v>
      </c>
      <c r="AB553" s="93" t="e">
        <f t="shared" si="3619"/>
        <v>#VALUE!</v>
      </c>
      <c r="AC553" s="93" t="e">
        <f t="shared" si="3393"/>
        <v>#VALUE!</v>
      </c>
      <c r="AD553" s="94" t="e">
        <f t="shared" si="3394"/>
        <v>#VALUE!</v>
      </c>
      <c r="AE553" s="93">
        <f t="shared" ref="AE553" si="3622">+AE554</f>
        <v>100000</v>
      </c>
      <c r="AF553" s="93" t="e">
        <f t="shared" si="3619"/>
        <v>#VALUE!</v>
      </c>
      <c r="AG553" s="93" t="e">
        <f t="shared" si="3395"/>
        <v>#VALUE!</v>
      </c>
      <c r="AH553" s="94" t="e">
        <f t="shared" si="3396"/>
        <v>#VALUE!</v>
      </c>
      <c r="AI553" s="93">
        <f t="shared" ref="AI553" si="3623">+AI554</f>
        <v>100000</v>
      </c>
      <c r="AJ553" s="93" t="e">
        <f t="shared" si="3619"/>
        <v>#VALUE!</v>
      </c>
      <c r="AK553" s="93" t="e">
        <f t="shared" si="3397"/>
        <v>#VALUE!</v>
      </c>
      <c r="AL553" s="94" t="e">
        <f t="shared" si="3398"/>
        <v>#VALUE!</v>
      </c>
      <c r="AM553" s="93">
        <f t="shared" ref="AM553" si="3624">+AM554</f>
        <v>100000</v>
      </c>
      <c r="AN553" s="93" t="e">
        <f t="shared" si="3619"/>
        <v>#VALUE!</v>
      </c>
      <c r="AO553" s="93" t="e">
        <f t="shared" si="3399"/>
        <v>#VALUE!</v>
      </c>
      <c r="AP553" s="94" t="e">
        <f t="shared" si="3400"/>
        <v>#VALUE!</v>
      </c>
      <c r="AQ553" s="93">
        <f t="shared" ref="AQ553" si="3625">+AQ554</f>
        <v>100000</v>
      </c>
      <c r="AR553" s="93" t="e">
        <f t="shared" si="3619"/>
        <v>#VALUE!</v>
      </c>
      <c r="AS553" s="93" t="e">
        <f t="shared" si="3401"/>
        <v>#VALUE!</v>
      </c>
      <c r="AT553" s="94" t="e">
        <f t="shared" si="3402"/>
        <v>#VALUE!</v>
      </c>
      <c r="AU553" s="93">
        <f t="shared" ref="AU553" si="3626">+AU554</f>
        <v>100000</v>
      </c>
      <c r="AV553" s="93" t="e">
        <f t="shared" si="3619"/>
        <v>#VALUE!</v>
      </c>
      <c r="AW553" s="93" t="e">
        <f t="shared" si="3403"/>
        <v>#VALUE!</v>
      </c>
      <c r="AX553" s="94" t="e">
        <f t="shared" si="3404"/>
        <v>#VALUE!</v>
      </c>
      <c r="AY553" s="93">
        <f t="shared" ref="AY553" si="3627">+AY554</f>
        <v>100000</v>
      </c>
      <c r="AZ553" s="93" t="e">
        <f t="shared" si="3619"/>
        <v>#VALUE!</v>
      </c>
      <c r="BA553" s="93" t="e">
        <f t="shared" si="3405"/>
        <v>#VALUE!</v>
      </c>
      <c r="BB553" s="94" t="e">
        <f t="shared" si="3406"/>
        <v>#VALUE!</v>
      </c>
      <c r="BC553" s="93">
        <f t="shared" si="3619"/>
        <v>0</v>
      </c>
      <c r="BD553" s="93">
        <f t="shared" si="3619"/>
        <v>1100000</v>
      </c>
      <c r="BE553" s="93" t="e">
        <f t="shared" si="3619"/>
        <v>#VALUE!</v>
      </c>
      <c r="BF553" s="93" t="e">
        <f t="shared" si="3407"/>
        <v>#VALUE!</v>
      </c>
      <c r="BG553" s="4" t="e">
        <f t="shared" si="3382"/>
        <v>#VALUE!</v>
      </c>
      <c r="BL553" s="93">
        <f t="shared" ref="BL553:BM553" si="3628">+BL554</f>
        <v>0</v>
      </c>
      <c r="BM553" s="93">
        <f t="shared" si="3628"/>
        <v>0</v>
      </c>
    </row>
    <row r="554" spans="1:65" s="84" customFormat="1" ht="12" x14ac:dyDescent="0.3">
      <c r="A554" s="87"/>
      <c r="B554" s="87"/>
      <c r="C554" s="88"/>
      <c r="D554" s="95"/>
      <c r="E554" s="96">
        <v>52552001</v>
      </c>
      <c r="F554" s="97" t="s">
        <v>232</v>
      </c>
      <c r="G554" s="7">
        <v>100000</v>
      </c>
      <c r="H554" s="7" t="e">
        <f>SUMIF([2]Ene!B:I,AVALUOS!E554,[2]Ene!I:I)</f>
        <v>#VALUE!</v>
      </c>
      <c r="I554" s="7" t="e">
        <f t="shared" si="3384"/>
        <v>#VALUE!</v>
      </c>
      <c r="J554" s="8" t="e">
        <f t="shared" si="3385"/>
        <v>#VALUE!</v>
      </c>
      <c r="K554" s="7">
        <v>100000</v>
      </c>
      <c r="L554" s="7" t="e">
        <f>SUMIF([2]Feb!B:I,AVALUOS!E554,[2]Feb!I:I)</f>
        <v>#VALUE!</v>
      </c>
      <c r="M554" s="7" t="e">
        <f t="shared" si="3386"/>
        <v>#VALUE!</v>
      </c>
      <c r="N554" s="8" t="e">
        <f t="shared" si="3387"/>
        <v>#VALUE!</v>
      </c>
      <c r="O554" s="7">
        <v>100000</v>
      </c>
      <c r="P554" s="7" t="e">
        <f>SUMIF([2]mar!B:I,AVALUOS!E554,[2]mar!I:I)</f>
        <v>#VALUE!</v>
      </c>
      <c r="Q554" s="7" t="e">
        <f t="shared" si="3388"/>
        <v>#VALUE!</v>
      </c>
      <c r="R554" s="8" t="e">
        <f t="shared" si="3354"/>
        <v>#VALUE!</v>
      </c>
      <c r="S554" s="7">
        <v>100000</v>
      </c>
      <c r="T554" s="7" t="e">
        <f>SUMIF([2]Abr!B:I,AVALUOS!E554,[2]Abr!I:I)</f>
        <v>#VALUE!</v>
      </c>
      <c r="U554" s="7" t="e">
        <f t="shared" si="3389"/>
        <v>#VALUE!</v>
      </c>
      <c r="V554" s="8" t="e">
        <f t="shared" si="3390"/>
        <v>#VALUE!</v>
      </c>
      <c r="W554" s="7">
        <v>100000</v>
      </c>
      <c r="X554" s="7" t="e">
        <f>SUMIF([2]May!B:I,AVALUOS!E554,[2]May!I:I)</f>
        <v>#VALUE!</v>
      </c>
      <c r="Y554" s="7" t="e">
        <f t="shared" si="3391"/>
        <v>#VALUE!</v>
      </c>
      <c r="Z554" s="8" t="e">
        <f t="shared" si="3392"/>
        <v>#VALUE!</v>
      </c>
      <c r="AA554" s="7">
        <v>100000</v>
      </c>
      <c r="AB554" s="7" t="e">
        <f>SUMIF([2]Jun!B:I,AVALUOS!E554,[2]Jun!I:I)</f>
        <v>#VALUE!</v>
      </c>
      <c r="AC554" s="7" t="e">
        <f t="shared" si="3393"/>
        <v>#VALUE!</v>
      </c>
      <c r="AD554" s="8" t="e">
        <f t="shared" si="3394"/>
        <v>#VALUE!</v>
      </c>
      <c r="AE554" s="7">
        <v>100000</v>
      </c>
      <c r="AF554" s="7" t="e">
        <f>SUMIF([2]Jul!B:I,AVALUOS!E554,[2]Jul!I:I)</f>
        <v>#VALUE!</v>
      </c>
      <c r="AG554" s="7" t="e">
        <f t="shared" si="3395"/>
        <v>#VALUE!</v>
      </c>
      <c r="AH554" s="8" t="e">
        <f t="shared" si="3396"/>
        <v>#VALUE!</v>
      </c>
      <c r="AI554" s="7">
        <v>100000</v>
      </c>
      <c r="AJ554" s="7" t="e">
        <f>SUMIF([2]Agos!B:I,AVALUOS!E554,[2]Agos!I:I)</f>
        <v>#VALUE!</v>
      </c>
      <c r="AK554" s="7" t="e">
        <f t="shared" si="3397"/>
        <v>#VALUE!</v>
      </c>
      <c r="AL554" s="8" t="e">
        <f t="shared" si="3398"/>
        <v>#VALUE!</v>
      </c>
      <c r="AM554" s="7">
        <v>100000</v>
      </c>
      <c r="AN554" s="7" t="e">
        <f>SUMIF([2]Sep!B:I,AVALUOS!E554,[2]Sep!I:I)</f>
        <v>#VALUE!</v>
      </c>
      <c r="AO554" s="7" t="e">
        <f t="shared" si="3399"/>
        <v>#VALUE!</v>
      </c>
      <c r="AP554" s="8" t="e">
        <f t="shared" si="3400"/>
        <v>#VALUE!</v>
      </c>
      <c r="AQ554" s="7">
        <v>100000</v>
      </c>
      <c r="AR554" s="7" t="e">
        <f>SUMIF([2]Oct!B:I,AVALUOS!E554,[2]Oct!I:I)</f>
        <v>#VALUE!</v>
      </c>
      <c r="AS554" s="7" t="e">
        <f t="shared" si="3401"/>
        <v>#VALUE!</v>
      </c>
      <c r="AT554" s="8" t="e">
        <f t="shared" si="3402"/>
        <v>#VALUE!</v>
      </c>
      <c r="AU554" s="7">
        <v>100000</v>
      </c>
      <c r="AV554" s="7" t="e">
        <f>SUMIF([2]Nov!B:I,AVALUOS!E554,[2]Nov!I:I)</f>
        <v>#VALUE!</v>
      </c>
      <c r="AW554" s="7" t="e">
        <f t="shared" si="3403"/>
        <v>#VALUE!</v>
      </c>
      <c r="AX554" s="8" t="e">
        <f t="shared" si="3404"/>
        <v>#VALUE!</v>
      </c>
      <c r="AY554" s="7">
        <v>100000</v>
      </c>
      <c r="AZ554" s="7" t="e">
        <f>SUMIF([2]Dic!B:I,AVALUOS!E554,[2]Dic!I:I)</f>
        <v>#VALUE!</v>
      </c>
      <c r="BA554" s="7" t="e">
        <f t="shared" si="3405"/>
        <v>#VALUE!</v>
      </c>
      <c r="BB554" s="8" t="e">
        <f t="shared" si="3406"/>
        <v>#VALUE!</v>
      </c>
      <c r="BC554" s="7">
        <v>0</v>
      </c>
      <c r="BD554" s="89">
        <f>+G554+K554+O554+S554+W554+AA554+AE554+AI554+AM554+AQ554+AU554</f>
        <v>1100000</v>
      </c>
      <c r="BE554" s="89" t="e">
        <f>+H554+L554+P554+T554+X554+AB554+AF554+AJ554+AN554+AR554+AV554+AZ554</f>
        <v>#VALUE!</v>
      </c>
      <c r="BF554" s="89" t="e">
        <f t="shared" si="3407"/>
        <v>#VALUE!</v>
      </c>
      <c r="BG554" s="24" t="e">
        <f t="shared" si="3382"/>
        <v>#VALUE!</v>
      </c>
      <c r="BL554" s="7"/>
      <c r="BM554" s="7"/>
    </row>
    <row r="555" spans="1:65" ht="12" x14ac:dyDescent="0.3">
      <c r="A555" s="85"/>
      <c r="B555" s="85"/>
      <c r="C555" s="86"/>
      <c r="D555" s="90">
        <v>525595</v>
      </c>
      <c r="E555" s="91"/>
      <c r="F555" s="92" t="s">
        <v>51</v>
      </c>
      <c r="G555" s="93">
        <f t="shared" ref="G555:H555" si="3629">+G556</f>
        <v>0</v>
      </c>
      <c r="H555" s="93" t="e">
        <f t="shared" si="3629"/>
        <v>#VALUE!</v>
      </c>
      <c r="I555" s="93" t="e">
        <f t="shared" si="3384"/>
        <v>#VALUE!</v>
      </c>
      <c r="J555" s="94">
        <f t="shared" si="3385"/>
        <v>0</v>
      </c>
      <c r="K555" s="93">
        <f t="shared" ref="K555:L555" si="3630">+K556</f>
        <v>0</v>
      </c>
      <c r="L555" s="93" t="e">
        <f t="shared" si="3630"/>
        <v>#VALUE!</v>
      </c>
      <c r="M555" s="93" t="e">
        <f t="shared" si="3386"/>
        <v>#VALUE!</v>
      </c>
      <c r="N555" s="94">
        <f t="shared" si="3387"/>
        <v>0</v>
      </c>
      <c r="O555" s="93">
        <f t="shared" ref="O555:P555" si="3631">+O556</f>
        <v>0</v>
      </c>
      <c r="P555" s="93" t="e">
        <f t="shared" si="3631"/>
        <v>#VALUE!</v>
      </c>
      <c r="Q555" s="93" t="e">
        <f t="shared" si="3388"/>
        <v>#VALUE!</v>
      </c>
      <c r="R555" s="94">
        <f t="shared" si="3354"/>
        <v>0</v>
      </c>
      <c r="S555" s="93">
        <f t="shared" ref="S555:BE555" si="3632">+S556</f>
        <v>0</v>
      </c>
      <c r="T555" s="93" t="e">
        <f t="shared" si="3632"/>
        <v>#VALUE!</v>
      </c>
      <c r="U555" s="93" t="e">
        <f t="shared" si="3389"/>
        <v>#VALUE!</v>
      </c>
      <c r="V555" s="94">
        <f t="shared" si="3390"/>
        <v>0</v>
      </c>
      <c r="W555" s="93">
        <f t="shared" ref="W555:X555" si="3633">+W556</f>
        <v>0</v>
      </c>
      <c r="X555" s="93" t="e">
        <f t="shared" si="3633"/>
        <v>#VALUE!</v>
      </c>
      <c r="Y555" s="93" t="e">
        <f t="shared" si="3391"/>
        <v>#VALUE!</v>
      </c>
      <c r="Z555" s="94">
        <f t="shared" si="3392"/>
        <v>0</v>
      </c>
      <c r="AA555" s="93">
        <f t="shared" ref="AA555" si="3634">+AA556</f>
        <v>0</v>
      </c>
      <c r="AB555" s="93" t="e">
        <f t="shared" si="3632"/>
        <v>#VALUE!</v>
      </c>
      <c r="AC555" s="93" t="e">
        <f t="shared" si="3393"/>
        <v>#VALUE!</v>
      </c>
      <c r="AD555" s="94">
        <f t="shared" si="3394"/>
        <v>0</v>
      </c>
      <c r="AE555" s="93">
        <f t="shared" ref="AE555" si="3635">+AE556</f>
        <v>0</v>
      </c>
      <c r="AF555" s="93" t="e">
        <f t="shared" si="3632"/>
        <v>#VALUE!</v>
      </c>
      <c r="AG555" s="93" t="e">
        <f t="shared" si="3395"/>
        <v>#VALUE!</v>
      </c>
      <c r="AH555" s="94">
        <f t="shared" si="3396"/>
        <v>0</v>
      </c>
      <c r="AI555" s="93">
        <f t="shared" ref="AI555" si="3636">+AI556</f>
        <v>0</v>
      </c>
      <c r="AJ555" s="93" t="e">
        <f t="shared" si="3632"/>
        <v>#VALUE!</v>
      </c>
      <c r="AK555" s="93" t="e">
        <f t="shared" si="3397"/>
        <v>#VALUE!</v>
      </c>
      <c r="AL555" s="94">
        <f t="shared" si="3398"/>
        <v>0</v>
      </c>
      <c r="AM555" s="93">
        <f t="shared" ref="AM555" si="3637">+AM556</f>
        <v>0</v>
      </c>
      <c r="AN555" s="93" t="e">
        <f t="shared" si="3632"/>
        <v>#VALUE!</v>
      </c>
      <c r="AO555" s="93" t="e">
        <f t="shared" si="3399"/>
        <v>#VALUE!</v>
      </c>
      <c r="AP555" s="94">
        <f t="shared" si="3400"/>
        <v>0</v>
      </c>
      <c r="AQ555" s="93">
        <f t="shared" ref="AQ555" si="3638">+AQ556</f>
        <v>0</v>
      </c>
      <c r="AR555" s="93" t="e">
        <f t="shared" si="3632"/>
        <v>#VALUE!</v>
      </c>
      <c r="AS555" s="93" t="e">
        <f t="shared" si="3401"/>
        <v>#VALUE!</v>
      </c>
      <c r="AT555" s="94">
        <f t="shared" si="3402"/>
        <v>0</v>
      </c>
      <c r="AU555" s="93">
        <f t="shared" ref="AU555" si="3639">+AU556</f>
        <v>0</v>
      </c>
      <c r="AV555" s="93" t="e">
        <f t="shared" si="3632"/>
        <v>#VALUE!</v>
      </c>
      <c r="AW555" s="93" t="e">
        <f t="shared" si="3403"/>
        <v>#VALUE!</v>
      </c>
      <c r="AX555" s="94">
        <f t="shared" si="3404"/>
        <v>0</v>
      </c>
      <c r="AY555" s="93">
        <f t="shared" ref="AY555" si="3640">+AY556</f>
        <v>0</v>
      </c>
      <c r="AZ555" s="93" t="e">
        <f t="shared" si="3632"/>
        <v>#VALUE!</v>
      </c>
      <c r="BA555" s="93" t="e">
        <f t="shared" si="3405"/>
        <v>#VALUE!</v>
      </c>
      <c r="BB555" s="94">
        <f t="shared" si="3406"/>
        <v>0</v>
      </c>
      <c r="BC555" s="93">
        <f t="shared" si="3632"/>
        <v>0</v>
      </c>
      <c r="BD555" s="93">
        <f t="shared" si="3632"/>
        <v>0</v>
      </c>
      <c r="BE555" s="93" t="e">
        <f t="shared" si="3632"/>
        <v>#VALUE!</v>
      </c>
      <c r="BF555" s="93" t="e">
        <f t="shared" si="3407"/>
        <v>#VALUE!</v>
      </c>
      <c r="BG555" s="4">
        <f t="shared" si="3382"/>
        <v>0</v>
      </c>
      <c r="BL555" s="93">
        <f t="shared" ref="BL555:BM555" si="3641">+BL556</f>
        <v>0</v>
      </c>
      <c r="BM555" s="93">
        <f t="shared" si="3641"/>
        <v>0</v>
      </c>
    </row>
    <row r="556" spans="1:65" s="84" customFormat="1" ht="12" x14ac:dyDescent="0.3">
      <c r="A556" s="87"/>
      <c r="B556" s="87"/>
      <c r="C556" s="88"/>
      <c r="D556" s="95"/>
      <c r="E556" s="96">
        <v>52559501</v>
      </c>
      <c r="F556" s="97" t="s">
        <v>51</v>
      </c>
      <c r="G556" s="7">
        <v>0</v>
      </c>
      <c r="H556" s="7" t="e">
        <f>SUMIF([2]Ene!B:I,AVALUOS!E556,[2]Ene!I:I)</f>
        <v>#VALUE!</v>
      </c>
      <c r="I556" s="7" t="e">
        <f t="shared" si="3384"/>
        <v>#VALUE!</v>
      </c>
      <c r="J556" s="8">
        <f t="shared" si="3385"/>
        <v>0</v>
      </c>
      <c r="K556" s="7">
        <v>0</v>
      </c>
      <c r="L556" s="7" t="e">
        <f>SUMIF([2]Feb!B:I,AVALUOS!E556,[2]Feb!I:I)</f>
        <v>#VALUE!</v>
      </c>
      <c r="M556" s="7" t="e">
        <f t="shared" si="3386"/>
        <v>#VALUE!</v>
      </c>
      <c r="N556" s="8">
        <f t="shared" si="3387"/>
        <v>0</v>
      </c>
      <c r="O556" s="7">
        <v>0</v>
      </c>
      <c r="P556" s="7" t="e">
        <f>SUMIF([2]mar!B:I,AVALUOS!E556,[2]mar!I:I)</f>
        <v>#VALUE!</v>
      </c>
      <c r="Q556" s="7" t="e">
        <f t="shared" si="3388"/>
        <v>#VALUE!</v>
      </c>
      <c r="R556" s="8">
        <f t="shared" si="3354"/>
        <v>0</v>
      </c>
      <c r="S556" s="7">
        <v>0</v>
      </c>
      <c r="T556" s="7" t="e">
        <f>SUMIF([2]Abr!B:I,AVALUOS!E556,[2]Abr!I:I)</f>
        <v>#VALUE!</v>
      </c>
      <c r="U556" s="7" t="e">
        <f t="shared" si="3389"/>
        <v>#VALUE!</v>
      </c>
      <c r="V556" s="8">
        <f t="shared" si="3390"/>
        <v>0</v>
      </c>
      <c r="W556" s="7">
        <v>0</v>
      </c>
      <c r="X556" s="7" t="e">
        <f>SUMIF([2]May!B:I,AVALUOS!E556,[2]May!I:I)</f>
        <v>#VALUE!</v>
      </c>
      <c r="Y556" s="7" t="e">
        <f t="shared" si="3391"/>
        <v>#VALUE!</v>
      </c>
      <c r="Z556" s="8">
        <f t="shared" si="3392"/>
        <v>0</v>
      </c>
      <c r="AA556" s="7">
        <v>0</v>
      </c>
      <c r="AB556" s="7" t="e">
        <f>SUMIF([2]Jun!B:I,AVALUOS!E556,[2]Jun!I:I)</f>
        <v>#VALUE!</v>
      </c>
      <c r="AC556" s="7" t="e">
        <f t="shared" si="3393"/>
        <v>#VALUE!</v>
      </c>
      <c r="AD556" s="8">
        <f t="shared" si="3394"/>
        <v>0</v>
      </c>
      <c r="AE556" s="7">
        <v>0</v>
      </c>
      <c r="AF556" s="7" t="e">
        <f>SUMIF([2]Jul!B:I,AVALUOS!E556,[2]Jul!I:I)</f>
        <v>#VALUE!</v>
      </c>
      <c r="AG556" s="7" t="e">
        <f t="shared" si="3395"/>
        <v>#VALUE!</v>
      </c>
      <c r="AH556" s="8">
        <f t="shared" si="3396"/>
        <v>0</v>
      </c>
      <c r="AI556" s="7">
        <v>0</v>
      </c>
      <c r="AJ556" s="7" t="e">
        <f>SUMIF([2]Agos!B:I,AVALUOS!E556,[2]Agos!I:I)</f>
        <v>#VALUE!</v>
      </c>
      <c r="AK556" s="7" t="e">
        <f t="shared" si="3397"/>
        <v>#VALUE!</v>
      </c>
      <c r="AL556" s="8">
        <f t="shared" si="3398"/>
        <v>0</v>
      </c>
      <c r="AM556" s="7">
        <v>0</v>
      </c>
      <c r="AN556" s="7" t="e">
        <f>SUMIF([2]Sep!B:I,AVALUOS!E556,[2]Sep!I:I)</f>
        <v>#VALUE!</v>
      </c>
      <c r="AO556" s="7" t="e">
        <f t="shared" si="3399"/>
        <v>#VALUE!</v>
      </c>
      <c r="AP556" s="8">
        <f t="shared" si="3400"/>
        <v>0</v>
      </c>
      <c r="AQ556" s="7">
        <v>0</v>
      </c>
      <c r="AR556" s="7" t="e">
        <f>SUMIF([2]Oct!B:I,AVALUOS!E556,[2]Oct!I:I)</f>
        <v>#VALUE!</v>
      </c>
      <c r="AS556" s="7" t="e">
        <f t="shared" si="3401"/>
        <v>#VALUE!</v>
      </c>
      <c r="AT556" s="8">
        <f t="shared" si="3402"/>
        <v>0</v>
      </c>
      <c r="AU556" s="7">
        <v>0</v>
      </c>
      <c r="AV556" s="7" t="e">
        <f>SUMIF([2]Nov!B:I,AVALUOS!E556,[2]Nov!I:I)</f>
        <v>#VALUE!</v>
      </c>
      <c r="AW556" s="7" t="e">
        <f t="shared" si="3403"/>
        <v>#VALUE!</v>
      </c>
      <c r="AX556" s="8">
        <f t="shared" si="3404"/>
        <v>0</v>
      </c>
      <c r="AY556" s="7">
        <v>0</v>
      </c>
      <c r="AZ556" s="7" t="e">
        <f>SUMIF([2]Dic!B:I,AVALUOS!E556,[2]Dic!I:I)</f>
        <v>#VALUE!</v>
      </c>
      <c r="BA556" s="7" t="e">
        <f t="shared" si="3405"/>
        <v>#VALUE!</v>
      </c>
      <c r="BB556" s="8">
        <f t="shared" si="3406"/>
        <v>0</v>
      </c>
      <c r="BC556" s="7">
        <v>0</v>
      </c>
      <c r="BD556" s="89">
        <f>+G556+K556+O556+S556+W556+AA556+AE556+AI556+AM556+AQ556+AU556</f>
        <v>0</v>
      </c>
      <c r="BE556" s="89" t="e">
        <f>+H556+L556+P556+T556+X556+AB556+AF556+AJ556+AN556+AR556+AV556+AZ556</f>
        <v>#VALUE!</v>
      </c>
      <c r="BF556" s="89" t="e">
        <f t="shared" si="3407"/>
        <v>#VALUE!</v>
      </c>
      <c r="BG556" s="24">
        <f t="shared" si="3382"/>
        <v>0</v>
      </c>
      <c r="BL556" s="7"/>
      <c r="BM556" s="7"/>
    </row>
    <row r="557" spans="1:65" ht="12" x14ac:dyDescent="0.3">
      <c r="A557" s="77"/>
      <c r="B557" s="77"/>
      <c r="C557" s="78">
        <v>5265</v>
      </c>
      <c r="D557" s="79"/>
      <c r="E557" s="80"/>
      <c r="F557" s="81" t="s">
        <v>306</v>
      </c>
      <c r="G557" s="82">
        <f t="shared" ref="G557:H557" si="3642">SUM(G558)</f>
        <v>0</v>
      </c>
      <c r="H557" s="82" t="e">
        <f t="shared" si="3642"/>
        <v>#VALUE!</v>
      </c>
      <c r="I557" s="82" t="e">
        <f t="shared" si="3384"/>
        <v>#VALUE!</v>
      </c>
      <c r="J557" s="83">
        <f t="shared" si="3385"/>
        <v>0</v>
      </c>
      <c r="K557" s="82">
        <f t="shared" ref="K557:L557" si="3643">SUM(K558)</f>
        <v>0</v>
      </c>
      <c r="L557" s="82" t="e">
        <f t="shared" si="3643"/>
        <v>#VALUE!</v>
      </c>
      <c r="M557" s="82" t="e">
        <f t="shared" si="3386"/>
        <v>#VALUE!</v>
      </c>
      <c r="N557" s="83">
        <f t="shared" si="3387"/>
        <v>0</v>
      </c>
      <c r="O557" s="82">
        <f t="shared" ref="O557:P557" si="3644">SUM(O558)</f>
        <v>0</v>
      </c>
      <c r="P557" s="82" t="e">
        <f t="shared" si="3644"/>
        <v>#VALUE!</v>
      </c>
      <c r="Q557" s="82" t="e">
        <f t="shared" si="3388"/>
        <v>#VALUE!</v>
      </c>
      <c r="R557" s="83">
        <f t="shared" si="3354"/>
        <v>0</v>
      </c>
      <c r="S557" s="82">
        <f t="shared" ref="S557:BE557" si="3645">SUM(S558)</f>
        <v>0</v>
      </c>
      <c r="T557" s="82" t="e">
        <f t="shared" si="3645"/>
        <v>#VALUE!</v>
      </c>
      <c r="U557" s="82" t="e">
        <f t="shared" si="3389"/>
        <v>#VALUE!</v>
      </c>
      <c r="V557" s="83">
        <f t="shared" si="3390"/>
        <v>0</v>
      </c>
      <c r="W557" s="82">
        <f t="shared" ref="W557:X557" si="3646">SUM(W558)</f>
        <v>0</v>
      </c>
      <c r="X557" s="82" t="e">
        <f t="shared" si="3646"/>
        <v>#VALUE!</v>
      </c>
      <c r="Y557" s="82" t="e">
        <f t="shared" si="3391"/>
        <v>#VALUE!</v>
      </c>
      <c r="Z557" s="83">
        <f t="shared" si="3392"/>
        <v>0</v>
      </c>
      <c r="AA557" s="82">
        <f t="shared" ref="AA557" si="3647">SUM(AA558)</f>
        <v>0</v>
      </c>
      <c r="AB557" s="82" t="e">
        <f t="shared" si="3645"/>
        <v>#VALUE!</v>
      </c>
      <c r="AC557" s="82" t="e">
        <f t="shared" si="3393"/>
        <v>#VALUE!</v>
      </c>
      <c r="AD557" s="83">
        <f t="shared" si="3394"/>
        <v>0</v>
      </c>
      <c r="AE557" s="82">
        <f t="shared" ref="AE557" si="3648">SUM(AE558)</f>
        <v>0</v>
      </c>
      <c r="AF557" s="82" t="e">
        <f t="shared" si="3645"/>
        <v>#VALUE!</v>
      </c>
      <c r="AG557" s="82" t="e">
        <f t="shared" si="3395"/>
        <v>#VALUE!</v>
      </c>
      <c r="AH557" s="83">
        <f t="shared" si="3396"/>
        <v>0</v>
      </c>
      <c r="AI557" s="82">
        <f t="shared" ref="AI557" si="3649">SUM(AI558)</f>
        <v>0</v>
      </c>
      <c r="AJ557" s="82" t="e">
        <f t="shared" si="3645"/>
        <v>#VALUE!</v>
      </c>
      <c r="AK557" s="82" t="e">
        <f t="shared" si="3397"/>
        <v>#VALUE!</v>
      </c>
      <c r="AL557" s="83">
        <f t="shared" si="3398"/>
        <v>0</v>
      </c>
      <c r="AM557" s="82">
        <f t="shared" ref="AM557" si="3650">SUM(AM558)</f>
        <v>0</v>
      </c>
      <c r="AN557" s="82" t="e">
        <f t="shared" si="3645"/>
        <v>#VALUE!</v>
      </c>
      <c r="AO557" s="82" t="e">
        <f t="shared" si="3399"/>
        <v>#VALUE!</v>
      </c>
      <c r="AP557" s="83">
        <f t="shared" si="3400"/>
        <v>0</v>
      </c>
      <c r="AQ557" s="82">
        <f t="shared" ref="AQ557" si="3651">SUM(AQ558)</f>
        <v>0</v>
      </c>
      <c r="AR557" s="82" t="e">
        <f t="shared" si="3645"/>
        <v>#VALUE!</v>
      </c>
      <c r="AS557" s="82" t="e">
        <f t="shared" si="3401"/>
        <v>#VALUE!</v>
      </c>
      <c r="AT557" s="83">
        <f t="shared" si="3402"/>
        <v>0</v>
      </c>
      <c r="AU557" s="82">
        <f t="shared" ref="AU557" si="3652">SUM(AU558)</f>
        <v>0</v>
      </c>
      <c r="AV557" s="82" t="e">
        <f t="shared" si="3645"/>
        <v>#VALUE!</v>
      </c>
      <c r="AW557" s="82" t="e">
        <f t="shared" si="3403"/>
        <v>#VALUE!</v>
      </c>
      <c r="AX557" s="83">
        <f t="shared" si="3404"/>
        <v>0</v>
      </c>
      <c r="AY557" s="82">
        <f t="shared" ref="AY557" si="3653">SUM(AY558)</f>
        <v>0</v>
      </c>
      <c r="AZ557" s="82" t="e">
        <f t="shared" si="3645"/>
        <v>#VALUE!</v>
      </c>
      <c r="BA557" s="82" t="e">
        <f t="shared" si="3405"/>
        <v>#VALUE!</v>
      </c>
      <c r="BB557" s="83">
        <f t="shared" si="3406"/>
        <v>0</v>
      </c>
      <c r="BC557" s="82">
        <f t="shared" si="3645"/>
        <v>0</v>
      </c>
      <c r="BD557" s="82">
        <f t="shared" si="3645"/>
        <v>0</v>
      </c>
      <c r="BE557" s="82" t="e">
        <f t="shared" si="3645"/>
        <v>#VALUE!</v>
      </c>
      <c r="BF557" s="82" t="e">
        <f t="shared" si="3407"/>
        <v>#VALUE!</v>
      </c>
      <c r="BG557" s="83">
        <f t="shared" si="3382"/>
        <v>0</v>
      </c>
      <c r="BL557" s="82">
        <f t="shared" ref="BL557:BM557" si="3654">SUM(BL558)</f>
        <v>0</v>
      </c>
      <c r="BM557" s="82">
        <f t="shared" si="3654"/>
        <v>0</v>
      </c>
    </row>
    <row r="558" spans="1:65" s="84" customFormat="1" ht="12" x14ac:dyDescent="0.3">
      <c r="A558" s="85"/>
      <c r="B558" s="85"/>
      <c r="C558" s="86"/>
      <c r="D558" s="90">
        <v>526515</v>
      </c>
      <c r="E558" s="91"/>
      <c r="F558" s="92" t="s">
        <v>307</v>
      </c>
      <c r="G558" s="93">
        <f t="shared" ref="G558:H558" si="3655">+G559</f>
        <v>0</v>
      </c>
      <c r="H558" s="93" t="e">
        <f t="shared" si="3655"/>
        <v>#VALUE!</v>
      </c>
      <c r="I558" s="93" t="e">
        <f t="shared" si="3384"/>
        <v>#VALUE!</v>
      </c>
      <c r="J558" s="94">
        <f t="shared" si="3385"/>
        <v>0</v>
      </c>
      <c r="K558" s="93">
        <f t="shared" ref="K558:L558" si="3656">+K559</f>
        <v>0</v>
      </c>
      <c r="L558" s="93" t="e">
        <f t="shared" si="3656"/>
        <v>#VALUE!</v>
      </c>
      <c r="M558" s="93" t="e">
        <f t="shared" si="3386"/>
        <v>#VALUE!</v>
      </c>
      <c r="N558" s="94">
        <f t="shared" si="3387"/>
        <v>0</v>
      </c>
      <c r="O558" s="93">
        <f t="shared" ref="O558:P558" si="3657">+O559</f>
        <v>0</v>
      </c>
      <c r="P558" s="93" t="e">
        <f t="shared" si="3657"/>
        <v>#VALUE!</v>
      </c>
      <c r="Q558" s="93" t="e">
        <f t="shared" si="3388"/>
        <v>#VALUE!</v>
      </c>
      <c r="R558" s="94">
        <f t="shared" si="3354"/>
        <v>0</v>
      </c>
      <c r="S558" s="93">
        <f t="shared" ref="S558:BE558" si="3658">+S559</f>
        <v>0</v>
      </c>
      <c r="T558" s="93" t="e">
        <f t="shared" si="3658"/>
        <v>#VALUE!</v>
      </c>
      <c r="U558" s="93" t="e">
        <f t="shared" si="3389"/>
        <v>#VALUE!</v>
      </c>
      <c r="V558" s="94">
        <f t="shared" si="3390"/>
        <v>0</v>
      </c>
      <c r="W558" s="93">
        <f t="shared" ref="W558:X558" si="3659">+W559</f>
        <v>0</v>
      </c>
      <c r="X558" s="93" t="e">
        <f t="shared" si="3659"/>
        <v>#VALUE!</v>
      </c>
      <c r="Y558" s="93" t="e">
        <f t="shared" si="3391"/>
        <v>#VALUE!</v>
      </c>
      <c r="Z558" s="94">
        <f t="shared" si="3392"/>
        <v>0</v>
      </c>
      <c r="AA558" s="93">
        <f t="shared" ref="AA558" si="3660">+AA559</f>
        <v>0</v>
      </c>
      <c r="AB558" s="93" t="e">
        <f t="shared" si="3658"/>
        <v>#VALUE!</v>
      </c>
      <c r="AC558" s="93" t="e">
        <f t="shared" si="3393"/>
        <v>#VALUE!</v>
      </c>
      <c r="AD558" s="94">
        <f t="shared" si="3394"/>
        <v>0</v>
      </c>
      <c r="AE558" s="93">
        <f t="shared" ref="AE558" si="3661">+AE559</f>
        <v>0</v>
      </c>
      <c r="AF558" s="93" t="e">
        <f t="shared" si="3658"/>
        <v>#VALUE!</v>
      </c>
      <c r="AG558" s="93" t="e">
        <f t="shared" si="3395"/>
        <v>#VALUE!</v>
      </c>
      <c r="AH558" s="94">
        <f t="shared" si="3396"/>
        <v>0</v>
      </c>
      <c r="AI558" s="93">
        <f t="shared" ref="AI558" si="3662">+AI559</f>
        <v>0</v>
      </c>
      <c r="AJ558" s="93" t="e">
        <f t="shared" si="3658"/>
        <v>#VALUE!</v>
      </c>
      <c r="AK558" s="93" t="e">
        <f t="shared" si="3397"/>
        <v>#VALUE!</v>
      </c>
      <c r="AL558" s="94">
        <f t="shared" si="3398"/>
        <v>0</v>
      </c>
      <c r="AM558" s="93">
        <f t="shared" ref="AM558" si="3663">+AM559</f>
        <v>0</v>
      </c>
      <c r="AN558" s="93" t="e">
        <f t="shared" si="3658"/>
        <v>#VALUE!</v>
      </c>
      <c r="AO558" s="93" t="e">
        <f t="shared" si="3399"/>
        <v>#VALUE!</v>
      </c>
      <c r="AP558" s="94">
        <f t="shared" si="3400"/>
        <v>0</v>
      </c>
      <c r="AQ558" s="93">
        <f t="shared" ref="AQ558" si="3664">+AQ559</f>
        <v>0</v>
      </c>
      <c r="AR558" s="93" t="e">
        <f t="shared" si="3658"/>
        <v>#VALUE!</v>
      </c>
      <c r="AS558" s="93" t="e">
        <f t="shared" si="3401"/>
        <v>#VALUE!</v>
      </c>
      <c r="AT558" s="94">
        <f t="shared" si="3402"/>
        <v>0</v>
      </c>
      <c r="AU558" s="93">
        <f t="shared" ref="AU558" si="3665">+AU559</f>
        <v>0</v>
      </c>
      <c r="AV558" s="93" t="e">
        <f t="shared" si="3658"/>
        <v>#VALUE!</v>
      </c>
      <c r="AW558" s="93" t="e">
        <f t="shared" si="3403"/>
        <v>#VALUE!</v>
      </c>
      <c r="AX558" s="94">
        <f t="shared" si="3404"/>
        <v>0</v>
      </c>
      <c r="AY558" s="93">
        <f t="shared" ref="AY558" si="3666">+AY559</f>
        <v>0</v>
      </c>
      <c r="AZ558" s="93" t="e">
        <f t="shared" si="3658"/>
        <v>#VALUE!</v>
      </c>
      <c r="BA558" s="93" t="e">
        <f t="shared" si="3405"/>
        <v>#VALUE!</v>
      </c>
      <c r="BB558" s="94">
        <f t="shared" si="3406"/>
        <v>0</v>
      </c>
      <c r="BC558" s="93">
        <f t="shared" si="3658"/>
        <v>0</v>
      </c>
      <c r="BD558" s="93">
        <f t="shared" si="3658"/>
        <v>0</v>
      </c>
      <c r="BE558" s="93" t="e">
        <f t="shared" si="3658"/>
        <v>#VALUE!</v>
      </c>
      <c r="BF558" s="93" t="e">
        <f t="shared" si="3407"/>
        <v>#VALUE!</v>
      </c>
      <c r="BG558" s="4">
        <f t="shared" si="3382"/>
        <v>0</v>
      </c>
      <c r="BL558" s="93">
        <f t="shared" ref="BL558:BM558" si="3667">+BL559</f>
        <v>0</v>
      </c>
      <c r="BM558" s="93">
        <f t="shared" si="3667"/>
        <v>0</v>
      </c>
    </row>
    <row r="559" spans="1:65" ht="12" x14ac:dyDescent="0.3">
      <c r="A559" s="87"/>
      <c r="B559" s="87"/>
      <c r="C559" s="88"/>
      <c r="D559" s="95"/>
      <c r="E559" s="96">
        <v>52651501</v>
      </c>
      <c r="F559" s="97" t="s">
        <v>308</v>
      </c>
      <c r="G559" s="7">
        <v>0</v>
      </c>
      <c r="H559" s="7" t="e">
        <f>SUMIF([2]Ene!B:I,AVALUOS!E559,[2]Ene!I:I)</f>
        <v>#VALUE!</v>
      </c>
      <c r="I559" s="7" t="e">
        <f t="shared" si="3384"/>
        <v>#VALUE!</v>
      </c>
      <c r="J559" s="8">
        <f t="shared" si="3385"/>
        <v>0</v>
      </c>
      <c r="K559" s="7">
        <v>0</v>
      </c>
      <c r="L559" s="7" t="e">
        <f>SUMIF([2]Feb!B:I,AVALUOS!E559,[2]Feb!I:I)</f>
        <v>#VALUE!</v>
      </c>
      <c r="M559" s="7" t="e">
        <f t="shared" si="3386"/>
        <v>#VALUE!</v>
      </c>
      <c r="N559" s="8">
        <f t="shared" si="3387"/>
        <v>0</v>
      </c>
      <c r="O559" s="7">
        <v>0</v>
      </c>
      <c r="P559" s="7" t="e">
        <f>SUMIF([2]mar!B:I,AVALUOS!E559,[2]mar!I:I)</f>
        <v>#VALUE!</v>
      </c>
      <c r="Q559" s="7" t="e">
        <f t="shared" si="3388"/>
        <v>#VALUE!</v>
      </c>
      <c r="R559" s="8">
        <f t="shared" si="3354"/>
        <v>0</v>
      </c>
      <c r="S559" s="7">
        <v>0</v>
      </c>
      <c r="T559" s="7" t="e">
        <f>SUMIF([2]Abr!B:I,AVALUOS!E559,[2]Abr!I:I)</f>
        <v>#VALUE!</v>
      </c>
      <c r="U559" s="7" t="e">
        <f t="shared" si="3389"/>
        <v>#VALUE!</v>
      </c>
      <c r="V559" s="8">
        <f t="shared" si="3390"/>
        <v>0</v>
      </c>
      <c r="W559" s="7">
        <v>0</v>
      </c>
      <c r="X559" s="7" t="e">
        <f>SUMIF([2]May!B:I,AVALUOS!E559,[2]May!I:I)</f>
        <v>#VALUE!</v>
      </c>
      <c r="Y559" s="7" t="e">
        <f t="shared" si="3391"/>
        <v>#VALUE!</v>
      </c>
      <c r="Z559" s="8">
        <f t="shared" si="3392"/>
        <v>0</v>
      </c>
      <c r="AA559" s="7">
        <v>0</v>
      </c>
      <c r="AB559" s="7" t="e">
        <f>SUMIF([2]Jun!B:I,AVALUOS!E559,[2]Jun!I:I)</f>
        <v>#VALUE!</v>
      </c>
      <c r="AC559" s="7" t="e">
        <f t="shared" si="3393"/>
        <v>#VALUE!</v>
      </c>
      <c r="AD559" s="8">
        <f t="shared" si="3394"/>
        <v>0</v>
      </c>
      <c r="AE559" s="7">
        <v>0</v>
      </c>
      <c r="AF559" s="7" t="e">
        <f>SUMIF([2]Jul!B:I,AVALUOS!E559,[2]Jul!I:I)</f>
        <v>#VALUE!</v>
      </c>
      <c r="AG559" s="7" t="e">
        <f t="shared" si="3395"/>
        <v>#VALUE!</v>
      </c>
      <c r="AH559" s="8">
        <f t="shared" si="3396"/>
        <v>0</v>
      </c>
      <c r="AI559" s="7">
        <v>0</v>
      </c>
      <c r="AJ559" s="7" t="e">
        <f>SUMIF([2]Agos!B:I,AVALUOS!E559,[2]Agos!I:I)</f>
        <v>#VALUE!</v>
      </c>
      <c r="AK559" s="7" t="e">
        <f t="shared" si="3397"/>
        <v>#VALUE!</v>
      </c>
      <c r="AL559" s="8">
        <f t="shared" si="3398"/>
        <v>0</v>
      </c>
      <c r="AM559" s="7">
        <v>0</v>
      </c>
      <c r="AN559" s="7" t="e">
        <f>SUMIF([2]Sep!B:I,AVALUOS!E559,[2]Sep!I:I)</f>
        <v>#VALUE!</v>
      </c>
      <c r="AO559" s="7" t="e">
        <f t="shared" si="3399"/>
        <v>#VALUE!</v>
      </c>
      <c r="AP559" s="8">
        <f t="shared" si="3400"/>
        <v>0</v>
      </c>
      <c r="AQ559" s="7">
        <v>0</v>
      </c>
      <c r="AR559" s="7" t="e">
        <f>SUMIF([2]Oct!B:I,AVALUOS!E559,[2]Oct!I:I)</f>
        <v>#VALUE!</v>
      </c>
      <c r="AS559" s="7" t="e">
        <f t="shared" si="3401"/>
        <v>#VALUE!</v>
      </c>
      <c r="AT559" s="8">
        <f t="shared" si="3402"/>
        <v>0</v>
      </c>
      <c r="AU559" s="7">
        <v>0</v>
      </c>
      <c r="AV559" s="7" t="e">
        <f>SUMIF([2]Nov!B:I,AVALUOS!E559,[2]Nov!I:I)</f>
        <v>#VALUE!</v>
      </c>
      <c r="AW559" s="7" t="e">
        <f t="shared" si="3403"/>
        <v>#VALUE!</v>
      </c>
      <c r="AX559" s="8">
        <f t="shared" si="3404"/>
        <v>0</v>
      </c>
      <c r="AY559" s="7">
        <v>0</v>
      </c>
      <c r="AZ559" s="7" t="e">
        <f>SUMIF([2]Dic!B:I,AVALUOS!E559,[2]Dic!I:I)</f>
        <v>#VALUE!</v>
      </c>
      <c r="BA559" s="7" t="e">
        <f t="shared" si="3405"/>
        <v>#VALUE!</v>
      </c>
      <c r="BB559" s="8">
        <f t="shared" si="3406"/>
        <v>0</v>
      </c>
      <c r="BC559" s="7">
        <v>0</v>
      </c>
      <c r="BD559" s="89">
        <f>+G559+K559+O559+S559+W559+AA559+AE559+AI559+AM559+AQ559+AU559</f>
        <v>0</v>
      </c>
      <c r="BE559" s="89" t="e">
        <f>+H559+L559+P559+T559+X559+AB559+AF559+AJ559+AN559+AR559+AV559+AZ559</f>
        <v>#VALUE!</v>
      </c>
      <c r="BF559" s="89" t="e">
        <f t="shared" si="3407"/>
        <v>#VALUE!</v>
      </c>
      <c r="BG559" s="24">
        <f t="shared" si="3382"/>
        <v>0</v>
      </c>
      <c r="BK559" s="84"/>
      <c r="BL559" s="7"/>
      <c r="BM559" s="7"/>
    </row>
    <row r="560" spans="1:65" s="84" customFormat="1" ht="12" x14ac:dyDescent="0.3">
      <c r="A560" s="77"/>
      <c r="B560" s="77"/>
      <c r="C560" s="78">
        <v>5295</v>
      </c>
      <c r="D560" s="79"/>
      <c r="E560" s="80"/>
      <c r="F560" s="81" t="s">
        <v>97</v>
      </c>
      <c r="G560" s="82">
        <f t="shared" ref="G560:H560" si="3668">SUM(G561,G566,G564,G570,G572,G575,G578,G580,G582,G584,G586,G588)</f>
        <v>9100000</v>
      </c>
      <c r="H560" s="82" t="e">
        <f t="shared" si="3668"/>
        <v>#VALUE!</v>
      </c>
      <c r="I560" s="82" t="e">
        <f t="shared" si="3384"/>
        <v>#VALUE!</v>
      </c>
      <c r="J560" s="83" t="e">
        <f t="shared" si="3385"/>
        <v>#VALUE!</v>
      </c>
      <c r="K560" s="82">
        <f t="shared" ref="K560:L560" si="3669">SUM(K561,K566,K564,K570,K572,K575,K578,K580,K582,K584,K586,K588)</f>
        <v>10600000</v>
      </c>
      <c r="L560" s="82" t="e">
        <f t="shared" si="3669"/>
        <v>#VALUE!</v>
      </c>
      <c r="M560" s="82" t="e">
        <f t="shared" si="3386"/>
        <v>#VALUE!</v>
      </c>
      <c r="N560" s="83" t="e">
        <f t="shared" si="3387"/>
        <v>#VALUE!</v>
      </c>
      <c r="O560" s="82">
        <f t="shared" ref="O560:P560" si="3670">SUM(O561,O566,O564,O570,O572,O575,O578,O580,O582,O584,O586,O588)</f>
        <v>12100000</v>
      </c>
      <c r="P560" s="82" t="e">
        <f t="shared" si="3670"/>
        <v>#VALUE!</v>
      </c>
      <c r="Q560" s="82" t="e">
        <f t="shared" si="3388"/>
        <v>#VALUE!</v>
      </c>
      <c r="R560" s="83" t="e">
        <f t="shared" si="3354"/>
        <v>#VALUE!</v>
      </c>
      <c r="S560" s="82">
        <f t="shared" ref="S560:T560" si="3671">SUM(S561,S566,S564,S570,S572,S575,S578,S580,S582,S584,S586,S588)</f>
        <v>10600000</v>
      </c>
      <c r="T560" s="82" t="e">
        <f t="shared" si="3671"/>
        <v>#VALUE!</v>
      </c>
      <c r="U560" s="82" t="e">
        <f t="shared" si="3389"/>
        <v>#VALUE!</v>
      </c>
      <c r="V560" s="83" t="e">
        <f t="shared" si="3390"/>
        <v>#VALUE!</v>
      </c>
      <c r="W560" s="82">
        <f t="shared" ref="W560:X560" si="3672">SUM(W561,W566,W564,W570,W572,W575,W578,W580,W582,W584,W586,W588)</f>
        <v>13600000</v>
      </c>
      <c r="X560" s="82" t="e">
        <f t="shared" si="3672"/>
        <v>#VALUE!</v>
      </c>
      <c r="Y560" s="82" t="e">
        <f t="shared" si="3391"/>
        <v>#VALUE!</v>
      </c>
      <c r="Z560" s="83" t="e">
        <f t="shared" si="3392"/>
        <v>#VALUE!</v>
      </c>
      <c r="AA560" s="82">
        <f t="shared" ref="AA560:AB560" si="3673">SUM(AA561,AA566,AA564,AA570,AA572,AA575,AA578,AA580,AA582,AA584,AA586,AA588)</f>
        <v>13600000</v>
      </c>
      <c r="AB560" s="82" t="e">
        <f t="shared" si="3673"/>
        <v>#VALUE!</v>
      </c>
      <c r="AC560" s="82" t="e">
        <f t="shared" si="3393"/>
        <v>#VALUE!</v>
      </c>
      <c r="AD560" s="83" t="e">
        <f t="shared" si="3394"/>
        <v>#VALUE!</v>
      </c>
      <c r="AE560" s="82">
        <f t="shared" ref="AE560:AF560" si="3674">SUM(AE561,AE566,AE564,AE570,AE572,AE575,AE578,AE580,AE582,AE584,AE586,AE588)</f>
        <v>15100000</v>
      </c>
      <c r="AF560" s="82" t="e">
        <f t="shared" si="3674"/>
        <v>#VALUE!</v>
      </c>
      <c r="AG560" s="82" t="e">
        <f t="shared" si="3395"/>
        <v>#VALUE!</v>
      </c>
      <c r="AH560" s="83" t="e">
        <f t="shared" si="3396"/>
        <v>#VALUE!</v>
      </c>
      <c r="AI560" s="82">
        <f t="shared" ref="AI560:AJ560" si="3675">SUM(AI561,AI566,AI564,AI570,AI572,AI575,AI578,AI580,AI582,AI584,AI586,AI588)</f>
        <v>16600000</v>
      </c>
      <c r="AJ560" s="82" t="e">
        <f t="shared" si="3675"/>
        <v>#VALUE!</v>
      </c>
      <c r="AK560" s="82" t="e">
        <f t="shared" si="3397"/>
        <v>#VALUE!</v>
      </c>
      <c r="AL560" s="83" t="e">
        <f t="shared" si="3398"/>
        <v>#VALUE!</v>
      </c>
      <c r="AM560" s="82">
        <f t="shared" ref="AM560:AN560" si="3676">SUM(AM561,AM566,AM564,AM570,AM572,AM575,AM578,AM580,AM582,AM584,AM586,AM588)</f>
        <v>19600000</v>
      </c>
      <c r="AN560" s="82" t="e">
        <f t="shared" si="3676"/>
        <v>#VALUE!</v>
      </c>
      <c r="AO560" s="82" t="e">
        <f t="shared" si="3399"/>
        <v>#VALUE!</v>
      </c>
      <c r="AP560" s="83" t="e">
        <f t="shared" si="3400"/>
        <v>#VALUE!</v>
      </c>
      <c r="AQ560" s="82">
        <f t="shared" ref="AQ560:AR560" si="3677">SUM(AQ561,AQ566,AQ564,AQ570,AQ572,AQ575,AQ578,AQ580,AQ582,AQ584,AQ586,AQ588)</f>
        <v>22600000</v>
      </c>
      <c r="AR560" s="82" t="e">
        <f t="shared" si="3677"/>
        <v>#VALUE!</v>
      </c>
      <c r="AS560" s="82" t="e">
        <f t="shared" si="3401"/>
        <v>#VALUE!</v>
      </c>
      <c r="AT560" s="83" t="e">
        <f t="shared" si="3402"/>
        <v>#VALUE!</v>
      </c>
      <c r="AU560" s="82">
        <f t="shared" ref="AU560:AV560" si="3678">SUM(AU561,AU566,AU564,AU570,AU572,AU575,AU578,AU580,AU582,AU584,AU586,AU588)</f>
        <v>25500000</v>
      </c>
      <c r="AV560" s="82" t="e">
        <f t="shared" si="3678"/>
        <v>#VALUE!</v>
      </c>
      <c r="AW560" s="82" t="e">
        <f t="shared" si="3403"/>
        <v>#VALUE!</v>
      </c>
      <c r="AX560" s="83" t="e">
        <f t="shared" si="3404"/>
        <v>#VALUE!</v>
      </c>
      <c r="AY560" s="82">
        <f t="shared" ref="AY560:BE560" si="3679">SUM(AY561,AY566,AY564,AY570,AY572,AY575,AY578,AY580,AY582,AY584,AY586,AY588)</f>
        <v>27000000</v>
      </c>
      <c r="AZ560" s="82" t="e">
        <f t="shared" si="3679"/>
        <v>#VALUE!</v>
      </c>
      <c r="BA560" s="82" t="e">
        <f t="shared" si="3405"/>
        <v>#VALUE!</v>
      </c>
      <c r="BB560" s="83" t="e">
        <f t="shared" si="3406"/>
        <v>#VALUE!</v>
      </c>
      <c r="BC560" s="82">
        <f t="shared" si="3679"/>
        <v>0</v>
      </c>
      <c r="BD560" s="82">
        <f t="shared" si="3679"/>
        <v>169000000</v>
      </c>
      <c r="BE560" s="82" t="e">
        <f t="shared" si="3679"/>
        <v>#VALUE!</v>
      </c>
      <c r="BF560" s="82" t="e">
        <f t="shared" si="3407"/>
        <v>#VALUE!</v>
      </c>
      <c r="BG560" s="83" t="e">
        <f t="shared" si="3382"/>
        <v>#VALUE!</v>
      </c>
      <c r="BL560" s="82">
        <f t="shared" ref="BL560:BM560" si="3680">SUM(BL561,BL566,BL564,BL570,BL572,BL575,BL578,BL580,BL582,BL584,BL586,BL588)</f>
        <v>0</v>
      </c>
      <c r="BM560" s="82">
        <f t="shared" si="3680"/>
        <v>0</v>
      </c>
    </row>
    <row r="561" spans="1:65" s="84" customFormat="1" ht="12" x14ac:dyDescent="0.3">
      <c r="A561" s="85"/>
      <c r="B561" s="85"/>
      <c r="C561" s="86"/>
      <c r="D561" s="90">
        <v>529505</v>
      </c>
      <c r="E561" s="91"/>
      <c r="F561" s="92" t="s">
        <v>69</v>
      </c>
      <c r="G561" s="93">
        <f t="shared" ref="G561:H561" si="3681">SUM(G562:G563)</f>
        <v>0</v>
      </c>
      <c r="H561" s="93" t="e">
        <f t="shared" si="3681"/>
        <v>#VALUE!</v>
      </c>
      <c r="I561" s="93" t="e">
        <f t="shared" si="3384"/>
        <v>#VALUE!</v>
      </c>
      <c r="J561" s="94">
        <f t="shared" si="3385"/>
        <v>0</v>
      </c>
      <c r="K561" s="93">
        <f t="shared" ref="K561:L561" si="3682">SUM(K562:K563)</f>
        <v>0</v>
      </c>
      <c r="L561" s="93" t="e">
        <f t="shared" si="3682"/>
        <v>#VALUE!</v>
      </c>
      <c r="M561" s="93" t="e">
        <f t="shared" si="3386"/>
        <v>#VALUE!</v>
      </c>
      <c r="N561" s="94">
        <f t="shared" si="3387"/>
        <v>0</v>
      </c>
      <c r="O561" s="93">
        <f t="shared" ref="O561:P561" si="3683">SUM(O562:O563)</f>
        <v>0</v>
      </c>
      <c r="P561" s="93" t="e">
        <f t="shared" si="3683"/>
        <v>#VALUE!</v>
      </c>
      <c r="Q561" s="93" t="e">
        <f t="shared" si="3388"/>
        <v>#VALUE!</v>
      </c>
      <c r="R561" s="94">
        <f t="shared" si="3354"/>
        <v>0</v>
      </c>
      <c r="S561" s="93">
        <f t="shared" ref="S561:T561" si="3684">SUM(S562:S563)</f>
        <v>0</v>
      </c>
      <c r="T561" s="93" t="e">
        <f t="shared" si="3684"/>
        <v>#VALUE!</v>
      </c>
      <c r="U561" s="93" t="e">
        <f t="shared" si="3389"/>
        <v>#VALUE!</v>
      </c>
      <c r="V561" s="94">
        <f t="shared" si="3390"/>
        <v>0</v>
      </c>
      <c r="W561" s="93">
        <f t="shared" ref="W561:X561" si="3685">SUM(W562:W563)</f>
        <v>13500000</v>
      </c>
      <c r="X561" s="93" t="e">
        <f t="shared" si="3685"/>
        <v>#VALUE!</v>
      </c>
      <c r="Y561" s="93" t="e">
        <f t="shared" si="3391"/>
        <v>#VALUE!</v>
      </c>
      <c r="Z561" s="94" t="e">
        <f t="shared" si="3392"/>
        <v>#VALUE!</v>
      </c>
      <c r="AA561" s="93">
        <f t="shared" ref="AA561:AB561" si="3686">SUM(AA562:AA563)</f>
        <v>13500000</v>
      </c>
      <c r="AB561" s="93" t="e">
        <f t="shared" si="3686"/>
        <v>#VALUE!</v>
      </c>
      <c r="AC561" s="93" t="e">
        <f t="shared" si="3393"/>
        <v>#VALUE!</v>
      </c>
      <c r="AD561" s="94" t="e">
        <f t="shared" si="3394"/>
        <v>#VALUE!</v>
      </c>
      <c r="AE561" s="93">
        <f t="shared" ref="AE561:AF561" si="3687">SUM(AE562:AE563)</f>
        <v>15000000</v>
      </c>
      <c r="AF561" s="93" t="e">
        <f t="shared" si="3687"/>
        <v>#VALUE!</v>
      </c>
      <c r="AG561" s="93" t="e">
        <f t="shared" si="3395"/>
        <v>#VALUE!</v>
      </c>
      <c r="AH561" s="94" t="e">
        <f t="shared" si="3396"/>
        <v>#VALUE!</v>
      </c>
      <c r="AI561" s="93">
        <f t="shared" ref="AI561:AJ561" si="3688">SUM(AI562:AI563)</f>
        <v>16500000</v>
      </c>
      <c r="AJ561" s="93" t="e">
        <f t="shared" si="3688"/>
        <v>#VALUE!</v>
      </c>
      <c r="AK561" s="93" t="e">
        <f t="shared" si="3397"/>
        <v>#VALUE!</v>
      </c>
      <c r="AL561" s="94" t="e">
        <f t="shared" si="3398"/>
        <v>#VALUE!</v>
      </c>
      <c r="AM561" s="93">
        <f t="shared" ref="AM561:AN561" si="3689">SUM(AM562:AM563)</f>
        <v>19500000</v>
      </c>
      <c r="AN561" s="93" t="e">
        <f t="shared" si="3689"/>
        <v>#VALUE!</v>
      </c>
      <c r="AO561" s="93" t="e">
        <f t="shared" si="3399"/>
        <v>#VALUE!</v>
      </c>
      <c r="AP561" s="94" t="e">
        <f t="shared" si="3400"/>
        <v>#VALUE!</v>
      </c>
      <c r="AQ561" s="93">
        <f t="shared" ref="AQ561:AR561" si="3690">SUM(AQ562:AQ563)</f>
        <v>22500000</v>
      </c>
      <c r="AR561" s="93" t="e">
        <f t="shared" si="3690"/>
        <v>#VALUE!</v>
      </c>
      <c r="AS561" s="93" t="e">
        <f t="shared" si="3401"/>
        <v>#VALUE!</v>
      </c>
      <c r="AT561" s="94" t="e">
        <f t="shared" si="3402"/>
        <v>#VALUE!</v>
      </c>
      <c r="AU561" s="93">
        <f t="shared" ref="AU561:AV561" si="3691">SUM(AU562:AU563)</f>
        <v>25500000</v>
      </c>
      <c r="AV561" s="93" t="e">
        <f t="shared" si="3691"/>
        <v>#VALUE!</v>
      </c>
      <c r="AW561" s="93" t="e">
        <f t="shared" si="3403"/>
        <v>#VALUE!</v>
      </c>
      <c r="AX561" s="94" t="e">
        <f t="shared" si="3404"/>
        <v>#VALUE!</v>
      </c>
      <c r="AY561" s="93">
        <f t="shared" ref="AY561:BE561" si="3692">SUM(AY562:AY563)</f>
        <v>27000000</v>
      </c>
      <c r="AZ561" s="93" t="e">
        <f t="shared" si="3692"/>
        <v>#VALUE!</v>
      </c>
      <c r="BA561" s="93" t="e">
        <f t="shared" si="3405"/>
        <v>#VALUE!</v>
      </c>
      <c r="BB561" s="94" t="e">
        <f t="shared" si="3406"/>
        <v>#VALUE!</v>
      </c>
      <c r="BC561" s="93">
        <f t="shared" si="3692"/>
        <v>0</v>
      </c>
      <c r="BD561" s="93">
        <f t="shared" si="3692"/>
        <v>126000000</v>
      </c>
      <c r="BE561" s="93" t="e">
        <f t="shared" si="3692"/>
        <v>#VALUE!</v>
      </c>
      <c r="BF561" s="93" t="e">
        <f t="shared" si="3407"/>
        <v>#VALUE!</v>
      </c>
      <c r="BG561" s="4" t="e">
        <f t="shared" si="3382"/>
        <v>#VALUE!</v>
      </c>
      <c r="BL561" s="93">
        <f t="shared" ref="BL561:BM561" si="3693">SUM(BL562:BL563)</f>
        <v>0</v>
      </c>
      <c r="BM561" s="93">
        <f t="shared" si="3693"/>
        <v>0</v>
      </c>
    </row>
    <row r="562" spans="1:65" ht="12" x14ac:dyDescent="0.3">
      <c r="A562" s="87"/>
      <c r="B562" s="87"/>
      <c r="C562" s="88"/>
      <c r="D562" s="95"/>
      <c r="E562" s="96">
        <v>52950501</v>
      </c>
      <c r="F562" s="97" t="s">
        <v>309</v>
      </c>
      <c r="G562" s="7"/>
      <c r="H562" s="7" t="e">
        <f>SUMIF([2]Ene!B:I,AVALUOS!E562,[2]Ene!I:I)</f>
        <v>#VALUE!</v>
      </c>
      <c r="I562" s="7" t="e">
        <f t="shared" si="3384"/>
        <v>#VALUE!</v>
      </c>
      <c r="J562" s="8">
        <f t="shared" si="3385"/>
        <v>0</v>
      </c>
      <c r="K562" s="7"/>
      <c r="L562" s="7" t="e">
        <f>SUMIF([2]Feb!B:I,AVALUOS!E562,[2]Feb!I:I)</f>
        <v>#VALUE!</v>
      </c>
      <c r="M562" s="7" t="e">
        <f t="shared" si="3386"/>
        <v>#VALUE!</v>
      </c>
      <c r="N562" s="8">
        <f t="shared" si="3387"/>
        <v>0</v>
      </c>
      <c r="O562" s="7"/>
      <c r="P562" s="7" t="e">
        <f>SUMIF([2]mar!B:I,AVALUOS!E562,[2]mar!I:I)</f>
        <v>#VALUE!</v>
      </c>
      <c r="Q562" s="7" t="e">
        <f t="shared" si="3388"/>
        <v>#VALUE!</v>
      </c>
      <c r="R562" s="8">
        <f t="shared" si="3354"/>
        <v>0</v>
      </c>
      <c r="S562" s="7"/>
      <c r="T562" s="7" t="e">
        <f>SUMIF([2]Abr!B:I,AVALUOS!E562,[2]Abr!I:I)</f>
        <v>#VALUE!</v>
      </c>
      <c r="U562" s="7" t="e">
        <f t="shared" si="3389"/>
        <v>#VALUE!</v>
      </c>
      <c r="V562" s="8">
        <f t="shared" si="3390"/>
        <v>0</v>
      </c>
      <c r="W562" s="7">
        <v>13500000</v>
      </c>
      <c r="X562" s="7" t="e">
        <f>SUMIF([2]May!B:I,AVALUOS!E562,[2]May!I:I)</f>
        <v>#VALUE!</v>
      </c>
      <c r="Y562" s="7" t="e">
        <f t="shared" si="3391"/>
        <v>#VALUE!</v>
      </c>
      <c r="Z562" s="8" t="e">
        <f t="shared" si="3392"/>
        <v>#VALUE!</v>
      </c>
      <c r="AA562" s="7">
        <v>13500000</v>
      </c>
      <c r="AB562" s="7" t="e">
        <f>SUMIF([2]Jun!B:I,AVALUOS!E562,[2]Jun!I:I)</f>
        <v>#VALUE!</v>
      </c>
      <c r="AC562" s="7" t="e">
        <f t="shared" si="3393"/>
        <v>#VALUE!</v>
      </c>
      <c r="AD562" s="8" t="e">
        <f t="shared" si="3394"/>
        <v>#VALUE!</v>
      </c>
      <c r="AE562" s="7">
        <v>15000000</v>
      </c>
      <c r="AF562" s="7" t="e">
        <f>SUMIF([2]Jul!B:I,AVALUOS!E562,[2]Jul!I:I)</f>
        <v>#VALUE!</v>
      </c>
      <c r="AG562" s="7" t="e">
        <f t="shared" si="3395"/>
        <v>#VALUE!</v>
      </c>
      <c r="AH562" s="8" t="e">
        <f t="shared" si="3396"/>
        <v>#VALUE!</v>
      </c>
      <c r="AI562" s="7">
        <v>16500000</v>
      </c>
      <c r="AJ562" s="7" t="e">
        <f>SUMIF([2]Agos!B:I,AVALUOS!E562,[2]Agos!I:I)</f>
        <v>#VALUE!</v>
      </c>
      <c r="AK562" s="7" t="e">
        <f t="shared" si="3397"/>
        <v>#VALUE!</v>
      </c>
      <c r="AL562" s="8" t="e">
        <f t="shared" si="3398"/>
        <v>#VALUE!</v>
      </c>
      <c r="AM562" s="7">
        <v>19500000</v>
      </c>
      <c r="AN562" s="7" t="e">
        <f>SUMIF([2]Sep!B:I,AVALUOS!E562,[2]Sep!I:I)</f>
        <v>#VALUE!</v>
      </c>
      <c r="AO562" s="7" t="e">
        <f t="shared" si="3399"/>
        <v>#VALUE!</v>
      </c>
      <c r="AP562" s="8" t="e">
        <f t="shared" si="3400"/>
        <v>#VALUE!</v>
      </c>
      <c r="AQ562" s="7">
        <v>22500000</v>
      </c>
      <c r="AR562" s="7" t="e">
        <f>SUMIF([2]Oct!B:I,AVALUOS!E562,[2]Oct!I:I)</f>
        <v>#VALUE!</v>
      </c>
      <c r="AS562" s="7" t="e">
        <f t="shared" si="3401"/>
        <v>#VALUE!</v>
      </c>
      <c r="AT562" s="8" t="e">
        <f t="shared" si="3402"/>
        <v>#VALUE!</v>
      </c>
      <c r="AU562" s="7">
        <v>25500000</v>
      </c>
      <c r="AV562" s="7" t="e">
        <f>SUMIF([2]Nov!B:I,AVALUOS!E562,[2]Nov!I:I)</f>
        <v>#VALUE!</v>
      </c>
      <c r="AW562" s="7" t="e">
        <f t="shared" si="3403"/>
        <v>#VALUE!</v>
      </c>
      <c r="AX562" s="8" t="e">
        <f t="shared" si="3404"/>
        <v>#VALUE!</v>
      </c>
      <c r="AY562" s="7">
        <v>27000000</v>
      </c>
      <c r="AZ562" s="7" t="e">
        <f>SUMIF([2]Dic!B:I,AVALUOS!E562,[2]Dic!I:I)</f>
        <v>#VALUE!</v>
      </c>
      <c r="BA562" s="7" t="e">
        <f t="shared" si="3405"/>
        <v>#VALUE!</v>
      </c>
      <c r="BB562" s="8" t="e">
        <f t="shared" si="3406"/>
        <v>#VALUE!</v>
      </c>
      <c r="BC562" s="7">
        <v>0</v>
      </c>
      <c r="BD562" s="89">
        <f t="shared" ref="BD562:BD563" si="3694">+G562+K562+O562+S562+W562+AA562+AE562+AI562+AM562+AQ562+AU562</f>
        <v>126000000</v>
      </c>
      <c r="BE562" s="89" t="e">
        <f>+H562+L562+P562+T562+X562+AB562+AF562+AJ562+AN562+AR562+AV562+AZ562</f>
        <v>#VALUE!</v>
      </c>
      <c r="BF562" s="89" t="e">
        <f t="shared" si="3407"/>
        <v>#VALUE!</v>
      </c>
      <c r="BG562" s="24" t="e">
        <f t="shared" si="3382"/>
        <v>#VALUE!</v>
      </c>
      <c r="BK562" s="84"/>
      <c r="BL562" s="7"/>
      <c r="BM562" s="7"/>
    </row>
    <row r="563" spans="1:65" s="84" customFormat="1" ht="12" x14ac:dyDescent="0.3">
      <c r="A563" s="87"/>
      <c r="B563" s="87"/>
      <c r="C563" s="88"/>
      <c r="D563" s="95"/>
      <c r="E563" s="96">
        <v>52950503</v>
      </c>
      <c r="F563" s="97" t="s">
        <v>310</v>
      </c>
      <c r="G563" s="7">
        <v>0</v>
      </c>
      <c r="H563" s="7" t="e">
        <f>SUMIF([2]Ene!B:I,AVALUOS!E563,[2]Ene!I:I)</f>
        <v>#VALUE!</v>
      </c>
      <c r="I563" s="7" t="e">
        <f t="shared" si="3384"/>
        <v>#VALUE!</v>
      </c>
      <c r="J563" s="8">
        <f t="shared" si="3385"/>
        <v>0</v>
      </c>
      <c r="K563" s="7">
        <v>0</v>
      </c>
      <c r="L563" s="7" t="e">
        <f>SUMIF([2]Feb!B:I,AVALUOS!E563,[2]Feb!I:I)</f>
        <v>#VALUE!</v>
      </c>
      <c r="M563" s="7" t="e">
        <f t="shared" si="3386"/>
        <v>#VALUE!</v>
      </c>
      <c r="N563" s="8">
        <f t="shared" si="3387"/>
        <v>0</v>
      </c>
      <c r="O563" s="7">
        <v>0</v>
      </c>
      <c r="P563" s="7" t="e">
        <f>SUMIF([2]mar!B:I,AVALUOS!E563,[2]mar!I:I)</f>
        <v>#VALUE!</v>
      </c>
      <c r="Q563" s="7" t="e">
        <f t="shared" si="3388"/>
        <v>#VALUE!</v>
      </c>
      <c r="R563" s="8">
        <f t="shared" si="3354"/>
        <v>0</v>
      </c>
      <c r="S563" s="7">
        <v>0</v>
      </c>
      <c r="T563" s="7" t="e">
        <f>SUMIF([2]Abr!B:I,AVALUOS!E563,[2]Abr!I:I)</f>
        <v>#VALUE!</v>
      </c>
      <c r="U563" s="7" t="e">
        <f t="shared" si="3389"/>
        <v>#VALUE!</v>
      </c>
      <c r="V563" s="8">
        <f t="shared" si="3390"/>
        <v>0</v>
      </c>
      <c r="W563" s="7">
        <v>0</v>
      </c>
      <c r="X563" s="7" t="e">
        <f>SUMIF([2]May!B:I,AVALUOS!E563,[2]May!I:I)</f>
        <v>#VALUE!</v>
      </c>
      <c r="Y563" s="7" t="e">
        <f t="shared" si="3391"/>
        <v>#VALUE!</v>
      </c>
      <c r="Z563" s="8">
        <f t="shared" si="3392"/>
        <v>0</v>
      </c>
      <c r="AA563" s="7">
        <v>0</v>
      </c>
      <c r="AB563" s="7" t="e">
        <f>SUMIF([2]Jun!B:I,AVALUOS!E563,[2]Jun!I:I)</f>
        <v>#VALUE!</v>
      </c>
      <c r="AC563" s="7" t="e">
        <f t="shared" si="3393"/>
        <v>#VALUE!</v>
      </c>
      <c r="AD563" s="8">
        <f t="shared" si="3394"/>
        <v>0</v>
      </c>
      <c r="AE563" s="7">
        <v>0</v>
      </c>
      <c r="AF563" s="7" t="e">
        <f>SUMIF([2]Jul!B:I,AVALUOS!E563,[2]Jul!I:I)</f>
        <v>#VALUE!</v>
      </c>
      <c r="AG563" s="7" t="e">
        <f t="shared" si="3395"/>
        <v>#VALUE!</v>
      </c>
      <c r="AH563" s="8">
        <f t="shared" si="3396"/>
        <v>0</v>
      </c>
      <c r="AI563" s="7">
        <v>0</v>
      </c>
      <c r="AJ563" s="7" t="e">
        <f>SUMIF([2]Agos!B:I,AVALUOS!E563,[2]Agos!I:I)</f>
        <v>#VALUE!</v>
      </c>
      <c r="AK563" s="7" t="e">
        <f t="shared" si="3397"/>
        <v>#VALUE!</v>
      </c>
      <c r="AL563" s="8">
        <f t="shared" si="3398"/>
        <v>0</v>
      </c>
      <c r="AM563" s="7">
        <v>0</v>
      </c>
      <c r="AN563" s="7" t="e">
        <f>SUMIF([2]Sep!B:I,AVALUOS!E563,[2]Sep!I:I)</f>
        <v>#VALUE!</v>
      </c>
      <c r="AO563" s="7" t="e">
        <f t="shared" si="3399"/>
        <v>#VALUE!</v>
      </c>
      <c r="AP563" s="8">
        <f t="shared" si="3400"/>
        <v>0</v>
      </c>
      <c r="AQ563" s="7">
        <v>0</v>
      </c>
      <c r="AR563" s="7" t="e">
        <f>SUMIF([2]Oct!B:I,AVALUOS!E563,[2]Oct!I:I)</f>
        <v>#VALUE!</v>
      </c>
      <c r="AS563" s="7" t="e">
        <f t="shared" si="3401"/>
        <v>#VALUE!</v>
      </c>
      <c r="AT563" s="8">
        <f t="shared" si="3402"/>
        <v>0</v>
      </c>
      <c r="AU563" s="7">
        <v>0</v>
      </c>
      <c r="AV563" s="7" t="e">
        <f>SUMIF([2]Nov!B:I,AVALUOS!E563,[2]Nov!I:I)</f>
        <v>#VALUE!</v>
      </c>
      <c r="AW563" s="7" t="e">
        <f t="shared" si="3403"/>
        <v>#VALUE!</v>
      </c>
      <c r="AX563" s="8">
        <f t="shared" si="3404"/>
        <v>0</v>
      </c>
      <c r="AY563" s="7">
        <v>0</v>
      </c>
      <c r="AZ563" s="7" t="e">
        <f>SUMIF([2]Dic!B:I,AVALUOS!E563,[2]Dic!I:I)</f>
        <v>#VALUE!</v>
      </c>
      <c r="BA563" s="7" t="e">
        <f t="shared" si="3405"/>
        <v>#VALUE!</v>
      </c>
      <c r="BB563" s="8">
        <f t="shared" si="3406"/>
        <v>0</v>
      </c>
      <c r="BC563" s="7">
        <v>0</v>
      </c>
      <c r="BD563" s="89">
        <f t="shared" si="3694"/>
        <v>0</v>
      </c>
      <c r="BE563" s="89" t="e">
        <f>+H563+L563+P563+T563+X563+AB563+AF563+AJ563+AN563+AR563+AV563+AZ563</f>
        <v>#VALUE!</v>
      </c>
      <c r="BF563" s="89" t="e">
        <f t="shared" si="3407"/>
        <v>#VALUE!</v>
      </c>
      <c r="BG563" s="24">
        <f t="shared" si="3382"/>
        <v>0</v>
      </c>
      <c r="BL563" s="7"/>
      <c r="BM563" s="7"/>
    </row>
    <row r="564" spans="1:65" s="84" customFormat="1" ht="12" x14ac:dyDescent="0.3">
      <c r="A564" s="85"/>
      <c r="B564" s="85"/>
      <c r="C564" s="86"/>
      <c r="D564" s="90">
        <v>529510</v>
      </c>
      <c r="E564" s="91"/>
      <c r="F564" s="92" t="s">
        <v>311</v>
      </c>
      <c r="G564" s="93">
        <f t="shared" ref="G564:H564" si="3695">+G565</f>
        <v>0</v>
      </c>
      <c r="H564" s="93" t="e">
        <f t="shared" si="3695"/>
        <v>#VALUE!</v>
      </c>
      <c r="I564" s="93" t="e">
        <f t="shared" si="3384"/>
        <v>#VALUE!</v>
      </c>
      <c r="J564" s="94">
        <f t="shared" si="3385"/>
        <v>0</v>
      </c>
      <c r="K564" s="93">
        <f t="shared" ref="K564:L564" si="3696">+K565</f>
        <v>0</v>
      </c>
      <c r="L564" s="93" t="e">
        <f t="shared" si="3696"/>
        <v>#VALUE!</v>
      </c>
      <c r="M564" s="93" t="e">
        <f t="shared" si="3386"/>
        <v>#VALUE!</v>
      </c>
      <c r="N564" s="94">
        <f t="shared" si="3387"/>
        <v>0</v>
      </c>
      <c r="O564" s="93">
        <f t="shared" ref="O564:P564" si="3697">+O565</f>
        <v>0</v>
      </c>
      <c r="P564" s="93" t="e">
        <f t="shared" si="3697"/>
        <v>#VALUE!</v>
      </c>
      <c r="Q564" s="93" t="e">
        <f t="shared" si="3388"/>
        <v>#VALUE!</v>
      </c>
      <c r="R564" s="94">
        <f t="shared" si="3354"/>
        <v>0</v>
      </c>
      <c r="S564" s="93">
        <f t="shared" ref="S564:BE564" si="3698">+S565</f>
        <v>0</v>
      </c>
      <c r="T564" s="93" t="e">
        <f t="shared" si="3698"/>
        <v>#VALUE!</v>
      </c>
      <c r="U564" s="93" t="e">
        <f t="shared" si="3389"/>
        <v>#VALUE!</v>
      </c>
      <c r="V564" s="94">
        <f t="shared" si="3390"/>
        <v>0</v>
      </c>
      <c r="W564" s="93">
        <f t="shared" ref="W564:X564" si="3699">+W565</f>
        <v>0</v>
      </c>
      <c r="X564" s="93" t="e">
        <f t="shared" si="3699"/>
        <v>#VALUE!</v>
      </c>
      <c r="Y564" s="93" t="e">
        <f t="shared" si="3391"/>
        <v>#VALUE!</v>
      </c>
      <c r="Z564" s="94">
        <f t="shared" si="3392"/>
        <v>0</v>
      </c>
      <c r="AA564" s="93">
        <f t="shared" ref="AA564" si="3700">+AA565</f>
        <v>0</v>
      </c>
      <c r="AB564" s="93" t="e">
        <f t="shared" si="3698"/>
        <v>#VALUE!</v>
      </c>
      <c r="AC564" s="93" t="e">
        <f t="shared" si="3393"/>
        <v>#VALUE!</v>
      </c>
      <c r="AD564" s="94">
        <f t="shared" si="3394"/>
        <v>0</v>
      </c>
      <c r="AE564" s="93">
        <f t="shared" ref="AE564" si="3701">+AE565</f>
        <v>0</v>
      </c>
      <c r="AF564" s="93" t="e">
        <f t="shared" si="3698"/>
        <v>#VALUE!</v>
      </c>
      <c r="AG564" s="93" t="e">
        <f t="shared" si="3395"/>
        <v>#VALUE!</v>
      </c>
      <c r="AH564" s="94">
        <f t="shared" si="3396"/>
        <v>0</v>
      </c>
      <c r="AI564" s="93">
        <f t="shared" ref="AI564" si="3702">+AI565</f>
        <v>0</v>
      </c>
      <c r="AJ564" s="93" t="e">
        <f t="shared" si="3698"/>
        <v>#VALUE!</v>
      </c>
      <c r="AK564" s="93" t="e">
        <f t="shared" si="3397"/>
        <v>#VALUE!</v>
      </c>
      <c r="AL564" s="94">
        <f t="shared" si="3398"/>
        <v>0</v>
      </c>
      <c r="AM564" s="93">
        <f t="shared" ref="AM564" si="3703">+AM565</f>
        <v>0</v>
      </c>
      <c r="AN564" s="93" t="e">
        <f t="shared" si="3698"/>
        <v>#VALUE!</v>
      </c>
      <c r="AO564" s="93" t="e">
        <f t="shared" si="3399"/>
        <v>#VALUE!</v>
      </c>
      <c r="AP564" s="94">
        <f t="shared" si="3400"/>
        <v>0</v>
      </c>
      <c r="AQ564" s="93">
        <f t="shared" ref="AQ564" si="3704">+AQ565</f>
        <v>0</v>
      </c>
      <c r="AR564" s="93" t="e">
        <f t="shared" si="3698"/>
        <v>#VALUE!</v>
      </c>
      <c r="AS564" s="93" t="e">
        <f t="shared" si="3401"/>
        <v>#VALUE!</v>
      </c>
      <c r="AT564" s="94">
        <f t="shared" si="3402"/>
        <v>0</v>
      </c>
      <c r="AU564" s="93">
        <f t="shared" ref="AU564" si="3705">+AU565</f>
        <v>0</v>
      </c>
      <c r="AV564" s="93" t="e">
        <f t="shared" si="3698"/>
        <v>#VALUE!</v>
      </c>
      <c r="AW564" s="93" t="e">
        <f t="shared" si="3403"/>
        <v>#VALUE!</v>
      </c>
      <c r="AX564" s="94">
        <f t="shared" si="3404"/>
        <v>0</v>
      </c>
      <c r="AY564" s="93">
        <f t="shared" ref="AY564" si="3706">+AY565</f>
        <v>0</v>
      </c>
      <c r="AZ564" s="93" t="e">
        <f t="shared" si="3698"/>
        <v>#VALUE!</v>
      </c>
      <c r="BA564" s="93" t="e">
        <f t="shared" si="3405"/>
        <v>#VALUE!</v>
      </c>
      <c r="BB564" s="94">
        <f t="shared" si="3406"/>
        <v>0</v>
      </c>
      <c r="BC564" s="93">
        <f t="shared" si="3698"/>
        <v>0</v>
      </c>
      <c r="BD564" s="93">
        <f t="shared" si="3698"/>
        <v>0</v>
      </c>
      <c r="BE564" s="93" t="e">
        <f t="shared" si="3698"/>
        <v>#VALUE!</v>
      </c>
      <c r="BF564" s="93" t="e">
        <f t="shared" si="3407"/>
        <v>#VALUE!</v>
      </c>
      <c r="BG564" s="4">
        <f t="shared" si="3382"/>
        <v>0</v>
      </c>
      <c r="BL564" s="93">
        <f t="shared" ref="BL564:BM564" si="3707">+BL565</f>
        <v>0</v>
      </c>
      <c r="BM564" s="93">
        <f t="shared" si="3707"/>
        <v>0</v>
      </c>
    </row>
    <row r="565" spans="1:65" ht="12" x14ac:dyDescent="0.3">
      <c r="A565" s="87"/>
      <c r="B565" s="87"/>
      <c r="C565" s="88"/>
      <c r="D565" s="95"/>
      <c r="E565" s="96">
        <v>52951001</v>
      </c>
      <c r="F565" s="97" t="s">
        <v>239</v>
      </c>
      <c r="G565" s="7">
        <v>0</v>
      </c>
      <c r="H565" s="7" t="e">
        <f>SUMIF([2]Ene!B:I,AVALUOS!E565,[2]Ene!I:I)</f>
        <v>#VALUE!</v>
      </c>
      <c r="I565" s="7" t="e">
        <f t="shared" si="3384"/>
        <v>#VALUE!</v>
      </c>
      <c r="J565" s="8">
        <f t="shared" si="3385"/>
        <v>0</v>
      </c>
      <c r="K565" s="7">
        <v>0</v>
      </c>
      <c r="L565" s="7" t="e">
        <f>SUMIF([2]Feb!B:I,AVALUOS!E565,[2]Feb!I:I)</f>
        <v>#VALUE!</v>
      </c>
      <c r="M565" s="7" t="e">
        <f t="shared" si="3386"/>
        <v>#VALUE!</v>
      </c>
      <c r="N565" s="8">
        <f t="shared" si="3387"/>
        <v>0</v>
      </c>
      <c r="O565" s="7">
        <v>0</v>
      </c>
      <c r="P565" s="7" t="e">
        <f>SUMIF([2]mar!B:I,AVALUOS!E565,[2]mar!I:I)</f>
        <v>#VALUE!</v>
      </c>
      <c r="Q565" s="7" t="e">
        <f t="shared" si="3388"/>
        <v>#VALUE!</v>
      </c>
      <c r="R565" s="8">
        <f t="shared" si="3354"/>
        <v>0</v>
      </c>
      <c r="S565" s="7">
        <v>0</v>
      </c>
      <c r="T565" s="7" t="e">
        <f>SUMIF([2]Abr!B:I,AVALUOS!E565,[2]Abr!I:I)</f>
        <v>#VALUE!</v>
      </c>
      <c r="U565" s="7" t="e">
        <f t="shared" si="3389"/>
        <v>#VALUE!</v>
      </c>
      <c r="V565" s="8">
        <f t="shared" si="3390"/>
        <v>0</v>
      </c>
      <c r="W565" s="7">
        <v>0</v>
      </c>
      <c r="X565" s="7" t="e">
        <f>SUMIF([2]May!B:I,AVALUOS!E565,[2]May!I:I)</f>
        <v>#VALUE!</v>
      </c>
      <c r="Y565" s="7" t="e">
        <f t="shared" si="3391"/>
        <v>#VALUE!</v>
      </c>
      <c r="Z565" s="8">
        <f t="shared" si="3392"/>
        <v>0</v>
      </c>
      <c r="AA565" s="7">
        <v>0</v>
      </c>
      <c r="AB565" s="7" t="e">
        <f>SUMIF([2]Jun!B:I,AVALUOS!E565,[2]Jun!I:I)</f>
        <v>#VALUE!</v>
      </c>
      <c r="AC565" s="7" t="e">
        <f t="shared" si="3393"/>
        <v>#VALUE!</v>
      </c>
      <c r="AD565" s="8">
        <f t="shared" si="3394"/>
        <v>0</v>
      </c>
      <c r="AE565" s="7">
        <v>0</v>
      </c>
      <c r="AF565" s="7" t="e">
        <f>SUMIF([2]Jul!B:I,AVALUOS!E565,[2]Jul!I:I)</f>
        <v>#VALUE!</v>
      </c>
      <c r="AG565" s="7" t="e">
        <f t="shared" si="3395"/>
        <v>#VALUE!</v>
      </c>
      <c r="AH565" s="8">
        <f t="shared" si="3396"/>
        <v>0</v>
      </c>
      <c r="AI565" s="7">
        <v>0</v>
      </c>
      <c r="AJ565" s="7" t="e">
        <f>SUMIF([2]Agos!B:I,AVALUOS!E565,[2]Agos!I:I)</f>
        <v>#VALUE!</v>
      </c>
      <c r="AK565" s="7" t="e">
        <f t="shared" si="3397"/>
        <v>#VALUE!</v>
      </c>
      <c r="AL565" s="8">
        <f t="shared" si="3398"/>
        <v>0</v>
      </c>
      <c r="AM565" s="7">
        <v>0</v>
      </c>
      <c r="AN565" s="7" t="e">
        <f>SUMIF([2]Sep!B:I,AVALUOS!E565,[2]Sep!I:I)</f>
        <v>#VALUE!</v>
      </c>
      <c r="AO565" s="7" t="e">
        <f t="shared" si="3399"/>
        <v>#VALUE!</v>
      </c>
      <c r="AP565" s="8">
        <f t="shared" si="3400"/>
        <v>0</v>
      </c>
      <c r="AQ565" s="7">
        <v>0</v>
      </c>
      <c r="AR565" s="7" t="e">
        <f>SUMIF([2]Oct!B:I,AVALUOS!E565,[2]Oct!I:I)</f>
        <v>#VALUE!</v>
      </c>
      <c r="AS565" s="7" t="e">
        <f t="shared" si="3401"/>
        <v>#VALUE!</v>
      </c>
      <c r="AT565" s="8">
        <f t="shared" si="3402"/>
        <v>0</v>
      </c>
      <c r="AU565" s="7">
        <v>0</v>
      </c>
      <c r="AV565" s="7" t="e">
        <f>SUMIF([2]Nov!B:I,AVALUOS!E565,[2]Nov!I:I)</f>
        <v>#VALUE!</v>
      </c>
      <c r="AW565" s="7" t="e">
        <f t="shared" si="3403"/>
        <v>#VALUE!</v>
      </c>
      <c r="AX565" s="8">
        <f t="shared" si="3404"/>
        <v>0</v>
      </c>
      <c r="AY565" s="7">
        <v>0</v>
      </c>
      <c r="AZ565" s="7" t="e">
        <f>SUMIF([2]Dic!B:I,AVALUOS!E565,[2]Dic!I:I)</f>
        <v>#VALUE!</v>
      </c>
      <c r="BA565" s="7" t="e">
        <f t="shared" si="3405"/>
        <v>#VALUE!</v>
      </c>
      <c r="BB565" s="8">
        <f t="shared" si="3406"/>
        <v>0</v>
      </c>
      <c r="BC565" s="7">
        <v>0</v>
      </c>
      <c r="BD565" s="89">
        <f>+G565+K565+O565+S565+W565+AA565+AE565+AI565+AM565+AQ565+AU565</f>
        <v>0</v>
      </c>
      <c r="BE565" s="89" t="e">
        <f>+H565+L565+P565+T565+X565+AB565+AF565+AJ565+AN565+AR565+AV565+AZ565</f>
        <v>#VALUE!</v>
      </c>
      <c r="BF565" s="89" t="e">
        <f t="shared" si="3407"/>
        <v>#VALUE!</v>
      </c>
      <c r="BG565" s="24">
        <f t="shared" si="3382"/>
        <v>0</v>
      </c>
      <c r="BK565" s="84"/>
      <c r="BL565" s="7"/>
      <c r="BM565" s="7"/>
    </row>
    <row r="566" spans="1:65" ht="20.399999999999999" x14ac:dyDescent="0.3">
      <c r="A566" s="85"/>
      <c r="B566" s="85"/>
      <c r="C566" s="86"/>
      <c r="D566" s="90">
        <v>529515</v>
      </c>
      <c r="E566" s="91"/>
      <c r="F566" s="92" t="s">
        <v>312</v>
      </c>
      <c r="G566" s="93">
        <f t="shared" ref="G566:H566" si="3708">SUM(G567:G569)</f>
        <v>9000000</v>
      </c>
      <c r="H566" s="93" t="e">
        <f t="shared" si="3708"/>
        <v>#VALUE!</v>
      </c>
      <c r="I566" s="93" t="e">
        <f t="shared" si="3384"/>
        <v>#VALUE!</v>
      </c>
      <c r="J566" s="94" t="e">
        <f t="shared" si="3385"/>
        <v>#VALUE!</v>
      </c>
      <c r="K566" s="93">
        <f t="shared" ref="K566:L566" si="3709">SUM(K567:K569)</f>
        <v>10500000</v>
      </c>
      <c r="L566" s="93" t="e">
        <f t="shared" si="3709"/>
        <v>#VALUE!</v>
      </c>
      <c r="M566" s="93" t="e">
        <f t="shared" si="3386"/>
        <v>#VALUE!</v>
      </c>
      <c r="N566" s="94" t="e">
        <f t="shared" si="3387"/>
        <v>#VALUE!</v>
      </c>
      <c r="O566" s="93">
        <f t="shared" ref="O566:P566" si="3710">SUM(O567:O569)</f>
        <v>12000000</v>
      </c>
      <c r="P566" s="93" t="e">
        <f t="shared" si="3710"/>
        <v>#VALUE!</v>
      </c>
      <c r="Q566" s="93" t="e">
        <f t="shared" si="3388"/>
        <v>#VALUE!</v>
      </c>
      <c r="R566" s="94" t="e">
        <f t="shared" si="3354"/>
        <v>#VALUE!</v>
      </c>
      <c r="S566" s="93">
        <f t="shared" ref="S566:T566" si="3711">SUM(S567:S569)</f>
        <v>10500000</v>
      </c>
      <c r="T566" s="93" t="e">
        <f t="shared" si="3711"/>
        <v>#VALUE!</v>
      </c>
      <c r="U566" s="93" t="e">
        <f t="shared" si="3389"/>
        <v>#VALUE!</v>
      </c>
      <c r="V566" s="94" t="e">
        <f t="shared" si="3390"/>
        <v>#VALUE!</v>
      </c>
      <c r="W566" s="93">
        <f t="shared" ref="W566:X566" si="3712">SUM(W567:W569)</f>
        <v>0</v>
      </c>
      <c r="X566" s="93" t="e">
        <f t="shared" si="3712"/>
        <v>#VALUE!</v>
      </c>
      <c r="Y566" s="93" t="e">
        <f t="shared" si="3391"/>
        <v>#VALUE!</v>
      </c>
      <c r="Z566" s="94">
        <f t="shared" si="3392"/>
        <v>0</v>
      </c>
      <c r="AA566" s="93">
        <f t="shared" ref="AA566:AB566" si="3713">SUM(AA567:AA569)</f>
        <v>0</v>
      </c>
      <c r="AB566" s="93" t="e">
        <f t="shared" si="3713"/>
        <v>#VALUE!</v>
      </c>
      <c r="AC566" s="93" t="e">
        <f t="shared" si="3393"/>
        <v>#VALUE!</v>
      </c>
      <c r="AD566" s="94">
        <f t="shared" si="3394"/>
        <v>0</v>
      </c>
      <c r="AE566" s="93">
        <f t="shared" ref="AE566:AF566" si="3714">SUM(AE567:AE569)</f>
        <v>0</v>
      </c>
      <c r="AF566" s="93" t="e">
        <f t="shared" si="3714"/>
        <v>#VALUE!</v>
      </c>
      <c r="AG566" s="93" t="e">
        <f t="shared" si="3395"/>
        <v>#VALUE!</v>
      </c>
      <c r="AH566" s="94">
        <f t="shared" si="3396"/>
        <v>0</v>
      </c>
      <c r="AI566" s="93">
        <f t="shared" ref="AI566:AJ566" si="3715">SUM(AI567:AI569)</f>
        <v>0</v>
      </c>
      <c r="AJ566" s="93" t="e">
        <f t="shared" si="3715"/>
        <v>#VALUE!</v>
      </c>
      <c r="AK566" s="93" t="e">
        <f t="shared" si="3397"/>
        <v>#VALUE!</v>
      </c>
      <c r="AL566" s="94">
        <f t="shared" si="3398"/>
        <v>0</v>
      </c>
      <c r="AM566" s="93">
        <f t="shared" ref="AM566:AN566" si="3716">SUM(AM567:AM569)</f>
        <v>0</v>
      </c>
      <c r="AN566" s="93" t="e">
        <f t="shared" si="3716"/>
        <v>#VALUE!</v>
      </c>
      <c r="AO566" s="93" t="e">
        <f t="shared" si="3399"/>
        <v>#VALUE!</v>
      </c>
      <c r="AP566" s="94">
        <f t="shared" si="3400"/>
        <v>0</v>
      </c>
      <c r="AQ566" s="93">
        <f t="shared" ref="AQ566:AR566" si="3717">SUM(AQ567:AQ569)</f>
        <v>0</v>
      </c>
      <c r="AR566" s="93" t="e">
        <f t="shared" si="3717"/>
        <v>#VALUE!</v>
      </c>
      <c r="AS566" s="93" t="e">
        <f t="shared" si="3401"/>
        <v>#VALUE!</v>
      </c>
      <c r="AT566" s="94">
        <f t="shared" si="3402"/>
        <v>0</v>
      </c>
      <c r="AU566" s="93">
        <f t="shared" ref="AU566:AV566" si="3718">SUM(AU567:AU569)</f>
        <v>0</v>
      </c>
      <c r="AV566" s="93" t="e">
        <f t="shared" si="3718"/>
        <v>#VALUE!</v>
      </c>
      <c r="AW566" s="93" t="e">
        <f t="shared" si="3403"/>
        <v>#VALUE!</v>
      </c>
      <c r="AX566" s="94">
        <f t="shared" si="3404"/>
        <v>0</v>
      </c>
      <c r="AY566" s="93">
        <f t="shared" ref="AY566:BE566" si="3719">SUM(AY567:AY569)</f>
        <v>0</v>
      </c>
      <c r="AZ566" s="93" t="e">
        <f t="shared" si="3719"/>
        <v>#VALUE!</v>
      </c>
      <c r="BA566" s="93" t="e">
        <f t="shared" si="3405"/>
        <v>#VALUE!</v>
      </c>
      <c r="BB566" s="94">
        <f t="shared" si="3406"/>
        <v>0</v>
      </c>
      <c r="BC566" s="93">
        <f t="shared" si="3719"/>
        <v>0</v>
      </c>
      <c r="BD566" s="93">
        <f t="shared" si="3719"/>
        <v>42000000</v>
      </c>
      <c r="BE566" s="93" t="e">
        <f t="shared" si="3719"/>
        <v>#VALUE!</v>
      </c>
      <c r="BF566" s="93" t="e">
        <f t="shared" si="3407"/>
        <v>#VALUE!</v>
      </c>
      <c r="BG566" s="4" t="e">
        <f t="shared" si="3382"/>
        <v>#VALUE!</v>
      </c>
      <c r="BL566" s="93">
        <f t="shared" ref="BL566:BM566" si="3720">SUM(BL567:BL569)</f>
        <v>0</v>
      </c>
      <c r="BM566" s="93">
        <f t="shared" si="3720"/>
        <v>0</v>
      </c>
    </row>
    <row r="567" spans="1:65" s="84" customFormat="1" ht="12" x14ac:dyDescent="0.3">
      <c r="A567" s="87"/>
      <c r="B567" s="87"/>
      <c r="C567" s="88"/>
      <c r="D567" s="95"/>
      <c r="E567" s="96">
        <v>52951501</v>
      </c>
      <c r="F567" s="97" t="s">
        <v>309</v>
      </c>
      <c r="G567" s="7">
        <v>9000000</v>
      </c>
      <c r="H567" s="7" t="e">
        <f>SUMIF([2]Ene!B:I,AVALUOS!E567,[2]Ene!I:I)</f>
        <v>#VALUE!</v>
      </c>
      <c r="I567" s="7" t="e">
        <f t="shared" si="3384"/>
        <v>#VALUE!</v>
      </c>
      <c r="J567" s="8" t="e">
        <f t="shared" si="3385"/>
        <v>#VALUE!</v>
      </c>
      <c r="K567" s="7">
        <v>10500000</v>
      </c>
      <c r="L567" s="7" t="e">
        <f>SUMIF([2]Feb!B:I,AVALUOS!E567,[2]Feb!I:I)</f>
        <v>#VALUE!</v>
      </c>
      <c r="M567" s="7" t="e">
        <f t="shared" si="3386"/>
        <v>#VALUE!</v>
      </c>
      <c r="N567" s="8" t="e">
        <f t="shared" si="3387"/>
        <v>#VALUE!</v>
      </c>
      <c r="O567" s="7">
        <v>12000000</v>
      </c>
      <c r="P567" s="7" t="e">
        <f>SUMIF([2]mar!B:I,AVALUOS!E567,[2]mar!I:I)</f>
        <v>#VALUE!</v>
      </c>
      <c r="Q567" s="7" t="e">
        <f t="shared" si="3388"/>
        <v>#VALUE!</v>
      </c>
      <c r="R567" s="8" t="e">
        <f t="shared" si="3354"/>
        <v>#VALUE!</v>
      </c>
      <c r="S567" s="7">
        <v>10500000</v>
      </c>
      <c r="T567" s="7" t="e">
        <f>SUMIF([2]Abr!B:I,AVALUOS!E567,[2]Abr!I:I)</f>
        <v>#VALUE!</v>
      </c>
      <c r="U567" s="7" t="e">
        <f t="shared" si="3389"/>
        <v>#VALUE!</v>
      </c>
      <c r="V567" s="8" t="e">
        <f t="shared" si="3390"/>
        <v>#VALUE!</v>
      </c>
      <c r="W567" s="7">
        <v>0</v>
      </c>
      <c r="X567" s="7" t="e">
        <f>SUMIF([2]May!B:I,AVALUOS!E567,[2]May!I:I)</f>
        <v>#VALUE!</v>
      </c>
      <c r="Y567" s="7" t="e">
        <f t="shared" si="3391"/>
        <v>#VALUE!</v>
      </c>
      <c r="Z567" s="8">
        <f t="shared" si="3392"/>
        <v>0</v>
      </c>
      <c r="AA567" s="7">
        <v>0</v>
      </c>
      <c r="AB567" s="7" t="e">
        <f>SUMIF([2]Jun!B:I,AVALUOS!E567,[2]Jun!I:I)</f>
        <v>#VALUE!</v>
      </c>
      <c r="AC567" s="7" t="e">
        <f t="shared" si="3393"/>
        <v>#VALUE!</v>
      </c>
      <c r="AD567" s="8">
        <f t="shared" si="3394"/>
        <v>0</v>
      </c>
      <c r="AE567" s="7">
        <v>0</v>
      </c>
      <c r="AF567" s="7" t="e">
        <f>SUMIF([2]Jul!B:I,AVALUOS!E567,[2]Jul!I:I)</f>
        <v>#VALUE!</v>
      </c>
      <c r="AG567" s="7" t="e">
        <f t="shared" si="3395"/>
        <v>#VALUE!</v>
      </c>
      <c r="AH567" s="8">
        <f t="shared" si="3396"/>
        <v>0</v>
      </c>
      <c r="AI567" s="7">
        <v>0</v>
      </c>
      <c r="AJ567" s="7" t="e">
        <f>SUMIF([2]Agos!B:I,AVALUOS!E567,[2]Agos!I:I)</f>
        <v>#VALUE!</v>
      </c>
      <c r="AK567" s="7" t="e">
        <f t="shared" si="3397"/>
        <v>#VALUE!</v>
      </c>
      <c r="AL567" s="8">
        <f t="shared" si="3398"/>
        <v>0</v>
      </c>
      <c r="AM567" s="7">
        <v>0</v>
      </c>
      <c r="AN567" s="7" t="e">
        <f>SUMIF([2]Sep!B:I,AVALUOS!E567,[2]Sep!I:I)</f>
        <v>#VALUE!</v>
      </c>
      <c r="AO567" s="7" t="e">
        <f t="shared" si="3399"/>
        <v>#VALUE!</v>
      </c>
      <c r="AP567" s="8">
        <f t="shared" si="3400"/>
        <v>0</v>
      </c>
      <c r="AQ567" s="7">
        <v>0</v>
      </c>
      <c r="AR567" s="7" t="e">
        <f>SUMIF([2]Oct!B:I,AVALUOS!E567,[2]Oct!I:I)</f>
        <v>#VALUE!</v>
      </c>
      <c r="AS567" s="7" t="e">
        <f t="shared" si="3401"/>
        <v>#VALUE!</v>
      </c>
      <c r="AT567" s="8">
        <f t="shared" si="3402"/>
        <v>0</v>
      </c>
      <c r="AU567" s="7">
        <v>0</v>
      </c>
      <c r="AV567" s="7" t="e">
        <f>SUMIF([2]Nov!B:I,AVALUOS!E567,[2]Nov!I:I)</f>
        <v>#VALUE!</v>
      </c>
      <c r="AW567" s="7" t="e">
        <f t="shared" si="3403"/>
        <v>#VALUE!</v>
      </c>
      <c r="AX567" s="8">
        <f t="shared" si="3404"/>
        <v>0</v>
      </c>
      <c r="AY567" s="7">
        <v>0</v>
      </c>
      <c r="AZ567" s="7" t="e">
        <f>SUMIF([2]Dic!B:I,AVALUOS!E567,[2]Dic!I:I)</f>
        <v>#VALUE!</v>
      </c>
      <c r="BA567" s="7" t="e">
        <f t="shared" si="3405"/>
        <v>#VALUE!</v>
      </c>
      <c r="BB567" s="8">
        <f t="shared" si="3406"/>
        <v>0</v>
      </c>
      <c r="BC567" s="7">
        <v>0</v>
      </c>
      <c r="BD567" s="89">
        <f t="shared" ref="BD567:BD569" si="3721">+G567+K567+O567+S567+W567+AA567+AE567+AI567+AM567+AQ567+AU567</f>
        <v>42000000</v>
      </c>
      <c r="BE567" s="89" t="e">
        <f t="shared" ref="BE567:BE569" si="3722">+H567+L567+P567+T567+X567+AB567+AF567+AJ567+AN567+AR567+AV567+AZ567</f>
        <v>#VALUE!</v>
      </c>
      <c r="BF567" s="89" t="e">
        <f t="shared" si="3407"/>
        <v>#VALUE!</v>
      </c>
      <c r="BG567" s="24" t="e">
        <f t="shared" si="3382"/>
        <v>#VALUE!</v>
      </c>
      <c r="BL567" s="7"/>
      <c r="BM567" s="7"/>
    </row>
    <row r="568" spans="1:65" ht="12" x14ac:dyDescent="0.3">
      <c r="A568" s="87"/>
      <c r="B568" s="87"/>
      <c r="C568" s="88"/>
      <c r="D568" s="95"/>
      <c r="E568" s="96">
        <v>52951502</v>
      </c>
      <c r="F568" s="97" t="s">
        <v>313</v>
      </c>
      <c r="G568" s="7">
        <v>0</v>
      </c>
      <c r="H568" s="7" t="e">
        <f>SUMIF([2]Ene!B:I,AVALUOS!E568,[2]Ene!I:I)</f>
        <v>#VALUE!</v>
      </c>
      <c r="I568" s="7" t="e">
        <f t="shared" si="3384"/>
        <v>#VALUE!</v>
      </c>
      <c r="J568" s="8">
        <f t="shared" si="3385"/>
        <v>0</v>
      </c>
      <c r="K568" s="7">
        <v>0</v>
      </c>
      <c r="L568" s="7" t="e">
        <f>SUMIF([2]Feb!B:I,AVALUOS!E568,[2]Feb!I:I)</f>
        <v>#VALUE!</v>
      </c>
      <c r="M568" s="7" t="e">
        <f t="shared" si="3386"/>
        <v>#VALUE!</v>
      </c>
      <c r="N568" s="8">
        <f t="shared" si="3387"/>
        <v>0</v>
      </c>
      <c r="O568" s="7">
        <v>0</v>
      </c>
      <c r="P568" s="7" t="e">
        <f>SUMIF([2]mar!B:I,AVALUOS!E568,[2]mar!I:I)</f>
        <v>#VALUE!</v>
      </c>
      <c r="Q568" s="7" t="e">
        <f t="shared" si="3388"/>
        <v>#VALUE!</v>
      </c>
      <c r="R568" s="8">
        <f t="shared" si="3354"/>
        <v>0</v>
      </c>
      <c r="S568" s="7">
        <v>0</v>
      </c>
      <c r="T568" s="7" t="e">
        <f>SUMIF([2]Abr!B:I,AVALUOS!E568,[2]Abr!I:I)</f>
        <v>#VALUE!</v>
      </c>
      <c r="U568" s="7" t="e">
        <f t="shared" si="3389"/>
        <v>#VALUE!</v>
      </c>
      <c r="V568" s="8">
        <f t="shared" si="3390"/>
        <v>0</v>
      </c>
      <c r="W568" s="7">
        <v>0</v>
      </c>
      <c r="X568" s="7" t="e">
        <f>SUMIF([2]May!B:I,AVALUOS!E568,[2]May!I:I)</f>
        <v>#VALUE!</v>
      </c>
      <c r="Y568" s="7" t="e">
        <f t="shared" si="3391"/>
        <v>#VALUE!</v>
      </c>
      <c r="Z568" s="8">
        <f t="shared" si="3392"/>
        <v>0</v>
      </c>
      <c r="AA568" s="7">
        <v>0</v>
      </c>
      <c r="AB568" s="7" t="e">
        <f>SUMIF([2]Jun!B:I,AVALUOS!E568,[2]Jun!I:I)</f>
        <v>#VALUE!</v>
      </c>
      <c r="AC568" s="7" t="e">
        <f t="shared" si="3393"/>
        <v>#VALUE!</v>
      </c>
      <c r="AD568" s="8">
        <f t="shared" si="3394"/>
        <v>0</v>
      </c>
      <c r="AE568" s="7">
        <v>0</v>
      </c>
      <c r="AF568" s="7" t="e">
        <f>SUMIF([2]Jul!B:I,AVALUOS!E568,[2]Jul!I:I)</f>
        <v>#VALUE!</v>
      </c>
      <c r="AG568" s="7" t="e">
        <f t="shared" si="3395"/>
        <v>#VALUE!</v>
      </c>
      <c r="AH568" s="8">
        <f t="shared" si="3396"/>
        <v>0</v>
      </c>
      <c r="AI568" s="7">
        <v>0</v>
      </c>
      <c r="AJ568" s="7" t="e">
        <f>SUMIF([2]Agos!B:I,AVALUOS!E568,[2]Agos!I:I)</f>
        <v>#VALUE!</v>
      </c>
      <c r="AK568" s="7" t="e">
        <f t="shared" si="3397"/>
        <v>#VALUE!</v>
      </c>
      <c r="AL568" s="8">
        <f t="shared" si="3398"/>
        <v>0</v>
      </c>
      <c r="AM568" s="7">
        <v>0</v>
      </c>
      <c r="AN568" s="7" t="e">
        <f>SUMIF([2]Sep!B:I,AVALUOS!E568,[2]Sep!I:I)</f>
        <v>#VALUE!</v>
      </c>
      <c r="AO568" s="7" t="e">
        <f t="shared" si="3399"/>
        <v>#VALUE!</v>
      </c>
      <c r="AP568" s="8">
        <f t="shared" si="3400"/>
        <v>0</v>
      </c>
      <c r="AQ568" s="7">
        <v>0</v>
      </c>
      <c r="AR568" s="7" t="e">
        <f>SUMIF([2]Oct!B:I,AVALUOS!E568,[2]Oct!I:I)</f>
        <v>#VALUE!</v>
      </c>
      <c r="AS568" s="7" t="e">
        <f t="shared" si="3401"/>
        <v>#VALUE!</v>
      </c>
      <c r="AT568" s="8">
        <f t="shared" si="3402"/>
        <v>0</v>
      </c>
      <c r="AU568" s="7">
        <v>0</v>
      </c>
      <c r="AV568" s="7" t="e">
        <f>SUMIF([2]Nov!B:I,AVALUOS!E568,[2]Nov!I:I)</f>
        <v>#VALUE!</v>
      </c>
      <c r="AW568" s="7" t="e">
        <f t="shared" si="3403"/>
        <v>#VALUE!</v>
      </c>
      <c r="AX568" s="8">
        <f t="shared" si="3404"/>
        <v>0</v>
      </c>
      <c r="AY568" s="7">
        <v>0</v>
      </c>
      <c r="AZ568" s="7" t="e">
        <f>SUMIF([2]Dic!B:I,AVALUOS!E568,[2]Dic!I:I)</f>
        <v>#VALUE!</v>
      </c>
      <c r="BA568" s="7" t="e">
        <f t="shared" si="3405"/>
        <v>#VALUE!</v>
      </c>
      <c r="BB568" s="8">
        <f t="shared" si="3406"/>
        <v>0</v>
      </c>
      <c r="BC568" s="7">
        <v>0</v>
      </c>
      <c r="BD568" s="89">
        <f t="shared" si="3721"/>
        <v>0</v>
      </c>
      <c r="BE568" s="89" t="e">
        <f t="shared" si="3722"/>
        <v>#VALUE!</v>
      </c>
      <c r="BF568" s="89" t="e">
        <f t="shared" si="3407"/>
        <v>#VALUE!</v>
      </c>
      <c r="BG568" s="24">
        <f t="shared" si="3382"/>
        <v>0</v>
      </c>
      <c r="BK568" s="84"/>
      <c r="BL568" s="7"/>
      <c r="BM568" s="7"/>
    </row>
    <row r="569" spans="1:65" s="84" customFormat="1" ht="20.399999999999999" x14ac:dyDescent="0.3">
      <c r="A569" s="87"/>
      <c r="B569" s="87"/>
      <c r="C569" s="88"/>
      <c r="D569" s="95"/>
      <c r="E569" s="96">
        <v>52951503</v>
      </c>
      <c r="F569" s="97" t="s">
        <v>314</v>
      </c>
      <c r="G569" s="7">
        <v>0</v>
      </c>
      <c r="H569" s="7" t="e">
        <f>SUMIF([2]Ene!B:I,AVALUOS!E569,[2]Ene!I:I)</f>
        <v>#VALUE!</v>
      </c>
      <c r="I569" s="7" t="e">
        <f t="shared" si="3384"/>
        <v>#VALUE!</v>
      </c>
      <c r="J569" s="8">
        <f t="shared" si="3385"/>
        <v>0</v>
      </c>
      <c r="K569" s="7">
        <v>0</v>
      </c>
      <c r="L569" s="7" t="e">
        <f>SUMIF([2]Feb!B:I,AVALUOS!E569,[2]Feb!I:I)</f>
        <v>#VALUE!</v>
      </c>
      <c r="M569" s="7" t="e">
        <f t="shared" si="3386"/>
        <v>#VALUE!</v>
      </c>
      <c r="N569" s="8">
        <f t="shared" si="3387"/>
        <v>0</v>
      </c>
      <c r="O569" s="7">
        <v>0</v>
      </c>
      <c r="P569" s="7" t="e">
        <f>SUMIF([2]mar!B:I,AVALUOS!E569,[2]mar!I:I)</f>
        <v>#VALUE!</v>
      </c>
      <c r="Q569" s="7" t="e">
        <f t="shared" si="3388"/>
        <v>#VALUE!</v>
      </c>
      <c r="R569" s="8">
        <f t="shared" si="3354"/>
        <v>0</v>
      </c>
      <c r="S569" s="7">
        <v>0</v>
      </c>
      <c r="T569" s="7" t="e">
        <f>SUMIF([2]Abr!B:I,AVALUOS!E569,[2]Abr!I:I)</f>
        <v>#VALUE!</v>
      </c>
      <c r="U569" s="7" t="e">
        <f t="shared" si="3389"/>
        <v>#VALUE!</v>
      </c>
      <c r="V569" s="8">
        <f t="shared" si="3390"/>
        <v>0</v>
      </c>
      <c r="W569" s="7">
        <v>0</v>
      </c>
      <c r="X569" s="7" t="e">
        <f>SUMIF([2]May!B:I,AVALUOS!E569,[2]May!I:I)</f>
        <v>#VALUE!</v>
      </c>
      <c r="Y569" s="7" t="e">
        <f t="shared" si="3391"/>
        <v>#VALUE!</v>
      </c>
      <c r="Z569" s="8">
        <f t="shared" si="3392"/>
        <v>0</v>
      </c>
      <c r="AA569" s="7">
        <v>0</v>
      </c>
      <c r="AB569" s="7" t="e">
        <f>SUMIF([2]Jun!B:I,AVALUOS!E569,[2]Jun!I:I)</f>
        <v>#VALUE!</v>
      </c>
      <c r="AC569" s="7" t="e">
        <f t="shared" si="3393"/>
        <v>#VALUE!</v>
      </c>
      <c r="AD569" s="8">
        <f t="shared" si="3394"/>
        <v>0</v>
      </c>
      <c r="AE569" s="7">
        <v>0</v>
      </c>
      <c r="AF569" s="7" t="e">
        <f>SUMIF([2]Jul!B:I,AVALUOS!E569,[2]Jul!I:I)</f>
        <v>#VALUE!</v>
      </c>
      <c r="AG569" s="7" t="e">
        <f t="shared" si="3395"/>
        <v>#VALUE!</v>
      </c>
      <c r="AH569" s="8">
        <f t="shared" si="3396"/>
        <v>0</v>
      </c>
      <c r="AI569" s="7">
        <v>0</v>
      </c>
      <c r="AJ569" s="7" t="e">
        <f>SUMIF([2]Agos!B:I,AVALUOS!E569,[2]Agos!I:I)</f>
        <v>#VALUE!</v>
      </c>
      <c r="AK569" s="7" t="e">
        <f t="shared" si="3397"/>
        <v>#VALUE!</v>
      </c>
      <c r="AL569" s="8">
        <f t="shared" si="3398"/>
        <v>0</v>
      </c>
      <c r="AM569" s="7">
        <v>0</v>
      </c>
      <c r="AN569" s="7" t="e">
        <f>SUMIF([2]Sep!B:I,AVALUOS!E569,[2]Sep!I:I)</f>
        <v>#VALUE!</v>
      </c>
      <c r="AO569" s="7" t="e">
        <f t="shared" si="3399"/>
        <v>#VALUE!</v>
      </c>
      <c r="AP569" s="8">
        <f t="shared" si="3400"/>
        <v>0</v>
      </c>
      <c r="AQ569" s="7">
        <v>0</v>
      </c>
      <c r="AR569" s="7" t="e">
        <f>SUMIF([2]Oct!B:I,AVALUOS!E569,[2]Oct!I:I)</f>
        <v>#VALUE!</v>
      </c>
      <c r="AS569" s="7" t="e">
        <f t="shared" si="3401"/>
        <v>#VALUE!</v>
      </c>
      <c r="AT569" s="8">
        <f t="shared" si="3402"/>
        <v>0</v>
      </c>
      <c r="AU569" s="7">
        <v>0</v>
      </c>
      <c r="AV569" s="7" t="e">
        <f>SUMIF([2]Nov!B:I,AVALUOS!E569,[2]Nov!I:I)</f>
        <v>#VALUE!</v>
      </c>
      <c r="AW569" s="7" t="e">
        <f t="shared" si="3403"/>
        <v>#VALUE!</v>
      </c>
      <c r="AX569" s="8">
        <f t="shared" si="3404"/>
        <v>0</v>
      </c>
      <c r="AY569" s="7">
        <v>0</v>
      </c>
      <c r="AZ569" s="7" t="e">
        <f>SUMIF([2]Dic!B:I,AVALUOS!E569,[2]Dic!I:I)</f>
        <v>#VALUE!</v>
      </c>
      <c r="BA569" s="7" t="e">
        <f t="shared" si="3405"/>
        <v>#VALUE!</v>
      </c>
      <c r="BB569" s="8">
        <f t="shared" si="3406"/>
        <v>0</v>
      </c>
      <c r="BC569" s="7">
        <v>0</v>
      </c>
      <c r="BD569" s="89">
        <f t="shared" si="3721"/>
        <v>0</v>
      </c>
      <c r="BE569" s="89" t="e">
        <f t="shared" si="3722"/>
        <v>#VALUE!</v>
      </c>
      <c r="BF569" s="89" t="e">
        <f t="shared" si="3407"/>
        <v>#VALUE!</v>
      </c>
      <c r="BG569" s="24">
        <f t="shared" si="3382"/>
        <v>0</v>
      </c>
      <c r="BL569" s="7"/>
      <c r="BM569" s="7"/>
    </row>
    <row r="570" spans="1:65" s="84" customFormat="1" ht="20.399999999999999" x14ac:dyDescent="0.3">
      <c r="A570" s="85"/>
      <c r="B570" s="85"/>
      <c r="C570" s="86"/>
      <c r="D570" s="90">
        <v>529520</v>
      </c>
      <c r="E570" s="91"/>
      <c r="F570" s="92" t="s">
        <v>241</v>
      </c>
      <c r="G570" s="93">
        <f t="shared" ref="G570:H570" si="3723">+G571</f>
        <v>0</v>
      </c>
      <c r="H570" s="93" t="e">
        <f t="shared" si="3723"/>
        <v>#VALUE!</v>
      </c>
      <c r="I570" s="93" t="e">
        <f t="shared" si="3384"/>
        <v>#VALUE!</v>
      </c>
      <c r="J570" s="94">
        <f t="shared" si="3385"/>
        <v>0</v>
      </c>
      <c r="K570" s="93">
        <f t="shared" ref="K570:L570" si="3724">+K571</f>
        <v>0</v>
      </c>
      <c r="L570" s="93" t="e">
        <f t="shared" si="3724"/>
        <v>#VALUE!</v>
      </c>
      <c r="M570" s="93" t="e">
        <f t="shared" si="3386"/>
        <v>#VALUE!</v>
      </c>
      <c r="N570" s="94">
        <f t="shared" si="3387"/>
        <v>0</v>
      </c>
      <c r="O570" s="93">
        <f t="shared" ref="O570:P570" si="3725">+O571</f>
        <v>0</v>
      </c>
      <c r="P570" s="93" t="e">
        <f t="shared" si="3725"/>
        <v>#VALUE!</v>
      </c>
      <c r="Q570" s="93" t="e">
        <f t="shared" si="3388"/>
        <v>#VALUE!</v>
      </c>
      <c r="R570" s="94">
        <f t="shared" si="3354"/>
        <v>0</v>
      </c>
      <c r="S570" s="93">
        <f t="shared" ref="S570:BE570" si="3726">+S571</f>
        <v>0</v>
      </c>
      <c r="T570" s="93" t="e">
        <f t="shared" si="3726"/>
        <v>#VALUE!</v>
      </c>
      <c r="U570" s="93" t="e">
        <f t="shared" si="3389"/>
        <v>#VALUE!</v>
      </c>
      <c r="V570" s="94">
        <f t="shared" si="3390"/>
        <v>0</v>
      </c>
      <c r="W570" s="93">
        <f t="shared" ref="W570:X570" si="3727">+W571</f>
        <v>0</v>
      </c>
      <c r="X570" s="93" t="e">
        <f t="shared" si="3727"/>
        <v>#VALUE!</v>
      </c>
      <c r="Y570" s="93" t="e">
        <f t="shared" si="3391"/>
        <v>#VALUE!</v>
      </c>
      <c r="Z570" s="94">
        <f t="shared" si="3392"/>
        <v>0</v>
      </c>
      <c r="AA570" s="93">
        <f t="shared" ref="AA570" si="3728">+AA571</f>
        <v>0</v>
      </c>
      <c r="AB570" s="93" t="e">
        <f t="shared" si="3726"/>
        <v>#VALUE!</v>
      </c>
      <c r="AC570" s="93" t="e">
        <f t="shared" si="3393"/>
        <v>#VALUE!</v>
      </c>
      <c r="AD570" s="94">
        <f t="shared" si="3394"/>
        <v>0</v>
      </c>
      <c r="AE570" s="93">
        <f t="shared" ref="AE570" si="3729">+AE571</f>
        <v>0</v>
      </c>
      <c r="AF570" s="93" t="e">
        <f t="shared" si="3726"/>
        <v>#VALUE!</v>
      </c>
      <c r="AG570" s="93" t="e">
        <f t="shared" si="3395"/>
        <v>#VALUE!</v>
      </c>
      <c r="AH570" s="94">
        <f t="shared" si="3396"/>
        <v>0</v>
      </c>
      <c r="AI570" s="93">
        <f t="shared" ref="AI570" si="3730">+AI571</f>
        <v>0</v>
      </c>
      <c r="AJ570" s="93" t="e">
        <f t="shared" si="3726"/>
        <v>#VALUE!</v>
      </c>
      <c r="AK570" s="93" t="e">
        <f t="shared" si="3397"/>
        <v>#VALUE!</v>
      </c>
      <c r="AL570" s="94">
        <f t="shared" si="3398"/>
        <v>0</v>
      </c>
      <c r="AM570" s="93">
        <f t="shared" ref="AM570" si="3731">+AM571</f>
        <v>0</v>
      </c>
      <c r="AN570" s="93" t="e">
        <f t="shared" si="3726"/>
        <v>#VALUE!</v>
      </c>
      <c r="AO570" s="93" t="e">
        <f t="shared" si="3399"/>
        <v>#VALUE!</v>
      </c>
      <c r="AP570" s="94">
        <f t="shared" si="3400"/>
        <v>0</v>
      </c>
      <c r="AQ570" s="93">
        <f t="shared" ref="AQ570" si="3732">+AQ571</f>
        <v>0</v>
      </c>
      <c r="AR570" s="93" t="e">
        <f t="shared" si="3726"/>
        <v>#VALUE!</v>
      </c>
      <c r="AS570" s="93" t="e">
        <f t="shared" si="3401"/>
        <v>#VALUE!</v>
      </c>
      <c r="AT570" s="94">
        <f t="shared" si="3402"/>
        <v>0</v>
      </c>
      <c r="AU570" s="93">
        <f t="shared" ref="AU570" si="3733">+AU571</f>
        <v>0</v>
      </c>
      <c r="AV570" s="93" t="e">
        <f t="shared" si="3726"/>
        <v>#VALUE!</v>
      </c>
      <c r="AW570" s="93" t="e">
        <f t="shared" si="3403"/>
        <v>#VALUE!</v>
      </c>
      <c r="AX570" s="94">
        <f t="shared" si="3404"/>
        <v>0</v>
      </c>
      <c r="AY570" s="93">
        <f t="shared" ref="AY570" si="3734">+AY571</f>
        <v>0</v>
      </c>
      <c r="AZ570" s="93" t="e">
        <f t="shared" si="3726"/>
        <v>#VALUE!</v>
      </c>
      <c r="BA570" s="93" t="e">
        <f t="shared" si="3405"/>
        <v>#VALUE!</v>
      </c>
      <c r="BB570" s="94">
        <f t="shared" si="3406"/>
        <v>0</v>
      </c>
      <c r="BC570" s="93">
        <f t="shared" si="3726"/>
        <v>0</v>
      </c>
      <c r="BD570" s="93">
        <f t="shared" si="3726"/>
        <v>0</v>
      </c>
      <c r="BE570" s="93" t="e">
        <f t="shared" si="3726"/>
        <v>#VALUE!</v>
      </c>
      <c r="BF570" s="93" t="e">
        <f t="shared" si="3407"/>
        <v>#VALUE!</v>
      </c>
      <c r="BG570" s="4">
        <f t="shared" si="3382"/>
        <v>0</v>
      </c>
      <c r="BL570" s="93">
        <f t="shared" ref="BL570:BM570" si="3735">+BL571</f>
        <v>0</v>
      </c>
      <c r="BM570" s="93">
        <f t="shared" si="3735"/>
        <v>0</v>
      </c>
    </row>
    <row r="571" spans="1:65" s="84" customFormat="1" ht="20.399999999999999" x14ac:dyDescent="0.3">
      <c r="A571" s="87"/>
      <c r="B571" s="87"/>
      <c r="C571" s="88"/>
      <c r="D571" s="95"/>
      <c r="E571" s="96">
        <v>52952001</v>
      </c>
      <c r="F571" s="97" t="s">
        <v>241</v>
      </c>
      <c r="G571" s="7">
        <v>0</v>
      </c>
      <c r="H571" s="7" t="e">
        <f>SUMIF([2]Ene!B:I,AVALUOS!E571,[2]Ene!I:I)</f>
        <v>#VALUE!</v>
      </c>
      <c r="I571" s="7" t="e">
        <f t="shared" si="3384"/>
        <v>#VALUE!</v>
      </c>
      <c r="J571" s="8">
        <f t="shared" si="3385"/>
        <v>0</v>
      </c>
      <c r="K571" s="7">
        <v>0</v>
      </c>
      <c r="L571" s="7" t="e">
        <f>SUMIF([2]Feb!B:I,AVALUOS!E571,[2]Feb!I:I)</f>
        <v>#VALUE!</v>
      </c>
      <c r="M571" s="7" t="e">
        <f t="shared" si="3386"/>
        <v>#VALUE!</v>
      </c>
      <c r="N571" s="8">
        <f t="shared" si="3387"/>
        <v>0</v>
      </c>
      <c r="O571" s="7">
        <v>0</v>
      </c>
      <c r="P571" s="7" t="e">
        <f>SUMIF([2]mar!B:I,AVALUOS!E571,[2]mar!I:I)</f>
        <v>#VALUE!</v>
      </c>
      <c r="Q571" s="7" t="e">
        <f t="shared" si="3388"/>
        <v>#VALUE!</v>
      </c>
      <c r="R571" s="8">
        <f t="shared" si="3354"/>
        <v>0</v>
      </c>
      <c r="S571" s="7">
        <v>0</v>
      </c>
      <c r="T571" s="7" t="e">
        <f>SUMIF([2]Abr!B:I,AVALUOS!E571,[2]Abr!I:I)</f>
        <v>#VALUE!</v>
      </c>
      <c r="U571" s="7" t="e">
        <f t="shared" si="3389"/>
        <v>#VALUE!</v>
      </c>
      <c r="V571" s="8">
        <f t="shared" si="3390"/>
        <v>0</v>
      </c>
      <c r="W571" s="7">
        <v>0</v>
      </c>
      <c r="X571" s="7" t="e">
        <f>SUMIF([2]May!B:I,AVALUOS!E571,[2]May!I:I)</f>
        <v>#VALUE!</v>
      </c>
      <c r="Y571" s="7" t="e">
        <f t="shared" si="3391"/>
        <v>#VALUE!</v>
      </c>
      <c r="Z571" s="8">
        <f t="shared" si="3392"/>
        <v>0</v>
      </c>
      <c r="AA571" s="7">
        <v>0</v>
      </c>
      <c r="AB571" s="7" t="e">
        <f>SUMIF([2]Jun!B:I,AVALUOS!E571,[2]Jun!I:I)</f>
        <v>#VALUE!</v>
      </c>
      <c r="AC571" s="7" t="e">
        <f t="shared" si="3393"/>
        <v>#VALUE!</v>
      </c>
      <c r="AD571" s="8">
        <f t="shared" si="3394"/>
        <v>0</v>
      </c>
      <c r="AE571" s="7">
        <v>0</v>
      </c>
      <c r="AF571" s="7" t="e">
        <f>SUMIF([2]Jul!B:I,AVALUOS!E571,[2]Jul!I:I)</f>
        <v>#VALUE!</v>
      </c>
      <c r="AG571" s="7" t="e">
        <f t="shared" si="3395"/>
        <v>#VALUE!</v>
      </c>
      <c r="AH571" s="8">
        <f t="shared" si="3396"/>
        <v>0</v>
      </c>
      <c r="AI571" s="7">
        <v>0</v>
      </c>
      <c r="AJ571" s="7" t="e">
        <f>SUMIF([2]Agos!B:I,AVALUOS!E571,[2]Agos!I:I)</f>
        <v>#VALUE!</v>
      </c>
      <c r="AK571" s="7" t="e">
        <f t="shared" si="3397"/>
        <v>#VALUE!</v>
      </c>
      <c r="AL571" s="8">
        <f t="shared" si="3398"/>
        <v>0</v>
      </c>
      <c r="AM571" s="7">
        <v>0</v>
      </c>
      <c r="AN571" s="7" t="e">
        <f>SUMIF([2]Sep!B:I,AVALUOS!E571,[2]Sep!I:I)</f>
        <v>#VALUE!</v>
      </c>
      <c r="AO571" s="7" t="e">
        <f t="shared" si="3399"/>
        <v>#VALUE!</v>
      </c>
      <c r="AP571" s="8">
        <f t="shared" si="3400"/>
        <v>0</v>
      </c>
      <c r="AQ571" s="7">
        <v>0</v>
      </c>
      <c r="AR571" s="7" t="e">
        <f>SUMIF([2]Oct!B:I,AVALUOS!E571,[2]Oct!I:I)</f>
        <v>#VALUE!</v>
      </c>
      <c r="AS571" s="7" t="e">
        <f t="shared" si="3401"/>
        <v>#VALUE!</v>
      </c>
      <c r="AT571" s="8">
        <f t="shared" si="3402"/>
        <v>0</v>
      </c>
      <c r="AU571" s="7">
        <v>0</v>
      </c>
      <c r="AV571" s="7" t="e">
        <f>SUMIF([2]Nov!B:I,AVALUOS!E571,[2]Nov!I:I)</f>
        <v>#VALUE!</v>
      </c>
      <c r="AW571" s="7" t="e">
        <f t="shared" si="3403"/>
        <v>#VALUE!</v>
      </c>
      <c r="AX571" s="8">
        <f t="shared" si="3404"/>
        <v>0</v>
      </c>
      <c r="AY571" s="7">
        <v>0</v>
      </c>
      <c r="AZ571" s="7" t="e">
        <f>SUMIF([2]Dic!B:I,AVALUOS!E571,[2]Dic!I:I)</f>
        <v>#VALUE!</v>
      </c>
      <c r="BA571" s="7" t="e">
        <f t="shared" si="3405"/>
        <v>#VALUE!</v>
      </c>
      <c r="BB571" s="8">
        <f t="shared" si="3406"/>
        <v>0</v>
      </c>
      <c r="BC571" s="7">
        <v>0</v>
      </c>
      <c r="BD571" s="89">
        <f>+G571+K571+O571+S571+W571+AA571+AE571+AI571+AM571+AQ571+AU571</f>
        <v>0</v>
      </c>
      <c r="BE571" s="89" t="e">
        <f>+H571+L571+P571+T571+X571+AB571+AF571+AJ571+AN571+AR571+AV571+AZ571</f>
        <v>#VALUE!</v>
      </c>
      <c r="BF571" s="89" t="e">
        <f t="shared" si="3407"/>
        <v>#VALUE!</v>
      </c>
      <c r="BG571" s="24">
        <f t="shared" si="3382"/>
        <v>0</v>
      </c>
      <c r="BL571" s="7"/>
      <c r="BM571" s="7"/>
    </row>
    <row r="572" spans="1:65" ht="20.399999999999999" x14ac:dyDescent="0.3">
      <c r="A572" s="85"/>
      <c r="B572" s="85"/>
      <c r="C572" s="86"/>
      <c r="D572" s="90">
        <v>529525</v>
      </c>
      <c r="E572" s="91"/>
      <c r="F572" s="92" t="s">
        <v>315</v>
      </c>
      <c r="G572" s="93">
        <f t="shared" ref="G572:H572" si="3736">SUM(G573:G574)</f>
        <v>0</v>
      </c>
      <c r="H572" s="93" t="e">
        <f t="shared" si="3736"/>
        <v>#VALUE!</v>
      </c>
      <c r="I572" s="93" t="e">
        <f t="shared" si="3384"/>
        <v>#VALUE!</v>
      </c>
      <c r="J572" s="94">
        <f t="shared" si="3385"/>
        <v>0</v>
      </c>
      <c r="K572" s="93">
        <f t="shared" ref="K572:L572" si="3737">SUM(K573:K574)</f>
        <v>0</v>
      </c>
      <c r="L572" s="93" t="e">
        <f t="shared" si="3737"/>
        <v>#VALUE!</v>
      </c>
      <c r="M572" s="93" t="e">
        <f t="shared" si="3386"/>
        <v>#VALUE!</v>
      </c>
      <c r="N572" s="94">
        <f t="shared" si="3387"/>
        <v>0</v>
      </c>
      <c r="O572" s="93">
        <f t="shared" ref="O572:P572" si="3738">SUM(O573:O574)</f>
        <v>0</v>
      </c>
      <c r="P572" s="93" t="e">
        <f t="shared" si="3738"/>
        <v>#VALUE!</v>
      </c>
      <c r="Q572" s="93" t="e">
        <f t="shared" si="3388"/>
        <v>#VALUE!</v>
      </c>
      <c r="R572" s="94">
        <f t="shared" si="3354"/>
        <v>0</v>
      </c>
      <c r="S572" s="93">
        <f t="shared" ref="S572:T572" si="3739">SUM(S573:S574)</f>
        <v>0</v>
      </c>
      <c r="T572" s="93" t="e">
        <f t="shared" si="3739"/>
        <v>#VALUE!</v>
      </c>
      <c r="U572" s="93" t="e">
        <f t="shared" si="3389"/>
        <v>#VALUE!</v>
      </c>
      <c r="V572" s="94">
        <f t="shared" si="3390"/>
        <v>0</v>
      </c>
      <c r="W572" s="93">
        <f t="shared" ref="W572:X572" si="3740">SUM(W573:W574)</f>
        <v>0</v>
      </c>
      <c r="X572" s="93" t="e">
        <f t="shared" si="3740"/>
        <v>#VALUE!</v>
      </c>
      <c r="Y572" s="93" t="e">
        <f t="shared" si="3391"/>
        <v>#VALUE!</v>
      </c>
      <c r="Z572" s="94">
        <f t="shared" si="3392"/>
        <v>0</v>
      </c>
      <c r="AA572" s="93">
        <f t="shared" ref="AA572:AB572" si="3741">SUM(AA573:AA574)</f>
        <v>0</v>
      </c>
      <c r="AB572" s="93" t="e">
        <f t="shared" si="3741"/>
        <v>#VALUE!</v>
      </c>
      <c r="AC572" s="93" t="e">
        <f t="shared" si="3393"/>
        <v>#VALUE!</v>
      </c>
      <c r="AD572" s="94">
        <f t="shared" si="3394"/>
        <v>0</v>
      </c>
      <c r="AE572" s="93">
        <f t="shared" ref="AE572:AF572" si="3742">SUM(AE573:AE574)</f>
        <v>0</v>
      </c>
      <c r="AF572" s="93" t="e">
        <f t="shared" si="3742"/>
        <v>#VALUE!</v>
      </c>
      <c r="AG572" s="93" t="e">
        <f t="shared" si="3395"/>
        <v>#VALUE!</v>
      </c>
      <c r="AH572" s="94">
        <f t="shared" si="3396"/>
        <v>0</v>
      </c>
      <c r="AI572" s="93">
        <f t="shared" ref="AI572:AJ572" si="3743">SUM(AI573:AI574)</f>
        <v>0</v>
      </c>
      <c r="AJ572" s="93" t="e">
        <f t="shared" si="3743"/>
        <v>#VALUE!</v>
      </c>
      <c r="AK572" s="93" t="e">
        <f t="shared" si="3397"/>
        <v>#VALUE!</v>
      </c>
      <c r="AL572" s="94">
        <f t="shared" si="3398"/>
        <v>0</v>
      </c>
      <c r="AM572" s="93">
        <f t="shared" ref="AM572:AN572" si="3744">SUM(AM573:AM574)</f>
        <v>0</v>
      </c>
      <c r="AN572" s="93" t="e">
        <f t="shared" si="3744"/>
        <v>#VALUE!</v>
      </c>
      <c r="AO572" s="93" t="e">
        <f t="shared" si="3399"/>
        <v>#VALUE!</v>
      </c>
      <c r="AP572" s="94">
        <f t="shared" si="3400"/>
        <v>0</v>
      </c>
      <c r="AQ572" s="93">
        <f t="shared" ref="AQ572:AR572" si="3745">SUM(AQ573:AQ574)</f>
        <v>0</v>
      </c>
      <c r="AR572" s="93" t="e">
        <f t="shared" si="3745"/>
        <v>#VALUE!</v>
      </c>
      <c r="AS572" s="93" t="e">
        <f t="shared" si="3401"/>
        <v>#VALUE!</v>
      </c>
      <c r="AT572" s="94">
        <f t="shared" si="3402"/>
        <v>0</v>
      </c>
      <c r="AU572" s="93">
        <f t="shared" ref="AU572:AV572" si="3746">SUM(AU573:AU574)</f>
        <v>0</v>
      </c>
      <c r="AV572" s="93" t="e">
        <f t="shared" si="3746"/>
        <v>#VALUE!</v>
      </c>
      <c r="AW572" s="93" t="e">
        <f t="shared" si="3403"/>
        <v>#VALUE!</v>
      </c>
      <c r="AX572" s="94">
        <f t="shared" si="3404"/>
        <v>0</v>
      </c>
      <c r="AY572" s="93">
        <f t="shared" ref="AY572:BE572" si="3747">SUM(AY573:AY574)</f>
        <v>0</v>
      </c>
      <c r="AZ572" s="93" t="e">
        <f t="shared" si="3747"/>
        <v>#VALUE!</v>
      </c>
      <c r="BA572" s="93" t="e">
        <f t="shared" si="3405"/>
        <v>#VALUE!</v>
      </c>
      <c r="BB572" s="94">
        <f t="shared" si="3406"/>
        <v>0</v>
      </c>
      <c r="BC572" s="93">
        <f t="shared" si="3747"/>
        <v>0</v>
      </c>
      <c r="BD572" s="93">
        <f t="shared" si="3747"/>
        <v>0</v>
      </c>
      <c r="BE572" s="93" t="e">
        <f t="shared" si="3747"/>
        <v>#VALUE!</v>
      </c>
      <c r="BF572" s="93" t="e">
        <f t="shared" si="3407"/>
        <v>#VALUE!</v>
      </c>
      <c r="BG572" s="4">
        <f t="shared" si="3382"/>
        <v>0</v>
      </c>
      <c r="BL572" s="93">
        <f t="shared" ref="BL572:BM572" si="3748">SUM(BL573:BL574)</f>
        <v>0</v>
      </c>
      <c r="BM572" s="93">
        <f t="shared" si="3748"/>
        <v>0</v>
      </c>
    </row>
    <row r="573" spans="1:65" s="84" customFormat="1" ht="12" x14ac:dyDescent="0.3">
      <c r="A573" s="87"/>
      <c r="B573" s="87"/>
      <c r="C573" s="88"/>
      <c r="D573" s="95"/>
      <c r="E573" s="96">
        <v>52952501</v>
      </c>
      <c r="F573" s="97" t="s">
        <v>243</v>
      </c>
      <c r="G573" s="7">
        <v>0</v>
      </c>
      <c r="H573" s="7" t="e">
        <f>SUMIF([2]Ene!B:I,AVALUOS!E573,[2]Ene!I:I)</f>
        <v>#VALUE!</v>
      </c>
      <c r="I573" s="7" t="e">
        <f t="shared" si="3384"/>
        <v>#VALUE!</v>
      </c>
      <c r="J573" s="8">
        <f t="shared" si="3385"/>
        <v>0</v>
      </c>
      <c r="K573" s="7">
        <v>0</v>
      </c>
      <c r="L573" s="7" t="e">
        <f>SUMIF([2]Feb!B:I,AVALUOS!E573,[2]Feb!I:I)</f>
        <v>#VALUE!</v>
      </c>
      <c r="M573" s="7" t="e">
        <f t="shared" si="3386"/>
        <v>#VALUE!</v>
      </c>
      <c r="N573" s="8">
        <f t="shared" si="3387"/>
        <v>0</v>
      </c>
      <c r="O573" s="7">
        <v>0</v>
      </c>
      <c r="P573" s="7" t="e">
        <f>SUMIF([2]mar!B:I,AVALUOS!E573,[2]mar!I:I)</f>
        <v>#VALUE!</v>
      </c>
      <c r="Q573" s="7" t="e">
        <f t="shared" si="3388"/>
        <v>#VALUE!</v>
      </c>
      <c r="R573" s="8">
        <f t="shared" si="3354"/>
        <v>0</v>
      </c>
      <c r="S573" s="7">
        <v>0</v>
      </c>
      <c r="T573" s="7" t="e">
        <f>SUMIF([2]Abr!B:I,AVALUOS!E573,[2]Abr!I:I)</f>
        <v>#VALUE!</v>
      </c>
      <c r="U573" s="7" t="e">
        <f t="shared" si="3389"/>
        <v>#VALUE!</v>
      </c>
      <c r="V573" s="8">
        <f t="shared" si="3390"/>
        <v>0</v>
      </c>
      <c r="W573" s="7">
        <v>0</v>
      </c>
      <c r="X573" s="7" t="e">
        <f>SUMIF([2]May!B:I,AVALUOS!E573,[2]May!I:I)</f>
        <v>#VALUE!</v>
      </c>
      <c r="Y573" s="7" t="e">
        <f t="shared" si="3391"/>
        <v>#VALUE!</v>
      </c>
      <c r="Z573" s="8">
        <f t="shared" si="3392"/>
        <v>0</v>
      </c>
      <c r="AA573" s="7">
        <v>0</v>
      </c>
      <c r="AB573" s="7" t="e">
        <f>SUMIF([2]Jun!B:I,AVALUOS!E573,[2]Jun!I:I)</f>
        <v>#VALUE!</v>
      </c>
      <c r="AC573" s="7" t="e">
        <f t="shared" si="3393"/>
        <v>#VALUE!</v>
      </c>
      <c r="AD573" s="8">
        <f t="shared" si="3394"/>
        <v>0</v>
      </c>
      <c r="AE573" s="7">
        <v>0</v>
      </c>
      <c r="AF573" s="7" t="e">
        <f>SUMIF([2]Jul!B:I,AVALUOS!E573,[2]Jul!I:I)</f>
        <v>#VALUE!</v>
      </c>
      <c r="AG573" s="7" t="e">
        <f t="shared" si="3395"/>
        <v>#VALUE!</v>
      </c>
      <c r="AH573" s="8">
        <f t="shared" si="3396"/>
        <v>0</v>
      </c>
      <c r="AI573" s="7">
        <v>0</v>
      </c>
      <c r="AJ573" s="7" t="e">
        <f>SUMIF([2]Agos!B:I,AVALUOS!E573,[2]Agos!I:I)</f>
        <v>#VALUE!</v>
      </c>
      <c r="AK573" s="7" t="e">
        <f t="shared" si="3397"/>
        <v>#VALUE!</v>
      </c>
      <c r="AL573" s="8">
        <f t="shared" si="3398"/>
        <v>0</v>
      </c>
      <c r="AM573" s="7">
        <v>0</v>
      </c>
      <c r="AN573" s="7" t="e">
        <f>SUMIF([2]Sep!B:I,AVALUOS!E573,[2]Sep!I:I)</f>
        <v>#VALUE!</v>
      </c>
      <c r="AO573" s="7" t="e">
        <f t="shared" si="3399"/>
        <v>#VALUE!</v>
      </c>
      <c r="AP573" s="8">
        <f t="shared" si="3400"/>
        <v>0</v>
      </c>
      <c r="AQ573" s="7">
        <v>0</v>
      </c>
      <c r="AR573" s="7" t="e">
        <f>SUMIF([2]Oct!B:I,AVALUOS!E573,[2]Oct!I:I)</f>
        <v>#VALUE!</v>
      </c>
      <c r="AS573" s="7" t="e">
        <f t="shared" si="3401"/>
        <v>#VALUE!</v>
      </c>
      <c r="AT573" s="8">
        <f t="shared" si="3402"/>
        <v>0</v>
      </c>
      <c r="AU573" s="7">
        <v>0</v>
      </c>
      <c r="AV573" s="7" t="e">
        <f>SUMIF([2]Nov!B:I,AVALUOS!E573,[2]Nov!I:I)</f>
        <v>#VALUE!</v>
      </c>
      <c r="AW573" s="7" t="e">
        <f t="shared" si="3403"/>
        <v>#VALUE!</v>
      </c>
      <c r="AX573" s="8">
        <f t="shared" si="3404"/>
        <v>0</v>
      </c>
      <c r="AY573" s="7">
        <v>0</v>
      </c>
      <c r="AZ573" s="7" t="e">
        <f>SUMIF([2]Dic!B:I,AVALUOS!E573,[2]Dic!I:I)</f>
        <v>#VALUE!</v>
      </c>
      <c r="BA573" s="7" t="e">
        <f t="shared" si="3405"/>
        <v>#VALUE!</v>
      </c>
      <c r="BB573" s="8">
        <f t="shared" si="3406"/>
        <v>0</v>
      </c>
      <c r="BC573" s="7">
        <v>0</v>
      </c>
      <c r="BD573" s="89">
        <f t="shared" ref="BD573:BD574" si="3749">+G573+K573+O573+S573+W573+AA573+AE573+AI573+AM573+AQ573+AU573</f>
        <v>0</v>
      </c>
      <c r="BE573" s="89" t="e">
        <f>+H573+L573+P573+T573+X573+AB573+AF573+AJ573+AN573+AR573+AV573+AZ573</f>
        <v>#VALUE!</v>
      </c>
      <c r="BF573" s="89" t="e">
        <f t="shared" si="3407"/>
        <v>#VALUE!</v>
      </c>
      <c r="BG573" s="24">
        <f t="shared" si="3382"/>
        <v>0</v>
      </c>
      <c r="BL573" s="7"/>
      <c r="BM573" s="7"/>
    </row>
    <row r="574" spans="1:65" ht="12" x14ac:dyDescent="0.3">
      <c r="A574" s="87"/>
      <c r="B574" s="87"/>
      <c r="C574" s="88"/>
      <c r="D574" s="95"/>
      <c r="E574" s="96">
        <v>52952502</v>
      </c>
      <c r="F574" s="97" t="s">
        <v>244</v>
      </c>
      <c r="G574" s="7">
        <v>0</v>
      </c>
      <c r="H574" s="7" t="e">
        <f>SUMIF([2]Ene!B:I,AVALUOS!E574,[2]Ene!I:I)</f>
        <v>#VALUE!</v>
      </c>
      <c r="I574" s="7" t="e">
        <f t="shared" si="3384"/>
        <v>#VALUE!</v>
      </c>
      <c r="J574" s="8">
        <f t="shared" si="3385"/>
        <v>0</v>
      </c>
      <c r="K574" s="7">
        <v>0</v>
      </c>
      <c r="L574" s="7" t="e">
        <f>SUMIF([2]Feb!B:I,AVALUOS!E574,[2]Feb!I:I)</f>
        <v>#VALUE!</v>
      </c>
      <c r="M574" s="7" t="e">
        <f t="shared" si="3386"/>
        <v>#VALUE!</v>
      </c>
      <c r="N574" s="8">
        <f t="shared" si="3387"/>
        <v>0</v>
      </c>
      <c r="O574" s="7">
        <v>0</v>
      </c>
      <c r="P574" s="7" t="e">
        <f>SUMIF([2]mar!B:I,AVALUOS!E574,[2]mar!I:I)</f>
        <v>#VALUE!</v>
      </c>
      <c r="Q574" s="7" t="e">
        <f t="shared" si="3388"/>
        <v>#VALUE!</v>
      </c>
      <c r="R574" s="8">
        <f t="shared" si="3354"/>
        <v>0</v>
      </c>
      <c r="S574" s="7">
        <v>0</v>
      </c>
      <c r="T574" s="7" t="e">
        <f>SUMIF([2]Abr!B:I,AVALUOS!E574,[2]Abr!I:I)</f>
        <v>#VALUE!</v>
      </c>
      <c r="U574" s="7" t="e">
        <f t="shared" si="3389"/>
        <v>#VALUE!</v>
      </c>
      <c r="V574" s="8">
        <f t="shared" si="3390"/>
        <v>0</v>
      </c>
      <c r="W574" s="7">
        <v>0</v>
      </c>
      <c r="X574" s="7" t="e">
        <f>SUMIF([2]May!B:I,AVALUOS!E574,[2]May!I:I)</f>
        <v>#VALUE!</v>
      </c>
      <c r="Y574" s="7" t="e">
        <f t="shared" si="3391"/>
        <v>#VALUE!</v>
      </c>
      <c r="Z574" s="8">
        <f t="shared" si="3392"/>
        <v>0</v>
      </c>
      <c r="AA574" s="7">
        <v>0</v>
      </c>
      <c r="AB574" s="7" t="e">
        <f>SUMIF([2]Jun!B:I,AVALUOS!E574,[2]Jun!I:I)</f>
        <v>#VALUE!</v>
      </c>
      <c r="AC574" s="7" t="e">
        <f t="shared" si="3393"/>
        <v>#VALUE!</v>
      </c>
      <c r="AD574" s="8">
        <f t="shared" si="3394"/>
        <v>0</v>
      </c>
      <c r="AE574" s="7">
        <v>0</v>
      </c>
      <c r="AF574" s="7" t="e">
        <f>SUMIF([2]Jul!B:I,AVALUOS!E574,[2]Jul!I:I)</f>
        <v>#VALUE!</v>
      </c>
      <c r="AG574" s="7" t="e">
        <f t="shared" si="3395"/>
        <v>#VALUE!</v>
      </c>
      <c r="AH574" s="8">
        <f t="shared" si="3396"/>
        <v>0</v>
      </c>
      <c r="AI574" s="7">
        <v>0</v>
      </c>
      <c r="AJ574" s="7" t="e">
        <f>SUMIF([2]Agos!B:I,AVALUOS!E574,[2]Agos!I:I)</f>
        <v>#VALUE!</v>
      </c>
      <c r="AK574" s="7" t="e">
        <f t="shared" si="3397"/>
        <v>#VALUE!</v>
      </c>
      <c r="AL574" s="8">
        <f t="shared" si="3398"/>
        <v>0</v>
      </c>
      <c r="AM574" s="7">
        <v>0</v>
      </c>
      <c r="AN574" s="7" t="e">
        <f>SUMIF([2]Sep!B:I,AVALUOS!E574,[2]Sep!I:I)</f>
        <v>#VALUE!</v>
      </c>
      <c r="AO574" s="7" t="e">
        <f t="shared" si="3399"/>
        <v>#VALUE!</v>
      </c>
      <c r="AP574" s="8">
        <f t="shared" si="3400"/>
        <v>0</v>
      </c>
      <c r="AQ574" s="7">
        <v>0</v>
      </c>
      <c r="AR574" s="7" t="e">
        <f>SUMIF([2]Oct!B:I,AVALUOS!E574,[2]Oct!I:I)</f>
        <v>#VALUE!</v>
      </c>
      <c r="AS574" s="7" t="e">
        <f t="shared" si="3401"/>
        <v>#VALUE!</v>
      </c>
      <c r="AT574" s="8">
        <f t="shared" si="3402"/>
        <v>0</v>
      </c>
      <c r="AU574" s="7">
        <v>0</v>
      </c>
      <c r="AV574" s="7" t="e">
        <f>SUMIF([2]Nov!B:I,AVALUOS!E574,[2]Nov!I:I)</f>
        <v>#VALUE!</v>
      </c>
      <c r="AW574" s="7" t="e">
        <f t="shared" si="3403"/>
        <v>#VALUE!</v>
      </c>
      <c r="AX574" s="8">
        <f t="shared" si="3404"/>
        <v>0</v>
      </c>
      <c r="AY574" s="7">
        <v>0</v>
      </c>
      <c r="AZ574" s="7" t="e">
        <f>SUMIF([2]Dic!B:I,AVALUOS!E574,[2]Dic!I:I)</f>
        <v>#VALUE!</v>
      </c>
      <c r="BA574" s="7" t="e">
        <f t="shared" si="3405"/>
        <v>#VALUE!</v>
      </c>
      <c r="BB574" s="8">
        <f t="shared" si="3406"/>
        <v>0</v>
      </c>
      <c r="BC574" s="7">
        <v>0</v>
      </c>
      <c r="BD574" s="89">
        <f t="shared" si="3749"/>
        <v>0</v>
      </c>
      <c r="BE574" s="89" t="e">
        <f>+H574+L574+P574+T574+X574+AB574+AF574+AJ574+AN574+AR574+AV574+AZ574</f>
        <v>#VALUE!</v>
      </c>
      <c r="BF574" s="89" t="e">
        <f t="shared" si="3407"/>
        <v>#VALUE!</v>
      </c>
      <c r="BG574" s="24">
        <f t="shared" si="3382"/>
        <v>0</v>
      </c>
      <c r="BK574" s="84"/>
      <c r="BL574" s="7"/>
      <c r="BM574" s="7"/>
    </row>
    <row r="575" spans="1:65" s="84" customFormat="1" ht="12" x14ac:dyDescent="0.3">
      <c r="A575" s="85"/>
      <c r="B575" s="85"/>
      <c r="C575" s="86"/>
      <c r="D575" s="90">
        <v>529530</v>
      </c>
      <c r="E575" s="91"/>
      <c r="F575" s="92" t="s">
        <v>316</v>
      </c>
      <c r="G575" s="93">
        <f t="shared" ref="G575:H575" si="3750">SUM(G576:G577)</f>
        <v>100000</v>
      </c>
      <c r="H575" s="93" t="e">
        <f t="shared" si="3750"/>
        <v>#VALUE!</v>
      </c>
      <c r="I575" s="93" t="e">
        <f t="shared" si="3384"/>
        <v>#VALUE!</v>
      </c>
      <c r="J575" s="94" t="e">
        <f t="shared" si="3385"/>
        <v>#VALUE!</v>
      </c>
      <c r="K575" s="93">
        <f t="shared" ref="K575:L575" si="3751">SUM(K576:K577)</f>
        <v>100000</v>
      </c>
      <c r="L575" s="93" t="e">
        <f t="shared" si="3751"/>
        <v>#VALUE!</v>
      </c>
      <c r="M575" s="93" t="e">
        <f t="shared" si="3386"/>
        <v>#VALUE!</v>
      </c>
      <c r="N575" s="94" t="e">
        <f t="shared" si="3387"/>
        <v>#VALUE!</v>
      </c>
      <c r="O575" s="93">
        <f t="shared" ref="O575:P575" si="3752">SUM(O576:O577)</f>
        <v>100000</v>
      </c>
      <c r="P575" s="93" t="e">
        <f t="shared" si="3752"/>
        <v>#VALUE!</v>
      </c>
      <c r="Q575" s="93" t="e">
        <f t="shared" si="3388"/>
        <v>#VALUE!</v>
      </c>
      <c r="R575" s="94" t="e">
        <f t="shared" si="3354"/>
        <v>#VALUE!</v>
      </c>
      <c r="S575" s="93">
        <f t="shared" ref="S575:T575" si="3753">SUM(S576:S577)</f>
        <v>100000</v>
      </c>
      <c r="T575" s="93" t="e">
        <f t="shared" si="3753"/>
        <v>#VALUE!</v>
      </c>
      <c r="U575" s="93" t="e">
        <f t="shared" si="3389"/>
        <v>#VALUE!</v>
      </c>
      <c r="V575" s="94" t="e">
        <f t="shared" si="3390"/>
        <v>#VALUE!</v>
      </c>
      <c r="W575" s="93">
        <f t="shared" ref="W575:X575" si="3754">SUM(W576:W577)</f>
        <v>100000</v>
      </c>
      <c r="X575" s="93" t="e">
        <f t="shared" si="3754"/>
        <v>#VALUE!</v>
      </c>
      <c r="Y575" s="93" t="e">
        <f t="shared" si="3391"/>
        <v>#VALUE!</v>
      </c>
      <c r="Z575" s="94" t="e">
        <f t="shared" si="3392"/>
        <v>#VALUE!</v>
      </c>
      <c r="AA575" s="93">
        <f t="shared" ref="AA575:AB575" si="3755">SUM(AA576:AA577)</f>
        <v>100000</v>
      </c>
      <c r="AB575" s="93" t="e">
        <f t="shared" si="3755"/>
        <v>#VALUE!</v>
      </c>
      <c r="AC575" s="93" t="e">
        <f t="shared" si="3393"/>
        <v>#VALUE!</v>
      </c>
      <c r="AD575" s="94" t="e">
        <f t="shared" si="3394"/>
        <v>#VALUE!</v>
      </c>
      <c r="AE575" s="93">
        <f t="shared" ref="AE575:AF575" si="3756">SUM(AE576:AE577)</f>
        <v>100000</v>
      </c>
      <c r="AF575" s="93" t="e">
        <f t="shared" si="3756"/>
        <v>#VALUE!</v>
      </c>
      <c r="AG575" s="93" t="e">
        <f t="shared" si="3395"/>
        <v>#VALUE!</v>
      </c>
      <c r="AH575" s="94" t="e">
        <f t="shared" si="3396"/>
        <v>#VALUE!</v>
      </c>
      <c r="AI575" s="93">
        <f t="shared" ref="AI575:AJ575" si="3757">SUM(AI576:AI577)</f>
        <v>100000</v>
      </c>
      <c r="AJ575" s="93" t="e">
        <f t="shared" si="3757"/>
        <v>#VALUE!</v>
      </c>
      <c r="AK575" s="93" t="e">
        <f t="shared" si="3397"/>
        <v>#VALUE!</v>
      </c>
      <c r="AL575" s="94" t="e">
        <f t="shared" si="3398"/>
        <v>#VALUE!</v>
      </c>
      <c r="AM575" s="93">
        <f t="shared" ref="AM575:AN575" si="3758">SUM(AM576:AM577)</f>
        <v>100000</v>
      </c>
      <c r="AN575" s="93" t="e">
        <f t="shared" si="3758"/>
        <v>#VALUE!</v>
      </c>
      <c r="AO575" s="93" t="e">
        <f t="shared" si="3399"/>
        <v>#VALUE!</v>
      </c>
      <c r="AP575" s="94" t="e">
        <f t="shared" si="3400"/>
        <v>#VALUE!</v>
      </c>
      <c r="AQ575" s="93">
        <f t="shared" ref="AQ575:AR575" si="3759">SUM(AQ576:AQ577)</f>
        <v>100000</v>
      </c>
      <c r="AR575" s="93" t="e">
        <f t="shared" si="3759"/>
        <v>#VALUE!</v>
      </c>
      <c r="AS575" s="93" t="e">
        <f t="shared" si="3401"/>
        <v>#VALUE!</v>
      </c>
      <c r="AT575" s="94" t="e">
        <f t="shared" si="3402"/>
        <v>#VALUE!</v>
      </c>
      <c r="AU575" s="93">
        <f t="shared" ref="AU575:AV575" si="3760">SUM(AU576:AU577)</f>
        <v>0</v>
      </c>
      <c r="AV575" s="93" t="e">
        <f t="shared" si="3760"/>
        <v>#VALUE!</v>
      </c>
      <c r="AW575" s="93" t="e">
        <f t="shared" si="3403"/>
        <v>#VALUE!</v>
      </c>
      <c r="AX575" s="94">
        <f t="shared" si="3404"/>
        <v>0</v>
      </c>
      <c r="AY575" s="93">
        <f t="shared" ref="AY575:BE575" si="3761">SUM(AY576:AY577)</f>
        <v>0</v>
      </c>
      <c r="AZ575" s="93" t="e">
        <f t="shared" si="3761"/>
        <v>#VALUE!</v>
      </c>
      <c r="BA575" s="93" t="e">
        <f t="shared" si="3405"/>
        <v>#VALUE!</v>
      </c>
      <c r="BB575" s="94">
        <f t="shared" si="3406"/>
        <v>0</v>
      </c>
      <c r="BC575" s="93">
        <f t="shared" si="3761"/>
        <v>0</v>
      </c>
      <c r="BD575" s="93">
        <f t="shared" si="3761"/>
        <v>1000000</v>
      </c>
      <c r="BE575" s="93" t="e">
        <f t="shared" si="3761"/>
        <v>#VALUE!</v>
      </c>
      <c r="BF575" s="93" t="e">
        <f t="shared" si="3407"/>
        <v>#VALUE!</v>
      </c>
      <c r="BG575" s="4" t="e">
        <f t="shared" si="3382"/>
        <v>#VALUE!</v>
      </c>
      <c r="BL575" s="93">
        <f t="shared" ref="BL575:BM575" si="3762">SUM(BL576:BL577)</f>
        <v>0</v>
      </c>
      <c r="BM575" s="93">
        <f t="shared" si="3762"/>
        <v>0</v>
      </c>
    </row>
    <row r="576" spans="1:65" ht="12" x14ac:dyDescent="0.3">
      <c r="A576" s="87"/>
      <c r="B576" s="87"/>
      <c r="C576" s="88"/>
      <c r="D576" s="95"/>
      <c r="E576" s="96">
        <v>52953001</v>
      </c>
      <c r="F576" s="97" t="s">
        <v>246</v>
      </c>
      <c r="G576" s="7">
        <v>0</v>
      </c>
      <c r="H576" s="7" t="e">
        <f>SUMIF([2]Ene!B:I,AVALUOS!E576,[2]Ene!I:I)</f>
        <v>#VALUE!</v>
      </c>
      <c r="I576" s="7" t="e">
        <f t="shared" si="3384"/>
        <v>#VALUE!</v>
      </c>
      <c r="J576" s="8">
        <f t="shared" si="3385"/>
        <v>0</v>
      </c>
      <c r="K576" s="7">
        <v>0</v>
      </c>
      <c r="L576" s="7" t="e">
        <f>SUMIF([2]Feb!B:I,AVALUOS!E576,[2]Feb!I:I)</f>
        <v>#VALUE!</v>
      </c>
      <c r="M576" s="7" t="e">
        <f t="shared" si="3386"/>
        <v>#VALUE!</v>
      </c>
      <c r="N576" s="8">
        <f t="shared" si="3387"/>
        <v>0</v>
      </c>
      <c r="O576" s="7">
        <v>0</v>
      </c>
      <c r="P576" s="7" t="e">
        <f>SUMIF([2]mar!B:I,AVALUOS!E576,[2]mar!I:I)</f>
        <v>#VALUE!</v>
      </c>
      <c r="Q576" s="7" t="e">
        <f t="shared" si="3388"/>
        <v>#VALUE!</v>
      </c>
      <c r="R576" s="8">
        <f t="shared" si="3354"/>
        <v>0</v>
      </c>
      <c r="S576" s="7">
        <v>0</v>
      </c>
      <c r="T576" s="7" t="e">
        <f>SUMIF([2]Abr!B:I,AVALUOS!E576,[2]Abr!I:I)</f>
        <v>#VALUE!</v>
      </c>
      <c r="U576" s="7" t="e">
        <f t="shared" si="3389"/>
        <v>#VALUE!</v>
      </c>
      <c r="V576" s="8">
        <f t="shared" si="3390"/>
        <v>0</v>
      </c>
      <c r="W576" s="7">
        <v>0</v>
      </c>
      <c r="X576" s="7" t="e">
        <f>SUMIF([2]May!B:I,AVALUOS!E576,[2]May!I:I)</f>
        <v>#VALUE!</v>
      </c>
      <c r="Y576" s="7" t="e">
        <f t="shared" si="3391"/>
        <v>#VALUE!</v>
      </c>
      <c r="Z576" s="8">
        <f t="shared" si="3392"/>
        <v>0</v>
      </c>
      <c r="AA576" s="7">
        <v>0</v>
      </c>
      <c r="AB576" s="7" t="e">
        <f>SUMIF([2]Jun!B:I,AVALUOS!E576,[2]Jun!I:I)</f>
        <v>#VALUE!</v>
      </c>
      <c r="AC576" s="7" t="e">
        <f t="shared" si="3393"/>
        <v>#VALUE!</v>
      </c>
      <c r="AD576" s="8">
        <f t="shared" si="3394"/>
        <v>0</v>
      </c>
      <c r="AE576" s="7">
        <v>0</v>
      </c>
      <c r="AF576" s="7" t="e">
        <f>SUMIF([2]Jul!B:I,AVALUOS!E576,[2]Jul!I:I)</f>
        <v>#VALUE!</v>
      </c>
      <c r="AG576" s="7" t="e">
        <f t="shared" si="3395"/>
        <v>#VALUE!</v>
      </c>
      <c r="AH576" s="8">
        <f t="shared" si="3396"/>
        <v>0</v>
      </c>
      <c r="AI576" s="7">
        <v>0</v>
      </c>
      <c r="AJ576" s="7" t="e">
        <f>SUMIF([2]Agos!B:I,AVALUOS!E576,[2]Agos!I:I)</f>
        <v>#VALUE!</v>
      </c>
      <c r="AK576" s="7" t="e">
        <f t="shared" si="3397"/>
        <v>#VALUE!</v>
      </c>
      <c r="AL576" s="8">
        <f t="shared" si="3398"/>
        <v>0</v>
      </c>
      <c r="AM576" s="7">
        <v>0</v>
      </c>
      <c r="AN576" s="7" t="e">
        <f>SUMIF([2]Sep!B:I,AVALUOS!E576,[2]Sep!I:I)</f>
        <v>#VALUE!</v>
      </c>
      <c r="AO576" s="7" t="e">
        <f t="shared" si="3399"/>
        <v>#VALUE!</v>
      </c>
      <c r="AP576" s="8">
        <f t="shared" si="3400"/>
        <v>0</v>
      </c>
      <c r="AQ576" s="7">
        <v>0</v>
      </c>
      <c r="AR576" s="7" t="e">
        <f>SUMIF([2]Oct!B:I,AVALUOS!E576,[2]Oct!I:I)</f>
        <v>#VALUE!</v>
      </c>
      <c r="AS576" s="7" t="e">
        <f t="shared" si="3401"/>
        <v>#VALUE!</v>
      </c>
      <c r="AT576" s="8">
        <f t="shared" si="3402"/>
        <v>0</v>
      </c>
      <c r="AU576" s="7">
        <v>0</v>
      </c>
      <c r="AV576" s="7" t="e">
        <f>SUMIF([2]Nov!B:I,AVALUOS!E576,[2]Nov!I:I)</f>
        <v>#VALUE!</v>
      </c>
      <c r="AW576" s="7" t="e">
        <f t="shared" si="3403"/>
        <v>#VALUE!</v>
      </c>
      <c r="AX576" s="8">
        <f t="shared" si="3404"/>
        <v>0</v>
      </c>
      <c r="AY576" s="7">
        <v>0</v>
      </c>
      <c r="AZ576" s="7" t="e">
        <f>SUMIF([2]Dic!B:I,AVALUOS!E576,[2]Dic!I:I)</f>
        <v>#VALUE!</v>
      </c>
      <c r="BA576" s="7" t="e">
        <f t="shared" si="3405"/>
        <v>#VALUE!</v>
      </c>
      <c r="BB576" s="8">
        <f t="shared" si="3406"/>
        <v>0</v>
      </c>
      <c r="BC576" s="7">
        <v>0</v>
      </c>
      <c r="BD576" s="89">
        <f t="shared" ref="BD576:BD577" si="3763">+G576+K576+O576+S576+W576+AA576+AE576+AI576+AM576+AQ576+AU576</f>
        <v>0</v>
      </c>
      <c r="BE576" s="89" t="e">
        <f>+H576+L576+P576+T576+X576+AB576+AF576+AJ576+AN576+AR576+AV576+AZ576</f>
        <v>#VALUE!</v>
      </c>
      <c r="BF576" s="89" t="e">
        <f t="shared" si="3407"/>
        <v>#VALUE!</v>
      </c>
      <c r="BG576" s="24">
        <f t="shared" si="3382"/>
        <v>0</v>
      </c>
      <c r="BK576" s="84"/>
      <c r="BL576" s="7"/>
      <c r="BM576" s="7"/>
    </row>
    <row r="577" spans="1:65" ht="12" x14ac:dyDescent="0.3">
      <c r="A577" s="87"/>
      <c r="B577" s="87"/>
      <c r="C577" s="88"/>
      <c r="D577" s="95"/>
      <c r="E577" s="96">
        <v>52953002</v>
      </c>
      <c r="F577" s="97" t="s">
        <v>248</v>
      </c>
      <c r="G577" s="7">
        <v>100000</v>
      </c>
      <c r="H577" s="7" t="e">
        <f>SUMIF([2]Ene!B:I,AVALUOS!E577,[2]Ene!I:I)</f>
        <v>#VALUE!</v>
      </c>
      <c r="I577" s="7" t="e">
        <f t="shared" si="3384"/>
        <v>#VALUE!</v>
      </c>
      <c r="J577" s="8" t="e">
        <f t="shared" si="3385"/>
        <v>#VALUE!</v>
      </c>
      <c r="K577" s="7">
        <v>100000</v>
      </c>
      <c r="L577" s="7" t="e">
        <f>SUMIF([2]Feb!B:I,AVALUOS!E577,[2]Feb!I:I)</f>
        <v>#VALUE!</v>
      </c>
      <c r="M577" s="7" t="e">
        <f t="shared" si="3386"/>
        <v>#VALUE!</v>
      </c>
      <c r="N577" s="8" t="e">
        <f t="shared" si="3387"/>
        <v>#VALUE!</v>
      </c>
      <c r="O577" s="7">
        <v>100000</v>
      </c>
      <c r="P577" s="7" t="e">
        <f>SUMIF([2]mar!B:I,AVALUOS!E577,[2]mar!I:I)</f>
        <v>#VALUE!</v>
      </c>
      <c r="Q577" s="7" t="e">
        <f t="shared" si="3388"/>
        <v>#VALUE!</v>
      </c>
      <c r="R577" s="8" t="e">
        <f t="shared" si="3354"/>
        <v>#VALUE!</v>
      </c>
      <c r="S577" s="7">
        <v>100000</v>
      </c>
      <c r="T577" s="7" t="e">
        <f>SUMIF([2]Abr!B:I,AVALUOS!E577,[2]Abr!I:I)</f>
        <v>#VALUE!</v>
      </c>
      <c r="U577" s="7" t="e">
        <f t="shared" si="3389"/>
        <v>#VALUE!</v>
      </c>
      <c r="V577" s="8" t="e">
        <f t="shared" si="3390"/>
        <v>#VALUE!</v>
      </c>
      <c r="W577" s="7">
        <v>100000</v>
      </c>
      <c r="X577" s="7" t="e">
        <f>SUMIF([2]May!B:I,AVALUOS!E577,[2]May!I:I)</f>
        <v>#VALUE!</v>
      </c>
      <c r="Y577" s="7" t="e">
        <f t="shared" si="3391"/>
        <v>#VALUE!</v>
      </c>
      <c r="Z577" s="8" t="e">
        <f t="shared" si="3392"/>
        <v>#VALUE!</v>
      </c>
      <c r="AA577" s="7">
        <v>100000</v>
      </c>
      <c r="AB577" s="7" t="e">
        <f>SUMIF([2]Jun!B:I,AVALUOS!E577,[2]Jun!I:I)</f>
        <v>#VALUE!</v>
      </c>
      <c r="AC577" s="7" t="e">
        <f t="shared" si="3393"/>
        <v>#VALUE!</v>
      </c>
      <c r="AD577" s="8" t="e">
        <f t="shared" si="3394"/>
        <v>#VALUE!</v>
      </c>
      <c r="AE577" s="7">
        <v>100000</v>
      </c>
      <c r="AF577" s="7" t="e">
        <f>SUMIF([2]Jul!B:I,AVALUOS!E577,[2]Jul!I:I)</f>
        <v>#VALUE!</v>
      </c>
      <c r="AG577" s="7" t="e">
        <f t="shared" si="3395"/>
        <v>#VALUE!</v>
      </c>
      <c r="AH577" s="8" t="e">
        <f t="shared" si="3396"/>
        <v>#VALUE!</v>
      </c>
      <c r="AI577" s="7">
        <v>100000</v>
      </c>
      <c r="AJ577" s="7" t="e">
        <f>SUMIF([2]Agos!B:I,AVALUOS!E577,[2]Agos!I:I)</f>
        <v>#VALUE!</v>
      </c>
      <c r="AK577" s="7" t="e">
        <f t="shared" si="3397"/>
        <v>#VALUE!</v>
      </c>
      <c r="AL577" s="8" t="e">
        <f t="shared" si="3398"/>
        <v>#VALUE!</v>
      </c>
      <c r="AM577" s="7">
        <v>100000</v>
      </c>
      <c r="AN577" s="7" t="e">
        <f>SUMIF([2]Sep!B:I,AVALUOS!E577,[2]Sep!I:I)</f>
        <v>#VALUE!</v>
      </c>
      <c r="AO577" s="7" t="e">
        <f t="shared" si="3399"/>
        <v>#VALUE!</v>
      </c>
      <c r="AP577" s="8" t="e">
        <f t="shared" si="3400"/>
        <v>#VALUE!</v>
      </c>
      <c r="AQ577" s="7">
        <v>100000</v>
      </c>
      <c r="AR577" s="7" t="e">
        <f>SUMIF([2]Oct!B:I,AVALUOS!E577,[2]Oct!I:I)</f>
        <v>#VALUE!</v>
      </c>
      <c r="AS577" s="7" t="e">
        <f t="shared" si="3401"/>
        <v>#VALUE!</v>
      </c>
      <c r="AT577" s="8" t="e">
        <f t="shared" si="3402"/>
        <v>#VALUE!</v>
      </c>
      <c r="AU577" s="7">
        <v>0</v>
      </c>
      <c r="AV577" s="7" t="e">
        <f>SUMIF([2]Nov!B:I,AVALUOS!E577,[2]Nov!I:I)</f>
        <v>#VALUE!</v>
      </c>
      <c r="AW577" s="7" t="e">
        <f t="shared" si="3403"/>
        <v>#VALUE!</v>
      </c>
      <c r="AX577" s="8">
        <f t="shared" si="3404"/>
        <v>0</v>
      </c>
      <c r="AY577" s="7">
        <v>0</v>
      </c>
      <c r="AZ577" s="7" t="e">
        <f>SUMIF([2]Dic!B:I,AVALUOS!E577,[2]Dic!I:I)</f>
        <v>#VALUE!</v>
      </c>
      <c r="BA577" s="7" t="e">
        <f t="shared" si="3405"/>
        <v>#VALUE!</v>
      </c>
      <c r="BB577" s="8">
        <f t="shared" si="3406"/>
        <v>0</v>
      </c>
      <c r="BC577" s="7">
        <v>0</v>
      </c>
      <c r="BD577" s="89">
        <f t="shared" si="3763"/>
        <v>1000000</v>
      </c>
      <c r="BE577" s="89" t="e">
        <f>+H577+L577+P577+T577+X577+AB577+AF577+AJ577+AN577+AR577+AV577+AZ577</f>
        <v>#VALUE!</v>
      </c>
      <c r="BF577" s="89" t="e">
        <f t="shared" si="3407"/>
        <v>#VALUE!</v>
      </c>
      <c r="BG577" s="24" t="e">
        <f t="shared" si="3382"/>
        <v>#VALUE!</v>
      </c>
      <c r="BK577" s="84"/>
      <c r="BL577" s="7"/>
      <c r="BM577" s="7"/>
    </row>
    <row r="578" spans="1:65" s="84" customFormat="1" ht="20.399999999999999" x14ac:dyDescent="0.3">
      <c r="A578" s="85"/>
      <c r="B578" s="85"/>
      <c r="C578" s="86"/>
      <c r="D578" s="90">
        <v>529535</v>
      </c>
      <c r="E578" s="91"/>
      <c r="F578" s="92" t="s">
        <v>317</v>
      </c>
      <c r="G578" s="93">
        <f t="shared" ref="G578:H578" si="3764">+G579</f>
        <v>0</v>
      </c>
      <c r="H578" s="93" t="e">
        <f t="shared" si="3764"/>
        <v>#VALUE!</v>
      </c>
      <c r="I578" s="93" t="e">
        <f t="shared" si="3384"/>
        <v>#VALUE!</v>
      </c>
      <c r="J578" s="94">
        <f t="shared" si="3385"/>
        <v>0</v>
      </c>
      <c r="K578" s="93">
        <f t="shared" ref="K578:L578" si="3765">+K579</f>
        <v>0</v>
      </c>
      <c r="L578" s="93" t="e">
        <f t="shared" si="3765"/>
        <v>#VALUE!</v>
      </c>
      <c r="M578" s="93" t="e">
        <f t="shared" si="3386"/>
        <v>#VALUE!</v>
      </c>
      <c r="N578" s="94">
        <f t="shared" si="3387"/>
        <v>0</v>
      </c>
      <c r="O578" s="93">
        <f t="shared" ref="O578:P578" si="3766">+O579</f>
        <v>0</v>
      </c>
      <c r="P578" s="93" t="e">
        <f t="shared" si="3766"/>
        <v>#VALUE!</v>
      </c>
      <c r="Q578" s="93" t="e">
        <f t="shared" si="3388"/>
        <v>#VALUE!</v>
      </c>
      <c r="R578" s="94">
        <f t="shared" si="3354"/>
        <v>0</v>
      </c>
      <c r="S578" s="93">
        <f t="shared" ref="S578:BE578" si="3767">+S579</f>
        <v>0</v>
      </c>
      <c r="T578" s="93" t="e">
        <f t="shared" si="3767"/>
        <v>#VALUE!</v>
      </c>
      <c r="U578" s="93" t="e">
        <f t="shared" si="3389"/>
        <v>#VALUE!</v>
      </c>
      <c r="V578" s="94">
        <f t="shared" si="3390"/>
        <v>0</v>
      </c>
      <c r="W578" s="93">
        <f t="shared" ref="W578:X578" si="3768">+W579</f>
        <v>0</v>
      </c>
      <c r="X578" s="93" t="e">
        <f t="shared" si="3768"/>
        <v>#VALUE!</v>
      </c>
      <c r="Y578" s="93" t="e">
        <f t="shared" si="3391"/>
        <v>#VALUE!</v>
      </c>
      <c r="Z578" s="94">
        <f t="shared" si="3392"/>
        <v>0</v>
      </c>
      <c r="AA578" s="93">
        <f t="shared" ref="AA578" si="3769">+AA579</f>
        <v>0</v>
      </c>
      <c r="AB578" s="93" t="e">
        <f t="shared" si="3767"/>
        <v>#VALUE!</v>
      </c>
      <c r="AC578" s="93" t="e">
        <f t="shared" si="3393"/>
        <v>#VALUE!</v>
      </c>
      <c r="AD578" s="94">
        <f t="shared" si="3394"/>
        <v>0</v>
      </c>
      <c r="AE578" s="93">
        <f t="shared" ref="AE578" si="3770">+AE579</f>
        <v>0</v>
      </c>
      <c r="AF578" s="93" t="e">
        <f t="shared" si="3767"/>
        <v>#VALUE!</v>
      </c>
      <c r="AG578" s="93" t="e">
        <f t="shared" si="3395"/>
        <v>#VALUE!</v>
      </c>
      <c r="AH578" s="94">
        <f t="shared" si="3396"/>
        <v>0</v>
      </c>
      <c r="AI578" s="93">
        <f t="shared" ref="AI578" si="3771">+AI579</f>
        <v>0</v>
      </c>
      <c r="AJ578" s="93" t="e">
        <f t="shared" si="3767"/>
        <v>#VALUE!</v>
      </c>
      <c r="AK578" s="93" t="e">
        <f t="shared" si="3397"/>
        <v>#VALUE!</v>
      </c>
      <c r="AL578" s="94">
        <f t="shared" si="3398"/>
        <v>0</v>
      </c>
      <c r="AM578" s="93">
        <f t="shared" ref="AM578" si="3772">+AM579</f>
        <v>0</v>
      </c>
      <c r="AN578" s="93" t="e">
        <f t="shared" si="3767"/>
        <v>#VALUE!</v>
      </c>
      <c r="AO578" s="93" t="e">
        <f t="shared" si="3399"/>
        <v>#VALUE!</v>
      </c>
      <c r="AP578" s="94">
        <f t="shared" si="3400"/>
        <v>0</v>
      </c>
      <c r="AQ578" s="93">
        <f t="shared" ref="AQ578" si="3773">+AQ579</f>
        <v>0</v>
      </c>
      <c r="AR578" s="93" t="e">
        <f t="shared" si="3767"/>
        <v>#VALUE!</v>
      </c>
      <c r="AS578" s="93" t="e">
        <f t="shared" si="3401"/>
        <v>#VALUE!</v>
      </c>
      <c r="AT578" s="94">
        <f t="shared" si="3402"/>
        <v>0</v>
      </c>
      <c r="AU578" s="93">
        <f t="shared" ref="AU578" si="3774">+AU579</f>
        <v>0</v>
      </c>
      <c r="AV578" s="93" t="e">
        <f t="shared" si="3767"/>
        <v>#VALUE!</v>
      </c>
      <c r="AW578" s="93" t="e">
        <f t="shared" si="3403"/>
        <v>#VALUE!</v>
      </c>
      <c r="AX578" s="94">
        <f t="shared" si="3404"/>
        <v>0</v>
      </c>
      <c r="AY578" s="93">
        <f t="shared" ref="AY578" si="3775">+AY579</f>
        <v>0</v>
      </c>
      <c r="AZ578" s="93" t="e">
        <f t="shared" si="3767"/>
        <v>#VALUE!</v>
      </c>
      <c r="BA578" s="93" t="e">
        <f t="shared" si="3405"/>
        <v>#VALUE!</v>
      </c>
      <c r="BB578" s="94">
        <f t="shared" si="3406"/>
        <v>0</v>
      </c>
      <c r="BC578" s="93">
        <f t="shared" si="3767"/>
        <v>0</v>
      </c>
      <c r="BD578" s="93">
        <f t="shared" si="3767"/>
        <v>0</v>
      </c>
      <c r="BE578" s="93" t="e">
        <f t="shared" si="3767"/>
        <v>#VALUE!</v>
      </c>
      <c r="BF578" s="93" t="e">
        <f t="shared" si="3407"/>
        <v>#VALUE!</v>
      </c>
      <c r="BG578" s="4">
        <f t="shared" si="3382"/>
        <v>0</v>
      </c>
      <c r="BL578" s="93">
        <f t="shared" ref="BL578:BM578" si="3776">+BL579</f>
        <v>0</v>
      </c>
      <c r="BM578" s="93">
        <f t="shared" si="3776"/>
        <v>0</v>
      </c>
    </row>
    <row r="579" spans="1:65" ht="20.399999999999999" x14ac:dyDescent="0.3">
      <c r="A579" s="87"/>
      <c r="B579" s="87"/>
      <c r="C579" s="88"/>
      <c r="D579" s="95"/>
      <c r="E579" s="96">
        <v>52953501</v>
      </c>
      <c r="F579" s="97" t="s">
        <v>317</v>
      </c>
      <c r="G579" s="7">
        <v>0</v>
      </c>
      <c r="H579" s="7" t="e">
        <f>SUMIF([2]Ene!B:I,AVALUOS!E579,[2]Ene!I:I)</f>
        <v>#VALUE!</v>
      </c>
      <c r="I579" s="7" t="e">
        <f t="shared" si="3384"/>
        <v>#VALUE!</v>
      </c>
      <c r="J579" s="8">
        <f t="shared" si="3385"/>
        <v>0</v>
      </c>
      <c r="K579" s="7">
        <v>0</v>
      </c>
      <c r="L579" s="7" t="e">
        <f>SUMIF([2]Feb!B:I,AVALUOS!E579,[2]Feb!I:I)</f>
        <v>#VALUE!</v>
      </c>
      <c r="M579" s="7" t="e">
        <f t="shared" si="3386"/>
        <v>#VALUE!</v>
      </c>
      <c r="N579" s="8">
        <f t="shared" si="3387"/>
        <v>0</v>
      </c>
      <c r="O579" s="7">
        <v>0</v>
      </c>
      <c r="P579" s="7" t="e">
        <f>SUMIF([2]mar!B:I,AVALUOS!E579,[2]mar!I:I)</f>
        <v>#VALUE!</v>
      </c>
      <c r="Q579" s="7" t="e">
        <f t="shared" si="3388"/>
        <v>#VALUE!</v>
      </c>
      <c r="R579" s="8">
        <f t="shared" si="3354"/>
        <v>0</v>
      </c>
      <c r="S579" s="7">
        <v>0</v>
      </c>
      <c r="T579" s="7" t="e">
        <f>SUMIF([2]Abr!B:I,AVALUOS!E579,[2]Abr!I:I)</f>
        <v>#VALUE!</v>
      </c>
      <c r="U579" s="7" t="e">
        <f t="shared" si="3389"/>
        <v>#VALUE!</v>
      </c>
      <c r="V579" s="8">
        <f t="shared" si="3390"/>
        <v>0</v>
      </c>
      <c r="W579" s="7">
        <v>0</v>
      </c>
      <c r="X579" s="7" t="e">
        <f>SUMIF([2]May!B:I,AVALUOS!E579,[2]May!I:I)</f>
        <v>#VALUE!</v>
      </c>
      <c r="Y579" s="7" t="e">
        <f t="shared" si="3391"/>
        <v>#VALUE!</v>
      </c>
      <c r="Z579" s="8">
        <f t="shared" si="3392"/>
        <v>0</v>
      </c>
      <c r="AA579" s="7">
        <v>0</v>
      </c>
      <c r="AB579" s="7" t="e">
        <f>SUMIF([2]Jun!B:I,AVALUOS!E579,[2]Jun!I:I)</f>
        <v>#VALUE!</v>
      </c>
      <c r="AC579" s="7" t="e">
        <f t="shared" si="3393"/>
        <v>#VALUE!</v>
      </c>
      <c r="AD579" s="8">
        <f t="shared" si="3394"/>
        <v>0</v>
      </c>
      <c r="AE579" s="7">
        <v>0</v>
      </c>
      <c r="AF579" s="7" t="e">
        <f>SUMIF([2]Jul!B:I,AVALUOS!E579,[2]Jul!I:I)</f>
        <v>#VALUE!</v>
      </c>
      <c r="AG579" s="7" t="e">
        <f t="shared" si="3395"/>
        <v>#VALUE!</v>
      </c>
      <c r="AH579" s="8">
        <f t="shared" si="3396"/>
        <v>0</v>
      </c>
      <c r="AI579" s="7">
        <v>0</v>
      </c>
      <c r="AJ579" s="7" t="e">
        <f>SUMIF([2]Agos!B:I,AVALUOS!E579,[2]Agos!I:I)</f>
        <v>#VALUE!</v>
      </c>
      <c r="AK579" s="7" t="e">
        <f t="shared" si="3397"/>
        <v>#VALUE!</v>
      </c>
      <c r="AL579" s="8">
        <f t="shared" si="3398"/>
        <v>0</v>
      </c>
      <c r="AM579" s="7">
        <v>0</v>
      </c>
      <c r="AN579" s="7" t="e">
        <f>SUMIF([2]Sep!B:I,AVALUOS!E579,[2]Sep!I:I)</f>
        <v>#VALUE!</v>
      </c>
      <c r="AO579" s="7" t="e">
        <f t="shared" si="3399"/>
        <v>#VALUE!</v>
      </c>
      <c r="AP579" s="8">
        <f t="shared" si="3400"/>
        <v>0</v>
      </c>
      <c r="AQ579" s="7">
        <v>0</v>
      </c>
      <c r="AR579" s="7" t="e">
        <f>SUMIF([2]Oct!B:I,AVALUOS!E579,[2]Oct!I:I)</f>
        <v>#VALUE!</v>
      </c>
      <c r="AS579" s="7" t="e">
        <f t="shared" si="3401"/>
        <v>#VALUE!</v>
      </c>
      <c r="AT579" s="8">
        <f t="shared" si="3402"/>
        <v>0</v>
      </c>
      <c r="AU579" s="7">
        <v>0</v>
      </c>
      <c r="AV579" s="7" t="e">
        <f>SUMIF([2]Nov!B:I,AVALUOS!E579,[2]Nov!I:I)</f>
        <v>#VALUE!</v>
      </c>
      <c r="AW579" s="7" t="e">
        <f t="shared" si="3403"/>
        <v>#VALUE!</v>
      </c>
      <c r="AX579" s="8">
        <f t="shared" si="3404"/>
        <v>0</v>
      </c>
      <c r="AY579" s="7">
        <v>0</v>
      </c>
      <c r="AZ579" s="7" t="e">
        <f>SUMIF([2]Dic!B:I,AVALUOS!E579,[2]Dic!I:I)</f>
        <v>#VALUE!</v>
      </c>
      <c r="BA579" s="7" t="e">
        <f t="shared" si="3405"/>
        <v>#VALUE!</v>
      </c>
      <c r="BB579" s="8">
        <f t="shared" si="3406"/>
        <v>0</v>
      </c>
      <c r="BC579" s="7">
        <v>0</v>
      </c>
      <c r="BD579" s="89">
        <f>+G579+K579+O579+S579+W579+AA579+AE579+AI579+AM579+AQ579+AU579</f>
        <v>0</v>
      </c>
      <c r="BE579" s="89" t="e">
        <f>+H579+L579+P579+T579+X579+AB579+AF579+AJ579+AN579+AR579+AV579+AZ579</f>
        <v>#VALUE!</v>
      </c>
      <c r="BF579" s="89" t="e">
        <f t="shared" si="3407"/>
        <v>#VALUE!</v>
      </c>
      <c r="BG579" s="24">
        <f t="shared" si="3382"/>
        <v>0</v>
      </c>
      <c r="BK579" s="84"/>
      <c r="BL579" s="7"/>
      <c r="BM579" s="7"/>
    </row>
    <row r="580" spans="1:65" ht="12" x14ac:dyDescent="0.3">
      <c r="A580" s="85"/>
      <c r="B580" s="85"/>
      <c r="C580" s="86"/>
      <c r="D580" s="90">
        <v>529545</v>
      </c>
      <c r="E580" s="91"/>
      <c r="F580" s="92" t="s">
        <v>252</v>
      </c>
      <c r="G580" s="93">
        <f t="shared" ref="G580:H580" si="3777">+G581</f>
        <v>0</v>
      </c>
      <c r="H580" s="93" t="e">
        <f t="shared" si="3777"/>
        <v>#VALUE!</v>
      </c>
      <c r="I580" s="93" t="e">
        <f t="shared" si="3384"/>
        <v>#VALUE!</v>
      </c>
      <c r="J580" s="94">
        <f t="shared" si="3385"/>
        <v>0</v>
      </c>
      <c r="K580" s="93">
        <f t="shared" ref="K580:L580" si="3778">+K581</f>
        <v>0</v>
      </c>
      <c r="L580" s="93" t="e">
        <f t="shared" si="3778"/>
        <v>#VALUE!</v>
      </c>
      <c r="M580" s="93" t="e">
        <f t="shared" si="3386"/>
        <v>#VALUE!</v>
      </c>
      <c r="N580" s="94">
        <f t="shared" si="3387"/>
        <v>0</v>
      </c>
      <c r="O580" s="93">
        <f t="shared" ref="O580:P580" si="3779">+O581</f>
        <v>0</v>
      </c>
      <c r="P580" s="93" t="e">
        <f t="shared" si="3779"/>
        <v>#VALUE!</v>
      </c>
      <c r="Q580" s="93" t="e">
        <f t="shared" si="3388"/>
        <v>#VALUE!</v>
      </c>
      <c r="R580" s="94">
        <f t="shared" si="3354"/>
        <v>0</v>
      </c>
      <c r="S580" s="93">
        <f t="shared" ref="S580:BE580" si="3780">+S581</f>
        <v>0</v>
      </c>
      <c r="T580" s="93" t="e">
        <f t="shared" si="3780"/>
        <v>#VALUE!</v>
      </c>
      <c r="U580" s="93" t="e">
        <f t="shared" si="3389"/>
        <v>#VALUE!</v>
      </c>
      <c r="V580" s="94">
        <f t="shared" si="3390"/>
        <v>0</v>
      </c>
      <c r="W580" s="93">
        <f t="shared" ref="W580:X580" si="3781">+W581</f>
        <v>0</v>
      </c>
      <c r="X580" s="93" t="e">
        <f t="shared" si="3781"/>
        <v>#VALUE!</v>
      </c>
      <c r="Y580" s="93" t="e">
        <f t="shared" si="3391"/>
        <v>#VALUE!</v>
      </c>
      <c r="Z580" s="94">
        <f t="shared" si="3392"/>
        <v>0</v>
      </c>
      <c r="AA580" s="93">
        <f t="shared" ref="AA580" si="3782">+AA581</f>
        <v>0</v>
      </c>
      <c r="AB580" s="93" t="e">
        <f t="shared" si="3780"/>
        <v>#VALUE!</v>
      </c>
      <c r="AC580" s="93" t="e">
        <f t="shared" si="3393"/>
        <v>#VALUE!</v>
      </c>
      <c r="AD580" s="94">
        <f t="shared" si="3394"/>
        <v>0</v>
      </c>
      <c r="AE580" s="93">
        <f t="shared" ref="AE580" si="3783">+AE581</f>
        <v>0</v>
      </c>
      <c r="AF580" s="93" t="e">
        <f t="shared" si="3780"/>
        <v>#VALUE!</v>
      </c>
      <c r="AG580" s="93" t="e">
        <f t="shared" si="3395"/>
        <v>#VALUE!</v>
      </c>
      <c r="AH580" s="94">
        <f t="shared" si="3396"/>
        <v>0</v>
      </c>
      <c r="AI580" s="93">
        <f t="shared" ref="AI580" si="3784">+AI581</f>
        <v>0</v>
      </c>
      <c r="AJ580" s="93" t="e">
        <f t="shared" si="3780"/>
        <v>#VALUE!</v>
      </c>
      <c r="AK580" s="93" t="e">
        <f t="shared" si="3397"/>
        <v>#VALUE!</v>
      </c>
      <c r="AL580" s="94">
        <f t="shared" si="3398"/>
        <v>0</v>
      </c>
      <c r="AM580" s="93">
        <f t="shared" ref="AM580" si="3785">+AM581</f>
        <v>0</v>
      </c>
      <c r="AN580" s="93" t="e">
        <f t="shared" si="3780"/>
        <v>#VALUE!</v>
      </c>
      <c r="AO580" s="93" t="e">
        <f t="shared" si="3399"/>
        <v>#VALUE!</v>
      </c>
      <c r="AP580" s="94">
        <f t="shared" si="3400"/>
        <v>0</v>
      </c>
      <c r="AQ580" s="93">
        <f t="shared" ref="AQ580" si="3786">+AQ581</f>
        <v>0</v>
      </c>
      <c r="AR580" s="93" t="e">
        <f t="shared" si="3780"/>
        <v>#VALUE!</v>
      </c>
      <c r="AS580" s="93" t="e">
        <f t="shared" si="3401"/>
        <v>#VALUE!</v>
      </c>
      <c r="AT580" s="94">
        <f t="shared" si="3402"/>
        <v>0</v>
      </c>
      <c r="AU580" s="93">
        <f t="shared" ref="AU580" si="3787">+AU581</f>
        <v>0</v>
      </c>
      <c r="AV580" s="93" t="e">
        <f t="shared" si="3780"/>
        <v>#VALUE!</v>
      </c>
      <c r="AW580" s="93" t="e">
        <f t="shared" si="3403"/>
        <v>#VALUE!</v>
      </c>
      <c r="AX580" s="94">
        <f t="shared" si="3404"/>
        <v>0</v>
      </c>
      <c r="AY580" s="93">
        <f t="shared" ref="AY580" si="3788">+AY581</f>
        <v>0</v>
      </c>
      <c r="AZ580" s="93" t="e">
        <f t="shared" si="3780"/>
        <v>#VALUE!</v>
      </c>
      <c r="BA580" s="93" t="e">
        <f t="shared" si="3405"/>
        <v>#VALUE!</v>
      </c>
      <c r="BB580" s="94">
        <f t="shared" si="3406"/>
        <v>0</v>
      </c>
      <c r="BC580" s="93">
        <f t="shared" si="3780"/>
        <v>0</v>
      </c>
      <c r="BD580" s="93">
        <f t="shared" si="3780"/>
        <v>0</v>
      </c>
      <c r="BE580" s="93" t="e">
        <f t="shared" si="3780"/>
        <v>#VALUE!</v>
      </c>
      <c r="BF580" s="93" t="e">
        <f t="shared" si="3407"/>
        <v>#VALUE!</v>
      </c>
      <c r="BG580" s="4">
        <f t="shared" si="3382"/>
        <v>0</v>
      </c>
      <c r="BL580" s="93">
        <f t="shared" ref="BL580:BM580" si="3789">+BL581</f>
        <v>0</v>
      </c>
      <c r="BM580" s="93">
        <f t="shared" si="3789"/>
        <v>0</v>
      </c>
    </row>
    <row r="581" spans="1:65" s="84" customFormat="1" ht="12" x14ac:dyDescent="0.3">
      <c r="A581" s="87"/>
      <c r="B581" s="87"/>
      <c r="C581" s="88"/>
      <c r="D581" s="95"/>
      <c r="E581" s="96">
        <v>52954501</v>
      </c>
      <c r="F581" s="97" t="s">
        <v>252</v>
      </c>
      <c r="G581" s="7">
        <v>0</v>
      </c>
      <c r="H581" s="7" t="e">
        <f>SUMIF([2]Ene!B:I,AVALUOS!E581,[2]Ene!I:I)</f>
        <v>#VALUE!</v>
      </c>
      <c r="I581" s="7" t="e">
        <f t="shared" si="3384"/>
        <v>#VALUE!</v>
      </c>
      <c r="J581" s="8">
        <f t="shared" si="3385"/>
        <v>0</v>
      </c>
      <c r="K581" s="7">
        <v>0</v>
      </c>
      <c r="L581" s="7" t="e">
        <f>SUMIF([2]Feb!B:I,AVALUOS!E581,[2]Feb!I:I)</f>
        <v>#VALUE!</v>
      </c>
      <c r="M581" s="7" t="e">
        <f t="shared" si="3386"/>
        <v>#VALUE!</v>
      </c>
      <c r="N581" s="8">
        <f t="shared" si="3387"/>
        <v>0</v>
      </c>
      <c r="O581" s="7">
        <v>0</v>
      </c>
      <c r="P581" s="7" t="e">
        <f>SUMIF([2]mar!B:I,AVALUOS!E581,[2]mar!I:I)</f>
        <v>#VALUE!</v>
      </c>
      <c r="Q581" s="7" t="e">
        <f t="shared" si="3388"/>
        <v>#VALUE!</v>
      </c>
      <c r="R581" s="8">
        <f t="shared" si="3354"/>
        <v>0</v>
      </c>
      <c r="S581" s="7">
        <v>0</v>
      </c>
      <c r="T581" s="7" t="e">
        <f>SUMIF([2]Abr!B:I,AVALUOS!E581,[2]Abr!I:I)</f>
        <v>#VALUE!</v>
      </c>
      <c r="U581" s="7" t="e">
        <f t="shared" si="3389"/>
        <v>#VALUE!</v>
      </c>
      <c r="V581" s="8">
        <f t="shared" si="3390"/>
        <v>0</v>
      </c>
      <c r="W581" s="7">
        <v>0</v>
      </c>
      <c r="X581" s="7" t="e">
        <f>SUMIF([2]May!B:I,AVALUOS!E581,[2]May!I:I)</f>
        <v>#VALUE!</v>
      </c>
      <c r="Y581" s="7" t="e">
        <f t="shared" si="3391"/>
        <v>#VALUE!</v>
      </c>
      <c r="Z581" s="8">
        <f t="shared" si="3392"/>
        <v>0</v>
      </c>
      <c r="AA581" s="7">
        <v>0</v>
      </c>
      <c r="AB581" s="7" t="e">
        <f>SUMIF([2]Jun!B:I,AVALUOS!E581,[2]Jun!I:I)</f>
        <v>#VALUE!</v>
      </c>
      <c r="AC581" s="7" t="e">
        <f t="shared" si="3393"/>
        <v>#VALUE!</v>
      </c>
      <c r="AD581" s="8">
        <f t="shared" si="3394"/>
        <v>0</v>
      </c>
      <c r="AE581" s="7">
        <v>0</v>
      </c>
      <c r="AF581" s="7" t="e">
        <f>SUMIF([2]Jul!B:I,AVALUOS!E581,[2]Jul!I:I)</f>
        <v>#VALUE!</v>
      </c>
      <c r="AG581" s="7" t="e">
        <f t="shared" si="3395"/>
        <v>#VALUE!</v>
      </c>
      <c r="AH581" s="8">
        <f t="shared" si="3396"/>
        <v>0</v>
      </c>
      <c r="AI581" s="7">
        <v>0</v>
      </c>
      <c r="AJ581" s="7" t="e">
        <f>SUMIF([2]Agos!B:I,AVALUOS!E581,[2]Agos!I:I)</f>
        <v>#VALUE!</v>
      </c>
      <c r="AK581" s="7" t="e">
        <f t="shared" si="3397"/>
        <v>#VALUE!</v>
      </c>
      <c r="AL581" s="8">
        <f t="shared" si="3398"/>
        <v>0</v>
      </c>
      <c r="AM581" s="7">
        <v>0</v>
      </c>
      <c r="AN581" s="7" t="e">
        <f>SUMIF([2]Sep!B:I,AVALUOS!E581,[2]Sep!I:I)</f>
        <v>#VALUE!</v>
      </c>
      <c r="AO581" s="7" t="e">
        <f t="shared" si="3399"/>
        <v>#VALUE!</v>
      </c>
      <c r="AP581" s="8">
        <f t="shared" si="3400"/>
        <v>0</v>
      </c>
      <c r="AQ581" s="7">
        <v>0</v>
      </c>
      <c r="AR581" s="7" t="e">
        <f>SUMIF([2]Oct!B:I,AVALUOS!E581,[2]Oct!I:I)</f>
        <v>#VALUE!</v>
      </c>
      <c r="AS581" s="7" t="e">
        <f t="shared" si="3401"/>
        <v>#VALUE!</v>
      </c>
      <c r="AT581" s="8">
        <f t="shared" si="3402"/>
        <v>0</v>
      </c>
      <c r="AU581" s="7">
        <v>0</v>
      </c>
      <c r="AV581" s="7" t="e">
        <f>SUMIF([2]Nov!B:I,AVALUOS!E581,[2]Nov!I:I)</f>
        <v>#VALUE!</v>
      </c>
      <c r="AW581" s="7" t="e">
        <f t="shared" si="3403"/>
        <v>#VALUE!</v>
      </c>
      <c r="AX581" s="8">
        <f t="shared" si="3404"/>
        <v>0</v>
      </c>
      <c r="AY581" s="7">
        <v>0</v>
      </c>
      <c r="AZ581" s="7" t="e">
        <f>SUMIF([2]Dic!B:I,AVALUOS!E581,[2]Dic!I:I)</f>
        <v>#VALUE!</v>
      </c>
      <c r="BA581" s="7" t="e">
        <f t="shared" si="3405"/>
        <v>#VALUE!</v>
      </c>
      <c r="BB581" s="8">
        <f t="shared" si="3406"/>
        <v>0</v>
      </c>
      <c r="BC581" s="7">
        <v>0</v>
      </c>
      <c r="BD581" s="89">
        <f>+G581+K581+O581+S581+W581+AA581+AE581+AI581+AM581+AQ581+AU581</f>
        <v>0</v>
      </c>
      <c r="BE581" s="89" t="e">
        <f>+H581+L581+P581+T581+X581+AB581+AF581+AJ581+AN581+AR581+AV581+AZ581</f>
        <v>#VALUE!</v>
      </c>
      <c r="BF581" s="89" t="e">
        <f t="shared" si="3407"/>
        <v>#VALUE!</v>
      </c>
      <c r="BG581" s="24">
        <f t="shared" si="3382"/>
        <v>0</v>
      </c>
      <c r="BL581" s="7"/>
      <c r="BM581" s="7"/>
    </row>
    <row r="582" spans="1:65" ht="12" x14ac:dyDescent="0.3">
      <c r="A582" s="85"/>
      <c r="B582" s="85"/>
      <c r="C582" s="86"/>
      <c r="D582" s="90">
        <v>529550</v>
      </c>
      <c r="E582" s="91"/>
      <c r="F582" s="92" t="s">
        <v>253</v>
      </c>
      <c r="G582" s="93">
        <f t="shared" ref="G582:H582" si="3790">+G583</f>
        <v>0</v>
      </c>
      <c r="H582" s="93" t="e">
        <f t="shared" si="3790"/>
        <v>#VALUE!</v>
      </c>
      <c r="I582" s="93" t="e">
        <f t="shared" si="3384"/>
        <v>#VALUE!</v>
      </c>
      <c r="J582" s="94">
        <f t="shared" si="3385"/>
        <v>0</v>
      </c>
      <c r="K582" s="93">
        <f t="shared" ref="K582:L582" si="3791">+K583</f>
        <v>0</v>
      </c>
      <c r="L582" s="93" t="e">
        <f t="shared" si="3791"/>
        <v>#VALUE!</v>
      </c>
      <c r="M582" s="93" t="e">
        <f t="shared" si="3386"/>
        <v>#VALUE!</v>
      </c>
      <c r="N582" s="94">
        <f t="shared" si="3387"/>
        <v>0</v>
      </c>
      <c r="O582" s="93">
        <f t="shared" ref="O582:P582" si="3792">+O583</f>
        <v>0</v>
      </c>
      <c r="P582" s="93" t="e">
        <f t="shared" si="3792"/>
        <v>#VALUE!</v>
      </c>
      <c r="Q582" s="93" t="e">
        <f t="shared" si="3388"/>
        <v>#VALUE!</v>
      </c>
      <c r="R582" s="94">
        <f t="shared" ref="R582:R645" si="3793">IF(O582=0,0,(P582/O582))</f>
        <v>0</v>
      </c>
      <c r="S582" s="93">
        <f t="shared" ref="S582:BE582" si="3794">+S583</f>
        <v>0</v>
      </c>
      <c r="T582" s="93" t="e">
        <f t="shared" si="3794"/>
        <v>#VALUE!</v>
      </c>
      <c r="U582" s="93" t="e">
        <f t="shared" si="3389"/>
        <v>#VALUE!</v>
      </c>
      <c r="V582" s="94">
        <f t="shared" si="3390"/>
        <v>0</v>
      </c>
      <c r="W582" s="93">
        <f t="shared" ref="W582:X582" si="3795">+W583</f>
        <v>0</v>
      </c>
      <c r="X582" s="93" t="e">
        <f t="shared" si="3795"/>
        <v>#VALUE!</v>
      </c>
      <c r="Y582" s="93" t="e">
        <f t="shared" si="3391"/>
        <v>#VALUE!</v>
      </c>
      <c r="Z582" s="94">
        <f t="shared" si="3392"/>
        <v>0</v>
      </c>
      <c r="AA582" s="93">
        <f t="shared" ref="AA582" si="3796">+AA583</f>
        <v>0</v>
      </c>
      <c r="AB582" s="93" t="e">
        <f t="shared" si="3794"/>
        <v>#VALUE!</v>
      </c>
      <c r="AC582" s="93" t="e">
        <f t="shared" si="3393"/>
        <v>#VALUE!</v>
      </c>
      <c r="AD582" s="94">
        <f t="shared" si="3394"/>
        <v>0</v>
      </c>
      <c r="AE582" s="93">
        <f t="shared" ref="AE582" si="3797">+AE583</f>
        <v>0</v>
      </c>
      <c r="AF582" s="93" t="e">
        <f t="shared" si="3794"/>
        <v>#VALUE!</v>
      </c>
      <c r="AG582" s="93" t="e">
        <f t="shared" si="3395"/>
        <v>#VALUE!</v>
      </c>
      <c r="AH582" s="94">
        <f t="shared" si="3396"/>
        <v>0</v>
      </c>
      <c r="AI582" s="93">
        <f t="shared" ref="AI582" si="3798">+AI583</f>
        <v>0</v>
      </c>
      <c r="AJ582" s="93" t="e">
        <f t="shared" si="3794"/>
        <v>#VALUE!</v>
      </c>
      <c r="AK582" s="93" t="e">
        <f t="shared" si="3397"/>
        <v>#VALUE!</v>
      </c>
      <c r="AL582" s="94">
        <f t="shared" si="3398"/>
        <v>0</v>
      </c>
      <c r="AM582" s="93">
        <f t="shared" ref="AM582" si="3799">+AM583</f>
        <v>0</v>
      </c>
      <c r="AN582" s="93" t="e">
        <f t="shared" si="3794"/>
        <v>#VALUE!</v>
      </c>
      <c r="AO582" s="93" t="e">
        <f t="shared" si="3399"/>
        <v>#VALUE!</v>
      </c>
      <c r="AP582" s="94">
        <f t="shared" si="3400"/>
        <v>0</v>
      </c>
      <c r="AQ582" s="93">
        <f t="shared" ref="AQ582" si="3800">+AQ583</f>
        <v>0</v>
      </c>
      <c r="AR582" s="93" t="e">
        <f t="shared" si="3794"/>
        <v>#VALUE!</v>
      </c>
      <c r="AS582" s="93" t="e">
        <f t="shared" si="3401"/>
        <v>#VALUE!</v>
      </c>
      <c r="AT582" s="94">
        <f t="shared" si="3402"/>
        <v>0</v>
      </c>
      <c r="AU582" s="93">
        <f t="shared" ref="AU582" si="3801">+AU583</f>
        <v>0</v>
      </c>
      <c r="AV582" s="93" t="e">
        <f t="shared" si="3794"/>
        <v>#VALUE!</v>
      </c>
      <c r="AW582" s="93" t="e">
        <f t="shared" si="3403"/>
        <v>#VALUE!</v>
      </c>
      <c r="AX582" s="94">
        <f t="shared" si="3404"/>
        <v>0</v>
      </c>
      <c r="AY582" s="93">
        <f t="shared" ref="AY582" si="3802">+AY583</f>
        <v>0</v>
      </c>
      <c r="AZ582" s="93" t="e">
        <f t="shared" si="3794"/>
        <v>#VALUE!</v>
      </c>
      <c r="BA582" s="93" t="e">
        <f t="shared" si="3405"/>
        <v>#VALUE!</v>
      </c>
      <c r="BB582" s="94">
        <f t="shared" si="3406"/>
        <v>0</v>
      </c>
      <c r="BC582" s="93">
        <f t="shared" si="3794"/>
        <v>0</v>
      </c>
      <c r="BD582" s="93">
        <f t="shared" si="3794"/>
        <v>0</v>
      </c>
      <c r="BE582" s="93" t="e">
        <f t="shared" si="3794"/>
        <v>#VALUE!</v>
      </c>
      <c r="BF582" s="93" t="e">
        <f t="shared" si="3407"/>
        <v>#VALUE!</v>
      </c>
      <c r="BG582" s="4">
        <f t="shared" si="3382"/>
        <v>0</v>
      </c>
      <c r="BL582" s="93">
        <f t="shared" ref="BL582:BM582" si="3803">+BL583</f>
        <v>0</v>
      </c>
      <c r="BM582" s="93">
        <f t="shared" si="3803"/>
        <v>0</v>
      </c>
    </row>
    <row r="583" spans="1:65" s="84" customFormat="1" ht="12" x14ac:dyDescent="0.3">
      <c r="A583" s="87"/>
      <c r="B583" s="87"/>
      <c r="C583" s="88"/>
      <c r="D583" s="95"/>
      <c r="E583" s="96">
        <v>52955001</v>
      </c>
      <c r="F583" s="97" t="s">
        <v>253</v>
      </c>
      <c r="G583" s="7">
        <v>0</v>
      </c>
      <c r="H583" s="7" t="e">
        <f>SUMIF([2]Ene!B:I,AVALUOS!E583,[2]Ene!I:I)</f>
        <v>#VALUE!</v>
      </c>
      <c r="I583" s="7" t="e">
        <f t="shared" si="3384"/>
        <v>#VALUE!</v>
      </c>
      <c r="J583" s="8">
        <f t="shared" si="3385"/>
        <v>0</v>
      </c>
      <c r="K583" s="7">
        <v>0</v>
      </c>
      <c r="L583" s="7" t="e">
        <f>SUMIF([2]Feb!B:I,AVALUOS!E583,[2]Feb!I:I)</f>
        <v>#VALUE!</v>
      </c>
      <c r="M583" s="7" t="e">
        <f t="shared" si="3386"/>
        <v>#VALUE!</v>
      </c>
      <c r="N583" s="8">
        <f t="shared" si="3387"/>
        <v>0</v>
      </c>
      <c r="O583" s="7">
        <v>0</v>
      </c>
      <c r="P583" s="7" t="e">
        <f>SUMIF([2]mar!B:I,AVALUOS!E583,[2]mar!I:I)</f>
        <v>#VALUE!</v>
      </c>
      <c r="Q583" s="7" t="e">
        <f t="shared" si="3388"/>
        <v>#VALUE!</v>
      </c>
      <c r="R583" s="8">
        <f t="shared" si="3793"/>
        <v>0</v>
      </c>
      <c r="S583" s="7">
        <v>0</v>
      </c>
      <c r="T583" s="7" t="e">
        <f>SUMIF([2]Abr!B:I,AVALUOS!E583,[2]Abr!I:I)</f>
        <v>#VALUE!</v>
      </c>
      <c r="U583" s="7" t="e">
        <f t="shared" si="3389"/>
        <v>#VALUE!</v>
      </c>
      <c r="V583" s="8">
        <f t="shared" si="3390"/>
        <v>0</v>
      </c>
      <c r="W583" s="7">
        <v>0</v>
      </c>
      <c r="X583" s="7" t="e">
        <f>SUMIF([2]May!B:I,AVALUOS!E583,[2]May!I:I)</f>
        <v>#VALUE!</v>
      </c>
      <c r="Y583" s="7" t="e">
        <f t="shared" si="3391"/>
        <v>#VALUE!</v>
      </c>
      <c r="Z583" s="8">
        <f t="shared" si="3392"/>
        <v>0</v>
      </c>
      <c r="AA583" s="7">
        <v>0</v>
      </c>
      <c r="AB583" s="7" t="e">
        <f>SUMIF([2]Jun!B:I,AVALUOS!E583,[2]Jun!I:I)</f>
        <v>#VALUE!</v>
      </c>
      <c r="AC583" s="7" t="e">
        <f t="shared" si="3393"/>
        <v>#VALUE!</v>
      </c>
      <c r="AD583" s="8">
        <f t="shared" si="3394"/>
        <v>0</v>
      </c>
      <c r="AE583" s="7">
        <v>0</v>
      </c>
      <c r="AF583" s="7" t="e">
        <f>SUMIF([2]Jul!B:I,AVALUOS!E583,[2]Jul!I:I)</f>
        <v>#VALUE!</v>
      </c>
      <c r="AG583" s="7" t="e">
        <f t="shared" si="3395"/>
        <v>#VALUE!</v>
      </c>
      <c r="AH583" s="8">
        <f t="shared" si="3396"/>
        <v>0</v>
      </c>
      <c r="AI583" s="7">
        <v>0</v>
      </c>
      <c r="AJ583" s="7" t="e">
        <f>SUMIF([2]Agos!B:I,AVALUOS!E583,[2]Agos!I:I)</f>
        <v>#VALUE!</v>
      </c>
      <c r="AK583" s="7" t="e">
        <f t="shared" si="3397"/>
        <v>#VALUE!</v>
      </c>
      <c r="AL583" s="8">
        <f t="shared" si="3398"/>
        <v>0</v>
      </c>
      <c r="AM583" s="7">
        <v>0</v>
      </c>
      <c r="AN583" s="7" t="e">
        <f>SUMIF([2]Sep!B:I,AVALUOS!E583,[2]Sep!I:I)</f>
        <v>#VALUE!</v>
      </c>
      <c r="AO583" s="7" t="e">
        <f t="shared" si="3399"/>
        <v>#VALUE!</v>
      </c>
      <c r="AP583" s="8">
        <f t="shared" si="3400"/>
        <v>0</v>
      </c>
      <c r="AQ583" s="7">
        <v>0</v>
      </c>
      <c r="AR583" s="7" t="e">
        <f>SUMIF([2]Oct!B:I,AVALUOS!E583,[2]Oct!I:I)</f>
        <v>#VALUE!</v>
      </c>
      <c r="AS583" s="7" t="e">
        <f t="shared" si="3401"/>
        <v>#VALUE!</v>
      </c>
      <c r="AT583" s="8">
        <f t="shared" si="3402"/>
        <v>0</v>
      </c>
      <c r="AU583" s="7">
        <v>0</v>
      </c>
      <c r="AV583" s="7" t="e">
        <f>SUMIF([2]Nov!B:I,AVALUOS!E583,[2]Nov!I:I)</f>
        <v>#VALUE!</v>
      </c>
      <c r="AW583" s="7" t="e">
        <f t="shared" si="3403"/>
        <v>#VALUE!</v>
      </c>
      <c r="AX583" s="8">
        <f t="shared" si="3404"/>
        <v>0</v>
      </c>
      <c r="AY583" s="7">
        <v>0</v>
      </c>
      <c r="AZ583" s="7" t="e">
        <f>SUMIF([2]Dic!B:I,AVALUOS!E583,[2]Dic!I:I)</f>
        <v>#VALUE!</v>
      </c>
      <c r="BA583" s="7" t="e">
        <f t="shared" si="3405"/>
        <v>#VALUE!</v>
      </c>
      <c r="BB583" s="8">
        <f t="shared" si="3406"/>
        <v>0</v>
      </c>
      <c r="BC583" s="7">
        <v>0</v>
      </c>
      <c r="BD583" s="89">
        <f>+G583+K583+O583+S583+W583+AA583+AE583+AI583+AM583+AQ583+AU583</f>
        <v>0</v>
      </c>
      <c r="BE583" s="89" t="e">
        <f>+H583+L583+P583+T583+X583+AB583+AF583+AJ583+AN583+AR583+AV583+AZ583</f>
        <v>#VALUE!</v>
      </c>
      <c r="BF583" s="89" t="e">
        <f t="shared" si="3407"/>
        <v>#VALUE!</v>
      </c>
      <c r="BG583" s="24">
        <f t="shared" si="3382"/>
        <v>0</v>
      </c>
      <c r="BL583" s="7"/>
      <c r="BM583" s="7"/>
    </row>
    <row r="584" spans="1:65" ht="12" x14ac:dyDescent="0.3">
      <c r="A584" s="85"/>
      <c r="B584" s="85"/>
      <c r="C584" s="86"/>
      <c r="D584" s="90">
        <v>529560</v>
      </c>
      <c r="E584" s="91"/>
      <c r="F584" s="92" t="s">
        <v>255</v>
      </c>
      <c r="G584" s="93">
        <f t="shared" ref="G584:H584" si="3804">+G585</f>
        <v>0</v>
      </c>
      <c r="H584" s="93" t="e">
        <f t="shared" si="3804"/>
        <v>#VALUE!</v>
      </c>
      <c r="I584" s="93" t="e">
        <f t="shared" si="3384"/>
        <v>#VALUE!</v>
      </c>
      <c r="J584" s="94">
        <f t="shared" si="3385"/>
        <v>0</v>
      </c>
      <c r="K584" s="93">
        <f t="shared" ref="K584:L584" si="3805">+K585</f>
        <v>0</v>
      </c>
      <c r="L584" s="93" t="e">
        <f t="shared" si="3805"/>
        <v>#VALUE!</v>
      </c>
      <c r="M584" s="93" t="e">
        <f t="shared" si="3386"/>
        <v>#VALUE!</v>
      </c>
      <c r="N584" s="94">
        <f t="shared" si="3387"/>
        <v>0</v>
      </c>
      <c r="O584" s="93">
        <f t="shared" ref="O584:P584" si="3806">+O585</f>
        <v>0</v>
      </c>
      <c r="P584" s="93" t="e">
        <f t="shared" si="3806"/>
        <v>#VALUE!</v>
      </c>
      <c r="Q584" s="93" t="e">
        <f t="shared" si="3388"/>
        <v>#VALUE!</v>
      </c>
      <c r="R584" s="94">
        <f t="shared" si="3793"/>
        <v>0</v>
      </c>
      <c r="S584" s="93">
        <f t="shared" ref="S584:BE584" si="3807">+S585</f>
        <v>0</v>
      </c>
      <c r="T584" s="93" t="e">
        <f t="shared" si="3807"/>
        <v>#VALUE!</v>
      </c>
      <c r="U584" s="93" t="e">
        <f t="shared" si="3389"/>
        <v>#VALUE!</v>
      </c>
      <c r="V584" s="94">
        <f t="shared" si="3390"/>
        <v>0</v>
      </c>
      <c r="W584" s="93">
        <f t="shared" ref="W584:X584" si="3808">+W585</f>
        <v>0</v>
      </c>
      <c r="X584" s="93" t="e">
        <f t="shared" si="3808"/>
        <v>#VALUE!</v>
      </c>
      <c r="Y584" s="93" t="e">
        <f t="shared" si="3391"/>
        <v>#VALUE!</v>
      </c>
      <c r="Z584" s="94">
        <f t="shared" si="3392"/>
        <v>0</v>
      </c>
      <c r="AA584" s="93">
        <f t="shared" ref="AA584" si="3809">+AA585</f>
        <v>0</v>
      </c>
      <c r="AB584" s="93" t="e">
        <f t="shared" si="3807"/>
        <v>#VALUE!</v>
      </c>
      <c r="AC584" s="93" t="e">
        <f t="shared" si="3393"/>
        <v>#VALUE!</v>
      </c>
      <c r="AD584" s="94">
        <f t="shared" si="3394"/>
        <v>0</v>
      </c>
      <c r="AE584" s="93">
        <f t="shared" ref="AE584" si="3810">+AE585</f>
        <v>0</v>
      </c>
      <c r="AF584" s="93" t="e">
        <f t="shared" si="3807"/>
        <v>#VALUE!</v>
      </c>
      <c r="AG584" s="93" t="e">
        <f t="shared" si="3395"/>
        <v>#VALUE!</v>
      </c>
      <c r="AH584" s="94">
        <f t="shared" si="3396"/>
        <v>0</v>
      </c>
      <c r="AI584" s="93">
        <f t="shared" ref="AI584" si="3811">+AI585</f>
        <v>0</v>
      </c>
      <c r="AJ584" s="93" t="e">
        <f t="shared" si="3807"/>
        <v>#VALUE!</v>
      </c>
      <c r="AK584" s="93" t="e">
        <f t="shared" si="3397"/>
        <v>#VALUE!</v>
      </c>
      <c r="AL584" s="94">
        <f t="shared" si="3398"/>
        <v>0</v>
      </c>
      <c r="AM584" s="93">
        <f t="shared" ref="AM584" si="3812">+AM585</f>
        <v>0</v>
      </c>
      <c r="AN584" s="93" t="e">
        <f t="shared" si="3807"/>
        <v>#VALUE!</v>
      </c>
      <c r="AO584" s="93" t="e">
        <f t="shared" si="3399"/>
        <v>#VALUE!</v>
      </c>
      <c r="AP584" s="94">
        <f t="shared" si="3400"/>
        <v>0</v>
      </c>
      <c r="AQ584" s="93">
        <f t="shared" ref="AQ584" si="3813">+AQ585</f>
        <v>0</v>
      </c>
      <c r="AR584" s="93" t="e">
        <f t="shared" si="3807"/>
        <v>#VALUE!</v>
      </c>
      <c r="AS584" s="93" t="e">
        <f t="shared" si="3401"/>
        <v>#VALUE!</v>
      </c>
      <c r="AT584" s="94">
        <f t="shared" si="3402"/>
        <v>0</v>
      </c>
      <c r="AU584" s="93">
        <f t="shared" ref="AU584" si="3814">+AU585</f>
        <v>0</v>
      </c>
      <c r="AV584" s="93" t="e">
        <f t="shared" si="3807"/>
        <v>#VALUE!</v>
      </c>
      <c r="AW584" s="93" t="e">
        <f t="shared" si="3403"/>
        <v>#VALUE!</v>
      </c>
      <c r="AX584" s="94">
        <f t="shared" si="3404"/>
        <v>0</v>
      </c>
      <c r="AY584" s="93">
        <f t="shared" ref="AY584" si="3815">+AY585</f>
        <v>0</v>
      </c>
      <c r="AZ584" s="93" t="e">
        <f t="shared" si="3807"/>
        <v>#VALUE!</v>
      </c>
      <c r="BA584" s="93" t="e">
        <f t="shared" si="3405"/>
        <v>#VALUE!</v>
      </c>
      <c r="BB584" s="94">
        <f t="shared" si="3406"/>
        <v>0</v>
      </c>
      <c r="BC584" s="93">
        <f t="shared" si="3807"/>
        <v>0</v>
      </c>
      <c r="BD584" s="93">
        <f t="shared" si="3807"/>
        <v>0</v>
      </c>
      <c r="BE584" s="93" t="e">
        <f t="shared" si="3807"/>
        <v>#VALUE!</v>
      </c>
      <c r="BF584" s="93" t="e">
        <f t="shared" si="3407"/>
        <v>#VALUE!</v>
      </c>
      <c r="BG584" s="4">
        <f t="shared" si="3382"/>
        <v>0</v>
      </c>
      <c r="BL584" s="93">
        <f t="shared" ref="BL584:BM584" si="3816">+BL585</f>
        <v>0</v>
      </c>
      <c r="BM584" s="93">
        <f t="shared" si="3816"/>
        <v>0</v>
      </c>
    </row>
    <row r="585" spans="1:65" s="84" customFormat="1" ht="12" x14ac:dyDescent="0.3">
      <c r="A585" s="87"/>
      <c r="B585" s="87"/>
      <c r="C585" s="88"/>
      <c r="D585" s="95"/>
      <c r="E585" s="96">
        <v>52956001</v>
      </c>
      <c r="F585" s="97" t="s">
        <v>255</v>
      </c>
      <c r="G585" s="7">
        <v>0</v>
      </c>
      <c r="H585" s="7" t="e">
        <f>SUMIF([2]Ene!B:I,AVALUOS!E585,[2]Ene!I:I)</f>
        <v>#VALUE!</v>
      </c>
      <c r="I585" s="7" t="e">
        <f t="shared" si="3384"/>
        <v>#VALUE!</v>
      </c>
      <c r="J585" s="8">
        <f t="shared" si="3385"/>
        <v>0</v>
      </c>
      <c r="K585" s="7">
        <v>0</v>
      </c>
      <c r="L585" s="7" t="e">
        <f>SUMIF([2]Feb!B:I,AVALUOS!E585,[2]Feb!I:I)</f>
        <v>#VALUE!</v>
      </c>
      <c r="M585" s="7" t="e">
        <f t="shared" si="3386"/>
        <v>#VALUE!</v>
      </c>
      <c r="N585" s="8">
        <f t="shared" si="3387"/>
        <v>0</v>
      </c>
      <c r="O585" s="7">
        <v>0</v>
      </c>
      <c r="P585" s="7" t="e">
        <f>SUMIF([2]mar!B:I,AVALUOS!E585,[2]mar!I:I)</f>
        <v>#VALUE!</v>
      </c>
      <c r="Q585" s="7" t="e">
        <f t="shared" si="3388"/>
        <v>#VALUE!</v>
      </c>
      <c r="R585" s="8">
        <f t="shared" si="3793"/>
        <v>0</v>
      </c>
      <c r="S585" s="7">
        <v>0</v>
      </c>
      <c r="T585" s="7" t="e">
        <f>SUMIF([2]Abr!B:I,AVALUOS!E585,[2]Abr!I:I)</f>
        <v>#VALUE!</v>
      </c>
      <c r="U585" s="7" t="e">
        <f t="shared" si="3389"/>
        <v>#VALUE!</v>
      </c>
      <c r="V585" s="8">
        <f t="shared" si="3390"/>
        <v>0</v>
      </c>
      <c r="W585" s="7">
        <v>0</v>
      </c>
      <c r="X585" s="7" t="e">
        <f>SUMIF([2]May!B:I,AVALUOS!E585,[2]May!I:I)</f>
        <v>#VALUE!</v>
      </c>
      <c r="Y585" s="7" t="e">
        <f t="shared" si="3391"/>
        <v>#VALUE!</v>
      </c>
      <c r="Z585" s="8">
        <f t="shared" si="3392"/>
        <v>0</v>
      </c>
      <c r="AA585" s="7">
        <v>0</v>
      </c>
      <c r="AB585" s="7" t="e">
        <f>SUMIF([2]Jun!B:I,AVALUOS!E585,[2]Jun!I:I)</f>
        <v>#VALUE!</v>
      </c>
      <c r="AC585" s="7" t="e">
        <f t="shared" si="3393"/>
        <v>#VALUE!</v>
      </c>
      <c r="AD585" s="8">
        <f t="shared" si="3394"/>
        <v>0</v>
      </c>
      <c r="AE585" s="7">
        <v>0</v>
      </c>
      <c r="AF585" s="7" t="e">
        <f>SUMIF([2]Jul!B:I,AVALUOS!E585,[2]Jul!I:I)</f>
        <v>#VALUE!</v>
      </c>
      <c r="AG585" s="7" t="e">
        <f t="shared" si="3395"/>
        <v>#VALUE!</v>
      </c>
      <c r="AH585" s="8">
        <f t="shared" si="3396"/>
        <v>0</v>
      </c>
      <c r="AI585" s="7">
        <v>0</v>
      </c>
      <c r="AJ585" s="7" t="e">
        <f>SUMIF([2]Agos!B:I,AVALUOS!E585,[2]Agos!I:I)</f>
        <v>#VALUE!</v>
      </c>
      <c r="AK585" s="7" t="e">
        <f t="shared" si="3397"/>
        <v>#VALUE!</v>
      </c>
      <c r="AL585" s="8">
        <f t="shared" si="3398"/>
        <v>0</v>
      </c>
      <c r="AM585" s="7">
        <v>0</v>
      </c>
      <c r="AN585" s="7" t="e">
        <f>SUMIF([2]Sep!B:I,AVALUOS!E585,[2]Sep!I:I)</f>
        <v>#VALUE!</v>
      </c>
      <c r="AO585" s="7" t="e">
        <f t="shared" si="3399"/>
        <v>#VALUE!</v>
      </c>
      <c r="AP585" s="8">
        <f t="shared" si="3400"/>
        <v>0</v>
      </c>
      <c r="AQ585" s="7">
        <v>0</v>
      </c>
      <c r="AR585" s="7" t="e">
        <f>SUMIF([2]Oct!B:I,AVALUOS!E585,[2]Oct!I:I)</f>
        <v>#VALUE!</v>
      </c>
      <c r="AS585" s="7" t="e">
        <f t="shared" si="3401"/>
        <v>#VALUE!</v>
      </c>
      <c r="AT585" s="8">
        <f t="shared" si="3402"/>
        <v>0</v>
      </c>
      <c r="AU585" s="7">
        <v>0</v>
      </c>
      <c r="AV585" s="7" t="e">
        <f>SUMIF([2]Nov!B:I,AVALUOS!E585,[2]Nov!I:I)</f>
        <v>#VALUE!</v>
      </c>
      <c r="AW585" s="7" t="e">
        <f t="shared" si="3403"/>
        <v>#VALUE!</v>
      </c>
      <c r="AX585" s="8">
        <f t="shared" si="3404"/>
        <v>0</v>
      </c>
      <c r="AY585" s="7">
        <v>0</v>
      </c>
      <c r="AZ585" s="7" t="e">
        <f>SUMIF([2]Dic!B:I,AVALUOS!E585,[2]Dic!I:I)</f>
        <v>#VALUE!</v>
      </c>
      <c r="BA585" s="7" t="e">
        <f t="shared" si="3405"/>
        <v>#VALUE!</v>
      </c>
      <c r="BB585" s="8">
        <f t="shared" si="3406"/>
        <v>0</v>
      </c>
      <c r="BC585" s="7">
        <v>0</v>
      </c>
      <c r="BD585" s="89">
        <f>+G585+K585+O585+S585+W585+AA585+AE585+AI585+AM585+AQ585+AU585</f>
        <v>0</v>
      </c>
      <c r="BE585" s="89" t="e">
        <f>+H585+L585+P585+T585+X585+AB585+AF585+AJ585+AN585+AR585+AV585+AZ585</f>
        <v>#VALUE!</v>
      </c>
      <c r="BF585" s="89" t="e">
        <f t="shared" si="3407"/>
        <v>#VALUE!</v>
      </c>
      <c r="BG585" s="24">
        <f t="shared" si="3382"/>
        <v>0</v>
      </c>
      <c r="BL585" s="7"/>
      <c r="BM585" s="7"/>
    </row>
    <row r="586" spans="1:65" ht="12" x14ac:dyDescent="0.3">
      <c r="A586" s="85"/>
      <c r="B586" s="85"/>
      <c r="C586" s="86"/>
      <c r="D586" s="90">
        <v>529565</v>
      </c>
      <c r="E586" s="91"/>
      <c r="F586" s="92" t="s">
        <v>256</v>
      </c>
      <c r="G586" s="93">
        <f t="shared" ref="G586:H586" si="3817">+G587</f>
        <v>0</v>
      </c>
      <c r="H586" s="93" t="e">
        <f t="shared" si="3817"/>
        <v>#VALUE!</v>
      </c>
      <c r="I586" s="93" t="e">
        <f t="shared" si="3384"/>
        <v>#VALUE!</v>
      </c>
      <c r="J586" s="94">
        <f t="shared" si="3385"/>
        <v>0</v>
      </c>
      <c r="K586" s="93">
        <f t="shared" ref="K586:L586" si="3818">+K587</f>
        <v>0</v>
      </c>
      <c r="L586" s="93" t="e">
        <f t="shared" si="3818"/>
        <v>#VALUE!</v>
      </c>
      <c r="M586" s="93" t="e">
        <f t="shared" si="3386"/>
        <v>#VALUE!</v>
      </c>
      <c r="N586" s="94">
        <f t="shared" si="3387"/>
        <v>0</v>
      </c>
      <c r="O586" s="93">
        <f t="shared" ref="O586:P586" si="3819">+O587</f>
        <v>0</v>
      </c>
      <c r="P586" s="93" t="e">
        <f t="shared" si="3819"/>
        <v>#VALUE!</v>
      </c>
      <c r="Q586" s="93" t="e">
        <f t="shared" si="3388"/>
        <v>#VALUE!</v>
      </c>
      <c r="R586" s="94">
        <f t="shared" si="3793"/>
        <v>0</v>
      </c>
      <c r="S586" s="93">
        <f t="shared" ref="S586:BE586" si="3820">+S587</f>
        <v>0</v>
      </c>
      <c r="T586" s="93" t="e">
        <f t="shared" si="3820"/>
        <v>#VALUE!</v>
      </c>
      <c r="U586" s="93" t="e">
        <f t="shared" si="3389"/>
        <v>#VALUE!</v>
      </c>
      <c r="V586" s="94">
        <f t="shared" si="3390"/>
        <v>0</v>
      </c>
      <c r="W586" s="93">
        <f t="shared" ref="W586:X586" si="3821">+W587</f>
        <v>0</v>
      </c>
      <c r="X586" s="93" t="e">
        <f t="shared" si="3821"/>
        <v>#VALUE!</v>
      </c>
      <c r="Y586" s="93" t="e">
        <f t="shared" si="3391"/>
        <v>#VALUE!</v>
      </c>
      <c r="Z586" s="94">
        <f t="shared" si="3392"/>
        <v>0</v>
      </c>
      <c r="AA586" s="93">
        <f t="shared" ref="AA586" si="3822">+AA587</f>
        <v>0</v>
      </c>
      <c r="AB586" s="93" t="e">
        <f t="shared" si="3820"/>
        <v>#VALUE!</v>
      </c>
      <c r="AC586" s="93" t="e">
        <f t="shared" si="3393"/>
        <v>#VALUE!</v>
      </c>
      <c r="AD586" s="94">
        <f t="shared" si="3394"/>
        <v>0</v>
      </c>
      <c r="AE586" s="93">
        <f t="shared" ref="AE586" si="3823">+AE587</f>
        <v>0</v>
      </c>
      <c r="AF586" s="93" t="e">
        <f t="shared" si="3820"/>
        <v>#VALUE!</v>
      </c>
      <c r="AG586" s="93" t="e">
        <f t="shared" si="3395"/>
        <v>#VALUE!</v>
      </c>
      <c r="AH586" s="94">
        <f t="shared" si="3396"/>
        <v>0</v>
      </c>
      <c r="AI586" s="93">
        <f t="shared" ref="AI586" si="3824">+AI587</f>
        <v>0</v>
      </c>
      <c r="AJ586" s="93" t="e">
        <f t="shared" si="3820"/>
        <v>#VALUE!</v>
      </c>
      <c r="AK586" s="93" t="e">
        <f t="shared" si="3397"/>
        <v>#VALUE!</v>
      </c>
      <c r="AL586" s="94">
        <f t="shared" si="3398"/>
        <v>0</v>
      </c>
      <c r="AM586" s="93">
        <f t="shared" ref="AM586" si="3825">+AM587</f>
        <v>0</v>
      </c>
      <c r="AN586" s="93" t="e">
        <f t="shared" si="3820"/>
        <v>#VALUE!</v>
      </c>
      <c r="AO586" s="93" t="e">
        <f t="shared" si="3399"/>
        <v>#VALUE!</v>
      </c>
      <c r="AP586" s="94">
        <f t="shared" si="3400"/>
        <v>0</v>
      </c>
      <c r="AQ586" s="93">
        <f t="shared" ref="AQ586" si="3826">+AQ587</f>
        <v>0</v>
      </c>
      <c r="AR586" s="93" t="e">
        <f t="shared" si="3820"/>
        <v>#VALUE!</v>
      </c>
      <c r="AS586" s="93" t="e">
        <f t="shared" si="3401"/>
        <v>#VALUE!</v>
      </c>
      <c r="AT586" s="94">
        <f t="shared" si="3402"/>
        <v>0</v>
      </c>
      <c r="AU586" s="93">
        <f t="shared" ref="AU586" si="3827">+AU587</f>
        <v>0</v>
      </c>
      <c r="AV586" s="93" t="e">
        <f t="shared" si="3820"/>
        <v>#VALUE!</v>
      </c>
      <c r="AW586" s="93" t="e">
        <f t="shared" si="3403"/>
        <v>#VALUE!</v>
      </c>
      <c r="AX586" s="94">
        <f t="shared" si="3404"/>
        <v>0</v>
      </c>
      <c r="AY586" s="93">
        <f t="shared" ref="AY586" si="3828">+AY587</f>
        <v>0</v>
      </c>
      <c r="AZ586" s="93" t="e">
        <f t="shared" si="3820"/>
        <v>#VALUE!</v>
      </c>
      <c r="BA586" s="93" t="e">
        <f t="shared" si="3405"/>
        <v>#VALUE!</v>
      </c>
      <c r="BB586" s="94">
        <f t="shared" si="3406"/>
        <v>0</v>
      </c>
      <c r="BC586" s="93">
        <f t="shared" si="3820"/>
        <v>0</v>
      </c>
      <c r="BD586" s="93">
        <f t="shared" si="3820"/>
        <v>0</v>
      </c>
      <c r="BE586" s="93" t="e">
        <f t="shared" si="3820"/>
        <v>#VALUE!</v>
      </c>
      <c r="BF586" s="93" t="e">
        <f t="shared" si="3407"/>
        <v>#VALUE!</v>
      </c>
      <c r="BG586" s="4">
        <f t="shared" ref="BG586:BG649" si="3829">IF(BD586=0,0,(BE586/BD586))</f>
        <v>0</v>
      </c>
      <c r="BL586" s="93">
        <f t="shared" ref="BL586:BM586" si="3830">+BL587</f>
        <v>0</v>
      </c>
      <c r="BM586" s="93">
        <f t="shared" si="3830"/>
        <v>0</v>
      </c>
    </row>
    <row r="587" spans="1:65" s="84" customFormat="1" ht="12" x14ac:dyDescent="0.3">
      <c r="A587" s="87"/>
      <c r="B587" s="87"/>
      <c r="C587" s="88"/>
      <c r="D587" s="95"/>
      <c r="E587" s="96">
        <v>52956501</v>
      </c>
      <c r="F587" s="97" t="s">
        <v>256</v>
      </c>
      <c r="G587" s="7">
        <v>0</v>
      </c>
      <c r="H587" s="7" t="e">
        <f>SUMIF([2]Ene!B:I,AVALUOS!E587,[2]Ene!I:I)</f>
        <v>#VALUE!</v>
      </c>
      <c r="I587" s="7" t="e">
        <f t="shared" ref="I587:I650" si="3831">+G587-H587</f>
        <v>#VALUE!</v>
      </c>
      <c r="J587" s="8">
        <f t="shared" ref="J587:J650" si="3832">IF(G587=0,0,(H587/G587))</f>
        <v>0</v>
      </c>
      <c r="K587" s="7">
        <v>0</v>
      </c>
      <c r="L587" s="7" t="e">
        <f>SUMIF([2]Feb!B:I,AVALUOS!E587,[2]Feb!I:I)</f>
        <v>#VALUE!</v>
      </c>
      <c r="M587" s="7" t="e">
        <f t="shared" ref="M587:M650" si="3833">+K587-L587</f>
        <v>#VALUE!</v>
      </c>
      <c r="N587" s="8">
        <f t="shared" ref="N587:N650" si="3834">IF(K587=0,0,(L587/K587))</f>
        <v>0</v>
      </c>
      <c r="O587" s="7">
        <v>0</v>
      </c>
      <c r="P587" s="7" t="e">
        <f>SUMIF([2]mar!B:I,AVALUOS!E587,[2]mar!I:I)</f>
        <v>#VALUE!</v>
      </c>
      <c r="Q587" s="7" t="e">
        <f t="shared" ref="Q587:Q650" si="3835">+O587-P587</f>
        <v>#VALUE!</v>
      </c>
      <c r="R587" s="8">
        <f t="shared" si="3793"/>
        <v>0</v>
      </c>
      <c r="S587" s="7">
        <v>0</v>
      </c>
      <c r="T587" s="7" t="e">
        <f>SUMIF([2]Abr!B:I,AVALUOS!E587,[2]Abr!I:I)</f>
        <v>#VALUE!</v>
      </c>
      <c r="U587" s="7" t="e">
        <f t="shared" ref="U587:U650" si="3836">+S587-T587</f>
        <v>#VALUE!</v>
      </c>
      <c r="V587" s="8">
        <f t="shared" ref="V587:V650" si="3837">IF(S587=0,0,(T587/S587))</f>
        <v>0</v>
      </c>
      <c r="W587" s="7">
        <v>0</v>
      </c>
      <c r="X587" s="7" t="e">
        <f>SUMIF([2]May!B:I,AVALUOS!E587,[2]May!I:I)</f>
        <v>#VALUE!</v>
      </c>
      <c r="Y587" s="7" t="e">
        <f t="shared" ref="Y587:Y650" si="3838">+W587-X587</f>
        <v>#VALUE!</v>
      </c>
      <c r="Z587" s="8">
        <f t="shared" ref="Z587:Z650" si="3839">IF(W587=0,0,(X587/W587))</f>
        <v>0</v>
      </c>
      <c r="AA587" s="7">
        <v>0</v>
      </c>
      <c r="AB587" s="7" t="e">
        <f>SUMIF([2]Jun!B:I,AVALUOS!E587,[2]Jun!I:I)</f>
        <v>#VALUE!</v>
      </c>
      <c r="AC587" s="7" t="e">
        <f t="shared" ref="AC587:AC650" si="3840">+AA587-AB587</f>
        <v>#VALUE!</v>
      </c>
      <c r="AD587" s="8">
        <f t="shared" ref="AD587:AD650" si="3841">IF(AA587=0,0,(AB587/AA587))</f>
        <v>0</v>
      </c>
      <c r="AE587" s="7">
        <v>0</v>
      </c>
      <c r="AF587" s="7" t="e">
        <f>SUMIF([2]Jul!B:I,AVALUOS!E587,[2]Jul!I:I)</f>
        <v>#VALUE!</v>
      </c>
      <c r="AG587" s="7" t="e">
        <f t="shared" ref="AG587:AG650" si="3842">+AE587-AF587</f>
        <v>#VALUE!</v>
      </c>
      <c r="AH587" s="8">
        <f t="shared" ref="AH587:AH650" si="3843">IF(AE587=0,0,(AF587/AE587))</f>
        <v>0</v>
      </c>
      <c r="AI587" s="7">
        <v>0</v>
      </c>
      <c r="AJ587" s="7" t="e">
        <f>SUMIF([2]Agos!B:I,AVALUOS!E587,[2]Agos!I:I)</f>
        <v>#VALUE!</v>
      </c>
      <c r="AK587" s="7" t="e">
        <f t="shared" ref="AK587:AK650" si="3844">+AI587-AJ587</f>
        <v>#VALUE!</v>
      </c>
      <c r="AL587" s="8">
        <f t="shared" ref="AL587:AL650" si="3845">IF(AI587=0,0,(AJ587/AI587))</f>
        <v>0</v>
      </c>
      <c r="AM587" s="7">
        <v>0</v>
      </c>
      <c r="AN587" s="7" t="e">
        <f>SUMIF([2]Sep!B:I,AVALUOS!E587,[2]Sep!I:I)</f>
        <v>#VALUE!</v>
      </c>
      <c r="AO587" s="7" t="e">
        <f t="shared" ref="AO587:AO650" si="3846">+AM587-AN587</f>
        <v>#VALUE!</v>
      </c>
      <c r="AP587" s="8">
        <f t="shared" ref="AP587:AP650" si="3847">IF(AM587=0,0,(AN587/AM587))</f>
        <v>0</v>
      </c>
      <c r="AQ587" s="7">
        <v>0</v>
      </c>
      <c r="AR587" s="7" t="e">
        <f>SUMIF([2]Oct!B:I,AVALUOS!E587,[2]Oct!I:I)</f>
        <v>#VALUE!</v>
      </c>
      <c r="AS587" s="7" t="e">
        <f t="shared" ref="AS587:AS650" si="3848">+AQ587-AR587</f>
        <v>#VALUE!</v>
      </c>
      <c r="AT587" s="8">
        <f t="shared" ref="AT587:AT650" si="3849">IF(AQ587=0,0,(AR587/AQ587))</f>
        <v>0</v>
      </c>
      <c r="AU587" s="7">
        <v>0</v>
      </c>
      <c r="AV587" s="7" t="e">
        <f>SUMIF([2]Nov!B:I,AVALUOS!E587,[2]Nov!I:I)</f>
        <v>#VALUE!</v>
      </c>
      <c r="AW587" s="7" t="e">
        <f t="shared" ref="AW587:AW650" si="3850">+AU587-AV587</f>
        <v>#VALUE!</v>
      </c>
      <c r="AX587" s="8">
        <f t="shared" ref="AX587:AX650" si="3851">IF(AU587=0,0,(AV587/AU587))</f>
        <v>0</v>
      </c>
      <c r="AY587" s="7">
        <v>0</v>
      </c>
      <c r="AZ587" s="7" t="e">
        <f>SUMIF([2]Dic!B:I,AVALUOS!E587,[2]Dic!I:I)</f>
        <v>#VALUE!</v>
      </c>
      <c r="BA587" s="7" t="e">
        <f t="shared" ref="BA587:BA650" si="3852">+AY587-AZ587</f>
        <v>#VALUE!</v>
      </c>
      <c r="BB587" s="8">
        <f t="shared" ref="BB587:BB650" si="3853">IF(AY587=0,0,(AZ587/AY587))</f>
        <v>0</v>
      </c>
      <c r="BC587" s="7">
        <v>0</v>
      </c>
      <c r="BD587" s="89">
        <f>+G587+K587+O587+S587+W587+AA587+AE587+AI587+AM587+AQ587+AU587</f>
        <v>0</v>
      </c>
      <c r="BE587" s="89" t="e">
        <f>+H587+L587+P587+T587+X587+AB587+AF587+AJ587+AN587+AR587+AV587+AZ587</f>
        <v>#VALUE!</v>
      </c>
      <c r="BF587" s="89" t="e">
        <f t="shared" ref="BF587:BF650" si="3854">+BE587-BD587</f>
        <v>#VALUE!</v>
      </c>
      <c r="BG587" s="24">
        <f t="shared" si="3829"/>
        <v>0</v>
      </c>
      <c r="BL587" s="7"/>
      <c r="BM587" s="7"/>
    </row>
    <row r="588" spans="1:65" ht="12" x14ac:dyDescent="0.3">
      <c r="A588" s="85"/>
      <c r="B588" s="85"/>
      <c r="C588" s="86"/>
      <c r="D588" s="90">
        <v>529595</v>
      </c>
      <c r="E588" s="91"/>
      <c r="F588" s="92" t="s">
        <v>51</v>
      </c>
      <c r="G588" s="93">
        <f t="shared" ref="G588:H588" si="3855">SUM(G589:G599)</f>
        <v>0</v>
      </c>
      <c r="H588" s="93" t="e">
        <f t="shared" si="3855"/>
        <v>#VALUE!</v>
      </c>
      <c r="I588" s="93" t="e">
        <f t="shared" si="3831"/>
        <v>#VALUE!</v>
      </c>
      <c r="J588" s="94">
        <f t="shared" si="3832"/>
        <v>0</v>
      </c>
      <c r="K588" s="93">
        <f t="shared" ref="K588:L588" si="3856">SUM(K589:K599)</f>
        <v>0</v>
      </c>
      <c r="L588" s="93" t="e">
        <f t="shared" si="3856"/>
        <v>#VALUE!</v>
      </c>
      <c r="M588" s="93" t="e">
        <f t="shared" si="3833"/>
        <v>#VALUE!</v>
      </c>
      <c r="N588" s="94">
        <f t="shared" si="3834"/>
        <v>0</v>
      </c>
      <c r="O588" s="93">
        <f t="shared" ref="O588:P588" si="3857">SUM(O589:O599)</f>
        <v>0</v>
      </c>
      <c r="P588" s="93" t="e">
        <f t="shared" si="3857"/>
        <v>#VALUE!</v>
      </c>
      <c r="Q588" s="93" t="e">
        <f t="shared" si="3835"/>
        <v>#VALUE!</v>
      </c>
      <c r="R588" s="94">
        <f t="shared" si="3793"/>
        <v>0</v>
      </c>
      <c r="S588" s="93">
        <f t="shared" ref="S588:T588" si="3858">SUM(S589:S599)</f>
        <v>0</v>
      </c>
      <c r="T588" s="93" t="e">
        <f t="shared" si="3858"/>
        <v>#VALUE!</v>
      </c>
      <c r="U588" s="93" t="e">
        <f t="shared" si="3836"/>
        <v>#VALUE!</v>
      </c>
      <c r="V588" s="94">
        <f t="shared" si="3837"/>
        <v>0</v>
      </c>
      <c r="W588" s="93">
        <f t="shared" ref="W588:X588" si="3859">SUM(W589:W599)</f>
        <v>0</v>
      </c>
      <c r="X588" s="93" t="e">
        <f t="shared" si="3859"/>
        <v>#VALUE!</v>
      </c>
      <c r="Y588" s="93" t="e">
        <f t="shared" si="3838"/>
        <v>#VALUE!</v>
      </c>
      <c r="Z588" s="94">
        <f t="shared" si="3839"/>
        <v>0</v>
      </c>
      <c r="AA588" s="93">
        <f t="shared" ref="AA588:AB588" si="3860">SUM(AA589:AA599)</f>
        <v>0</v>
      </c>
      <c r="AB588" s="93" t="e">
        <f t="shared" si="3860"/>
        <v>#VALUE!</v>
      </c>
      <c r="AC588" s="93" t="e">
        <f t="shared" si="3840"/>
        <v>#VALUE!</v>
      </c>
      <c r="AD588" s="94">
        <f t="shared" si="3841"/>
        <v>0</v>
      </c>
      <c r="AE588" s="93">
        <f t="shared" ref="AE588:AF588" si="3861">SUM(AE589:AE599)</f>
        <v>0</v>
      </c>
      <c r="AF588" s="93" t="e">
        <f t="shared" si="3861"/>
        <v>#VALUE!</v>
      </c>
      <c r="AG588" s="93" t="e">
        <f t="shared" si="3842"/>
        <v>#VALUE!</v>
      </c>
      <c r="AH588" s="94">
        <f t="shared" si="3843"/>
        <v>0</v>
      </c>
      <c r="AI588" s="93">
        <f t="shared" ref="AI588:AJ588" si="3862">SUM(AI589:AI599)</f>
        <v>0</v>
      </c>
      <c r="AJ588" s="93" t="e">
        <f t="shared" si="3862"/>
        <v>#VALUE!</v>
      </c>
      <c r="AK588" s="93" t="e">
        <f t="shared" si="3844"/>
        <v>#VALUE!</v>
      </c>
      <c r="AL588" s="94">
        <f t="shared" si="3845"/>
        <v>0</v>
      </c>
      <c r="AM588" s="93">
        <f t="shared" ref="AM588:AN588" si="3863">SUM(AM589:AM599)</f>
        <v>0</v>
      </c>
      <c r="AN588" s="93" t="e">
        <f t="shared" si="3863"/>
        <v>#VALUE!</v>
      </c>
      <c r="AO588" s="93" t="e">
        <f t="shared" si="3846"/>
        <v>#VALUE!</v>
      </c>
      <c r="AP588" s="94">
        <f t="shared" si="3847"/>
        <v>0</v>
      </c>
      <c r="AQ588" s="93">
        <f t="shared" ref="AQ588:AR588" si="3864">SUM(AQ589:AQ599)</f>
        <v>0</v>
      </c>
      <c r="AR588" s="93" t="e">
        <f t="shared" si="3864"/>
        <v>#VALUE!</v>
      </c>
      <c r="AS588" s="93" t="e">
        <f t="shared" si="3848"/>
        <v>#VALUE!</v>
      </c>
      <c r="AT588" s="94">
        <f t="shared" si="3849"/>
        <v>0</v>
      </c>
      <c r="AU588" s="93">
        <f t="shared" ref="AU588:AV588" si="3865">SUM(AU589:AU599)</f>
        <v>0</v>
      </c>
      <c r="AV588" s="93" t="e">
        <f t="shared" si="3865"/>
        <v>#VALUE!</v>
      </c>
      <c r="AW588" s="93" t="e">
        <f t="shared" si="3850"/>
        <v>#VALUE!</v>
      </c>
      <c r="AX588" s="94">
        <f t="shared" si="3851"/>
        <v>0</v>
      </c>
      <c r="AY588" s="93">
        <f t="shared" ref="AY588:BE588" si="3866">SUM(AY589:AY599)</f>
        <v>0</v>
      </c>
      <c r="AZ588" s="93" t="e">
        <f t="shared" si="3866"/>
        <v>#VALUE!</v>
      </c>
      <c r="BA588" s="93" t="e">
        <f t="shared" si="3852"/>
        <v>#VALUE!</v>
      </c>
      <c r="BB588" s="94">
        <f t="shared" si="3853"/>
        <v>0</v>
      </c>
      <c r="BC588" s="93">
        <f t="shared" si="3866"/>
        <v>0</v>
      </c>
      <c r="BD588" s="93">
        <f t="shared" si="3866"/>
        <v>0</v>
      </c>
      <c r="BE588" s="93" t="e">
        <f t="shared" si="3866"/>
        <v>#VALUE!</v>
      </c>
      <c r="BF588" s="93" t="e">
        <f t="shared" si="3854"/>
        <v>#VALUE!</v>
      </c>
      <c r="BG588" s="4">
        <f t="shared" si="3829"/>
        <v>0</v>
      </c>
      <c r="BL588" s="93">
        <f t="shared" ref="BL588:BM588" si="3867">SUM(BL589:BL599)</f>
        <v>0</v>
      </c>
      <c r="BM588" s="93">
        <f t="shared" si="3867"/>
        <v>0</v>
      </c>
    </row>
    <row r="589" spans="1:65" s="84" customFormat="1" ht="12" x14ac:dyDescent="0.3">
      <c r="A589" s="87"/>
      <c r="B589" s="87"/>
      <c r="C589" s="88"/>
      <c r="D589" s="95"/>
      <c r="E589" s="96">
        <v>52959501</v>
      </c>
      <c r="F589" s="97" t="s">
        <v>261</v>
      </c>
      <c r="G589" s="7">
        <v>0</v>
      </c>
      <c r="H589" s="7" t="e">
        <f>SUMIF([2]Ene!B:I,AVALUOS!E589,[2]Ene!I:I)</f>
        <v>#VALUE!</v>
      </c>
      <c r="I589" s="7" t="e">
        <f t="shared" si="3831"/>
        <v>#VALUE!</v>
      </c>
      <c r="J589" s="8">
        <f t="shared" si="3832"/>
        <v>0</v>
      </c>
      <c r="K589" s="7">
        <v>0</v>
      </c>
      <c r="L589" s="7" t="e">
        <f>SUMIF([2]Feb!B:I,AVALUOS!E589,[2]Feb!I:I)</f>
        <v>#VALUE!</v>
      </c>
      <c r="M589" s="7" t="e">
        <f t="shared" si="3833"/>
        <v>#VALUE!</v>
      </c>
      <c r="N589" s="8">
        <f t="shared" si="3834"/>
        <v>0</v>
      </c>
      <c r="O589" s="7">
        <v>0</v>
      </c>
      <c r="P589" s="7" t="e">
        <f>SUMIF([2]mar!B:I,AVALUOS!E589,[2]mar!I:I)</f>
        <v>#VALUE!</v>
      </c>
      <c r="Q589" s="7" t="e">
        <f t="shared" si="3835"/>
        <v>#VALUE!</v>
      </c>
      <c r="R589" s="8">
        <f t="shared" si="3793"/>
        <v>0</v>
      </c>
      <c r="S589" s="7">
        <v>0</v>
      </c>
      <c r="T589" s="7" t="e">
        <f>SUMIF([2]Abr!B:I,AVALUOS!E589,[2]Abr!I:I)</f>
        <v>#VALUE!</v>
      </c>
      <c r="U589" s="7" t="e">
        <f t="shared" si="3836"/>
        <v>#VALUE!</v>
      </c>
      <c r="V589" s="8">
        <f t="shared" si="3837"/>
        <v>0</v>
      </c>
      <c r="W589" s="7">
        <v>0</v>
      </c>
      <c r="X589" s="7" t="e">
        <f>SUMIF([2]May!B:I,AVALUOS!E589,[2]May!I:I)</f>
        <v>#VALUE!</v>
      </c>
      <c r="Y589" s="7" t="e">
        <f t="shared" si="3838"/>
        <v>#VALUE!</v>
      </c>
      <c r="Z589" s="8">
        <f t="shared" si="3839"/>
        <v>0</v>
      </c>
      <c r="AA589" s="7">
        <v>0</v>
      </c>
      <c r="AB589" s="7" t="e">
        <f>SUMIF([2]Jun!B:I,AVALUOS!E589,[2]Jun!I:I)</f>
        <v>#VALUE!</v>
      </c>
      <c r="AC589" s="7" t="e">
        <f t="shared" si="3840"/>
        <v>#VALUE!</v>
      </c>
      <c r="AD589" s="8">
        <f t="shared" si="3841"/>
        <v>0</v>
      </c>
      <c r="AE589" s="7">
        <v>0</v>
      </c>
      <c r="AF589" s="7" t="e">
        <f>SUMIF([2]Jul!B:I,AVALUOS!E589,[2]Jul!I:I)</f>
        <v>#VALUE!</v>
      </c>
      <c r="AG589" s="7" t="e">
        <f t="shared" si="3842"/>
        <v>#VALUE!</v>
      </c>
      <c r="AH589" s="8">
        <f t="shared" si="3843"/>
        <v>0</v>
      </c>
      <c r="AI589" s="7">
        <v>0</v>
      </c>
      <c r="AJ589" s="7" t="e">
        <f>SUMIF([2]Agos!B:I,AVALUOS!E589,[2]Agos!I:I)</f>
        <v>#VALUE!</v>
      </c>
      <c r="AK589" s="7" t="e">
        <f t="shared" si="3844"/>
        <v>#VALUE!</v>
      </c>
      <c r="AL589" s="8">
        <f t="shared" si="3845"/>
        <v>0</v>
      </c>
      <c r="AM589" s="7">
        <v>0</v>
      </c>
      <c r="AN589" s="7" t="e">
        <f>SUMIF([2]Sep!B:I,AVALUOS!E589,[2]Sep!I:I)</f>
        <v>#VALUE!</v>
      </c>
      <c r="AO589" s="7" t="e">
        <f t="shared" si="3846"/>
        <v>#VALUE!</v>
      </c>
      <c r="AP589" s="8">
        <f t="shared" si="3847"/>
        <v>0</v>
      </c>
      <c r="AQ589" s="7">
        <v>0</v>
      </c>
      <c r="AR589" s="7" t="e">
        <f>SUMIF([2]Oct!B:I,AVALUOS!E589,[2]Oct!I:I)</f>
        <v>#VALUE!</v>
      </c>
      <c r="AS589" s="7" t="e">
        <f t="shared" si="3848"/>
        <v>#VALUE!</v>
      </c>
      <c r="AT589" s="8">
        <f t="shared" si="3849"/>
        <v>0</v>
      </c>
      <c r="AU589" s="7">
        <v>0</v>
      </c>
      <c r="AV589" s="7" t="e">
        <f>SUMIF([2]Nov!B:I,AVALUOS!E589,[2]Nov!I:I)</f>
        <v>#VALUE!</v>
      </c>
      <c r="AW589" s="7" t="e">
        <f t="shared" si="3850"/>
        <v>#VALUE!</v>
      </c>
      <c r="AX589" s="8">
        <f t="shared" si="3851"/>
        <v>0</v>
      </c>
      <c r="AY589" s="7">
        <v>0</v>
      </c>
      <c r="AZ589" s="7" t="e">
        <f>SUMIF([2]Dic!B:I,AVALUOS!E589,[2]Dic!I:I)</f>
        <v>#VALUE!</v>
      </c>
      <c r="BA589" s="7" t="e">
        <f t="shared" si="3852"/>
        <v>#VALUE!</v>
      </c>
      <c r="BB589" s="8">
        <f t="shared" si="3853"/>
        <v>0</v>
      </c>
      <c r="BC589" s="7">
        <v>0</v>
      </c>
      <c r="BD589" s="89">
        <f t="shared" ref="BD589:BD599" si="3868">+G589+K589+O589+S589+W589+AA589+AE589+AI589+AM589+AQ589+AU589</f>
        <v>0</v>
      </c>
      <c r="BE589" s="89" t="e">
        <f t="shared" ref="BE589:BE599" si="3869">+H589+L589+P589+T589+X589+AB589+AF589+AJ589+AN589+AR589+AV589+AZ589</f>
        <v>#VALUE!</v>
      </c>
      <c r="BF589" s="89" t="e">
        <f t="shared" si="3854"/>
        <v>#VALUE!</v>
      </c>
      <c r="BG589" s="24">
        <f t="shared" si="3829"/>
        <v>0</v>
      </c>
      <c r="BL589" s="7"/>
      <c r="BM589" s="7"/>
    </row>
    <row r="590" spans="1:65" ht="20.399999999999999" x14ac:dyDescent="0.3">
      <c r="A590" s="87"/>
      <c r="B590" s="87"/>
      <c r="C590" s="88"/>
      <c r="D590" s="95"/>
      <c r="E590" s="96">
        <v>52959502</v>
      </c>
      <c r="F590" s="97" t="s">
        <v>318</v>
      </c>
      <c r="G590" s="7">
        <v>0</v>
      </c>
      <c r="H590" s="7" t="e">
        <f>SUMIF([2]Ene!B:I,AVALUOS!E590,[2]Ene!I:I)</f>
        <v>#VALUE!</v>
      </c>
      <c r="I590" s="7" t="e">
        <f t="shared" si="3831"/>
        <v>#VALUE!</v>
      </c>
      <c r="J590" s="8">
        <f t="shared" si="3832"/>
        <v>0</v>
      </c>
      <c r="K590" s="7">
        <v>0</v>
      </c>
      <c r="L590" s="7" t="e">
        <f>SUMIF([2]Feb!B:I,AVALUOS!E590,[2]Feb!I:I)</f>
        <v>#VALUE!</v>
      </c>
      <c r="M590" s="7" t="e">
        <f t="shared" si="3833"/>
        <v>#VALUE!</v>
      </c>
      <c r="N590" s="8">
        <f t="shared" si="3834"/>
        <v>0</v>
      </c>
      <c r="O590" s="7">
        <v>0</v>
      </c>
      <c r="P590" s="7" t="e">
        <f>SUMIF([2]mar!B:I,AVALUOS!E590,[2]mar!I:I)</f>
        <v>#VALUE!</v>
      </c>
      <c r="Q590" s="7" t="e">
        <f t="shared" si="3835"/>
        <v>#VALUE!</v>
      </c>
      <c r="R590" s="8">
        <f t="shared" si="3793"/>
        <v>0</v>
      </c>
      <c r="S590" s="7">
        <v>0</v>
      </c>
      <c r="T590" s="7" t="e">
        <f>SUMIF([2]Abr!B:I,AVALUOS!E590,[2]Abr!I:I)</f>
        <v>#VALUE!</v>
      </c>
      <c r="U590" s="7" t="e">
        <f t="shared" si="3836"/>
        <v>#VALUE!</v>
      </c>
      <c r="V590" s="8">
        <f t="shared" si="3837"/>
        <v>0</v>
      </c>
      <c r="W590" s="7">
        <v>0</v>
      </c>
      <c r="X590" s="7" t="e">
        <f>SUMIF([2]May!B:I,AVALUOS!E590,[2]May!I:I)</f>
        <v>#VALUE!</v>
      </c>
      <c r="Y590" s="7" t="e">
        <f t="shared" si="3838"/>
        <v>#VALUE!</v>
      </c>
      <c r="Z590" s="8">
        <f t="shared" si="3839"/>
        <v>0</v>
      </c>
      <c r="AA590" s="7">
        <v>0</v>
      </c>
      <c r="AB590" s="7" t="e">
        <f>SUMIF([2]Jun!B:I,AVALUOS!E590,[2]Jun!I:I)</f>
        <v>#VALUE!</v>
      </c>
      <c r="AC590" s="7" t="e">
        <f t="shared" si="3840"/>
        <v>#VALUE!</v>
      </c>
      <c r="AD590" s="8">
        <f t="shared" si="3841"/>
        <v>0</v>
      </c>
      <c r="AE590" s="7">
        <v>0</v>
      </c>
      <c r="AF590" s="7" t="e">
        <f>SUMIF([2]Jul!B:I,AVALUOS!E590,[2]Jul!I:I)</f>
        <v>#VALUE!</v>
      </c>
      <c r="AG590" s="7" t="e">
        <f t="shared" si="3842"/>
        <v>#VALUE!</v>
      </c>
      <c r="AH590" s="8">
        <f t="shared" si="3843"/>
        <v>0</v>
      </c>
      <c r="AI590" s="7">
        <v>0</v>
      </c>
      <c r="AJ590" s="7" t="e">
        <f>SUMIF([2]Agos!B:I,AVALUOS!E590,[2]Agos!I:I)</f>
        <v>#VALUE!</v>
      </c>
      <c r="AK590" s="7" t="e">
        <f t="shared" si="3844"/>
        <v>#VALUE!</v>
      </c>
      <c r="AL590" s="8">
        <f t="shared" si="3845"/>
        <v>0</v>
      </c>
      <c r="AM590" s="7">
        <v>0</v>
      </c>
      <c r="AN590" s="7" t="e">
        <f>SUMIF([2]Sep!B:I,AVALUOS!E590,[2]Sep!I:I)</f>
        <v>#VALUE!</v>
      </c>
      <c r="AO590" s="7" t="e">
        <f t="shared" si="3846"/>
        <v>#VALUE!</v>
      </c>
      <c r="AP590" s="8">
        <f t="shared" si="3847"/>
        <v>0</v>
      </c>
      <c r="AQ590" s="7">
        <v>0</v>
      </c>
      <c r="AR590" s="7" t="e">
        <f>SUMIF([2]Oct!B:I,AVALUOS!E590,[2]Oct!I:I)</f>
        <v>#VALUE!</v>
      </c>
      <c r="AS590" s="7" t="e">
        <f t="shared" si="3848"/>
        <v>#VALUE!</v>
      </c>
      <c r="AT590" s="8">
        <f t="shared" si="3849"/>
        <v>0</v>
      </c>
      <c r="AU590" s="7">
        <v>0</v>
      </c>
      <c r="AV590" s="7" t="e">
        <f>SUMIF([2]Nov!B:I,AVALUOS!E590,[2]Nov!I:I)</f>
        <v>#VALUE!</v>
      </c>
      <c r="AW590" s="7" t="e">
        <f t="shared" si="3850"/>
        <v>#VALUE!</v>
      </c>
      <c r="AX590" s="8">
        <f t="shared" si="3851"/>
        <v>0</v>
      </c>
      <c r="AY590" s="7">
        <v>0</v>
      </c>
      <c r="AZ590" s="7" t="e">
        <f>SUMIF([2]Dic!B:I,AVALUOS!E590,[2]Dic!I:I)</f>
        <v>#VALUE!</v>
      </c>
      <c r="BA590" s="7" t="e">
        <f t="shared" si="3852"/>
        <v>#VALUE!</v>
      </c>
      <c r="BB590" s="8">
        <f t="shared" si="3853"/>
        <v>0</v>
      </c>
      <c r="BC590" s="7">
        <v>0</v>
      </c>
      <c r="BD590" s="89">
        <f t="shared" si="3868"/>
        <v>0</v>
      </c>
      <c r="BE590" s="89" t="e">
        <f t="shared" si="3869"/>
        <v>#VALUE!</v>
      </c>
      <c r="BF590" s="89" t="e">
        <f t="shared" si="3854"/>
        <v>#VALUE!</v>
      </c>
      <c r="BG590" s="24">
        <f t="shared" si="3829"/>
        <v>0</v>
      </c>
      <c r="BK590" s="84"/>
      <c r="BL590" s="7"/>
      <c r="BM590" s="7"/>
    </row>
    <row r="591" spans="1:65" s="84" customFormat="1" ht="12" x14ac:dyDescent="0.3">
      <c r="A591" s="87"/>
      <c r="B591" s="87"/>
      <c r="C591" s="88"/>
      <c r="D591" s="95"/>
      <c r="E591" s="96">
        <v>52959503</v>
      </c>
      <c r="F591" s="97" t="s">
        <v>51</v>
      </c>
      <c r="G591" s="7">
        <v>0</v>
      </c>
      <c r="H591" s="7" t="e">
        <f>SUMIF([2]Ene!B:I,AVALUOS!E591,[2]Ene!I:I)</f>
        <v>#VALUE!</v>
      </c>
      <c r="I591" s="7" t="e">
        <f t="shared" si="3831"/>
        <v>#VALUE!</v>
      </c>
      <c r="J591" s="8">
        <f t="shared" si="3832"/>
        <v>0</v>
      </c>
      <c r="K591" s="7">
        <v>0</v>
      </c>
      <c r="L591" s="7" t="e">
        <f>SUMIF([2]Feb!B:I,AVALUOS!E591,[2]Feb!I:I)</f>
        <v>#VALUE!</v>
      </c>
      <c r="M591" s="7" t="e">
        <f t="shared" si="3833"/>
        <v>#VALUE!</v>
      </c>
      <c r="N591" s="8">
        <f t="shared" si="3834"/>
        <v>0</v>
      </c>
      <c r="O591" s="7">
        <v>0</v>
      </c>
      <c r="P591" s="7" t="e">
        <f>SUMIF([2]mar!B:I,AVALUOS!E591,[2]mar!I:I)</f>
        <v>#VALUE!</v>
      </c>
      <c r="Q591" s="7" t="e">
        <f t="shared" si="3835"/>
        <v>#VALUE!</v>
      </c>
      <c r="R591" s="8">
        <f t="shared" si="3793"/>
        <v>0</v>
      </c>
      <c r="S591" s="7">
        <v>0</v>
      </c>
      <c r="T591" s="7" t="e">
        <f>SUMIF([2]Abr!B:I,AVALUOS!E591,[2]Abr!I:I)</f>
        <v>#VALUE!</v>
      </c>
      <c r="U591" s="7" t="e">
        <f t="shared" si="3836"/>
        <v>#VALUE!</v>
      </c>
      <c r="V591" s="8">
        <f t="shared" si="3837"/>
        <v>0</v>
      </c>
      <c r="W591" s="7">
        <v>0</v>
      </c>
      <c r="X591" s="7" t="e">
        <f>SUMIF([2]May!B:I,AVALUOS!E591,[2]May!I:I)</f>
        <v>#VALUE!</v>
      </c>
      <c r="Y591" s="7" t="e">
        <f t="shared" si="3838"/>
        <v>#VALUE!</v>
      </c>
      <c r="Z591" s="8">
        <f t="shared" si="3839"/>
        <v>0</v>
      </c>
      <c r="AA591" s="7">
        <v>0</v>
      </c>
      <c r="AB591" s="7" t="e">
        <f>SUMIF([2]Jun!B:I,AVALUOS!E591,[2]Jun!I:I)</f>
        <v>#VALUE!</v>
      </c>
      <c r="AC591" s="7" t="e">
        <f t="shared" si="3840"/>
        <v>#VALUE!</v>
      </c>
      <c r="AD591" s="8">
        <f t="shared" si="3841"/>
        <v>0</v>
      </c>
      <c r="AE591" s="7">
        <v>0</v>
      </c>
      <c r="AF591" s="7" t="e">
        <f>SUMIF([2]Jul!B:I,AVALUOS!E591,[2]Jul!I:I)</f>
        <v>#VALUE!</v>
      </c>
      <c r="AG591" s="7" t="e">
        <f t="shared" si="3842"/>
        <v>#VALUE!</v>
      </c>
      <c r="AH591" s="8">
        <f t="shared" si="3843"/>
        <v>0</v>
      </c>
      <c r="AI591" s="7">
        <v>0</v>
      </c>
      <c r="AJ591" s="7" t="e">
        <f>SUMIF([2]Agos!B:I,AVALUOS!E591,[2]Agos!I:I)</f>
        <v>#VALUE!</v>
      </c>
      <c r="AK591" s="7" t="e">
        <f t="shared" si="3844"/>
        <v>#VALUE!</v>
      </c>
      <c r="AL591" s="8">
        <f t="shared" si="3845"/>
        <v>0</v>
      </c>
      <c r="AM591" s="7">
        <v>0</v>
      </c>
      <c r="AN591" s="7" t="e">
        <f>SUMIF([2]Sep!B:I,AVALUOS!E591,[2]Sep!I:I)</f>
        <v>#VALUE!</v>
      </c>
      <c r="AO591" s="7" t="e">
        <f t="shared" si="3846"/>
        <v>#VALUE!</v>
      </c>
      <c r="AP591" s="8">
        <f t="shared" si="3847"/>
        <v>0</v>
      </c>
      <c r="AQ591" s="7">
        <v>0</v>
      </c>
      <c r="AR591" s="7" t="e">
        <f>SUMIF([2]Oct!B:I,AVALUOS!E591,[2]Oct!I:I)</f>
        <v>#VALUE!</v>
      </c>
      <c r="AS591" s="7" t="e">
        <f t="shared" si="3848"/>
        <v>#VALUE!</v>
      </c>
      <c r="AT591" s="8">
        <f t="shared" si="3849"/>
        <v>0</v>
      </c>
      <c r="AU591" s="7">
        <v>0</v>
      </c>
      <c r="AV591" s="7" t="e">
        <f>SUMIF([2]Nov!B:I,AVALUOS!E591,[2]Nov!I:I)</f>
        <v>#VALUE!</v>
      </c>
      <c r="AW591" s="7" t="e">
        <f t="shared" si="3850"/>
        <v>#VALUE!</v>
      </c>
      <c r="AX591" s="8">
        <f t="shared" si="3851"/>
        <v>0</v>
      </c>
      <c r="AY591" s="7">
        <v>0</v>
      </c>
      <c r="AZ591" s="7" t="e">
        <f>SUMIF([2]Dic!B:I,AVALUOS!E591,[2]Dic!I:I)</f>
        <v>#VALUE!</v>
      </c>
      <c r="BA591" s="7" t="e">
        <f t="shared" si="3852"/>
        <v>#VALUE!</v>
      </c>
      <c r="BB591" s="8">
        <f t="shared" si="3853"/>
        <v>0</v>
      </c>
      <c r="BC591" s="7">
        <v>0</v>
      </c>
      <c r="BD591" s="89">
        <f t="shared" si="3868"/>
        <v>0</v>
      </c>
      <c r="BE591" s="89" t="e">
        <f t="shared" si="3869"/>
        <v>#VALUE!</v>
      </c>
      <c r="BF591" s="89" t="e">
        <f t="shared" si="3854"/>
        <v>#VALUE!</v>
      </c>
      <c r="BG591" s="24">
        <f t="shared" si="3829"/>
        <v>0</v>
      </c>
      <c r="BL591" s="7"/>
      <c r="BM591" s="7"/>
    </row>
    <row r="592" spans="1:65" ht="20.399999999999999" x14ac:dyDescent="0.3">
      <c r="A592" s="87"/>
      <c r="B592" s="87"/>
      <c r="C592" s="88"/>
      <c r="D592" s="95"/>
      <c r="E592" s="96">
        <v>52959504</v>
      </c>
      <c r="F592" s="97" t="s">
        <v>319</v>
      </c>
      <c r="G592" s="7">
        <v>0</v>
      </c>
      <c r="H592" s="7" t="e">
        <f>SUMIF([2]Ene!B:I,AVALUOS!E592,[2]Ene!I:I)</f>
        <v>#VALUE!</v>
      </c>
      <c r="I592" s="7" t="e">
        <f t="shared" si="3831"/>
        <v>#VALUE!</v>
      </c>
      <c r="J592" s="8">
        <f t="shared" si="3832"/>
        <v>0</v>
      </c>
      <c r="K592" s="7">
        <v>0</v>
      </c>
      <c r="L592" s="7" t="e">
        <f>SUMIF([2]Feb!B:I,AVALUOS!E592,[2]Feb!I:I)</f>
        <v>#VALUE!</v>
      </c>
      <c r="M592" s="7" t="e">
        <f t="shared" si="3833"/>
        <v>#VALUE!</v>
      </c>
      <c r="N592" s="8">
        <f t="shared" si="3834"/>
        <v>0</v>
      </c>
      <c r="O592" s="7">
        <v>0</v>
      </c>
      <c r="P592" s="7" t="e">
        <f>SUMIF([2]mar!B:I,AVALUOS!E592,[2]mar!I:I)</f>
        <v>#VALUE!</v>
      </c>
      <c r="Q592" s="7" t="e">
        <f t="shared" si="3835"/>
        <v>#VALUE!</v>
      </c>
      <c r="R592" s="8">
        <f t="shared" si="3793"/>
        <v>0</v>
      </c>
      <c r="S592" s="7">
        <v>0</v>
      </c>
      <c r="T592" s="7" t="e">
        <f>SUMIF([2]Abr!B:I,AVALUOS!E592,[2]Abr!I:I)</f>
        <v>#VALUE!</v>
      </c>
      <c r="U592" s="7" t="e">
        <f t="shared" si="3836"/>
        <v>#VALUE!</v>
      </c>
      <c r="V592" s="8">
        <f t="shared" si="3837"/>
        <v>0</v>
      </c>
      <c r="W592" s="7">
        <v>0</v>
      </c>
      <c r="X592" s="7" t="e">
        <f>SUMIF([2]May!B:I,AVALUOS!E592,[2]May!I:I)</f>
        <v>#VALUE!</v>
      </c>
      <c r="Y592" s="7" t="e">
        <f t="shared" si="3838"/>
        <v>#VALUE!</v>
      </c>
      <c r="Z592" s="8">
        <f t="shared" si="3839"/>
        <v>0</v>
      </c>
      <c r="AA592" s="7">
        <v>0</v>
      </c>
      <c r="AB592" s="7" t="e">
        <f>SUMIF([2]Jun!B:I,AVALUOS!E592,[2]Jun!I:I)</f>
        <v>#VALUE!</v>
      </c>
      <c r="AC592" s="7" t="e">
        <f t="shared" si="3840"/>
        <v>#VALUE!</v>
      </c>
      <c r="AD592" s="8">
        <f t="shared" si="3841"/>
        <v>0</v>
      </c>
      <c r="AE592" s="7">
        <v>0</v>
      </c>
      <c r="AF592" s="7" t="e">
        <f>SUMIF([2]Jul!B:I,AVALUOS!E592,[2]Jul!I:I)</f>
        <v>#VALUE!</v>
      </c>
      <c r="AG592" s="7" t="e">
        <f t="shared" si="3842"/>
        <v>#VALUE!</v>
      </c>
      <c r="AH592" s="8">
        <f t="shared" si="3843"/>
        <v>0</v>
      </c>
      <c r="AI592" s="7">
        <v>0</v>
      </c>
      <c r="AJ592" s="7" t="e">
        <f>SUMIF([2]Agos!B:I,AVALUOS!E592,[2]Agos!I:I)</f>
        <v>#VALUE!</v>
      </c>
      <c r="AK592" s="7" t="e">
        <f t="shared" si="3844"/>
        <v>#VALUE!</v>
      </c>
      <c r="AL592" s="8">
        <f t="shared" si="3845"/>
        <v>0</v>
      </c>
      <c r="AM592" s="7">
        <v>0</v>
      </c>
      <c r="AN592" s="7" t="e">
        <f>SUMIF([2]Sep!B:I,AVALUOS!E592,[2]Sep!I:I)</f>
        <v>#VALUE!</v>
      </c>
      <c r="AO592" s="7" t="e">
        <f t="shared" si="3846"/>
        <v>#VALUE!</v>
      </c>
      <c r="AP592" s="8">
        <f t="shared" si="3847"/>
        <v>0</v>
      </c>
      <c r="AQ592" s="7">
        <v>0</v>
      </c>
      <c r="AR592" s="7" t="e">
        <f>SUMIF([2]Oct!B:I,AVALUOS!E592,[2]Oct!I:I)</f>
        <v>#VALUE!</v>
      </c>
      <c r="AS592" s="7" t="e">
        <f t="shared" si="3848"/>
        <v>#VALUE!</v>
      </c>
      <c r="AT592" s="8">
        <f t="shared" si="3849"/>
        <v>0</v>
      </c>
      <c r="AU592" s="7">
        <v>0</v>
      </c>
      <c r="AV592" s="7" t="e">
        <f>SUMIF([2]Nov!B:I,AVALUOS!E592,[2]Nov!I:I)</f>
        <v>#VALUE!</v>
      </c>
      <c r="AW592" s="7" t="e">
        <f t="shared" si="3850"/>
        <v>#VALUE!</v>
      </c>
      <c r="AX592" s="8">
        <f t="shared" si="3851"/>
        <v>0</v>
      </c>
      <c r="AY592" s="7">
        <v>0</v>
      </c>
      <c r="AZ592" s="7" t="e">
        <f>SUMIF([2]Dic!B:I,AVALUOS!E592,[2]Dic!I:I)</f>
        <v>#VALUE!</v>
      </c>
      <c r="BA592" s="7" t="e">
        <f t="shared" si="3852"/>
        <v>#VALUE!</v>
      </c>
      <c r="BB592" s="8">
        <f t="shared" si="3853"/>
        <v>0</v>
      </c>
      <c r="BC592" s="7">
        <v>0</v>
      </c>
      <c r="BD592" s="89">
        <f t="shared" si="3868"/>
        <v>0</v>
      </c>
      <c r="BE592" s="89" t="e">
        <f t="shared" si="3869"/>
        <v>#VALUE!</v>
      </c>
      <c r="BF592" s="89" t="e">
        <f t="shared" si="3854"/>
        <v>#VALUE!</v>
      </c>
      <c r="BG592" s="24">
        <f t="shared" si="3829"/>
        <v>0</v>
      </c>
      <c r="BK592" s="84"/>
      <c r="BL592" s="7"/>
      <c r="BM592" s="7"/>
    </row>
    <row r="593" spans="1:65" ht="12" x14ac:dyDescent="0.3">
      <c r="A593" s="87"/>
      <c r="B593" s="87"/>
      <c r="C593" s="88"/>
      <c r="D593" s="95"/>
      <c r="E593" s="96">
        <v>52959505</v>
      </c>
      <c r="F593" s="97" t="s">
        <v>320</v>
      </c>
      <c r="G593" s="7">
        <v>0</v>
      </c>
      <c r="H593" s="7" t="e">
        <f>SUMIF([2]Ene!B:I,AVALUOS!E593,[2]Ene!I:I)</f>
        <v>#VALUE!</v>
      </c>
      <c r="I593" s="7" t="e">
        <f t="shared" si="3831"/>
        <v>#VALUE!</v>
      </c>
      <c r="J593" s="8">
        <f t="shared" si="3832"/>
        <v>0</v>
      </c>
      <c r="K593" s="7">
        <v>0</v>
      </c>
      <c r="L593" s="7" t="e">
        <f>SUMIF([2]Feb!B:I,AVALUOS!E593,[2]Feb!I:I)</f>
        <v>#VALUE!</v>
      </c>
      <c r="M593" s="7" t="e">
        <f t="shared" si="3833"/>
        <v>#VALUE!</v>
      </c>
      <c r="N593" s="8">
        <f t="shared" si="3834"/>
        <v>0</v>
      </c>
      <c r="O593" s="7">
        <v>0</v>
      </c>
      <c r="P593" s="7" t="e">
        <f>SUMIF([2]mar!B:I,AVALUOS!E593,[2]mar!I:I)</f>
        <v>#VALUE!</v>
      </c>
      <c r="Q593" s="7" t="e">
        <f t="shared" si="3835"/>
        <v>#VALUE!</v>
      </c>
      <c r="R593" s="8">
        <f t="shared" si="3793"/>
        <v>0</v>
      </c>
      <c r="S593" s="7">
        <v>0</v>
      </c>
      <c r="T593" s="7" t="e">
        <f>SUMIF([2]Abr!B:I,AVALUOS!E593,[2]Abr!I:I)</f>
        <v>#VALUE!</v>
      </c>
      <c r="U593" s="7" t="e">
        <f t="shared" si="3836"/>
        <v>#VALUE!</v>
      </c>
      <c r="V593" s="8">
        <f t="shared" si="3837"/>
        <v>0</v>
      </c>
      <c r="W593" s="7">
        <v>0</v>
      </c>
      <c r="X593" s="7" t="e">
        <f>SUMIF([2]May!B:I,AVALUOS!E593,[2]May!I:I)</f>
        <v>#VALUE!</v>
      </c>
      <c r="Y593" s="7" t="e">
        <f t="shared" si="3838"/>
        <v>#VALUE!</v>
      </c>
      <c r="Z593" s="8">
        <f t="shared" si="3839"/>
        <v>0</v>
      </c>
      <c r="AA593" s="7">
        <v>0</v>
      </c>
      <c r="AB593" s="7" t="e">
        <f>SUMIF([2]Jun!B:I,AVALUOS!E593,[2]Jun!I:I)</f>
        <v>#VALUE!</v>
      </c>
      <c r="AC593" s="7" t="e">
        <f t="shared" si="3840"/>
        <v>#VALUE!</v>
      </c>
      <c r="AD593" s="8">
        <f t="shared" si="3841"/>
        <v>0</v>
      </c>
      <c r="AE593" s="7">
        <v>0</v>
      </c>
      <c r="AF593" s="7" t="e">
        <f>SUMIF([2]Jul!B:I,AVALUOS!E593,[2]Jul!I:I)</f>
        <v>#VALUE!</v>
      </c>
      <c r="AG593" s="7" t="e">
        <f t="shared" si="3842"/>
        <v>#VALUE!</v>
      </c>
      <c r="AH593" s="8">
        <f t="shared" si="3843"/>
        <v>0</v>
      </c>
      <c r="AI593" s="7">
        <v>0</v>
      </c>
      <c r="AJ593" s="7" t="e">
        <f>SUMIF([2]Agos!B:I,AVALUOS!E593,[2]Agos!I:I)</f>
        <v>#VALUE!</v>
      </c>
      <c r="AK593" s="7" t="e">
        <f t="shared" si="3844"/>
        <v>#VALUE!</v>
      </c>
      <c r="AL593" s="8">
        <f t="shared" si="3845"/>
        <v>0</v>
      </c>
      <c r="AM593" s="7">
        <v>0</v>
      </c>
      <c r="AN593" s="7" t="e">
        <f>SUMIF([2]Sep!B:I,AVALUOS!E593,[2]Sep!I:I)</f>
        <v>#VALUE!</v>
      </c>
      <c r="AO593" s="7" t="e">
        <f t="shared" si="3846"/>
        <v>#VALUE!</v>
      </c>
      <c r="AP593" s="8">
        <f t="shared" si="3847"/>
        <v>0</v>
      </c>
      <c r="AQ593" s="7">
        <v>0</v>
      </c>
      <c r="AR593" s="7" t="e">
        <f>SUMIF([2]Oct!B:I,AVALUOS!E593,[2]Oct!I:I)</f>
        <v>#VALUE!</v>
      </c>
      <c r="AS593" s="7" t="e">
        <f t="shared" si="3848"/>
        <v>#VALUE!</v>
      </c>
      <c r="AT593" s="8">
        <f t="shared" si="3849"/>
        <v>0</v>
      </c>
      <c r="AU593" s="7">
        <v>0</v>
      </c>
      <c r="AV593" s="7" t="e">
        <f>SUMIF([2]Nov!B:I,AVALUOS!E593,[2]Nov!I:I)</f>
        <v>#VALUE!</v>
      </c>
      <c r="AW593" s="7" t="e">
        <f t="shared" si="3850"/>
        <v>#VALUE!</v>
      </c>
      <c r="AX593" s="8">
        <f t="shared" si="3851"/>
        <v>0</v>
      </c>
      <c r="AY593" s="7">
        <v>0</v>
      </c>
      <c r="AZ593" s="7" t="e">
        <f>SUMIF([2]Dic!B:I,AVALUOS!E593,[2]Dic!I:I)</f>
        <v>#VALUE!</v>
      </c>
      <c r="BA593" s="7" t="e">
        <f t="shared" si="3852"/>
        <v>#VALUE!</v>
      </c>
      <c r="BB593" s="8">
        <f t="shared" si="3853"/>
        <v>0</v>
      </c>
      <c r="BC593" s="7">
        <v>0</v>
      </c>
      <c r="BD593" s="89">
        <f t="shared" si="3868"/>
        <v>0</v>
      </c>
      <c r="BE593" s="89" t="e">
        <f t="shared" si="3869"/>
        <v>#VALUE!</v>
      </c>
      <c r="BF593" s="89" t="e">
        <f t="shared" si="3854"/>
        <v>#VALUE!</v>
      </c>
      <c r="BG593" s="24">
        <f t="shared" si="3829"/>
        <v>0</v>
      </c>
      <c r="BK593" s="84"/>
      <c r="BL593" s="7"/>
      <c r="BM593" s="7"/>
    </row>
    <row r="594" spans="1:65" ht="20.399999999999999" x14ac:dyDescent="0.3">
      <c r="A594" s="87"/>
      <c r="B594" s="87"/>
      <c r="C594" s="88"/>
      <c r="D594" s="95"/>
      <c r="E594" s="96">
        <v>52959507</v>
      </c>
      <c r="F594" s="97" t="s">
        <v>321</v>
      </c>
      <c r="G594" s="7">
        <v>0</v>
      </c>
      <c r="H594" s="7" t="e">
        <f>SUMIF([2]Ene!B:I,AVALUOS!E594,[2]Ene!I:I)</f>
        <v>#VALUE!</v>
      </c>
      <c r="I594" s="7" t="e">
        <f t="shared" si="3831"/>
        <v>#VALUE!</v>
      </c>
      <c r="J594" s="8">
        <f t="shared" si="3832"/>
        <v>0</v>
      </c>
      <c r="K594" s="7">
        <v>0</v>
      </c>
      <c r="L594" s="7" t="e">
        <f>SUMIF([2]Feb!B:I,AVALUOS!E594,[2]Feb!I:I)</f>
        <v>#VALUE!</v>
      </c>
      <c r="M594" s="7" t="e">
        <f t="shared" si="3833"/>
        <v>#VALUE!</v>
      </c>
      <c r="N594" s="8">
        <f t="shared" si="3834"/>
        <v>0</v>
      </c>
      <c r="O594" s="7">
        <v>0</v>
      </c>
      <c r="P594" s="7" t="e">
        <f>SUMIF([2]mar!B:I,AVALUOS!E594,[2]mar!I:I)</f>
        <v>#VALUE!</v>
      </c>
      <c r="Q594" s="7" t="e">
        <f t="shared" si="3835"/>
        <v>#VALUE!</v>
      </c>
      <c r="R594" s="8">
        <f t="shared" si="3793"/>
        <v>0</v>
      </c>
      <c r="S594" s="7">
        <v>0</v>
      </c>
      <c r="T594" s="7" t="e">
        <f>SUMIF([2]Abr!B:I,AVALUOS!E594,[2]Abr!I:I)</f>
        <v>#VALUE!</v>
      </c>
      <c r="U594" s="7" t="e">
        <f t="shared" si="3836"/>
        <v>#VALUE!</v>
      </c>
      <c r="V594" s="8">
        <f t="shared" si="3837"/>
        <v>0</v>
      </c>
      <c r="W594" s="7">
        <v>0</v>
      </c>
      <c r="X594" s="7" t="e">
        <f>SUMIF([2]May!B:I,AVALUOS!E594,[2]May!I:I)</f>
        <v>#VALUE!</v>
      </c>
      <c r="Y594" s="7" t="e">
        <f t="shared" si="3838"/>
        <v>#VALUE!</v>
      </c>
      <c r="Z594" s="8">
        <f t="shared" si="3839"/>
        <v>0</v>
      </c>
      <c r="AA594" s="7">
        <v>0</v>
      </c>
      <c r="AB594" s="7" t="e">
        <f>SUMIF([2]Jun!B:I,AVALUOS!E594,[2]Jun!I:I)</f>
        <v>#VALUE!</v>
      </c>
      <c r="AC594" s="7" t="e">
        <f t="shared" si="3840"/>
        <v>#VALUE!</v>
      </c>
      <c r="AD594" s="8">
        <f t="shared" si="3841"/>
        <v>0</v>
      </c>
      <c r="AE594" s="7">
        <v>0</v>
      </c>
      <c r="AF594" s="7" t="e">
        <f>SUMIF([2]Jul!B:I,AVALUOS!E594,[2]Jul!I:I)</f>
        <v>#VALUE!</v>
      </c>
      <c r="AG594" s="7" t="e">
        <f t="shared" si="3842"/>
        <v>#VALUE!</v>
      </c>
      <c r="AH594" s="8">
        <f t="shared" si="3843"/>
        <v>0</v>
      </c>
      <c r="AI594" s="7">
        <v>0</v>
      </c>
      <c r="AJ594" s="7" t="e">
        <f>SUMIF([2]Agos!B:I,AVALUOS!E594,[2]Agos!I:I)</f>
        <v>#VALUE!</v>
      </c>
      <c r="AK594" s="7" t="e">
        <f t="shared" si="3844"/>
        <v>#VALUE!</v>
      </c>
      <c r="AL594" s="8">
        <f t="shared" si="3845"/>
        <v>0</v>
      </c>
      <c r="AM594" s="7">
        <v>0</v>
      </c>
      <c r="AN594" s="7" t="e">
        <f>SUMIF([2]Sep!B:I,AVALUOS!E594,[2]Sep!I:I)</f>
        <v>#VALUE!</v>
      </c>
      <c r="AO594" s="7" t="e">
        <f t="shared" si="3846"/>
        <v>#VALUE!</v>
      </c>
      <c r="AP594" s="8">
        <f t="shared" si="3847"/>
        <v>0</v>
      </c>
      <c r="AQ594" s="7">
        <v>0</v>
      </c>
      <c r="AR594" s="7" t="e">
        <f>SUMIF([2]Oct!B:I,AVALUOS!E594,[2]Oct!I:I)</f>
        <v>#VALUE!</v>
      </c>
      <c r="AS594" s="7" t="e">
        <f t="shared" si="3848"/>
        <v>#VALUE!</v>
      </c>
      <c r="AT594" s="8">
        <f t="shared" si="3849"/>
        <v>0</v>
      </c>
      <c r="AU594" s="7">
        <v>0</v>
      </c>
      <c r="AV594" s="7" t="e">
        <f>SUMIF([2]Nov!B:I,AVALUOS!E594,[2]Nov!I:I)</f>
        <v>#VALUE!</v>
      </c>
      <c r="AW594" s="7" t="e">
        <f t="shared" si="3850"/>
        <v>#VALUE!</v>
      </c>
      <c r="AX594" s="8">
        <f t="shared" si="3851"/>
        <v>0</v>
      </c>
      <c r="AY594" s="7">
        <v>0</v>
      </c>
      <c r="AZ594" s="7" t="e">
        <f>SUMIF([2]Dic!B:I,AVALUOS!E594,[2]Dic!I:I)</f>
        <v>#VALUE!</v>
      </c>
      <c r="BA594" s="7" t="e">
        <f t="shared" si="3852"/>
        <v>#VALUE!</v>
      </c>
      <c r="BB594" s="8">
        <f t="shared" si="3853"/>
        <v>0</v>
      </c>
      <c r="BC594" s="7">
        <v>0</v>
      </c>
      <c r="BD594" s="89">
        <f t="shared" si="3868"/>
        <v>0</v>
      </c>
      <c r="BE594" s="89" t="e">
        <f t="shared" si="3869"/>
        <v>#VALUE!</v>
      </c>
      <c r="BF594" s="89" t="e">
        <f t="shared" si="3854"/>
        <v>#VALUE!</v>
      </c>
      <c r="BG594" s="24">
        <f t="shared" si="3829"/>
        <v>0</v>
      </c>
      <c r="BK594" s="84"/>
      <c r="BL594" s="7"/>
      <c r="BM594" s="7"/>
    </row>
    <row r="595" spans="1:65" ht="20.399999999999999" x14ac:dyDescent="0.3">
      <c r="A595" s="87"/>
      <c r="B595" s="87"/>
      <c r="C595" s="88"/>
      <c r="D595" s="95"/>
      <c r="E595" s="96">
        <v>52959508</v>
      </c>
      <c r="F595" s="97" t="s">
        <v>322</v>
      </c>
      <c r="G595" s="7">
        <v>0</v>
      </c>
      <c r="H595" s="7" t="e">
        <f>SUMIF([2]Ene!B:I,AVALUOS!E595,[2]Ene!I:I)</f>
        <v>#VALUE!</v>
      </c>
      <c r="I595" s="7" t="e">
        <f t="shared" si="3831"/>
        <v>#VALUE!</v>
      </c>
      <c r="J595" s="8">
        <f t="shared" si="3832"/>
        <v>0</v>
      </c>
      <c r="K595" s="7">
        <v>0</v>
      </c>
      <c r="L595" s="7" t="e">
        <f>SUMIF([2]Feb!B:I,AVALUOS!E595,[2]Feb!I:I)</f>
        <v>#VALUE!</v>
      </c>
      <c r="M595" s="7" t="e">
        <f t="shared" si="3833"/>
        <v>#VALUE!</v>
      </c>
      <c r="N595" s="8">
        <f t="shared" si="3834"/>
        <v>0</v>
      </c>
      <c r="O595" s="7">
        <v>0</v>
      </c>
      <c r="P595" s="7" t="e">
        <f>SUMIF([2]mar!B:I,AVALUOS!E595,[2]mar!I:I)</f>
        <v>#VALUE!</v>
      </c>
      <c r="Q595" s="7" t="e">
        <f t="shared" si="3835"/>
        <v>#VALUE!</v>
      </c>
      <c r="R595" s="8">
        <f t="shared" si="3793"/>
        <v>0</v>
      </c>
      <c r="S595" s="7">
        <v>0</v>
      </c>
      <c r="T595" s="7" t="e">
        <f>SUMIF([2]Abr!B:I,AVALUOS!E595,[2]Abr!I:I)</f>
        <v>#VALUE!</v>
      </c>
      <c r="U595" s="7" t="e">
        <f t="shared" si="3836"/>
        <v>#VALUE!</v>
      </c>
      <c r="V595" s="8">
        <f t="shared" si="3837"/>
        <v>0</v>
      </c>
      <c r="W595" s="7">
        <v>0</v>
      </c>
      <c r="X595" s="7" t="e">
        <f>SUMIF([2]May!B:I,AVALUOS!E595,[2]May!I:I)</f>
        <v>#VALUE!</v>
      </c>
      <c r="Y595" s="7" t="e">
        <f t="shared" si="3838"/>
        <v>#VALUE!</v>
      </c>
      <c r="Z595" s="8">
        <f t="shared" si="3839"/>
        <v>0</v>
      </c>
      <c r="AA595" s="7">
        <v>0</v>
      </c>
      <c r="AB595" s="7" t="e">
        <f>SUMIF([2]Jun!B:I,AVALUOS!E595,[2]Jun!I:I)</f>
        <v>#VALUE!</v>
      </c>
      <c r="AC595" s="7" t="e">
        <f t="shared" si="3840"/>
        <v>#VALUE!</v>
      </c>
      <c r="AD595" s="8">
        <f t="shared" si="3841"/>
        <v>0</v>
      </c>
      <c r="AE595" s="7">
        <v>0</v>
      </c>
      <c r="AF595" s="7" t="e">
        <f>SUMIF([2]Jul!B:I,AVALUOS!E595,[2]Jul!I:I)</f>
        <v>#VALUE!</v>
      </c>
      <c r="AG595" s="7" t="e">
        <f t="shared" si="3842"/>
        <v>#VALUE!</v>
      </c>
      <c r="AH595" s="8">
        <f t="shared" si="3843"/>
        <v>0</v>
      </c>
      <c r="AI595" s="7">
        <v>0</v>
      </c>
      <c r="AJ595" s="7" t="e">
        <f>SUMIF([2]Agos!B:I,AVALUOS!E595,[2]Agos!I:I)</f>
        <v>#VALUE!</v>
      </c>
      <c r="AK595" s="7" t="e">
        <f t="shared" si="3844"/>
        <v>#VALUE!</v>
      </c>
      <c r="AL595" s="8">
        <f t="shared" si="3845"/>
        <v>0</v>
      </c>
      <c r="AM595" s="7">
        <v>0</v>
      </c>
      <c r="AN595" s="7" t="e">
        <f>SUMIF([2]Sep!B:I,AVALUOS!E595,[2]Sep!I:I)</f>
        <v>#VALUE!</v>
      </c>
      <c r="AO595" s="7" t="e">
        <f t="shared" si="3846"/>
        <v>#VALUE!</v>
      </c>
      <c r="AP595" s="8">
        <f t="shared" si="3847"/>
        <v>0</v>
      </c>
      <c r="AQ595" s="7">
        <v>0</v>
      </c>
      <c r="AR595" s="7" t="e">
        <f>SUMIF([2]Oct!B:I,AVALUOS!E595,[2]Oct!I:I)</f>
        <v>#VALUE!</v>
      </c>
      <c r="AS595" s="7" t="e">
        <f t="shared" si="3848"/>
        <v>#VALUE!</v>
      </c>
      <c r="AT595" s="8">
        <f t="shared" si="3849"/>
        <v>0</v>
      </c>
      <c r="AU595" s="7">
        <v>0</v>
      </c>
      <c r="AV595" s="7" t="e">
        <f>SUMIF([2]Nov!B:I,AVALUOS!E595,[2]Nov!I:I)</f>
        <v>#VALUE!</v>
      </c>
      <c r="AW595" s="7" t="e">
        <f t="shared" si="3850"/>
        <v>#VALUE!</v>
      </c>
      <c r="AX595" s="8">
        <f t="shared" si="3851"/>
        <v>0</v>
      </c>
      <c r="AY595" s="7">
        <v>0</v>
      </c>
      <c r="AZ595" s="7" t="e">
        <f>SUMIF([2]Dic!B:I,AVALUOS!E595,[2]Dic!I:I)</f>
        <v>#VALUE!</v>
      </c>
      <c r="BA595" s="7" t="e">
        <f t="shared" si="3852"/>
        <v>#VALUE!</v>
      </c>
      <c r="BB595" s="8">
        <f t="shared" si="3853"/>
        <v>0</v>
      </c>
      <c r="BC595" s="7">
        <v>0</v>
      </c>
      <c r="BD595" s="89">
        <f t="shared" si="3868"/>
        <v>0</v>
      </c>
      <c r="BE595" s="89" t="e">
        <f t="shared" si="3869"/>
        <v>#VALUE!</v>
      </c>
      <c r="BF595" s="89" t="e">
        <f t="shared" si="3854"/>
        <v>#VALUE!</v>
      </c>
      <c r="BG595" s="24">
        <f t="shared" si="3829"/>
        <v>0</v>
      </c>
      <c r="BK595" s="84"/>
      <c r="BL595" s="7"/>
      <c r="BM595" s="7"/>
    </row>
    <row r="596" spans="1:65" ht="30.6" x14ac:dyDescent="0.3">
      <c r="A596" s="87"/>
      <c r="B596" s="87"/>
      <c r="C596" s="88"/>
      <c r="D596" s="95"/>
      <c r="E596" s="96">
        <v>52959509</v>
      </c>
      <c r="F596" s="97" t="s">
        <v>265</v>
      </c>
      <c r="G596" s="7">
        <v>0</v>
      </c>
      <c r="H596" s="7" t="e">
        <f>SUMIF([2]Ene!B:I,AVALUOS!E596,[2]Ene!I:I)</f>
        <v>#VALUE!</v>
      </c>
      <c r="I596" s="7" t="e">
        <f t="shared" si="3831"/>
        <v>#VALUE!</v>
      </c>
      <c r="J596" s="8">
        <f t="shared" si="3832"/>
        <v>0</v>
      </c>
      <c r="K596" s="7">
        <v>0</v>
      </c>
      <c r="L596" s="7" t="e">
        <f>SUMIF([2]Feb!B:I,AVALUOS!E596,[2]Feb!I:I)</f>
        <v>#VALUE!</v>
      </c>
      <c r="M596" s="7" t="e">
        <f t="shared" si="3833"/>
        <v>#VALUE!</v>
      </c>
      <c r="N596" s="8">
        <f t="shared" si="3834"/>
        <v>0</v>
      </c>
      <c r="O596" s="7">
        <v>0</v>
      </c>
      <c r="P596" s="7" t="e">
        <f>SUMIF([2]mar!B:I,AVALUOS!E596,[2]mar!I:I)</f>
        <v>#VALUE!</v>
      </c>
      <c r="Q596" s="7" t="e">
        <f t="shared" si="3835"/>
        <v>#VALUE!</v>
      </c>
      <c r="R596" s="8">
        <f t="shared" si="3793"/>
        <v>0</v>
      </c>
      <c r="S596" s="7">
        <v>0</v>
      </c>
      <c r="T596" s="7" t="e">
        <f>SUMIF([2]Abr!B:I,AVALUOS!E596,[2]Abr!I:I)</f>
        <v>#VALUE!</v>
      </c>
      <c r="U596" s="7" t="e">
        <f t="shared" si="3836"/>
        <v>#VALUE!</v>
      </c>
      <c r="V596" s="8">
        <f t="shared" si="3837"/>
        <v>0</v>
      </c>
      <c r="W596" s="7">
        <v>0</v>
      </c>
      <c r="X596" s="7" t="e">
        <f>SUMIF([2]May!B:I,AVALUOS!E596,[2]May!I:I)</f>
        <v>#VALUE!</v>
      </c>
      <c r="Y596" s="7" t="e">
        <f t="shared" si="3838"/>
        <v>#VALUE!</v>
      </c>
      <c r="Z596" s="8">
        <f t="shared" si="3839"/>
        <v>0</v>
      </c>
      <c r="AA596" s="7">
        <v>0</v>
      </c>
      <c r="AB596" s="7" t="e">
        <f>SUMIF([2]Jun!B:I,AVALUOS!E596,[2]Jun!I:I)</f>
        <v>#VALUE!</v>
      </c>
      <c r="AC596" s="7" t="e">
        <f t="shared" si="3840"/>
        <v>#VALUE!</v>
      </c>
      <c r="AD596" s="8">
        <f t="shared" si="3841"/>
        <v>0</v>
      </c>
      <c r="AE596" s="7">
        <v>0</v>
      </c>
      <c r="AF596" s="7" t="e">
        <f>SUMIF([2]Jul!B:I,AVALUOS!E596,[2]Jul!I:I)</f>
        <v>#VALUE!</v>
      </c>
      <c r="AG596" s="7" t="e">
        <f t="shared" si="3842"/>
        <v>#VALUE!</v>
      </c>
      <c r="AH596" s="8">
        <f t="shared" si="3843"/>
        <v>0</v>
      </c>
      <c r="AI596" s="7">
        <v>0</v>
      </c>
      <c r="AJ596" s="7" t="e">
        <f>SUMIF([2]Agos!B:I,AVALUOS!E596,[2]Agos!I:I)</f>
        <v>#VALUE!</v>
      </c>
      <c r="AK596" s="7" t="e">
        <f t="shared" si="3844"/>
        <v>#VALUE!</v>
      </c>
      <c r="AL596" s="8">
        <f t="shared" si="3845"/>
        <v>0</v>
      </c>
      <c r="AM596" s="7">
        <v>0</v>
      </c>
      <c r="AN596" s="7" t="e">
        <f>SUMIF([2]Sep!B:I,AVALUOS!E596,[2]Sep!I:I)</f>
        <v>#VALUE!</v>
      </c>
      <c r="AO596" s="7" t="e">
        <f t="shared" si="3846"/>
        <v>#VALUE!</v>
      </c>
      <c r="AP596" s="8">
        <f t="shared" si="3847"/>
        <v>0</v>
      </c>
      <c r="AQ596" s="7">
        <v>0</v>
      </c>
      <c r="AR596" s="7" t="e">
        <f>SUMIF([2]Oct!B:I,AVALUOS!E596,[2]Oct!I:I)</f>
        <v>#VALUE!</v>
      </c>
      <c r="AS596" s="7" t="e">
        <f t="shared" si="3848"/>
        <v>#VALUE!</v>
      </c>
      <c r="AT596" s="8">
        <f t="shared" si="3849"/>
        <v>0</v>
      </c>
      <c r="AU596" s="7">
        <v>0</v>
      </c>
      <c r="AV596" s="7" t="e">
        <f>SUMIF([2]Nov!B:I,AVALUOS!E596,[2]Nov!I:I)</f>
        <v>#VALUE!</v>
      </c>
      <c r="AW596" s="7" t="e">
        <f t="shared" si="3850"/>
        <v>#VALUE!</v>
      </c>
      <c r="AX596" s="8">
        <f t="shared" si="3851"/>
        <v>0</v>
      </c>
      <c r="AY596" s="7">
        <v>0</v>
      </c>
      <c r="AZ596" s="7" t="e">
        <f>SUMIF([2]Dic!B:I,AVALUOS!E596,[2]Dic!I:I)</f>
        <v>#VALUE!</v>
      </c>
      <c r="BA596" s="7" t="e">
        <f t="shared" si="3852"/>
        <v>#VALUE!</v>
      </c>
      <c r="BB596" s="8">
        <f t="shared" si="3853"/>
        <v>0</v>
      </c>
      <c r="BC596" s="7">
        <v>0</v>
      </c>
      <c r="BD596" s="89">
        <f t="shared" si="3868"/>
        <v>0</v>
      </c>
      <c r="BE596" s="89" t="e">
        <f t="shared" si="3869"/>
        <v>#VALUE!</v>
      </c>
      <c r="BF596" s="89" t="e">
        <f t="shared" si="3854"/>
        <v>#VALUE!</v>
      </c>
      <c r="BG596" s="24">
        <f t="shared" si="3829"/>
        <v>0</v>
      </c>
      <c r="BK596" s="84"/>
      <c r="BL596" s="7"/>
      <c r="BM596" s="7"/>
    </row>
    <row r="597" spans="1:65" ht="12" x14ac:dyDescent="0.3">
      <c r="A597" s="87"/>
      <c r="B597" s="87"/>
      <c r="C597" s="88"/>
      <c r="D597" s="95"/>
      <c r="E597" s="96">
        <v>52959510</v>
      </c>
      <c r="F597" s="97" t="s">
        <v>323</v>
      </c>
      <c r="G597" s="7">
        <v>0</v>
      </c>
      <c r="H597" s="7" t="e">
        <f>SUMIF([2]Ene!B:I,AVALUOS!E597,[2]Ene!I:I)</f>
        <v>#VALUE!</v>
      </c>
      <c r="I597" s="7" t="e">
        <f t="shared" si="3831"/>
        <v>#VALUE!</v>
      </c>
      <c r="J597" s="8">
        <f t="shared" si="3832"/>
        <v>0</v>
      </c>
      <c r="K597" s="7">
        <v>0</v>
      </c>
      <c r="L597" s="7" t="e">
        <f>SUMIF([2]Feb!B:I,AVALUOS!E597,[2]Feb!I:I)</f>
        <v>#VALUE!</v>
      </c>
      <c r="M597" s="7" t="e">
        <f t="shared" si="3833"/>
        <v>#VALUE!</v>
      </c>
      <c r="N597" s="8">
        <f t="shared" si="3834"/>
        <v>0</v>
      </c>
      <c r="O597" s="7">
        <v>0</v>
      </c>
      <c r="P597" s="7" t="e">
        <f>SUMIF([2]mar!B:I,AVALUOS!E597,[2]mar!I:I)</f>
        <v>#VALUE!</v>
      </c>
      <c r="Q597" s="7" t="e">
        <f t="shared" si="3835"/>
        <v>#VALUE!</v>
      </c>
      <c r="R597" s="8">
        <f t="shared" si="3793"/>
        <v>0</v>
      </c>
      <c r="S597" s="7">
        <v>0</v>
      </c>
      <c r="T597" s="7" t="e">
        <f>SUMIF([2]Abr!B:I,AVALUOS!E597,[2]Abr!I:I)</f>
        <v>#VALUE!</v>
      </c>
      <c r="U597" s="7" t="e">
        <f t="shared" si="3836"/>
        <v>#VALUE!</v>
      </c>
      <c r="V597" s="8">
        <f t="shared" si="3837"/>
        <v>0</v>
      </c>
      <c r="W597" s="7">
        <v>0</v>
      </c>
      <c r="X597" s="7" t="e">
        <f>SUMIF([2]May!B:I,AVALUOS!E597,[2]May!I:I)</f>
        <v>#VALUE!</v>
      </c>
      <c r="Y597" s="7" t="e">
        <f t="shared" si="3838"/>
        <v>#VALUE!</v>
      </c>
      <c r="Z597" s="8">
        <f t="shared" si="3839"/>
        <v>0</v>
      </c>
      <c r="AA597" s="7">
        <v>0</v>
      </c>
      <c r="AB597" s="7" t="e">
        <f>SUMIF([2]Jun!B:I,AVALUOS!E597,[2]Jun!I:I)</f>
        <v>#VALUE!</v>
      </c>
      <c r="AC597" s="7" t="e">
        <f t="shared" si="3840"/>
        <v>#VALUE!</v>
      </c>
      <c r="AD597" s="8">
        <f t="shared" si="3841"/>
        <v>0</v>
      </c>
      <c r="AE597" s="7">
        <v>0</v>
      </c>
      <c r="AF597" s="7" t="e">
        <f>SUMIF([2]Jul!B:I,AVALUOS!E597,[2]Jul!I:I)</f>
        <v>#VALUE!</v>
      </c>
      <c r="AG597" s="7" t="e">
        <f t="shared" si="3842"/>
        <v>#VALUE!</v>
      </c>
      <c r="AH597" s="8">
        <f t="shared" si="3843"/>
        <v>0</v>
      </c>
      <c r="AI597" s="7">
        <v>0</v>
      </c>
      <c r="AJ597" s="7" t="e">
        <f>SUMIF([2]Agos!B:I,AVALUOS!E597,[2]Agos!I:I)</f>
        <v>#VALUE!</v>
      </c>
      <c r="AK597" s="7" t="e">
        <f t="shared" si="3844"/>
        <v>#VALUE!</v>
      </c>
      <c r="AL597" s="8">
        <f t="shared" si="3845"/>
        <v>0</v>
      </c>
      <c r="AM597" s="7">
        <v>0</v>
      </c>
      <c r="AN597" s="7" t="e">
        <f>SUMIF([2]Sep!B:I,AVALUOS!E597,[2]Sep!I:I)</f>
        <v>#VALUE!</v>
      </c>
      <c r="AO597" s="7" t="e">
        <f t="shared" si="3846"/>
        <v>#VALUE!</v>
      </c>
      <c r="AP597" s="8">
        <f t="shared" si="3847"/>
        <v>0</v>
      </c>
      <c r="AQ597" s="7">
        <v>0</v>
      </c>
      <c r="AR597" s="7" t="e">
        <f>SUMIF([2]Oct!B:I,AVALUOS!E597,[2]Oct!I:I)</f>
        <v>#VALUE!</v>
      </c>
      <c r="AS597" s="7" t="e">
        <f t="shared" si="3848"/>
        <v>#VALUE!</v>
      </c>
      <c r="AT597" s="8">
        <f t="shared" si="3849"/>
        <v>0</v>
      </c>
      <c r="AU597" s="7">
        <v>0</v>
      </c>
      <c r="AV597" s="7" t="e">
        <f>SUMIF([2]Nov!B:I,AVALUOS!E597,[2]Nov!I:I)</f>
        <v>#VALUE!</v>
      </c>
      <c r="AW597" s="7" t="e">
        <f t="shared" si="3850"/>
        <v>#VALUE!</v>
      </c>
      <c r="AX597" s="8">
        <f t="shared" si="3851"/>
        <v>0</v>
      </c>
      <c r="AY597" s="7">
        <v>0</v>
      </c>
      <c r="AZ597" s="7" t="e">
        <f>SUMIF([2]Dic!B:I,AVALUOS!E597,[2]Dic!I:I)</f>
        <v>#VALUE!</v>
      </c>
      <c r="BA597" s="7" t="e">
        <f t="shared" si="3852"/>
        <v>#VALUE!</v>
      </c>
      <c r="BB597" s="8">
        <f t="shared" si="3853"/>
        <v>0</v>
      </c>
      <c r="BC597" s="7">
        <v>0</v>
      </c>
      <c r="BD597" s="89">
        <f t="shared" si="3868"/>
        <v>0</v>
      </c>
      <c r="BE597" s="89" t="e">
        <f t="shared" si="3869"/>
        <v>#VALUE!</v>
      </c>
      <c r="BF597" s="89" t="e">
        <f t="shared" si="3854"/>
        <v>#VALUE!</v>
      </c>
      <c r="BG597" s="24">
        <f t="shared" si="3829"/>
        <v>0</v>
      </c>
      <c r="BK597" s="84"/>
      <c r="BL597" s="7"/>
      <c r="BM597" s="7"/>
    </row>
    <row r="598" spans="1:65" ht="12" x14ac:dyDescent="0.3">
      <c r="A598" s="87"/>
      <c r="B598" s="87"/>
      <c r="C598" s="88"/>
      <c r="D598" s="95"/>
      <c r="E598" s="96">
        <v>52959511</v>
      </c>
      <c r="F598" s="97" t="s">
        <v>324</v>
      </c>
      <c r="G598" s="7">
        <v>0</v>
      </c>
      <c r="H598" s="7" t="e">
        <f>SUMIF([2]Ene!B:I,AVALUOS!E598,[2]Ene!I:I)</f>
        <v>#VALUE!</v>
      </c>
      <c r="I598" s="7" t="e">
        <f t="shared" si="3831"/>
        <v>#VALUE!</v>
      </c>
      <c r="J598" s="8">
        <f t="shared" si="3832"/>
        <v>0</v>
      </c>
      <c r="K598" s="7">
        <v>0</v>
      </c>
      <c r="L598" s="7" t="e">
        <f>SUMIF([2]Feb!B:I,AVALUOS!E598,[2]Feb!I:I)</f>
        <v>#VALUE!</v>
      </c>
      <c r="M598" s="7" t="e">
        <f t="shared" si="3833"/>
        <v>#VALUE!</v>
      </c>
      <c r="N598" s="8">
        <f t="shared" si="3834"/>
        <v>0</v>
      </c>
      <c r="O598" s="7">
        <v>0</v>
      </c>
      <c r="P598" s="7" t="e">
        <f>SUMIF([2]mar!B:I,AVALUOS!E598,[2]mar!I:I)</f>
        <v>#VALUE!</v>
      </c>
      <c r="Q598" s="7" t="e">
        <f t="shared" si="3835"/>
        <v>#VALUE!</v>
      </c>
      <c r="R598" s="8">
        <f t="shared" si="3793"/>
        <v>0</v>
      </c>
      <c r="S598" s="7">
        <v>0</v>
      </c>
      <c r="T598" s="7" t="e">
        <f>SUMIF([2]Abr!B:I,AVALUOS!E598,[2]Abr!I:I)</f>
        <v>#VALUE!</v>
      </c>
      <c r="U598" s="7" t="e">
        <f t="shared" si="3836"/>
        <v>#VALUE!</v>
      </c>
      <c r="V598" s="8">
        <f t="shared" si="3837"/>
        <v>0</v>
      </c>
      <c r="W598" s="7">
        <v>0</v>
      </c>
      <c r="X598" s="7" t="e">
        <f>SUMIF([2]May!B:I,AVALUOS!E598,[2]May!I:I)</f>
        <v>#VALUE!</v>
      </c>
      <c r="Y598" s="7" t="e">
        <f t="shared" si="3838"/>
        <v>#VALUE!</v>
      </c>
      <c r="Z598" s="8">
        <f t="shared" si="3839"/>
        <v>0</v>
      </c>
      <c r="AA598" s="7">
        <v>0</v>
      </c>
      <c r="AB598" s="7" t="e">
        <f>SUMIF([2]Jun!B:I,AVALUOS!E598,[2]Jun!I:I)</f>
        <v>#VALUE!</v>
      </c>
      <c r="AC598" s="7" t="e">
        <f t="shared" si="3840"/>
        <v>#VALUE!</v>
      </c>
      <c r="AD598" s="8">
        <f t="shared" si="3841"/>
        <v>0</v>
      </c>
      <c r="AE598" s="7">
        <v>0</v>
      </c>
      <c r="AF598" s="7" t="e">
        <f>SUMIF([2]Jul!B:I,AVALUOS!E598,[2]Jul!I:I)</f>
        <v>#VALUE!</v>
      </c>
      <c r="AG598" s="7" t="e">
        <f t="shared" si="3842"/>
        <v>#VALUE!</v>
      </c>
      <c r="AH598" s="8">
        <f t="shared" si="3843"/>
        <v>0</v>
      </c>
      <c r="AI598" s="7">
        <v>0</v>
      </c>
      <c r="AJ598" s="7" t="e">
        <f>SUMIF([2]Agos!B:I,AVALUOS!E598,[2]Agos!I:I)</f>
        <v>#VALUE!</v>
      </c>
      <c r="AK598" s="7" t="e">
        <f t="shared" si="3844"/>
        <v>#VALUE!</v>
      </c>
      <c r="AL598" s="8">
        <f t="shared" si="3845"/>
        <v>0</v>
      </c>
      <c r="AM598" s="7">
        <v>0</v>
      </c>
      <c r="AN598" s="7" t="e">
        <f>SUMIF([2]Sep!B:I,AVALUOS!E598,[2]Sep!I:I)</f>
        <v>#VALUE!</v>
      </c>
      <c r="AO598" s="7" t="e">
        <f t="shared" si="3846"/>
        <v>#VALUE!</v>
      </c>
      <c r="AP598" s="8">
        <f t="shared" si="3847"/>
        <v>0</v>
      </c>
      <c r="AQ598" s="7">
        <v>0</v>
      </c>
      <c r="AR598" s="7" t="e">
        <f>SUMIF([2]Oct!B:I,AVALUOS!E598,[2]Oct!I:I)</f>
        <v>#VALUE!</v>
      </c>
      <c r="AS598" s="7" t="e">
        <f t="shared" si="3848"/>
        <v>#VALUE!</v>
      </c>
      <c r="AT598" s="8">
        <f t="shared" si="3849"/>
        <v>0</v>
      </c>
      <c r="AU598" s="7">
        <v>0</v>
      </c>
      <c r="AV598" s="7" t="e">
        <f>SUMIF([2]Nov!B:I,AVALUOS!E598,[2]Nov!I:I)</f>
        <v>#VALUE!</v>
      </c>
      <c r="AW598" s="7" t="e">
        <f t="shared" si="3850"/>
        <v>#VALUE!</v>
      </c>
      <c r="AX598" s="8">
        <f t="shared" si="3851"/>
        <v>0</v>
      </c>
      <c r="AY598" s="7">
        <v>0</v>
      </c>
      <c r="AZ598" s="7" t="e">
        <f>SUMIF([2]Dic!B:I,AVALUOS!E598,[2]Dic!I:I)</f>
        <v>#VALUE!</v>
      </c>
      <c r="BA598" s="7" t="e">
        <f t="shared" si="3852"/>
        <v>#VALUE!</v>
      </c>
      <c r="BB598" s="8">
        <f t="shared" si="3853"/>
        <v>0</v>
      </c>
      <c r="BC598" s="7">
        <v>0</v>
      </c>
      <c r="BD598" s="89">
        <f t="shared" si="3868"/>
        <v>0</v>
      </c>
      <c r="BE598" s="89" t="e">
        <f t="shared" si="3869"/>
        <v>#VALUE!</v>
      </c>
      <c r="BF598" s="89" t="e">
        <f t="shared" si="3854"/>
        <v>#VALUE!</v>
      </c>
      <c r="BG598" s="24">
        <f t="shared" si="3829"/>
        <v>0</v>
      </c>
      <c r="BK598" s="84"/>
      <c r="BL598" s="7"/>
      <c r="BM598" s="7"/>
    </row>
    <row r="599" spans="1:65" ht="12" x14ac:dyDescent="0.3">
      <c r="A599" s="87"/>
      <c r="B599" s="87"/>
      <c r="C599" s="88"/>
      <c r="D599" s="95"/>
      <c r="E599" s="96">
        <v>52959512</v>
      </c>
      <c r="F599" s="97" t="s">
        <v>325</v>
      </c>
      <c r="G599" s="7">
        <v>0</v>
      </c>
      <c r="H599" s="7" t="e">
        <f>SUMIF([2]Ene!B:I,AVALUOS!E599,[2]Ene!I:I)</f>
        <v>#VALUE!</v>
      </c>
      <c r="I599" s="7" t="e">
        <f t="shared" si="3831"/>
        <v>#VALUE!</v>
      </c>
      <c r="J599" s="8">
        <f t="shared" si="3832"/>
        <v>0</v>
      </c>
      <c r="K599" s="7">
        <v>0</v>
      </c>
      <c r="L599" s="7" t="e">
        <f>SUMIF([2]Feb!B:I,AVALUOS!E599,[2]Feb!I:I)</f>
        <v>#VALUE!</v>
      </c>
      <c r="M599" s="7" t="e">
        <f t="shared" si="3833"/>
        <v>#VALUE!</v>
      </c>
      <c r="N599" s="8">
        <f t="shared" si="3834"/>
        <v>0</v>
      </c>
      <c r="O599" s="7">
        <v>0</v>
      </c>
      <c r="P599" s="7" t="e">
        <f>SUMIF([2]mar!B:I,AVALUOS!E599,[2]mar!I:I)</f>
        <v>#VALUE!</v>
      </c>
      <c r="Q599" s="7" t="e">
        <f t="shared" si="3835"/>
        <v>#VALUE!</v>
      </c>
      <c r="R599" s="8">
        <f t="shared" si="3793"/>
        <v>0</v>
      </c>
      <c r="S599" s="7">
        <v>0</v>
      </c>
      <c r="T599" s="7" t="e">
        <f>SUMIF([2]Abr!B:I,AVALUOS!E599,[2]Abr!I:I)</f>
        <v>#VALUE!</v>
      </c>
      <c r="U599" s="7" t="e">
        <f t="shared" si="3836"/>
        <v>#VALUE!</v>
      </c>
      <c r="V599" s="8">
        <f t="shared" si="3837"/>
        <v>0</v>
      </c>
      <c r="W599" s="7">
        <v>0</v>
      </c>
      <c r="X599" s="7" t="e">
        <f>SUMIF([2]May!B:I,AVALUOS!E599,[2]May!I:I)</f>
        <v>#VALUE!</v>
      </c>
      <c r="Y599" s="7" t="e">
        <f t="shared" si="3838"/>
        <v>#VALUE!</v>
      </c>
      <c r="Z599" s="8">
        <f t="shared" si="3839"/>
        <v>0</v>
      </c>
      <c r="AA599" s="7">
        <v>0</v>
      </c>
      <c r="AB599" s="7" t="e">
        <f>SUMIF([2]Jun!B:I,AVALUOS!E599,[2]Jun!I:I)</f>
        <v>#VALUE!</v>
      </c>
      <c r="AC599" s="7" t="e">
        <f t="shared" si="3840"/>
        <v>#VALUE!</v>
      </c>
      <c r="AD599" s="8">
        <f t="shared" si="3841"/>
        <v>0</v>
      </c>
      <c r="AE599" s="7">
        <v>0</v>
      </c>
      <c r="AF599" s="7" t="e">
        <f>SUMIF([2]Jul!B:I,AVALUOS!E599,[2]Jul!I:I)</f>
        <v>#VALUE!</v>
      </c>
      <c r="AG599" s="7" t="e">
        <f t="shared" si="3842"/>
        <v>#VALUE!</v>
      </c>
      <c r="AH599" s="8">
        <f t="shared" si="3843"/>
        <v>0</v>
      </c>
      <c r="AI599" s="7">
        <v>0</v>
      </c>
      <c r="AJ599" s="7" t="e">
        <f>SUMIF([2]Agos!B:I,AVALUOS!E599,[2]Agos!I:I)</f>
        <v>#VALUE!</v>
      </c>
      <c r="AK599" s="7" t="e">
        <f t="shared" si="3844"/>
        <v>#VALUE!</v>
      </c>
      <c r="AL599" s="8">
        <f t="shared" si="3845"/>
        <v>0</v>
      </c>
      <c r="AM599" s="7">
        <v>0</v>
      </c>
      <c r="AN599" s="7" t="e">
        <f>SUMIF([2]Sep!B:I,AVALUOS!E599,[2]Sep!I:I)</f>
        <v>#VALUE!</v>
      </c>
      <c r="AO599" s="7" t="e">
        <f t="shared" si="3846"/>
        <v>#VALUE!</v>
      </c>
      <c r="AP599" s="8">
        <f t="shared" si="3847"/>
        <v>0</v>
      </c>
      <c r="AQ599" s="7">
        <v>0</v>
      </c>
      <c r="AR599" s="7" t="e">
        <f>SUMIF([2]Oct!B:I,AVALUOS!E599,[2]Oct!I:I)</f>
        <v>#VALUE!</v>
      </c>
      <c r="AS599" s="7" t="e">
        <f t="shared" si="3848"/>
        <v>#VALUE!</v>
      </c>
      <c r="AT599" s="8">
        <f t="shared" si="3849"/>
        <v>0</v>
      </c>
      <c r="AU599" s="7">
        <v>0</v>
      </c>
      <c r="AV599" s="7" t="e">
        <f>SUMIF([2]Nov!B:I,AVALUOS!E599,[2]Nov!I:I)</f>
        <v>#VALUE!</v>
      </c>
      <c r="AW599" s="7" t="e">
        <f t="shared" si="3850"/>
        <v>#VALUE!</v>
      </c>
      <c r="AX599" s="8">
        <f t="shared" si="3851"/>
        <v>0</v>
      </c>
      <c r="AY599" s="7">
        <v>0</v>
      </c>
      <c r="AZ599" s="7" t="e">
        <f>SUMIF([2]Dic!B:I,AVALUOS!E599,[2]Dic!I:I)</f>
        <v>#VALUE!</v>
      </c>
      <c r="BA599" s="7" t="e">
        <f t="shared" si="3852"/>
        <v>#VALUE!</v>
      </c>
      <c r="BB599" s="8">
        <f t="shared" si="3853"/>
        <v>0</v>
      </c>
      <c r="BC599" s="7">
        <v>0</v>
      </c>
      <c r="BD599" s="89">
        <f t="shared" si="3868"/>
        <v>0</v>
      </c>
      <c r="BE599" s="89" t="e">
        <f t="shared" si="3869"/>
        <v>#VALUE!</v>
      </c>
      <c r="BF599" s="89" t="e">
        <f t="shared" si="3854"/>
        <v>#VALUE!</v>
      </c>
      <c r="BG599" s="24">
        <f t="shared" si="3829"/>
        <v>0</v>
      </c>
      <c r="BK599" s="84"/>
      <c r="BL599" s="7"/>
      <c r="BM599" s="7"/>
    </row>
    <row r="600" spans="1:65" ht="12" x14ac:dyDescent="0.3">
      <c r="A600" s="77"/>
      <c r="B600" s="77"/>
      <c r="C600" s="78">
        <v>5299</v>
      </c>
      <c r="D600" s="79"/>
      <c r="E600" s="80"/>
      <c r="F600" s="81" t="s">
        <v>269</v>
      </c>
      <c r="G600" s="82">
        <f t="shared" ref="G600:H600" si="3870">SUM(G601)</f>
        <v>0</v>
      </c>
      <c r="H600" s="82" t="e">
        <f t="shared" si="3870"/>
        <v>#VALUE!</v>
      </c>
      <c r="I600" s="82" t="e">
        <f t="shared" si="3831"/>
        <v>#VALUE!</v>
      </c>
      <c r="J600" s="83">
        <f t="shared" si="3832"/>
        <v>0</v>
      </c>
      <c r="K600" s="82">
        <f t="shared" ref="K600:L600" si="3871">SUM(K601)</f>
        <v>0</v>
      </c>
      <c r="L600" s="82" t="e">
        <f t="shared" si="3871"/>
        <v>#VALUE!</v>
      </c>
      <c r="M600" s="82" t="e">
        <f t="shared" si="3833"/>
        <v>#VALUE!</v>
      </c>
      <c r="N600" s="83">
        <f t="shared" si="3834"/>
        <v>0</v>
      </c>
      <c r="O600" s="82">
        <f t="shared" ref="O600:P600" si="3872">SUM(O601)</f>
        <v>0</v>
      </c>
      <c r="P600" s="82" t="e">
        <f t="shared" si="3872"/>
        <v>#VALUE!</v>
      </c>
      <c r="Q600" s="82" t="e">
        <f t="shared" si="3835"/>
        <v>#VALUE!</v>
      </c>
      <c r="R600" s="83">
        <f t="shared" si="3793"/>
        <v>0</v>
      </c>
      <c r="S600" s="82">
        <f t="shared" ref="S600:BE600" si="3873">SUM(S601)</f>
        <v>0</v>
      </c>
      <c r="T600" s="82" t="e">
        <f t="shared" si="3873"/>
        <v>#VALUE!</v>
      </c>
      <c r="U600" s="82" t="e">
        <f t="shared" si="3836"/>
        <v>#VALUE!</v>
      </c>
      <c r="V600" s="83">
        <f t="shared" si="3837"/>
        <v>0</v>
      </c>
      <c r="W600" s="82">
        <f t="shared" ref="W600:X600" si="3874">SUM(W601)</f>
        <v>0</v>
      </c>
      <c r="X600" s="82" t="e">
        <f t="shared" si="3874"/>
        <v>#VALUE!</v>
      </c>
      <c r="Y600" s="82" t="e">
        <f t="shared" si="3838"/>
        <v>#VALUE!</v>
      </c>
      <c r="Z600" s="83">
        <f t="shared" si="3839"/>
        <v>0</v>
      </c>
      <c r="AA600" s="82">
        <f t="shared" ref="AA600" si="3875">SUM(AA601)</f>
        <v>0</v>
      </c>
      <c r="AB600" s="82" t="e">
        <f t="shared" si="3873"/>
        <v>#VALUE!</v>
      </c>
      <c r="AC600" s="82" t="e">
        <f t="shared" si="3840"/>
        <v>#VALUE!</v>
      </c>
      <c r="AD600" s="83">
        <f t="shared" si="3841"/>
        <v>0</v>
      </c>
      <c r="AE600" s="82">
        <f t="shared" ref="AE600" si="3876">SUM(AE601)</f>
        <v>0</v>
      </c>
      <c r="AF600" s="82" t="e">
        <f t="shared" si="3873"/>
        <v>#VALUE!</v>
      </c>
      <c r="AG600" s="82" t="e">
        <f t="shared" si="3842"/>
        <v>#VALUE!</v>
      </c>
      <c r="AH600" s="83">
        <f t="shared" si="3843"/>
        <v>0</v>
      </c>
      <c r="AI600" s="82">
        <f t="shared" ref="AI600" si="3877">SUM(AI601)</f>
        <v>0</v>
      </c>
      <c r="AJ600" s="82" t="e">
        <f t="shared" si="3873"/>
        <v>#VALUE!</v>
      </c>
      <c r="AK600" s="82" t="e">
        <f t="shared" si="3844"/>
        <v>#VALUE!</v>
      </c>
      <c r="AL600" s="83">
        <f t="shared" si="3845"/>
        <v>0</v>
      </c>
      <c r="AM600" s="82">
        <f t="shared" ref="AM600" si="3878">SUM(AM601)</f>
        <v>0</v>
      </c>
      <c r="AN600" s="82" t="e">
        <f t="shared" si="3873"/>
        <v>#VALUE!</v>
      </c>
      <c r="AO600" s="82" t="e">
        <f t="shared" si="3846"/>
        <v>#VALUE!</v>
      </c>
      <c r="AP600" s="83">
        <f t="shared" si="3847"/>
        <v>0</v>
      </c>
      <c r="AQ600" s="82">
        <f t="shared" ref="AQ600" si="3879">SUM(AQ601)</f>
        <v>0</v>
      </c>
      <c r="AR600" s="82" t="e">
        <f t="shared" si="3873"/>
        <v>#VALUE!</v>
      </c>
      <c r="AS600" s="82" t="e">
        <f t="shared" si="3848"/>
        <v>#VALUE!</v>
      </c>
      <c r="AT600" s="83">
        <f t="shared" si="3849"/>
        <v>0</v>
      </c>
      <c r="AU600" s="82">
        <f t="shared" ref="AU600" si="3880">SUM(AU601)</f>
        <v>0</v>
      </c>
      <c r="AV600" s="82" t="e">
        <f t="shared" si="3873"/>
        <v>#VALUE!</v>
      </c>
      <c r="AW600" s="82" t="e">
        <f t="shared" si="3850"/>
        <v>#VALUE!</v>
      </c>
      <c r="AX600" s="83">
        <f t="shared" si="3851"/>
        <v>0</v>
      </c>
      <c r="AY600" s="82">
        <f t="shared" ref="AY600" si="3881">SUM(AY601)</f>
        <v>0</v>
      </c>
      <c r="AZ600" s="82" t="e">
        <f t="shared" si="3873"/>
        <v>#VALUE!</v>
      </c>
      <c r="BA600" s="82" t="e">
        <f t="shared" si="3852"/>
        <v>#VALUE!</v>
      </c>
      <c r="BB600" s="83">
        <f t="shared" si="3853"/>
        <v>0</v>
      </c>
      <c r="BC600" s="82">
        <f t="shared" si="3873"/>
        <v>0</v>
      </c>
      <c r="BD600" s="82">
        <f t="shared" si="3873"/>
        <v>0</v>
      </c>
      <c r="BE600" s="82" t="e">
        <f t="shared" si="3873"/>
        <v>#VALUE!</v>
      </c>
      <c r="BF600" s="82" t="e">
        <f t="shared" si="3854"/>
        <v>#VALUE!</v>
      </c>
      <c r="BG600" s="83">
        <f t="shared" si="3829"/>
        <v>0</v>
      </c>
      <c r="BL600" s="82">
        <f t="shared" ref="BL600:BM600" si="3882">SUM(BL601)</f>
        <v>0</v>
      </c>
      <c r="BM600" s="82">
        <f t="shared" si="3882"/>
        <v>0</v>
      </c>
    </row>
    <row r="601" spans="1:65" ht="12" x14ac:dyDescent="0.3">
      <c r="A601" s="85"/>
      <c r="B601" s="85"/>
      <c r="C601" s="86"/>
      <c r="D601" s="90">
        <v>529910</v>
      </c>
      <c r="E601" s="91"/>
      <c r="F601" s="92" t="s">
        <v>326</v>
      </c>
      <c r="G601" s="93">
        <f t="shared" ref="G601:H601" si="3883">+G602</f>
        <v>0</v>
      </c>
      <c r="H601" s="93" t="e">
        <f t="shared" si="3883"/>
        <v>#VALUE!</v>
      </c>
      <c r="I601" s="93" t="e">
        <f t="shared" si="3831"/>
        <v>#VALUE!</v>
      </c>
      <c r="J601" s="94">
        <f t="shared" si="3832"/>
        <v>0</v>
      </c>
      <c r="K601" s="93">
        <f t="shared" ref="K601:L601" si="3884">+K602</f>
        <v>0</v>
      </c>
      <c r="L601" s="93" t="e">
        <f t="shared" si="3884"/>
        <v>#VALUE!</v>
      </c>
      <c r="M601" s="93" t="e">
        <f t="shared" si="3833"/>
        <v>#VALUE!</v>
      </c>
      <c r="N601" s="94">
        <f t="shared" si="3834"/>
        <v>0</v>
      </c>
      <c r="O601" s="93">
        <f t="shared" ref="O601:P601" si="3885">+O602</f>
        <v>0</v>
      </c>
      <c r="P601" s="93" t="e">
        <f t="shared" si="3885"/>
        <v>#VALUE!</v>
      </c>
      <c r="Q601" s="93" t="e">
        <f t="shared" si="3835"/>
        <v>#VALUE!</v>
      </c>
      <c r="R601" s="94">
        <f t="shared" si="3793"/>
        <v>0</v>
      </c>
      <c r="S601" s="93">
        <f t="shared" ref="S601:BE601" si="3886">+S602</f>
        <v>0</v>
      </c>
      <c r="T601" s="93" t="e">
        <f t="shared" si="3886"/>
        <v>#VALUE!</v>
      </c>
      <c r="U601" s="93" t="e">
        <f t="shared" si="3836"/>
        <v>#VALUE!</v>
      </c>
      <c r="V601" s="94">
        <f t="shared" si="3837"/>
        <v>0</v>
      </c>
      <c r="W601" s="93">
        <f t="shared" ref="W601:X601" si="3887">+W602</f>
        <v>0</v>
      </c>
      <c r="X601" s="93" t="e">
        <f t="shared" si="3887"/>
        <v>#VALUE!</v>
      </c>
      <c r="Y601" s="93" t="e">
        <f t="shared" si="3838"/>
        <v>#VALUE!</v>
      </c>
      <c r="Z601" s="94">
        <f t="shared" si="3839"/>
        <v>0</v>
      </c>
      <c r="AA601" s="93">
        <f t="shared" ref="AA601" si="3888">+AA602</f>
        <v>0</v>
      </c>
      <c r="AB601" s="93" t="e">
        <f t="shared" si="3886"/>
        <v>#VALUE!</v>
      </c>
      <c r="AC601" s="93" t="e">
        <f t="shared" si="3840"/>
        <v>#VALUE!</v>
      </c>
      <c r="AD601" s="94">
        <f t="shared" si="3841"/>
        <v>0</v>
      </c>
      <c r="AE601" s="93">
        <f t="shared" ref="AE601" si="3889">+AE602</f>
        <v>0</v>
      </c>
      <c r="AF601" s="93" t="e">
        <f t="shared" si="3886"/>
        <v>#VALUE!</v>
      </c>
      <c r="AG601" s="93" t="e">
        <f t="shared" si="3842"/>
        <v>#VALUE!</v>
      </c>
      <c r="AH601" s="94">
        <f t="shared" si="3843"/>
        <v>0</v>
      </c>
      <c r="AI601" s="93">
        <f t="shared" ref="AI601" si="3890">+AI602</f>
        <v>0</v>
      </c>
      <c r="AJ601" s="93" t="e">
        <f t="shared" si="3886"/>
        <v>#VALUE!</v>
      </c>
      <c r="AK601" s="93" t="e">
        <f t="shared" si="3844"/>
        <v>#VALUE!</v>
      </c>
      <c r="AL601" s="94">
        <f t="shared" si="3845"/>
        <v>0</v>
      </c>
      <c r="AM601" s="93">
        <f t="shared" ref="AM601" si="3891">+AM602</f>
        <v>0</v>
      </c>
      <c r="AN601" s="93" t="e">
        <f t="shared" si="3886"/>
        <v>#VALUE!</v>
      </c>
      <c r="AO601" s="93" t="e">
        <f t="shared" si="3846"/>
        <v>#VALUE!</v>
      </c>
      <c r="AP601" s="94">
        <f t="shared" si="3847"/>
        <v>0</v>
      </c>
      <c r="AQ601" s="93">
        <f t="shared" ref="AQ601" si="3892">+AQ602</f>
        <v>0</v>
      </c>
      <c r="AR601" s="93" t="e">
        <f t="shared" si="3886"/>
        <v>#VALUE!</v>
      </c>
      <c r="AS601" s="93" t="e">
        <f t="shared" si="3848"/>
        <v>#VALUE!</v>
      </c>
      <c r="AT601" s="94">
        <f t="shared" si="3849"/>
        <v>0</v>
      </c>
      <c r="AU601" s="93">
        <f t="shared" ref="AU601" si="3893">+AU602</f>
        <v>0</v>
      </c>
      <c r="AV601" s="93" t="e">
        <f t="shared" si="3886"/>
        <v>#VALUE!</v>
      </c>
      <c r="AW601" s="93" t="e">
        <f t="shared" si="3850"/>
        <v>#VALUE!</v>
      </c>
      <c r="AX601" s="94">
        <f t="shared" si="3851"/>
        <v>0</v>
      </c>
      <c r="AY601" s="93">
        <f t="shared" ref="AY601" si="3894">+AY602</f>
        <v>0</v>
      </c>
      <c r="AZ601" s="93" t="e">
        <f t="shared" si="3886"/>
        <v>#VALUE!</v>
      </c>
      <c r="BA601" s="93" t="e">
        <f t="shared" si="3852"/>
        <v>#VALUE!</v>
      </c>
      <c r="BB601" s="94">
        <f t="shared" si="3853"/>
        <v>0</v>
      </c>
      <c r="BC601" s="93">
        <f t="shared" si="3886"/>
        <v>0</v>
      </c>
      <c r="BD601" s="93">
        <f t="shared" si="3886"/>
        <v>0</v>
      </c>
      <c r="BE601" s="93" t="e">
        <f t="shared" si="3886"/>
        <v>#VALUE!</v>
      </c>
      <c r="BF601" s="93" t="e">
        <f t="shared" si="3854"/>
        <v>#VALUE!</v>
      </c>
      <c r="BG601" s="4">
        <f t="shared" si="3829"/>
        <v>0</v>
      </c>
      <c r="BL601" s="93">
        <f t="shared" ref="BL601:BM601" si="3895">+BL602</f>
        <v>0</v>
      </c>
      <c r="BM601" s="93">
        <f t="shared" si="3895"/>
        <v>0</v>
      </c>
    </row>
    <row r="602" spans="1:65" ht="20.399999999999999" x14ac:dyDescent="0.3">
      <c r="A602" s="87"/>
      <c r="B602" s="87"/>
      <c r="C602" s="88"/>
      <c r="D602" s="95"/>
      <c r="E602" s="96">
        <v>52991001</v>
      </c>
      <c r="F602" s="97" t="s">
        <v>327</v>
      </c>
      <c r="G602" s="7">
        <v>0</v>
      </c>
      <c r="H602" s="7" t="e">
        <f>SUMIF([2]Ene!B:I,AVALUOS!E602,[2]Ene!I:I)</f>
        <v>#VALUE!</v>
      </c>
      <c r="I602" s="7" t="e">
        <f t="shared" si="3831"/>
        <v>#VALUE!</v>
      </c>
      <c r="J602" s="8">
        <f t="shared" si="3832"/>
        <v>0</v>
      </c>
      <c r="K602" s="7">
        <v>0</v>
      </c>
      <c r="L602" s="7" t="e">
        <f>SUMIF([2]Feb!B:I,AVALUOS!E602,[2]Feb!I:I)</f>
        <v>#VALUE!</v>
      </c>
      <c r="M602" s="7" t="e">
        <f t="shared" si="3833"/>
        <v>#VALUE!</v>
      </c>
      <c r="N602" s="8">
        <f t="shared" si="3834"/>
        <v>0</v>
      </c>
      <c r="O602" s="7">
        <v>0</v>
      </c>
      <c r="P602" s="7" t="e">
        <f>SUMIF([2]mar!B:I,AVALUOS!E602,[2]mar!I:I)</f>
        <v>#VALUE!</v>
      </c>
      <c r="Q602" s="7" t="e">
        <f t="shared" si="3835"/>
        <v>#VALUE!</v>
      </c>
      <c r="R602" s="8">
        <f t="shared" si="3793"/>
        <v>0</v>
      </c>
      <c r="S602" s="7">
        <v>0</v>
      </c>
      <c r="T602" s="7" t="e">
        <f>SUMIF([2]Abr!B:I,AVALUOS!E602,[2]Abr!I:I)</f>
        <v>#VALUE!</v>
      </c>
      <c r="U602" s="7" t="e">
        <f t="shared" si="3836"/>
        <v>#VALUE!</v>
      </c>
      <c r="V602" s="8">
        <f t="shared" si="3837"/>
        <v>0</v>
      </c>
      <c r="W602" s="7">
        <v>0</v>
      </c>
      <c r="X602" s="7" t="e">
        <f>SUMIF([2]May!B:I,AVALUOS!E602,[2]May!I:I)</f>
        <v>#VALUE!</v>
      </c>
      <c r="Y602" s="7" t="e">
        <f t="shared" si="3838"/>
        <v>#VALUE!</v>
      </c>
      <c r="Z602" s="8">
        <f t="shared" si="3839"/>
        <v>0</v>
      </c>
      <c r="AA602" s="7">
        <v>0</v>
      </c>
      <c r="AB602" s="7" t="e">
        <f>SUMIF([2]Jun!B:I,AVALUOS!E602,[2]Jun!I:I)</f>
        <v>#VALUE!</v>
      </c>
      <c r="AC602" s="7" t="e">
        <f t="shared" si="3840"/>
        <v>#VALUE!</v>
      </c>
      <c r="AD602" s="8">
        <f t="shared" si="3841"/>
        <v>0</v>
      </c>
      <c r="AE602" s="7">
        <v>0</v>
      </c>
      <c r="AF602" s="7" t="e">
        <f>SUMIF([2]Jul!B:I,AVALUOS!E602,[2]Jul!I:I)</f>
        <v>#VALUE!</v>
      </c>
      <c r="AG602" s="7" t="e">
        <f t="shared" si="3842"/>
        <v>#VALUE!</v>
      </c>
      <c r="AH602" s="8">
        <f t="shared" si="3843"/>
        <v>0</v>
      </c>
      <c r="AI602" s="7">
        <v>0</v>
      </c>
      <c r="AJ602" s="7" t="e">
        <f>SUMIF([2]Agos!B:I,AVALUOS!E602,[2]Agos!I:I)</f>
        <v>#VALUE!</v>
      </c>
      <c r="AK602" s="7" t="e">
        <f t="shared" si="3844"/>
        <v>#VALUE!</v>
      </c>
      <c r="AL602" s="8">
        <f t="shared" si="3845"/>
        <v>0</v>
      </c>
      <c r="AM602" s="7">
        <v>0</v>
      </c>
      <c r="AN602" s="7" t="e">
        <f>SUMIF([2]Sep!B:I,AVALUOS!E602,[2]Sep!I:I)</f>
        <v>#VALUE!</v>
      </c>
      <c r="AO602" s="7" t="e">
        <f t="shared" si="3846"/>
        <v>#VALUE!</v>
      </c>
      <c r="AP602" s="8">
        <f t="shared" si="3847"/>
        <v>0</v>
      </c>
      <c r="AQ602" s="7">
        <v>0</v>
      </c>
      <c r="AR602" s="7" t="e">
        <f>SUMIF([2]Oct!B:I,AVALUOS!E602,[2]Oct!I:I)</f>
        <v>#VALUE!</v>
      </c>
      <c r="AS602" s="7" t="e">
        <f t="shared" si="3848"/>
        <v>#VALUE!</v>
      </c>
      <c r="AT602" s="8">
        <f t="shared" si="3849"/>
        <v>0</v>
      </c>
      <c r="AU602" s="7">
        <v>0</v>
      </c>
      <c r="AV602" s="7" t="e">
        <f>SUMIF([2]Nov!B:I,AVALUOS!E602,[2]Nov!I:I)</f>
        <v>#VALUE!</v>
      </c>
      <c r="AW602" s="7" t="e">
        <f t="shared" si="3850"/>
        <v>#VALUE!</v>
      </c>
      <c r="AX602" s="8">
        <f t="shared" si="3851"/>
        <v>0</v>
      </c>
      <c r="AY602" s="7">
        <v>0</v>
      </c>
      <c r="AZ602" s="7" t="e">
        <f>SUMIF([2]Dic!B:I,AVALUOS!E602,[2]Dic!I:I)</f>
        <v>#VALUE!</v>
      </c>
      <c r="BA602" s="7" t="e">
        <f t="shared" si="3852"/>
        <v>#VALUE!</v>
      </c>
      <c r="BB602" s="8">
        <f t="shared" si="3853"/>
        <v>0</v>
      </c>
      <c r="BC602" s="7">
        <v>0</v>
      </c>
      <c r="BD602" s="89">
        <f>+G602+K602+O602+S602+W602+AA602+AE602+AI602+AM602+AQ602+AU602</f>
        <v>0</v>
      </c>
      <c r="BE602" s="89" t="e">
        <f>+H602+L602+P602+T602+X602+AB602+AF602+AJ602+AN602+AR602+AV602+AZ602</f>
        <v>#VALUE!</v>
      </c>
      <c r="BF602" s="89" t="e">
        <f t="shared" si="3854"/>
        <v>#VALUE!</v>
      </c>
      <c r="BG602" s="24">
        <f t="shared" si="3829"/>
        <v>0</v>
      </c>
      <c r="BK602" s="84"/>
      <c r="BL602" s="7"/>
      <c r="BM602" s="7"/>
    </row>
    <row r="603" spans="1:65" s="84" customFormat="1" ht="20.399999999999999" x14ac:dyDescent="0.3">
      <c r="A603" s="37"/>
      <c r="B603" s="37">
        <v>53</v>
      </c>
      <c r="C603" s="38"/>
      <c r="D603" s="39"/>
      <c r="E603" s="13"/>
      <c r="F603" s="14" t="s">
        <v>328</v>
      </c>
      <c r="G603" s="15">
        <f>SUM(G604,G626,G647,G663)</f>
        <v>0</v>
      </c>
      <c r="H603" s="15" t="e">
        <f>SUM(H604,H626,H647,H663)</f>
        <v>#VALUE!</v>
      </c>
      <c r="I603" s="15" t="e">
        <f t="shared" si="3831"/>
        <v>#VALUE!</v>
      </c>
      <c r="J603" s="16">
        <f t="shared" si="3832"/>
        <v>0</v>
      </c>
      <c r="K603" s="15">
        <f>SUM(K604,K626,K647,K663)</f>
        <v>0</v>
      </c>
      <c r="L603" s="15" t="e">
        <f>SUM(L604,L626,L647,L663)</f>
        <v>#VALUE!</v>
      </c>
      <c r="M603" s="15" t="e">
        <f t="shared" si="3833"/>
        <v>#VALUE!</v>
      </c>
      <c r="N603" s="16">
        <f t="shared" si="3834"/>
        <v>0</v>
      </c>
      <c r="O603" s="15">
        <f>SUM(O604,O626,O647,O663)</f>
        <v>0</v>
      </c>
      <c r="P603" s="15" t="e">
        <f>SUM(P604,P626,P647,P663)</f>
        <v>#VALUE!</v>
      </c>
      <c r="Q603" s="15" t="e">
        <f t="shared" si="3835"/>
        <v>#VALUE!</v>
      </c>
      <c r="R603" s="16">
        <f t="shared" si="3793"/>
        <v>0</v>
      </c>
      <c r="S603" s="15">
        <f>SUM(S604,S626,S647,S663)</f>
        <v>0</v>
      </c>
      <c r="T603" s="15" t="e">
        <f>SUM(T604,T626,T647,T663)</f>
        <v>#VALUE!</v>
      </c>
      <c r="U603" s="15" t="e">
        <f t="shared" si="3836"/>
        <v>#VALUE!</v>
      </c>
      <c r="V603" s="16">
        <f t="shared" si="3837"/>
        <v>0</v>
      </c>
      <c r="W603" s="15">
        <f>SUM(W604,W626,W647,W663)</f>
        <v>0</v>
      </c>
      <c r="X603" s="15" t="e">
        <f>SUM(X604,X626,X647,X663)</f>
        <v>#VALUE!</v>
      </c>
      <c r="Y603" s="15" t="e">
        <f t="shared" si="3838"/>
        <v>#VALUE!</v>
      </c>
      <c r="Z603" s="16">
        <f t="shared" si="3839"/>
        <v>0</v>
      </c>
      <c r="AA603" s="15">
        <f>SUM(AA604,AA626,AA647,AA663)</f>
        <v>505070.8</v>
      </c>
      <c r="AB603" s="15" t="e">
        <f>SUM(AB604,AB626,AB647,AB663)</f>
        <v>#VALUE!</v>
      </c>
      <c r="AC603" s="15" t="e">
        <f t="shared" si="3840"/>
        <v>#VALUE!</v>
      </c>
      <c r="AD603" s="16" t="e">
        <f t="shared" si="3841"/>
        <v>#VALUE!</v>
      </c>
      <c r="AE603" s="15">
        <f>SUM(AE604,AE626,AE647,AE663)</f>
        <v>17070.8</v>
      </c>
      <c r="AF603" s="15" t="e">
        <f>SUM(AF604,AF626,AF647,AF663)</f>
        <v>#VALUE!</v>
      </c>
      <c r="AG603" s="15" t="e">
        <f t="shared" si="3842"/>
        <v>#VALUE!</v>
      </c>
      <c r="AH603" s="16" t="e">
        <f t="shared" si="3843"/>
        <v>#VALUE!</v>
      </c>
      <c r="AI603" s="15">
        <f>SUM(AI604,AI626,AI647,AI663)</f>
        <v>17070.8</v>
      </c>
      <c r="AJ603" s="15" t="e">
        <f>SUM(AJ604,AJ626,AJ647,AJ663)</f>
        <v>#VALUE!</v>
      </c>
      <c r="AK603" s="15" t="e">
        <f t="shared" si="3844"/>
        <v>#VALUE!</v>
      </c>
      <c r="AL603" s="16" t="e">
        <f t="shared" si="3845"/>
        <v>#VALUE!</v>
      </c>
      <c r="AM603" s="15">
        <f>SUM(AM604,AM626,AM647,AM663)</f>
        <v>17070.8</v>
      </c>
      <c r="AN603" s="15" t="e">
        <f>SUM(AN604,AN626,AN647,AN663)</f>
        <v>#VALUE!</v>
      </c>
      <c r="AO603" s="15" t="e">
        <f t="shared" si="3846"/>
        <v>#VALUE!</v>
      </c>
      <c r="AP603" s="16" t="e">
        <f t="shared" si="3847"/>
        <v>#VALUE!</v>
      </c>
      <c r="AQ603" s="15">
        <f>SUM(AQ604,AQ626,AQ647,AQ663)</f>
        <v>17070.8</v>
      </c>
      <c r="AR603" s="15" t="e">
        <f>SUM(AR604,AR626,AR647,AR663)</f>
        <v>#VALUE!</v>
      </c>
      <c r="AS603" s="15" t="e">
        <f t="shared" si="3848"/>
        <v>#VALUE!</v>
      </c>
      <c r="AT603" s="16" t="e">
        <f t="shared" si="3849"/>
        <v>#VALUE!</v>
      </c>
      <c r="AU603" s="15">
        <f>SUM(AU604,AU626,AU647,AU663)</f>
        <v>0</v>
      </c>
      <c r="AV603" s="15" t="e">
        <f>SUM(AV604,AV626,AV647,AV663)</f>
        <v>#VALUE!</v>
      </c>
      <c r="AW603" s="15" t="e">
        <f t="shared" si="3850"/>
        <v>#VALUE!</v>
      </c>
      <c r="AX603" s="16">
        <f t="shared" si="3851"/>
        <v>0</v>
      </c>
      <c r="AY603" s="15">
        <f>SUM(AY604,AY626,AY647,AY663)</f>
        <v>0</v>
      </c>
      <c r="AZ603" s="15" t="e">
        <f>SUM(AZ604,AZ626,AZ647,AZ663)</f>
        <v>#VALUE!</v>
      </c>
      <c r="BA603" s="15" t="e">
        <f t="shared" si="3852"/>
        <v>#VALUE!</v>
      </c>
      <c r="BB603" s="16">
        <f t="shared" si="3853"/>
        <v>0</v>
      </c>
      <c r="BC603" s="15">
        <f>SUM(BC604,BC626,BC647,BC663)</f>
        <v>0</v>
      </c>
      <c r="BD603" s="15">
        <f>SUM(BD604,BD626,BD647,BD663)</f>
        <v>573354</v>
      </c>
      <c r="BE603" s="15" t="e">
        <f>SUM(BE604,BE626,BE647,BE663)</f>
        <v>#VALUE!</v>
      </c>
      <c r="BF603" s="15" t="e">
        <f t="shared" si="3854"/>
        <v>#VALUE!</v>
      </c>
      <c r="BG603" s="75" t="e">
        <f t="shared" si="3829"/>
        <v>#VALUE!</v>
      </c>
      <c r="BL603" s="15">
        <f>SUM(BL604,BL626,BL647,BL663)</f>
        <v>0</v>
      </c>
      <c r="BM603" s="15">
        <f>SUM(BM604,BM626,BM647,BM663)</f>
        <v>0</v>
      </c>
    </row>
    <row r="604" spans="1:65" s="84" customFormat="1" ht="12" x14ac:dyDescent="0.3">
      <c r="A604" s="31"/>
      <c r="B604" s="31"/>
      <c r="C604" s="32">
        <v>5305</v>
      </c>
      <c r="D604" s="33"/>
      <c r="E604" s="9"/>
      <c r="F604" s="10" t="s">
        <v>58</v>
      </c>
      <c r="G604" s="11">
        <f>SUM(G605,G609,G611,G618,G616,G620,G622,G624)</f>
        <v>0</v>
      </c>
      <c r="H604" s="11" t="e">
        <f>SUM(H605,H609,H611,H618,H616,H620,H622,H624)</f>
        <v>#VALUE!</v>
      </c>
      <c r="I604" s="11" t="e">
        <f t="shared" si="3831"/>
        <v>#VALUE!</v>
      </c>
      <c r="J604" s="12">
        <f t="shared" si="3832"/>
        <v>0</v>
      </c>
      <c r="K604" s="11">
        <f>SUM(K605,K609,K611,K618,K616,K620,K622,K624)</f>
        <v>0</v>
      </c>
      <c r="L604" s="11" t="e">
        <f>SUM(L605,L609,L611,L618,L616,L620,L622,L624)</f>
        <v>#VALUE!</v>
      </c>
      <c r="M604" s="11" t="e">
        <f t="shared" si="3833"/>
        <v>#VALUE!</v>
      </c>
      <c r="N604" s="12">
        <f t="shared" si="3834"/>
        <v>0</v>
      </c>
      <c r="O604" s="11">
        <f>SUM(O605,O609,O611,O618,O616,O620,O622,O624)</f>
        <v>0</v>
      </c>
      <c r="P604" s="11" t="e">
        <f>SUM(P605,P609,P611,P618,P616,P620,P622,P624)</f>
        <v>#VALUE!</v>
      </c>
      <c r="Q604" s="11" t="e">
        <f t="shared" si="3835"/>
        <v>#VALUE!</v>
      </c>
      <c r="R604" s="12">
        <f t="shared" si="3793"/>
        <v>0</v>
      </c>
      <c r="S604" s="11">
        <f>SUM(S605,S609,S611,S618,S616,S620,S622,S624)</f>
        <v>0</v>
      </c>
      <c r="T604" s="11" t="e">
        <f>SUM(T605,T609,T611,T618,T616,T620,T622,T624)</f>
        <v>#VALUE!</v>
      </c>
      <c r="U604" s="11" t="e">
        <f t="shared" si="3836"/>
        <v>#VALUE!</v>
      </c>
      <c r="V604" s="12">
        <f t="shared" si="3837"/>
        <v>0</v>
      </c>
      <c r="W604" s="11">
        <f>SUM(W605,W609,W611,W618,W616,W620,W622,W624)</f>
        <v>0</v>
      </c>
      <c r="X604" s="11" t="e">
        <f>SUM(X605,X609,X611,X618,X616,X620,X622,X624)</f>
        <v>#VALUE!</v>
      </c>
      <c r="Y604" s="11" t="e">
        <f t="shared" si="3838"/>
        <v>#VALUE!</v>
      </c>
      <c r="Z604" s="12">
        <f t="shared" si="3839"/>
        <v>0</v>
      </c>
      <c r="AA604" s="11">
        <f>SUM(AA605,AA609,AA611,AA618,AA616,AA620,AA622,AA624)</f>
        <v>505070.8</v>
      </c>
      <c r="AB604" s="11" t="e">
        <f>SUM(AB605,AB609,AB611,AB618,AB616,AB620,AB622,AB624)</f>
        <v>#VALUE!</v>
      </c>
      <c r="AC604" s="11" t="e">
        <f t="shared" si="3840"/>
        <v>#VALUE!</v>
      </c>
      <c r="AD604" s="12" t="e">
        <f t="shared" si="3841"/>
        <v>#VALUE!</v>
      </c>
      <c r="AE604" s="11">
        <f>SUM(AE605,AE609,AE611,AE618,AE616,AE620,AE622,AE624)</f>
        <v>17070.8</v>
      </c>
      <c r="AF604" s="11" t="e">
        <f>SUM(AF605,AF609,AF611,AF618,AF616,AF620,AF622,AF624)</f>
        <v>#VALUE!</v>
      </c>
      <c r="AG604" s="11" t="e">
        <f t="shared" si="3842"/>
        <v>#VALUE!</v>
      </c>
      <c r="AH604" s="12" t="e">
        <f t="shared" si="3843"/>
        <v>#VALUE!</v>
      </c>
      <c r="AI604" s="11">
        <f>SUM(AI605,AI609,AI611,AI618,AI616,AI620,AI622,AI624)</f>
        <v>17070.8</v>
      </c>
      <c r="AJ604" s="11" t="e">
        <f>SUM(AJ605,AJ609,AJ611,AJ618,AJ616,AJ620,AJ622,AJ624)</f>
        <v>#VALUE!</v>
      </c>
      <c r="AK604" s="11" t="e">
        <f t="shared" si="3844"/>
        <v>#VALUE!</v>
      </c>
      <c r="AL604" s="12" t="e">
        <f t="shared" si="3845"/>
        <v>#VALUE!</v>
      </c>
      <c r="AM604" s="11">
        <f>SUM(AM605,AM609,AM611,AM618,AM616,AM620,AM622,AM624)</f>
        <v>17070.8</v>
      </c>
      <c r="AN604" s="11" t="e">
        <f>SUM(AN605,AN609,AN611,AN618,AN616,AN620,AN622,AN624)</f>
        <v>#VALUE!</v>
      </c>
      <c r="AO604" s="11" t="e">
        <f t="shared" si="3846"/>
        <v>#VALUE!</v>
      </c>
      <c r="AP604" s="12" t="e">
        <f t="shared" si="3847"/>
        <v>#VALUE!</v>
      </c>
      <c r="AQ604" s="11">
        <f>SUM(AQ605,AQ609,AQ611,AQ618,AQ616,AQ620,AQ622,AQ624)</f>
        <v>17070.8</v>
      </c>
      <c r="AR604" s="11" t="e">
        <f>SUM(AR605,AR609,AR611,AR618,AR616,AR620,AR622,AR624)</f>
        <v>#VALUE!</v>
      </c>
      <c r="AS604" s="11" t="e">
        <f t="shared" si="3848"/>
        <v>#VALUE!</v>
      </c>
      <c r="AT604" s="12" t="e">
        <f t="shared" si="3849"/>
        <v>#VALUE!</v>
      </c>
      <c r="AU604" s="11">
        <f>SUM(AU605,AU609,AU611,AU618,AU616,AU620,AU622,AU624)</f>
        <v>0</v>
      </c>
      <c r="AV604" s="11" t="e">
        <f>SUM(AV605,AV609,AV611,AV618,AV616,AV620,AV622,AV624)</f>
        <v>#VALUE!</v>
      </c>
      <c r="AW604" s="11" t="e">
        <f t="shared" si="3850"/>
        <v>#VALUE!</v>
      </c>
      <c r="AX604" s="12">
        <f t="shared" si="3851"/>
        <v>0</v>
      </c>
      <c r="AY604" s="11">
        <f>SUM(AY605,AY609,AY611,AY618,AY616,AY620,AY622,AY624)</f>
        <v>0</v>
      </c>
      <c r="AZ604" s="11" t="e">
        <f>SUM(AZ605,AZ609,AZ611,AZ618,AZ616,AZ620,AZ622,AZ624)</f>
        <v>#VALUE!</v>
      </c>
      <c r="BA604" s="11" t="e">
        <f t="shared" si="3852"/>
        <v>#VALUE!</v>
      </c>
      <c r="BB604" s="12">
        <f t="shared" si="3853"/>
        <v>0</v>
      </c>
      <c r="BC604" s="11">
        <f>SUM(BC605,BC609,BC611,BC618,BC616,BC620,BC622,BC624)</f>
        <v>0</v>
      </c>
      <c r="BD604" s="11">
        <f>SUM(BD605,BD609,BD611,BD618,BD616,BD620,BD622,BD624)</f>
        <v>573354</v>
      </c>
      <c r="BE604" s="11" t="e">
        <f>SUM(BE605,BE609,BE611,BE618,BE616,BE620,BE622,BE624)</f>
        <v>#VALUE!</v>
      </c>
      <c r="BF604" s="11" t="e">
        <f t="shared" si="3854"/>
        <v>#VALUE!</v>
      </c>
      <c r="BG604" s="83" t="e">
        <f t="shared" si="3829"/>
        <v>#VALUE!</v>
      </c>
      <c r="BL604" s="11">
        <f>SUM(BL605,BL609,BL611,BL618,BL616,BL620,BL622,BL624)</f>
        <v>0</v>
      </c>
      <c r="BM604" s="11">
        <f>SUM(BM605,BM609,BM611,BM618,BM616,BM620,BM622,BM624)</f>
        <v>0</v>
      </c>
    </row>
    <row r="605" spans="1:65" x14ac:dyDescent="0.3">
      <c r="A605" s="27"/>
      <c r="B605" s="27"/>
      <c r="C605" s="28"/>
      <c r="D605" s="25">
        <v>530505</v>
      </c>
      <c r="E605" s="1"/>
      <c r="F605" s="2" t="s">
        <v>329</v>
      </c>
      <c r="G605" s="3">
        <f>SUM(G606:G608)</f>
        <v>0</v>
      </c>
      <c r="H605" s="3" t="e">
        <f>SUM(H606:H608)</f>
        <v>#VALUE!</v>
      </c>
      <c r="I605" s="3" t="e">
        <f t="shared" si="3831"/>
        <v>#VALUE!</v>
      </c>
      <c r="J605" s="4">
        <f t="shared" si="3832"/>
        <v>0</v>
      </c>
      <c r="K605" s="3">
        <f>SUM(K606:K608)</f>
        <v>0</v>
      </c>
      <c r="L605" s="3" t="e">
        <f>SUM(L606:L608)</f>
        <v>#VALUE!</v>
      </c>
      <c r="M605" s="3" t="e">
        <f t="shared" si="3833"/>
        <v>#VALUE!</v>
      </c>
      <c r="N605" s="4">
        <f t="shared" si="3834"/>
        <v>0</v>
      </c>
      <c r="O605" s="3">
        <f>SUM(O606:O608)</f>
        <v>0</v>
      </c>
      <c r="P605" s="3" t="e">
        <f>SUM(P606:P608)</f>
        <v>#VALUE!</v>
      </c>
      <c r="Q605" s="3" t="e">
        <f t="shared" si="3835"/>
        <v>#VALUE!</v>
      </c>
      <c r="R605" s="4">
        <f t="shared" si="3793"/>
        <v>0</v>
      </c>
      <c r="S605" s="3">
        <f>SUM(S606:S608)</f>
        <v>0</v>
      </c>
      <c r="T605" s="3" t="e">
        <f>SUM(T606:T608)</f>
        <v>#VALUE!</v>
      </c>
      <c r="U605" s="3" t="e">
        <f t="shared" si="3836"/>
        <v>#VALUE!</v>
      </c>
      <c r="V605" s="4">
        <f t="shared" si="3837"/>
        <v>0</v>
      </c>
      <c r="W605" s="3">
        <f>SUM(W606:W608)</f>
        <v>0</v>
      </c>
      <c r="X605" s="3" t="e">
        <f>SUM(X606:X608)</f>
        <v>#VALUE!</v>
      </c>
      <c r="Y605" s="3" t="e">
        <f t="shared" si="3838"/>
        <v>#VALUE!</v>
      </c>
      <c r="Z605" s="4">
        <f t="shared" si="3839"/>
        <v>0</v>
      </c>
      <c r="AA605" s="3">
        <f>SUM(AA606:AA608)</f>
        <v>505070.8</v>
      </c>
      <c r="AB605" s="3" t="e">
        <f>SUM(AB606:AB608)</f>
        <v>#VALUE!</v>
      </c>
      <c r="AC605" s="3" t="e">
        <f t="shared" si="3840"/>
        <v>#VALUE!</v>
      </c>
      <c r="AD605" s="4" t="e">
        <f t="shared" si="3841"/>
        <v>#VALUE!</v>
      </c>
      <c r="AE605" s="3">
        <f>SUM(AE606:AE608)</f>
        <v>17070.8</v>
      </c>
      <c r="AF605" s="3" t="e">
        <f>SUM(AF606:AF608)</f>
        <v>#VALUE!</v>
      </c>
      <c r="AG605" s="3" t="e">
        <f t="shared" si="3842"/>
        <v>#VALUE!</v>
      </c>
      <c r="AH605" s="4" t="e">
        <f t="shared" si="3843"/>
        <v>#VALUE!</v>
      </c>
      <c r="AI605" s="3">
        <f>SUM(AI606:AI608)</f>
        <v>17070.8</v>
      </c>
      <c r="AJ605" s="3" t="e">
        <f>SUM(AJ606:AJ608)</f>
        <v>#VALUE!</v>
      </c>
      <c r="AK605" s="3" t="e">
        <f t="shared" si="3844"/>
        <v>#VALUE!</v>
      </c>
      <c r="AL605" s="4" t="e">
        <f t="shared" si="3845"/>
        <v>#VALUE!</v>
      </c>
      <c r="AM605" s="3">
        <f>SUM(AM606:AM608)</f>
        <v>17070.8</v>
      </c>
      <c r="AN605" s="3" t="e">
        <f>SUM(AN606:AN608)</f>
        <v>#VALUE!</v>
      </c>
      <c r="AO605" s="3" t="e">
        <f t="shared" si="3846"/>
        <v>#VALUE!</v>
      </c>
      <c r="AP605" s="4" t="e">
        <f t="shared" si="3847"/>
        <v>#VALUE!</v>
      </c>
      <c r="AQ605" s="3">
        <f>SUM(AQ606:AQ608)</f>
        <v>17070.8</v>
      </c>
      <c r="AR605" s="3" t="e">
        <f>SUM(AR606:AR608)</f>
        <v>#VALUE!</v>
      </c>
      <c r="AS605" s="3" t="e">
        <f t="shared" si="3848"/>
        <v>#VALUE!</v>
      </c>
      <c r="AT605" s="4" t="e">
        <f t="shared" si="3849"/>
        <v>#VALUE!</v>
      </c>
      <c r="AU605" s="3">
        <f>SUM(AU606:AU608)</f>
        <v>0</v>
      </c>
      <c r="AV605" s="3" t="e">
        <f>SUM(AV606:AV608)</f>
        <v>#VALUE!</v>
      </c>
      <c r="AW605" s="3" t="e">
        <f t="shared" si="3850"/>
        <v>#VALUE!</v>
      </c>
      <c r="AX605" s="4">
        <f t="shared" si="3851"/>
        <v>0</v>
      </c>
      <c r="AY605" s="3">
        <f>SUM(AY606:AY608)</f>
        <v>0</v>
      </c>
      <c r="AZ605" s="3" t="e">
        <f>SUM(AZ606:AZ608)</f>
        <v>#VALUE!</v>
      </c>
      <c r="BA605" s="3" t="e">
        <f t="shared" si="3852"/>
        <v>#VALUE!</v>
      </c>
      <c r="BB605" s="4">
        <f t="shared" si="3853"/>
        <v>0</v>
      </c>
      <c r="BC605" s="3">
        <f>SUM(BC606:BC608)</f>
        <v>0</v>
      </c>
      <c r="BD605" s="3">
        <f>SUM(BD606:BD608)</f>
        <v>573354</v>
      </c>
      <c r="BE605" s="3" t="e">
        <f>SUM(BE606:BE608)</f>
        <v>#VALUE!</v>
      </c>
      <c r="BF605" s="3" t="e">
        <f t="shared" si="3854"/>
        <v>#VALUE!</v>
      </c>
      <c r="BG605" s="4" t="e">
        <f t="shared" si="3829"/>
        <v>#VALUE!</v>
      </c>
      <c r="BL605" s="3">
        <f>SUM(BL606:BL608)</f>
        <v>0</v>
      </c>
      <c r="BM605" s="3">
        <f>SUM(BM606:BM608)</f>
        <v>0</v>
      </c>
    </row>
    <row r="606" spans="1:65" s="84" customFormat="1" ht="12" x14ac:dyDescent="0.3">
      <c r="A606" s="29"/>
      <c r="B606" s="34"/>
      <c r="C606" s="35"/>
      <c r="D606" s="36"/>
      <c r="E606" s="5">
        <v>53050501</v>
      </c>
      <c r="F606" s="6" t="s">
        <v>329</v>
      </c>
      <c r="G606" s="7">
        <v>0</v>
      </c>
      <c r="H606" s="7" t="e">
        <f>SUMIF([2]Ene!B:I,AVALUOS!E606,[2]Ene!I:I)</f>
        <v>#VALUE!</v>
      </c>
      <c r="I606" s="7" t="e">
        <f t="shared" si="3831"/>
        <v>#VALUE!</v>
      </c>
      <c r="J606" s="8">
        <f t="shared" si="3832"/>
        <v>0</v>
      </c>
      <c r="K606" s="7">
        <v>0</v>
      </c>
      <c r="L606" s="7" t="e">
        <f>SUMIF([2]Feb!B:I,AVALUOS!E606,[2]Feb!I:I)</f>
        <v>#VALUE!</v>
      </c>
      <c r="M606" s="7" t="e">
        <f t="shared" si="3833"/>
        <v>#VALUE!</v>
      </c>
      <c r="N606" s="8">
        <f t="shared" si="3834"/>
        <v>0</v>
      </c>
      <c r="O606" s="7">
        <v>0</v>
      </c>
      <c r="P606" s="7" t="e">
        <f>SUMIF([2]mar!B:I,AVALUOS!E606,[2]mar!I:I)</f>
        <v>#VALUE!</v>
      </c>
      <c r="Q606" s="7" t="e">
        <f t="shared" si="3835"/>
        <v>#VALUE!</v>
      </c>
      <c r="R606" s="8">
        <f t="shared" si="3793"/>
        <v>0</v>
      </c>
      <c r="S606" s="7">
        <v>0</v>
      </c>
      <c r="T606" s="7" t="e">
        <f>SUMIF([2]Abr!B:I,AVALUOS!E606,[2]Abr!I:I)</f>
        <v>#VALUE!</v>
      </c>
      <c r="U606" s="7" t="e">
        <f t="shared" si="3836"/>
        <v>#VALUE!</v>
      </c>
      <c r="V606" s="8">
        <f t="shared" si="3837"/>
        <v>0</v>
      </c>
      <c r="W606" s="7">
        <v>0</v>
      </c>
      <c r="X606" s="7" t="e">
        <f>SUMIF([2]May!B:I,AVALUOS!E606,[2]May!I:I)</f>
        <v>#VALUE!</v>
      </c>
      <c r="Y606" s="7" t="e">
        <f t="shared" si="3838"/>
        <v>#VALUE!</v>
      </c>
      <c r="Z606" s="8">
        <f t="shared" si="3839"/>
        <v>0</v>
      </c>
      <c r="AA606" s="7">
        <v>17070.8</v>
      </c>
      <c r="AB606" s="7" t="e">
        <f>SUMIF([2]Jun!B:I,AVALUOS!E606,[2]Jun!I:I)</f>
        <v>#VALUE!</v>
      </c>
      <c r="AC606" s="7" t="e">
        <f t="shared" si="3840"/>
        <v>#VALUE!</v>
      </c>
      <c r="AD606" s="8" t="e">
        <f t="shared" si="3841"/>
        <v>#VALUE!</v>
      </c>
      <c r="AE606" s="7">
        <v>17070.8</v>
      </c>
      <c r="AF606" s="7" t="e">
        <f>SUMIF([2]Jul!B:I,AVALUOS!E606,[2]Jul!I:I)</f>
        <v>#VALUE!</v>
      </c>
      <c r="AG606" s="7" t="e">
        <f t="shared" si="3842"/>
        <v>#VALUE!</v>
      </c>
      <c r="AH606" s="8" t="e">
        <f t="shared" si="3843"/>
        <v>#VALUE!</v>
      </c>
      <c r="AI606" s="7">
        <v>17070.8</v>
      </c>
      <c r="AJ606" s="7" t="e">
        <f>SUMIF([2]Agos!B:I,AVALUOS!E606,[2]Agos!I:I)</f>
        <v>#VALUE!</v>
      </c>
      <c r="AK606" s="7" t="e">
        <f t="shared" si="3844"/>
        <v>#VALUE!</v>
      </c>
      <c r="AL606" s="8" t="e">
        <f t="shared" si="3845"/>
        <v>#VALUE!</v>
      </c>
      <c r="AM606" s="7">
        <v>17070.8</v>
      </c>
      <c r="AN606" s="7" t="e">
        <f>SUMIF([2]Sep!B:I,AVALUOS!E606,[2]Sep!I:I)</f>
        <v>#VALUE!</v>
      </c>
      <c r="AO606" s="7" t="e">
        <f t="shared" si="3846"/>
        <v>#VALUE!</v>
      </c>
      <c r="AP606" s="8" t="e">
        <f t="shared" si="3847"/>
        <v>#VALUE!</v>
      </c>
      <c r="AQ606" s="7">
        <v>17070.8</v>
      </c>
      <c r="AR606" s="7" t="e">
        <f>SUMIF([2]Oct!B:I,AVALUOS!E606,[2]Oct!I:I)</f>
        <v>#VALUE!</v>
      </c>
      <c r="AS606" s="7" t="e">
        <f t="shared" si="3848"/>
        <v>#VALUE!</v>
      </c>
      <c r="AT606" s="8" t="e">
        <f t="shared" si="3849"/>
        <v>#VALUE!</v>
      </c>
      <c r="AU606" s="7">
        <v>0</v>
      </c>
      <c r="AV606" s="7" t="e">
        <f>SUMIF([2]Nov!B:I,AVALUOS!E606,[2]Nov!I:I)</f>
        <v>#VALUE!</v>
      </c>
      <c r="AW606" s="7" t="e">
        <f t="shared" si="3850"/>
        <v>#VALUE!</v>
      </c>
      <c r="AX606" s="8">
        <f t="shared" si="3851"/>
        <v>0</v>
      </c>
      <c r="AY606" s="7">
        <v>0</v>
      </c>
      <c r="AZ606" s="7" t="e">
        <f>SUMIF([2]Dic!B:I,AVALUOS!E606,[2]Dic!I:I)</f>
        <v>#VALUE!</v>
      </c>
      <c r="BA606" s="7" t="e">
        <f t="shared" si="3852"/>
        <v>#VALUE!</v>
      </c>
      <c r="BB606" s="8">
        <f t="shared" si="3853"/>
        <v>0</v>
      </c>
      <c r="BC606" s="7">
        <v>0</v>
      </c>
      <c r="BD606" s="89">
        <f t="shared" ref="BD606:BD608" si="3896">+G606+K606+O606+S606+W606+AA606+AE606+AI606+AM606+AQ606+AU606</f>
        <v>85354</v>
      </c>
      <c r="BE606" s="89" t="e">
        <f t="shared" ref="BE606:BE608" si="3897">+H606+L606+P606+T606+X606+AB606+AF606+AJ606+AN606+AR606+AV606+AZ606</f>
        <v>#VALUE!</v>
      </c>
      <c r="BF606" s="89" t="e">
        <f t="shared" si="3854"/>
        <v>#VALUE!</v>
      </c>
      <c r="BG606" s="24" t="e">
        <f t="shared" si="3829"/>
        <v>#VALUE!</v>
      </c>
      <c r="BL606" s="7"/>
      <c r="BM606" s="7"/>
    </row>
    <row r="607" spans="1:65" s="84" customFormat="1" ht="20.399999999999999" x14ac:dyDescent="0.3">
      <c r="A607" s="29"/>
      <c r="B607" s="34"/>
      <c r="C607" s="35"/>
      <c r="D607" s="36"/>
      <c r="E607" s="5">
        <v>53050502</v>
      </c>
      <c r="F607" s="6" t="s">
        <v>330</v>
      </c>
      <c r="G607" s="7">
        <v>0</v>
      </c>
      <c r="H607" s="7" t="e">
        <f>SUMIF([2]Ene!B:I,AVALUOS!E607,[2]Ene!I:I)</f>
        <v>#VALUE!</v>
      </c>
      <c r="I607" s="7" t="e">
        <f t="shared" si="3831"/>
        <v>#VALUE!</v>
      </c>
      <c r="J607" s="8">
        <f t="shared" si="3832"/>
        <v>0</v>
      </c>
      <c r="K607" s="7">
        <v>0</v>
      </c>
      <c r="L607" s="7" t="e">
        <f>SUMIF([2]Feb!B:I,AVALUOS!E607,[2]Feb!I:I)</f>
        <v>#VALUE!</v>
      </c>
      <c r="M607" s="7" t="e">
        <f t="shared" si="3833"/>
        <v>#VALUE!</v>
      </c>
      <c r="N607" s="8">
        <f t="shared" si="3834"/>
        <v>0</v>
      </c>
      <c r="O607" s="7">
        <v>0</v>
      </c>
      <c r="P607" s="7" t="e">
        <f>SUMIF([2]mar!B:I,AVALUOS!E607,[2]mar!I:I)</f>
        <v>#VALUE!</v>
      </c>
      <c r="Q607" s="7" t="e">
        <f t="shared" si="3835"/>
        <v>#VALUE!</v>
      </c>
      <c r="R607" s="8">
        <f t="shared" si="3793"/>
        <v>0</v>
      </c>
      <c r="S607" s="7">
        <v>0</v>
      </c>
      <c r="T607" s="7" t="e">
        <f>SUMIF([2]Abr!B:I,AVALUOS!E607,[2]Abr!I:I)</f>
        <v>#VALUE!</v>
      </c>
      <c r="U607" s="7" t="e">
        <f t="shared" si="3836"/>
        <v>#VALUE!</v>
      </c>
      <c r="V607" s="8">
        <f t="shared" si="3837"/>
        <v>0</v>
      </c>
      <c r="W607" s="7">
        <v>0</v>
      </c>
      <c r="X607" s="7" t="e">
        <f>SUMIF([2]May!B:I,AVALUOS!E607,[2]May!I:I)</f>
        <v>#VALUE!</v>
      </c>
      <c r="Y607" s="7" t="e">
        <f t="shared" si="3838"/>
        <v>#VALUE!</v>
      </c>
      <c r="Z607" s="8">
        <f t="shared" si="3839"/>
        <v>0</v>
      </c>
      <c r="AA607" s="7">
        <v>160000</v>
      </c>
      <c r="AB607" s="7" t="e">
        <f>SUMIF([2]Jun!B:I,AVALUOS!E607,[2]Jun!I:I)</f>
        <v>#VALUE!</v>
      </c>
      <c r="AC607" s="7" t="e">
        <f t="shared" si="3840"/>
        <v>#VALUE!</v>
      </c>
      <c r="AD607" s="8" t="e">
        <f t="shared" si="3841"/>
        <v>#VALUE!</v>
      </c>
      <c r="AE607" s="7">
        <v>0</v>
      </c>
      <c r="AF607" s="7" t="e">
        <f>SUMIF([2]Jul!B:I,AVALUOS!E607,[2]Jul!I:I)</f>
        <v>#VALUE!</v>
      </c>
      <c r="AG607" s="7" t="e">
        <f t="shared" si="3842"/>
        <v>#VALUE!</v>
      </c>
      <c r="AH607" s="8">
        <f t="shared" si="3843"/>
        <v>0</v>
      </c>
      <c r="AI607" s="7">
        <v>0</v>
      </c>
      <c r="AJ607" s="7" t="e">
        <f>SUMIF([2]Agos!B:I,AVALUOS!E607,[2]Agos!I:I)</f>
        <v>#VALUE!</v>
      </c>
      <c r="AK607" s="7" t="e">
        <f t="shared" si="3844"/>
        <v>#VALUE!</v>
      </c>
      <c r="AL607" s="8">
        <f t="shared" si="3845"/>
        <v>0</v>
      </c>
      <c r="AM607" s="7">
        <v>0</v>
      </c>
      <c r="AN607" s="7" t="e">
        <f>SUMIF([2]Sep!B:I,AVALUOS!E607,[2]Sep!I:I)</f>
        <v>#VALUE!</v>
      </c>
      <c r="AO607" s="7" t="e">
        <f t="shared" si="3846"/>
        <v>#VALUE!</v>
      </c>
      <c r="AP607" s="8">
        <f t="shared" si="3847"/>
        <v>0</v>
      </c>
      <c r="AQ607" s="7">
        <v>0</v>
      </c>
      <c r="AR607" s="7" t="e">
        <f>SUMIF([2]Oct!B:I,AVALUOS!E607,[2]Oct!I:I)</f>
        <v>#VALUE!</v>
      </c>
      <c r="AS607" s="7" t="e">
        <f t="shared" si="3848"/>
        <v>#VALUE!</v>
      </c>
      <c r="AT607" s="8">
        <f t="shared" si="3849"/>
        <v>0</v>
      </c>
      <c r="AU607" s="7">
        <v>0</v>
      </c>
      <c r="AV607" s="7" t="e">
        <f>SUMIF([2]Nov!B:I,AVALUOS!E607,[2]Nov!I:I)</f>
        <v>#VALUE!</v>
      </c>
      <c r="AW607" s="7" t="e">
        <f t="shared" si="3850"/>
        <v>#VALUE!</v>
      </c>
      <c r="AX607" s="8">
        <f t="shared" si="3851"/>
        <v>0</v>
      </c>
      <c r="AY607" s="7">
        <v>0</v>
      </c>
      <c r="AZ607" s="7" t="e">
        <f>SUMIF([2]Dic!B:I,AVALUOS!E607,[2]Dic!I:I)</f>
        <v>#VALUE!</v>
      </c>
      <c r="BA607" s="7" t="e">
        <f t="shared" si="3852"/>
        <v>#VALUE!</v>
      </c>
      <c r="BB607" s="8">
        <f t="shared" si="3853"/>
        <v>0</v>
      </c>
      <c r="BC607" s="7">
        <v>0</v>
      </c>
      <c r="BD607" s="89">
        <f t="shared" si="3896"/>
        <v>160000</v>
      </c>
      <c r="BE607" s="89" t="e">
        <f t="shared" si="3897"/>
        <v>#VALUE!</v>
      </c>
      <c r="BF607" s="89" t="e">
        <f t="shared" si="3854"/>
        <v>#VALUE!</v>
      </c>
      <c r="BG607" s="24" t="e">
        <f t="shared" si="3829"/>
        <v>#VALUE!</v>
      </c>
      <c r="BL607" s="7"/>
      <c r="BM607" s="7"/>
    </row>
    <row r="608" spans="1:65" s="84" customFormat="1" ht="20.399999999999999" x14ac:dyDescent="0.3">
      <c r="A608" s="29"/>
      <c r="B608" s="34"/>
      <c r="C608" s="35"/>
      <c r="D608" s="36"/>
      <c r="E608" s="5">
        <v>53050503</v>
      </c>
      <c r="F608" s="6" t="s">
        <v>331</v>
      </c>
      <c r="G608" s="7">
        <v>0</v>
      </c>
      <c r="H608" s="7" t="e">
        <f>SUMIF([2]Ene!B:I,AVALUOS!E608,[2]Ene!I:I)</f>
        <v>#VALUE!</v>
      </c>
      <c r="I608" s="7" t="e">
        <f t="shared" si="3831"/>
        <v>#VALUE!</v>
      </c>
      <c r="J608" s="8">
        <f t="shared" si="3832"/>
        <v>0</v>
      </c>
      <c r="K608" s="7">
        <v>0</v>
      </c>
      <c r="L608" s="7" t="e">
        <f>SUMIF([2]Feb!B:I,AVALUOS!E608,[2]Feb!I:I)</f>
        <v>#VALUE!</v>
      </c>
      <c r="M608" s="7" t="e">
        <f t="shared" si="3833"/>
        <v>#VALUE!</v>
      </c>
      <c r="N608" s="8">
        <f t="shared" si="3834"/>
        <v>0</v>
      </c>
      <c r="O608" s="7">
        <v>0</v>
      </c>
      <c r="P608" s="7" t="e">
        <f>SUMIF([2]mar!B:I,AVALUOS!E608,[2]mar!I:I)</f>
        <v>#VALUE!</v>
      </c>
      <c r="Q608" s="7" t="e">
        <f t="shared" si="3835"/>
        <v>#VALUE!</v>
      </c>
      <c r="R608" s="8">
        <f t="shared" si="3793"/>
        <v>0</v>
      </c>
      <c r="S608" s="7">
        <v>0</v>
      </c>
      <c r="T608" s="7" t="e">
        <f>SUMIF([2]Abr!B:I,AVALUOS!E608,[2]Abr!I:I)</f>
        <v>#VALUE!</v>
      </c>
      <c r="U608" s="7" t="e">
        <f t="shared" si="3836"/>
        <v>#VALUE!</v>
      </c>
      <c r="V608" s="8">
        <f t="shared" si="3837"/>
        <v>0</v>
      </c>
      <c r="W608" s="7">
        <v>0</v>
      </c>
      <c r="X608" s="7" t="e">
        <f>SUMIF([2]May!B:I,AVALUOS!E608,[2]May!I:I)</f>
        <v>#VALUE!</v>
      </c>
      <c r="Y608" s="7" t="e">
        <f t="shared" si="3838"/>
        <v>#VALUE!</v>
      </c>
      <c r="Z608" s="8">
        <f t="shared" si="3839"/>
        <v>0</v>
      </c>
      <c r="AA608" s="7">
        <v>328000</v>
      </c>
      <c r="AB608" s="7" t="e">
        <f>SUMIF([2]Jun!B:I,AVALUOS!E608,[2]Jun!I:I)</f>
        <v>#VALUE!</v>
      </c>
      <c r="AC608" s="7" t="e">
        <f t="shared" si="3840"/>
        <v>#VALUE!</v>
      </c>
      <c r="AD608" s="8" t="e">
        <f t="shared" si="3841"/>
        <v>#VALUE!</v>
      </c>
      <c r="AE608" s="7">
        <v>0</v>
      </c>
      <c r="AF608" s="7" t="e">
        <f>SUMIF([2]Jul!B:I,AVALUOS!E608,[2]Jul!I:I)</f>
        <v>#VALUE!</v>
      </c>
      <c r="AG608" s="7" t="e">
        <f t="shared" si="3842"/>
        <v>#VALUE!</v>
      </c>
      <c r="AH608" s="8">
        <f t="shared" si="3843"/>
        <v>0</v>
      </c>
      <c r="AI608" s="7">
        <v>0</v>
      </c>
      <c r="AJ608" s="7" t="e">
        <f>SUMIF([2]Agos!B:I,AVALUOS!E608,[2]Agos!I:I)</f>
        <v>#VALUE!</v>
      </c>
      <c r="AK608" s="7" t="e">
        <f t="shared" si="3844"/>
        <v>#VALUE!</v>
      </c>
      <c r="AL608" s="8">
        <f t="shared" si="3845"/>
        <v>0</v>
      </c>
      <c r="AM608" s="7">
        <v>0</v>
      </c>
      <c r="AN608" s="7" t="e">
        <f>SUMIF([2]Sep!B:I,AVALUOS!E608,[2]Sep!I:I)</f>
        <v>#VALUE!</v>
      </c>
      <c r="AO608" s="7" t="e">
        <f t="shared" si="3846"/>
        <v>#VALUE!</v>
      </c>
      <c r="AP608" s="8">
        <f t="shared" si="3847"/>
        <v>0</v>
      </c>
      <c r="AQ608" s="7">
        <v>0</v>
      </c>
      <c r="AR608" s="7" t="e">
        <f>SUMIF([2]Oct!B:I,AVALUOS!E608,[2]Oct!I:I)</f>
        <v>#VALUE!</v>
      </c>
      <c r="AS608" s="7" t="e">
        <f t="shared" si="3848"/>
        <v>#VALUE!</v>
      </c>
      <c r="AT608" s="8">
        <f t="shared" si="3849"/>
        <v>0</v>
      </c>
      <c r="AU608" s="7">
        <v>0</v>
      </c>
      <c r="AV608" s="7" t="e">
        <f>SUMIF([2]Nov!B:I,AVALUOS!E608,[2]Nov!I:I)</f>
        <v>#VALUE!</v>
      </c>
      <c r="AW608" s="7" t="e">
        <f t="shared" si="3850"/>
        <v>#VALUE!</v>
      </c>
      <c r="AX608" s="8">
        <f t="shared" si="3851"/>
        <v>0</v>
      </c>
      <c r="AY608" s="7">
        <v>0</v>
      </c>
      <c r="AZ608" s="7" t="e">
        <f>SUMIF([2]Dic!B:I,AVALUOS!E608,[2]Dic!I:I)</f>
        <v>#VALUE!</v>
      </c>
      <c r="BA608" s="7" t="e">
        <f t="shared" si="3852"/>
        <v>#VALUE!</v>
      </c>
      <c r="BB608" s="8">
        <f t="shared" si="3853"/>
        <v>0</v>
      </c>
      <c r="BC608" s="7">
        <v>0</v>
      </c>
      <c r="BD608" s="89">
        <f t="shared" si="3896"/>
        <v>328000</v>
      </c>
      <c r="BE608" s="89" t="e">
        <f t="shared" si="3897"/>
        <v>#VALUE!</v>
      </c>
      <c r="BF608" s="89" t="e">
        <f t="shared" si="3854"/>
        <v>#VALUE!</v>
      </c>
      <c r="BG608" s="24" t="e">
        <f t="shared" si="3829"/>
        <v>#VALUE!</v>
      </c>
      <c r="BL608" s="7"/>
      <c r="BM608" s="7"/>
    </row>
    <row r="609" spans="1:65" x14ac:dyDescent="0.3">
      <c r="A609" s="27"/>
      <c r="B609" s="27"/>
      <c r="C609" s="28"/>
      <c r="D609" s="25">
        <v>530515</v>
      </c>
      <c r="E609" s="1"/>
      <c r="F609" s="2" t="s">
        <v>69</v>
      </c>
      <c r="G609" s="3">
        <f t="shared" ref="G609:H609" si="3898">+G610</f>
        <v>0</v>
      </c>
      <c r="H609" s="3" t="e">
        <f t="shared" si="3898"/>
        <v>#VALUE!</v>
      </c>
      <c r="I609" s="3" t="e">
        <f t="shared" si="3831"/>
        <v>#VALUE!</v>
      </c>
      <c r="J609" s="4">
        <f t="shared" si="3832"/>
        <v>0</v>
      </c>
      <c r="K609" s="3">
        <f t="shared" ref="K609:L609" si="3899">+K610</f>
        <v>0</v>
      </c>
      <c r="L609" s="3" t="e">
        <f t="shared" si="3899"/>
        <v>#VALUE!</v>
      </c>
      <c r="M609" s="3" t="e">
        <f t="shared" si="3833"/>
        <v>#VALUE!</v>
      </c>
      <c r="N609" s="4">
        <f t="shared" si="3834"/>
        <v>0</v>
      </c>
      <c r="O609" s="3">
        <f t="shared" ref="O609:P609" si="3900">+O610</f>
        <v>0</v>
      </c>
      <c r="P609" s="3" t="e">
        <f t="shared" si="3900"/>
        <v>#VALUE!</v>
      </c>
      <c r="Q609" s="3" t="e">
        <f t="shared" si="3835"/>
        <v>#VALUE!</v>
      </c>
      <c r="R609" s="4">
        <f t="shared" si="3793"/>
        <v>0</v>
      </c>
      <c r="S609" s="3">
        <f t="shared" ref="S609:BE609" si="3901">+S610</f>
        <v>0</v>
      </c>
      <c r="T609" s="3" t="e">
        <f t="shared" si="3901"/>
        <v>#VALUE!</v>
      </c>
      <c r="U609" s="3" t="e">
        <f t="shared" si="3836"/>
        <v>#VALUE!</v>
      </c>
      <c r="V609" s="4">
        <f t="shared" si="3837"/>
        <v>0</v>
      </c>
      <c r="W609" s="3">
        <f t="shared" ref="W609:X609" si="3902">+W610</f>
        <v>0</v>
      </c>
      <c r="X609" s="3" t="e">
        <f t="shared" si="3902"/>
        <v>#VALUE!</v>
      </c>
      <c r="Y609" s="3" t="e">
        <f t="shared" si="3838"/>
        <v>#VALUE!</v>
      </c>
      <c r="Z609" s="4">
        <f t="shared" si="3839"/>
        <v>0</v>
      </c>
      <c r="AA609" s="3">
        <f t="shared" ref="AA609" si="3903">+AA610</f>
        <v>0</v>
      </c>
      <c r="AB609" s="3" t="e">
        <f t="shared" si="3901"/>
        <v>#VALUE!</v>
      </c>
      <c r="AC609" s="3" t="e">
        <f t="shared" si="3840"/>
        <v>#VALUE!</v>
      </c>
      <c r="AD609" s="4">
        <f t="shared" si="3841"/>
        <v>0</v>
      </c>
      <c r="AE609" s="3">
        <f t="shared" ref="AE609" si="3904">+AE610</f>
        <v>0</v>
      </c>
      <c r="AF609" s="3" t="e">
        <f t="shared" si="3901"/>
        <v>#VALUE!</v>
      </c>
      <c r="AG609" s="3" t="e">
        <f t="shared" si="3842"/>
        <v>#VALUE!</v>
      </c>
      <c r="AH609" s="4">
        <f t="shared" si="3843"/>
        <v>0</v>
      </c>
      <c r="AI609" s="3">
        <f t="shared" ref="AI609" si="3905">+AI610</f>
        <v>0</v>
      </c>
      <c r="AJ609" s="3" t="e">
        <f t="shared" si="3901"/>
        <v>#VALUE!</v>
      </c>
      <c r="AK609" s="3" t="e">
        <f t="shared" si="3844"/>
        <v>#VALUE!</v>
      </c>
      <c r="AL609" s="4">
        <f t="shared" si="3845"/>
        <v>0</v>
      </c>
      <c r="AM609" s="3">
        <f t="shared" ref="AM609" si="3906">+AM610</f>
        <v>0</v>
      </c>
      <c r="AN609" s="3" t="e">
        <f t="shared" si="3901"/>
        <v>#VALUE!</v>
      </c>
      <c r="AO609" s="3" t="e">
        <f t="shared" si="3846"/>
        <v>#VALUE!</v>
      </c>
      <c r="AP609" s="4">
        <f t="shared" si="3847"/>
        <v>0</v>
      </c>
      <c r="AQ609" s="3">
        <f t="shared" ref="AQ609" si="3907">+AQ610</f>
        <v>0</v>
      </c>
      <c r="AR609" s="3" t="e">
        <f t="shared" si="3901"/>
        <v>#VALUE!</v>
      </c>
      <c r="AS609" s="3" t="e">
        <f t="shared" si="3848"/>
        <v>#VALUE!</v>
      </c>
      <c r="AT609" s="4">
        <f t="shared" si="3849"/>
        <v>0</v>
      </c>
      <c r="AU609" s="3">
        <f t="shared" ref="AU609" si="3908">+AU610</f>
        <v>0</v>
      </c>
      <c r="AV609" s="3" t="e">
        <f t="shared" si="3901"/>
        <v>#VALUE!</v>
      </c>
      <c r="AW609" s="3" t="e">
        <f t="shared" si="3850"/>
        <v>#VALUE!</v>
      </c>
      <c r="AX609" s="4">
        <f t="shared" si="3851"/>
        <v>0</v>
      </c>
      <c r="AY609" s="3">
        <f t="shared" ref="AY609" si="3909">+AY610</f>
        <v>0</v>
      </c>
      <c r="AZ609" s="3" t="e">
        <f t="shared" si="3901"/>
        <v>#VALUE!</v>
      </c>
      <c r="BA609" s="3" t="e">
        <f t="shared" si="3852"/>
        <v>#VALUE!</v>
      </c>
      <c r="BB609" s="4">
        <f t="shared" si="3853"/>
        <v>0</v>
      </c>
      <c r="BC609" s="3">
        <f t="shared" si="3901"/>
        <v>0</v>
      </c>
      <c r="BD609" s="3">
        <f t="shared" si="3901"/>
        <v>0</v>
      </c>
      <c r="BE609" s="3" t="e">
        <f t="shared" si="3901"/>
        <v>#VALUE!</v>
      </c>
      <c r="BF609" s="3" t="e">
        <f t="shared" si="3854"/>
        <v>#VALUE!</v>
      </c>
      <c r="BG609" s="4">
        <f t="shared" si="3829"/>
        <v>0</v>
      </c>
      <c r="BL609" s="3">
        <f t="shared" ref="BL609:BM609" si="3910">+BL610</f>
        <v>0</v>
      </c>
      <c r="BM609" s="3">
        <f t="shared" si="3910"/>
        <v>0</v>
      </c>
    </row>
    <row r="610" spans="1:65" ht="12" x14ac:dyDescent="0.3">
      <c r="A610" s="29"/>
      <c r="B610" s="34"/>
      <c r="C610" s="35"/>
      <c r="D610" s="36"/>
      <c r="E610" s="5">
        <v>53051501</v>
      </c>
      <c r="F610" s="6" t="s">
        <v>69</v>
      </c>
      <c r="G610" s="7">
        <v>0</v>
      </c>
      <c r="H610" s="7" t="e">
        <f>SUMIF([2]Ene!B:I,AVALUOS!E610,[2]Ene!I:I)</f>
        <v>#VALUE!</v>
      </c>
      <c r="I610" s="7" t="e">
        <f t="shared" si="3831"/>
        <v>#VALUE!</v>
      </c>
      <c r="J610" s="8">
        <f t="shared" si="3832"/>
        <v>0</v>
      </c>
      <c r="K610" s="7">
        <v>0</v>
      </c>
      <c r="L610" s="7" t="e">
        <f>SUMIF([2]Feb!B:I,AVALUOS!E610,[2]Feb!I:I)</f>
        <v>#VALUE!</v>
      </c>
      <c r="M610" s="7" t="e">
        <f t="shared" si="3833"/>
        <v>#VALUE!</v>
      </c>
      <c r="N610" s="8">
        <f t="shared" si="3834"/>
        <v>0</v>
      </c>
      <c r="O610" s="7">
        <v>0</v>
      </c>
      <c r="P610" s="7" t="e">
        <f>SUMIF([2]mar!B:I,AVALUOS!E610,[2]mar!I:I)</f>
        <v>#VALUE!</v>
      </c>
      <c r="Q610" s="7" t="e">
        <f t="shared" si="3835"/>
        <v>#VALUE!</v>
      </c>
      <c r="R610" s="8">
        <f t="shared" si="3793"/>
        <v>0</v>
      </c>
      <c r="S610" s="7">
        <v>0</v>
      </c>
      <c r="T610" s="7" t="e">
        <f>SUMIF([2]Abr!B:I,AVALUOS!E610,[2]Abr!I:I)</f>
        <v>#VALUE!</v>
      </c>
      <c r="U610" s="7" t="e">
        <f t="shared" si="3836"/>
        <v>#VALUE!</v>
      </c>
      <c r="V610" s="8">
        <f t="shared" si="3837"/>
        <v>0</v>
      </c>
      <c r="W610" s="7">
        <v>0</v>
      </c>
      <c r="X610" s="7" t="e">
        <f>SUMIF([2]May!B:I,AVALUOS!E610,[2]May!I:I)</f>
        <v>#VALUE!</v>
      </c>
      <c r="Y610" s="7" t="e">
        <f t="shared" si="3838"/>
        <v>#VALUE!</v>
      </c>
      <c r="Z610" s="8">
        <f t="shared" si="3839"/>
        <v>0</v>
      </c>
      <c r="AA610" s="7">
        <v>0</v>
      </c>
      <c r="AB610" s="7" t="e">
        <f>SUMIF([2]Jun!B:I,AVALUOS!E610,[2]Jun!I:I)</f>
        <v>#VALUE!</v>
      </c>
      <c r="AC610" s="7" t="e">
        <f t="shared" si="3840"/>
        <v>#VALUE!</v>
      </c>
      <c r="AD610" s="8">
        <f t="shared" si="3841"/>
        <v>0</v>
      </c>
      <c r="AE610" s="7">
        <v>0</v>
      </c>
      <c r="AF610" s="7" t="e">
        <f>SUMIF([2]Jul!B:I,AVALUOS!E610,[2]Jul!I:I)</f>
        <v>#VALUE!</v>
      </c>
      <c r="AG610" s="7" t="e">
        <f t="shared" si="3842"/>
        <v>#VALUE!</v>
      </c>
      <c r="AH610" s="8">
        <f t="shared" si="3843"/>
        <v>0</v>
      </c>
      <c r="AI610" s="7">
        <v>0</v>
      </c>
      <c r="AJ610" s="7" t="e">
        <f>SUMIF([2]Agos!B:I,AVALUOS!E610,[2]Agos!I:I)</f>
        <v>#VALUE!</v>
      </c>
      <c r="AK610" s="7" t="e">
        <f t="shared" si="3844"/>
        <v>#VALUE!</v>
      </c>
      <c r="AL610" s="8">
        <f t="shared" si="3845"/>
        <v>0</v>
      </c>
      <c r="AM610" s="7">
        <v>0</v>
      </c>
      <c r="AN610" s="7" t="e">
        <f>SUMIF([2]Sep!B:I,AVALUOS!E610,[2]Sep!I:I)</f>
        <v>#VALUE!</v>
      </c>
      <c r="AO610" s="7" t="e">
        <f t="shared" si="3846"/>
        <v>#VALUE!</v>
      </c>
      <c r="AP610" s="8">
        <f t="shared" si="3847"/>
        <v>0</v>
      </c>
      <c r="AQ610" s="7">
        <v>0</v>
      </c>
      <c r="AR610" s="7" t="e">
        <f>SUMIF([2]Oct!B:I,AVALUOS!E610,[2]Oct!I:I)</f>
        <v>#VALUE!</v>
      </c>
      <c r="AS610" s="7" t="e">
        <f t="shared" si="3848"/>
        <v>#VALUE!</v>
      </c>
      <c r="AT610" s="8">
        <f t="shared" si="3849"/>
        <v>0</v>
      </c>
      <c r="AU610" s="7">
        <v>0</v>
      </c>
      <c r="AV610" s="7" t="e">
        <f>SUMIF([2]Nov!B:I,AVALUOS!E610,[2]Nov!I:I)</f>
        <v>#VALUE!</v>
      </c>
      <c r="AW610" s="7" t="e">
        <f t="shared" si="3850"/>
        <v>#VALUE!</v>
      </c>
      <c r="AX610" s="8">
        <f t="shared" si="3851"/>
        <v>0</v>
      </c>
      <c r="AY610" s="7">
        <v>0</v>
      </c>
      <c r="AZ610" s="7" t="e">
        <f>SUMIF([2]Dic!B:I,AVALUOS!E610,[2]Dic!I:I)</f>
        <v>#VALUE!</v>
      </c>
      <c r="BA610" s="7" t="e">
        <f t="shared" si="3852"/>
        <v>#VALUE!</v>
      </c>
      <c r="BB610" s="8">
        <f t="shared" si="3853"/>
        <v>0</v>
      </c>
      <c r="BC610" s="7">
        <v>0</v>
      </c>
      <c r="BD610" s="89">
        <f>+G610+K610+O610+S610+W610+AA610+AE610+AI610+AM610+AQ610+AU610</f>
        <v>0</v>
      </c>
      <c r="BE610" s="89" t="e">
        <f>+H610+L610+P610+T610+X610+AB610+AF610+AJ610+AN610+AR610+AV610+AZ610</f>
        <v>#VALUE!</v>
      </c>
      <c r="BF610" s="89" t="e">
        <f t="shared" si="3854"/>
        <v>#VALUE!</v>
      </c>
      <c r="BG610" s="24">
        <f t="shared" si="3829"/>
        <v>0</v>
      </c>
      <c r="BK610" s="84"/>
      <c r="BL610" s="7"/>
      <c r="BM610" s="7"/>
    </row>
    <row r="611" spans="1:65" s="84" customFormat="1" ht="12" x14ac:dyDescent="0.3">
      <c r="A611" s="27"/>
      <c r="B611" s="27"/>
      <c r="C611" s="28"/>
      <c r="D611" s="25">
        <v>530520</v>
      </c>
      <c r="E611" s="1"/>
      <c r="F611" s="2" t="s">
        <v>59</v>
      </c>
      <c r="G611" s="3">
        <f t="shared" ref="G611:H611" si="3911">SUM(G612:G615)</f>
        <v>0</v>
      </c>
      <c r="H611" s="3" t="e">
        <f t="shared" si="3911"/>
        <v>#VALUE!</v>
      </c>
      <c r="I611" s="3" t="e">
        <f t="shared" si="3831"/>
        <v>#VALUE!</v>
      </c>
      <c r="J611" s="4">
        <f t="shared" si="3832"/>
        <v>0</v>
      </c>
      <c r="K611" s="3">
        <f t="shared" ref="K611:L611" si="3912">SUM(K612:K615)</f>
        <v>0</v>
      </c>
      <c r="L611" s="3" t="e">
        <f t="shared" si="3912"/>
        <v>#VALUE!</v>
      </c>
      <c r="M611" s="3" t="e">
        <f t="shared" si="3833"/>
        <v>#VALUE!</v>
      </c>
      <c r="N611" s="4">
        <f t="shared" si="3834"/>
        <v>0</v>
      </c>
      <c r="O611" s="3">
        <f t="shared" ref="O611:P611" si="3913">SUM(O612:O615)</f>
        <v>0</v>
      </c>
      <c r="P611" s="3" t="e">
        <f t="shared" si="3913"/>
        <v>#VALUE!</v>
      </c>
      <c r="Q611" s="3" t="e">
        <f t="shared" si="3835"/>
        <v>#VALUE!</v>
      </c>
      <c r="R611" s="4">
        <f t="shared" si="3793"/>
        <v>0</v>
      </c>
      <c r="S611" s="3">
        <f t="shared" ref="S611:T611" si="3914">SUM(S612:S615)</f>
        <v>0</v>
      </c>
      <c r="T611" s="3" t="e">
        <f t="shared" si="3914"/>
        <v>#VALUE!</v>
      </c>
      <c r="U611" s="3" t="e">
        <f t="shared" si="3836"/>
        <v>#VALUE!</v>
      </c>
      <c r="V611" s="4">
        <f t="shared" si="3837"/>
        <v>0</v>
      </c>
      <c r="W611" s="3">
        <f t="shared" ref="W611:X611" si="3915">SUM(W612:W615)</f>
        <v>0</v>
      </c>
      <c r="X611" s="3" t="e">
        <f t="shared" si="3915"/>
        <v>#VALUE!</v>
      </c>
      <c r="Y611" s="3" t="e">
        <f t="shared" si="3838"/>
        <v>#VALUE!</v>
      </c>
      <c r="Z611" s="4">
        <f t="shared" si="3839"/>
        <v>0</v>
      </c>
      <c r="AA611" s="3">
        <f t="shared" ref="AA611:AB611" si="3916">SUM(AA612:AA615)</f>
        <v>0</v>
      </c>
      <c r="AB611" s="3" t="e">
        <f t="shared" si="3916"/>
        <v>#VALUE!</v>
      </c>
      <c r="AC611" s="3" t="e">
        <f t="shared" si="3840"/>
        <v>#VALUE!</v>
      </c>
      <c r="AD611" s="4">
        <f t="shared" si="3841"/>
        <v>0</v>
      </c>
      <c r="AE611" s="3">
        <f t="shared" ref="AE611:AF611" si="3917">SUM(AE612:AE615)</f>
        <v>0</v>
      </c>
      <c r="AF611" s="3" t="e">
        <f t="shared" si="3917"/>
        <v>#VALUE!</v>
      </c>
      <c r="AG611" s="3" t="e">
        <f t="shared" si="3842"/>
        <v>#VALUE!</v>
      </c>
      <c r="AH611" s="4">
        <f t="shared" si="3843"/>
        <v>0</v>
      </c>
      <c r="AI611" s="3">
        <f t="shared" ref="AI611:AJ611" si="3918">SUM(AI612:AI615)</f>
        <v>0</v>
      </c>
      <c r="AJ611" s="3" t="e">
        <f t="shared" si="3918"/>
        <v>#VALUE!</v>
      </c>
      <c r="AK611" s="3" t="e">
        <f t="shared" si="3844"/>
        <v>#VALUE!</v>
      </c>
      <c r="AL611" s="4">
        <f t="shared" si="3845"/>
        <v>0</v>
      </c>
      <c r="AM611" s="3">
        <f t="shared" ref="AM611:AN611" si="3919">SUM(AM612:AM615)</f>
        <v>0</v>
      </c>
      <c r="AN611" s="3" t="e">
        <f t="shared" si="3919"/>
        <v>#VALUE!</v>
      </c>
      <c r="AO611" s="3" t="e">
        <f t="shared" si="3846"/>
        <v>#VALUE!</v>
      </c>
      <c r="AP611" s="4">
        <f t="shared" si="3847"/>
        <v>0</v>
      </c>
      <c r="AQ611" s="3">
        <f t="shared" ref="AQ611:AR611" si="3920">SUM(AQ612:AQ615)</f>
        <v>0</v>
      </c>
      <c r="AR611" s="3" t="e">
        <f t="shared" si="3920"/>
        <v>#VALUE!</v>
      </c>
      <c r="AS611" s="3" t="e">
        <f t="shared" si="3848"/>
        <v>#VALUE!</v>
      </c>
      <c r="AT611" s="4">
        <f t="shared" si="3849"/>
        <v>0</v>
      </c>
      <c r="AU611" s="3">
        <f t="shared" ref="AU611:AV611" si="3921">SUM(AU612:AU615)</f>
        <v>0</v>
      </c>
      <c r="AV611" s="3" t="e">
        <f t="shared" si="3921"/>
        <v>#VALUE!</v>
      </c>
      <c r="AW611" s="3" t="e">
        <f t="shared" si="3850"/>
        <v>#VALUE!</v>
      </c>
      <c r="AX611" s="4">
        <f t="shared" si="3851"/>
        <v>0</v>
      </c>
      <c r="AY611" s="3">
        <f t="shared" ref="AY611:BE611" si="3922">SUM(AY612:AY615)</f>
        <v>0</v>
      </c>
      <c r="AZ611" s="3" t="e">
        <f t="shared" si="3922"/>
        <v>#VALUE!</v>
      </c>
      <c r="BA611" s="3" t="e">
        <f t="shared" si="3852"/>
        <v>#VALUE!</v>
      </c>
      <c r="BB611" s="4">
        <f t="shared" si="3853"/>
        <v>0</v>
      </c>
      <c r="BC611" s="3">
        <f t="shared" si="3922"/>
        <v>0</v>
      </c>
      <c r="BD611" s="3">
        <f t="shared" si="3922"/>
        <v>0</v>
      </c>
      <c r="BE611" s="3" t="e">
        <f t="shared" si="3922"/>
        <v>#VALUE!</v>
      </c>
      <c r="BF611" s="3" t="e">
        <f t="shared" si="3854"/>
        <v>#VALUE!</v>
      </c>
      <c r="BG611" s="4">
        <f t="shared" si="3829"/>
        <v>0</v>
      </c>
      <c r="BL611" s="3">
        <f t="shared" ref="BL611:BM611" si="3923">SUM(BL612:BL615)</f>
        <v>0</v>
      </c>
      <c r="BM611" s="3">
        <f t="shared" si="3923"/>
        <v>0</v>
      </c>
    </row>
    <row r="612" spans="1:65" ht="20.399999999999999" x14ac:dyDescent="0.3">
      <c r="A612" s="29"/>
      <c r="B612" s="34"/>
      <c r="C612" s="35"/>
      <c r="D612" s="36"/>
      <c r="E612" s="5">
        <v>53052001</v>
      </c>
      <c r="F612" s="6" t="s">
        <v>332</v>
      </c>
      <c r="G612" s="7">
        <v>0</v>
      </c>
      <c r="H612" s="7" t="e">
        <f>SUMIF([2]Ene!B:I,AVALUOS!E612,[2]Ene!I:I)</f>
        <v>#VALUE!</v>
      </c>
      <c r="I612" s="7" t="e">
        <f t="shared" si="3831"/>
        <v>#VALUE!</v>
      </c>
      <c r="J612" s="8">
        <f t="shared" si="3832"/>
        <v>0</v>
      </c>
      <c r="K612" s="7">
        <v>0</v>
      </c>
      <c r="L612" s="7" t="e">
        <f>SUMIF([2]Feb!B:I,AVALUOS!E612,[2]Feb!I:I)</f>
        <v>#VALUE!</v>
      </c>
      <c r="M612" s="7" t="e">
        <f t="shared" si="3833"/>
        <v>#VALUE!</v>
      </c>
      <c r="N612" s="8">
        <f t="shared" si="3834"/>
        <v>0</v>
      </c>
      <c r="O612" s="7">
        <v>0</v>
      </c>
      <c r="P612" s="7" t="e">
        <f>SUMIF([2]mar!B:I,AVALUOS!E612,[2]mar!I:I)</f>
        <v>#VALUE!</v>
      </c>
      <c r="Q612" s="7" t="e">
        <f t="shared" si="3835"/>
        <v>#VALUE!</v>
      </c>
      <c r="R612" s="8">
        <f t="shared" si="3793"/>
        <v>0</v>
      </c>
      <c r="S612" s="7">
        <v>0</v>
      </c>
      <c r="T612" s="7" t="e">
        <f>SUMIF([2]Abr!B:I,AVALUOS!E612,[2]Abr!I:I)</f>
        <v>#VALUE!</v>
      </c>
      <c r="U612" s="7" t="e">
        <f t="shared" si="3836"/>
        <v>#VALUE!</v>
      </c>
      <c r="V612" s="8">
        <f t="shared" si="3837"/>
        <v>0</v>
      </c>
      <c r="W612" s="7">
        <v>0</v>
      </c>
      <c r="X612" s="7" t="e">
        <f>SUMIF([2]May!B:I,AVALUOS!E612,[2]May!I:I)</f>
        <v>#VALUE!</v>
      </c>
      <c r="Y612" s="7" t="e">
        <f t="shared" si="3838"/>
        <v>#VALUE!</v>
      </c>
      <c r="Z612" s="8">
        <f t="shared" si="3839"/>
        <v>0</v>
      </c>
      <c r="AA612" s="7">
        <v>0</v>
      </c>
      <c r="AB612" s="7" t="e">
        <f>SUMIF([2]Jun!B:I,AVALUOS!E612,[2]Jun!I:I)</f>
        <v>#VALUE!</v>
      </c>
      <c r="AC612" s="7" t="e">
        <f t="shared" si="3840"/>
        <v>#VALUE!</v>
      </c>
      <c r="AD612" s="8">
        <f t="shared" si="3841"/>
        <v>0</v>
      </c>
      <c r="AE612" s="7">
        <v>0</v>
      </c>
      <c r="AF612" s="7" t="e">
        <f>SUMIF([2]Jul!B:I,AVALUOS!E612,[2]Jul!I:I)</f>
        <v>#VALUE!</v>
      </c>
      <c r="AG612" s="7" t="e">
        <f t="shared" si="3842"/>
        <v>#VALUE!</v>
      </c>
      <c r="AH612" s="8">
        <f t="shared" si="3843"/>
        <v>0</v>
      </c>
      <c r="AI612" s="7">
        <v>0</v>
      </c>
      <c r="AJ612" s="7" t="e">
        <f>SUMIF([2]Agos!B:I,AVALUOS!E612,[2]Agos!I:I)</f>
        <v>#VALUE!</v>
      </c>
      <c r="AK612" s="7" t="e">
        <f t="shared" si="3844"/>
        <v>#VALUE!</v>
      </c>
      <c r="AL612" s="8">
        <f t="shared" si="3845"/>
        <v>0</v>
      </c>
      <c r="AM612" s="7">
        <v>0</v>
      </c>
      <c r="AN612" s="7" t="e">
        <f>SUMIF([2]Sep!B:I,AVALUOS!E612,[2]Sep!I:I)</f>
        <v>#VALUE!</v>
      </c>
      <c r="AO612" s="7" t="e">
        <f t="shared" si="3846"/>
        <v>#VALUE!</v>
      </c>
      <c r="AP612" s="8">
        <f t="shared" si="3847"/>
        <v>0</v>
      </c>
      <c r="AQ612" s="7">
        <v>0</v>
      </c>
      <c r="AR612" s="7" t="e">
        <f>SUMIF([2]Oct!B:I,AVALUOS!E612,[2]Oct!I:I)</f>
        <v>#VALUE!</v>
      </c>
      <c r="AS612" s="7" t="e">
        <f t="shared" si="3848"/>
        <v>#VALUE!</v>
      </c>
      <c r="AT612" s="8">
        <f t="shared" si="3849"/>
        <v>0</v>
      </c>
      <c r="AU612" s="7">
        <v>0</v>
      </c>
      <c r="AV612" s="7" t="e">
        <f>SUMIF([2]Nov!B:I,AVALUOS!E612,[2]Nov!I:I)</f>
        <v>#VALUE!</v>
      </c>
      <c r="AW612" s="7" t="e">
        <f t="shared" si="3850"/>
        <v>#VALUE!</v>
      </c>
      <c r="AX612" s="8">
        <f t="shared" si="3851"/>
        <v>0</v>
      </c>
      <c r="AY612" s="7">
        <v>0</v>
      </c>
      <c r="AZ612" s="7" t="e">
        <f>SUMIF([2]Dic!B:I,AVALUOS!E612,[2]Dic!I:I)</f>
        <v>#VALUE!</v>
      </c>
      <c r="BA612" s="7" t="e">
        <f t="shared" si="3852"/>
        <v>#VALUE!</v>
      </c>
      <c r="BB612" s="8">
        <f t="shared" si="3853"/>
        <v>0</v>
      </c>
      <c r="BC612" s="7">
        <v>0</v>
      </c>
      <c r="BD612" s="89">
        <f t="shared" ref="BD612:BD615" si="3924">+G612+K612+O612+S612+W612+AA612+AE612+AI612+AM612+AQ612+AU612</f>
        <v>0</v>
      </c>
      <c r="BE612" s="89" t="e">
        <f t="shared" ref="BE612:BE615" si="3925">+H612+L612+P612+T612+X612+AB612+AF612+AJ612+AN612+AR612+AV612+AZ612</f>
        <v>#VALUE!</v>
      </c>
      <c r="BF612" s="89" t="e">
        <f t="shared" si="3854"/>
        <v>#VALUE!</v>
      </c>
      <c r="BG612" s="24">
        <f t="shared" si="3829"/>
        <v>0</v>
      </c>
      <c r="BK612" s="84"/>
      <c r="BL612" s="7"/>
      <c r="BM612" s="7"/>
    </row>
    <row r="613" spans="1:65" s="84" customFormat="1" ht="12" x14ac:dyDescent="0.3">
      <c r="A613" s="29"/>
      <c r="B613" s="34"/>
      <c r="C613" s="35"/>
      <c r="D613" s="36"/>
      <c r="E613" s="5">
        <v>53052002</v>
      </c>
      <c r="F613" s="6" t="s">
        <v>333</v>
      </c>
      <c r="G613" s="7">
        <v>0</v>
      </c>
      <c r="H613" s="7" t="e">
        <f>SUMIF([2]Ene!B:I,AVALUOS!E613,[2]Ene!I:I)</f>
        <v>#VALUE!</v>
      </c>
      <c r="I613" s="7" t="e">
        <f t="shared" si="3831"/>
        <v>#VALUE!</v>
      </c>
      <c r="J613" s="8">
        <f t="shared" si="3832"/>
        <v>0</v>
      </c>
      <c r="K613" s="7">
        <v>0</v>
      </c>
      <c r="L613" s="7" t="e">
        <f>SUMIF([2]Feb!B:I,AVALUOS!E613,[2]Feb!I:I)</f>
        <v>#VALUE!</v>
      </c>
      <c r="M613" s="7" t="e">
        <f t="shared" si="3833"/>
        <v>#VALUE!</v>
      </c>
      <c r="N613" s="8">
        <f t="shared" si="3834"/>
        <v>0</v>
      </c>
      <c r="O613" s="7">
        <v>0</v>
      </c>
      <c r="P613" s="7" t="e">
        <f>SUMIF([2]mar!B:I,AVALUOS!E613,[2]mar!I:I)</f>
        <v>#VALUE!</v>
      </c>
      <c r="Q613" s="7" t="e">
        <f t="shared" si="3835"/>
        <v>#VALUE!</v>
      </c>
      <c r="R613" s="8">
        <f t="shared" si="3793"/>
        <v>0</v>
      </c>
      <c r="S613" s="7">
        <v>0</v>
      </c>
      <c r="T613" s="7" t="e">
        <f>SUMIF([2]Abr!B:I,AVALUOS!E613,[2]Abr!I:I)</f>
        <v>#VALUE!</v>
      </c>
      <c r="U613" s="7" t="e">
        <f t="shared" si="3836"/>
        <v>#VALUE!</v>
      </c>
      <c r="V613" s="8">
        <f t="shared" si="3837"/>
        <v>0</v>
      </c>
      <c r="W613" s="7">
        <v>0</v>
      </c>
      <c r="X613" s="7" t="e">
        <f>SUMIF([2]May!B:I,AVALUOS!E613,[2]May!I:I)</f>
        <v>#VALUE!</v>
      </c>
      <c r="Y613" s="7" t="e">
        <f t="shared" si="3838"/>
        <v>#VALUE!</v>
      </c>
      <c r="Z613" s="8">
        <f t="shared" si="3839"/>
        <v>0</v>
      </c>
      <c r="AA613" s="7">
        <v>0</v>
      </c>
      <c r="AB613" s="7" t="e">
        <f>SUMIF([2]Jun!B:I,AVALUOS!E613,[2]Jun!I:I)</f>
        <v>#VALUE!</v>
      </c>
      <c r="AC613" s="7" t="e">
        <f t="shared" si="3840"/>
        <v>#VALUE!</v>
      </c>
      <c r="AD613" s="8">
        <f t="shared" si="3841"/>
        <v>0</v>
      </c>
      <c r="AE613" s="7">
        <v>0</v>
      </c>
      <c r="AF613" s="7" t="e">
        <f>SUMIF([2]Jul!B:I,AVALUOS!E613,[2]Jul!I:I)</f>
        <v>#VALUE!</v>
      </c>
      <c r="AG613" s="7" t="e">
        <f t="shared" si="3842"/>
        <v>#VALUE!</v>
      </c>
      <c r="AH613" s="8">
        <f t="shared" si="3843"/>
        <v>0</v>
      </c>
      <c r="AI613" s="7">
        <v>0</v>
      </c>
      <c r="AJ613" s="7" t="e">
        <f>SUMIF([2]Agos!B:I,AVALUOS!E613,[2]Agos!I:I)</f>
        <v>#VALUE!</v>
      </c>
      <c r="AK613" s="7" t="e">
        <f t="shared" si="3844"/>
        <v>#VALUE!</v>
      </c>
      <c r="AL613" s="8">
        <f t="shared" si="3845"/>
        <v>0</v>
      </c>
      <c r="AM613" s="7">
        <v>0</v>
      </c>
      <c r="AN613" s="7" t="e">
        <f>SUMIF([2]Sep!B:I,AVALUOS!E613,[2]Sep!I:I)</f>
        <v>#VALUE!</v>
      </c>
      <c r="AO613" s="7" t="e">
        <f t="shared" si="3846"/>
        <v>#VALUE!</v>
      </c>
      <c r="AP613" s="8">
        <f t="shared" si="3847"/>
        <v>0</v>
      </c>
      <c r="AQ613" s="7">
        <v>0</v>
      </c>
      <c r="AR613" s="7" t="e">
        <f>SUMIF([2]Oct!B:I,AVALUOS!E613,[2]Oct!I:I)</f>
        <v>#VALUE!</v>
      </c>
      <c r="AS613" s="7" t="e">
        <f t="shared" si="3848"/>
        <v>#VALUE!</v>
      </c>
      <c r="AT613" s="8">
        <f t="shared" si="3849"/>
        <v>0</v>
      </c>
      <c r="AU613" s="7">
        <v>0</v>
      </c>
      <c r="AV613" s="7" t="e">
        <f>SUMIF([2]Nov!B:I,AVALUOS!E613,[2]Nov!I:I)</f>
        <v>#VALUE!</v>
      </c>
      <c r="AW613" s="7" t="e">
        <f t="shared" si="3850"/>
        <v>#VALUE!</v>
      </c>
      <c r="AX613" s="8">
        <f t="shared" si="3851"/>
        <v>0</v>
      </c>
      <c r="AY613" s="7">
        <v>0</v>
      </c>
      <c r="AZ613" s="7" t="e">
        <f>SUMIF([2]Dic!B:I,AVALUOS!E613,[2]Dic!I:I)</f>
        <v>#VALUE!</v>
      </c>
      <c r="BA613" s="7" t="e">
        <f t="shared" si="3852"/>
        <v>#VALUE!</v>
      </c>
      <c r="BB613" s="8">
        <f t="shared" si="3853"/>
        <v>0</v>
      </c>
      <c r="BC613" s="7">
        <v>0</v>
      </c>
      <c r="BD613" s="89">
        <f t="shared" si="3924"/>
        <v>0</v>
      </c>
      <c r="BE613" s="89" t="e">
        <f t="shared" si="3925"/>
        <v>#VALUE!</v>
      </c>
      <c r="BF613" s="89" t="e">
        <f t="shared" si="3854"/>
        <v>#VALUE!</v>
      </c>
      <c r="BG613" s="24">
        <f t="shared" si="3829"/>
        <v>0</v>
      </c>
      <c r="BL613" s="7"/>
      <c r="BM613" s="7"/>
    </row>
    <row r="614" spans="1:65" ht="12" x14ac:dyDescent="0.3">
      <c r="A614" s="29"/>
      <c r="B614" s="34"/>
      <c r="C614" s="35"/>
      <c r="D614" s="36"/>
      <c r="E614" s="5">
        <v>53052003</v>
      </c>
      <c r="F614" s="6" t="s">
        <v>334</v>
      </c>
      <c r="G614" s="7">
        <v>0</v>
      </c>
      <c r="H614" s="7" t="e">
        <f>SUMIF([2]Ene!B:I,AVALUOS!E614,[2]Ene!I:I)</f>
        <v>#VALUE!</v>
      </c>
      <c r="I614" s="7" t="e">
        <f t="shared" si="3831"/>
        <v>#VALUE!</v>
      </c>
      <c r="J614" s="8">
        <f t="shared" si="3832"/>
        <v>0</v>
      </c>
      <c r="K614" s="7">
        <v>0</v>
      </c>
      <c r="L614" s="7" t="e">
        <f>SUMIF([2]Feb!B:I,AVALUOS!E614,[2]Feb!I:I)</f>
        <v>#VALUE!</v>
      </c>
      <c r="M614" s="7" t="e">
        <f t="shared" si="3833"/>
        <v>#VALUE!</v>
      </c>
      <c r="N614" s="8">
        <f t="shared" si="3834"/>
        <v>0</v>
      </c>
      <c r="O614" s="7">
        <v>0</v>
      </c>
      <c r="P614" s="7" t="e">
        <f>SUMIF([2]mar!B:I,AVALUOS!E614,[2]mar!I:I)</f>
        <v>#VALUE!</v>
      </c>
      <c r="Q614" s="7" t="e">
        <f t="shared" si="3835"/>
        <v>#VALUE!</v>
      </c>
      <c r="R614" s="8">
        <f t="shared" si="3793"/>
        <v>0</v>
      </c>
      <c r="S614" s="7">
        <v>0</v>
      </c>
      <c r="T614" s="7" t="e">
        <f>SUMIF([2]Abr!B:I,AVALUOS!E614,[2]Abr!I:I)</f>
        <v>#VALUE!</v>
      </c>
      <c r="U614" s="7" t="e">
        <f t="shared" si="3836"/>
        <v>#VALUE!</v>
      </c>
      <c r="V614" s="8">
        <f t="shared" si="3837"/>
        <v>0</v>
      </c>
      <c r="W614" s="7">
        <v>0</v>
      </c>
      <c r="X614" s="7" t="e">
        <f>SUMIF([2]May!B:I,AVALUOS!E614,[2]May!I:I)</f>
        <v>#VALUE!</v>
      </c>
      <c r="Y614" s="7" t="e">
        <f t="shared" si="3838"/>
        <v>#VALUE!</v>
      </c>
      <c r="Z614" s="8">
        <f t="shared" si="3839"/>
        <v>0</v>
      </c>
      <c r="AA614" s="7">
        <v>0</v>
      </c>
      <c r="AB614" s="7" t="e">
        <f>SUMIF([2]Jun!B:I,AVALUOS!E614,[2]Jun!I:I)</f>
        <v>#VALUE!</v>
      </c>
      <c r="AC614" s="7" t="e">
        <f t="shared" si="3840"/>
        <v>#VALUE!</v>
      </c>
      <c r="AD614" s="8">
        <f t="shared" si="3841"/>
        <v>0</v>
      </c>
      <c r="AE614" s="7">
        <v>0</v>
      </c>
      <c r="AF614" s="7" t="e">
        <f>SUMIF([2]Jul!B:I,AVALUOS!E614,[2]Jul!I:I)</f>
        <v>#VALUE!</v>
      </c>
      <c r="AG614" s="7" t="e">
        <f t="shared" si="3842"/>
        <v>#VALUE!</v>
      </c>
      <c r="AH614" s="8">
        <f t="shared" si="3843"/>
        <v>0</v>
      </c>
      <c r="AI614" s="7">
        <v>0</v>
      </c>
      <c r="AJ614" s="7" t="e">
        <f>SUMIF([2]Agos!B:I,AVALUOS!E614,[2]Agos!I:I)</f>
        <v>#VALUE!</v>
      </c>
      <c r="AK614" s="7" t="e">
        <f t="shared" si="3844"/>
        <v>#VALUE!</v>
      </c>
      <c r="AL614" s="8">
        <f t="shared" si="3845"/>
        <v>0</v>
      </c>
      <c r="AM614" s="7">
        <v>0</v>
      </c>
      <c r="AN614" s="7" t="e">
        <f>SUMIF([2]Sep!B:I,AVALUOS!E614,[2]Sep!I:I)</f>
        <v>#VALUE!</v>
      </c>
      <c r="AO614" s="7" t="e">
        <f t="shared" si="3846"/>
        <v>#VALUE!</v>
      </c>
      <c r="AP614" s="8">
        <f t="shared" si="3847"/>
        <v>0</v>
      </c>
      <c r="AQ614" s="7">
        <v>0</v>
      </c>
      <c r="AR614" s="7" t="e">
        <f>SUMIF([2]Oct!B:I,AVALUOS!E614,[2]Oct!I:I)</f>
        <v>#VALUE!</v>
      </c>
      <c r="AS614" s="7" t="e">
        <f t="shared" si="3848"/>
        <v>#VALUE!</v>
      </c>
      <c r="AT614" s="8">
        <f t="shared" si="3849"/>
        <v>0</v>
      </c>
      <c r="AU614" s="7">
        <v>0</v>
      </c>
      <c r="AV614" s="7" t="e">
        <f>SUMIF([2]Nov!B:I,AVALUOS!E614,[2]Nov!I:I)</f>
        <v>#VALUE!</v>
      </c>
      <c r="AW614" s="7" t="e">
        <f t="shared" si="3850"/>
        <v>#VALUE!</v>
      </c>
      <c r="AX614" s="8">
        <f t="shared" si="3851"/>
        <v>0</v>
      </c>
      <c r="AY614" s="7">
        <v>0</v>
      </c>
      <c r="AZ614" s="7" t="e">
        <f>SUMIF([2]Dic!B:I,AVALUOS!E614,[2]Dic!I:I)</f>
        <v>#VALUE!</v>
      </c>
      <c r="BA614" s="7" t="e">
        <f t="shared" si="3852"/>
        <v>#VALUE!</v>
      </c>
      <c r="BB614" s="8">
        <f t="shared" si="3853"/>
        <v>0</v>
      </c>
      <c r="BC614" s="7">
        <v>0</v>
      </c>
      <c r="BD614" s="89">
        <f t="shared" si="3924"/>
        <v>0</v>
      </c>
      <c r="BE614" s="89" t="e">
        <f t="shared" si="3925"/>
        <v>#VALUE!</v>
      </c>
      <c r="BF614" s="89" t="e">
        <f t="shared" si="3854"/>
        <v>#VALUE!</v>
      </c>
      <c r="BG614" s="24">
        <f t="shared" si="3829"/>
        <v>0</v>
      </c>
      <c r="BK614" s="84"/>
      <c r="BL614" s="7"/>
      <c r="BM614" s="7"/>
    </row>
    <row r="615" spans="1:65" ht="12" x14ac:dyDescent="0.3">
      <c r="A615" s="29"/>
      <c r="B615" s="34"/>
      <c r="C615" s="35"/>
      <c r="D615" s="36"/>
      <c r="E615" s="5">
        <v>53052004</v>
      </c>
      <c r="F615" s="6" t="s">
        <v>335</v>
      </c>
      <c r="G615" s="7">
        <v>0</v>
      </c>
      <c r="H615" s="7" t="e">
        <f>SUMIF([2]Ene!B:I,AVALUOS!E615,[2]Ene!I:I)</f>
        <v>#VALUE!</v>
      </c>
      <c r="I615" s="7" t="e">
        <f t="shared" si="3831"/>
        <v>#VALUE!</v>
      </c>
      <c r="J615" s="8">
        <f t="shared" si="3832"/>
        <v>0</v>
      </c>
      <c r="K615" s="7">
        <v>0</v>
      </c>
      <c r="L615" s="7" t="e">
        <f>SUMIF([2]Feb!B:I,AVALUOS!E615,[2]Feb!I:I)</f>
        <v>#VALUE!</v>
      </c>
      <c r="M615" s="7" t="e">
        <f t="shared" si="3833"/>
        <v>#VALUE!</v>
      </c>
      <c r="N615" s="8">
        <f t="shared" si="3834"/>
        <v>0</v>
      </c>
      <c r="O615" s="7">
        <v>0</v>
      </c>
      <c r="P615" s="7" t="e">
        <f>SUMIF([2]mar!B:I,AVALUOS!E615,[2]mar!I:I)</f>
        <v>#VALUE!</v>
      </c>
      <c r="Q615" s="7" t="e">
        <f t="shared" si="3835"/>
        <v>#VALUE!</v>
      </c>
      <c r="R615" s="8">
        <f t="shared" si="3793"/>
        <v>0</v>
      </c>
      <c r="S615" s="7">
        <v>0</v>
      </c>
      <c r="T615" s="7" t="e">
        <f>SUMIF([2]Abr!B:I,AVALUOS!E615,[2]Abr!I:I)</f>
        <v>#VALUE!</v>
      </c>
      <c r="U615" s="7" t="e">
        <f t="shared" si="3836"/>
        <v>#VALUE!</v>
      </c>
      <c r="V615" s="8">
        <f t="shared" si="3837"/>
        <v>0</v>
      </c>
      <c r="W615" s="7">
        <v>0</v>
      </c>
      <c r="X615" s="7" t="e">
        <f>SUMIF([2]May!B:I,AVALUOS!E615,[2]May!I:I)</f>
        <v>#VALUE!</v>
      </c>
      <c r="Y615" s="7" t="e">
        <f t="shared" si="3838"/>
        <v>#VALUE!</v>
      </c>
      <c r="Z615" s="8">
        <f t="shared" si="3839"/>
        <v>0</v>
      </c>
      <c r="AA615" s="7">
        <v>0</v>
      </c>
      <c r="AB615" s="7" t="e">
        <f>SUMIF([2]Jun!B:I,AVALUOS!E615,[2]Jun!I:I)</f>
        <v>#VALUE!</v>
      </c>
      <c r="AC615" s="7" t="e">
        <f t="shared" si="3840"/>
        <v>#VALUE!</v>
      </c>
      <c r="AD615" s="8">
        <f t="shared" si="3841"/>
        <v>0</v>
      </c>
      <c r="AE615" s="7">
        <v>0</v>
      </c>
      <c r="AF615" s="7" t="e">
        <f>SUMIF([2]Jul!B:I,AVALUOS!E615,[2]Jul!I:I)</f>
        <v>#VALUE!</v>
      </c>
      <c r="AG615" s="7" t="e">
        <f t="shared" si="3842"/>
        <v>#VALUE!</v>
      </c>
      <c r="AH615" s="8">
        <f t="shared" si="3843"/>
        <v>0</v>
      </c>
      <c r="AI615" s="7">
        <v>0</v>
      </c>
      <c r="AJ615" s="7" t="e">
        <f>SUMIF([2]Agos!B:I,AVALUOS!E615,[2]Agos!I:I)</f>
        <v>#VALUE!</v>
      </c>
      <c r="AK615" s="7" t="e">
        <f t="shared" si="3844"/>
        <v>#VALUE!</v>
      </c>
      <c r="AL615" s="8">
        <f t="shared" si="3845"/>
        <v>0</v>
      </c>
      <c r="AM615" s="7">
        <v>0</v>
      </c>
      <c r="AN615" s="7" t="e">
        <f>SUMIF([2]Sep!B:I,AVALUOS!E615,[2]Sep!I:I)</f>
        <v>#VALUE!</v>
      </c>
      <c r="AO615" s="7" t="e">
        <f t="shared" si="3846"/>
        <v>#VALUE!</v>
      </c>
      <c r="AP615" s="8">
        <f t="shared" si="3847"/>
        <v>0</v>
      </c>
      <c r="AQ615" s="7">
        <v>0</v>
      </c>
      <c r="AR615" s="7" t="e">
        <f>SUMIF([2]Oct!B:I,AVALUOS!E615,[2]Oct!I:I)</f>
        <v>#VALUE!</v>
      </c>
      <c r="AS615" s="7" t="e">
        <f t="shared" si="3848"/>
        <v>#VALUE!</v>
      </c>
      <c r="AT615" s="8">
        <f t="shared" si="3849"/>
        <v>0</v>
      </c>
      <c r="AU615" s="7">
        <v>0</v>
      </c>
      <c r="AV615" s="7" t="e">
        <f>SUMIF([2]Nov!B:I,AVALUOS!E615,[2]Nov!I:I)</f>
        <v>#VALUE!</v>
      </c>
      <c r="AW615" s="7" t="e">
        <f t="shared" si="3850"/>
        <v>#VALUE!</v>
      </c>
      <c r="AX615" s="8">
        <f t="shared" si="3851"/>
        <v>0</v>
      </c>
      <c r="AY615" s="7">
        <v>0</v>
      </c>
      <c r="AZ615" s="7" t="e">
        <f>SUMIF([2]Dic!B:I,AVALUOS!E615,[2]Dic!I:I)</f>
        <v>#VALUE!</v>
      </c>
      <c r="BA615" s="7" t="e">
        <f t="shared" si="3852"/>
        <v>#VALUE!</v>
      </c>
      <c r="BB615" s="8">
        <f t="shared" si="3853"/>
        <v>0</v>
      </c>
      <c r="BC615" s="7">
        <v>0</v>
      </c>
      <c r="BD615" s="89">
        <f t="shared" si="3924"/>
        <v>0</v>
      </c>
      <c r="BE615" s="89" t="e">
        <f t="shared" si="3925"/>
        <v>#VALUE!</v>
      </c>
      <c r="BF615" s="89" t="e">
        <f t="shared" si="3854"/>
        <v>#VALUE!</v>
      </c>
      <c r="BG615" s="24">
        <f t="shared" si="3829"/>
        <v>0</v>
      </c>
      <c r="BK615" s="84"/>
      <c r="BL615" s="7"/>
      <c r="BM615" s="7"/>
    </row>
    <row r="616" spans="1:65" x14ac:dyDescent="0.3">
      <c r="A616" s="27"/>
      <c r="B616" s="27"/>
      <c r="C616" s="28"/>
      <c r="D616" s="25">
        <v>530525</v>
      </c>
      <c r="E616" s="1"/>
      <c r="F616" s="2" t="s">
        <v>336</v>
      </c>
      <c r="G616" s="3">
        <f t="shared" ref="G616:H616" si="3926">+G617</f>
        <v>0</v>
      </c>
      <c r="H616" s="3" t="e">
        <f t="shared" si="3926"/>
        <v>#VALUE!</v>
      </c>
      <c r="I616" s="3" t="e">
        <f t="shared" si="3831"/>
        <v>#VALUE!</v>
      </c>
      <c r="J616" s="4">
        <f t="shared" si="3832"/>
        <v>0</v>
      </c>
      <c r="K616" s="3">
        <f t="shared" ref="K616:L616" si="3927">+K617</f>
        <v>0</v>
      </c>
      <c r="L616" s="3" t="e">
        <f t="shared" si="3927"/>
        <v>#VALUE!</v>
      </c>
      <c r="M616" s="3" t="e">
        <f t="shared" si="3833"/>
        <v>#VALUE!</v>
      </c>
      <c r="N616" s="4">
        <f t="shared" si="3834"/>
        <v>0</v>
      </c>
      <c r="O616" s="3">
        <f t="shared" ref="O616:P616" si="3928">+O617</f>
        <v>0</v>
      </c>
      <c r="P616" s="3" t="e">
        <f t="shared" si="3928"/>
        <v>#VALUE!</v>
      </c>
      <c r="Q616" s="3" t="e">
        <f t="shared" si="3835"/>
        <v>#VALUE!</v>
      </c>
      <c r="R616" s="4">
        <f t="shared" si="3793"/>
        <v>0</v>
      </c>
      <c r="S616" s="3">
        <f t="shared" ref="S616:BE616" si="3929">+S617</f>
        <v>0</v>
      </c>
      <c r="T616" s="3" t="e">
        <f t="shared" si="3929"/>
        <v>#VALUE!</v>
      </c>
      <c r="U616" s="3" t="e">
        <f t="shared" si="3836"/>
        <v>#VALUE!</v>
      </c>
      <c r="V616" s="4">
        <f t="shared" si="3837"/>
        <v>0</v>
      </c>
      <c r="W616" s="3">
        <f t="shared" ref="W616:X616" si="3930">+W617</f>
        <v>0</v>
      </c>
      <c r="X616" s="3" t="e">
        <f t="shared" si="3930"/>
        <v>#VALUE!</v>
      </c>
      <c r="Y616" s="3" t="e">
        <f t="shared" si="3838"/>
        <v>#VALUE!</v>
      </c>
      <c r="Z616" s="4">
        <f t="shared" si="3839"/>
        <v>0</v>
      </c>
      <c r="AA616" s="3">
        <f t="shared" ref="AA616" si="3931">+AA617</f>
        <v>0</v>
      </c>
      <c r="AB616" s="3" t="e">
        <f t="shared" si="3929"/>
        <v>#VALUE!</v>
      </c>
      <c r="AC616" s="3" t="e">
        <f t="shared" si="3840"/>
        <v>#VALUE!</v>
      </c>
      <c r="AD616" s="4">
        <f t="shared" si="3841"/>
        <v>0</v>
      </c>
      <c r="AE616" s="3">
        <f t="shared" ref="AE616" si="3932">+AE617</f>
        <v>0</v>
      </c>
      <c r="AF616" s="3" t="e">
        <f t="shared" si="3929"/>
        <v>#VALUE!</v>
      </c>
      <c r="AG616" s="3" t="e">
        <f t="shared" si="3842"/>
        <v>#VALUE!</v>
      </c>
      <c r="AH616" s="4">
        <f t="shared" si="3843"/>
        <v>0</v>
      </c>
      <c r="AI616" s="3">
        <f t="shared" ref="AI616" si="3933">+AI617</f>
        <v>0</v>
      </c>
      <c r="AJ616" s="3" t="e">
        <f t="shared" si="3929"/>
        <v>#VALUE!</v>
      </c>
      <c r="AK616" s="3" t="e">
        <f t="shared" si="3844"/>
        <v>#VALUE!</v>
      </c>
      <c r="AL616" s="4">
        <f t="shared" si="3845"/>
        <v>0</v>
      </c>
      <c r="AM616" s="3">
        <f t="shared" ref="AM616" si="3934">+AM617</f>
        <v>0</v>
      </c>
      <c r="AN616" s="3" t="e">
        <f t="shared" si="3929"/>
        <v>#VALUE!</v>
      </c>
      <c r="AO616" s="3" t="e">
        <f t="shared" si="3846"/>
        <v>#VALUE!</v>
      </c>
      <c r="AP616" s="4">
        <f t="shared" si="3847"/>
        <v>0</v>
      </c>
      <c r="AQ616" s="3">
        <f t="shared" ref="AQ616" si="3935">+AQ617</f>
        <v>0</v>
      </c>
      <c r="AR616" s="3" t="e">
        <f t="shared" si="3929"/>
        <v>#VALUE!</v>
      </c>
      <c r="AS616" s="3" t="e">
        <f t="shared" si="3848"/>
        <v>#VALUE!</v>
      </c>
      <c r="AT616" s="4">
        <f t="shared" si="3849"/>
        <v>0</v>
      </c>
      <c r="AU616" s="3">
        <f t="shared" ref="AU616" si="3936">+AU617</f>
        <v>0</v>
      </c>
      <c r="AV616" s="3" t="e">
        <f t="shared" si="3929"/>
        <v>#VALUE!</v>
      </c>
      <c r="AW616" s="3" t="e">
        <f t="shared" si="3850"/>
        <v>#VALUE!</v>
      </c>
      <c r="AX616" s="4">
        <f t="shared" si="3851"/>
        <v>0</v>
      </c>
      <c r="AY616" s="3">
        <f t="shared" ref="AY616" si="3937">+AY617</f>
        <v>0</v>
      </c>
      <c r="AZ616" s="3" t="e">
        <f t="shared" si="3929"/>
        <v>#VALUE!</v>
      </c>
      <c r="BA616" s="3" t="e">
        <f t="shared" si="3852"/>
        <v>#VALUE!</v>
      </c>
      <c r="BB616" s="4">
        <f t="shared" si="3853"/>
        <v>0</v>
      </c>
      <c r="BC616" s="3">
        <f t="shared" si="3929"/>
        <v>0</v>
      </c>
      <c r="BD616" s="3">
        <f t="shared" si="3929"/>
        <v>0</v>
      </c>
      <c r="BE616" s="3" t="e">
        <f t="shared" si="3929"/>
        <v>#VALUE!</v>
      </c>
      <c r="BF616" s="3" t="e">
        <f t="shared" si="3854"/>
        <v>#VALUE!</v>
      </c>
      <c r="BG616" s="4">
        <f t="shared" si="3829"/>
        <v>0</v>
      </c>
      <c r="BL616" s="3">
        <f t="shared" ref="BL616:BM616" si="3938">+BL617</f>
        <v>0</v>
      </c>
      <c r="BM616" s="3">
        <f t="shared" si="3938"/>
        <v>0</v>
      </c>
    </row>
    <row r="617" spans="1:65" ht="12" x14ac:dyDescent="0.3">
      <c r="A617" s="29"/>
      <c r="B617" s="34"/>
      <c r="C617" s="35"/>
      <c r="D617" s="36"/>
      <c r="E617" s="5">
        <v>53052501</v>
      </c>
      <c r="F617" s="6" t="s">
        <v>336</v>
      </c>
      <c r="G617" s="7">
        <v>0</v>
      </c>
      <c r="H617" s="7" t="e">
        <f>SUMIF([2]Ene!B:I,AVALUOS!E617,[2]Ene!I:I)</f>
        <v>#VALUE!</v>
      </c>
      <c r="I617" s="7" t="e">
        <f t="shared" si="3831"/>
        <v>#VALUE!</v>
      </c>
      <c r="J617" s="8">
        <f t="shared" si="3832"/>
        <v>0</v>
      </c>
      <c r="K617" s="7">
        <v>0</v>
      </c>
      <c r="L617" s="7" t="e">
        <f>SUMIF([2]Feb!B:I,AVALUOS!E617,[2]Feb!I:I)</f>
        <v>#VALUE!</v>
      </c>
      <c r="M617" s="7" t="e">
        <f t="shared" si="3833"/>
        <v>#VALUE!</v>
      </c>
      <c r="N617" s="8">
        <f t="shared" si="3834"/>
        <v>0</v>
      </c>
      <c r="O617" s="7">
        <v>0</v>
      </c>
      <c r="P617" s="7" t="e">
        <f>SUMIF([2]mar!B:I,AVALUOS!E617,[2]mar!I:I)</f>
        <v>#VALUE!</v>
      </c>
      <c r="Q617" s="7" t="e">
        <f t="shared" si="3835"/>
        <v>#VALUE!</v>
      </c>
      <c r="R617" s="8">
        <f t="shared" si="3793"/>
        <v>0</v>
      </c>
      <c r="S617" s="7">
        <v>0</v>
      </c>
      <c r="T617" s="7" t="e">
        <f>SUMIF([2]Abr!B:I,AVALUOS!E617,[2]Abr!I:I)</f>
        <v>#VALUE!</v>
      </c>
      <c r="U617" s="7" t="e">
        <f t="shared" si="3836"/>
        <v>#VALUE!</v>
      </c>
      <c r="V617" s="8">
        <f t="shared" si="3837"/>
        <v>0</v>
      </c>
      <c r="W617" s="7">
        <v>0</v>
      </c>
      <c r="X617" s="7" t="e">
        <f>SUMIF([2]May!B:I,AVALUOS!E617,[2]May!I:I)</f>
        <v>#VALUE!</v>
      </c>
      <c r="Y617" s="7" t="e">
        <f t="shared" si="3838"/>
        <v>#VALUE!</v>
      </c>
      <c r="Z617" s="8">
        <f t="shared" si="3839"/>
        <v>0</v>
      </c>
      <c r="AA617" s="7">
        <v>0</v>
      </c>
      <c r="AB617" s="7" t="e">
        <f>SUMIF([2]Jun!B:I,AVALUOS!E617,[2]Jun!I:I)</f>
        <v>#VALUE!</v>
      </c>
      <c r="AC617" s="7" t="e">
        <f t="shared" si="3840"/>
        <v>#VALUE!</v>
      </c>
      <c r="AD617" s="8">
        <f t="shared" si="3841"/>
        <v>0</v>
      </c>
      <c r="AE617" s="7">
        <v>0</v>
      </c>
      <c r="AF617" s="7" t="e">
        <f>SUMIF([2]Jul!B:I,AVALUOS!E617,[2]Jul!I:I)</f>
        <v>#VALUE!</v>
      </c>
      <c r="AG617" s="7" t="e">
        <f t="shared" si="3842"/>
        <v>#VALUE!</v>
      </c>
      <c r="AH617" s="8">
        <f t="shared" si="3843"/>
        <v>0</v>
      </c>
      <c r="AI617" s="7">
        <v>0</v>
      </c>
      <c r="AJ617" s="7" t="e">
        <f>SUMIF([2]Agos!B:I,AVALUOS!E617,[2]Agos!I:I)</f>
        <v>#VALUE!</v>
      </c>
      <c r="AK617" s="7" t="e">
        <f t="shared" si="3844"/>
        <v>#VALUE!</v>
      </c>
      <c r="AL617" s="8">
        <f t="shared" si="3845"/>
        <v>0</v>
      </c>
      <c r="AM617" s="7">
        <v>0</v>
      </c>
      <c r="AN617" s="7" t="e">
        <f>SUMIF([2]Sep!B:I,AVALUOS!E617,[2]Sep!I:I)</f>
        <v>#VALUE!</v>
      </c>
      <c r="AO617" s="7" t="e">
        <f t="shared" si="3846"/>
        <v>#VALUE!</v>
      </c>
      <c r="AP617" s="8">
        <f t="shared" si="3847"/>
        <v>0</v>
      </c>
      <c r="AQ617" s="7">
        <v>0</v>
      </c>
      <c r="AR617" s="7" t="e">
        <f>SUMIF([2]Oct!B:I,AVALUOS!E617,[2]Oct!I:I)</f>
        <v>#VALUE!</v>
      </c>
      <c r="AS617" s="7" t="e">
        <f t="shared" si="3848"/>
        <v>#VALUE!</v>
      </c>
      <c r="AT617" s="8">
        <f t="shared" si="3849"/>
        <v>0</v>
      </c>
      <c r="AU617" s="7">
        <v>0</v>
      </c>
      <c r="AV617" s="7" t="e">
        <f>SUMIF([2]Nov!B:I,AVALUOS!E617,[2]Nov!I:I)</f>
        <v>#VALUE!</v>
      </c>
      <c r="AW617" s="7" t="e">
        <f t="shared" si="3850"/>
        <v>#VALUE!</v>
      </c>
      <c r="AX617" s="8">
        <f t="shared" si="3851"/>
        <v>0</v>
      </c>
      <c r="AY617" s="7">
        <v>0</v>
      </c>
      <c r="AZ617" s="7" t="e">
        <f>SUMIF([2]Dic!B:I,AVALUOS!E617,[2]Dic!I:I)</f>
        <v>#VALUE!</v>
      </c>
      <c r="BA617" s="7" t="e">
        <f t="shared" si="3852"/>
        <v>#VALUE!</v>
      </c>
      <c r="BB617" s="8">
        <f t="shared" si="3853"/>
        <v>0</v>
      </c>
      <c r="BC617" s="7">
        <v>0</v>
      </c>
      <c r="BD617" s="89">
        <f>+G617+K617+O617+S617+W617+AA617+AE617+AI617+AM617+AQ617+AU617</f>
        <v>0</v>
      </c>
      <c r="BE617" s="89" t="e">
        <f>+H617+L617+P617+T617+X617+AB617+AF617+AJ617+AN617+AR617+AV617+AZ617</f>
        <v>#VALUE!</v>
      </c>
      <c r="BF617" s="89" t="e">
        <f t="shared" si="3854"/>
        <v>#VALUE!</v>
      </c>
      <c r="BG617" s="24">
        <f t="shared" si="3829"/>
        <v>0</v>
      </c>
      <c r="BK617" s="84"/>
      <c r="BL617" s="7"/>
      <c r="BM617" s="7"/>
    </row>
    <row r="618" spans="1:65" s="84" customFormat="1" ht="12" x14ac:dyDescent="0.3">
      <c r="A618" s="27"/>
      <c r="B618" s="27"/>
      <c r="C618" s="28"/>
      <c r="D618" s="25">
        <v>530535</v>
      </c>
      <c r="E618" s="1"/>
      <c r="F618" s="2" t="s">
        <v>337</v>
      </c>
      <c r="G618" s="3">
        <f t="shared" ref="G618:H618" si="3939">+G619</f>
        <v>0</v>
      </c>
      <c r="H618" s="3" t="e">
        <f t="shared" si="3939"/>
        <v>#VALUE!</v>
      </c>
      <c r="I618" s="3" t="e">
        <f t="shared" si="3831"/>
        <v>#VALUE!</v>
      </c>
      <c r="J618" s="4">
        <f t="shared" si="3832"/>
        <v>0</v>
      </c>
      <c r="K618" s="3">
        <f t="shared" ref="K618:L618" si="3940">+K619</f>
        <v>0</v>
      </c>
      <c r="L618" s="3" t="e">
        <f t="shared" si="3940"/>
        <v>#VALUE!</v>
      </c>
      <c r="M618" s="3" t="e">
        <f t="shared" si="3833"/>
        <v>#VALUE!</v>
      </c>
      <c r="N618" s="4">
        <f t="shared" si="3834"/>
        <v>0</v>
      </c>
      <c r="O618" s="3">
        <f t="shared" ref="O618:P618" si="3941">+O619</f>
        <v>0</v>
      </c>
      <c r="P618" s="3" t="e">
        <f t="shared" si="3941"/>
        <v>#VALUE!</v>
      </c>
      <c r="Q618" s="3" t="e">
        <f t="shared" si="3835"/>
        <v>#VALUE!</v>
      </c>
      <c r="R618" s="4">
        <f t="shared" si="3793"/>
        <v>0</v>
      </c>
      <c r="S618" s="3">
        <f t="shared" ref="S618:BE618" si="3942">+S619</f>
        <v>0</v>
      </c>
      <c r="T618" s="3" t="e">
        <f t="shared" si="3942"/>
        <v>#VALUE!</v>
      </c>
      <c r="U618" s="3" t="e">
        <f t="shared" si="3836"/>
        <v>#VALUE!</v>
      </c>
      <c r="V618" s="4">
        <f t="shared" si="3837"/>
        <v>0</v>
      </c>
      <c r="W618" s="3">
        <f t="shared" ref="W618:X618" si="3943">+W619</f>
        <v>0</v>
      </c>
      <c r="X618" s="3" t="e">
        <f t="shared" si="3943"/>
        <v>#VALUE!</v>
      </c>
      <c r="Y618" s="3" t="e">
        <f t="shared" si="3838"/>
        <v>#VALUE!</v>
      </c>
      <c r="Z618" s="4">
        <f t="shared" si="3839"/>
        <v>0</v>
      </c>
      <c r="AA618" s="3">
        <f t="shared" ref="AA618" si="3944">+AA619</f>
        <v>0</v>
      </c>
      <c r="AB618" s="3" t="e">
        <f t="shared" si="3942"/>
        <v>#VALUE!</v>
      </c>
      <c r="AC618" s="3" t="e">
        <f t="shared" si="3840"/>
        <v>#VALUE!</v>
      </c>
      <c r="AD618" s="4">
        <f t="shared" si="3841"/>
        <v>0</v>
      </c>
      <c r="AE618" s="3">
        <f t="shared" ref="AE618" si="3945">+AE619</f>
        <v>0</v>
      </c>
      <c r="AF618" s="3" t="e">
        <f t="shared" si="3942"/>
        <v>#VALUE!</v>
      </c>
      <c r="AG618" s="3" t="e">
        <f t="shared" si="3842"/>
        <v>#VALUE!</v>
      </c>
      <c r="AH618" s="4">
        <f t="shared" si="3843"/>
        <v>0</v>
      </c>
      <c r="AI618" s="3">
        <f t="shared" ref="AI618" si="3946">+AI619</f>
        <v>0</v>
      </c>
      <c r="AJ618" s="3" t="e">
        <f t="shared" si="3942"/>
        <v>#VALUE!</v>
      </c>
      <c r="AK618" s="3" t="e">
        <f t="shared" si="3844"/>
        <v>#VALUE!</v>
      </c>
      <c r="AL618" s="4">
        <f t="shared" si="3845"/>
        <v>0</v>
      </c>
      <c r="AM618" s="3">
        <f t="shared" ref="AM618" si="3947">+AM619</f>
        <v>0</v>
      </c>
      <c r="AN618" s="3" t="e">
        <f t="shared" si="3942"/>
        <v>#VALUE!</v>
      </c>
      <c r="AO618" s="3" t="e">
        <f t="shared" si="3846"/>
        <v>#VALUE!</v>
      </c>
      <c r="AP618" s="4">
        <f t="shared" si="3847"/>
        <v>0</v>
      </c>
      <c r="AQ618" s="3">
        <f t="shared" ref="AQ618" si="3948">+AQ619</f>
        <v>0</v>
      </c>
      <c r="AR618" s="3" t="e">
        <f t="shared" si="3942"/>
        <v>#VALUE!</v>
      </c>
      <c r="AS618" s="3" t="e">
        <f t="shared" si="3848"/>
        <v>#VALUE!</v>
      </c>
      <c r="AT618" s="4">
        <f t="shared" si="3849"/>
        <v>0</v>
      </c>
      <c r="AU618" s="3">
        <f t="shared" ref="AU618" si="3949">+AU619</f>
        <v>0</v>
      </c>
      <c r="AV618" s="3" t="e">
        <f t="shared" si="3942"/>
        <v>#VALUE!</v>
      </c>
      <c r="AW618" s="3" t="e">
        <f t="shared" si="3850"/>
        <v>#VALUE!</v>
      </c>
      <c r="AX618" s="4">
        <f t="shared" si="3851"/>
        <v>0</v>
      </c>
      <c r="AY618" s="3">
        <f t="shared" ref="AY618" si="3950">+AY619</f>
        <v>0</v>
      </c>
      <c r="AZ618" s="3" t="e">
        <f t="shared" si="3942"/>
        <v>#VALUE!</v>
      </c>
      <c r="BA618" s="3" t="e">
        <f t="shared" si="3852"/>
        <v>#VALUE!</v>
      </c>
      <c r="BB618" s="4">
        <f t="shared" si="3853"/>
        <v>0</v>
      </c>
      <c r="BC618" s="3">
        <f t="shared" si="3942"/>
        <v>0</v>
      </c>
      <c r="BD618" s="3">
        <f t="shared" si="3942"/>
        <v>0</v>
      </c>
      <c r="BE618" s="3" t="e">
        <f t="shared" si="3942"/>
        <v>#VALUE!</v>
      </c>
      <c r="BF618" s="3" t="e">
        <f t="shared" si="3854"/>
        <v>#VALUE!</v>
      </c>
      <c r="BG618" s="4">
        <f t="shared" si="3829"/>
        <v>0</v>
      </c>
      <c r="BL618" s="3">
        <f t="shared" ref="BL618:BM618" si="3951">+BL619</f>
        <v>0</v>
      </c>
      <c r="BM618" s="3">
        <f t="shared" si="3951"/>
        <v>0</v>
      </c>
    </row>
    <row r="619" spans="1:65" ht="12" x14ac:dyDescent="0.3">
      <c r="A619" s="29"/>
      <c r="B619" s="34"/>
      <c r="C619" s="35"/>
      <c r="D619" s="36"/>
      <c r="E619" s="5">
        <v>53053501</v>
      </c>
      <c r="F619" s="6" t="s">
        <v>337</v>
      </c>
      <c r="G619" s="7">
        <v>0</v>
      </c>
      <c r="H619" s="7" t="e">
        <f>SUMIF([2]Ene!B:I,AVALUOS!E619,[2]Ene!I:I)</f>
        <v>#VALUE!</v>
      </c>
      <c r="I619" s="7" t="e">
        <f t="shared" si="3831"/>
        <v>#VALUE!</v>
      </c>
      <c r="J619" s="8">
        <f t="shared" si="3832"/>
        <v>0</v>
      </c>
      <c r="K619" s="7">
        <v>0</v>
      </c>
      <c r="L619" s="7" t="e">
        <f>SUMIF([2]Feb!B:I,AVALUOS!E619,[2]Feb!I:I)</f>
        <v>#VALUE!</v>
      </c>
      <c r="M619" s="7" t="e">
        <f t="shared" si="3833"/>
        <v>#VALUE!</v>
      </c>
      <c r="N619" s="8">
        <f t="shared" si="3834"/>
        <v>0</v>
      </c>
      <c r="O619" s="7">
        <v>0</v>
      </c>
      <c r="P619" s="7" t="e">
        <f>SUMIF([2]mar!B:I,AVALUOS!E619,[2]mar!I:I)</f>
        <v>#VALUE!</v>
      </c>
      <c r="Q619" s="7" t="e">
        <f t="shared" si="3835"/>
        <v>#VALUE!</v>
      </c>
      <c r="R619" s="8">
        <f t="shared" si="3793"/>
        <v>0</v>
      </c>
      <c r="S619" s="7">
        <v>0</v>
      </c>
      <c r="T619" s="7" t="e">
        <f>SUMIF([2]Abr!B:I,AVALUOS!E619,[2]Abr!I:I)</f>
        <v>#VALUE!</v>
      </c>
      <c r="U619" s="7" t="e">
        <f t="shared" si="3836"/>
        <v>#VALUE!</v>
      </c>
      <c r="V619" s="8">
        <f t="shared" si="3837"/>
        <v>0</v>
      </c>
      <c r="W619" s="7">
        <v>0</v>
      </c>
      <c r="X619" s="7" t="e">
        <f>SUMIF([2]May!B:I,AVALUOS!E619,[2]May!I:I)</f>
        <v>#VALUE!</v>
      </c>
      <c r="Y619" s="7" t="e">
        <f t="shared" si="3838"/>
        <v>#VALUE!</v>
      </c>
      <c r="Z619" s="8">
        <f t="shared" si="3839"/>
        <v>0</v>
      </c>
      <c r="AA619" s="7">
        <v>0</v>
      </c>
      <c r="AB619" s="7" t="e">
        <f>SUMIF([2]Jun!B:I,AVALUOS!E619,[2]Jun!I:I)</f>
        <v>#VALUE!</v>
      </c>
      <c r="AC619" s="7" t="e">
        <f t="shared" si="3840"/>
        <v>#VALUE!</v>
      </c>
      <c r="AD619" s="8">
        <f t="shared" si="3841"/>
        <v>0</v>
      </c>
      <c r="AE619" s="7">
        <v>0</v>
      </c>
      <c r="AF619" s="7" t="e">
        <f>SUMIF([2]Jul!B:I,AVALUOS!E619,[2]Jul!I:I)</f>
        <v>#VALUE!</v>
      </c>
      <c r="AG619" s="7" t="e">
        <f t="shared" si="3842"/>
        <v>#VALUE!</v>
      </c>
      <c r="AH619" s="8">
        <f t="shared" si="3843"/>
        <v>0</v>
      </c>
      <c r="AI619" s="7">
        <v>0</v>
      </c>
      <c r="AJ619" s="7" t="e">
        <f>SUMIF([2]Agos!B:I,AVALUOS!E619,[2]Agos!I:I)</f>
        <v>#VALUE!</v>
      </c>
      <c r="AK619" s="7" t="e">
        <f t="shared" si="3844"/>
        <v>#VALUE!</v>
      </c>
      <c r="AL619" s="8">
        <f t="shared" si="3845"/>
        <v>0</v>
      </c>
      <c r="AM619" s="7">
        <v>0</v>
      </c>
      <c r="AN619" s="7" t="e">
        <f>SUMIF([2]Sep!B:I,AVALUOS!E619,[2]Sep!I:I)</f>
        <v>#VALUE!</v>
      </c>
      <c r="AO619" s="7" t="e">
        <f t="shared" si="3846"/>
        <v>#VALUE!</v>
      </c>
      <c r="AP619" s="8">
        <f t="shared" si="3847"/>
        <v>0</v>
      </c>
      <c r="AQ619" s="7">
        <v>0</v>
      </c>
      <c r="AR619" s="7" t="e">
        <f>SUMIF([2]Oct!B:I,AVALUOS!E619,[2]Oct!I:I)</f>
        <v>#VALUE!</v>
      </c>
      <c r="AS619" s="7" t="e">
        <f t="shared" si="3848"/>
        <v>#VALUE!</v>
      </c>
      <c r="AT619" s="8">
        <f t="shared" si="3849"/>
        <v>0</v>
      </c>
      <c r="AU619" s="7">
        <v>0</v>
      </c>
      <c r="AV619" s="7" t="e">
        <f>SUMIF([2]Nov!B:I,AVALUOS!E619,[2]Nov!I:I)</f>
        <v>#VALUE!</v>
      </c>
      <c r="AW619" s="7" t="e">
        <f t="shared" si="3850"/>
        <v>#VALUE!</v>
      </c>
      <c r="AX619" s="8">
        <f t="shared" si="3851"/>
        <v>0</v>
      </c>
      <c r="AY619" s="7">
        <v>0</v>
      </c>
      <c r="AZ619" s="7" t="e">
        <f>SUMIF([2]Dic!B:I,AVALUOS!E619,[2]Dic!I:I)</f>
        <v>#VALUE!</v>
      </c>
      <c r="BA619" s="7" t="e">
        <f t="shared" si="3852"/>
        <v>#VALUE!</v>
      </c>
      <c r="BB619" s="8">
        <f t="shared" si="3853"/>
        <v>0</v>
      </c>
      <c r="BC619" s="7">
        <v>0</v>
      </c>
      <c r="BD619" s="89">
        <f>+G619+K619+O619+S619+W619+AA619+AE619+AI619+AM619+AQ619+AU619</f>
        <v>0</v>
      </c>
      <c r="BE619" s="89" t="e">
        <f>+H619+L619+P619+T619+X619+AB619+AF619+AJ619+AN619+AR619+AV619+AZ619</f>
        <v>#VALUE!</v>
      </c>
      <c r="BF619" s="89" t="e">
        <f t="shared" si="3854"/>
        <v>#VALUE!</v>
      </c>
      <c r="BG619" s="24">
        <f t="shared" si="3829"/>
        <v>0</v>
      </c>
      <c r="BK619" s="84"/>
      <c r="BL619" s="7"/>
      <c r="BM619" s="7"/>
    </row>
    <row r="620" spans="1:65" s="84" customFormat="1" ht="12" x14ac:dyDescent="0.3">
      <c r="A620" s="27"/>
      <c r="B620" s="27"/>
      <c r="C620" s="28"/>
      <c r="D620" s="25">
        <v>530540</v>
      </c>
      <c r="E620" s="1"/>
      <c r="F620" s="2" t="s">
        <v>338</v>
      </c>
      <c r="G620" s="3">
        <f t="shared" ref="G620:H620" si="3952">+G621</f>
        <v>0</v>
      </c>
      <c r="H620" s="3" t="e">
        <f t="shared" si="3952"/>
        <v>#VALUE!</v>
      </c>
      <c r="I620" s="3" t="e">
        <f t="shared" si="3831"/>
        <v>#VALUE!</v>
      </c>
      <c r="J620" s="4">
        <f t="shared" si="3832"/>
        <v>0</v>
      </c>
      <c r="K620" s="3">
        <f t="shared" ref="K620:L620" si="3953">+K621</f>
        <v>0</v>
      </c>
      <c r="L620" s="3" t="e">
        <f t="shared" si="3953"/>
        <v>#VALUE!</v>
      </c>
      <c r="M620" s="3" t="e">
        <f t="shared" si="3833"/>
        <v>#VALUE!</v>
      </c>
      <c r="N620" s="4">
        <f t="shared" si="3834"/>
        <v>0</v>
      </c>
      <c r="O620" s="3">
        <f t="shared" ref="O620:P620" si="3954">+O621</f>
        <v>0</v>
      </c>
      <c r="P620" s="3" t="e">
        <f t="shared" si="3954"/>
        <v>#VALUE!</v>
      </c>
      <c r="Q620" s="3" t="e">
        <f t="shared" si="3835"/>
        <v>#VALUE!</v>
      </c>
      <c r="R620" s="4">
        <f t="shared" si="3793"/>
        <v>0</v>
      </c>
      <c r="S620" s="3">
        <f t="shared" ref="S620:BE620" si="3955">+S621</f>
        <v>0</v>
      </c>
      <c r="T620" s="3" t="e">
        <f t="shared" si="3955"/>
        <v>#VALUE!</v>
      </c>
      <c r="U620" s="3" t="e">
        <f t="shared" si="3836"/>
        <v>#VALUE!</v>
      </c>
      <c r="V620" s="4">
        <f t="shared" si="3837"/>
        <v>0</v>
      </c>
      <c r="W620" s="3">
        <f t="shared" ref="W620:X620" si="3956">+W621</f>
        <v>0</v>
      </c>
      <c r="X620" s="3" t="e">
        <f t="shared" si="3956"/>
        <v>#VALUE!</v>
      </c>
      <c r="Y620" s="3" t="e">
        <f t="shared" si="3838"/>
        <v>#VALUE!</v>
      </c>
      <c r="Z620" s="4">
        <f t="shared" si="3839"/>
        <v>0</v>
      </c>
      <c r="AA620" s="3">
        <f t="shared" ref="AA620" si="3957">+AA621</f>
        <v>0</v>
      </c>
      <c r="AB620" s="3" t="e">
        <f t="shared" si="3955"/>
        <v>#VALUE!</v>
      </c>
      <c r="AC620" s="3" t="e">
        <f t="shared" si="3840"/>
        <v>#VALUE!</v>
      </c>
      <c r="AD620" s="4">
        <f t="shared" si="3841"/>
        <v>0</v>
      </c>
      <c r="AE620" s="3">
        <f t="shared" ref="AE620" si="3958">+AE621</f>
        <v>0</v>
      </c>
      <c r="AF620" s="3" t="e">
        <f t="shared" si="3955"/>
        <v>#VALUE!</v>
      </c>
      <c r="AG620" s="3" t="e">
        <f t="shared" si="3842"/>
        <v>#VALUE!</v>
      </c>
      <c r="AH620" s="4">
        <f t="shared" si="3843"/>
        <v>0</v>
      </c>
      <c r="AI620" s="3">
        <f t="shared" ref="AI620" si="3959">+AI621</f>
        <v>0</v>
      </c>
      <c r="AJ620" s="3" t="e">
        <f t="shared" si="3955"/>
        <v>#VALUE!</v>
      </c>
      <c r="AK620" s="3" t="e">
        <f t="shared" si="3844"/>
        <v>#VALUE!</v>
      </c>
      <c r="AL620" s="4">
        <f t="shared" si="3845"/>
        <v>0</v>
      </c>
      <c r="AM620" s="3">
        <f t="shared" ref="AM620" si="3960">+AM621</f>
        <v>0</v>
      </c>
      <c r="AN620" s="3" t="e">
        <f t="shared" si="3955"/>
        <v>#VALUE!</v>
      </c>
      <c r="AO620" s="3" t="e">
        <f t="shared" si="3846"/>
        <v>#VALUE!</v>
      </c>
      <c r="AP620" s="4">
        <f t="shared" si="3847"/>
        <v>0</v>
      </c>
      <c r="AQ620" s="3">
        <f t="shared" ref="AQ620" si="3961">+AQ621</f>
        <v>0</v>
      </c>
      <c r="AR620" s="3" t="e">
        <f t="shared" si="3955"/>
        <v>#VALUE!</v>
      </c>
      <c r="AS620" s="3" t="e">
        <f t="shared" si="3848"/>
        <v>#VALUE!</v>
      </c>
      <c r="AT620" s="4">
        <f t="shared" si="3849"/>
        <v>0</v>
      </c>
      <c r="AU620" s="3">
        <f t="shared" ref="AU620" si="3962">+AU621</f>
        <v>0</v>
      </c>
      <c r="AV620" s="3" t="e">
        <f t="shared" si="3955"/>
        <v>#VALUE!</v>
      </c>
      <c r="AW620" s="3" t="e">
        <f t="shared" si="3850"/>
        <v>#VALUE!</v>
      </c>
      <c r="AX620" s="4">
        <f t="shared" si="3851"/>
        <v>0</v>
      </c>
      <c r="AY620" s="3">
        <f t="shared" ref="AY620" si="3963">+AY621</f>
        <v>0</v>
      </c>
      <c r="AZ620" s="3" t="e">
        <f t="shared" si="3955"/>
        <v>#VALUE!</v>
      </c>
      <c r="BA620" s="3" t="e">
        <f t="shared" si="3852"/>
        <v>#VALUE!</v>
      </c>
      <c r="BB620" s="4">
        <f t="shared" si="3853"/>
        <v>0</v>
      </c>
      <c r="BC620" s="3">
        <f t="shared" si="3955"/>
        <v>0</v>
      </c>
      <c r="BD620" s="3">
        <f t="shared" si="3955"/>
        <v>0</v>
      </c>
      <c r="BE620" s="3" t="e">
        <f t="shared" si="3955"/>
        <v>#VALUE!</v>
      </c>
      <c r="BF620" s="3" t="e">
        <f t="shared" si="3854"/>
        <v>#VALUE!</v>
      </c>
      <c r="BG620" s="4">
        <f t="shared" si="3829"/>
        <v>0</v>
      </c>
      <c r="BL620" s="3">
        <f t="shared" ref="BL620:BM620" si="3964">+BL621</f>
        <v>0</v>
      </c>
      <c r="BM620" s="3">
        <f t="shared" si="3964"/>
        <v>0</v>
      </c>
    </row>
    <row r="621" spans="1:65" ht="12" x14ac:dyDescent="0.3">
      <c r="A621" s="29"/>
      <c r="B621" s="34"/>
      <c r="C621" s="35"/>
      <c r="D621" s="36"/>
      <c r="E621" s="5">
        <v>53054001</v>
      </c>
      <c r="F621" s="6" t="s">
        <v>338</v>
      </c>
      <c r="G621" s="7">
        <v>0</v>
      </c>
      <c r="H621" s="7" t="e">
        <f>SUMIF([2]Ene!B:I,AVALUOS!E621,[2]Ene!I:I)</f>
        <v>#VALUE!</v>
      </c>
      <c r="I621" s="7" t="e">
        <f t="shared" si="3831"/>
        <v>#VALUE!</v>
      </c>
      <c r="J621" s="8">
        <f t="shared" si="3832"/>
        <v>0</v>
      </c>
      <c r="K621" s="7">
        <v>0</v>
      </c>
      <c r="L621" s="7" t="e">
        <f>SUMIF([2]Feb!B:I,AVALUOS!E621,[2]Feb!I:I)</f>
        <v>#VALUE!</v>
      </c>
      <c r="M621" s="7" t="e">
        <f t="shared" si="3833"/>
        <v>#VALUE!</v>
      </c>
      <c r="N621" s="8">
        <f t="shared" si="3834"/>
        <v>0</v>
      </c>
      <c r="O621" s="7">
        <v>0</v>
      </c>
      <c r="P621" s="7" t="e">
        <f>SUMIF([2]mar!B:I,AVALUOS!E621,[2]mar!I:I)</f>
        <v>#VALUE!</v>
      </c>
      <c r="Q621" s="7" t="e">
        <f t="shared" si="3835"/>
        <v>#VALUE!</v>
      </c>
      <c r="R621" s="8">
        <f t="shared" si="3793"/>
        <v>0</v>
      </c>
      <c r="S621" s="7">
        <v>0</v>
      </c>
      <c r="T621" s="7" t="e">
        <f>SUMIF([2]Abr!B:I,AVALUOS!E621,[2]Abr!I:I)</f>
        <v>#VALUE!</v>
      </c>
      <c r="U621" s="7" t="e">
        <f t="shared" si="3836"/>
        <v>#VALUE!</v>
      </c>
      <c r="V621" s="8">
        <f t="shared" si="3837"/>
        <v>0</v>
      </c>
      <c r="W621" s="7">
        <v>0</v>
      </c>
      <c r="X621" s="7" t="e">
        <f>SUMIF([2]May!B:I,AVALUOS!E621,[2]May!I:I)</f>
        <v>#VALUE!</v>
      </c>
      <c r="Y621" s="7" t="e">
        <f t="shared" si="3838"/>
        <v>#VALUE!</v>
      </c>
      <c r="Z621" s="8">
        <f t="shared" si="3839"/>
        <v>0</v>
      </c>
      <c r="AA621" s="7">
        <v>0</v>
      </c>
      <c r="AB621" s="7" t="e">
        <f>SUMIF([2]Jun!B:I,AVALUOS!E621,[2]Jun!I:I)</f>
        <v>#VALUE!</v>
      </c>
      <c r="AC621" s="7" t="e">
        <f t="shared" si="3840"/>
        <v>#VALUE!</v>
      </c>
      <c r="AD621" s="8">
        <f t="shared" si="3841"/>
        <v>0</v>
      </c>
      <c r="AE621" s="7">
        <v>0</v>
      </c>
      <c r="AF621" s="7" t="e">
        <f>SUMIF([2]Jul!B:I,AVALUOS!E621,[2]Jul!I:I)</f>
        <v>#VALUE!</v>
      </c>
      <c r="AG621" s="7" t="e">
        <f t="shared" si="3842"/>
        <v>#VALUE!</v>
      </c>
      <c r="AH621" s="8">
        <f t="shared" si="3843"/>
        <v>0</v>
      </c>
      <c r="AI621" s="7">
        <v>0</v>
      </c>
      <c r="AJ621" s="7" t="e">
        <f>SUMIF([2]Agos!B:I,AVALUOS!E621,[2]Agos!I:I)</f>
        <v>#VALUE!</v>
      </c>
      <c r="AK621" s="7" t="e">
        <f t="shared" si="3844"/>
        <v>#VALUE!</v>
      </c>
      <c r="AL621" s="8">
        <f t="shared" si="3845"/>
        <v>0</v>
      </c>
      <c r="AM621" s="7">
        <v>0</v>
      </c>
      <c r="AN621" s="7" t="e">
        <f>SUMIF([2]Sep!B:I,AVALUOS!E621,[2]Sep!I:I)</f>
        <v>#VALUE!</v>
      </c>
      <c r="AO621" s="7" t="e">
        <f t="shared" si="3846"/>
        <v>#VALUE!</v>
      </c>
      <c r="AP621" s="8">
        <f t="shared" si="3847"/>
        <v>0</v>
      </c>
      <c r="AQ621" s="7">
        <v>0</v>
      </c>
      <c r="AR621" s="7" t="e">
        <f>SUMIF([2]Oct!B:I,AVALUOS!E621,[2]Oct!I:I)</f>
        <v>#VALUE!</v>
      </c>
      <c r="AS621" s="7" t="e">
        <f t="shared" si="3848"/>
        <v>#VALUE!</v>
      </c>
      <c r="AT621" s="8">
        <f t="shared" si="3849"/>
        <v>0</v>
      </c>
      <c r="AU621" s="7">
        <v>0</v>
      </c>
      <c r="AV621" s="7" t="e">
        <f>SUMIF([2]Nov!B:I,AVALUOS!E621,[2]Nov!I:I)</f>
        <v>#VALUE!</v>
      </c>
      <c r="AW621" s="7" t="e">
        <f t="shared" si="3850"/>
        <v>#VALUE!</v>
      </c>
      <c r="AX621" s="8">
        <f t="shared" si="3851"/>
        <v>0</v>
      </c>
      <c r="AY621" s="7">
        <v>0</v>
      </c>
      <c r="AZ621" s="7" t="e">
        <f>SUMIF([2]Dic!B:I,AVALUOS!E621,[2]Dic!I:I)</f>
        <v>#VALUE!</v>
      </c>
      <c r="BA621" s="7" t="e">
        <f t="shared" si="3852"/>
        <v>#VALUE!</v>
      </c>
      <c r="BB621" s="8">
        <f t="shared" si="3853"/>
        <v>0</v>
      </c>
      <c r="BC621" s="7">
        <v>0</v>
      </c>
      <c r="BD621" s="89">
        <f>+G621+K621+O621+S621+W621+AA621+AE621+AI621+AM621+AQ621+AU621</f>
        <v>0</v>
      </c>
      <c r="BE621" s="89" t="e">
        <f>+H621+L621+P621+T621+X621+AB621+AF621+AJ621+AN621+AR621+AV621+AZ621</f>
        <v>#VALUE!</v>
      </c>
      <c r="BF621" s="89" t="e">
        <f t="shared" si="3854"/>
        <v>#VALUE!</v>
      </c>
      <c r="BG621" s="24">
        <f t="shared" si="3829"/>
        <v>0</v>
      </c>
      <c r="BK621" s="84"/>
      <c r="BL621" s="7"/>
      <c r="BM621" s="7"/>
    </row>
    <row r="622" spans="1:65" s="84" customFormat="1" ht="12" x14ac:dyDescent="0.3">
      <c r="A622" s="27"/>
      <c r="B622" s="27"/>
      <c r="C622" s="28"/>
      <c r="D622" s="25">
        <v>530545</v>
      </c>
      <c r="E622" s="1"/>
      <c r="F622" s="2" t="s">
        <v>339</v>
      </c>
      <c r="G622" s="3">
        <f t="shared" ref="G622:H622" si="3965">+G623</f>
        <v>0</v>
      </c>
      <c r="H622" s="3" t="e">
        <f t="shared" si="3965"/>
        <v>#VALUE!</v>
      </c>
      <c r="I622" s="3" t="e">
        <f t="shared" si="3831"/>
        <v>#VALUE!</v>
      </c>
      <c r="J622" s="4">
        <f t="shared" si="3832"/>
        <v>0</v>
      </c>
      <c r="K622" s="3">
        <f t="shared" ref="K622:L622" si="3966">+K623</f>
        <v>0</v>
      </c>
      <c r="L622" s="3" t="e">
        <f t="shared" si="3966"/>
        <v>#VALUE!</v>
      </c>
      <c r="M622" s="3" t="e">
        <f t="shared" si="3833"/>
        <v>#VALUE!</v>
      </c>
      <c r="N622" s="4">
        <f t="shared" si="3834"/>
        <v>0</v>
      </c>
      <c r="O622" s="3">
        <f t="shared" ref="O622:P622" si="3967">+O623</f>
        <v>0</v>
      </c>
      <c r="P622" s="3" t="e">
        <f t="shared" si="3967"/>
        <v>#VALUE!</v>
      </c>
      <c r="Q622" s="3" t="e">
        <f t="shared" si="3835"/>
        <v>#VALUE!</v>
      </c>
      <c r="R622" s="4">
        <f t="shared" si="3793"/>
        <v>0</v>
      </c>
      <c r="S622" s="3">
        <f t="shared" ref="S622:BE622" si="3968">+S623</f>
        <v>0</v>
      </c>
      <c r="T622" s="3" t="e">
        <f t="shared" si="3968"/>
        <v>#VALUE!</v>
      </c>
      <c r="U622" s="3" t="e">
        <f t="shared" si="3836"/>
        <v>#VALUE!</v>
      </c>
      <c r="V622" s="4">
        <f t="shared" si="3837"/>
        <v>0</v>
      </c>
      <c r="W622" s="3">
        <f t="shared" ref="W622:X622" si="3969">+W623</f>
        <v>0</v>
      </c>
      <c r="X622" s="3" t="e">
        <f t="shared" si="3969"/>
        <v>#VALUE!</v>
      </c>
      <c r="Y622" s="3" t="e">
        <f t="shared" si="3838"/>
        <v>#VALUE!</v>
      </c>
      <c r="Z622" s="4">
        <f t="shared" si="3839"/>
        <v>0</v>
      </c>
      <c r="AA622" s="3">
        <f t="shared" ref="AA622" si="3970">+AA623</f>
        <v>0</v>
      </c>
      <c r="AB622" s="3" t="e">
        <f t="shared" si="3968"/>
        <v>#VALUE!</v>
      </c>
      <c r="AC622" s="3" t="e">
        <f t="shared" si="3840"/>
        <v>#VALUE!</v>
      </c>
      <c r="AD622" s="4">
        <f t="shared" si="3841"/>
        <v>0</v>
      </c>
      <c r="AE622" s="3">
        <f t="shared" ref="AE622" si="3971">+AE623</f>
        <v>0</v>
      </c>
      <c r="AF622" s="3" t="e">
        <f t="shared" si="3968"/>
        <v>#VALUE!</v>
      </c>
      <c r="AG622" s="3" t="e">
        <f t="shared" si="3842"/>
        <v>#VALUE!</v>
      </c>
      <c r="AH622" s="4">
        <f t="shared" si="3843"/>
        <v>0</v>
      </c>
      <c r="AI622" s="3">
        <f t="shared" ref="AI622" si="3972">+AI623</f>
        <v>0</v>
      </c>
      <c r="AJ622" s="3" t="e">
        <f t="shared" si="3968"/>
        <v>#VALUE!</v>
      </c>
      <c r="AK622" s="3" t="e">
        <f t="shared" si="3844"/>
        <v>#VALUE!</v>
      </c>
      <c r="AL622" s="4">
        <f t="shared" si="3845"/>
        <v>0</v>
      </c>
      <c r="AM622" s="3">
        <f t="shared" ref="AM622" si="3973">+AM623</f>
        <v>0</v>
      </c>
      <c r="AN622" s="3" t="e">
        <f t="shared" si="3968"/>
        <v>#VALUE!</v>
      </c>
      <c r="AO622" s="3" t="e">
        <f t="shared" si="3846"/>
        <v>#VALUE!</v>
      </c>
      <c r="AP622" s="4">
        <f t="shared" si="3847"/>
        <v>0</v>
      </c>
      <c r="AQ622" s="3">
        <f t="shared" ref="AQ622" si="3974">+AQ623</f>
        <v>0</v>
      </c>
      <c r="AR622" s="3" t="e">
        <f t="shared" si="3968"/>
        <v>#VALUE!</v>
      </c>
      <c r="AS622" s="3" t="e">
        <f t="shared" si="3848"/>
        <v>#VALUE!</v>
      </c>
      <c r="AT622" s="4">
        <f t="shared" si="3849"/>
        <v>0</v>
      </c>
      <c r="AU622" s="3">
        <f t="shared" ref="AU622" si="3975">+AU623</f>
        <v>0</v>
      </c>
      <c r="AV622" s="3" t="e">
        <f t="shared" si="3968"/>
        <v>#VALUE!</v>
      </c>
      <c r="AW622" s="3" t="e">
        <f t="shared" si="3850"/>
        <v>#VALUE!</v>
      </c>
      <c r="AX622" s="4">
        <f t="shared" si="3851"/>
        <v>0</v>
      </c>
      <c r="AY622" s="3">
        <f t="shared" ref="AY622" si="3976">+AY623</f>
        <v>0</v>
      </c>
      <c r="AZ622" s="3" t="e">
        <f t="shared" si="3968"/>
        <v>#VALUE!</v>
      </c>
      <c r="BA622" s="3" t="e">
        <f t="shared" si="3852"/>
        <v>#VALUE!</v>
      </c>
      <c r="BB622" s="4">
        <f t="shared" si="3853"/>
        <v>0</v>
      </c>
      <c r="BC622" s="3">
        <f t="shared" si="3968"/>
        <v>0</v>
      </c>
      <c r="BD622" s="3">
        <f t="shared" si="3968"/>
        <v>0</v>
      </c>
      <c r="BE622" s="3" t="e">
        <f t="shared" si="3968"/>
        <v>#VALUE!</v>
      </c>
      <c r="BF622" s="3" t="e">
        <f t="shared" si="3854"/>
        <v>#VALUE!</v>
      </c>
      <c r="BG622" s="4">
        <f t="shared" si="3829"/>
        <v>0</v>
      </c>
      <c r="BL622" s="3">
        <f t="shared" ref="BL622:BM622" si="3977">+BL623</f>
        <v>0</v>
      </c>
      <c r="BM622" s="3">
        <f t="shared" si="3977"/>
        <v>0</v>
      </c>
    </row>
    <row r="623" spans="1:65" ht="12" x14ac:dyDescent="0.3">
      <c r="A623" s="29"/>
      <c r="B623" s="34"/>
      <c r="C623" s="35"/>
      <c r="D623" s="36"/>
      <c r="E623" s="5">
        <v>53054501</v>
      </c>
      <c r="F623" s="6" t="s">
        <v>339</v>
      </c>
      <c r="G623" s="7">
        <v>0</v>
      </c>
      <c r="H623" s="7" t="e">
        <f>SUMIF([2]Ene!B:I,AVALUOS!E623,[2]Ene!I:I)</f>
        <v>#VALUE!</v>
      </c>
      <c r="I623" s="7" t="e">
        <f t="shared" si="3831"/>
        <v>#VALUE!</v>
      </c>
      <c r="J623" s="8">
        <f t="shared" si="3832"/>
        <v>0</v>
      </c>
      <c r="K623" s="7">
        <v>0</v>
      </c>
      <c r="L623" s="7" t="e">
        <f>SUMIF([2]Feb!B:I,AVALUOS!E623,[2]Feb!I:I)</f>
        <v>#VALUE!</v>
      </c>
      <c r="M623" s="7" t="e">
        <f t="shared" si="3833"/>
        <v>#VALUE!</v>
      </c>
      <c r="N623" s="8">
        <f t="shared" si="3834"/>
        <v>0</v>
      </c>
      <c r="O623" s="7">
        <v>0</v>
      </c>
      <c r="P623" s="7" t="e">
        <f>SUMIF([2]mar!B:I,AVALUOS!E623,[2]mar!I:I)</f>
        <v>#VALUE!</v>
      </c>
      <c r="Q623" s="7" t="e">
        <f t="shared" si="3835"/>
        <v>#VALUE!</v>
      </c>
      <c r="R623" s="8">
        <f t="shared" si="3793"/>
        <v>0</v>
      </c>
      <c r="S623" s="7">
        <v>0</v>
      </c>
      <c r="T623" s="7" t="e">
        <f>SUMIF([2]Abr!B:I,AVALUOS!E623,[2]Abr!I:I)</f>
        <v>#VALUE!</v>
      </c>
      <c r="U623" s="7" t="e">
        <f t="shared" si="3836"/>
        <v>#VALUE!</v>
      </c>
      <c r="V623" s="8">
        <f t="shared" si="3837"/>
        <v>0</v>
      </c>
      <c r="W623" s="7">
        <v>0</v>
      </c>
      <c r="X623" s="7" t="e">
        <f>SUMIF([2]May!B:I,AVALUOS!E623,[2]May!I:I)</f>
        <v>#VALUE!</v>
      </c>
      <c r="Y623" s="7" t="e">
        <f t="shared" si="3838"/>
        <v>#VALUE!</v>
      </c>
      <c r="Z623" s="8">
        <f t="shared" si="3839"/>
        <v>0</v>
      </c>
      <c r="AA623" s="7">
        <v>0</v>
      </c>
      <c r="AB623" s="7" t="e">
        <f>SUMIF([2]Jun!B:I,AVALUOS!E623,[2]Jun!I:I)</f>
        <v>#VALUE!</v>
      </c>
      <c r="AC623" s="7" t="e">
        <f t="shared" si="3840"/>
        <v>#VALUE!</v>
      </c>
      <c r="AD623" s="8">
        <f t="shared" si="3841"/>
        <v>0</v>
      </c>
      <c r="AE623" s="7">
        <v>0</v>
      </c>
      <c r="AF623" s="7" t="e">
        <f>SUMIF([2]Jul!B:I,AVALUOS!E623,[2]Jul!I:I)</f>
        <v>#VALUE!</v>
      </c>
      <c r="AG623" s="7" t="e">
        <f t="shared" si="3842"/>
        <v>#VALUE!</v>
      </c>
      <c r="AH623" s="8">
        <f t="shared" si="3843"/>
        <v>0</v>
      </c>
      <c r="AI623" s="7">
        <v>0</v>
      </c>
      <c r="AJ623" s="7" t="e">
        <f>SUMIF([2]Agos!B:I,AVALUOS!E623,[2]Agos!I:I)</f>
        <v>#VALUE!</v>
      </c>
      <c r="AK623" s="7" t="e">
        <f t="shared" si="3844"/>
        <v>#VALUE!</v>
      </c>
      <c r="AL623" s="8">
        <f t="shared" si="3845"/>
        <v>0</v>
      </c>
      <c r="AM623" s="7">
        <v>0</v>
      </c>
      <c r="AN623" s="7" t="e">
        <f>SUMIF([2]Sep!B:I,AVALUOS!E623,[2]Sep!I:I)</f>
        <v>#VALUE!</v>
      </c>
      <c r="AO623" s="7" t="e">
        <f t="shared" si="3846"/>
        <v>#VALUE!</v>
      </c>
      <c r="AP623" s="8">
        <f t="shared" si="3847"/>
        <v>0</v>
      </c>
      <c r="AQ623" s="7">
        <v>0</v>
      </c>
      <c r="AR623" s="7" t="e">
        <f>SUMIF([2]Oct!B:I,AVALUOS!E623,[2]Oct!I:I)</f>
        <v>#VALUE!</v>
      </c>
      <c r="AS623" s="7" t="e">
        <f t="shared" si="3848"/>
        <v>#VALUE!</v>
      </c>
      <c r="AT623" s="8">
        <f t="shared" si="3849"/>
        <v>0</v>
      </c>
      <c r="AU623" s="7">
        <v>0</v>
      </c>
      <c r="AV623" s="7" t="e">
        <f>SUMIF([2]Nov!B:I,AVALUOS!E623,[2]Nov!I:I)</f>
        <v>#VALUE!</v>
      </c>
      <c r="AW623" s="7" t="e">
        <f t="shared" si="3850"/>
        <v>#VALUE!</v>
      </c>
      <c r="AX623" s="8">
        <f t="shared" si="3851"/>
        <v>0</v>
      </c>
      <c r="AY623" s="7">
        <v>0</v>
      </c>
      <c r="AZ623" s="7" t="e">
        <f>SUMIF([2]Dic!B:I,AVALUOS!E623,[2]Dic!I:I)</f>
        <v>#VALUE!</v>
      </c>
      <c r="BA623" s="7" t="e">
        <f t="shared" si="3852"/>
        <v>#VALUE!</v>
      </c>
      <c r="BB623" s="8">
        <f t="shared" si="3853"/>
        <v>0</v>
      </c>
      <c r="BC623" s="7">
        <v>0</v>
      </c>
      <c r="BD623" s="89">
        <f>+G623+K623+O623+S623+W623+AA623+AE623+AI623+AM623+AQ623+AU623</f>
        <v>0</v>
      </c>
      <c r="BE623" s="89" t="e">
        <f>+H623+L623+P623+T623+X623+AB623+AF623+AJ623+AN623+AR623+AV623+AZ623</f>
        <v>#VALUE!</v>
      </c>
      <c r="BF623" s="89" t="e">
        <f t="shared" si="3854"/>
        <v>#VALUE!</v>
      </c>
      <c r="BG623" s="24">
        <f t="shared" si="3829"/>
        <v>0</v>
      </c>
      <c r="BK623" s="84"/>
      <c r="BL623" s="7"/>
      <c r="BM623" s="7"/>
    </row>
    <row r="624" spans="1:65" s="84" customFormat="1" ht="12" x14ac:dyDescent="0.3">
      <c r="A624" s="27"/>
      <c r="B624" s="27"/>
      <c r="C624" s="28"/>
      <c r="D624" s="25">
        <v>530595</v>
      </c>
      <c r="E624" s="1"/>
      <c r="F624" s="2" t="s">
        <v>51</v>
      </c>
      <c r="G624" s="3">
        <f t="shared" ref="G624:H624" si="3978">+G625</f>
        <v>0</v>
      </c>
      <c r="H624" s="3" t="e">
        <f t="shared" si="3978"/>
        <v>#VALUE!</v>
      </c>
      <c r="I624" s="3" t="e">
        <f t="shared" si="3831"/>
        <v>#VALUE!</v>
      </c>
      <c r="J624" s="4">
        <f t="shared" si="3832"/>
        <v>0</v>
      </c>
      <c r="K624" s="3">
        <f t="shared" ref="K624:L624" si="3979">+K625</f>
        <v>0</v>
      </c>
      <c r="L624" s="3" t="e">
        <f t="shared" si="3979"/>
        <v>#VALUE!</v>
      </c>
      <c r="M624" s="3" t="e">
        <f t="shared" si="3833"/>
        <v>#VALUE!</v>
      </c>
      <c r="N624" s="4">
        <f t="shared" si="3834"/>
        <v>0</v>
      </c>
      <c r="O624" s="3">
        <f t="shared" ref="O624:P624" si="3980">+O625</f>
        <v>0</v>
      </c>
      <c r="P624" s="3" t="e">
        <f t="shared" si="3980"/>
        <v>#VALUE!</v>
      </c>
      <c r="Q624" s="3" t="e">
        <f t="shared" si="3835"/>
        <v>#VALUE!</v>
      </c>
      <c r="R624" s="4">
        <f t="shared" si="3793"/>
        <v>0</v>
      </c>
      <c r="S624" s="3">
        <f t="shared" ref="S624:BE624" si="3981">+S625</f>
        <v>0</v>
      </c>
      <c r="T624" s="3" t="e">
        <f t="shared" si="3981"/>
        <v>#VALUE!</v>
      </c>
      <c r="U624" s="3" t="e">
        <f t="shared" si="3836"/>
        <v>#VALUE!</v>
      </c>
      <c r="V624" s="4">
        <f t="shared" si="3837"/>
        <v>0</v>
      </c>
      <c r="W624" s="3">
        <f t="shared" ref="W624:X624" si="3982">+W625</f>
        <v>0</v>
      </c>
      <c r="X624" s="3" t="e">
        <f t="shared" si="3982"/>
        <v>#VALUE!</v>
      </c>
      <c r="Y624" s="3" t="e">
        <f t="shared" si="3838"/>
        <v>#VALUE!</v>
      </c>
      <c r="Z624" s="4">
        <f t="shared" si="3839"/>
        <v>0</v>
      </c>
      <c r="AA624" s="3">
        <f t="shared" ref="AA624" si="3983">+AA625</f>
        <v>0</v>
      </c>
      <c r="AB624" s="3" t="e">
        <f t="shared" si="3981"/>
        <v>#VALUE!</v>
      </c>
      <c r="AC624" s="3" t="e">
        <f t="shared" si="3840"/>
        <v>#VALUE!</v>
      </c>
      <c r="AD624" s="4">
        <f t="shared" si="3841"/>
        <v>0</v>
      </c>
      <c r="AE624" s="3">
        <f t="shared" ref="AE624" si="3984">+AE625</f>
        <v>0</v>
      </c>
      <c r="AF624" s="3" t="e">
        <f t="shared" si="3981"/>
        <v>#VALUE!</v>
      </c>
      <c r="AG624" s="3" t="e">
        <f t="shared" si="3842"/>
        <v>#VALUE!</v>
      </c>
      <c r="AH624" s="4">
        <f t="shared" si="3843"/>
        <v>0</v>
      </c>
      <c r="AI624" s="3">
        <f t="shared" ref="AI624" si="3985">+AI625</f>
        <v>0</v>
      </c>
      <c r="AJ624" s="3" t="e">
        <f t="shared" si="3981"/>
        <v>#VALUE!</v>
      </c>
      <c r="AK624" s="3" t="e">
        <f t="shared" si="3844"/>
        <v>#VALUE!</v>
      </c>
      <c r="AL624" s="4">
        <f t="shared" si="3845"/>
        <v>0</v>
      </c>
      <c r="AM624" s="3">
        <f t="shared" ref="AM624" si="3986">+AM625</f>
        <v>0</v>
      </c>
      <c r="AN624" s="3" t="e">
        <f t="shared" si="3981"/>
        <v>#VALUE!</v>
      </c>
      <c r="AO624" s="3" t="e">
        <f t="shared" si="3846"/>
        <v>#VALUE!</v>
      </c>
      <c r="AP624" s="4">
        <f t="shared" si="3847"/>
        <v>0</v>
      </c>
      <c r="AQ624" s="3">
        <f t="shared" ref="AQ624" si="3987">+AQ625</f>
        <v>0</v>
      </c>
      <c r="AR624" s="3" t="e">
        <f t="shared" si="3981"/>
        <v>#VALUE!</v>
      </c>
      <c r="AS624" s="3" t="e">
        <f t="shared" si="3848"/>
        <v>#VALUE!</v>
      </c>
      <c r="AT624" s="4">
        <f t="shared" si="3849"/>
        <v>0</v>
      </c>
      <c r="AU624" s="3">
        <f t="shared" ref="AU624" si="3988">+AU625</f>
        <v>0</v>
      </c>
      <c r="AV624" s="3" t="e">
        <f t="shared" si="3981"/>
        <v>#VALUE!</v>
      </c>
      <c r="AW624" s="3" t="e">
        <f t="shared" si="3850"/>
        <v>#VALUE!</v>
      </c>
      <c r="AX624" s="4">
        <f t="shared" si="3851"/>
        <v>0</v>
      </c>
      <c r="AY624" s="3">
        <f t="shared" ref="AY624" si="3989">+AY625</f>
        <v>0</v>
      </c>
      <c r="AZ624" s="3" t="e">
        <f t="shared" si="3981"/>
        <v>#VALUE!</v>
      </c>
      <c r="BA624" s="3" t="e">
        <f t="shared" si="3852"/>
        <v>#VALUE!</v>
      </c>
      <c r="BB624" s="4">
        <f t="shared" si="3853"/>
        <v>0</v>
      </c>
      <c r="BC624" s="3">
        <f t="shared" si="3981"/>
        <v>0</v>
      </c>
      <c r="BD624" s="3">
        <f t="shared" si="3981"/>
        <v>0</v>
      </c>
      <c r="BE624" s="3" t="e">
        <f t="shared" si="3981"/>
        <v>#VALUE!</v>
      </c>
      <c r="BF624" s="3" t="e">
        <f t="shared" si="3854"/>
        <v>#VALUE!</v>
      </c>
      <c r="BG624" s="4">
        <f t="shared" si="3829"/>
        <v>0</v>
      </c>
      <c r="BL624" s="3">
        <f t="shared" ref="BL624:BM624" si="3990">+BL625</f>
        <v>0</v>
      </c>
      <c r="BM624" s="3">
        <f t="shared" si="3990"/>
        <v>0</v>
      </c>
    </row>
    <row r="625" spans="1:65" ht="12" x14ac:dyDescent="0.3">
      <c r="A625" s="29"/>
      <c r="B625" s="34"/>
      <c r="C625" s="35"/>
      <c r="D625" s="36"/>
      <c r="E625" s="5">
        <v>53059501</v>
      </c>
      <c r="F625" s="6" t="s">
        <v>51</v>
      </c>
      <c r="G625" s="7">
        <v>0</v>
      </c>
      <c r="H625" s="7" t="e">
        <f>SUMIF([2]Ene!B:I,AVALUOS!E625,[2]Ene!I:I)</f>
        <v>#VALUE!</v>
      </c>
      <c r="I625" s="7" t="e">
        <f t="shared" si="3831"/>
        <v>#VALUE!</v>
      </c>
      <c r="J625" s="8">
        <f t="shared" si="3832"/>
        <v>0</v>
      </c>
      <c r="K625" s="7">
        <v>0</v>
      </c>
      <c r="L625" s="7" t="e">
        <f>SUMIF([2]Feb!B:I,AVALUOS!E625,[2]Feb!I:I)</f>
        <v>#VALUE!</v>
      </c>
      <c r="M625" s="7" t="e">
        <f t="shared" si="3833"/>
        <v>#VALUE!</v>
      </c>
      <c r="N625" s="8">
        <f t="shared" si="3834"/>
        <v>0</v>
      </c>
      <c r="O625" s="7">
        <v>0</v>
      </c>
      <c r="P625" s="7" t="e">
        <f>SUMIF([2]mar!B:I,AVALUOS!E625,[2]mar!I:I)</f>
        <v>#VALUE!</v>
      </c>
      <c r="Q625" s="7" t="e">
        <f t="shared" si="3835"/>
        <v>#VALUE!</v>
      </c>
      <c r="R625" s="8">
        <f t="shared" si="3793"/>
        <v>0</v>
      </c>
      <c r="S625" s="7">
        <v>0</v>
      </c>
      <c r="T625" s="7" t="e">
        <f>SUMIF([2]Abr!B:I,AVALUOS!E625,[2]Abr!I:I)</f>
        <v>#VALUE!</v>
      </c>
      <c r="U625" s="7" t="e">
        <f t="shared" si="3836"/>
        <v>#VALUE!</v>
      </c>
      <c r="V625" s="8">
        <f t="shared" si="3837"/>
        <v>0</v>
      </c>
      <c r="W625" s="7">
        <v>0</v>
      </c>
      <c r="X625" s="7" t="e">
        <f>SUMIF([2]May!B:I,AVALUOS!E625,[2]May!I:I)</f>
        <v>#VALUE!</v>
      </c>
      <c r="Y625" s="7" t="e">
        <f t="shared" si="3838"/>
        <v>#VALUE!</v>
      </c>
      <c r="Z625" s="8">
        <f t="shared" si="3839"/>
        <v>0</v>
      </c>
      <c r="AA625" s="7">
        <v>0</v>
      </c>
      <c r="AB625" s="7" t="e">
        <f>SUMIF([2]Jun!B:I,AVALUOS!E625,[2]Jun!I:I)</f>
        <v>#VALUE!</v>
      </c>
      <c r="AC625" s="7" t="e">
        <f t="shared" si="3840"/>
        <v>#VALUE!</v>
      </c>
      <c r="AD625" s="8">
        <f t="shared" si="3841"/>
        <v>0</v>
      </c>
      <c r="AE625" s="7">
        <v>0</v>
      </c>
      <c r="AF625" s="7" t="e">
        <f>SUMIF([2]Jul!B:I,AVALUOS!E625,[2]Jul!I:I)</f>
        <v>#VALUE!</v>
      </c>
      <c r="AG625" s="7" t="e">
        <f t="shared" si="3842"/>
        <v>#VALUE!</v>
      </c>
      <c r="AH625" s="8">
        <f t="shared" si="3843"/>
        <v>0</v>
      </c>
      <c r="AI625" s="7">
        <v>0</v>
      </c>
      <c r="AJ625" s="7" t="e">
        <f>SUMIF([2]Agos!B:I,AVALUOS!E625,[2]Agos!I:I)</f>
        <v>#VALUE!</v>
      </c>
      <c r="AK625" s="7" t="e">
        <f t="shared" si="3844"/>
        <v>#VALUE!</v>
      </c>
      <c r="AL625" s="8">
        <f t="shared" si="3845"/>
        <v>0</v>
      </c>
      <c r="AM625" s="7">
        <v>0</v>
      </c>
      <c r="AN625" s="7" t="e">
        <f>SUMIF([2]Sep!B:I,AVALUOS!E625,[2]Sep!I:I)</f>
        <v>#VALUE!</v>
      </c>
      <c r="AO625" s="7" t="e">
        <f t="shared" si="3846"/>
        <v>#VALUE!</v>
      </c>
      <c r="AP625" s="8">
        <f t="shared" si="3847"/>
        <v>0</v>
      </c>
      <c r="AQ625" s="7">
        <v>0</v>
      </c>
      <c r="AR625" s="7" t="e">
        <f>SUMIF([2]Oct!B:I,AVALUOS!E625,[2]Oct!I:I)</f>
        <v>#VALUE!</v>
      </c>
      <c r="AS625" s="7" t="e">
        <f t="shared" si="3848"/>
        <v>#VALUE!</v>
      </c>
      <c r="AT625" s="8">
        <f t="shared" si="3849"/>
        <v>0</v>
      </c>
      <c r="AU625" s="7">
        <v>0</v>
      </c>
      <c r="AV625" s="7" t="e">
        <f>SUMIF([2]Nov!B:I,AVALUOS!E625,[2]Nov!I:I)</f>
        <v>#VALUE!</v>
      </c>
      <c r="AW625" s="7" t="e">
        <f t="shared" si="3850"/>
        <v>#VALUE!</v>
      </c>
      <c r="AX625" s="8">
        <f t="shared" si="3851"/>
        <v>0</v>
      </c>
      <c r="AY625" s="7">
        <v>0</v>
      </c>
      <c r="AZ625" s="7" t="e">
        <f>SUMIF([2]Dic!B:I,AVALUOS!E625,[2]Dic!I:I)</f>
        <v>#VALUE!</v>
      </c>
      <c r="BA625" s="7" t="e">
        <f t="shared" si="3852"/>
        <v>#VALUE!</v>
      </c>
      <c r="BB625" s="8">
        <f t="shared" si="3853"/>
        <v>0</v>
      </c>
      <c r="BC625" s="7">
        <v>0</v>
      </c>
      <c r="BD625" s="89">
        <f>+G625+K625+O625+S625+W625+AA625+AE625+AI625+AM625+AQ625+AU625</f>
        <v>0</v>
      </c>
      <c r="BE625" s="89" t="e">
        <f>+H625+L625+P625+T625+X625+AB625+AF625+AJ625+AN625+AR625+AV625+AZ625</f>
        <v>#VALUE!</v>
      </c>
      <c r="BF625" s="89" t="e">
        <f t="shared" si="3854"/>
        <v>#VALUE!</v>
      </c>
      <c r="BG625" s="24">
        <f t="shared" si="3829"/>
        <v>0</v>
      </c>
      <c r="BK625" s="84"/>
      <c r="BL625" s="7"/>
      <c r="BM625" s="7"/>
    </row>
    <row r="626" spans="1:65" ht="12" x14ac:dyDescent="0.3">
      <c r="A626" s="77"/>
      <c r="B626" s="77"/>
      <c r="C626" s="78">
        <v>5310</v>
      </c>
      <c r="D626" s="79"/>
      <c r="E626" s="80"/>
      <c r="F626" s="81" t="s">
        <v>340</v>
      </c>
      <c r="G626" s="82">
        <f t="shared" ref="G626:H626" si="3991">SUM(G627,G629,G631,G633,G635,G637,G639,G641,G643,G645)</f>
        <v>0</v>
      </c>
      <c r="H626" s="82" t="e">
        <f t="shared" si="3991"/>
        <v>#VALUE!</v>
      </c>
      <c r="I626" s="82" t="e">
        <f t="shared" si="3831"/>
        <v>#VALUE!</v>
      </c>
      <c r="J626" s="83">
        <f t="shared" si="3832"/>
        <v>0</v>
      </c>
      <c r="K626" s="82">
        <f t="shared" ref="K626:L626" si="3992">SUM(K627,K629,K631,K633,K635,K637,K639,K641,K643,K645)</f>
        <v>0</v>
      </c>
      <c r="L626" s="82" t="e">
        <f t="shared" si="3992"/>
        <v>#VALUE!</v>
      </c>
      <c r="M626" s="82" t="e">
        <f t="shared" si="3833"/>
        <v>#VALUE!</v>
      </c>
      <c r="N626" s="83">
        <f t="shared" si="3834"/>
        <v>0</v>
      </c>
      <c r="O626" s="82">
        <f t="shared" ref="O626:P626" si="3993">SUM(O627,O629,O631,O633,O635,O637,O639,O641,O643,O645)</f>
        <v>0</v>
      </c>
      <c r="P626" s="82" t="e">
        <f t="shared" si="3993"/>
        <v>#VALUE!</v>
      </c>
      <c r="Q626" s="82" t="e">
        <f t="shared" si="3835"/>
        <v>#VALUE!</v>
      </c>
      <c r="R626" s="83">
        <f t="shared" si="3793"/>
        <v>0</v>
      </c>
      <c r="S626" s="82">
        <f t="shared" ref="S626:T626" si="3994">SUM(S627,S629,S631,S633,S635,S637,S639,S641,S643,S645)</f>
        <v>0</v>
      </c>
      <c r="T626" s="82" t="e">
        <f t="shared" si="3994"/>
        <v>#VALUE!</v>
      </c>
      <c r="U626" s="82" t="e">
        <f t="shared" si="3836"/>
        <v>#VALUE!</v>
      </c>
      <c r="V626" s="83">
        <f t="shared" si="3837"/>
        <v>0</v>
      </c>
      <c r="W626" s="82">
        <f t="shared" ref="W626:X626" si="3995">SUM(W627,W629,W631,W633,W635,W637,W639,W641,W643,W645)</f>
        <v>0</v>
      </c>
      <c r="X626" s="82" t="e">
        <f t="shared" si="3995"/>
        <v>#VALUE!</v>
      </c>
      <c r="Y626" s="82" t="e">
        <f t="shared" si="3838"/>
        <v>#VALUE!</v>
      </c>
      <c r="Z626" s="83">
        <f t="shared" si="3839"/>
        <v>0</v>
      </c>
      <c r="AA626" s="82">
        <f t="shared" ref="AA626:AB626" si="3996">SUM(AA627,AA629,AA631,AA633,AA635,AA637,AA639,AA641,AA643,AA645)</f>
        <v>0</v>
      </c>
      <c r="AB626" s="82" t="e">
        <f t="shared" si="3996"/>
        <v>#VALUE!</v>
      </c>
      <c r="AC626" s="82" t="e">
        <f t="shared" si="3840"/>
        <v>#VALUE!</v>
      </c>
      <c r="AD626" s="83">
        <f t="shared" si="3841"/>
        <v>0</v>
      </c>
      <c r="AE626" s="82">
        <f t="shared" ref="AE626:AF626" si="3997">SUM(AE627,AE629,AE631,AE633,AE635,AE637,AE639,AE641,AE643,AE645)</f>
        <v>0</v>
      </c>
      <c r="AF626" s="82" t="e">
        <f t="shared" si="3997"/>
        <v>#VALUE!</v>
      </c>
      <c r="AG626" s="82" t="e">
        <f t="shared" si="3842"/>
        <v>#VALUE!</v>
      </c>
      <c r="AH626" s="83">
        <f t="shared" si="3843"/>
        <v>0</v>
      </c>
      <c r="AI626" s="82">
        <f t="shared" ref="AI626:AJ626" si="3998">SUM(AI627,AI629,AI631,AI633,AI635,AI637,AI639,AI641,AI643,AI645)</f>
        <v>0</v>
      </c>
      <c r="AJ626" s="82" t="e">
        <f t="shared" si="3998"/>
        <v>#VALUE!</v>
      </c>
      <c r="AK626" s="82" t="e">
        <f t="shared" si="3844"/>
        <v>#VALUE!</v>
      </c>
      <c r="AL626" s="83">
        <f t="shared" si="3845"/>
        <v>0</v>
      </c>
      <c r="AM626" s="82">
        <f t="shared" ref="AM626:AN626" si="3999">SUM(AM627,AM629,AM631,AM633,AM635,AM637,AM639,AM641,AM643,AM645)</f>
        <v>0</v>
      </c>
      <c r="AN626" s="82" t="e">
        <f t="shared" si="3999"/>
        <v>#VALUE!</v>
      </c>
      <c r="AO626" s="82" t="e">
        <f t="shared" si="3846"/>
        <v>#VALUE!</v>
      </c>
      <c r="AP626" s="83">
        <f t="shared" si="3847"/>
        <v>0</v>
      </c>
      <c r="AQ626" s="82">
        <f t="shared" ref="AQ626:AR626" si="4000">SUM(AQ627,AQ629,AQ631,AQ633,AQ635,AQ637,AQ639,AQ641,AQ643,AQ645)</f>
        <v>0</v>
      </c>
      <c r="AR626" s="82" t="e">
        <f t="shared" si="4000"/>
        <v>#VALUE!</v>
      </c>
      <c r="AS626" s="82" t="e">
        <f t="shared" si="3848"/>
        <v>#VALUE!</v>
      </c>
      <c r="AT626" s="83">
        <f t="shared" si="3849"/>
        <v>0</v>
      </c>
      <c r="AU626" s="82">
        <f t="shared" ref="AU626:AV626" si="4001">SUM(AU627,AU629,AU631,AU633,AU635,AU637,AU639,AU641,AU643,AU645)</f>
        <v>0</v>
      </c>
      <c r="AV626" s="82" t="e">
        <f t="shared" si="4001"/>
        <v>#VALUE!</v>
      </c>
      <c r="AW626" s="82" t="e">
        <f t="shared" si="3850"/>
        <v>#VALUE!</v>
      </c>
      <c r="AX626" s="83">
        <f t="shared" si="3851"/>
        <v>0</v>
      </c>
      <c r="AY626" s="82">
        <f t="shared" ref="AY626:BE626" si="4002">SUM(AY627,AY629,AY631,AY633,AY635,AY637,AY639,AY641,AY643,AY645)</f>
        <v>0</v>
      </c>
      <c r="AZ626" s="82" t="e">
        <f t="shared" si="4002"/>
        <v>#VALUE!</v>
      </c>
      <c r="BA626" s="82" t="e">
        <f t="shared" si="3852"/>
        <v>#VALUE!</v>
      </c>
      <c r="BB626" s="83">
        <f t="shared" si="3853"/>
        <v>0</v>
      </c>
      <c r="BC626" s="82">
        <f t="shared" si="4002"/>
        <v>0</v>
      </c>
      <c r="BD626" s="82">
        <f t="shared" si="4002"/>
        <v>0</v>
      </c>
      <c r="BE626" s="82" t="e">
        <f t="shared" si="4002"/>
        <v>#VALUE!</v>
      </c>
      <c r="BF626" s="82" t="e">
        <f t="shared" si="3854"/>
        <v>#VALUE!</v>
      </c>
      <c r="BG626" s="83">
        <f t="shared" si="3829"/>
        <v>0</v>
      </c>
      <c r="BL626" s="82">
        <f t="shared" ref="BL626:BM626" si="4003">SUM(BL627,BL629,BL631,BL633,BL635,BL637,BL639,BL641,BL643,BL645)</f>
        <v>0</v>
      </c>
      <c r="BM626" s="82">
        <f t="shared" si="4003"/>
        <v>0</v>
      </c>
    </row>
    <row r="627" spans="1:65" s="84" customFormat="1" ht="12" x14ac:dyDescent="0.3">
      <c r="A627" s="85"/>
      <c r="B627" s="85"/>
      <c r="C627" s="86"/>
      <c r="D627" s="25">
        <v>531005</v>
      </c>
      <c r="E627" s="91"/>
      <c r="F627" s="92" t="s">
        <v>341</v>
      </c>
      <c r="G627" s="93">
        <f t="shared" ref="G627:H627" si="4004">+G628</f>
        <v>0</v>
      </c>
      <c r="H627" s="93" t="e">
        <f t="shared" si="4004"/>
        <v>#VALUE!</v>
      </c>
      <c r="I627" s="93" t="e">
        <f t="shared" si="3831"/>
        <v>#VALUE!</v>
      </c>
      <c r="J627" s="94">
        <f t="shared" si="3832"/>
        <v>0</v>
      </c>
      <c r="K627" s="93">
        <f t="shared" ref="K627:L627" si="4005">+K628</f>
        <v>0</v>
      </c>
      <c r="L627" s="93" t="e">
        <f t="shared" si="4005"/>
        <v>#VALUE!</v>
      </c>
      <c r="M627" s="93" t="e">
        <f t="shared" si="3833"/>
        <v>#VALUE!</v>
      </c>
      <c r="N627" s="94">
        <f t="shared" si="3834"/>
        <v>0</v>
      </c>
      <c r="O627" s="93">
        <f t="shared" ref="O627:P627" si="4006">+O628</f>
        <v>0</v>
      </c>
      <c r="P627" s="93" t="e">
        <f t="shared" si="4006"/>
        <v>#VALUE!</v>
      </c>
      <c r="Q627" s="93" t="e">
        <f t="shared" si="3835"/>
        <v>#VALUE!</v>
      </c>
      <c r="R627" s="94">
        <f t="shared" si="3793"/>
        <v>0</v>
      </c>
      <c r="S627" s="93">
        <f t="shared" ref="S627:BE627" si="4007">+S628</f>
        <v>0</v>
      </c>
      <c r="T627" s="93" t="e">
        <f t="shared" si="4007"/>
        <v>#VALUE!</v>
      </c>
      <c r="U627" s="93" t="e">
        <f t="shared" si="3836"/>
        <v>#VALUE!</v>
      </c>
      <c r="V627" s="94">
        <f t="shared" si="3837"/>
        <v>0</v>
      </c>
      <c r="W627" s="93">
        <f t="shared" ref="W627:X627" si="4008">+W628</f>
        <v>0</v>
      </c>
      <c r="X627" s="93" t="e">
        <f t="shared" si="4008"/>
        <v>#VALUE!</v>
      </c>
      <c r="Y627" s="93" t="e">
        <f t="shared" si="3838"/>
        <v>#VALUE!</v>
      </c>
      <c r="Z627" s="94">
        <f t="shared" si="3839"/>
        <v>0</v>
      </c>
      <c r="AA627" s="93">
        <f t="shared" ref="AA627" si="4009">+AA628</f>
        <v>0</v>
      </c>
      <c r="AB627" s="93" t="e">
        <f t="shared" si="4007"/>
        <v>#VALUE!</v>
      </c>
      <c r="AC627" s="93" t="e">
        <f t="shared" si="3840"/>
        <v>#VALUE!</v>
      </c>
      <c r="AD627" s="94">
        <f t="shared" si="3841"/>
        <v>0</v>
      </c>
      <c r="AE627" s="93">
        <f t="shared" ref="AE627" si="4010">+AE628</f>
        <v>0</v>
      </c>
      <c r="AF627" s="93" t="e">
        <f t="shared" si="4007"/>
        <v>#VALUE!</v>
      </c>
      <c r="AG627" s="93" t="e">
        <f t="shared" si="3842"/>
        <v>#VALUE!</v>
      </c>
      <c r="AH627" s="94">
        <f t="shared" si="3843"/>
        <v>0</v>
      </c>
      <c r="AI627" s="93">
        <f t="shared" ref="AI627" si="4011">+AI628</f>
        <v>0</v>
      </c>
      <c r="AJ627" s="93" t="e">
        <f t="shared" si="4007"/>
        <v>#VALUE!</v>
      </c>
      <c r="AK627" s="93" t="e">
        <f t="shared" si="3844"/>
        <v>#VALUE!</v>
      </c>
      <c r="AL627" s="94">
        <f t="shared" si="3845"/>
        <v>0</v>
      </c>
      <c r="AM627" s="93">
        <f t="shared" ref="AM627" si="4012">+AM628</f>
        <v>0</v>
      </c>
      <c r="AN627" s="93" t="e">
        <f t="shared" si="4007"/>
        <v>#VALUE!</v>
      </c>
      <c r="AO627" s="93" t="e">
        <f t="shared" si="3846"/>
        <v>#VALUE!</v>
      </c>
      <c r="AP627" s="94">
        <f t="shared" si="3847"/>
        <v>0</v>
      </c>
      <c r="AQ627" s="93">
        <f t="shared" ref="AQ627" si="4013">+AQ628</f>
        <v>0</v>
      </c>
      <c r="AR627" s="93" t="e">
        <f t="shared" si="4007"/>
        <v>#VALUE!</v>
      </c>
      <c r="AS627" s="93" t="e">
        <f t="shared" si="3848"/>
        <v>#VALUE!</v>
      </c>
      <c r="AT627" s="94">
        <f t="shared" si="3849"/>
        <v>0</v>
      </c>
      <c r="AU627" s="93">
        <f t="shared" ref="AU627" si="4014">+AU628</f>
        <v>0</v>
      </c>
      <c r="AV627" s="93" t="e">
        <f t="shared" si="4007"/>
        <v>#VALUE!</v>
      </c>
      <c r="AW627" s="93" t="e">
        <f t="shared" si="3850"/>
        <v>#VALUE!</v>
      </c>
      <c r="AX627" s="94">
        <f t="shared" si="3851"/>
        <v>0</v>
      </c>
      <c r="AY627" s="93">
        <f t="shared" ref="AY627" si="4015">+AY628</f>
        <v>0</v>
      </c>
      <c r="AZ627" s="93" t="e">
        <f t="shared" si="4007"/>
        <v>#VALUE!</v>
      </c>
      <c r="BA627" s="93" t="e">
        <f t="shared" si="3852"/>
        <v>#VALUE!</v>
      </c>
      <c r="BB627" s="94">
        <f t="shared" si="3853"/>
        <v>0</v>
      </c>
      <c r="BC627" s="93">
        <f t="shared" si="4007"/>
        <v>0</v>
      </c>
      <c r="BD627" s="93">
        <f t="shared" si="4007"/>
        <v>0</v>
      </c>
      <c r="BE627" s="93" t="e">
        <f t="shared" si="4007"/>
        <v>#VALUE!</v>
      </c>
      <c r="BF627" s="93" t="e">
        <f t="shared" si="3854"/>
        <v>#VALUE!</v>
      </c>
      <c r="BG627" s="4">
        <f t="shared" si="3829"/>
        <v>0</v>
      </c>
      <c r="BL627" s="93">
        <f t="shared" ref="BL627:BM627" si="4016">+BL628</f>
        <v>0</v>
      </c>
      <c r="BM627" s="93">
        <f t="shared" si="4016"/>
        <v>0</v>
      </c>
    </row>
    <row r="628" spans="1:65" ht="12" x14ac:dyDescent="0.3">
      <c r="A628" s="87"/>
      <c r="B628" s="87"/>
      <c r="C628" s="88"/>
      <c r="D628" s="25"/>
      <c r="E628" s="96">
        <v>53100501</v>
      </c>
      <c r="F628" s="97" t="s">
        <v>342</v>
      </c>
      <c r="G628" s="7">
        <v>0</v>
      </c>
      <c r="H628" s="7" t="e">
        <f>SUMIF([2]Ene!B:I,AVALUOS!E628,[2]Ene!I:I)</f>
        <v>#VALUE!</v>
      </c>
      <c r="I628" s="7" t="e">
        <f t="shared" si="3831"/>
        <v>#VALUE!</v>
      </c>
      <c r="J628" s="8">
        <f t="shared" si="3832"/>
        <v>0</v>
      </c>
      <c r="K628" s="7">
        <v>0</v>
      </c>
      <c r="L628" s="7" t="e">
        <f>SUMIF([2]Feb!B:I,AVALUOS!E628,[2]Feb!I:I)</f>
        <v>#VALUE!</v>
      </c>
      <c r="M628" s="7" t="e">
        <f t="shared" si="3833"/>
        <v>#VALUE!</v>
      </c>
      <c r="N628" s="8">
        <f t="shared" si="3834"/>
        <v>0</v>
      </c>
      <c r="O628" s="7">
        <v>0</v>
      </c>
      <c r="P628" s="7" t="e">
        <f>SUMIF([2]mar!B:I,AVALUOS!E628,[2]mar!I:I)</f>
        <v>#VALUE!</v>
      </c>
      <c r="Q628" s="7" t="e">
        <f t="shared" si="3835"/>
        <v>#VALUE!</v>
      </c>
      <c r="R628" s="8">
        <f t="shared" si="3793"/>
        <v>0</v>
      </c>
      <c r="S628" s="7">
        <v>0</v>
      </c>
      <c r="T628" s="7" t="e">
        <f>SUMIF([2]Abr!B:I,AVALUOS!E628,[2]Abr!I:I)</f>
        <v>#VALUE!</v>
      </c>
      <c r="U628" s="7" t="e">
        <f t="shared" si="3836"/>
        <v>#VALUE!</v>
      </c>
      <c r="V628" s="8">
        <f t="shared" si="3837"/>
        <v>0</v>
      </c>
      <c r="W628" s="7">
        <v>0</v>
      </c>
      <c r="X628" s="7" t="e">
        <f>SUMIF([2]May!B:I,AVALUOS!E628,[2]May!I:I)</f>
        <v>#VALUE!</v>
      </c>
      <c r="Y628" s="7" t="e">
        <f t="shared" si="3838"/>
        <v>#VALUE!</v>
      </c>
      <c r="Z628" s="8">
        <f t="shared" si="3839"/>
        <v>0</v>
      </c>
      <c r="AA628" s="7">
        <v>0</v>
      </c>
      <c r="AB628" s="7" t="e">
        <f>SUMIF([2]Jun!B:I,AVALUOS!E628,[2]Jun!I:I)</f>
        <v>#VALUE!</v>
      </c>
      <c r="AC628" s="7" t="e">
        <f t="shared" si="3840"/>
        <v>#VALUE!</v>
      </c>
      <c r="AD628" s="8">
        <f t="shared" si="3841"/>
        <v>0</v>
      </c>
      <c r="AE628" s="7">
        <v>0</v>
      </c>
      <c r="AF628" s="7" t="e">
        <f>SUMIF([2]Jul!B:I,AVALUOS!E628,[2]Jul!I:I)</f>
        <v>#VALUE!</v>
      </c>
      <c r="AG628" s="7" t="e">
        <f t="shared" si="3842"/>
        <v>#VALUE!</v>
      </c>
      <c r="AH628" s="8">
        <f t="shared" si="3843"/>
        <v>0</v>
      </c>
      <c r="AI628" s="7">
        <v>0</v>
      </c>
      <c r="AJ628" s="7" t="e">
        <f>SUMIF([2]Agos!B:I,AVALUOS!E628,[2]Agos!I:I)</f>
        <v>#VALUE!</v>
      </c>
      <c r="AK628" s="7" t="e">
        <f t="shared" si="3844"/>
        <v>#VALUE!</v>
      </c>
      <c r="AL628" s="8">
        <f t="shared" si="3845"/>
        <v>0</v>
      </c>
      <c r="AM628" s="7">
        <v>0</v>
      </c>
      <c r="AN628" s="7" t="e">
        <f>SUMIF([2]Sep!B:I,AVALUOS!E628,[2]Sep!I:I)</f>
        <v>#VALUE!</v>
      </c>
      <c r="AO628" s="7" t="e">
        <f t="shared" si="3846"/>
        <v>#VALUE!</v>
      </c>
      <c r="AP628" s="8">
        <f t="shared" si="3847"/>
        <v>0</v>
      </c>
      <c r="AQ628" s="7">
        <v>0</v>
      </c>
      <c r="AR628" s="7" t="e">
        <f>SUMIF([2]Oct!B:I,AVALUOS!E628,[2]Oct!I:I)</f>
        <v>#VALUE!</v>
      </c>
      <c r="AS628" s="7" t="e">
        <f t="shared" si="3848"/>
        <v>#VALUE!</v>
      </c>
      <c r="AT628" s="8">
        <f t="shared" si="3849"/>
        <v>0</v>
      </c>
      <c r="AU628" s="7">
        <v>0</v>
      </c>
      <c r="AV628" s="7" t="e">
        <f>SUMIF([2]Nov!B:I,AVALUOS!E628,[2]Nov!I:I)</f>
        <v>#VALUE!</v>
      </c>
      <c r="AW628" s="7" t="e">
        <f t="shared" si="3850"/>
        <v>#VALUE!</v>
      </c>
      <c r="AX628" s="8">
        <f t="shared" si="3851"/>
        <v>0</v>
      </c>
      <c r="AY628" s="7">
        <v>0</v>
      </c>
      <c r="AZ628" s="7" t="e">
        <f>SUMIF([2]Dic!B:I,AVALUOS!E628,[2]Dic!I:I)</f>
        <v>#VALUE!</v>
      </c>
      <c r="BA628" s="7" t="e">
        <f t="shared" si="3852"/>
        <v>#VALUE!</v>
      </c>
      <c r="BB628" s="8">
        <f t="shared" si="3853"/>
        <v>0</v>
      </c>
      <c r="BC628" s="7">
        <v>0</v>
      </c>
      <c r="BD628" s="89">
        <f>+G628+K628+O628+S628+W628+AA628+AE628+AI628+AM628+AQ628+AU628</f>
        <v>0</v>
      </c>
      <c r="BE628" s="89" t="e">
        <f>+H628+L628+P628+T628+X628+AB628+AF628+AJ628+AN628+AR628+AV628+AZ628</f>
        <v>#VALUE!</v>
      </c>
      <c r="BF628" s="89" t="e">
        <f t="shared" si="3854"/>
        <v>#VALUE!</v>
      </c>
      <c r="BG628" s="24">
        <f t="shared" si="3829"/>
        <v>0</v>
      </c>
      <c r="BK628" s="84"/>
      <c r="BL628" s="7"/>
      <c r="BM628" s="7"/>
    </row>
    <row r="629" spans="1:65" s="84" customFormat="1" ht="12" x14ac:dyDescent="0.3">
      <c r="A629" s="85"/>
      <c r="B629" s="85"/>
      <c r="C629" s="86"/>
      <c r="D629" s="25">
        <v>531010</v>
      </c>
      <c r="E629" s="91"/>
      <c r="F629" s="92" t="s">
        <v>343</v>
      </c>
      <c r="G629" s="93">
        <f t="shared" ref="G629:H629" si="4017">+G630</f>
        <v>0</v>
      </c>
      <c r="H629" s="93" t="e">
        <f t="shared" si="4017"/>
        <v>#VALUE!</v>
      </c>
      <c r="I629" s="93" t="e">
        <f t="shared" si="3831"/>
        <v>#VALUE!</v>
      </c>
      <c r="J629" s="94">
        <f t="shared" si="3832"/>
        <v>0</v>
      </c>
      <c r="K629" s="93">
        <f t="shared" ref="K629:L629" si="4018">+K630</f>
        <v>0</v>
      </c>
      <c r="L629" s="93" t="e">
        <f t="shared" si="4018"/>
        <v>#VALUE!</v>
      </c>
      <c r="M629" s="93" t="e">
        <f t="shared" si="3833"/>
        <v>#VALUE!</v>
      </c>
      <c r="N629" s="94">
        <f t="shared" si="3834"/>
        <v>0</v>
      </c>
      <c r="O629" s="93">
        <f t="shared" ref="O629:P629" si="4019">+O630</f>
        <v>0</v>
      </c>
      <c r="P629" s="93" t="e">
        <f t="shared" si="4019"/>
        <v>#VALUE!</v>
      </c>
      <c r="Q629" s="93" t="e">
        <f t="shared" si="3835"/>
        <v>#VALUE!</v>
      </c>
      <c r="R629" s="94">
        <f t="shared" si="3793"/>
        <v>0</v>
      </c>
      <c r="S629" s="93">
        <f t="shared" ref="S629:BE629" si="4020">+S630</f>
        <v>0</v>
      </c>
      <c r="T629" s="93" t="e">
        <f t="shared" si="4020"/>
        <v>#VALUE!</v>
      </c>
      <c r="U629" s="93" t="e">
        <f t="shared" si="3836"/>
        <v>#VALUE!</v>
      </c>
      <c r="V629" s="94">
        <f t="shared" si="3837"/>
        <v>0</v>
      </c>
      <c r="W629" s="93">
        <f t="shared" ref="W629:X629" si="4021">+W630</f>
        <v>0</v>
      </c>
      <c r="X629" s="93" t="e">
        <f t="shared" si="4021"/>
        <v>#VALUE!</v>
      </c>
      <c r="Y629" s="93" t="e">
        <f t="shared" si="3838"/>
        <v>#VALUE!</v>
      </c>
      <c r="Z629" s="94">
        <f t="shared" si="3839"/>
        <v>0</v>
      </c>
      <c r="AA629" s="93">
        <f t="shared" ref="AA629" si="4022">+AA630</f>
        <v>0</v>
      </c>
      <c r="AB629" s="93" t="e">
        <f t="shared" si="4020"/>
        <v>#VALUE!</v>
      </c>
      <c r="AC629" s="93" t="e">
        <f t="shared" si="3840"/>
        <v>#VALUE!</v>
      </c>
      <c r="AD629" s="94">
        <f t="shared" si="3841"/>
        <v>0</v>
      </c>
      <c r="AE629" s="93">
        <f t="shared" ref="AE629" si="4023">+AE630</f>
        <v>0</v>
      </c>
      <c r="AF629" s="93" t="e">
        <f t="shared" si="4020"/>
        <v>#VALUE!</v>
      </c>
      <c r="AG629" s="93" t="e">
        <f t="shared" si="3842"/>
        <v>#VALUE!</v>
      </c>
      <c r="AH629" s="94">
        <f t="shared" si="3843"/>
        <v>0</v>
      </c>
      <c r="AI629" s="93">
        <f t="shared" ref="AI629" si="4024">+AI630</f>
        <v>0</v>
      </c>
      <c r="AJ629" s="93" t="e">
        <f t="shared" si="4020"/>
        <v>#VALUE!</v>
      </c>
      <c r="AK629" s="93" t="e">
        <f t="shared" si="3844"/>
        <v>#VALUE!</v>
      </c>
      <c r="AL629" s="94">
        <f t="shared" si="3845"/>
        <v>0</v>
      </c>
      <c r="AM629" s="93">
        <f t="shared" ref="AM629" si="4025">+AM630</f>
        <v>0</v>
      </c>
      <c r="AN629" s="93" t="e">
        <f t="shared" si="4020"/>
        <v>#VALUE!</v>
      </c>
      <c r="AO629" s="93" t="e">
        <f t="shared" si="3846"/>
        <v>#VALUE!</v>
      </c>
      <c r="AP629" s="94">
        <f t="shared" si="3847"/>
        <v>0</v>
      </c>
      <c r="AQ629" s="93">
        <f t="shared" ref="AQ629" si="4026">+AQ630</f>
        <v>0</v>
      </c>
      <c r="AR629" s="93" t="e">
        <f t="shared" si="4020"/>
        <v>#VALUE!</v>
      </c>
      <c r="AS629" s="93" t="e">
        <f t="shared" si="3848"/>
        <v>#VALUE!</v>
      </c>
      <c r="AT629" s="94">
        <f t="shared" si="3849"/>
        <v>0</v>
      </c>
      <c r="AU629" s="93">
        <f t="shared" ref="AU629" si="4027">+AU630</f>
        <v>0</v>
      </c>
      <c r="AV629" s="93" t="e">
        <f t="shared" si="4020"/>
        <v>#VALUE!</v>
      </c>
      <c r="AW629" s="93" t="e">
        <f t="shared" si="3850"/>
        <v>#VALUE!</v>
      </c>
      <c r="AX629" s="94">
        <f t="shared" si="3851"/>
        <v>0</v>
      </c>
      <c r="AY629" s="93">
        <f t="shared" ref="AY629" si="4028">+AY630</f>
        <v>0</v>
      </c>
      <c r="AZ629" s="93" t="e">
        <f t="shared" si="4020"/>
        <v>#VALUE!</v>
      </c>
      <c r="BA629" s="93" t="e">
        <f t="shared" si="3852"/>
        <v>#VALUE!</v>
      </c>
      <c r="BB629" s="94">
        <f t="shared" si="3853"/>
        <v>0</v>
      </c>
      <c r="BC629" s="93">
        <f t="shared" si="4020"/>
        <v>0</v>
      </c>
      <c r="BD629" s="93">
        <f t="shared" si="4020"/>
        <v>0</v>
      </c>
      <c r="BE629" s="93" t="e">
        <f t="shared" si="4020"/>
        <v>#VALUE!</v>
      </c>
      <c r="BF629" s="93" t="e">
        <f t="shared" si="3854"/>
        <v>#VALUE!</v>
      </c>
      <c r="BG629" s="4">
        <f t="shared" si="3829"/>
        <v>0</v>
      </c>
      <c r="BL629" s="93">
        <f t="shared" ref="BL629:BM629" si="4029">+BL630</f>
        <v>0</v>
      </c>
      <c r="BM629" s="93">
        <f t="shared" si="4029"/>
        <v>0</v>
      </c>
    </row>
    <row r="630" spans="1:65" s="84" customFormat="1" ht="12" x14ac:dyDescent="0.3">
      <c r="A630" s="87"/>
      <c r="B630" s="87"/>
      <c r="C630" s="88"/>
      <c r="D630" s="25"/>
      <c r="E630" s="96">
        <v>53101001</v>
      </c>
      <c r="F630" s="97" t="s">
        <v>343</v>
      </c>
      <c r="G630" s="7">
        <v>0</v>
      </c>
      <c r="H630" s="7" t="e">
        <f>SUMIF([2]Ene!B:I,AVALUOS!E630,[2]Ene!I:I)</f>
        <v>#VALUE!</v>
      </c>
      <c r="I630" s="7" t="e">
        <f t="shared" si="3831"/>
        <v>#VALUE!</v>
      </c>
      <c r="J630" s="8">
        <f t="shared" si="3832"/>
        <v>0</v>
      </c>
      <c r="K630" s="7">
        <v>0</v>
      </c>
      <c r="L630" s="7" t="e">
        <f>SUMIF([2]Feb!B:I,AVALUOS!E630,[2]Feb!I:I)</f>
        <v>#VALUE!</v>
      </c>
      <c r="M630" s="7" t="e">
        <f t="shared" si="3833"/>
        <v>#VALUE!</v>
      </c>
      <c r="N630" s="8">
        <f t="shared" si="3834"/>
        <v>0</v>
      </c>
      <c r="O630" s="7">
        <v>0</v>
      </c>
      <c r="P630" s="7" t="e">
        <f>SUMIF([2]mar!B:I,AVALUOS!E630,[2]mar!I:I)</f>
        <v>#VALUE!</v>
      </c>
      <c r="Q630" s="7" t="e">
        <f t="shared" si="3835"/>
        <v>#VALUE!</v>
      </c>
      <c r="R630" s="8">
        <f t="shared" si="3793"/>
        <v>0</v>
      </c>
      <c r="S630" s="7">
        <v>0</v>
      </c>
      <c r="T630" s="7" t="e">
        <f>SUMIF([2]Abr!B:I,AVALUOS!E630,[2]Abr!I:I)</f>
        <v>#VALUE!</v>
      </c>
      <c r="U630" s="7" t="e">
        <f t="shared" si="3836"/>
        <v>#VALUE!</v>
      </c>
      <c r="V630" s="8">
        <f t="shared" si="3837"/>
        <v>0</v>
      </c>
      <c r="W630" s="7">
        <v>0</v>
      </c>
      <c r="X630" s="7" t="e">
        <f>SUMIF([2]May!B:I,AVALUOS!E630,[2]May!I:I)</f>
        <v>#VALUE!</v>
      </c>
      <c r="Y630" s="7" t="e">
        <f t="shared" si="3838"/>
        <v>#VALUE!</v>
      </c>
      <c r="Z630" s="8">
        <f t="shared" si="3839"/>
        <v>0</v>
      </c>
      <c r="AA630" s="7">
        <v>0</v>
      </c>
      <c r="AB630" s="7" t="e">
        <f>SUMIF([2]Jun!B:I,AVALUOS!E630,[2]Jun!I:I)</f>
        <v>#VALUE!</v>
      </c>
      <c r="AC630" s="7" t="e">
        <f t="shared" si="3840"/>
        <v>#VALUE!</v>
      </c>
      <c r="AD630" s="8">
        <f t="shared" si="3841"/>
        <v>0</v>
      </c>
      <c r="AE630" s="7">
        <v>0</v>
      </c>
      <c r="AF630" s="7" t="e">
        <f>SUMIF([2]Jul!B:I,AVALUOS!E630,[2]Jul!I:I)</f>
        <v>#VALUE!</v>
      </c>
      <c r="AG630" s="7" t="e">
        <f t="shared" si="3842"/>
        <v>#VALUE!</v>
      </c>
      <c r="AH630" s="8">
        <f t="shared" si="3843"/>
        <v>0</v>
      </c>
      <c r="AI630" s="7">
        <v>0</v>
      </c>
      <c r="AJ630" s="7" t="e">
        <f>SUMIF([2]Agos!B:I,AVALUOS!E630,[2]Agos!I:I)</f>
        <v>#VALUE!</v>
      </c>
      <c r="AK630" s="7" t="e">
        <f t="shared" si="3844"/>
        <v>#VALUE!</v>
      </c>
      <c r="AL630" s="8">
        <f t="shared" si="3845"/>
        <v>0</v>
      </c>
      <c r="AM630" s="7">
        <v>0</v>
      </c>
      <c r="AN630" s="7" t="e">
        <f>SUMIF([2]Sep!B:I,AVALUOS!E630,[2]Sep!I:I)</f>
        <v>#VALUE!</v>
      </c>
      <c r="AO630" s="7" t="e">
        <f t="shared" si="3846"/>
        <v>#VALUE!</v>
      </c>
      <c r="AP630" s="8">
        <f t="shared" si="3847"/>
        <v>0</v>
      </c>
      <c r="AQ630" s="7">
        <v>0</v>
      </c>
      <c r="AR630" s="7" t="e">
        <f>SUMIF([2]Oct!B:I,AVALUOS!E630,[2]Oct!I:I)</f>
        <v>#VALUE!</v>
      </c>
      <c r="AS630" s="7" t="e">
        <f t="shared" si="3848"/>
        <v>#VALUE!</v>
      </c>
      <c r="AT630" s="8">
        <f t="shared" si="3849"/>
        <v>0</v>
      </c>
      <c r="AU630" s="7">
        <v>0</v>
      </c>
      <c r="AV630" s="7" t="e">
        <f>SUMIF([2]Nov!B:I,AVALUOS!E630,[2]Nov!I:I)</f>
        <v>#VALUE!</v>
      </c>
      <c r="AW630" s="7" t="e">
        <f t="shared" si="3850"/>
        <v>#VALUE!</v>
      </c>
      <c r="AX630" s="8">
        <f t="shared" si="3851"/>
        <v>0</v>
      </c>
      <c r="AY630" s="7">
        <v>0</v>
      </c>
      <c r="AZ630" s="7" t="e">
        <f>SUMIF([2]Dic!B:I,AVALUOS!E630,[2]Dic!I:I)</f>
        <v>#VALUE!</v>
      </c>
      <c r="BA630" s="7" t="e">
        <f t="shared" si="3852"/>
        <v>#VALUE!</v>
      </c>
      <c r="BB630" s="8">
        <f t="shared" si="3853"/>
        <v>0</v>
      </c>
      <c r="BC630" s="7">
        <v>0</v>
      </c>
      <c r="BD630" s="89">
        <f>+G630+K630+O630+S630+W630+AA630+AE630+AI630+AM630+AQ630+AU630</f>
        <v>0</v>
      </c>
      <c r="BE630" s="89" t="e">
        <f>+H630+L630+P630+T630+X630+AB630+AF630+AJ630+AN630+AR630+AV630+AZ630</f>
        <v>#VALUE!</v>
      </c>
      <c r="BF630" s="89" t="e">
        <f t="shared" si="3854"/>
        <v>#VALUE!</v>
      </c>
      <c r="BG630" s="24">
        <f t="shared" si="3829"/>
        <v>0</v>
      </c>
      <c r="BL630" s="7"/>
      <c r="BM630" s="7"/>
    </row>
    <row r="631" spans="1:65" ht="20.399999999999999" x14ac:dyDescent="0.3">
      <c r="A631" s="85"/>
      <c r="B631" s="85"/>
      <c r="C631" s="86"/>
      <c r="D631" s="25">
        <v>531015</v>
      </c>
      <c r="E631" s="91"/>
      <c r="F631" s="92" t="s">
        <v>344</v>
      </c>
      <c r="G631" s="93">
        <f t="shared" ref="G631:H631" si="4030">+G632</f>
        <v>0</v>
      </c>
      <c r="H631" s="93" t="e">
        <f t="shared" si="4030"/>
        <v>#VALUE!</v>
      </c>
      <c r="I631" s="93" t="e">
        <f t="shared" si="3831"/>
        <v>#VALUE!</v>
      </c>
      <c r="J631" s="94">
        <f t="shared" si="3832"/>
        <v>0</v>
      </c>
      <c r="K631" s="93">
        <f t="shared" ref="K631:L631" si="4031">+K632</f>
        <v>0</v>
      </c>
      <c r="L631" s="93" t="e">
        <f t="shared" si="4031"/>
        <v>#VALUE!</v>
      </c>
      <c r="M631" s="93" t="e">
        <f t="shared" si="3833"/>
        <v>#VALUE!</v>
      </c>
      <c r="N631" s="94">
        <f t="shared" si="3834"/>
        <v>0</v>
      </c>
      <c r="O631" s="93">
        <f t="shared" ref="O631:P631" si="4032">+O632</f>
        <v>0</v>
      </c>
      <c r="P631" s="93" t="e">
        <f t="shared" si="4032"/>
        <v>#VALUE!</v>
      </c>
      <c r="Q631" s="93" t="e">
        <f t="shared" si="3835"/>
        <v>#VALUE!</v>
      </c>
      <c r="R631" s="94">
        <f t="shared" si="3793"/>
        <v>0</v>
      </c>
      <c r="S631" s="93">
        <f t="shared" ref="S631:BE631" si="4033">+S632</f>
        <v>0</v>
      </c>
      <c r="T631" s="93" t="e">
        <f t="shared" si="4033"/>
        <v>#VALUE!</v>
      </c>
      <c r="U631" s="93" t="e">
        <f t="shared" si="3836"/>
        <v>#VALUE!</v>
      </c>
      <c r="V631" s="94">
        <f t="shared" si="3837"/>
        <v>0</v>
      </c>
      <c r="W631" s="93">
        <f t="shared" ref="W631:X631" si="4034">+W632</f>
        <v>0</v>
      </c>
      <c r="X631" s="93" t="e">
        <f t="shared" si="4034"/>
        <v>#VALUE!</v>
      </c>
      <c r="Y631" s="93" t="e">
        <f t="shared" si="3838"/>
        <v>#VALUE!</v>
      </c>
      <c r="Z631" s="94">
        <f t="shared" si="3839"/>
        <v>0</v>
      </c>
      <c r="AA631" s="93">
        <f t="shared" ref="AA631" si="4035">+AA632</f>
        <v>0</v>
      </c>
      <c r="AB631" s="93" t="e">
        <f t="shared" si="4033"/>
        <v>#VALUE!</v>
      </c>
      <c r="AC631" s="93" t="e">
        <f t="shared" si="3840"/>
        <v>#VALUE!</v>
      </c>
      <c r="AD631" s="94">
        <f t="shared" si="3841"/>
        <v>0</v>
      </c>
      <c r="AE631" s="93">
        <f t="shared" ref="AE631" si="4036">+AE632</f>
        <v>0</v>
      </c>
      <c r="AF631" s="93" t="e">
        <f t="shared" si="4033"/>
        <v>#VALUE!</v>
      </c>
      <c r="AG631" s="93" t="e">
        <f t="shared" si="3842"/>
        <v>#VALUE!</v>
      </c>
      <c r="AH631" s="94">
        <f t="shared" si="3843"/>
        <v>0</v>
      </c>
      <c r="AI631" s="93">
        <f t="shared" ref="AI631" si="4037">+AI632</f>
        <v>0</v>
      </c>
      <c r="AJ631" s="93" t="e">
        <f t="shared" si="4033"/>
        <v>#VALUE!</v>
      </c>
      <c r="AK631" s="93" t="e">
        <f t="shared" si="3844"/>
        <v>#VALUE!</v>
      </c>
      <c r="AL631" s="94">
        <f t="shared" si="3845"/>
        <v>0</v>
      </c>
      <c r="AM631" s="93">
        <f t="shared" ref="AM631" si="4038">+AM632</f>
        <v>0</v>
      </c>
      <c r="AN631" s="93" t="e">
        <f t="shared" si="4033"/>
        <v>#VALUE!</v>
      </c>
      <c r="AO631" s="93" t="e">
        <f t="shared" si="3846"/>
        <v>#VALUE!</v>
      </c>
      <c r="AP631" s="94">
        <f t="shared" si="3847"/>
        <v>0</v>
      </c>
      <c r="AQ631" s="93">
        <f t="shared" ref="AQ631" si="4039">+AQ632</f>
        <v>0</v>
      </c>
      <c r="AR631" s="93" t="e">
        <f t="shared" si="4033"/>
        <v>#VALUE!</v>
      </c>
      <c r="AS631" s="93" t="e">
        <f t="shared" si="3848"/>
        <v>#VALUE!</v>
      </c>
      <c r="AT631" s="94">
        <f t="shared" si="3849"/>
        <v>0</v>
      </c>
      <c r="AU631" s="93">
        <f t="shared" ref="AU631" si="4040">+AU632</f>
        <v>0</v>
      </c>
      <c r="AV631" s="93" t="e">
        <f t="shared" si="4033"/>
        <v>#VALUE!</v>
      </c>
      <c r="AW631" s="93" t="e">
        <f t="shared" si="3850"/>
        <v>#VALUE!</v>
      </c>
      <c r="AX631" s="94">
        <f t="shared" si="3851"/>
        <v>0</v>
      </c>
      <c r="AY631" s="93">
        <f t="shared" ref="AY631" si="4041">+AY632</f>
        <v>0</v>
      </c>
      <c r="AZ631" s="93" t="e">
        <f t="shared" si="4033"/>
        <v>#VALUE!</v>
      </c>
      <c r="BA631" s="93" t="e">
        <f t="shared" si="3852"/>
        <v>#VALUE!</v>
      </c>
      <c r="BB631" s="94">
        <f t="shared" si="3853"/>
        <v>0</v>
      </c>
      <c r="BC631" s="93">
        <f t="shared" si="4033"/>
        <v>0</v>
      </c>
      <c r="BD631" s="93">
        <f t="shared" si="4033"/>
        <v>0</v>
      </c>
      <c r="BE631" s="93" t="e">
        <f t="shared" si="4033"/>
        <v>#VALUE!</v>
      </c>
      <c r="BF631" s="93" t="e">
        <f t="shared" si="3854"/>
        <v>#VALUE!</v>
      </c>
      <c r="BG631" s="4">
        <f t="shared" si="3829"/>
        <v>0</v>
      </c>
      <c r="BL631" s="93">
        <f t="shared" ref="BL631:BM631" si="4042">+BL632</f>
        <v>0</v>
      </c>
      <c r="BM631" s="93">
        <f t="shared" si="4042"/>
        <v>0</v>
      </c>
    </row>
    <row r="632" spans="1:65" s="84" customFormat="1" ht="20.399999999999999" x14ac:dyDescent="0.3">
      <c r="A632" s="87"/>
      <c r="B632" s="87"/>
      <c r="C632" s="88"/>
      <c r="D632" s="25"/>
      <c r="E632" s="96">
        <v>53101501</v>
      </c>
      <c r="F632" s="97" t="s">
        <v>344</v>
      </c>
      <c r="G632" s="7">
        <v>0</v>
      </c>
      <c r="H632" s="7" t="e">
        <f>SUMIF([2]Ene!B:I,AVALUOS!E632,[2]Ene!I:I)</f>
        <v>#VALUE!</v>
      </c>
      <c r="I632" s="7" t="e">
        <f t="shared" si="3831"/>
        <v>#VALUE!</v>
      </c>
      <c r="J632" s="8">
        <f t="shared" si="3832"/>
        <v>0</v>
      </c>
      <c r="K632" s="7">
        <v>0</v>
      </c>
      <c r="L632" s="7" t="e">
        <f>SUMIF([2]Feb!B:I,AVALUOS!E632,[2]Feb!I:I)</f>
        <v>#VALUE!</v>
      </c>
      <c r="M632" s="7" t="e">
        <f t="shared" si="3833"/>
        <v>#VALUE!</v>
      </c>
      <c r="N632" s="8">
        <f t="shared" si="3834"/>
        <v>0</v>
      </c>
      <c r="O632" s="7">
        <v>0</v>
      </c>
      <c r="P632" s="7" t="e">
        <f>SUMIF([2]mar!B:I,AVALUOS!E632,[2]mar!I:I)</f>
        <v>#VALUE!</v>
      </c>
      <c r="Q632" s="7" t="e">
        <f t="shared" si="3835"/>
        <v>#VALUE!</v>
      </c>
      <c r="R632" s="8">
        <f t="shared" si="3793"/>
        <v>0</v>
      </c>
      <c r="S632" s="7">
        <v>0</v>
      </c>
      <c r="T632" s="7" t="e">
        <f>SUMIF([2]Abr!B:I,AVALUOS!E632,[2]Abr!I:I)</f>
        <v>#VALUE!</v>
      </c>
      <c r="U632" s="7" t="e">
        <f t="shared" si="3836"/>
        <v>#VALUE!</v>
      </c>
      <c r="V632" s="8">
        <f t="shared" si="3837"/>
        <v>0</v>
      </c>
      <c r="W632" s="7">
        <v>0</v>
      </c>
      <c r="X632" s="7" t="e">
        <f>SUMIF([2]May!B:I,AVALUOS!E632,[2]May!I:I)</f>
        <v>#VALUE!</v>
      </c>
      <c r="Y632" s="7" t="e">
        <f t="shared" si="3838"/>
        <v>#VALUE!</v>
      </c>
      <c r="Z632" s="8">
        <f t="shared" si="3839"/>
        <v>0</v>
      </c>
      <c r="AA632" s="7">
        <v>0</v>
      </c>
      <c r="AB632" s="7" t="e">
        <f>SUMIF([2]Jun!B:I,AVALUOS!E632,[2]Jun!I:I)</f>
        <v>#VALUE!</v>
      </c>
      <c r="AC632" s="7" t="e">
        <f t="shared" si="3840"/>
        <v>#VALUE!</v>
      </c>
      <c r="AD632" s="8">
        <f t="shared" si="3841"/>
        <v>0</v>
      </c>
      <c r="AE632" s="7">
        <v>0</v>
      </c>
      <c r="AF632" s="7" t="e">
        <f>SUMIF([2]Jul!B:I,AVALUOS!E632,[2]Jul!I:I)</f>
        <v>#VALUE!</v>
      </c>
      <c r="AG632" s="7" t="e">
        <f t="shared" si="3842"/>
        <v>#VALUE!</v>
      </c>
      <c r="AH632" s="8">
        <f t="shared" si="3843"/>
        <v>0</v>
      </c>
      <c r="AI632" s="7">
        <v>0</v>
      </c>
      <c r="AJ632" s="7" t="e">
        <f>SUMIF([2]Agos!B:I,AVALUOS!E632,[2]Agos!I:I)</f>
        <v>#VALUE!</v>
      </c>
      <c r="AK632" s="7" t="e">
        <f t="shared" si="3844"/>
        <v>#VALUE!</v>
      </c>
      <c r="AL632" s="8">
        <f t="shared" si="3845"/>
        <v>0</v>
      </c>
      <c r="AM632" s="7">
        <v>0</v>
      </c>
      <c r="AN632" s="7" t="e">
        <f>SUMIF([2]Sep!B:I,AVALUOS!E632,[2]Sep!I:I)</f>
        <v>#VALUE!</v>
      </c>
      <c r="AO632" s="7" t="e">
        <f t="shared" si="3846"/>
        <v>#VALUE!</v>
      </c>
      <c r="AP632" s="8">
        <f t="shared" si="3847"/>
        <v>0</v>
      </c>
      <c r="AQ632" s="7">
        <v>0</v>
      </c>
      <c r="AR632" s="7" t="e">
        <f>SUMIF([2]Oct!B:I,AVALUOS!E632,[2]Oct!I:I)</f>
        <v>#VALUE!</v>
      </c>
      <c r="AS632" s="7" t="e">
        <f t="shared" si="3848"/>
        <v>#VALUE!</v>
      </c>
      <c r="AT632" s="8">
        <f t="shared" si="3849"/>
        <v>0</v>
      </c>
      <c r="AU632" s="7">
        <v>0</v>
      </c>
      <c r="AV632" s="7" t="e">
        <f>SUMIF([2]Nov!B:I,AVALUOS!E632,[2]Nov!I:I)</f>
        <v>#VALUE!</v>
      </c>
      <c r="AW632" s="7" t="e">
        <f t="shared" si="3850"/>
        <v>#VALUE!</v>
      </c>
      <c r="AX632" s="8">
        <f t="shared" si="3851"/>
        <v>0</v>
      </c>
      <c r="AY632" s="7">
        <v>0</v>
      </c>
      <c r="AZ632" s="7" t="e">
        <f>SUMIF([2]Dic!B:I,AVALUOS!E632,[2]Dic!I:I)</f>
        <v>#VALUE!</v>
      </c>
      <c r="BA632" s="7" t="e">
        <f t="shared" si="3852"/>
        <v>#VALUE!</v>
      </c>
      <c r="BB632" s="8">
        <f t="shared" si="3853"/>
        <v>0</v>
      </c>
      <c r="BC632" s="7">
        <v>0</v>
      </c>
      <c r="BD632" s="89">
        <f>+G632+K632+O632+S632+W632+AA632+AE632+AI632+AM632+AQ632+AU632</f>
        <v>0</v>
      </c>
      <c r="BE632" s="89" t="e">
        <f>+H632+L632+P632+T632+X632+AB632+AF632+AJ632+AN632+AR632+AV632+AZ632</f>
        <v>#VALUE!</v>
      </c>
      <c r="BF632" s="89" t="e">
        <f t="shared" si="3854"/>
        <v>#VALUE!</v>
      </c>
      <c r="BG632" s="24">
        <f t="shared" si="3829"/>
        <v>0</v>
      </c>
      <c r="BL632" s="7"/>
      <c r="BM632" s="7"/>
    </row>
    <row r="633" spans="1:65" ht="12" x14ac:dyDescent="0.3">
      <c r="A633" s="85"/>
      <c r="B633" s="85"/>
      <c r="C633" s="86"/>
      <c r="D633" s="25">
        <v>531020</v>
      </c>
      <c r="E633" s="91"/>
      <c r="F633" s="92" t="s">
        <v>345</v>
      </c>
      <c r="G633" s="93">
        <f t="shared" ref="G633:H633" si="4043">+G634</f>
        <v>0</v>
      </c>
      <c r="H633" s="93" t="e">
        <f t="shared" si="4043"/>
        <v>#VALUE!</v>
      </c>
      <c r="I633" s="93" t="e">
        <f t="shared" si="3831"/>
        <v>#VALUE!</v>
      </c>
      <c r="J633" s="94">
        <f t="shared" si="3832"/>
        <v>0</v>
      </c>
      <c r="K633" s="93">
        <f t="shared" ref="K633:L633" si="4044">+K634</f>
        <v>0</v>
      </c>
      <c r="L633" s="93" t="e">
        <f t="shared" si="4044"/>
        <v>#VALUE!</v>
      </c>
      <c r="M633" s="93" t="e">
        <f t="shared" si="3833"/>
        <v>#VALUE!</v>
      </c>
      <c r="N633" s="94">
        <f t="shared" si="3834"/>
        <v>0</v>
      </c>
      <c r="O633" s="93">
        <f t="shared" ref="O633:P633" si="4045">+O634</f>
        <v>0</v>
      </c>
      <c r="P633" s="93" t="e">
        <f t="shared" si="4045"/>
        <v>#VALUE!</v>
      </c>
      <c r="Q633" s="93" t="e">
        <f t="shared" si="3835"/>
        <v>#VALUE!</v>
      </c>
      <c r="R633" s="94">
        <f t="shared" si="3793"/>
        <v>0</v>
      </c>
      <c r="S633" s="93">
        <f t="shared" ref="S633:BE633" si="4046">+S634</f>
        <v>0</v>
      </c>
      <c r="T633" s="93" t="e">
        <f t="shared" si="4046"/>
        <v>#VALUE!</v>
      </c>
      <c r="U633" s="93" t="e">
        <f t="shared" si="3836"/>
        <v>#VALUE!</v>
      </c>
      <c r="V633" s="94">
        <f t="shared" si="3837"/>
        <v>0</v>
      </c>
      <c r="W633" s="93">
        <f t="shared" ref="W633:X633" si="4047">+W634</f>
        <v>0</v>
      </c>
      <c r="X633" s="93" t="e">
        <f t="shared" si="4047"/>
        <v>#VALUE!</v>
      </c>
      <c r="Y633" s="93" t="e">
        <f t="shared" si="3838"/>
        <v>#VALUE!</v>
      </c>
      <c r="Z633" s="94">
        <f t="shared" si="3839"/>
        <v>0</v>
      </c>
      <c r="AA633" s="93">
        <f t="shared" ref="AA633" si="4048">+AA634</f>
        <v>0</v>
      </c>
      <c r="AB633" s="93" t="e">
        <f t="shared" si="4046"/>
        <v>#VALUE!</v>
      </c>
      <c r="AC633" s="93" t="e">
        <f t="shared" si="3840"/>
        <v>#VALUE!</v>
      </c>
      <c r="AD633" s="94">
        <f t="shared" si="3841"/>
        <v>0</v>
      </c>
      <c r="AE633" s="93">
        <f t="shared" ref="AE633" si="4049">+AE634</f>
        <v>0</v>
      </c>
      <c r="AF633" s="93" t="e">
        <f t="shared" si="4046"/>
        <v>#VALUE!</v>
      </c>
      <c r="AG633" s="93" t="e">
        <f t="shared" si="3842"/>
        <v>#VALUE!</v>
      </c>
      <c r="AH633" s="94">
        <f t="shared" si="3843"/>
        <v>0</v>
      </c>
      <c r="AI633" s="93">
        <f t="shared" ref="AI633" si="4050">+AI634</f>
        <v>0</v>
      </c>
      <c r="AJ633" s="93" t="e">
        <f t="shared" si="4046"/>
        <v>#VALUE!</v>
      </c>
      <c r="AK633" s="93" t="e">
        <f t="shared" si="3844"/>
        <v>#VALUE!</v>
      </c>
      <c r="AL633" s="94">
        <f t="shared" si="3845"/>
        <v>0</v>
      </c>
      <c r="AM633" s="93">
        <f t="shared" ref="AM633" si="4051">+AM634</f>
        <v>0</v>
      </c>
      <c r="AN633" s="93" t="e">
        <f t="shared" si="4046"/>
        <v>#VALUE!</v>
      </c>
      <c r="AO633" s="93" t="e">
        <f t="shared" si="3846"/>
        <v>#VALUE!</v>
      </c>
      <c r="AP633" s="94">
        <f t="shared" si="3847"/>
        <v>0</v>
      </c>
      <c r="AQ633" s="93">
        <f t="shared" ref="AQ633" si="4052">+AQ634</f>
        <v>0</v>
      </c>
      <c r="AR633" s="93" t="e">
        <f t="shared" si="4046"/>
        <v>#VALUE!</v>
      </c>
      <c r="AS633" s="93" t="e">
        <f t="shared" si="3848"/>
        <v>#VALUE!</v>
      </c>
      <c r="AT633" s="94">
        <f t="shared" si="3849"/>
        <v>0</v>
      </c>
      <c r="AU633" s="93">
        <f t="shared" ref="AU633" si="4053">+AU634</f>
        <v>0</v>
      </c>
      <c r="AV633" s="93" t="e">
        <f t="shared" si="4046"/>
        <v>#VALUE!</v>
      </c>
      <c r="AW633" s="93" t="e">
        <f t="shared" si="3850"/>
        <v>#VALUE!</v>
      </c>
      <c r="AX633" s="94">
        <f t="shared" si="3851"/>
        <v>0</v>
      </c>
      <c r="AY633" s="93">
        <f t="shared" ref="AY633" si="4054">+AY634</f>
        <v>0</v>
      </c>
      <c r="AZ633" s="93" t="e">
        <f t="shared" si="4046"/>
        <v>#VALUE!</v>
      </c>
      <c r="BA633" s="93" t="e">
        <f t="shared" si="3852"/>
        <v>#VALUE!</v>
      </c>
      <c r="BB633" s="94">
        <f t="shared" si="3853"/>
        <v>0</v>
      </c>
      <c r="BC633" s="93">
        <f t="shared" si="4046"/>
        <v>0</v>
      </c>
      <c r="BD633" s="93">
        <f t="shared" si="4046"/>
        <v>0</v>
      </c>
      <c r="BE633" s="93" t="e">
        <f t="shared" si="4046"/>
        <v>#VALUE!</v>
      </c>
      <c r="BF633" s="93" t="e">
        <f t="shared" si="3854"/>
        <v>#VALUE!</v>
      </c>
      <c r="BG633" s="4">
        <f t="shared" si="3829"/>
        <v>0</v>
      </c>
      <c r="BL633" s="93">
        <f t="shared" ref="BL633:BM633" si="4055">+BL634</f>
        <v>0</v>
      </c>
      <c r="BM633" s="93">
        <f t="shared" si="4055"/>
        <v>0</v>
      </c>
    </row>
    <row r="634" spans="1:65" s="84" customFormat="1" ht="12" x14ac:dyDescent="0.3">
      <c r="A634" s="87"/>
      <c r="B634" s="87"/>
      <c r="C634" s="88"/>
      <c r="D634" s="25"/>
      <c r="E634" s="96">
        <v>53102001</v>
      </c>
      <c r="F634" s="97" t="s">
        <v>345</v>
      </c>
      <c r="G634" s="7">
        <v>0</v>
      </c>
      <c r="H634" s="7" t="e">
        <f>SUMIF([2]Ene!B:I,AVALUOS!E634,[2]Ene!I:I)</f>
        <v>#VALUE!</v>
      </c>
      <c r="I634" s="7" t="e">
        <f t="shared" si="3831"/>
        <v>#VALUE!</v>
      </c>
      <c r="J634" s="8">
        <f t="shared" si="3832"/>
        <v>0</v>
      </c>
      <c r="K634" s="7">
        <v>0</v>
      </c>
      <c r="L634" s="7" t="e">
        <f>SUMIF([2]Feb!B:I,AVALUOS!E634,[2]Feb!I:I)</f>
        <v>#VALUE!</v>
      </c>
      <c r="M634" s="7" t="e">
        <f t="shared" si="3833"/>
        <v>#VALUE!</v>
      </c>
      <c r="N634" s="8">
        <f t="shared" si="3834"/>
        <v>0</v>
      </c>
      <c r="O634" s="7">
        <v>0</v>
      </c>
      <c r="P634" s="7" t="e">
        <f>SUMIF([2]mar!B:I,AVALUOS!E634,[2]mar!I:I)</f>
        <v>#VALUE!</v>
      </c>
      <c r="Q634" s="7" t="e">
        <f t="shared" si="3835"/>
        <v>#VALUE!</v>
      </c>
      <c r="R634" s="8">
        <f t="shared" si="3793"/>
        <v>0</v>
      </c>
      <c r="S634" s="7">
        <v>0</v>
      </c>
      <c r="T634" s="7" t="e">
        <f>SUMIF([2]Abr!B:I,AVALUOS!E634,[2]Abr!I:I)</f>
        <v>#VALUE!</v>
      </c>
      <c r="U634" s="7" t="e">
        <f t="shared" si="3836"/>
        <v>#VALUE!</v>
      </c>
      <c r="V634" s="8">
        <f t="shared" si="3837"/>
        <v>0</v>
      </c>
      <c r="W634" s="7">
        <v>0</v>
      </c>
      <c r="X634" s="7" t="e">
        <f>SUMIF([2]May!B:I,AVALUOS!E634,[2]May!I:I)</f>
        <v>#VALUE!</v>
      </c>
      <c r="Y634" s="7" t="e">
        <f t="shared" si="3838"/>
        <v>#VALUE!</v>
      </c>
      <c r="Z634" s="8">
        <f t="shared" si="3839"/>
        <v>0</v>
      </c>
      <c r="AA634" s="7">
        <v>0</v>
      </c>
      <c r="AB634" s="7" t="e">
        <f>SUMIF([2]Jun!B:I,AVALUOS!E634,[2]Jun!I:I)</f>
        <v>#VALUE!</v>
      </c>
      <c r="AC634" s="7" t="e">
        <f t="shared" si="3840"/>
        <v>#VALUE!</v>
      </c>
      <c r="AD634" s="8">
        <f t="shared" si="3841"/>
        <v>0</v>
      </c>
      <c r="AE634" s="7">
        <v>0</v>
      </c>
      <c r="AF634" s="7" t="e">
        <f>SUMIF([2]Jul!B:I,AVALUOS!E634,[2]Jul!I:I)</f>
        <v>#VALUE!</v>
      </c>
      <c r="AG634" s="7" t="e">
        <f t="shared" si="3842"/>
        <v>#VALUE!</v>
      </c>
      <c r="AH634" s="8">
        <f t="shared" si="3843"/>
        <v>0</v>
      </c>
      <c r="AI634" s="7">
        <v>0</v>
      </c>
      <c r="AJ634" s="7" t="e">
        <f>SUMIF([2]Agos!B:I,AVALUOS!E634,[2]Agos!I:I)</f>
        <v>#VALUE!</v>
      </c>
      <c r="AK634" s="7" t="e">
        <f t="shared" si="3844"/>
        <v>#VALUE!</v>
      </c>
      <c r="AL634" s="8">
        <f t="shared" si="3845"/>
        <v>0</v>
      </c>
      <c r="AM634" s="7">
        <v>0</v>
      </c>
      <c r="AN634" s="7" t="e">
        <f>SUMIF([2]Sep!B:I,AVALUOS!E634,[2]Sep!I:I)</f>
        <v>#VALUE!</v>
      </c>
      <c r="AO634" s="7" t="e">
        <f t="shared" si="3846"/>
        <v>#VALUE!</v>
      </c>
      <c r="AP634" s="8">
        <f t="shared" si="3847"/>
        <v>0</v>
      </c>
      <c r="AQ634" s="7">
        <v>0</v>
      </c>
      <c r="AR634" s="7" t="e">
        <f>SUMIF([2]Oct!B:I,AVALUOS!E634,[2]Oct!I:I)</f>
        <v>#VALUE!</v>
      </c>
      <c r="AS634" s="7" t="e">
        <f t="shared" si="3848"/>
        <v>#VALUE!</v>
      </c>
      <c r="AT634" s="8">
        <f t="shared" si="3849"/>
        <v>0</v>
      </c>
      <c r="AU634" s="7">
        <v>0</v>
      </c>
      <c r="AV634" s="7" t="e">
        <f>SUMIF([2]Nov!B:I,AVALUOS!E634,[2]Nov!I:I)</f>
        <v>#VALUE!</v>
      </c>
      <c r="AW634" s="7" t="e">
        <f t="shared" si="3850"/>
        <v>#VALUE!</v>
      </c>
      <c r="AX634" s="8">
        <f t="shared" si="3851"/>
        <v>0</v>
      </c>
      <c r="AY634" s="7">
        <v>0</v>
      </c>
      <c r="AZ634" s="7" t="e">
        <f>SUMIF([2]Dic!B:I,AVALUOS!E634,[2]Dic!I:I)</f>
        <v>#VALUE!</v>
      </c>
      <c r="BA634" s="7" t="e">
        <f t="shared" si="3852"/>
        <v>#VALUE!</v>
      </c>
      <c r="BB634" s="8">
        <f t="shared" si="3853"/>
        <v>0</v>
      </c>
      <c r="BC634" s="7">
        <v>0</v>
      </c>
      <c r="BD634" s="89">
        <f>+G634+K634+O634+S634+W634+AA634+AE634+AI634+AM634+AQ634+AU634</f>
        <v>0</v>
      </c>
      <c r="BE634" s="89" t="e">
        <f>+H634+L634+P634+T634+X634+AB634+AF634+AJ634+AN634+AR634+AV634+AZ634</f>
        <v>#VALUE!</v>
      </c>
      <c r="BF634" s="89" t="e">
        <f t="shared" si="3854"/>
        <v>#VALUE!</v>
      </c>
      <c r="BG634" s="24">
        <f t="shared" si="3829"/>
        <v>0</v>
      </c>
      <c r="BL634" s="7"/>
      <c r="BM634" s="7"/>
    </row>
    <row r="635" spans="1:65" ht="12" x14ac:dyDescent="0.3">
      <c r="A635" s="85"/>
      <c r="B635" s="85"/>
      <c r="C635" s="86"/>
      <c r="D635" s="25">
        <v>531025</v>
      </c>
      <c r="E635" s="91"/>
      <c r="F635" s="92" t="s">
        <v>346</v>
      </c>
      <c r="G635" s="93">
        <f t="shared" ref="G635:H635" si="4056">+G636</f>
        <v>0</v>
      </c>
      <c r="H635" s="93" t="e">
        <f t="shared" si="4056"/>
        <v>#VALUE!</v>
      </c>
      <c r="I635" s="93" t="e">
        <f t="shared" si="3831"/>
        <v>#VALUE!</v>
      </c>
      <c r="J635" s="94">
        <f t="shared" si="3832"/>
        <v>0</v>
      </c>
      <c r="K635" s="93">
        <f t="shared" ref="K635:L635" si="4057">+K636</f>
        <v>0</v>
      </c>
      <c r="L635" s="93" t="e">
        <f t="shared" si="4057"/>
        <v>#VALUE!</v>
      </c>
      <c r="M635" s="93" t="e">
        <f t="shared" si="3833"/>
        <v>#VALUE!</v>
      </c>
      <c r="N635" s="94">
        <f t="shared" si="3834"/>
        <v>0</v>
      </c>
      <c r="O635" s="93">
        <f t="shared" ref="O635:P635" si="4058">+O636</f>
        <v>0</v>
      </c>
      <c r="P635" s="93" t="e">
        <f t="shared" si="4058"/>
        <v>#VALUE!</v>
      </c>
      <c r="Q635" s="93" t="e">
        <f t="shared" si="3835"/>
        <v>#VALUE!</v>
      </c>
      <c r="R635" s="94">
        <f t="shared" si="3793"/>
        <v>0</v>
      </c>
      <c r="S635" s="93">
        <f t="shared" ref="S635:BE635" si="4059">+S636</f>
        <v>0</v>
      </c>
      <c r="T635" s="93" t="e">
        <f t="shared" si="4059"/>
        <v>#VALUE!</v>
      </c>
      <c r="U635" s="93" t="e">
        <f t="shared" si="3836"/>
        <v>#VALUE!</v>
      </c>
      <c r="V635" s="94">
        <f t="shared" si="3837"/>
        <v>0</v>
      </c>
      <c r="W635" s="93">
        <f t="shared" ref="W635:X635" si="4060">+W636</f>
        <v>0</v>
      </c>
      <c r="X635" s="93" t="e">
        <f t="shared" si="4060"/>
        <v>#VALUE!</v>
      </c>
      <c r="Y635" s="93" t="e">
        <f t="shared" si="3838"/>
        <v>#VALUE!</v>
      </c>
      <c r="Z635" s="94">
        <f t="shared" si="3839"/>
        <v>0</v>
      </c>
      <c r="AA635" s="93">
        <f t="shared" ref="AA635" si="4061">+AA636</f>
        <v>0</v>
      </c>
      <c r="AB635" s="93" t="e">
        <f t="shared" si="4059"/>
        <v>#VALUE!</v>
      </c>
      <c r="AC635" s="93" t="e">
        <f t="shared" si="3840"/>
        <v>#VALUE!</v>
      </c>
      <c r="AD635" s="94">
        <f t="shared" si="3841"/>
        <v>0</v>
      </c>
      <c r="AE635" s="93">
        <f t="shared" ref="AE635" si="4062">+AE636</f>
        <v>0</v>
      </c>
      <c r="AF635" s="93" t="e">
        <f t="shared" si="4059"/>
        <v>#VALUE!</v>
      </c>
      <c r="AG635" s="93" t="e">
        <f t="shared" si="3842"/>
        <v>#VALUE!</v>
      </c>
      <c r="AH635" s="94">
        <f t="shared" si="3843"/>
        <v>0</v>
      </c>
      <c r="AI635" s="93">
        <f t="shared" ref="AI635" si="4063">+AI636</f>
        <v>0</v>
      </c>
      <c r="AJ635" s="93" t="e">
        <f t="shared" si="4059"/>
        <v>#VALUE!</v>
      </c>
      <c r="AK635" s="93" t="e">
        <f t="shared" si="3844"/>
        <v>#VALUE!</v>
      </c>
      <c r="AL635" s="94">
        <f t="shared" si="3845"/>
        <v>0</v>
      </c>
      <c r="AM635" s="93">
        <f t="shared" ref="AM635" si="4064">+AM636</f>
        <v>0</v>
      </c>
      <c r="AN635" s="93" t="e">
        <f t="shared" si="4059"/>
        <v>#VALUE!</v>
      </c>
      <c r="AO635" s="93" t="e">
        <f t="shared" si="3846"/>
        <v>#VALUE!</v>
      </c>
      <c r="AP635" s="94">
        <f t="shared" si="3847"/>
        <v>0</v>
      </c>
      <c r="AQ635" s="93">
        <f t="shared" ref="AQ635" si="4065">+AQ636</f>
        <v>0</v>
      </c>
      <c r="AR635" s="93" t="e">
        <f t="shared" si="4059"/>
        <v>#VALUE!</v>
      </c>
      <c r="AS635" s="93" t="e">
        <f t="shared" si="3848"/>
        <v>#VALUE!</v>
      </c>
      <c r="AT635" s="94">
        <f t="shared" si="3849"/>
        <v>0</v>
      </c>
      <c r="AU635" s="93">
        <f t="shared" ref="AU635" si="4066">+AU636</f>
        <v>0</v>
      </c>
      <c r="AV635" s="93" t="e">
        <f t="shared" si="4059"/>
        <v>#VALUE!</v>
      </c>
      <c r="AW635" s="93" t="e">
        <f t="shared" si="3850"/>
        <v>#VALUE!</v>
      </c>
      <c r="AX635" s="94">
        <f t="shared" si="3851"/>
        <v>0</v>
      </c>
      <c r="AY635" s="93">
        <f t="shared" ref="AY635" si="4067">+AY636</f>
        <v>0</v>
      </c>
      <c r="AZ635" s="93" t="e">
        <f t="shared" si="4059"/>
        <v>#VALUE!</v>
      </c>
      <c r="BA635" s="93" t="e">
        <f t="shared" si="3852"/>
        <v>#VALUE!</v>
      </c>
      <c r="BB635" s="94">
        <f t="shared" si="3853"/>
        <v>0</v>
      </c>
      <c r="BC635" s="93">
        <f t="shared" si="4059"/>
        <v>0</v>
      </c>
      <c r="BD635" s="93">
        <f t="shared" si="4059"/>
        <v>0</v>
      </c>
      <c r="BE635" s="93" t="e">
        <f t="shared" si="4059"/>
        <v>#VALUE!</v>
      </c>
      <c r="BF635" s="93" t="e">
        <f t="shared" si="3854"/>
        <v>#VALUE!</v>
      </c>
      <c r="BG635" s="4">
        <f t="shared" si="3829"/>
        <v>0</v>
      </c>
      <c r="BL635" s="93">
        <f t="shared" ref="BL635:BM635" si="4068">+BL636</f>
        <v>0</v>
      </c>
      <c r="BM635" s="93">
        <f t="shared" si="4068"/>
        <v>0</v>
      </c>
    </row>
    <row r="636" spans="1:65" s="84" customFormat="1" ht="12" x14ac:dyDescent="0.3">
      <c r="A636" s="87"/>
      <c r="B636" s="87"/>
      <c r="C636" s="88"/>
      <c r="D636" s="25"/>
      <c r="E636" s="96">
        <v>53102501</v>
      </c>
      <c r="F636" s="97" t="s">
        <v>346</v>
      </c>
      <c r="G636" s="7">
        <v>0</v>
      </c>
      <c r="H636" s="7" t="e">
        <f>SUMIF([2]Ene!B:I,AVALUOS!E636,[2]Ene!I:I)</f>
        <v>#VALUE!</v>
      </c>
      <c r="I636" s="7" t="e">
        <f t="shared" si="3831"/>
        <v>#VALUE!</v>
      </c>
      <c r="J636" s="8">
        <f t="shared" si="3832"/>
        <v>0</v>
      </c>
      <c r="K636" s="7">
        <v>0</v>
      </c>
      <c r="L636" s="7" t="e">
        <f>SUMIF([2]Feb!B:I,AVALUOS!E636,[2]Feb!I:I)</f>
        <v>#VALUE!</v>
      </c>
      <c r="M636" s="7" t="e">
        <f t="shared" si="3833"/>
        <v>#VALUE!</v>
      </c>
      <c r="N636" s="8">
        <f t="shared" si="3834"/>
        <v>0</v>
      </c>
      <c r="O636" s="7">
        <v>0</v>
      </c>
      <c r="P636" s="7" t="e">
        <f>SUMIF([2]mar!B:I,AVALUOS!E636,[2]mar!I:I)</f>
        <v>#VALUE!</v>
      </c>
      <c r="Q636" s="7" t="e">
        <f t="shared" si="3835"/>
        <v>#VALUE!</v>
      </c>
      <c r="R636" s="8">
        <f t="shared" si="3793"/>
        <v>0</v>
      </c>
      <c r="S636" s="7">
        <v>0</v>
      </c>
      <c r="T636" s="7" t="e">
        <f>SUMIF([2]Abr!B:I,AVALUOS!E636,[2]Abr!I:I)</f>
        <v>#VALUE!</v>
      </c>
      <c r="U636" s="7" t="e">
        <f t="shared" si="3836"/>
        <v>#VALUE!</v>
      </c>
      <c r="V636" s="8">
        <f t="shared" si="3837"/>
        <v>0</v>
      </c>
      <c r="W636" s="7">
        <v>0</v>
      </c>
      <c r="X636" s="7" t="e">
        <f>SUMIF([2]May!B:I,AVALUOS!E636,[2]May!I:I)</f>
        <v>#VALUE!</v>
      </c>
      <c r="Y636" s="7" t="e">
        <f t="shared" si="3838"/>
        <v>#VALUE!</v>
      </c>
      <c r="Z636" s="8">
        <f t="shared" si="3839"/>
        <v>0</v>
      </c>
      <c r="AA636" s="7">
        <v>0</v>
      </c>
      <c r="AB636" s="7" t="e">
        <f>SUMIF([2]Jun!B:I,AVALUOS!E636,[2]Jun!I:I)</f>
        <v>#VALUE!</v>
      </c>
      <c r="AC636" s="7" t="e">
        <f t="shared" si="3840"/>
        <v>#VALUE!</v>
      </c>
      <c r="AD636" s="8">
        <f t="shared" si="3841"/>
        <v>0</v>
      </c>
      <c r="AE636" s="7">
        <v>0</v>
      </c>
      <c r="AF636" s="7" t="e">
        <f>SUMIF([2]Jul!B:I,AVALUOS!E636,[2]Jul!I:I)</f>
        <v>#VALUE!</v>
      </c>
      <c r="AG636" s="7" t="e">
        <f t="shared" si="3842"/>
        <v>#VALUE!</v>
      </c>
      <c r="AH636" s="8">
        <f t="shared" si="3843"/>
        <v>0</v>
      </c>
      <c r="AI636" s="7">
        <v>0</v>
      </c>
      <c r="AJ636" s="7" t="e">
        <f>SUMIF([2]Agos!B:I,AVALUOS!E636,[2]Agos!I:I)</f>
        <v>#VALUE!</v>
      </c>
      <c r="AK636" s="7" t="e">
        <f t="shared" si="3844"/>
        <v>#VALUE!</v>
      </c>
      <c r="AL636" s="8">
        <f t="shared" si="3845"/>
        <v>0</v>
      </c>
      <c r="AM636" s="7">
        <v>0</v>
      </c>
      <c r="AN636" s="7" t="e">
        <f>SUMIF([2]Sep!B:I,AVALUOS!E636,[2]Sep!I:I)</f>
        <v>#VALUE!</v>
      </c>
      <c r="AO636" s="7" t="e">
        <f t="shared" si="3846"/>
        <v>#VALUE!</v>
      </c>
      <c r="AP636" s="8">
        <f t="shared" si="3847"/>
        <v>0</v>
      </c>
      <c r="AQ636" s="7">
        <v>0</v>
      </c>
      <c r="AR636" s="7" t="e">
        <f>SUMIF([2]Oct!B:I,AVALUOS!E636,[2]Oct!I:I)</f>
        <v>#VALUE!</v>
      </c>
      <c r="AS636" s="7" t="e">
        <f t="shared" si="3848"/>
        <v>#VALUE!</v>
      </c>
      <c r="AT636" s="8">
        <f t="shared" si="3849"/>
        <v>0</v>
      </c>
      <c r="AU636" s="7">
        <v>0</v>
      </c>
      <c r="AV636" s="7" t="e">
        <f>SUMIF([2]Nov!B:I,AVALUOS!E636,[2]Nov!I:I)</f>
        <v>#VALUE!</v>
      </c>
      <c r="AW636" s="7" t="e">
        <f t="shared" si="3850"/>
        <v>#VALUE!</v>
      </c>
      <c r="AX636" s="8">
        <f t="shared" si="3851"/>
        <v>0</v>
      </c>
      <c r="AY636" s="7">
        <v>0</v>
      </c>
      <c r="AZ636" s="7" t="e">
        <f>SUMIF([2]Dic!B:I,AVALUOS!E636,[2]Dic!I:I)</f>
        <v>#VALUE!</v>
      </c>
      <c r="BA636" s="7" t="e">
        <f t="shared" si="3852"/>
        <v>#VALUE!</v>
      </c>
      <c r="BB636" s="8">
        <f t="shared" si="3853"/>
        <v>0</v>
      </c>
      <c r="BC636" s="7">
        <v>0</v>
      </c>
      <c r="BD636" s="89">
        <f>+G636+K636+O636+S636+W636+AA636+AE636+AI636+AM636+AQ636+AU636</f>
        <v>0</v>
      </c>
      <c r="BE636" s="89" t="e">
        <f>+H636+L636+P636+T636+X636+AB636+AF636+AJ636+AN636+AR636+AV636+AZ636</f>
        <v>#VALUE!</v>
      </c>
      <c r="BF636" s="89" t="e">
        <f t="shared" si="3854"/>
        <v>#VALUE!</v>
      </c>
      <c r="BG636" s="24">
        <f t="shared" si="3829"/>
        <v>0</v>
      </c>
      <c r="BL636" s="7"/>
      <c r="BM636" s="7"/>
    </row>
    <row r="637" spans="1:65" ht="12" x14ac:dyDescent="0.3">
      <c r="A637" s="85"/>
      <c r="B637" s="85"/>
      <c r="C637" s="86"/>
      <c r="D637" s="25">
        <v>531030</v>
      </c>
      <c r="E637" s="91"/>
      <c r="F637" s="92" t="s">
        <v>347</v>
      </c>
      <c r="G637" s="93">
        <f t="shared" ref="G637:H637" si="4069">+G638</f>
        <v>0</v>
      </c>
      <c r="H637" s="93" t="e">
        <f t="shared" si="4069"/>
        <v>#VALUE!</v>
      </c>
      <c r="I637" s="93" t="e">
        <f t="shared" si="3831"/>
        <v>#VALUE!</v>
      </c>
      <c r="J637" s="94">
        <f t="shared" si="3832"/>
        <v>0</v>
      </c>
      <c r="K637" s="93">
        <f t="shared" ref="K637:L637" si="4070">+K638</f>
        <v>0</v>
      </c>
      <c r="L637" s="93" t="e">
        <f t="shared" si="4070"/>
        <v>#VALUE!</v>
      </c>
      <c r="M637" s="93" t="e">
        <f t="shared" si="3833"/>
        <v>#VALUE!</v>
      </c>
      <c r="N637" s="94">
        <f t="shared" si="3834"/>
        <v>0</v>
      </c>
      <c r="O637" s="93">
        <f t="shared" ref="O637:P637" si="4071">+O638</f>
        <v>0</v>
      </c>
      <c r="P637" s="93" t="e">
        <f t="shared" si="4071"/>
        <v>#VALUE!</v>
      </c>
      <c r="Q637" s="93" t="e">
        <f t="shared" si="3835"/>
        <v>#VALUE!</v>
      </c>
      <c r="R637" s="94">
        <f t="shared" si="3793"/>
        <v>0</v>
      </c>
      <c r="S637" s="93">
        <f t="shared" ref="S637:BE637" si="4072">+S638</f>
        <v>0</v>
      </c>
      <c r="T637" s="93" t="e">
        <f t="shared" si="4072"/>
        <v>#VALUE!</v>
      </c>
      <c r="U637" s="93" t="e">
        <f t="shared" si="3836"/>
        <v>#VALUE!</v>
      </c>
      <c r="V637" s="94">
        <f t="shared" si="3837"/>
        <v>0</v>
      </c>
      <c r="W637" s="93">
        <f t="shared" ref="W637:X637" si="4073">+W638</f>
        <v>0</v>
      </c>
      <c r="X637" s="93" t="e">
        <f t="shared" si="4073"/>
        <v>#VALUE!</v>
      </c>
      <c r="Y637" s="93" t="e">
        <f t="shared" si="3838"/>
        <v>#VALUE!</v>
      </c>
      <c r="Z637" s="94">
        <f t="shared" si="3839"/>
        <v>0</v>
      </c>
      <c r="AA637" s="93">
        <f t="shared" ref="AA637" si="4074">+AA638</f>
        <v>0</v>
      </c>
      <c r="AB637" s="93" t="e">
        <f t="shared" si="4072"/>
        <v>#VALUE!</v>
      </c>
      <c r="AC637" s="93" t="e">
        <f t="shared" si="3840"/>
        <v>#VALUE!</v>
      </c>
      <c r="AD637" s="94">
        <f t="shared" si="3841"/>
        <v>0</v>
      </c>
      <c r="AE637" s="93">
        <f t="shared" ref="AE637" si="4075">+AE638</f>
        <v>0</v>
      </c>
      <c r="AF637" s="93" t="e">
        <f t="shared" si="4072"/>
        <v>#VALUE!</v>
      </c>
      <c r="AG637" s="93" t="e">
        <f t="shared" si="3842"/>
        <v>#VALUE!</v>
      </c>
      <c r="AH637" s="94">
        <f t="shared" si="3843"/>
        <v>0</v>
      </c>
      <c r="AI637" s="93">
        <f t="shared" ref="AI637" si="4076">+AI638</f>
        <v>0</v>
      </c>
      <c r="AJ637" s="93" t="e">
        <f t="shared" si="4072"/>
        <v>#VALUE!</v>
      </c>
      <c r="AK637" s="93" t="e">
        <f t="shared" si="3844"/>
        <v>#VALUE!</v>
      </c>
      <c r="AL637" s="94">
        <f t="shared" si="3845"/>
        <v>0</v>
      </c>
      <c r="AM637" s="93">
        <f t="shared" ref="AM637" si="4077">+AM638</f>
        <v>0</v>
      </c>
      <c r="AN637" s="93" t="e">
        <f t="shared" si="4072"/>
        <v>#VALUE!</v>
      </c>
      <c r="AO637" s="93" t="e">
        <f t="shared" si="3846"/>
        <v>#VALUE!</v>
      </c>
      <c r="AP637" s="94">
        <f t="shared" si="3847"/>
        <v>0</v>
      </c>
      <c r="AQ637" s="93">
        <f t="shared" ref="AQ637" si="4078">+AQ638</f>
        <v>0</v>
      </c>
      <c r="AR637" s="93" t="e">
        <f t="shared" si="4072"/>
        <v>#VALUE!</v>
      </c>
      <c r="AS637" s="93" t="e">
        <f t="shared" si="3848"/>
        <v>#VALUE!</v>
      </c>
      <c r="AT637" s="94">
        <f t="shared" si="3849"/>
        <v>0</v>
      </c>
      <c r="AU637" s="93">
        <f t="shared" ref="AU637" si="4079">+AU638</f>
        <v>0</v>
      </c>
      <c r="AV637" s="93" t="e">
        <f t="shared" si="4072"/>
        <v>#VALUE!</v>
      </c>
      <c r="AW637" s="93" t="e">
        <f t="shared" si="3850"/>
        <v>#VALUE!</v>
      </c>
      <c r="AX637" s="94">
        <f t="shared" si="3851"/>
        <v>0</v>
      </c>
      <c r="AY637" s="93">
        <f t="shared" ref="AY637" si="4080">+AY638</f>
        <v>0</v>
      </c>
      <c r="AZ637" s="93" t="e">
        <f t="shared" si="4072"/>
        <v>#VALUE!</v>
      </c>
      <c r="BA637" s="93" t="e">
        <f t="shared" si="3852"/>
        <v>#VALUE!</v>
      </c>
      <c r="BB637" s="94">
        <f t="shared" si="3853"/>
        <v>0</v>
      </c>
      <c r="BC637" s="93">
        <f t="shared" si="4072"/>
        <v>0</v>
      </c>
      <c r="BD637" s="93">
        <f t="shared" si="4072"/>
        <v>0</v>
      </c>
      <c r="BE637" s="93" t="e">
        <f t="shared" si="4072"/>
        <v>#VALUE!</v>
      </c>
      <c r="BF637" s="93" t="e">
        <f t="shared" si="3854"/>
        <v>#VALUE!</v>
      </c>
      <c r="BG637" s="4">
        <f t="shared" si="3829"/>
        <v>0</v>
      </c>
      <c r="BL637" s="93">
        <f t="shared" ref="BL637:BM637" si="4081">+BL638</f>
        <v>0</v>
      </c>
      <c r="BM637" s="93">
        <f t="shared" si="4081"/>
        <v>0</v>
      </c>
    </row>
    <row r="638" spans="1:65" s="84" customFormat="1" ht="12" x14ac:dyDescent="0.3">
      <c r="A638" s="87"/>
      <c r="B638" s="87"/>
      <c r="C638" s="88"/>
      <c r="D638" s="25"/>
      <c r="E638" s="96">
        <v>53103001</v>
      </c>
      <c r="F638" s="97" t="s">
        <v>347</v>
      </c>
      <c r="G638" s="7">
        <v>0</v>
      </c>
      <c r="H638" s="7" t="e">
        <f>SUMIF([2]Ene!B:I,AVALUOS!E638,[2]Ene!I:I)</f>
        <v>#VALUE!</v>
      </c>
      <c r="I638" s="7" t="e">
        <f t="shared" si="3831"/>
        <v>#VALUE!</v>
      </c>
      <c r="J638" s="8">
        <f t="shared" si="3832"/>
        <v>0</v>
      </c>
      <c r="K638" s="7">
        <v>0</v>
      </c>
      <c r="L638" s="7" t="e">
        <f>SUMIF([2]Feb!B:I,AVALUOS!E638,[2]Feb!I:I)</f>
        <v>#VALUE!</v>
      </c>
      <c r="M638" s="7" t="e">
        <f t="shared" si="3833"/>
        <v>#VALUE!</v>
      </c>
      <c r="N638" s="8">
        <f t="shared" si="3834"/>
        <v>0</v>
      </c>
      <c r="O638" s="7">
        <v>0</v>
      </c>
      <c r="P638" s="7" t="e">
        <f>SUMIF([2]mar!B:I,AVALUOS!E638,[2]mar!I:I)</f>
        <v>#VALUE!</v>
      </c>
      <c r="Q638" s="7" t="e">
        <f t="shared" si="3835"/>
        <v>#VALUE!</v>
      </c>
      <c r="R638" s="8">
        <f t="shared" si="3793"/>
        <v>0</v>
      </c>
      <c r="S638" s="7">
        <v>0</v>
      </c>
      <c r="T638" s="7" t="e">
        <f>SUMIF([2]Abr!B:I,AVALUOS!E638,[2]Abr!I:I)</f>
        <v>#VALUE!</v>
      </c>
      <c r="U638" s="7" t="e">
        <f t="shared" si="3836"/>
        <v>#VALUE!</v>
      </c>
      <c r="V638" s="8">
        <f t="shared" si="3837"/>
        <v>0</v>
      </c>
      <c r="W638" s="7">
        <v>0</v>
      </c>
      <c r="X638" s="7" t="e">
        <f>SUMIF([2]May!B:I,AVALUOS!E638,[2]May!I:I)</f>
        <v>#VALUE!</v>
      </c>
      <c r="Y638" s="7" t="e">
        <f t="shared" si="3838"/>
        <v>#VALUE!</v>
      </c>
      <c r="Z638" s="8">
        <f t="shared" si="3839"/>
        <v>0</v>
      </c>
      <c r="AA638" s="7">
        <v>0</v>
      </c>
      <c r="AB638" s="7" t="e">
        <f>SUMIF([2]Jun!B:I,AVALUOS!E638,[2]Jun!I:I)</f>
        <v>#VALUE!</v>
      </c>
      <c r="AC638" s="7" t="e">
        <f t="shared" si="3840"/>
        <v>#VALUE!</v>
      </c>
      <c r="AD638" s="8">
        <f t="shared" si="3841"/>
        <v>0</v>
      </c>
      <c r="AE638" s="7">
        <v>0</v>
      </c>
      <c r="AF638" s="7" t="e">
        <f>SUMIF([2]Jul!B:I,AVALUOS!E638,[2]Jul!I:I)</f>
        <v>#VALUE!</v>
      </c>
      <c r="AG638" s="7" t="e">
        <f t="shared" si="3842"/>
        <v>#VALUE!</v>
      </c>
      <c r="AH638" s="8">
        <f t="shared" si="3843"/>
        <v>0</v>
      </c>
      <c r="AI638" s="7">
        <v>0</v>
      </c>
      <c r="AJ638" s="7" t="e">
        <f>SUMIF([2]Agos!B:I,AVALUOS!E638,[2]Agos!I:I)</f>
        <v>#VALUE!</v>
      </c>
      <c r="AK638" s="7" t="e">
        <f t="shared" si="3844"/>
        <v>#VALUE!</v>
      </c>
      <c r="AL638" s="8">
        <f t="shared" si="3845"/>
        <v>0</v>
      </c>
      <c r="AM638" s="7">
        <v>0</v>
      </c>
      <c r="AN638" s="7" t="e">
        <f>SUMIF([2]Sep!B:I,AVALUOS!E638,[2]Sep!I:I)</f>
        <v>#VALUE!</v>
      </c>
      <c r="AO638" s="7" t="e">
        <f t="shared" si="3846"/>
        <v>#VALUE!</v>
      </c>
      <c r="AP638" s="8">
        <f t="shared" si="3847"/>
        <v>0</v>
      </c>
      <c r="AQ638" s="7">
        <v>0</v>
      </c>
      <c r="AR638" s="7" t="e">
        <f>SUMIF([2]Oct!B:I,AVALUOS!E638,[2]Oct!I:I)</f>
        <v>#VALUE!</v>
      </c>
      <c r="AS638" s="7" t="e">
        <f t="shared" si="3848"/>
        <v>#VALUE!</v>
      </c>
      <c r="AT638" s="8">
        <f t="shared" si="3849"/>
        <v>0</v>
      </c>
      <c r="AU638" s="7">
        <v>0</v>
      </c>
      <c r="AV638" s="7" t="e">
        <f>SUMIF([2]Nov!B:I,AVALUOS!E638,[2]Nov!I:I)</f>
        <v>#VALUE!</v>
      </c>
      <c r="AW638" s="7" t="e">
        <f t="shared" si="3850"/>
        <v>#VALUE!</v>
      </c>
      <c r="AX638" s="8">
        <f t="shared" si="3851"/>
        <v>0</v>
      </c>
      <c r="AY638" s="7">
        <v>0</v>
      </c>
      <c r="AZ638" s="7" t="e">
        <f>SUMIF([2]Dic!B:I,AVALUOS!E638,[2]Dic!I:I)</f>
        <v>#VALUE!</v>
      </c>
      <c r="BA638" s="7" t="e">
        <f t="shared" si="3852"/>
        <v>#VALUE!</v>
      </c>
      <c r="BB638" s="8">
        <f t="shared" si="3853"/>
        <v>0</v>
      </c>
      <c r="BC638" s="7">
        <v>0</v>
      </c>
      <c r="BD638" s="89">
        <f>+G638+K638+O638+S638+W638+AA638+AE638+AI638+AM638+AQ638+AU638</f>
        <v>0</v>
      </c>
      <c r="BE638" s="89" t="e">
        <f>+H638+L638+P638+T638+X638+AB638+AF638+AJ638+AN638+AR638+AV638+AZ638</f>
        <v>#VALUE!</v>
      </c>
      <c r="BF638" s="89" t="e">
        <f t="shared" si="3854"/>
        <v>#VALUE!</v>
      </c>
      <c r="BG638" s="24">
        <f t="shared" si="3829"/>
        <v>0</v>
      </c>
      <c r="BL638" s="7"/>
      <c r="BM638" s="7"/>
    </row>
    <row r="639" spans="1:65" ht="12" x14ac:dyDescent="0.3">
      <c r="A639" s="85"/>
      <c r="B639" s="85"/>
      <c r="C639" s="86"/>
      <c r="D639" s="25">
        <v>531035</v>
      </c>
      <c r="E639" s="91"/>
      <c r="F639" s="92" t="s">
        <v>348</v>
      </c>
      <c r="G639" s="93">
        <f t="shared" ref="G639:H639" si="4082">+G640</f>
        <v>0</v>
      </c>
      <c r="H639" s="93" t="e">
        <f t="shared" si="4082"/>
        <v>#VALUE!</v>
      </c>
      <c r="I639" s="93" t="e">
        <f t="shared" si="3831"/>
        <v>#VALUE!</v>
      </c>
      <c r="J639" s="94">
        <f t="shared" si="3832"/>
        <v>0</v>
      </c>
      <c r="K639" s="93">
        <f t="shared" ref="K639:L639" si="4083">+K640</f>
        <v>0</v>
      </c>
      <c r="L639" s="93" t="e">
        <f t="shared" si="4083"/>
        <v>#VALUE!</v>
      </c>
      <c r="M639" s="93" t="e">
        <f t="shared" si="3833"/>
        <v>#VALUE!</v>
      </c>
      <c r="N639" s="94">
        <f t="shared" si="3834"/>
        <v>0</v>
      </c>
      <c r="O639" s="93">
        <f t="shared" ref="O639:P639" si="4084">+O640</f>
        <v>0</v>
      </c>
      <c r="P639" s="93" t="e">
        <f t="shared" si="4084"/>
        <v>#VALUE!</v>
      </c>
      <c r="Q639" s="93" t="e">
        <f t="shared" si="3835"/>
        <v>#VALUE!</v>
      </c>
      <c r="R639" s="94">
        <f t="shared" si="3793"/>
        <v>0</v>
      </c>
      <c r="S639" s="93">
        <f t="shared" ref="S639:BE639" si="4085">+S640</f>
        <v>0</v>
      </c>
      <c r="T639" s="93" t="e">
        <f t="shared" si="4085"/>
        <v>#VALUE!</v>
      </c>
      <c r="U639" s="93" t="e">
        <f t="shared" si="3836"/>
        <v>#VALUE!</v>
      </c>
      <c r="V639" s="94">
        <f t="shared" si="3837"/>
        <v>0</v>
      </c>
      <c r="W639" s="93">
        <f t="shared" ref="W639:X639" si="4086">+W640</f>
        <v>0</v>
      </c>
      <c r="X639" s="93" t="e">
        <f t="shared" si="4086"/>
        <v>#VALUE!</v>
      </c>
      <c r="Y639" s="93" t="e">
        <f t="shared" si="3838"/>
        <v>#VALUE!</v>
      </c>
      <c r="Z639" s="94">
        <f t="shared" si="3839"/>
        <v>0</v>
      </c>
      <c r="AA639" s="93">
        <f t="shared" ref="AA639" si="4087">+AA640</f>
        <v>0</v>
      </c>
      <c r="AB639" s="93" t="e">
        <f t="shared" si="4085"/>
        <v>#VALUE!</v>
      </c>
      <c r="AC639" s="93" t="e">
        <f t="shared" si="3840"/>
        <v>#VALUE!</v>
      </c>
      <c r="AD639" s="94">
        <f t="shared" si="3841"/>
        <v>0</v>
      </c>
      <c r="AE639" s="93">
        <f t="shared" ref="AE639" si="4088">+AE640</f>
        <v>0</v>
      </c>
      <c r="AF639" s="93" t="e">
        <f t="shared" si="4085"/>
        <v>#VALUE!</v>
      </c>
      <c r="AG639" s="93" t="e">
        <f t="shared" si="3842"/>
        <v>#VALUE!</v>
      </c>
      <c r="AH639" s="94">
        <f t="shared" si="3843"/>
        <v>0</v>
      </c>
      <c r="AI639" s="93">
        <f t="shared" ref="AI639" si="4089">+AI640</f>
        <v>0</v>
      </c>
      <c r="AJ639" s="93" t="e">
        <f t="shared" si="4085"/>
        <v>#VALUE!</v>
      </c>
      <c r="AK639" s="93" t="e">
        <f t="shared" si="3844"/>
        <v>#VALUE!</v>
      </c>
      <c r="AL639" s="94">
        <f t="shared" si="3845"/>
        <v>0</v>
      </c>
      <c r="AM639" s="93">
        <f t="shared" ref="AM639" si="4090">+AM640</f>
        <v>0</v>
      </c>
      <c r="AN639" s="93" t="e">
        <f t="shared" si="4085"/>
        <v>#VALUE!</v>
      </c>
      <c r="AO639" s="93" t="e">
        <f t="shared" si="3846"/>
        <v>#VALUE!</v>
      </c>
      <c r="AP639" s="94">
        <f t="shared" si="3847"/>
        <v>0</v>
      </c>
      <c r="AQ639" s="93">
        <f t="shared" ref="AQ639" si="4091">+AQ640</f>
        <v>0</v>
      </c>
      <c r="AR639" s="93" t="e">
        <f t="shared" si="4085"/>
        <v>#VALUE!</v>
      </c>
      <c r="AS639" s="93" t="e">
        <f t="shared" si="3848"/>
        <v>#VALUE!</v>
      </c>
      <c r="AT639" s="94">
        <f t="shared" si="3849"/>
        <v>0</v>
      </c>
      <c r="AU639" s="93">
        <f t="shared" ref="AU639" si="4092">+AU640</f>
        <v>0</v>
      </c>
      <c r="AV639" s="93" t="e">
        <f t="shared" si="4085"/>
        <v>#VALUE!</v>
      </c>
      <c r="AW639" s="93" t="e">
        <f t="shared" si="3850"/>
        <v>#VALUE!</v>
      </c>
      <c r="AX639" s="94">
        <f t="shared" si="3851"/>
        <v>0</v>
      </c>
      <c r="AY639" s="93">
        <f t="shared" ref="AY639" si="4093">+AY640</f>
        <v>0</v>
      </c>
      <c r="AZ639" s="93" t="e">
        <f t="shared" si="4085"/>
        <v>#VALUE!</v>
      </c>
      <c r="BA639" s="93" t="e">
        <f t="shared" si="3852"/>
        <v>#VALUE!</v>
      </c>
      <c r="BB639" s="94">
        <f t="shared" si="3853"/>
        <v>0</v>
      </c>
      <c r="BC639" s="93">
        <f t="shared" si="4085"/>
        <v>0</v>
      </c>
      <c r="BD639" s="93">
        <f t="shared" si="4085"/>
        <v>0</v>
      </c>
      <c r="BE639" s="93" t="e">
        <f t="shared" si="4085"/>
        <v>#VALUE!</v>
      </c>
      <c r="BF639" s="93" t="e">
        <f t="shared" si="3854"/>
        <v>#VALUE!</v>
      </c>
      <c r="BG639" s="4">
        <f t="shared" si="3829"/>
        <v>0</v>
      </c>
      <c r="BL639" s="93">
        <f t="shared" ref="BL639:BM639" si="4094">+BL640</f>
        <v>0</v>
      </c>
      <c r="BM639" s="93">
        <f t="shared" si="4094"/>
        <v>0</v>
      </c>
    </row>
    <row r="640" spans="1:65" s="84" customFormat="1" ht="12" x14ac:dyDescent="0.3">
      <c r="A640" s="87"/>
      <c r="B640" s="87"/>
      <c r="C640" s="88"/>
      <c r="D640" s="25"/>
      <c r="E640" s="96">
        <v>53103501</v>
      </c>
      <c r="F640" s="97" t="s">
        <v>348</v>
      </c>
      <c r="G640" s="7">
        <v>0</v>
      </c>
      <c r="H640" s="7" t="e">
        <f>SUMIF([2]Ene!B:I,AVALUOS!E640,[2]Ene!I:I)</f>
        <v>#VALUE!</v>
      </c>
      <c r="I640" s="7" t="e">
        <f t="shared" si="3831"/>
        <v>#VALUE!</v>
      </c>
      <c r="J640" s="8">
        <f t="shared" si="3832"/>
        <v>0</v>
      </c>
      <c r="K640" s="7">
        <v>0</v>
      </c>
      <c r="L640" s="7" t="e">
        <f>SUMIF([2]Feb!B:I,AVALUOS!E640,[2]Feb!I:I)</f>
        <v>#VALUE!</v>
      </c>
      <c r="M640" s="7" t="e">
        <f t="shared" si="3833"/>
        <v>#VALUE!</v>
      </c>
      <c r="N640" s="8">
        <f t="shared" si="3834"/>
        <v>0</v>
      </c>
      <c r="O640" s="7">
        <v>0</v>
      </c>
      <c r="P640" s="7" t="e">
        <f>SUMIF([2]mar!B:I,AVALUOS!E640,[2]mar!I:I)</f>
        <v>#VALUE!</v>
      </c>
      <c r="Q640" s="7" t="e">
        <f t="shared" si="3835"/>
        <v>#VALUE!</v>
      </c>
      <c r="R640" s="8">
        <f t="shared" si="3793"/>
        <v>0</v>
      </c>
      <c r="S640" s="7">
        <v>0</v>
      </c>
      <c r="T640" s="7" t="e">
        <f>SUMIF([2]Abr!B:I,AVALUOS!E640,[2]Abr!I:I)</f>
        <v>#VALUE!</v>
      </c>
      <c r="U640" s="7" t="e">
        <f t="shared" si="3836"/>
        <v>#VALUE!</v>
      </c>
      <c r="V640" s="8">
        <f t="shared" si="3837"/>
        <v>0</v>
      </c>
      <c r="W640" s="7">
        <v>0</v>
      </c>
      <c r="X640" s="7" t="e">
        <f>SUMIF([2]May!B:I,AVALUOS!E640,[2]May!I:I)</f>
        <v>#VALUE!</v>
      </c>
      <c r="Y640" s="7" t="e">
        <f t="shared" si="3838"/>
        <v>#VALUE!</v>
      </c>
      <c r="Z640" s="8">
        <f t="shared" si="3839"/>
        <v>0</v>
      </c>
      <c r="AA640" s="7">
        <v>0</v>
      </c>
      <c r="AB640" s="7" t="e">
        <f>SUMIF([2]Jun!B:I,AVALUOS!E640,[2]Jun!I:I)</f>
        <v>#VALUE!</v>
      </c>
      <c r="AC640" s="7" t="e">
        <f t="shared" si="3840"/>
        <v>#VALUE!</v>
      </c>
      <c r="AD640" s="8">
        <f t="shared" si="3841"/>
        <v>0</v>
      </c>
      <c r="AE640" s="7">
        <v>0</v>
      </c>
      <c r="AF640" s="7" t="e">
        <f>SUMIF([2]Jul!B:I,AVALUOS!E640,[2]Jul!I:I)</f>
        <v>#VALUE!</v>
      </c>
      <c r="AG640" s="7" t="e">
        <f t="shared" si="3842"/>
        <v>#VALUE!</v>
      </c>
      <c r="AH640" s="8">
        <f t="shared" si="3843"/>
        <v>0</v>
      </c>
      <c r="AI640" s="7">
        <v>0</v>
      </c>
      <c r="AJ640" s="7" t="e">
        <f>SUMIF([2]Agos!B:I,AVALUOS!E640,[2]Agos!I:I)</f>
        <v>#VALUE!</v>
      </c>
      <c r="AK640" s="7" t="e">
        <f t="shared" si="3844"/>
        <v>#VALUE!</v>
      </c>
      <c r="AL640" s="8">
        <f t="shared" si="3845"/>
        <v>0</v>
      </c>
      <c r="AM640" s="7">
        <v>0</v>
      </c>
      <c r="AN640" s="7" t="e">
        <f>SUMIF([2]Sep!B:I,AVALUOS!E640,[2]Sep!I:I)</f>
        <v>#VALUE!</v>
      </c>
      <c r="AO640" s="7" t="e">
        <f t="shared" si="3846"/>
        <v>#VALUE!</v>
      </c>
      <c r="AP640" s="8">
        <f t="shared" si="3847"/>
        <v>0</v>
      </c>
      <c r="AQ640" s="7">
        <v>0</v>
      </c>
      <c r="AR640" s="7" t="e">
        <f>SUMIF([2]Oct!B:I,AVALUOS!E640,[2]Oct!I:I)</f>
        <v>#VALUE!</v>
      </c>
      <c r="AS640" s="7" t="e">
        <f t="shared" si="3848"/>
        <v>#VALUE!</v>
      </c>
      <c r="AT640" s="8">
        <f t="shared" si="3849"/>
        <v>0</v>
      </c>
      <c r="AU640" s="7">
        <v>0</v>
      </c>
      <c r="AV640" s="7" t="e">
        <f>SUMIF([2]Nov!B:I,AVALUOS!E640,[2]Nov!I:I)</f>
        <v>#VALUE!</v>
      </c>
      <c r="AW640" s="7" t="e">
        <f t="shared" si="3850"/>
        <v>#VALUE!</v>
      </c>
      <c r="AX640" s="8">
        <f t="shared" si="3851"/>
        <v>0</v>
      </c>
      <c r="AY640" s="7">
        <v>0</v>
      </c>
      <c r="AZ640" s="7" t="e">
        <f>SUMIF([2]Dic!B:I,AVALUOS!E640,[2]Dic!I:I)</f>
        <v>#VALUE!</v>
      </c>
      <c r="BA640" s="7" t="e">
        <f t="shared" si="3852"/>
        <v>#VALUE!</v>
      </c>
      <c r="BB640" s="8">
        <f t="shared" si="3853"/>
        <v>0</v>
      </c>
      <c r="BC640" s="7">
        <v>0</v>
      </c>
      <c r="BD640" s="89">
        <f>+G640+K640+O640+S640+W640+AA640+AE640+AI640+AM640+AQ640+AU640</f>
        <v>0</v>
      </c>
      <c r="BE640" s="89" t="e">
        <f>+H640+L640+P640+T640+X640+AB640+AF640+AJ640+AN640+AR640+AV640+AZ640</f>
        <v>#VALUE!</v>
      </c>
      <c r="BF640" s="89" t="e">
        <f t="shared" si="3854"/>
        <v>#VALUE!</v>
      </c>
      <c r="BG640" s="24">
        <f t="shared" si="3829"/>
        <v>0</v>
      </c>
      <c r="BL640" s="7"/>
      <c r="BM640" s="7"/>
    </row>
    <row r="641" spans="1:65" ht="12" x14ac:dyDescent="0.3">
      <c r="A641" s="85"/>
      <c r="B641" s="85"/>
      <c r="C641" s="86"/>
      <c r="D641" s="25">
        <v>531040</v>
      </c>
      <c r="E641" s="91"/>
      <c r="F641" s="92" t="s">
        <v>349</v>
      </c>
      <c r="G641" s="93">
        <f t="shared" ref="G641:H641" si="4095">+G642</f>
        <v>0</v>
      </c>
      <c r="H641" s="93" t="e">
        <f t="shared" si="4095"/>
        <v>#VALUE!</v>
      </c>
      <c r="I641" s="93" t="e">
        <f t="shared" si="3831"/>
        <v>#VALUE!</v>
      </c>
      <c r="J641" s="94">
        <f t="shared" si="3832"/>
        <v>0</v>
      </c>
      <c r="K641" s="93">
        <f t="shared" ref="K641:L641" si="4096">+K642</f>
        <v>0</v>
      </c>
      <c r="L641" s="93" t="e">
        <f t="shared" si="4096"/>
        <v>#VALUE!</v>
      </c>
      <c r="M641" s="93" t="e">
        <f t="shared" si="3833"/>
        <v>#VALUE!</v>
      </c>
      <c r="N641" s="94">
        <f t="shared" si="3834"/>
        <v>0</v>
      </c>
      <c r="O641" s="93">
        <f t="shared" ref="O641:P641" si="4097">+O642</f>
        <v>0</v>
      </c>
      <c r="P641" s="93" t="e">
        <f t="shared" si="4097"/>
        <v>#VALUE!</v>
      </c>
      <c r="Q641" s="93" t="e">
        <f t="shared" si="3835"/>
        <v>#VALUE!</v>
      </c>
      <c r="R641" s="94">
        <f t="shared" si="3793"/>
        <v>0</v>
      </c>
      <c r="S641" s="93">
        <f t="shared" ref="S641:BE641" si="4098">+S642</f>
        <v>0</v>
      </c>
      <c r="T641" s="93" t="e">
        <f t="shared" si="4098"/>
        <v>#VALUE!</v>
      </c>
      <c r="U641" s="93" t="e">
        <f t="shared" si="3836"/>
        <v>#VALUE!</v>
      </c>
      <c r="V641" s="94">
        <f t="shared" si="3837"/>
        <v>0</v>
      </c>
      <c r="W641" s="93">
        <f t="shared" ref="W641:X641" si="4099">+W642</f>
        <v>0</v>
      </c>
      <c r="X641" s="93" t="e">
        <f t="shared" si="4099"/>
        <v>#VALUE!</v>
      </c>
      <c r="Y641" s="93" t="e">
        <f t="shared" si="3838"/>
        <v>#VALUE!</v>
      </c>
      <c r="Z641" s="94">
        <f t="shared" si="3839"/>
        <v>0</v>
      </c>
      <c r="AA641" s="93">
        <f t="shared" ref="AA641" si="4100">+AA642</f>
        <v>0</v>
      </c>
      <c r="AB641" s="93" t="e">
        <f t="shared" si="4098"/>
        <v>#VALUE!</v>
      </c>
      <c r="AC641" s="93" t="e">
        <f t="shared" si="3840"/>
        <v>#VALUE!</v>
      </c>
      <c r="AD641" s="94">
        <f t="shared" si="3841"/>
        <v>0</v>
      </c>
      <c r="AE641" s="93">
        <f t="shared" ref="AE641" si="4101">+AE642</f>
        <v>0</v>
      </c>
      <c r="AF641" s="93" t="e">
        <f t="shared" si="4098"/>
        <v>#VALUE!</v>
      </c>
      <c r="AG641" s="93" t="e">
        <f t="shared" si="3842"/>
        <v>#VALUE!</v>
      </c>
      <c r="AH641" s="94">
        <f t="shared" si="3843"/>
        <v>0</v>
      </c>
      <c r="AI641" s="93">
        <f t="shared" ref="AI641" si="4102">+AI642</f>
        <v>0</v>
      </c>
      <c r="AJ641" s="93" t="e">
        <f t="shared" si="4098"/>
        <v>#VALUE!</v>
      </c>
      <c r="AK641" s="93" t="e">
        <f t="shared" si="3844"/>
        <v>#VALUE!</v>
      </c>
      <c r="AL641" s="94">
        <f t="shared" si="3845"/>
        <v>0</v>
      </c>
      <c r="AM641" s="93">
        <f t="shared" ref="AM641" si="4103">+AM642</f>
        <v>0</v>
      </c>
      <c r="AN641" s="93" t="e">
        <f t="shared" si="4098"/>
        <v>#VALUE!</v>
      </c>
      <c r="AO641" s="93" t="e">
        <f t="shared" si="3846"/>
        <v>#VALUE!</v>
      </c>
      <c r="AP641" s="94">
        <f t="shared" si="3847"/>
        <v>0</v>
      </c>
      <c r="AQ641" s="93">
        <f t="shared" ref="AQ641" si="4104">+AQ642</f>
        <v>0</v>
      </c>
      <c r="AR641" s="93" t="e">
        <f t="shared" si="4098"/>
        <v>#VALUE!</v>
      </c>
      <c r="AS641" s="93" t="e">
        <f t="shared" si="3848"/>
        <v>#VALUE!</v>
      </c>
      <c r="AT641" s="94">
        <f t="shared" si="3849"/>
        <v>0</v>
      </c>
      <c r="AU641" s="93">
        <f t="shared" ref="AU641" si="4105">+AU642</f>
        <v>0</v>
      </c>
      <c r="AV641" s="93" t="e">
        <f t="shared" si="4098"/>
        <v>#VALUE!</v>
      </c>
      <c r="AW641" s="93" t="e">
        <f t="shared" si="3850"/>
        <v>#VALUE!</v>
      </c>
      <c r="AX641" s="94">
        <f t="shared" si="3851"/>
        <v>0</v>
      </c>
      <c r="AY641" s="93">
        <f t="shared" ref="AY641" si="4106">+AY642</f>
        <v>0</v>
      </c>
      <c r="AZ641" s="93" t="e">
        <f t="shared" si="4098"/>
        <v>#VALUE!</v>
      </c>
      <c r="BA641" s="93" t="e">
        <f t="shared" si="3852"/>
        <v>#VALUE!</v>
      </c>
      <c r="BB641" s="94">
        <f t="shared" si="3853"/>
        <v>0</v>
      </c>
      <c r="BC641" s="93">
        <f t="shared" si="4098"/>
        <v>0</v>
      </c>
      <c r="BD641" s="93">
        <f t="shared" si="4098"/>
        <v>0</v>
      </c>
      <c r="BE641" s="93" t="e">
        <f t="shared" si="4098"/>
        <v>#VALUE!</v>
      </c>
      <c r="BF641" s="93" t="e">
        <f t="shared" si="3854"/>
        <v>#VALUE!</v>
      </c>
      <c r="BG641" s="4">
        <f t="shared" si="3829"/>
        <v>0</v>
      </c>
      <c r="BL641" s="93">
        <f t="shared" ref="BL641:BM641" si="4107">+BL642</f>
        <v>0</v>
      </c>
      <c r="BM641" s="93">
        <f t="shared" si="4107"/>
        <v>0</v>
      </c>
    </row>
    <row r="642" spans="1:65" s="84" customFormat="1" ht="12" x14ac:dyDescent="0.3">
      <c r="A642" s="87"/>
      <c r="B642" s="87"/>
      <c r="C642" s="88"/>
      <c r="D642" s="25"/>
      <c r="E642" s="96">
        <v>53104001</v>
      </c>
      <c r="F642" s="97" t="s">
        <v>349</v>
      </c>
      <c r="G642" s="7">
        <v>0</v>
      </c>
      <c r="H642" s="7" t="e">
        <f>SUMIF([2]Ene!B:I,AVALUOS!E642,[2]Ene!I:I)</f>
        <v>#VALUE!</v>
      </c>
      <c r="I642" s="7" t="e">
        <f t="shared" si="3831"/>
        <v>#VALUE!</v>
      </c>
      <c r="J642" s="8">
        <f t="shared" si="3832"/>
        <v>0</v>
      </c>
      <c r="K642" s="7">
        <v>0</v>
      </c>
      <c r="L642" s="7" t="e">
        <f>SUMIF([2]Feb!B:I,AVALUOS!E642,[2]Feb!I:I)</f>
        <v>#VALUE!</v>
      </c>
      <c r="M642" s="7" t="e">
        <f t="shared" si="3833"/>
        <v>#VALUE!</v>
      </c>
      <c r="N642" s="8">
        <f t="shared" si="3834"/>
        <v>0</v>
      </c>
      <c r="O642" s="7">
        <v>0</v>
      </c>
      <c r="P642" s="7" t="e">
        <f>SUMIF([2]mar!B:I,AVALUOS!E642,[2]mar!I:I)</f>
        <v>#VALUE!</v>
      </c>
      <c r="Q642" s="7" t="e">
        <f t="shared" si="3835"/>
        <v>#VALUE!</v>
      </c>
      <c r="R642" s="8">
        <f t="shared" si="3793"/>
        <v>0</v>
      </c>
      <c r="S642" s="7">
        <v>0</v>
      </c>
      <c r="T642" s="7" t="e">
        <f>SUMIF([2]Abr!B:I,AVALUOS!E642,[2]Abr!I:I)</f>
        <v>#VALUE!</v>
      </c>
      <c r="U642" s="7" t="e">
        <f t="shared" si="3836"/>
        <v>#VALUE!</v>
      </c>
      <c r="V642" s="8">
        <f t="shared" si="3837"/>
        <v>0</v>
      </c>
      <c r="W642" s="7">
        <v>0</v>
      </c>
      <c r="X642" s="7" t="e">
        <f>SUMIF([2]May!B:I,AVALUOS!E642,[2]May!I:I)</f>
        <v>#VALUE!</v>
      </c>
      <c r="Y642" s="7" t="e">
        <f t="shared" si="3838"/>
        <v>#VALUE!</v>
      </c>
      <c r="Z642" s="8">
        <f t="shared" si="3839"/>
        <v>0</v>
      </c>
      <c r="AA642" s="7">
        <v>0</v>
      </c>
      <c r="AB642" s="7" t="e">
        <f>SUMIF([2]Jun!B:I,AVALUOS!E642,[2]Jun!I:I)</f>
        <v>#VALUE!</v>
      </c>
      <c r="AC642" s="7" t="e">
        <f t="shared" si="3840"/>
        <v>#VALUE!</v>
      </c>
      <c r="AD642" s="8">
        <f t="shared" si="3841"/>
        <v>0</v>
      </c>
      <c r="AE642" s="7">
        <v>0</v>
      </c>
      <c r="AF642" s="7" t="e">
        <f>SUMIF([2]Jul!B:I,AVALUOS!E642,[2]Jul!I:I)</f>
        <v>#VALUE!</v>
      </c>
      <c r="AG642" s="7" t="e">
        <f t="shared" si="3842"/>
        <v>#VALUE!</v>
      </c>
      <c r="AH642" s="8">
        <f t="shared" si="3843"/>
        <v>0</v>
      </c>
      <c r="AI642" s="7">
        <v>0</v>
      </c>
      <c r="AJ642" s="7" t="e">
        <f>SUMIF([2]Agos!B:I,AVALUOS!E642,[2]Agos!I:I)</f>
        <v>#VALUE!</v>
      </c>
      <c r="AK642" s="7" t="e">
        <f t="shared" si="3844"/>
        <v>#VALUE!</v>
      </c>
      <c r="AL642" s="8">
        <f t="shared" si="3845"/>
        <v>0</v>
      </c>
      <c r="AM642" s="7">
        <v>0</v>
      </c>
      <c r="AN642" s="7" t="e">
        <f>SUMIF([2]Sep!B:I,AVALUOS!E642,[2]Sep!I:I)</f>
        <v>#VALUE!</v>
      </c>
      <c r="AO642" s="7" t="e">
        <f t="shared" si="3846"/>
        <v>#VALUE!</v>
      </c>
      <c r="AP642" s="8">
        <f t="shared" si="3847"/>
        <v>0</v>
      </c>
      <c r="AQ642" s="7">
        <v>0</v>
      </c>
      <c r="AR642" s="7" t="e">
        <f>SUMIF([2]Oct!B:I,AVALUOS!E642,[2]Oct!I:I)</f>
        <v>#VALUE!</v>
      </c>
      <c r="AS642" s="7" t="e">
        <f t="shared" si="3848"/>
        <v>#VALUE!</v>
      </c>
      <c r="AT642" s="8">
        <f t="shared" si="3849"/>
        <v>0</v>
      </c>
      <c r="AU642" s="7">
        <v>0</v>
      </c>
      <c r="AV642" s="7" t="e">
        <f>SUMIF([2]Nov!B:I,AVALUOS!E642,[2]Nov!I:I)</f>
        <v>#VALUE!</v>
      </c>
      <c r="AW642" s="7" t="e">
        <f t="shared" si="3850"/>
        <v>#VALUE!</v>
      </c>
      <c r="AX642" s="8">
        <f t="shared" si="3851"/>
        <v>0</v>
      </c>
      <c r="AY642" s="7">
        <v>0</v>
      </c>
      <c r="AZ642" s="7" t="e">
        <f>SUMIF([2]Dic!B:I,AVALUOS!E642,[2]Dic!I:I)</f>
        <v>#VALUE!</v>
      </c>
      <c r="BA642" s="7" t="e">
        <f t="shared" si="3852"/>
        <v>#VALUE!</v>
      </c>
      <c r="BB642" s="8">
        <f t="shared" si="3853"/>
        <v>0</v>
      </c>
      <c r="BC642" s="7">
        <v>0</v>
      </c>
      <c r="BD642" s="89">
        <f>+G642+K642+O642+S642+W642+AA642+AE642+AI642+AM642+AQ642+AU642</f>
        <v>0</v>
      </c>
      <c r="BE642" s="89" t="e">
        <f>+H642+L642+P642+T642+X642+AB642+AF642+AJ642+AN642+AR642+AV642+AZ642</f>
        <v>#VALUE!</v>
      </c>
      <c r="BF642" s="89" t="e">
        <f t="shared" si="3854"/>
        <v>#VALUE!</v>
      </c>
      <c r="BG642" s="24">
        <f t="shared" si="3829"/>
        <v>0</v>
      </c>
      <c r="BL642" s="7"/>
      <c r="BM642" s="7"/>
    </row>
    <row r="643" spans="1:65" ht="12" x14ac:dyDescent="0.3">
      <c r="A643" s="85"/>
      <c r="B643" s="85"/>
      <c r="C643" s="86"/>
      <c r="D643" s="25">
        <v>531095</v>
      </c>
      <c r="E643" s="91"/>
      <c r="F643" s="92" t="s">
        <v>51</v>
      </c>
      <c r="G643" s="93">
        <f t="shared" ref="G643:H643" si="4108">+G644</f>
        <v>0</v>
      </c>
      <c r="H643" s="93" t="e">
        <f t="shared" si="4108"/>
        <v>#VALUE!</v>
      </c>
      <c r="I643" s="93" t="e">
        <f t="shared" si="3831"/>
        <v>#VALUE!</v>
      </c>
      <c r="J643" s="94">
        <f t="shared" si="3832"/>
        <v>0</v>
      </c>
      <c r="K643" s="93">
        <f t="shared" ref="K643:L643" si="4109">+K644</f>
        <v>0</v>
      </c>
      <c r="L643" s="93" t="e">
        <f t="shared" si="4109"/>
        <v>#VALUE!</v>
      </c>
      <c r="M643" s="93" t="e">
        <f t="shared" si="3833"/>
        <v>#VALUE!</v>
      </c>
      <c r="N643" s="94">
        <f t="shared" si="3834"/>
        <v>0</v>
      </c>
      <c r="O643" s="93">
        <f t="shared" ref="O643:P643" si="4110">+O644</f>
        <v>0</v>
      </c>
      <c r="P643" s="93" t="e">
        <f t="shared" si="4110"/>
        <v>#VALUE!</v>
      </c>
      <c r="Q643" s="93" t="e">
        <f t="shared" si="3835"/>
        <v>#VALUE!</v>
      </c>
      <c r="R643" s="94">
        <f t="shared" si="3793"/>
        <v>0</v>
      </c>
      <c r="S643" s="93">
        <f t="shared" ref="S643:BE643" si="4111">+S644</f>
        <v>0</v>
      </c>
      <c r="T643" s="93" t="e">
        <f t="shared" si="4111"/>
        <v>#VALUE!</v>
      </c>
      <c r="U643" s="93" t="e">
        <f t="shared" si="3836"/>
        <v>#VALUE!</v>
      </c>
      <c r="V643" s="94">
        <f t="shared" si="3837"/>
        <v>0</v>
      </c>
      <c r="W643" s="93">
        <f t="shared" ref="W643:X643" si="4112">+W644</f>
        <v>0</v>
      </c>
      <c r="X643" s="93" t="e">
        <f t="shared" si="4112"/>
        <v>#VALUE!</v>
      </c>
      <c r="Y643" s="93" t="e">
        <f t="shared" si="3838"/>
        <v>#VALUE!</v>
      </c>
      <c r="Z643" s="94">
        <f t="shared" si="3839"/>
        <v>0</v>
      </c>
      <c r="AA643" s="93">
        <f t="shared" ref="AA643" si="4113">+AA644</f>
        <v>0</v>
      </c>
      <c r="AB643" s="93" t="e">
        <f t="shared" si="4111"/>
        <v>#VALUE!</v>
      </c>
      <c r="AC643" s="93" t="e">
        <f t="shared" si="3840"/>
        <v>#VALUE!</v>
      </c>
      <c r="AD643" s="94">
        <f t="shared" si="3841"/>
        <v>0</v>
      </c>
      <c r="AE643" s="93">
        <f t="shared" ref="AE643" si="4114">+AE644</f>
        <v>0</v>
      </c>
      <c r="AF643" s="93" t="e">
        <f t="shared" si="4111"/>
        <v>#VALUE!</v>
      </c>
      <c r="AG643" s="93" t="e">
        <f t="shared" si="3842"/>
        <v>#VALUE!</v>
      </c>
      <c r="AH643" s="94">
        <f t="shared" si="3843"/>
        <v>0</v>
      </c>
      <c r="AI643" s="93">
        <f t="shared" ref="AI643" si="4115">+AI644</f>
        <v>0</v>
      </c>
      <c r="AJ643" s="93" t="e">
        <f t="shared" si="4111"/>
        <v>#VALUE!</v>
      </c>
      <c r="AK643" s="93" t="e">
        <f t="shared" si="3844"/>
        <v>#VALUE!</v>
      </c>
      <c r="AL643" s="94">
        <f t="shared" si="3845"/>
        <v>0</v>
      </c>
      <c r="AM643" s="93">
        <f t="shared" ref="AM643" si="4116">+AM644</f>
        <v>0</v>
      </c>
      <c r="AN643" s="93" t="e">
        <f t="shared" si="4111"/>
        <v>#VALUE!</v>
      </c>
      <c r="AO643" s="93" t="e">
        <f t="shared" si="3846"/>
        <v>#VALUE!</v>
      </c>
      <c r="AP643" s="94">
        <f t="shared" si="3847"/>
        <v>0</v>
      </c>
      <c r="AQ643" s="93">
        <f t="shared" ref="AQ643" si="4117">+AQ644</f>
        <v>0</v>
      </c>
      <c r="AR643" s="93" t="e">
        <f t="shared" si="4111"/>
        <v>#VALUE!</v>
      </c>
      <c r="AS643" s="93" t="e">
        <f t="shared" si="3848"/>
        <v>#VALUE!</v>
      </c>
      <c r="AT643" s="94">
        <f t="shared" si="3849"/>
        <v>0</v>
      </c>
      <c r="AU643" s="93">
        <f t="shared" ref="AU643" si="4118">+AU644</f>
        <v>0</v>
      </c>
      <c r="AV643" s="93" t="e">
        <f t="shared" si="4111"/>
        <v>#VALUE!</v>
      </c>
      <c r="AW643" s="93" t="e">
        <f t="shared" si="3850"/>
        <v>#VALUE!</v>
      </c>
      <c r="AX643" s="94">
        <f t="shared" si="3851"/>
        <v>0</v>
      </c>
      <c r="AY643" s="93">
        <f t="shared" ref="AY643" si="4119">+AY644</f>
        <v>0</v>
      </c>
      <c r="AZ643" s="93" t="e">
        <f t="shared" si="4111"/>
        <v>#VALUE!</v>
      </c>
      <c r="BA643" s="93" t="e">
        <f t="shared" si="3852"/>
        <v>#VALUE!</v>
      </c>
      <c r="BB643" s="94">
        <f t="shared" si="3853"/>
        <v>0</v>
      </c>
      <c r="BC643" s="93">
        <f t="shared" si="4111"/>
        <v>0</v>
      </c>
      <c r="BD643" s="93">
        <f t="shared" si="4111"/>
        <v>0</v>
      </c>
      <c r="BE643" s="93" t="e">
        <f t="shared" si="4111"/>
        <v>#VALUE!</v>
      </c>
      <c r="BF643" s="93" t="e">
        <f t="shared" si="3854"/>
        <v>#VALUE!</v>
      </c>
      <c r="BG643" s="4">
        <f t="shared" si="3829"/>
        <v>0</v>
      </c>
      <c r="BL643" s="93">
        <f t="shared" ref="BL643:BM643" si="4120">+BL644</f>
        <v>0</v>
      </c>
      <c r="BM643" s="93">
        <f t="shared" si="4120"/>
        <v>0</v>
      </c>
    </row>
    <row r="644" spans="1:65" s="84" customFormat="1" ht="12" x14ac:dyDescent="0.3">
      <c r="A644" s="87"/>
      <c r="B644" s="87"/>
      <c r="C644" s="88"/>
      <c r="D644" s="25"/>
      <c r="E644" s="96">
        <v>53109501</v>
      </c>
      <c r="F644" s="97" t="s">
        <v>51</v>
      </c>
      <c r="G644" s="7">
        <v>0</v>
      </c>
      <c r="H644" s="7" t="e">
        <f>SUMIF([2]Ene!B:I,AVALUOS!E644,[2]Ene!I:I)</f>
        <v>#VALUE!</v>
      </c>
      <c r="I644" s="7" t="e">
        <f t="shared" si="3831"/>
        <v>#VALUE!</v>
      </c>
      <c r="J644" s="8">
        <f t="shared" si="3832"/>
        <v>0</v>
      </c>
      <c r="K644" s="7">
        <v>0</v>
      </c>
      <c r="L644" s="7" t="e">
        <f>SUMIF([2]Feb!B:I,AVALUOS!E644,[2]Feb!I:I)</f>
        <v>#VALUE!</v>
      </c>
      <c r="M644" s="7" t="e">
        <f t="shared" si="3833"/>
        <v>#VALUE!</v>
      </c>
      <c r="N644" s="8">
        <f t="shared" si="3834"/>
        <v>0</v>
      </c>
      <c r="O644" s="7">
        <v>0</v>
      </c>
      <c r="P644" s="7" t="e">
        <f>SUMIF([2]mar!B:I,AVALUOS!E644,[2]mar!I:I)</f>
        <v>#VALUE!</v>
      </c>
      <c r="Q644" s="7" t="e">
        <f t="shared" si="3835"/>
        <v>#VALUE!</v>
      </c>
      <c r="R644" s="8">
        <f t="shared" si="3793"/>
        <v>0</v>
      </c>
      <c r="S644" s="7">
        <v>0</v>
      </c>
      <c r="T644" s="7" t="e">
        <f>SUMIF([2]Abr!B:I,AVALUOS!E644,[2]Abr!I:I)</f>
        <v>#VALUE!</v>
      </c>
      <c r="U644" s="7" t="e">
        <f t="shared" si="3836"/>
        <v>#VALUE!</v>
      </c>
      <c r="V644" s="8">
        <f t="shared" si="3837"/>
        <v>0</v>
      </c>
      <c r="W644" s="7">
        <v>0</v>
      </c>
      <c r="X644" s="7" t="e">
        <f>SUMIF([2]May!B:I,AVALUOS!E644,[2]May!I:I)</f>
        <v>#VALUE!</v>
      </c>
      <c r="Y644" s="7" t="e">
        <f t="shared" si="3838"/>
        <v>#VALUE!</v>
      </c>
      <c r="Z644" s="8">
        <f t="shared" si="3839"/>
        <v>0</v>
      </c>
      <c r="AA644" s="7">
        <v>0</v>
      </c>
      <c r="AB644" s="7" t="e">
        <f>SUMIF([2]Jun!B:I,AVALUOS!E644,[2]Jun!I:I)</f>
        <v>#VALUE!</v>
      </c>
      <c r="AC644" s="7" t="e">
        <f t="shared" si="3840"/>
        <v>#VALUE!</v>
      </c>
      <c r="AD644" s="8">
        <f t="shared" si="3841"/>
        <v>0</v>
      </c>
      <c r="AE644" s="7">
        <v>0</v>
      </c>
      <c r="AF644" s="7" t="e">
        <f>SUMIF([2]Jul!B:I,AVALUOS!E644,[2]Jul!I:I)</f>
        <v>#VALUE!</v>
      </c>
      <c r="AG644" s="7" t="e">
        <f t="shared" si="3842"/>
        <v>#VALUE!</v>
      </c>
      <c r="AH644" s="8">
        <f t="shared" si="3843"/>
        <v>0</v>
      </c>
      <c r="AI644" s="7">
        <v>0</v>
      </c>
      <c r="AJ644" s="7" t="e">
        <f>SUMIF([2]Agos!B:I,AVALUOS!E644,[2]Agos!I:I)</f>
        <v>#VALUE!</v>
      </c>
      <c r="AK644" s="7" t="e">
        <f t="shared" si="3844"/>
        <v>#VALUE!</v>
      </c>
      <c r="AL644" s="8">
        <f t="shared" si="3845"/>
        <v>0</v>
      </c>
      <c r="AM644" s="7">
        <v>0</v>
      </c>
      <c r="AN644" s="7" t="e">
        <f>SUMIF([2]Sep!B:I,AVALUOS!E644,[2]Sep!I:I)</f>
        <v>#VALUE!</v>
      </c>
      <c r="AO644" s="7" t="e">
        <f t="shared" si="3846"/>
        <v>#VALUE!</v>
      </c>
      <c r="AP644" s="8">
        <f t="shared" si="3847"/>
        <v>0</v>
      </c>
      <c r="AQ644" s="7">
        <v>0</v>
      </c>
      <c r="AR644" s="7" t="e">
        <f>SUMIF([2]Oct!B:I,AVALUOS!E644,[2]Oct!I:I)</f>
        <v>#VALUE!</v>
      </c>
      <c r="AS644" s="7" t="e">
        <f t="shared" si="3848"/>
        <v>#VALUE!</v>
      </c>
      <c r="AT644" s="8">
        <f t="shared" si="3849"/>
        <v>0</v>
      </c>
      <c r="AU644" s="7">
        <v>0</v>
      </c>
      <c r="AV644" s="7" t="e">
        <f>SUMIF([2]Nov!B:I,AVALUOS!E644,[2]Nov!I:I)</f>
        <v>#VALUE!</v>
      </c>
      <c r="AW644" s="7" t="e">
        <f t="shared" si="3850"/>
        <v>#VALUE!</v>
      </c>
      <c r="AX644" s="8">
        <f t="shared" si="3851"/>
        <v>0</v>
      </c>
      <c r="AY644" s="7">
        <v>0</v>
      </c>
      <c r="AZ644" s="7" t="e">
        <f>SUMIF([2]Dic!B:I,AVALUOS!E644,[2]Dic!I:I)</f>
        <v>#VALUE!</v>
      </c>
      <c r="BA644" s="7" t="e">
        <f t="shared" si="3852"/>
        <v>#VALUE!</v>
      </c>
      <c r="BB644" s="8">
        <f t="shared" si="3853"/>
        <v>0</v>
      </c>
      <c r="BC644" s="7">
        <v>0</v>
      </c>
      <c r="BD644" s="89">
        <f>+G644+K644+O644+S644+W644+AA644+AE644+AI644+AM644+AQ644+AU644</f>
        <v>0</v>
      </c>
      <c r="BE644" s="89" t="e">
        <f>+H644+L644+P644+T644+X644+AB644+AF644+AJ644+AN644+AR644+AV644+AZ644</f>
        <v>#VALUE!</v>
      </c>
      <c r="BF644" s="89" t="e">
        <f t="shared" si="3854"/>
        <v>#VALUE!</v>
      </c>
      <c r="BG644" s="24">
        <f t="shared" si="3829"/>
        <v>0</v>
      </c>
      <c r="BL644" s="7"/>
      <c r="BM644" s="7"/>
    </row>
    <row r="645" spans="1:65" ht="12" x14ac:dyDescent="0.3">
      <c r="A645" s="85"/>
      <c r="B645" s="85"/>
      <c r="C645" s="86"/>
      <c r="D645" s="25">
        <v>531099</v>
      </c>
      <c r="E645" s="91"/>
      <c r="F645" s="92" t="s">
        <v>350</v>
      </c>
      <c r="G645" s="93">
        <f t="shared" ref="G645:H645" si="4121">+G646</f>
        <v>0</v>
      </c>
      <c r="H645" s="93" t="e">
        <f t="shared" si="4121"/>
        <v>#VALUE!</v>
      </c>
      <c r="I645" s="93" t="e">
        <f t="shared" si="3831"/>
        <v>#VALUE!</v>
      </c>
      <c r="J645" s="94">
        <f t="shared" si="3832"/>
        <v>0</v>
      </c>
      <c r="K645" s="93">
        <f t="shared" ref="K645:L645" si="4122">+K646</f>
        <v>0</v>
      </c>
      <c r="L645" s="93" t="e">
        <f t="shared" si="4122"/>
        <v>#VALUE!</v>
      </c>
      <c r="M645" s="93" t="e">
        <f t="shared" si="3833"/>
        <v>#VALUE!</v>
      </c>
      <c r="N645" s="94">
        <f t="shared" si="3834"/>
        <v>0</v>
      </c>
      <c r="O645" s="93">
        <f t="shared" ref="O645:P645" si="4123">+O646</f>
        <v>0</v>
      </c>
      <c r="P645" s="93" t="e">
        <f t="shared" si="4123"/>
        <v>#VALUE!</v>
      </c>
      <c r="Q645" s="93" t="e">
        <f t="shared" si="3835"/>
        <v>#VALUE!</v>
      </c>
      <c r="R645" s="94">
        <f t="shared" si="3793"/>
        <v>0</v>
      </c>
      <c r="S645" s="93">
        <f t="shared" ref="S645:BE645" si="4124">+S646</f>
        <v>0</v>
      </c>
      <c r="T645" s="93" t="e">
        <f t="shared" si="4124"/>
        <v>#VALUE!</v>
      </c>
      <c r="U645" s="93" t="e">
        <f t="shared" si="3836"/>
        <v>#VALUE!</v>
      </c>
      <c r="V645" s="94">
        <f t="shared" si="3837"/>
        <v>0</v>
      </c>
      <c r="W645" s="93">
        <f t="shared" ref="W645:X645" si="4125">+W646</f>
        <v>0</v>
      </c>
      <c r="X645" s="93" t="e">
        <f t="shared" si="4125"/>
        <v>#VALUE!</v>
      </c>
      <c r="Y645" s="93" t="e">
        <f t="shared" si="3838"/>
        <v>#VALUE!</v>
      </c>
      <c r="Z645" s="94">
        <f t="shared" si="3839"/>
        <v>0</v>
      </c>
      <c r="AA645" s="93">
        <f t="shared" ref="AA645" si="4126">+AA646</f>
        <v>0</v>
      </c>
      <c r="AB645" s="93" t="e">
        <f t="shared" si="4124"/>
        <v>#VALUE!</v>
      </c>
      <c r="AC645" s="93" t="e">
        <f t="shared" si="3840"/>
        <v>#VALUE!</v>
      </c>
      <c r="AD645" s="94">
        <f t="shared" si="3841"/>
        <v>0</v>
      </c>
      <c r="AE645" s="93">
        <f t="shared" ref="AE645" si="4127">+AE646</f>
        <v>0</v>
      </c>
      <c r="AF645" s="93" t="e">
        <f t="shared" si="4124"/>
        <v>#VALUE!</v>
      </c>
      <c r="AG645" s="93" t="e">
        <f t="shared" si="3842"/>
        <v>#VALUE!</v>
      </c>
      <c r="AH645" s="94">
        <f t="shared" si="3843"/>
        <v>0</v>
      </c>
      <c r="AI645" s="93">
        <f t="shared" ref="AI645" si="4128">+AI646</f>
        <v>0</v>
      </c>
      <c r="AJ645" s="93" t="e">
        <f t="shared" si="4124"/>
        <v>#VALUE!</v>
      </c>
      <c r="AK645" s="93" t="e">
        <f t="shared" si="3844"/>
        <v>#VALUE!</v>
      </c>
      <c r="AL645" s="94">
        <f t="shared" si="3845"/>
        <v>0</v>
      </c>
      <c r="AM645" s="93">
        <f t="shared" ref="AM645" si="4129">+AM646</f>
        <v>0</v>
      </c>
      <c r="AN645" s="93" t="e">
        <f t="shared" si="4124"/>
        <v>#VALUE!</v>
      </c>
      <c r="AO645" s="93" t="e">
        <f t="shared" si="3846"/>
        <v>#VALUE!</v>
      </c>
      <c r="AP645" s="94">
        <f t="shared" si="3847"/>
        <v>0</v>
      </c>
      <c r="AQ645" s="93">
        <f t="shared" ref="AQ645" si="4130">+AQ646</f>
        <v>0</v>
      </c>
      <c r="AR645" s="93" t="e">
        <f t="shared" si="4124"/>
        <v>#VALUE!</v>
      </c>
      <c r="AS645" s="93" t="e">
        <f t="shared" si="3848"/>
        <v>#VALUE!</v>
      </c>
      <c r="AT645" s="94">
        <f t="shared" si="3849"/>
        <v>0</v>
      </c>
      <c r="AU645" s="93">
        <f t="shared" ref="AU645" si="4131">+AU646</f>
        <v>0</v>
      </c>
      <c r="AV645" s="93" t="e">
        <f t="shared" si="4124"/>
        <v>#VALUE!</v>
      </c>
      <c r="AW645" s="93" t="e">
        <f t="shared" si="3850"/>
        <v>#VALUE!</v>
      </c>
      <c r="AX645" s="94">
        <f t="shared" si="3851"/>
        <v>0</v>
      </c>
      <c r="AY645" s="93">
        <f t="shared" ref="AY645" si="4132">+AY646</f>
        <v>0</v>
      </c>
      <c r="AZ645" s="93" t="e">
        <f t="shared" si="4124"/>
        <v>#VALUE!</v>
      </c>
      <c r="BA645" s="93" t="e">
        <f t="shared" si="3852"/>
        <v>#VALUE!</v>
      </c>
      <c r="BB645" s="94">
        <f t="shared" si="3853"/>
        <v>0</v>
      </c>
      <c r="BC645" s="93">
        <f t="shared" si="4124"/>
        <v>0</v>
      </c>
      <c r="BD645" s="93">
        <f t="shared" si="4124"/>
        <v>0</v>
      </c>
      <c r="BE645" s="93" t="e">
        <f t="shared" si="4124"/>
        <v>#VALUE!</v>
      </c>
      <c r="BF645" s="93" t="e">
        <f t="shared" si="3854"/>
        <v>#VALUE!</v>
      </c>
      <c r="BG645" s="4">
        <f t="shared" si="3829"/>
        <v>0</v>
      </c>
      <c r="BL645" s="93">
        <f t="shared" ref="BL645:BM645" si="4133">+BL646</f>
        <v>0</v>
      </c>
      <c r="BM645" s="93">
        <f t="shared" si="4133"/>
        <v>0</v>
      </c>
    </row>
    <row r="646" spans="1:65" s="84" customFormat="1" ht="20.399999999999999" x14ac:dyDescent="0.3">
      <c r="A646" s="87"/>
      <c r="B646" s="87"/>
      <c r="C646" s="88"/>
      <c r="D646" s="26"/>
      <c r="E646" s="96">
        <v>53109901</v>
      </c>
      <c r="F646" s="97" t="s">
        <v>351</v>
      </c>
      <c r="G646" s="7">
        <v>0</v>
      </c>
      <c r="H646" s="7" t="e">
        <f>SUMIF([2]Ene!B:I,AVALUOS!E646,[2]Ene!I:I)</f>
        <v>#VALUE!</v>
      </c>
      <c r="I646" s="7" t="e">
        <f t="shared" si="3831"/>
        <v>#VALUE!</v>
      </c>
      <c r="J646" s="8">
        <f t="shared" si="3832"/>
        <v>0</v>
      </c>
      <c r="K646" s="7">
        <v>0</v>
      </c>
      <c r="L646" s="7" t="e">
        <f>SUMIF([2]Feb!B:I,AVALUOS!E646,[2]Feb!I:I)</f>
        <v>#VALUE!</v>
      </c>
      <c r="M646" s="7" t="e">
        <f t="shared" si="3833"/>
        <v>#VALUE!</v>
      </c>
      <c r="N646" s="8">
        <f t="shared" si="3834"/>
        <v>0</v>
      </c>
      <c r="O646" s="7">
        <v>0</v>
      </c>
      <c r="P646" s="7" t="e">
        <f>SUMIF([2]mar!B:I,AVALUOS!E646,[2]mar!I:I)</f>
        <v>#VALUE!</v>
      </c>
      <c r="Q646" s="7" t="e">
        <f t="shared" si="3835"/>
        <v>#VALUE!</v>
      </c>
      <c r="R646" s="8">
        <f t="shared" ref="R646:R694" si="4134">IF(O646=0,0,(P646/O646))</f>
        <v>0</v>
      </c>
      <c r="S646" s="7">
        <v>0</v>
      </c>
      <c r="T646" s="7" t="e">
        <f>SUMIF([2]Abr!B:I,AVALUOS!E646,[2]Abr!I:I)</f>
        <v>#VALUE!</v>
      </c>
      <c r="U646" s="7" t="e">
        <f t="shared" si="3836"/>
        <v>#VALUE!</v>
      </c>
      <c r="V646" s="8">
        <f t="shared" si="3837"/>
        <v>0</v>
      </c>
      <c r="W646" s="7">
        <v>0</v>
      </c>
      <c r="X646" s="7" t="e">
        <f>SUMIF([2]May!B:I,AVALUOS!E646,[2]May!I:I)</f>
        <v>#VALUE!</v>
      </c>
      <c r="Y646" s="7" t="e">
        <f t="shared" si="3838"/>
        <v>#VALUE!</v>
      </c>
      <c r="Z646" s="8">
        <f t="shared" si="3839"/>
        <v>0</v>
      </c>
      <c r="AA646" s="7">
        <v>0</v>
      </c>
      <c r="AB646" s="7" t="e">
        <f>SUMIF([2]Jun!B:I,AVALUOS!E646,[2]Jun!I:I)</f>
        <v>#VALUE!</v>
      </c>
      <c r="AC646" s="7" t="e">
        <f t="shared" si="3840"/>
        <v>#VALUE!</v>
      </c>
      <c r="AD646" s="8">
        <f t="shared" si="3841"/>
        <v>0</v>
      </c>
      <c r="AE646" s="7">
        <v>0</v>
      </c>
      <c r="AF646" s="7" t="e">
        <f>SUMIF([2]Jul!B:I,AVALUOS!E646,[2]Jul!I:I)</f>
        <v>#VALUE!</v>
      </c>
      <c r="AG646" s="7" t="e">
        <f t="shared" si="3842"/>
        <v>#VALUE!</v>
      </c>
      <c r="AH646" s="8">
        <f t="shared" si="3843"/>
        <v>0</v>
      </c>
      <c r="AI646" s="7">
        <v>0</v>
      </c>
      <c r="AJ646" s="7" t="e">
        <f>SUMIF([2]Agos!B:I,AVALUOS!E646,[2]Agos!I:I)</f>
        <v>#VALUE!</v>
      </c>
      <c r="AK646" s="7" t="e">
        <f t="shared" si="3844"/>
        <v>#VALUE!</v>
      </c>
      <c r="AL646" s="8">
        <f t="shared" si="3845"/>
        <v>0</v>
      </c>
      <c r="AM646" s="7">
        <v>0</v>
      </c>
      <c r="AN646" s="7" t="e">
        <f>SUMIF([2]Sep!B:I,AVALUOS!E646,[2]Sep!I:I)</f>
        <v>#VALUE!</v>
      </c>
      <c r="AO646" s="7" t="e">
        <f t="shared" si="3846"/>
        <v>#VALUE!</v>
      </c>
      <c r="AP646" s="8">
        <f t="shared" si="3847"/>
        <v>0</v>
      </c>
      <c r="AQ646" s="7">
        <v>0</v>
      </c>
      <c r="AR646" s="7" t="e">
        <f>SUMIF([2]Oct!B:I,AVALUOS!E646,[2]Oct!I:I)</f>
        <v>#VALUE!</v>
      </c>
      <c r="AS646" s="7" t="e">
        <f t="shared" si="3848"/>
        <v>#VALUE!</v>
      </c>
      <c r="AT646" s="8">
        <f t="shared" si="3849"/>
        <v>0</v>
      </c>
      <c r="AU646" s="7">
        <v>0</v>
      </c>
      <c r="AV646" s="7" t="e">
        <f>SUMIF([2]Nov!B:I,AVALUOS!E646,[2]Nov!I:I)</f>
        <v>#VALUE!</v>
      </c>
      <c r="AW646" s="7" t="e">
        <f t="shared" si="3850"/>
        <v>#VALUE!</v>
      </c>
      <c r="AX646" s="8">
        <f t="shared" si="3851"/>
        <v>0</v>
      </c>
      <c r="AY646" s="7">
        <v>0</v>
      </c>
      <c r="AZ646" s="7" t="e">
        <f>SUMIF([2]Dic!B:I,AVALUOS!E646,[2]Dic!I:I)</f>
        <v>#VALUE!</v>
      </c>
      <c r="BA646" s="7" t="e">
        <f t="shared" si="3852"/>
        <v>#VALUE!</v>
      </c>
      <c r="BB646" s="8">
        <f t="shared" si="3853"/>
        <v>0</v>
      </c>
      <c r="BC646" s="7">
        <v>0</v>
      </c>
      <c r="BD646" s="89">
        <f>+G646+K646+O646+S646+W646+AA646+AE646+AI646+AM646+AQ646+AU646</f>
        <v>0</v>
      </c>
      <c r="BE646" s="89" t="e">
        <f>+H646+L646+P646+T646+X646+AB646+AF646+AJ646+AN646+AR646+AV646+AZ646</f>
        <v>#VALUE!</v>
      </c>
      <c r="BF646" s="89" t="e">
        <f t="shared" si="3854"/>
        <v>#VALUE!</v>
      </c>
      <c r="BG646" s="24">
        <f t="shared" si="3829"/>
        <v>0</v>
      </c>
      <c r="BL646" s="7"/>
      <c r="BM646" s="7"/>
    </row>
    <row r="647" spans="1:65" ht="12" x14ac:dyDescent="0.3">
      <c r="A647" s="77"/>
      <c r="B647" s="77"/>
      <c r="C647" s="78">
        <v>5315</v>
      </c>
      <c r="D647" s="33"/>
      <c r="E647" s="80"/>
      <c r="F647" s="81" t="s">
        <v>352</v>
      </c>
      <c r="G647" s="82">
        <f t="shared" ref="G647:H647" si="4135">SUM(G648,G650,G652,G661)</f>
        <v>0</v>
      </c>
      <c r="H647" s="82" t="e">
        <f t="shared" si="4135"/>
        <v>#VALUE!</v>
      </c>
      <c r="I647" s="82" t="e">
        <f t="shared" si="3831"/>
        <v>#VALUE!</v>
      </c>
      <c r="J647" s="83">
        <f t="shared" si="3832"/>
        <v>0</v>
      </c>
      <c r="K647" s="82">
        <f t="shared" ref="K647:L647" si="4136">SUM(K648,K650,K652,K661)</f>
        <v>0</v>
      </c>
      <c r="L647" s="82" t="e">
        <f t="shared" si="4136"/>
        <v>#VALUE!</v>
      </c>
      <c r="M647" s="82" t="e">
        <f t="shared" si="3833"/>
        <v>#VALUE!</v>
      </c>
      <c r="N647" s="83">
        <f t="shared" si="3834"/>
        <v>0</v>
      </c>
      <c r="O647" s="82">
        <f t="shared" ref="O647:P647" si="4137">SUM(O648,O650,O652,O661)</f>
        <v>0</v>
      </c>
      <c r="P647" s="82" t="e">
        <f t="shared" si="4137"/>
        <v>#VALUE!</v>
      </c>
      <c r="Q647" s="82" t="e">
        <f t="shared" si="3835"/>
        <v>#VALUE!</v>
      </c>
      <c r="R647" s="83">
        <f t="shared" si="4134"/>
        <v>0</v>
      </c>
      <c r="S647" s="82">
        <f t="shared" ref="S647:T647" si="4138">SUM(S648,S650,S652,S661)</f>
        <v>0</v>
      </c>
      <c r="T647" s="82" t="e">
        <f t="shared" si="4138"/>
        <v>#VALUE!</v>
      </c>
      <c r="U647" s="82" t="e">
        <f t="shared" si="3836"/>
        <v>#VALUE!</v>
      </c>
      <c r="V647" s="83">
        <f t="shared" si="3837"/>
        <v>0</v>
      </c>
      <c r="W647" s="82">
        <f t="shared" ref="W647:X647" si="4139">SUM(W648,W650,W652,W661)</f>
        <v>0</v>
      </c>
      <c r="X647" s="82" t="e">
        <f t="shared" si="4139"/>
        <v>#VALUE!</v>
      </c>
      <c r="Y647" s="82" t="e">
        <f t="shared" si="3838"/>
        <v>#VALUE!</v>
      </c>
      <c r="Z647" s="83">
        <f t="shared" si="3839"/>
        <v>0</v>
      </c>
      <c r="AA647" s="82">
        <f t="shared" ref="AA647:AB647" si="4140">SUM(AA648,AA650,AA652,AA661)</f>
        <v>0</v>
      </c>
      <c r="AB647" s="82" t="e">
        <f t="shared" si="4140"/>
        <v>#VALUE!</v>
      </c>
      <c r="AC647" s="82" t="e">
        <f t="shared" si="3840"/>
        <v>#VALUE!</v>
      </c>
      <c r="AD647" s="83">
        <f t="shared" si="3841"/>
        <v>0</v>
      </c>
      <c r="AE647" s="82">
        <f t="shared" ref="AE647:AF647" si="4141">SUM(AE648,AE650,AE652,AE661)</f>
        <v>0</v>
      </c>
      <c r="AF647" s="82" t="e">
        <f t="shared" si="4141"/>
        <v>#VALUE!</v>
      </c>
      <c r="AG647" s="82" t="e">
        <f t="shared" si="3842"/>
        <v>#VALUE!</v>
      </c>
      <c r="AH647" s="83">
        <f t="shared" si="3843"/>
        <v>0</v>
      </c>
      <c r="AI647" s="82">
        <f t="shared" ref="AI647:AJ647" si="4142">SUM(AI648,AI650,AI652,AI661)</f>
        <v>0</v>
      </c>
      <c r="AJ647" s="82" t="e">
        <f t="shared" si="4142"/>
        <v>#VALUE!</v>
      </c>
      <c r="AK647" s="82" t="e">
        <f t="shared" si="3844"/>
        <v>#VALUE!</v>
      </c>
      <c r="AL647" s="83">
        <f t="shared" si="3845"/>
        <v>0</v>
      </c>
      <c r="AM647" s="82">
        <f t="shared" ref="AM647:AN647" si="4143">SUM(AM648,AM650,AM652,AM661)</f>
        <v>0</v>
      </c>
      <c r="AN647" s="82" t="e">
        <f t="shared" si="4143"/>
        <v>#VALUE!</v>
      </c>
      <c r="AO647" s="82" t="e">
        <f t="shared" si="3846"/>
        <v>#VALUE!</v>
      </c>
      <c r="AP647" s="83">
        <f t="shared" si="3847"/>
        <v>0</v>
      </c>
      <c r="AQ647" s="82">
        <f t="shared" ref="AQ647:AR647" si="4144">SUM(AQ648,AQ650,AQ652,AQ661)</f>
        <v>0</v>
      </c>
      <c r="AR647" s="82" t="e">
        <f t="shared" si="4144"/>
        <v>#VALUE!</v>
      </c>
      <c r="AS647" s="82" t="e">
        <f t="shared" si="3848"/>
        <v>#VALUE!</v>
      </c>
      <c r="AT647" s="83">
        <f t="shared" si="3849"/>
        <v>0</v>
      </c>
      <c r="AU647" s="82">
        <f t="shared" ref="AU647:AV647" si="4145">SUM(AU648,AU650,AU652,AU661)</f>
        <v>0</v>
      </c>
      <c r="AV647" s="82" t="e">
        <f t="shared" si="4145"/>
        <v>#VALUE!</v>
      </c>
      <c r="AW647" s="82" t="e">
        <f t="shared" si="3850"/>
        <v>#VALUE!</v>
      </c>
      <c r="AX647" s="83">
        <f t="shared" si="3851"/>
        <v>0</v>
      </c>
      <c r="AY647" s="82">
        <f t="shared" ref="AY647:BE647" si="4146">SUM(AY648,AY650,AY652,AY661)</f>
        <v>0</v>
      </c>
      <c r="AZ647" s="82" t="e">
        <f t="shared" si="4146"/>
        <v>#VALUE!</v>
      </c>
      <c r="BA647" s="82" t="e">
        <f t="shared" si="3852"/>
        <v>#VALUE!</v>
      </c>
      <c r="BB647" s="83">
        <f t="shared" si="3853"/>
        <v>0</v>
      </c>
      <c r="BC647" s="82">
        <f t="shared" si="4146"/>
        <v>0</v>
      </c>
      <c r="BD647" s="82">
        <f t="shared" si="4146"/>
        <v>0</v>
      </c>
      <c r="BE647" s="82" t="e">
        <f t="shared" si="4146"/>
        <v>#VALUE!</v>
      </c>
      <c r="BF647" s="82" t="e">
        <f t="shared" si="3854"/>
        <v>#VALUE!</v>
      </c>
      <c r="BG647" s="83">
        <f t="shared" si="3829"/>
        <v>0</v>
      </c>
      <c r="BL647" s="82">
        <f t="shared" ref="BL647:BM647" si="4147">SUM(BL648,BL650,BL652,BL661)</f>
        <v>0</v>
      </c>
      <c r="BM647" s="82">
        <f t="shared" si="4147"/>
        <v>0</v>
      </c>
    </row>
    <row r="648" spans="1:65" s="84" customFormat="1" ht="20.399999999999999" x14ac:dyDescent="0.3">
      <c r="A648" s="85"/>
      <c r="B648" s="85"/>
      <c r="C648" s="86"/>
      <c r="D648" s="25">
        <v>531505</v>
      </c>
      <c r="E648" s="91"/>
      <c r="F648" s="92" t="s">
        <v>353</v>
      </c>
      <c r="G648" s="93">
        <f t="shared" ref="G648:H648" si="4148">+G649</f>
        <v>0</v>
      </c>
      <c r="H648" s="93" t="e">
        <f t="shared" si="4148"/>
        <v>#VALUE!</v>
      </c>
      <c r="I648" s="93" t="e">
        <f t="shared" si="3831"/>
        <v>#VALUE!</v>
      </c>
      <c r="J648" s="94">
        <f t="shared" si="3832"/>
        <v>0</v>
      </c>
      <c r="K648" s="93">
        <f t="shared" ref="K648:L648" si="4149">+K649</f>
        <v>0</v>
      </c>
      <c r="L648" s="93" t="e">
        <f t="shared" si="4149"/>
        <v>#VALUE!</v>
      </c>
      <c r="M648" s="93" t="e">
        <f t="shared" si="3833"/>
        <v>#VALUE!</v>
      </c>
      <c r="N648" s="94">
        <f t="shared" si="3834"/>
        <v>0</v>
      </c>
      <c r="O648" s="93">
        <f t="shared" ref="O648:P648" si="4150">+O649</f>
        <v>0</v>
      </c>
      <c r="P648" s="93" t="e">
        <f t="shared" si="4150"/>
        <v>#VALUE!</v>
      </c>
      <c r="Q648" s="93" t="e">
        <f t="shared" si="3835"/>
        <v>#VALUE!</v>
      </c>
      <c r="R648" s="94">
        <f t="shared" si="4134"/>
        <v>0</v>
      </c>
      <c r="S648" s="93">
        <f t="shared" ref="S648:BE648" si="4151">+S649</f>
        <v>0</v>
      </c>
      <c r="T648" s="93" t="e">
        <f t="shared" si="4151"/>
        <v>#VALUE!</v>
      </c>
      <c r="U648" s="93" t="e">
        <f t="shared" si="3836"/>
        <v>#VALUE!</v>
      </c>
      <c r="V648" s="94">
        <f t="shared" si="3837"/>
        <v>0</v>
      </c>
      <c r="W648" s="93">
        <f t="shared" ref="W648:X648" si="4152">+W649</f>
        <v>0</v>
      </c>
      <c r="X648" s="93" t="e">
        <f t="shared" si="4152"/>
        <v>#VALUE!</v>
      </c>
      <c r="Y648" s="93" t="e">
        <f t="shared" si="3838"/>
        <v>#VALUE!</v>
      </c>
      <c r="Z648" s="94">
        <f t="shared" si="3839"/>
        <v>0</v>
      </c>
      <c r="AA648" s="93">
        <f t="shared" ref="AA648" si="4153">+AA649</f>
        <v>0</v>
      </c>
      <c r="AB648" s="93" t="e">
        <f t="shared" si="4151"/>
        <v>#VALUE!</v>
      </c>
      <c r="AC648" s="93" t="e">
        <f t="shared" si="3840"/>
        <v>#VALUE!</v>
      </c>
      <c r="AD648" s="94">
        <f t="shared" si="3841"/>
        <v>0</v>
      </c>
      <c r="AE648" s="93">
        <f t="shared" ref="AE648" si="4154">+AE649</f>
        <v>0</v>
      </c>
      <c r="AF648" s="93" t="e">
        <f t="shared" si="4151"/>
        <v>#VALUE!</v>
      </c>
      <c r="AG648" s="93" t="e">
        <f t="shared" si="3842"/>
        <v>#VALUE!</v>
      </c>
      <c r="AH648" s="94">
        <f t="shared" si="3843"/>
        <v>0</v>
      </c>
      <c r="AI648" s="93">
        <f t="shared" ref="AI648" si="4155">+AI649</f>
        <v>0</v>
      </c>
      <c r="AJ648" s="93" t="e">
        <f t="shared" si="4151"/>
        <v>#VALUE!</v>
      </c>
      <c r="AK648" s="93" t="e">
        <f t="shared" si="3844"/>
        <v>#VALUE!</v>
      </c>
      <c r="AL648" s="94">
        <f t="shared" si="3845"/>
        <v>0</v>
      </c>
      <c r="AM648" s="93">
        <f t="shared" ref="AM648" si="4156">+AM649</f>
        <v>0</v>
      </c>
      <c r="AN648" s="93" t="e">
        <f t="shared" si="4151"/>
        <v>#VALUE!</v>
      </c>
      <c r="AO648" s="93" t="e">
        <f t="shared" si="3846"/>
        <v>#VALUE!</v>
      </c>
      <c r="AP648" s="94">
        <f t="shared" si="3847"/>
        <v>0</v>
      </c>
      <c r="AQ648" s="93">
        <f t="shared" ref="AQ648" si="4157">+AQ649</f>
        <v>0</v>
      </c>
      <c r="AR648" s="93" t="e">
        <f t="shared" si="4151"/>
        <v>#VALUE!</v>
      </c>
      <c r="AS648" s="93" t="e">
        <f t="shared" si="3848"/>
        <v>#VALUE!</v>
      </c>
      <c r="AT648" s="94">
        <f t="shared" si="3849"/>
        <v>0</v>
      </c>
      <c r="AU648" s="93">
        <f t="shared" ref="AU648" si="4158">+AU649</f>
        <v>0</v>
      </c>
      <c r="AV648" s="93" t="e">
        <f t="shared" si="4151"/>
        <v>#VALUE!</v>
      </c>
      <c r="AW648" s="93" t="e">
        <f t="shared" si="3850"/>
        <v>#VALUE!</v>
      </c>
      <c r="AX648" s="94">
        <f t="shared" si="3851"/>
        <v>0</v>
      </c>
      <c r="AY648" s="93">
        <f t="shared" ref="AY648" si="4159">+AY649</f>
        <v>0</v>
      </c>
      <c r="AZ648" s="93" t="e">
        <f t="shared" si="4151"/>
        <v>#VALUE!</v>
      </c>
      <c r="BA648" s="93" t="e">
        <f t="shared" si="3852"/>
        <v>#VALUE!</v>
      </c>
      <c r="BB648" s="94">
        <f t="shared" si="3853"/>
        <v>0</v>
      </c>
      <c r="BC648" s="93">
        <f t="shared" si="4151"/>
        <v>0</v>
      </c>
      <c r="BD648" s="93">
        <f t="shared" si="4151"/>
        <v>0</v>
      </c>
      <c r="BE648" s="93" t="e">
        <f t="shared" si="4151"/>
        <v>#VALUE!</v>
      </c>
      <c r="BF648" s="93" t="e">
        <f t="shared" si="3854"/>
        <v>#VALUE!</v>
      </c>
      <c r="BG648" s="4">
        <f t="shared" si="3829"/>
        <v>0</v>
      </c>
      <c r="BL648" s="93">
        <f t="shared" ref="BL648:BM648" si="4160">+BL649</f>
        <v>0</v>
      </c>
      <c r="BM648" s="93">
        <f t="shared" si="4160"/>
        <v>0</v>
      </c>
    </row>
    <row r="649" spans="1:65" ht="20.399999999999999" x14ac:dyDescent="0.3">
      <c r="A649" s="87"/>
      <c r="B649" s="87"/>
      <c r="C649" s="88"/>
      <c r="D649" s="26"/>
      <c r="E649" s="96">
        <v>53150501</v>
      </c>
      <c r="F649" s="97" t="s">
        <v>353</v>
      </c>
      <c r="G649" s="7">
        <v>0</v>
      </c>
      <c r="H649" s="7" t="e">
        <f>SUMIF([2]Ene!B:I,AVALUOS!E649,[2]Ene!I:I)</f>
        <v>#VALUE!</v>
      </c>
      <c r="I649" s="7" t="e">
        <f t="shared" si="3831"/>
        <v>#VALUE!</v>
      </c>
      <c r="J649" s="8">
        <f t="shared" si="3832"/>
        <v>0</v>
      </c>
      <c r="K649" s="7">
        <v>0</v>
      </c>
      <c r="L649" s="7" t="e">
        <f>SUMIF([2]Feb!B:I,AVALUOS!E649,[2]Feb!I:I)</f>
        <v>#VALUE!</v>
      </c>
      <c r="M649" s="7" t="e">
        <f t="shared" si="3833"/>
        <v>#VALUE!</v>
      </c>
      <c r="N649" s="8">
        <f t="shared" si="3834"/>
        <v>0</v>
      </c>
      <c r="O649" s="7">
        <v>0</v>
      </c>
      <c r="P649" s="7" t="e">
        <f>SUMIF([2]mar!B:I,AVALUOS!E649,[2]mar!I:I)</f>
        <v>#VALUE!</v>
      </c>
      <c r="Q649" s="7" t="e">
        <f t="shared" si="3835"/>
        <v>#VALUE!</v>
      </c>
      <c r="R649" s="8">
        <f t="shared" si="4134"/>
        <v>0</v>
      </c>
      <c r="S649" s="7">
        <v>0</v>
      </c>
      <c r="T649" s="7" t="e">
        <f>SUMIF([2]Abr!B:I,AVALUOS!E649,[2]Abr!I:I)</f>
        <v>#VALUE!</v>
      </c>
      <c r="U649" s="7" t="e">
        <f t="shared" si="3836"/>
        <v>#VALUE!</v>
      </c>
      <c r="V649" s="8">
        <f t="shared" si="3837"/>
        <v>0</v>
      </c>
      <c r="W649" s="7">
        <v>0</v>
      </c>
      <c r="X649" s="7" t="e">
        <f>SUMIF([2]May!B:I,AVALUOS!E649,[2]May!I:I)</f>
        <v>#VALUE!</v>
      </c>
      <c r="Y649" s="7" t="e">
        <f t="shared" si="3838"/>
        <v>#VALUE!</v>
      </c>
      <c r="Z649" s="8">
        <f t="shared" si="3839"/>
        <v>0</v>
      </c>
      <c r="AA649" s="7">
        <v>0</v>
      </c>
      <c r="AB649" s="7" t="e">
        <f>SUMIF([2]Jun!B:I,AVALUOS!E649,[2]Jun!I:I)</f>
        <v>#VALUE!</v>
      </c>
      <c r="AC649" s="7" t="e">
        <f t="shared" si="3840"/>
        <v>#VALUE!</v>
      </c>
      <c r="AD649" s="8">
        <f t="shared" si="3841"/>
        <v>0</v>
      </c>
      <c r="AE649" s="7">
        <v>0</v>
      </c>
      <c r="AF649" s="7" t="e">
        <f>SUMIF([2]Jul!B:I,AVALUOS!E649,[2]Jul!I:I)</f>
        <v>#VALUE!</v>
      </c>
      <c r="AG649" s="7" t="e">
        <f t="shared" si="3842"/>
        <v>#VALUE!</v>
      </c>
      <c r="AH649" s="8">
        <f t="shared" si="3843"/>
        <v>0</v>
      </c>
      <c r="AI649" s="7">
        <v>0</v>
      </c>
      <c r="AJ649" s="7" t="e">
        <f>SUMIF([2]Agos!B:I,AVALUOS!E649,[2]Agos!I:I)</f>
        <v>#VALUE!</v>
      </c>
      <c r="AK649" s="7" t="e">
        <f t="shared" si="3844"/>
        <v>#VALUE!</v>
      </c>
      <c r="AL649" s="8">
        <f t="shared" si="3845"/>
        <v>0</v>
      </c>
      <c r="AM649" s="7">
        <v>0</v>
      </c>
      <c r="AN649" s="7" t="e">
        <f>SUMIF([2]Sep!B:I,AVALUOS!E649,[2]Sep!I:I)</f>
        <v>#VALUE!</v>
      </c>
      <c r="AO649" s="7" t="e">
        <f t="shared" si="3846"/>
        <v>#VALUE!</v>
      </c>
      <c r="AP649" s="8">
        <f t="shared" si="3847"/>
        <v>0</v>
      </c>
      <c r="AQ649" s="7">
        <v>0</v>
      </c>
      <c r="AR649" s="7" t="e">
        <f>SUMIF([2]Oct!B:I,AVALUOS!E649,[2]Oct!I:I)</f>
        <v>#VALUE!</v>
      </c>
      <c r="AS649" s="7" t="e">
        <f t="shared" si="3848"/>
        <v>#VALUE!</v>
      </c>
      <c r="AT649" s="8">
        <f t="shared" si="3849"/>
        <v>0</v>
      </c>
      <c r="AU649" s="7">
        <v>0</v>
      </c>
      <c r="AV649" s="7" t="e">
        <f>SUMIF([2]Nov!B:I,AVALUOS!E649,[2]Nov!I:I)</f>
        <v>#VALUE!</v>
      </c>
      <c r="AW649" s="7" t="e">
        <f t="shared" si="3850"/>
        <v>#VALUE!</v>
      </c>
      <c r="AX649" s="8">
        <f t="shared" si="3851"/>
        <v>0</v>
      </c>
      <c r="AY649" s="7">
        <v>0</v>
      </c>
      <c r="AZ649" s="7" t="e">
        <f>SUMIF([2]Dic!B:I,AVALUOS!E649,[2]Dic!I:I)</f>
        <v>#VALUE!</v>
      </c>
      <c r="BA649" s="7" t="e">
        <f t="shared" si="3852"/>
        <v>#VALUE!</v>
      </c>
      <c r="BB649" s="8">
        <f t="shared" si="3853"/>
        <v>0</v>
      </c>
      <c r="BC649" s="7">
        <v>0</v>
      </c>
      <c r="BD649" s="89">
        <f>+G649+K649+O649+S649+W649+AA649+AE649+AI649+AM649+AQ649+AU649</f>
        <v>0</v>
      </c>
      <c r="BE649" s="89" t="e">
        <f>+H649+L649+P649+T649+X649+AB649+AF649+AJ649+AN649+AR649+AV649+AZ649</f>
        <v>#VALUE!</v>
      </c>
      <c r="BF649" s="89" t="e">
        <f t="shared" si="3854"/>
        <v>#VALUE!</v>
      </c>
      <c r="BG649" s="24">
        <f t="shared" si="3829"/>
        <v>0</v>
      </c>
      <c r="BK649" s="84"/>
      <c r="BL649" s="7"/>
      <c r="BM649" s="7"/>
    </row>
    <row r="650" spans="1:65" s="84" customFormat="1" ht="20.399999999999999" x14ac:dyDescent="0.3">
      <c r="A650" s="85"/>
      <c r="B650" s="85"/>
      <c r="C650" s="86"/>
      <c r="D650" s="25">
        <v>531515</v>
      </c>
      <c r="E650" s="91"/>
      <c r="F650" s="92" t="s">
        <v>354</v>
      </c>
      <c r="G650" s="93">
        <f t="shared" ref="G650:H650" si="4161">+G651</f>
        <v>0</v>
      </c>
      <c r="H650" s="93" t="e">
        <f t="shared" si="4161"/>
        <v>#VALUE!</v>
      </c>
      <c r="I650" s="93" t="e">
        <f t="shared" si="3831"/>
        <v>#VALUE!</v>
      </c>
      <c r="J650" s="94">
        <f t="shared" si="3832"/>
        <v>0</v>
      </c>
      <c r="K650" s="93">
        <f t="shared" ref="K650:L650" si="4162">+K651</f>
        <v>0</v>
      </c>
      <c r="L650" s="93" t="e">
        <f t="shared" si="4162"/>
        <v>#VALUE!</v>
      </c>
      <c r="M650" s="93" t="e">
        <f t="shared" si="3833"/>
        <v>#VALUE!</v>
      </c>
      <c r="N650" s="94">
        <f t="shared" si="3834"/>
        <v>0</v>
      </c>
      <c r="O650" s="93">
        <f t="shared" ref="O650:P650" si="4163">+O651</f>
        <v>0</v>
      </c>
      <c r="P650" s="93" t="e">
        <f t="shared" si="4163"/>
        <v>#VALUE!</v>
      </c>
      <c r="Q650" s="93" t="e">
        <f t="shared" si="3835"/>
        <v>#VALUE!</v>
      </c>
      <c r="R650" s="94">
        <f t="shared" si="4134"/>
        <v>0</v>
      </c>
      <c r="S650" s="93">
        <f t="shared" ref="S650:BE650" si="4164">+S651</f>
        <v>0</v>
      </c>
      <c r="T650" s="93" t="e">
        <f t="shared" si="4164"/>
        <v>#VALUE!</v>
      </c>
      <c r="U650" s="93" t="e">
        <f t="shared" si="3836"/>
        <v>#VALUE!</v>
      </c>
      <c r="V650" s="94">
        <f t="shared" si="3837"/>
        <v>0</v>
      </c>
      <c r="W650" s="93">
        <f t="shared" ref="W650:X650" si="4165">+W651</f>
        <v>0</v>
      </c>
      <c r="X650" s="93" t="e">
        <f t="shared" si="4165"/>
        <v>#VALUE!</v>
      </c>
      <c r="Y650" s="93" t="e">
        <f t="shared" si="3838"/>
        <v>#VALUE!</v>
      </c>
      <c r="Z650" s="94">
        <f t="shared" si="3839"/>
        <v>0</v>
      </c>
      <c r="AA650" s="93">
        <f t="shared" ref="AA650" si="4166">+AA651</f>
        <v>0</v>
      </c>
      <c r="AB650" s="93" t="e">
        <f t="shared" si="4164"/>
        <v>#VALUE!</v>
      </c>
      <c r="AC650" s="93" t="e">
        <f t="shared" si="3840"/>
        <v>#VALUE!</v>
      </c>
      <c r="AD650" s="94">
        <f t="shared" si="3841"/>
        <v>0</v>
      </c>
      <c r="AE650" s="93">
        <f t="shared" ref="AE650" si="4167">+AE651</f>
        <v>0</v>
      </c>
      <c r="AF650" s="93" t="e">
        <f t="shared" si="4164"/>
        <v>#VALUE!</v>
      </c>
      <c r="AG650" s="93" t="e">
        <f t="shared" si="3842"/>
        <v>#VALUE!</v>
      </c>
      <c r="AH650" s="94">
        <f t="shared" si="3843"/>
        <v>0</v>
      </c>
      <c r="AI650" s="93">
        <f t="shared" ref="AI650" si="4168">+AI651</f>
        <v>0</v>
      </c>
      <c r="AJ650" s="93" t="e">
        <f t="shared" si="4164"/>
        <v>#VALUE!</v>
      </c>
      <c r="AK650" s="93" t="e">
        <f t="shared" si="3844"/>
        <v>#VALUE!</v>
      </c>
      <c r="AL650" s="94">
        <f t="shared" si="3845"/>
        <v>0</v>
      </c>
      <c r="AM650" s="93">
        <f t="shared" ref="AM650" si="4169">+AM651</f>
        <v>0</v>
      </c>
      <c r="AN650" s="93" t="e">
        <f t="shared" si="4164"/>
        <v>#VALUE!</v>
      </c>
      <c r="AO650" s="93" t="e">
        <f t="shared" si="3846"/>
        <v>#VALUE!</v>
      </c>
      <c r="AP650" s="94">
        <f t="shared" si="3847"/>
        <v>0</v>
      </c>
      <c r="AQ650" s="93">
        <f t="shared" ref="AQ650" si="4170">+AQ651</f>
        <v>0</v>
      </c>
      <c r="AR650" s="93" t="e">
        <f t="shared" si="4164"/>
        <v>#VALUE!</v>
      </c>
      <c r="AS650" s="93" t="e">
        <f t="shared" si="3848"/>
        <v>#VALUE!</v>
      </c>
      <c r="AT650" s="94">
        <f t="shared" si="3849"/>
        <v>0</v>
      </c>
      <c r="AU650" s="93">
        <f t="shared" ref="AU650" si="4171">+AU651</f>
        <v>0</v>
      </c>
      <c r="AV650" s="93" t="e">
        <f t="shared" si="4164"/>
        <v>#VALUE!</v>
      </c>
      <c r="AW650" s="93" t="e">
        <f t="shared" si="3850"/>
        <v>#VALUE!</v>
      </c>
      <c r="AX650" s="94">
        <f t="shared" si="3851"/>
        <v>0</v>
      </c>
      <c r="AY650" s="93">
        <f t="shared" ref="AY650" si="4172">+AY651</f>
        <v>0</v>
      </c>
      <c r="AZ650" s="93" t="e">
        <f t="shared" si="4164"/>
        <v>#VALUE!</v>
      </c>
      <c r="BA650" s="93" t="e">
        <f t="shared" si="3852"/>
        <v>#VALUE!</v>
      </c>
      <c r="BB650" s="94">
        <f t="shared" si="3853"/>
        <v>0</v>
      </c>
      <c r="BC650" s="93">
        <f t="shared" si="4164"/>
        <v>0</v>
      </c>
      <c r="BD650" s="93">
        <f t="shared" si="4164"/>
        <v>0</v>
      </c>
      <c r="BE650" s="93" t="e">
        <f t="shared" si="4164"/>
        <v>#VALUE!</v>
      </c>
      <c r="BF650" s="93" t="e">
        <f t="shared" si="3854"/>
        <v>#VALUE!</v>
      </c>
      <c r="BG650" s="4">
        <f t="shared" ref="BG650:BG697" si="4173">IF(BD650=0,0,(BE650/BD650))</f>
        <v>0</v>
      </c>
      <c r="BL650" s="93">
        <f t="shared" ref="BL650:BM650" si="4174">+BL651</f>
        <v>0</v>
      </c>
      <c r="BM650" s="93">
        <f t="shared" si="4174"/>
        <v>0</v>
      </c>
    </row>
    <row r="651" spans="1:65" s="84" customFormat="1" ht="20.399999999999999" x14ac:dyDescent="0.3">
      <c r="A651" s="87"/>
      <c r="B651" s="87"/>
      <c r="C651" s="88"/>
      <c r="D651" s="26"/>
      <c r="E651" s="96">
        <v>53151501</v>
      </c>
      <c r="F651" s="97" t="s">
        <v>354</v>
      </c>
      <c r="G651" s="7">
        <v>0</v>
      </c>
      <c r="H651" s="7" t="e">
        <f>SUMIF([2]Ene!B:I,AVALUOS!E651,[2]Ene!I:I)</f>
        <v>#VALUE!</v>
      </c>
      <c r="I651" s="7" t="e">
        <f t="shared" ref="I651:I697" si="4175">+G651-H651</f>
        <v>#VALUE!</v>
      </c>
      <c r="J651" s="8">
        <f t="shared" ref="J651:J697" si="4176">IF(G651=0,0,(H651/G651))</f>
        <v>0</v>
      </c>
      <c r="K651" s="7">
        <v>0</v>
      </c>
      <c r="L651" s="7" t="e">
        <f>SUMIF([2]Feb!B:I,AVALUOS!E651,[2]Feb!I:I)</f>
        <v>#VALUE!</v>
      </c>
      <c r="M651" s="7" t="e">
        <f t="shared" ref="M651:M694" si="4177">+K651-L651</f>
        <v>#VALUE!</v>
      </c>
      <c r="N651" s="8">
        <f t="shared" ref="N651:N694" si="4178">IF(K651=0,0,(L651/K651))</f>
        <v>0</v>
      </c>
      <c r="O651" s="7">
        <v>0</v>
      </c>
      <c r="P651" s="7" t="e">
        <f>SUMIF([2]mar!B:I,AVALUOS!E651,[2]mar!I:I)</f>
        <v>#VALUE!</v>
      </c>
      <c r="Q651" s="7" t="e">
        <f t="shared" ref="Q651:Q694" si="4179">+O651-P651</f>
        <v>#VALUE!</v>
      </c>
      <c r="R651" s="8">
        <f t="shared" si="4134"/>
        <v>0</v>
      </c>
      <c r="S651" s="7">
        <v>0</v>
      </c>
      <c r="T651" s="7" t="e">
        <f>SUMIF([2]Abr!B:I,AVALUOS!E651,[2]Abr!I:I)</f>
        <v>#VALUE!</v>
      </c>
      <c r="U651" s="7" t="e">
        <f t="shared" ref="U651:U694" si="4180">+S651-T651</f>
        <v>#VALUE!</v>
      </c>
      <c r="V651" s="8">
        <f t="shared" ref="V651:V694" si="4181">IF(S651=0,0,(T651/S651))</f>
        <v>0</v>
      </c>
      <c r="W651" s="7">
        <v>0</v>
      </c>
      <c r="X651" s="7" t="e">
        <f>SUMIF([2]May!B:I,AVALUOS!E651,[2]May!I:I)</f>
        <v>#VALUE!</v>
      </c>
      <c r="Y651" s="7" t="e">
        <f t="shared" ref="Y651:Y694" si="4182">+W651-X651</f>
        <v>#VALUE!</v>
      </c>
      <c r="Z651" s="8">
        <f t="shared" ref="Z651:Z694" si="4183">IF(W651=0,0,(X651/W651))</f>
        <v>0</v>
      </c>
      <c r="AA651" s="7">
        <v>0</v>
      </c>
      <c r="AB651" s="7" t="e">
        <f>SUMIF([2]Jun!B:I,AVALUOS!E651,[2]Jun!I:I)</f>
        <v>#VALUE!</v>
      </c>
      <c r="AC651" s="7" t="e">
        <f t="shared" ref="AC651:AC694" si="4184">+AA651-AB651</f>
        <v>#VALUE!</v>
      </c>
      <c r="AD651" s="8">
        <f t="shared" ref="AD651:AD694" si="4185">IF(AA651=0,0,(AB651/AA651))</f>
        <v>0</v>
      </c>
      <c r="AE651" s="7">
        <v>0</v>
      </c>
      <c r="AF651" s="7" t="e">
        <f>SUMIF([2]Jul!B:I,AVALUOS!E651,[2]Jul!I:I)</f>
        <v>#VALUE!</v>
      </c>
      <c r="AG651" s="7" t="e">
        <f t="shared" ref="AG651:AG694" si="4186">+AE651-AF651</f>
        <v>#VALUE!</v>
      </c>
      <c r="AH651" s="8">
        <f t="shared" ref="AH651:AH694" si="4187">IF(AE651=0,0,(AF651/AE651))</f>
        <v>0</v>
      </c>
      <c r="AI651" s="7">
        <v>0</v>
      </c>
      <c r="AJ651" s="7" t="e">
        <f>SUMIF([2]Agos!B:I,AVALUOS!E651,[2]Agos!I:I)</f>
        <v>#VALUE!</v>
      </c>
      <c r="AK651" s="7" t="e">
        <f t="shared" ref="AK651:AK694" si="4188">+AI651-AJ651</f>
        <v>#VALUE!</v>
      </c>
      <c r="AL651" s="8">
        <f t="shared" ref="AL651:AL694" si="4189">IF(AI651=0,0,(AJ651/AI651))</f>
        <v>0</v>
      </c>
      <c r="AM651" s="7">
        <v>0</v>
      </c>
      <c r="AN651" s="7" t="e">
        <f>SUMIF([2]Sep!B:I,AVALUOS!E651,[2]Sep!I:I)</f>
        <v>#VALUE!</v>
      </c>
      <c r="AO651" s="7" t="e">
        <f t="shared" ref="AO651:AO694" si="4190">+AM651-AN651</f>
        <v>#VALUE!</v>
      </c>
      <c r="AP651" s="8">
        <f t="shared" ref="AP651:AP694" si="4191">IF(AM651=0,0,(AN651/AM651))</f>
        <v>0</v>
      </c>
      <c r="AQ651" s="7">
        <v>0</v>
      </c>
      <c r="AR651" s="7" t="e">
        <f>SUMIF([2]Oct!B:I,AVALUOS!E651,[2]Oct!I:I)</f>
        <v>#VALUE!</v>
      </c>
      <c r="AS651" s="7" t="e">
        <f t="shared" ref="AS651:AS694" si="4192">+AQ651-AR651</f>
        <v>#VALUE!</v>
      </c>
      <c r="AT651" s="8">
        <f t="shared" ref="AT651:AT694" si="4193">IF(AQ651=0,0,(AR651/AQ651))</f>
        <v>0</v>
      </c>
      <c r="AU651" s="7">
        <v>0</v>
      </c>
      <c r="AV651" s="7" t="e">
        <f>SUMIF([2]Nov!B:I,AVALUOS!E651,[2]Nov!I:I)</f>
        <v>#VALUE!</v>
      </c>
      <c r="AW651" s="7" t="e">
        <f t="shared" ref="AW651:AW694" si="4194">+AU651-AV651</f>
        <v>#VALUE!</v>
      </c>
      <c r="AX651" s="8">
        <f t="shared" ref="AX651:AX694" si="4195">IF(AU651=0,0,(AV651/AU651))</f>
        <v>0</v>
      </c>
      <c r="AY651" s="7">
        <v>0</v>
      </c>
      <c r="AZ651" s="7" t="e">
        <f>SUMIF([2]Dic!B:I,AVALUOS!E651,[2]Dic!I:I)</f>
        <v>#VALUE!</v>
      </c>
      <c r="BA651" s="7" t="e">
        <f t="shared" ref="BA651:BA694" si="4196">+AY651-AZ651</f>
        <v>#VALUE!</v>
      </c>
      <c r="BB651" s="8">
        <f t="shared" ref="BB651:BB694" si="4197">IF(AY651=0,0,(AZ651/AY651))</f>
        <v>0</v>
      </c>
      <c r="BC651" s="7">
        <v>0</v>
      </c>
      <c r="BD651" s="89">
        <f>+G651+K651+O651+S651+W651+AA651+AE651+AI651+AM651+AQ651+AU651</f>
        <v>0</v>
      </c>
      <c r="BE651" s="89" t="e">
        <f>+H651+L651+P651+T651+X651+AB651+AF651+AJ651+AN651+AR651+AV651+AZ651</f>
        <v>#VALUE!</v>
      </c>
      <c r="BF651" s="89" t="e">
        <f t="shared" ref="BF651:BF697" si="4198">+BE651-BD651</f>
        <v>#VALUE!</v>
      </c>
      <c r="BG651" s="24">
        <f t="shared" si="4173"/>
        <v>0</v>
      </c>
      <c r="BL651" s="7"/>
      <c r="BM651" s="7"/>
    </row>
    <row r="652" spans="1:65" ht="12" x14ac:dyDescent="0.3">
      <c r="A652" s="85"/>
      <c r="B652" s="85"/>
      <c r="C652" s="86"/>
      <c r="D652" s="25">
        <v>531520</v>
      </c>
      <c r="E652" s="91"/>
      <c r="F652" s="92" t="s">
        <v>355</v>
      </c>
      <c r="G652" s="93">
        <f t="shared" ref="G652:H652" si="4199">SUM(G653:G660)</f>
        <v>0</v>
      </c>
      <c r="H652" s="93" t="e">
        <f t="shared" si="4199"/>
        <v>#VALUE!</v>
      </c>
      <c r="I652" s="93" t="e">
        <f t="shared" si="4175"/>
        <v>#VALUE!</v>
      </c>
      <c r="J652" s="94">
        <f t="shared" si="4176"/>
        <v>0</v>
      </c>
      <c r="K652" s="93">
        <f t="shared" ref="K652:L652" si="4200">SUM(K653:K660)</f>
        <v>0</v>
      </c>
      <c r="L652" s="93" t="e">
        <f t="shared" si="4200"/>
        <v>#VALUE!</v>
      </c>
      <c r="M652" s="93" t="e">
        <f t="shared" si="4177"/>
        <v>#VALUE!</v>
      </c>
      <c r="N652" s="94">
        <f t="shared" si="4178"/>
        <v>0</v>
      </c>
      <c r="O652" s="93">
        <f t="shared" ref="O652:P652" si="4201">SUM(O653:O660)</f>
        <v>0</v>
      </c>
      <c r="P652" s="93" t="e">
        <f t="shared" si="4201"/>
        <v>#VALUE!</v>
      </c>
      <c r="Q652" s="93" t="e">
        <f t="shared" si="4179"/>
        <v>#VALUE!</v>
      </c>
      <c r="R652" s="94">
        <f t="shared" si="4134"/>
        <v>0</v>
      </c>
      <c r="S652" s="93">
        <f t="shared" ref="S652:T652" si="4202">SUM(S653:S660)</f>
        <v>0</v>
      </c>
      <c r="T652" s="93" t="e">
        <f t="shared" si="4202"/>
        <v>#VALUE!</v>
      </c>
      <c r="U652" s="93" t="e">
        <f t="shared" si="4180"/>
        <v>#VALUE!</v>
      </c>
      <c r="V652" s="94">
        <f t="shared" si="4181"/>
        <v>0</v>
      </c>
      <c r="W652" s="93">
        <f t="shared" ref="W652:X652" si="4203">SUM(W653:W660)</f>
        <v>0</v>
      </c>
      <c r="X652" s="93" t="e">
        <f t="shared" si="4203"/>
        <v>#VALUE!</v>
      </c>
      <c r="Y652" s="93" t="e">
        <f t="shared" si="4182"/>
        <v>#VALUE!</v>
      </c>
      <c r="Z652" s="94">
        <f t="shared" si="4183"/>
        <v>0</v>
      </c>
      <c r="AA652" s="93">
        <f t="shared" ref="AA652:AB652" si="4204">SUM(AA653:AA660)</f>
        <v>0</v>
      </c>
      <c r="AB652" s="93" t="e">
        <f t="shared" si="4204"/>
        <v>#VALUE!</v>
      </c>
      <c r="AC652" s="93" t="e">
        <f t="shared" si="4184"/>
        <v>#VALUE!</v>
      </c>
      <c r="AD652" s="94">
        <f t="shared" si="4185"/>
        <v>0</v>
      </c>
      <c r="AE652" s="93">
        <f t="shared" ref="AE652:AF652" si="4205">SUM(AE653:AE660)</f>
        <v>0</v>
      </c>
      <c r="AF652" s="93" t="e">
        <f t="shared" si="4205"/>
        <v>#VALUE!</v>
      </c>
      <c r="AG652" s="93" t="e">
        <f t="shared" si="4186"/>
        <v>#VALUE!</v>
      </c>
      <c r="AH652" s="94">
        <f t="shared" si="4187"/>
        <v>0</v>
      </c>
      <c r="AI652" s="93">
        <f t="shared" ref="AI652:AJ652" si="4206">SUM(AI653:AI660)</f>
        <v>0</v>
      </c>
      <c r="AJ652" s="93" t="e">
        <f t="shared" si="4206"/>
        <v>#VALUE!</v>
      </c>
      <c r="AK652" s="93" t="e">
        <f t="shared" si="4188"/>
        <v>#VALUE!</v>
      </c>
      <c r="AL652" s="94">
        <f t="shared" si="4189"/>
        <v>0</v>
      </c>
      <c r="AM652" s="93">
        <f t="shared" ref="AM652:AN652" si="4207">SUM(AM653:AM660)</f>
        <v>0</v>
      </c>
      <c r="AN652" s="93" t="e">
        <f t="shared" si="4207"/>
        <v>#VALUE!</v>
      </c>
      <c r="AO652" s="93" t="e">
        <f t="shared" si="4190"/>
        <v>#VALUE!</v>
      </c>
      <c r="AP652" s="94">
        <f t="shared" si="4191"/>
        <v>0</v>
      </c>
      <c r="AQ652" s="93">
        <f t="shared" ref="AQ652:AR652" si="4208">SUM(AQ653:AQ660)</f>
        <v>0</v>
      </c>
      <c r="AR652" s="93" t="e">
        <f t="shared" si="4208"/>
        <v>#VALUE!</v>
      </c>
      <c r="AS652" s="93" t="e">
        <f t="shared" si="4192"/>
        <v>#VALUE!</v>
      </c>
      <c r="AT652" s="94">
        <f t="shared" si="4193"/>
        <v>0</v>
      </c>
      <c r="AU652" s="93">
        <f t="shared" ref="AU652:AV652" si="4209">SUM(AU653:AU660)</f>
        <v>0</v>
      </c>
      <c r="AV652" s="93" t="e">
        <f t="shared" si="4209"/>
        <v>#VALUE!</v>
      </c>
      <c r="AW652" s="93" t="e">
        <f t="shared" si="4194"/>
        <v>#VALUE!</v>
      </c>
      <c r="AX652" s="94">
        <f t="shared" si="4195"/>
        <v>0</v>
      </c>
      <c r="AY652" s="93">
        <f t="shared" ref="AY652:BE652" si="4210">SUM(AY653:AY660)</f>
        <v>0</v>
      </c>
      <c r="AZ652" s="93" t="e">
        <f t="shared" si="4210"/>
        <v>#VALUE!</v>
      </c>
      <c r="BA652" s="93" t="e">
        <f t="shared" si="4196"/>
        <v>#VALUE!</v>
      </c>
      <c r="BB652" s="94">
        <f t="shared" si="4197"/>
        <v>0</v>
      </c>
      <c r="BC652" s="93">
        <f t="shared" si="4210"/>
        <v>0</v>
      </c>
      <c r="BD652" s="93">
        <f t="shared" si="4210"/>
        <v>0</v>
      </c>
      <c r="BE652" s="93" t="e">
        <f t="shared" si="4210"/>
        <v>#VALUE!</v>
      </c>
      <c r="BF652" s="93" t="e">
        <f t="shared" si="4198"/>
        <v>#VALUE!</v>
      </c>
      <c r="BG652" s="4">
        <f t="shared" si="4173"/>
        <v>0</v>
      </c>
      <c r="BL652" s="93">
        <f t="shared" ref="BL652:BM652" si="4211">SUM(BL653:BL660)</f>
        <v>0</v>
      </c>
      <c r="BM652" s="93">
        <f t="shared" si="4211"/>
        <v>0</v>
      </c>
    </row>
    <row r="653" spans="1:65" s="84" customFormat="1" ht="12" x14ac:dyDescent="0.3">
      <c r="A653" s="87"/>
      <c r="B653" s="87"/>
      <c r="C653" s="88"/>
      <c r="D653" s="26"/>
      <c r="E653" s="96">
        <v>53152001</v>
      </c>
      <c r="F653" s="97" t="s">
        <v>356</v>
      </c>
      <c r="G653" s="7">
        <v>0</v>
      </c>
      <c r="H653" s="7" t="e">
        <f>SUMIF([2]Ene!B:I,AVALUOS!E653,[2]Ene!I:I)+126234.96</f>
        <v>#VALUE!</v>
      </c>
      <c r="I653" s="7" t="e">
        <f t="shared" si="4175"/>
        <v>#VALUE!</v>
      </c>
      <c r="J653" s="8">
        <f t="shared" si="4176"/>
        <v>0</v>
      </c>
      <c r="K653" s="7">
        <v>0</v>
      </c>
      <c r="L653" s="7" t="e">
        <f>SUMIF([2]Feb!B:I,AVALUOS!E653,[2]Feb!I:I)+126234.96</f>
        <v>#VALUE!</v>
      </c>
      <c r="M653" s="7" t="e">
        <f t="shared" si="4177"/>
        <v>#VALUE!</v>
      </c>
      <c r="N653" s="8">
        <f t="shared" si="4178"/>
        <v>0</v>
      </c>
      <c r="O653" s="7">
        <v>0</v>
      </c>
      <c r="P653" s="7" t="e">
        <f>SUMIF([2]mar!B:I,AVALUOS!E653,[2]mar!I:I)+126234.96</f>
        <v>#VALUE!</v>
      </c>
      <c r="Q653" s="7" t="e">
        <f t="shared" si="4179"/>
        <v>#VALUE!</v>
      </c>
      <c r="R653" s="8">
        <f t="shared" si="4134"/>
        <v>0</v>
      </c>
      <c r="S653" s="7">
        <v>0</v>
      </c>
      <c r="T653" s="7" t="e">
        <f>SUMIF([2]Abr!B:I,AVALUOS!E653,[2]Abr!I:I)+126234.96</f>
        <v>#VALUE!</v>
      </c>
      <c r="U653" s="7" t="e">
        <f t="shared" si="4180"/>
        <v>#VALUE!</v>
      </c>
      <c r="V653" s="8">
        <f t="shared" si="4181"/>
        <v>0</v>
      </c>
      <c r="W653" s="7">
        <v>0</v>
      </c>
      <c r="X653" s="7" t="e">
        <f>SUMIF([2]May!B:I,AVALUOS!E653,[2]May!I:I)+126234.96</f>
        <v>#VALUE!</v>
      </c>
      <c r="Y653" s="7" t="e">
        <f t="shared" si="4182"/>
        <v>#VALUE!</v>
      </c>
      <c r="Z653" s="8">
        <f t="shared" si="4183"/>
        <v>0</v>
      </c>
      <c r="AA653" s="7">
        <v>0</v>
      </c>
      <c r="AB653" s="7" t="e">
        <f>SUMIF([2]Jun!B:I,AVALUOS!E653,[2]Jun!I:I)+126234.96</f>
        <v>#VALUE!</v>
      </c>
      <c r="AC653" s="7" t="e">
        <f t="shared" si="4184"/>
        <v>#VALUE!</v>
      </c>
      <c r="AD653" s="8">
        <f t="shared" si="4185"/>
        <v>0</v>
      </c>
      <c r="AE653" s="7">
        <v>0</v>
      </c>
      <c r="AF653" s="7" t="e">
        <f>SUMIF([2]Jul!B:I,AVALUOS!E653,[2]Jul!I:I)+126234.96</f>
        <v>#VALUE!</v>
      </c>
      <c r="AG653" s="7" t="e">
        <f t="shared" si="4186"/>
        <v>#VALUE!</v>
      </c>
      <c r="AH653" s="8">
        <f t="shared" si="4187"/>
        <v>0</v>
      </c>
      <c r="AI653" s="7">
        <v>0</v>
      </c>
      <c r="AJ653" s="7" t="e">
        <f>SUMIF([2]Agos!B:I,AVALUOS!E653,[2]Agos!I:I)+126234.95</f>
        <v>#VALUE!</v>
      </c>
      <c r="AK653" s="7" t="e">
        <f t="shared" si="4188"/>
        <v>#VALUE!</v>
      </c>
      <c r="AL653" s="8">
        <f t="shared" si="4189"/>
        <v>0</v>
      </c>
      <c r="AM653" s="7">
        <v>0</v>
      </c>
      <c r="AN653" s="7" t="e">
        <f>SUMIF([2]Sep!B:I,AVALUOS!E653,[2]Sep!I:I)+126234.96</f>
        <v>#VALUE!</v>
      </c>
      <c r="AO653" s="7" t="e">
        <f t="shared" si="4190"/>
        <v>#VALUE!</v>
      </c>
      <c r="AP653" s="8">
        <f t="shared" si="4191"/>
        <v>0</v>
      </c>
      <c r="AQ653" s="7">
        <v>0</v>
      </c>
      <c r="AR653" s="7" t="e">
        <f>SUMIF([2]Oct!B:I,AVALUOS!E653,[2]Oct!I:I)+126234.96</f>
        <v>#VALUE!</v>
      </c>
      <c r="AS653" s="7" t="e">
        <f t="shared" si="4192"/>
        <v>#VALUE!</v>
      </c>
      <c r="AT653" s="8">
        <f t="shared" si="4193"/>
        <v>0</v>
      </c>
      <c r="AU653" s="7">
        <v>0</v>
      </c>
      <c r="AV653" s="7" t="e">
        <f>SUMIF([2]Nov!B:I,AVALUOS!E653,[2]Nov!I:I)+126234.96</f>
        <v>#VALUE!</v>
      </c>
      <c r="AW653" s="7" t="e">
        <f t="shared" si="4194"/>
        <v>#VALUE!</v>
      </c>
      <c r="AX653" s="8">
        <f t="shared" si="4195"/>
        <v>0</v>
      </c>
      <c r="AY653" s="7">
        <v>0</v>
      </c>
      <c r="AZ653" s="7" t="e">
        <f>SUMIF([2]Dic!B:I,AVALUOS!E653,[2]Dic!I:I)+126234.96</f>
        <v>#VALUE!</v>
      </c>
      <c r="BA653" s="7" t="e">
        <f t="shared" si="4196"/>
        <v>#VALUE!</v>
      </c>
      <c r="BB653" s="8">
        <f t="shared" si="4197"/>
        <v>0</v>
      </c>
      <c r="BC653" s="7">
        <v>0</v>
      </c>
      <c r="BD653" s="89">
        <f t="shared" ref="BD653:BD660" si="4212">+G653+K653+O653+S653+W653+AA653+AE653+AI653+AM653+AQ653+AU653</f>
        <v>0</v>
      </c>
      <c r="BE653" s="89" t="e">
        <f t="shared" ref="BE653:BE660" si="4213">+H653+L653+P653+T653+X653+AB653+AF653+AJ653+AN653+AR653+AV653+AZ653</f>
        <v>#VALUE!</v>
      </c>
      <c r="BF653" s="89" t="e">
        <f t="shared" si="4198"/>
        <v>#VALUE!</v>
      </c>
      <c r="BG653" s="24">
        <f t="shared" si="4173"/>
        <v>0</v>
      </c>
      <c r="BJ653" s="118"/>
      <c r="BL653" s="7"/>
      <c r="BM653" s="7"/>
    </row>
    <row r="654" spans="1:65" ht="12" x14ac:dyDescent="0.3">
      <c r="A654" s="87"/>
      <c r="B654" s="87"/>
      <c r="C654" s="88"/>
      <c r="D654" s="26"/>
      <c r="E654" s="96">
        <v>53152002</v>
      </c>
      <c r="F654" s="97" t="s">
        <v>357</v>
      </c>
      <c r="G654" s="7">
        <v>0</v>
      </c>
      <c r="H654" s="7" t="e">
        <f>SUMIF([2]Ene!B:I,AVALUOS!E654,[2]Ene!I:I)</f>
        <v>#VALUE!</v>
      </c>
      <c r="I654" s="7" t="e">
        <f t="shared" si="4175"/>
        <v>#VALUE!</v>
      </c>
      <c r="J654" s="8">
        <f t="shared" si="4176"/>
        <v>0</v>
      </c>
      <c r="K654" s="7">
        <v>0</v>
      </c>
      <c r="L654" s="7" t="e">
        <f>SUMIF([2]Feb!B:I,AVALUOS!E654,[2]Feb!I:I)</f>
        <v>#VALUE!</v>
      </c>
      <c r="M654" s="7" t="e">
        <f t="shared" si="4177"/>
        <v>#VALUE!</v>
      </c>
      <c r="N654" s="8">
        <f t="shared" si="4178"/>
        <v>0</v>
      </c>
      <c r="O654" s="7">
        <v>0</v>
      </c>
      <c r="P654" s="7" t="e">
        <f>SUMIF([2]mar!B:I,AVALUOS!E654,[2]mar!I:I)</f>
        <v>#VALUE!</v>
      </c>
      <c r="Q654" s="7" t="e">
        <f t="shared" si="4179"/>
        <v>#VALUE!</v>
      </c>
      <c r="R654" s="8">
        <f t="shared" si="4134"/>
        <v>0</v>
      </c>
      <c r="S654" s="7">
        <v>0</v>
      </c>
      <c r="T654" s="7" t="e">
        <f>SUMIF([2]Abr!B:I,AVALUOS!E654,[2]Abr!I:I)</f>
        <v>#VALUE!</v>
      </c>
      <c r="U654" s="7" t="e">
        <f t="shared" si="4180"/>
        <v>#VALUE!</v>
      </c>
      <c r="V654" s="8">
        <f t="shared" si="4181"/>
        <v>0</v>
      </c>
      <c r="W654" s="7">
        <v>0</v>
      </c>
      <c r="X654" s="7" t="e">
        <f>SUMIF([2]May!B:I,AVALUOS!E654,[2]May!I:I)</f>
        <v>#VALUE!</v>
      </c>
      <c r="Y654" s="7" t="e">
        <f t="shared" si="4182"/>
        <v>#VALUE!</v>
      </c>
      <c r="Z654" s="8">
        <f t="shared" si="4183"/>
        <v>0</v>
      </c>
      <c r="AA654" s="7">
        <v>0</v>
      </c>
      <c r="AB654" s="7" t="e">
        <f>SUMIF([2]Jun!B:I,AVALUOS!E654,[2]Jun!I:I)</f>
        <v>#VALUE!</v>
      </c>
      <c r="AC654" s="7" t="e">
        <f t="shared" si="4184"/>
        <v>#VALUE!</v>
      </c>
      <c r="AD654" s="8">
        <f t="shared" si="4185"/>
        <v>0</v>
      </c>
      <c r="AE654" s="7">
        <v>0</v>
      </c>
      <c r="AF654" s="7" t="e">
        <f>SUMIF([2]Jul!B:I,AVALUOS!E654,[2]Jul!I:I)</f>
        <v>#VALUE!</v>
      </c>
      <c r="AG654" s="7" t="e">
        <f t="shared" si="4186"/>
        <v>#VALUE!</v>
      </c>
      <c r="AH654" s="8">
        <f t="shared" si="4187"/>
        <v>0</v>
      </c>
      <c r="AI654" s="7">
        <v>0</v>
      </c>
      <c r="AJ654" s="7" t="e">
        <f>SUMIF([2]Agos!B:I,AVALUOS!E654,[2]Agos!I:I)</f>
        <v>#VALUE!</v>
      </c>
      <c r="AK654" s="7" t="e">
        <f t="shared" si="4188"/>
        <v>#VALUE!</v>
      </c>
      <c r="AL654" s="8">
        <f t="shared" si="4189"/>
        <v>0</v>
      </c>
      <c r="AM654" s="7">
        <v>0</v>
      </c>
      <c r="AN654" s="7" t="e">
        <f>SUMIF([2]Sep!B:I,AVALUOS!E654,[2]Sep!I:I)</f>
        <v>#VALUE!</v>
      </c>
      <c r="AO654" s="7" t="e">
        <f t="shared" si="4190"/>
        <v>#VALUE!</v>
      </c>
      <c r="AP654" s="8">
        <f t="shared" si="4191"/>
        <v>0</v>
      </c>
      <c r="AQ654" s="7">
        <v>0</v>
      </c>
      <c r="AR654" s="7" t="e">
        <f>SUMIF([2]Oct!B:I,AVALUOS!E654,[2]Oct!I:I)</f>
        <v>#VALUE!</v>
      </c>
      <c r="AS654" s="7" t="e">
        <f t="shared" si="4192"/>
        <v>#VALUE!</v>
      </c>
      <c r="AT654" s="8">
        <f t="shared" si="4193"/>
        <v>0</v>
      </c>
      <c r="AU654" s="7">
        <v>0</v>
      </c>
      <c r="AV654" s="7" t="e">
        <f>SUMIF([2]Nov!B:I,AVALUOS!E654,[2]Nov!I:I)</f>
        <v>#VALUE!</v>
      </c>
      <c r="AW654" s="7" t="e">
        <f t="shared" si="4194"/>
        <v>#VALUE!</v>
      </c>
      <c r="AX654" s="8">
        <f t="shared" si="4195"/>
        <v>0</v>
      </c>
      <c r="AY654" s="7">
        <v>0</v>
      </c>
      <c r="AZ654" s="7" t="e">
        <f>SUMIF([2]Dic!B:I,AVALUOS!E654,[2]Dic!I:I)</f>
        <v>#VALUE!</v>
      </c>
      <c r="BA654" s="7" t="e">
        <f t="shared" si="4196"/>
        <v>#VALUE!</v>
      </c>
      <c r="BB654" s="8">
        <f t="shared" si="4197"/>
        <v>0</v>
      </c>
      <c r="BC654" s="7">
        <v>0</v>
      </c>
      <c r="BD654" s="89">
        <f t="shared" si="4212"/>
        <v>0</v>
      </c>
      <c r="BE654" s="89" t="e">
        <f t="shared" si="4213"/>
        <v>#VALUE!</v>
      </c>
      <c r="BF654" s="89" t="e">
        <f t="shared" si="4198"/>
        <v>#VALUE!</v>
      </c>
      <c r="BG654" s="24">
        <f t="shared" si="4173"/>
        <v>0</v>
      </c>
      <c r="BK654" s="84"/>
      <c r="BL654" s="7"/>
      <c r="BM654" s="7"/>
    </row>
    <row r="655" spans="1:65" s="84" customFormat="1" ht="20.399999999999999" x14ac:dyDescent="0.3">
      <c r="A655" s="87"/>
      <c r="B655" s="87"/>
      <c r="C655" s="88"/>
      <c r="D655" s="26"/>
      <c r="E655" s="96">
        <v>53152003</v>
      </c>
      <c r="F655" s="97" t="s">
        <v>358</v>
      </c>
      <c r="G655" s="7">
        <v>0</v>
      </c>
      <c r="H655" s="7" t="e">
        <f>SUMIF([2]Ene!B:I,AVALUOS!E655,[2]Ene!I:I)</f>
        <v>#VALUE!</v>
      </c>
      <c r="I655" s="7" t="e">
        <f t="shared" si="4175"/>
        <v>#VALUE!</v>
      </c>
      <c r="J655" s="8">
        <f t="shared" si="4176"/>
        <v>0</v>
      </c>
      <c r="K655" s="7">
        <v>0</v>
      </c>
      <c r="L655" s="7" t="e">
        <f>SUMIF([2]Feb!B:I,AVALUOS!E655,[2]Feb!I:I)</f>
        <v>#VALUE!</v>
      </c>
      <c r="M655" s="7" t="e">
        <f t="shared" si="4177"/>
        <v>#VALUE!</v>
      </c>
      <c r="N655" s="8">
        <f t="shared" si="4178"/>
        <v>0</v>
      </c>
      <c r="O655" s="7">
        <v>0</v>
      </c>
      <c r="P655" s="7" t="e">
        <f>SUMIF([2]mar!B:I,AVALUOS!E655,[2]mar!I:I)</f>
        <v>#VALUE!</v>
      </c>
      <c r="Q655" s="7" t="e">
        <f t="shared" si="4179"/>
        <v>#VALUE!</v>
      </c>
      <c r="R655" s="8">
        <f t="shared" si="4134"/>
        <v>0</v>
      </c>
      <c r="S655" s="7">
        <v>0</v>
      </c>
      <c r="T655" s="7" t="e">
        <f>SUMIF([2]Abr!B:I,AVALUOS!E655,[2]Abr!I:I)</f>
        <v>#VALUE!</v>
      </c>
      <c r="U655" s="7" t="e">
        <f t="shared" si="4180"/>
        <v>#VALUE!</v>
      </c>
      <c r="V655" s="8">
        <f t="shared" si="4181"/>
        <v>0</v>
      </c>
      <c r="W655" s="7">
        <v>0</v>
      </c>
      <c r="X655" s="7" t="e">
        <f>SUMIF([2]May!B:I,AVALUOS!E655,[2]May!I:I)</f>
        <v>#VALUE!</v>
      </c>
      <c r="Y655" s="7" t="e">
        <f t="shared" si="4182"/>
        <v>#VALUE!</v>
      </c>
      <c r="Z655" s="8">
        <f t="shared" si="4183"/>
        <v>0</v>
      </c>
      <c r="AA655" s="7">
        <v>0</v>
      </c>
      <c r="AB655" s="7" t="e">
        <f>SUMIF([2]Jun!B:I,AVALUOS!E655,[2]Jun!I:I)</f>
        <v>#VALUE!</v>
      </c>
      <c r="AC655" s="7" t="e">
        <f t="shared" si="4184"/>
        <v>#VALUE!</v>
      </c>
      <c r="AD655" s="8">
        <f t="shared" si="4185"/>
        <v>0</v>
      </c>
      <c r="AE655" s="7">
        <v>0</v>
      </c>
      <c r="AF655" s="7" t="e">
        <f>SUMIF([2]Jul!B:I,AVALUOS!E655,[2]Jul!I:I)</f>
        <v>#VALUE!</v>
      </c>
      <c r="AG655" s="7" t="e">
        <f t="shared" si="4186"/>
        <v>#VALUE!</v>
      </c>
      <c r="AH655" s="8">
        <f t="shared" si="4187"/>
        <v>0</v>
      </c>
      <c r="AI655" s="7">
        <v>0</v>
      </c>
      <c r="AJ655" s="7" t="e">
        <f>SUMIF([2]Agos!B:I,AVALUOS!E655,[2]Agos!I:I)</f>
        <v>#VALUE!</v>
      </c>
      <c r="AK655" s="7" t="e">
        <f t="shared" si="4188"/>
        <v>#VALUE!</v>
      </c>
      <c r="AL655" s="8">
        <f t="shared" si="4189"/>
        <v>0</v>
      </c>
      <c r="AM655" s="7">
        <v>0</v>
      </c>
      <c r="AN655" s="7" t="e">
        <f>SUMIF([2]Sep!B:I,AVALUOS!E655,[2]Sep!I:I)</f>
        <v>#VALUE!</v>
      </c>
      <c r="AO655" s="7" t="e">
        <f t="shared" si="4190"/>
        <v>#VALUE!</v>
      </c>
      <c r="AP655" s="8">
        <f t="shared" si="4191"/>
        <v>0</v>
      </c>
      <c r="AQ655" s="7">
        <v>0</v>
      </c>
      <c r="AR655" s="7" t="e">
        <f>SUMIF([2]Oct!B:I,AVALUOS!E655,[2]Oct!I:I)</f>
        <v>#VALUE!</v>
      </c>
      <c r="AS655" s="7" t="e">
        <f t="shared" si="4192"/>
        <v>#VALUE!</v>
      </c>
      <c r="AT655" s="8">
        <f t="shared" si="4193"/>
        <v>0</v>
      </c>
      <c r="AU655" s="7">
        <v>0</v>
      </c>
      <c r="AV655" s="7" t="e">
        <f>SUMIF([2]Nov!B:I,AVALUOS!E655,[2]Nov!I:I)</f>
        <v>#VALUE!</v>
      </c>
      <c r="AW655" s="7" t="e">
        <f t="shared" si="4194"/>
        <v>#VALUE!</v>
      </c>
      <c r="AX655" s="8">
        <f t="shared" si="4195"/>
        <v>0</v>
      </c>
      <c r="AY655" s="7">
        <v>0</v>
      </c>
      <c r="AZ655" s="7" t="e">
        <f>SUMIF([2]Dic!B:I,AVALUOS!E655,[2]Dic!I:I)</f>
        <v>#VALUE!</v>
      </c>
      <c r="BA655" s="7" t="e">
        <f t="shared" si="4196"/>
        <v>#VALUE!</v>
      </c>
      <c r="BB655" s="8">
        <f t="shared" si="4197"/>
        <v>0</v>
      </c>
      <c r="BC655" s="7">
        <v>0</v>
      </c>
      <c r="BD655" s="89">
        <f t="shared" si="4212"/>
        <v>0</v>
      </c>
      <c r="BE655" s="89" t="e">
        <f t="shared" si="4213"/>
        <v>#VALUE!</v>
      </c>
      <c r="BF655" s="89" t="e">
        <f t="shared" si="4198"/>
        <v>#VALUE!</v>
      </c>
      <c r="BG655" s="24">
        <f t="shared" si="4173"/>
        <v>0</v>
      </c>
      <c r="BL655" s="7"/>
      <c r="BM655" s="7"/>
    </row>
    <row r="656" spans="1:65" ht="12" x14ac:dyDescent="0.3">
      <c r="A656" s="87"/>
      <c r="B656" s="87"/>
      <c r="C656" s="88"/>
      <c r="D656" s="26"/>
      <c r="E656" s="96">
        <v>53152004</v>
      </c>
      <c r="F656" s="97" t="s">
        <v>359</v>
      </c>
      <c r="G656" s="7">
        <v>0</v>
      </c>
      <c r="H656" s="7" t="e">
        <f>SUMIF([2]Ene!B:I,AVALUOS!E656,[2]Ene!I:I)</f>
        <v>#VALUE!</v>
      </c>
      <c r="I656" s="7" t="e">
        <f t="shared" si="4175"/>
        <v>#VALUE!</v>
      </c>
      <c r="J656" s="8">
        <f t="shared" si="4176"/>
        <v>0</v>
      </c>
      <c r="K656" s="7">
        <v>0</v>
      </c>
      <c r="L656" s="7" t="e">
        <f>SUMIF([2]Feb!B:I,AVALUOS!E656,[2]Feb!I:I)</f>
        <v>#VALUE!</v>
      </c>
      <c r="M656" s="7" t="e">
        <f t="shared" si="4177"/>
        <v>#VALUE!</v>
      </c>
      <c r="N656" s="8">
        <f t="shared" si="4178"/>
        <v>0</v>
      </c>
      <c r="O656" s="7">
        <v>0</v>
      </c>
      <c r="P656" s="7" t="e">
        <f>SUMIF([2]mar!B:I,AVALUOS!E656,[2]mar!I:I)</f>
        <v>#VALUE!</v>
      </c>
      <c r="Q656" s="7" t="e">
        <f t="shared" si="4179"/>
        <v>#VALUE!</v>
      </c>
      <c r="R656" s="8">
        <f t="shared" si="4134"/>
        <v>0</v>
      </c>
      <c r="S656" s="7">
        <v>0</v>
      </c>
      <c r="T656" s="7" t="e">
        <f>SUMIF([2]Abr!B:I,AVALUOS!E656,[2]Abr!I:I)</f>
        <v>#VALUE!</v>
      </c>
      <c r="U656" s="7" t="e">
        <f t="shared" si="4180"/>
        <v>#VALUE!</v>
      </c>
      <c r="V656" s="8">
        <f t="shared" si="4181"/>
        <v>0</v>
      </c>
      <c r="W656" s="7">
        <v>0</v>
      </c>
      <c r="X656" s="7" t="e">
        <f>SUMIF([2]May!B:I,AVALUOS!E656,[2]May!I:I)</f>
        <v>#VALUE!</v>
      </c>
      <c r="Y656" s="7" t="e">
        <f t="shared" si="4182"/>
        <v>#VALUE!</v>
      </c>
      <c r="Z656" s="8">
        <f t="shared" si="4183"/>
        <v>0</v>
      </c>
      <c r="AA656" s="7">
        <v>0</v>
      </c>
      <c r="AB656" s="7" t="e">
        <f>SUMIF([2]Jun!B:I,AVALUOS!E656,[2]Jun!I:I)</f>
        <v>#VALUE!</v>
      </c>
      <c r="AC656" s="7" t="e">
        <f t="shared" si="4184"/>
        <v>#VALUE!</v>
      </c>
      <c r="AD656" s="8">
        <f t="shared" si="4185"/>
        <v>0</v>
      </c>
      <c r="AE656" s="7">
        <v>0</v>
      </c>
      <c r="AF656" s="7" t="e">
        <f>SUMIF([2]Jul!B:I,AVALUOS!E656,[2]Jul!I:I)</f>
        <v>#VALUE!</v>
      </c>
      <c r="AG656" s="7" t="e">
        <f t="shared" si="4186"/>
        <v>#VALUE!</v>
      </c>
      <c r="AH656" s="8">
        <f t="shared" si="4187"/>
        <v>0</v>
      </c>
      <c r="AI656" s="7">
        <v>0</v>
      </c>
      <c r="AJ656" s="7" t="e">
        <f>SUMIF([2]Agos!B:I,AVALUOS!E656,[2]Agos!I:I)</f>
        <v>#VALUE!</v>
      </c>
      <c r="AK656" s="7" t="e">
        <f t="shared" si="4188"/>
        <v>#VALUE!</v>
      </c>
      <c r="AL656" s="8">
        <f t="shared" si="4189"/>
        <v>0</v>
      </c>
      <c r="AM656" s="7">
        <v>0</v>
      </c>
      <c r="AN656" s="7" t="e">
        <f>SUMIF([2]Sep!B:I,AVALUOS!E656,[2]Sep!I:I)</f>
        <v>#VALUE!</v>
      </c>
      <c r="AO656" s="7" t="e">
        <f t="shared" si="4190"/>
        <v>#VALUE!</v>
      </c>
      <c r="AP656" s="8">
        <f t="shared" si="4191"/>
        <v>0</v>
      </c>
      <c r="AQ656" s="7">
        <v>0</v>
      </c>
      <c r="AR656" s="7" t="e">
        <f>SUMIF([2]Oct!B:I,AVALUOS!E656,[2]Oct!I:I)</f>
        <v>#VALUE!</v>
      </c>
      <c r="AS656" s="7" t="e">
        <f t="shared" si="4192"/>
        <v>#VALUE!</v>
      </c>
      <c r="AT656" s="8">
        <f t="shared" si="4193"/>
        <v>0</v>
      </c>
      <c r="AU656" s="7">
        <v>0</v>
      </c>
      <c r="AV656" s="7" t="e">
        <f>SUMIF([2]Nov!B:I,AVALUOS!E656,[2]Nov!I:I)</f>
        <v>#VALUE!</v>
      </c>
      <c r="AW656" s="7" t="e">
        <f t="shared" si="4194"/>
        <v>#VALUE!</v>
      </c>
      <c r="AX656" s="8">
        <f t="shared" si="4195"/>
        <v>0</v>
      </c>
      <c r="AY656" s="7">
        <v>0</v>
      </c>
      <c r="AZ656" s="7" t="e">
        <f>SUMIF([2]Dic!B:I,AVALUOS!E656,[2]Dic!I:I)</f>
        <v>#VALUE!</v>
      </c>
      <c r="BA656" s="7" t="e">
        <f t="shared" si="4196"/>
        <v>#VALUE!</v>
      </c>
      <c r="BB656" s="8">
        <f t="shared" si="4197"/>
        <v>0</v>
      </c>
      <c r="BC656" s="7">
        <v>0</v>
      </c>
      <c r="BD656" s="89">
        <f t="shared" si="4212"/>
        <v>0</v>
      </c>
      <c r="BE656" s="89" t="e">
        <f t="shared" si="4213"/>
        <v>#VALUE!</v>
      </c>
      <c r="BF656" s="89" t="e">
        <f t="shared" si="4198"/>
        <v>#VALUE!</v>
      </c>
      <c r="BG656" s="24">
        <f t="shared" si="4173"/>
        <v>0</v>
      </c>
      <c r="BK656" s="84"/>
      <c r="BL656" s="7"/>
      <c r="BM656" s="7"/>
    </row>
    <row r="657" spans="1:65" ht="12" x14ac:dyDescent="0.3">
      <c r="A657" s="87"/>
      <c r="B657" s="87"/>
      <c r="C657" s="88"/>
      <c r="D657" s="26"/>
      <c r="E657" s="96">
        <v>53152005</v>
      </c>
      <c r="F657" s="97" t="s">
        <v>360</v>
      </c>
      <c r="G657" s="7">
        <v>0</v>
      </c>
      <c r="H657" s="7" t="e">
        <f>SUMIF([2]Ene!B:I,AVALUOS!E657,[2]Ene!I:I)</f>
        <v>#VALUE!</v>
      </c>
      <c r="I657" s="7" t="e">
        <f t="shared" si="4175"/>
        <v>#VALUE!</v>
      </c>
      <c r="J657" s="8">
        <f t="shared" si="4176"/>
        <v>0</v>
      </c>
      <c r="K657" s="7">
        <v>0</v>
      </c>
      <c r="L657" s="7" t="e">
        <f>SUMIF([2]Feb!B:I,AVALUOS!E657,[2]Feb!I:I)</f>
        <v>#VALUE!</v>
      </c>
      <c r="M657" s="7" t="e">
        <f t="shared" si="4177"/>
        <v>#VALUE!</v>
      </c>
      <c r="N657" s="8">
        <f t="shared" si="4178"/>
        <v>0</v>
      </c>
      <c r="O657" s="7">
        <v>0</v>
      </c>
      <c r="P657" s="7" t="e">
        <f>SUMIF([2]mar!B:I,AVALUOS!E657,[2]mar!I:I)</f>
        <v>#VALUE!</v>
      </c>
      <c r="Q657" s="7" t="e">
        <f t="shared" si="4179"/>
        <v>#VALUE!</v>
      </c>
      <c r="R657" s="8">
        <f t="shared" si="4134"/>
        <v>0</v>
      </c>
      <c r="S657" s="7">
        <v>0</v>
      </c>
      <c r="T657" s="7" t="e">
        <f>SUMIF([2]Abr!B:I,AVALUOS!E657,[2]Abr!I:I)</f>
        <v>#VALUE!</v>
      </c>
      <c r="U657" s="7" t="e">
        <f t="shared" si="4180"/>
        <v>#VALUE!</v>
      </c>
      <c r="V657" s="8">
        <f t="shared" si="4181"/>
        <v>0</v>
      </c>
      <c r="W657" s="7">
        <v>0</v>
      </c>
      <c r="X657" s="7" t="e">
        <f>SUMIF([2]May!B:I,AVALUOS!E657,[2]May!I:I)</f>
        <v>#VALUE!</v>
      </c>
      <c r="Y657" s="7" t="e">
        <f t="shared" si="4182"/>
        <v>#VALUE!</v>
      </c>
      <c r="Z657" s="8">
        <f t="shared" si="4183"/>
        <v>0</v>
      </c>
      <c r="AA657" s="7">
        <v>0</v>
      </c>
      <c r="AB657" s="7" t="e">
        <f>SUMIF([2]Jun!B:I,AVALUOS!E657,[2]Jun!I:I)</f>
        <v>#VALUE!</v>
      </c>
      <c r="AC657" s="7" t="e">
        <f t="shared" si="4184"/>
        <v>#VALUE!</v>
      </c>
      <c r="AD657" s="8">
        <f t="shared" si="4185"/>
        <v>0</v>
      </c>
      <c r="AE657" s="7">
        <v>0</v>
      </c>
      <c r="AF657" s="7" t="e">
        <f>SUMIF([2]Jul!B:I,AVALUOS!E657,[2]Jul!I:I)</f>
        <v>#VALUE!</v>
      </c>
      <c r="AG657" s="7" t="e">
        <f t="shared" si="4186"/>
        <v>#VALUE!</v>
      </c>
      <c r="AH657" s="8">
        <f t="shared" si="4187"/>
        <v>0</v>
      </c>
      <c r="AI657" s="7">
        <v>0</v>
      </c>
      <c r="AJ657" s="7" t="e">
        <f>SUMIF([2]Agos!B:I,AVALUOS!E657,[2]Agos!I:I)</f>
        <v>#VALUE!</v>
      </c>
      <c r="AK657" s="7" t="e">
        <f t="shared" si="4188"/>
        <v>#VALUE!</v>
      </c>
      <c r="AL657" s="8">
        <f t="shared" si="4189"/>
        <v>0</v>
      </c>
      <c r="AM657" s="7">
        <v>0</v>
      </c>
      <c r="AN657" s="7" t="e">
        <f>SUMIF([2]Sep!B:I,AVALUOS!E657,[2]Sep!I:I)</f>
        <v>#VALUE!</v>
      </c>
      <c r="AO657" s="7" t="e">
        <f t="shared" si="4190"/>
        <v>#VALUE!</v>
      </c>
      <c r="AP657" s="8">
        <f t="shared" si="4191"/>
        <v>0</v>
      </c>
      <c r="AQ657" s="7">
        <v>0</v>
      </c>
      <c r="AR657" s="7" t="e">
        <f>SUMIF([2]Oct!B:I,AVALUOS!E657,[2]Oct!I:I)</f>
        <v>#VALUE!</v>
      </c>
      <c r="AS657" s="7" t="e">
        <f t="shared" si="4192"/>
        <v>#VALUE!</v>
      </c>
      <c r="AT657" s="8">
        <f t="shared" si="4193"/>
        <v>0</v>
      </c>
      <c r="AU657" s="7">
        <v>0</v>
      </c>
      <c r="AV657" s="7" t="e">
        <f>SUMIF([2]Nov!B:I,AVALUOS!E657,[2]Nov!I:I)</f>
        <v>#VALUE!</v>
      </c>
      <c r="AW657" s="7" t="e">
        <f t="shared" si="4194"/>
        <v>#VALUE!</v>
      </c>
      <c r="AX657" s="8">
        <f t="shared" si="4195"/>
        <v>0</v>
      </c>
      <c r="AY657" s="7">
        <v>0</v>
      </c>
      <c r="AZ657" s="7" t="e">
        <f>SUMIF([2]Dic!B:I,AVALUOS!E657,[2]Dic!I:I)</f>
        <v>#VALUE!</v>
      </c>
      <c r="BA657" s="7" t="e">
        <f t="shared" si="4196"/>
        <v>#VALUE!</v>
      </c>
      <c r="BB657" s="8">
        <f t="shared" si="4197"/>
        <v>0</v>
      </c>
      <c r="BC657" s="7">
        <v>0</v>
      </c>
      <c r="BD657" s="89">
        <f t="shared" si="4212"/>
        <v>0</v>
      </c>
      <c r="BE657" s="89" t="e">
        <f t="shared" si="4213"/>
        <v>#VALUE!</v>
      </c>
      <c r="BF657" s="89" t="e">
        <f t="shared" si="4198"/>
        <v>#VALUE!</v>
      </c>
      <c r="BG657" s="24">
        <f t="shared" si="4173"/>
        <v>0</v>
      </c>
      <c r="BK657" s="84"/>
      <c r="BL657" s="7"/>
      <c r="BM657" s="7"/>
    </row>
    <row r="658" spans="1:65" ht="12" x14ac:dyDescent="0.3">
      <c r="A658" s="87"/>
      <c r="B658" s="87"/>
      <c r="C658" s="88"/>
      <c r="D658" s="26"/>
      <c r="E658" s="96">
        <v>53152006</v>
      </c>
      <c r="F658" s="97" t="s">
        <v>361</v>
      </c>
      <c r="G658" s="7">
        <v>0</v>
      </c>
      <c r="H658" s="7" t="e">
        <f>SUMIF([2]Ene!B:I,AVALUOS!E658,[2]Ene!I:I)</f>
        <v>#VALUE!</v>
      </c>
      <c r="I658" s="7" t="e">
        <f t="shared" si="4175"/>
        <v>#VALUE!</v>
      </c>
      <c r="J658" s="8">
        <f t="shared" si="4176"/>
        <v>0</v>
      </c>
      <c r="K658" s="7">
        <v>0</v>
      </c>
      <c r="L658" s="7" t="e">
        <f>SUMIF([2]Feb!B:I,AVALUOS!E658,[2]Feb!I:I)</f>
        <v>#VALUE!</v>
      </c>
      <c r="M658" s="7" t="e">
        <f t="shared" si="4177"/>
        <v>#VALUE!</v>
      </c>
      <c r="N658" s="8">
        <f t="shared" si="4178"/>
        <v>0</v>
      </c>
      <c r="O658" s="7">
        <v>0</v>
      </c>
      <c r="P658" s="7" t="e">
        <f>SUMIF([2]mar!B:I,AVALUOS!E658,[2]mar!I:I)</f>
        <v>#VALUE!</v>
      </c>
      <c r="Q658" s="7" t="e">
        <f t="shared" si="4179"/>
        <v>#VALUE!</v>
      </c>
      <c r="R658" s="8">
        <f t="shared" si="4134"/>
        <v>0</v>
      </c>
      <c r="S658" s="7">
        <v>0</v>
      </c>
      <c r="T658" s="7" t="e">
        <f>SUMIF([2]Abr!B:I,AVALUOS!E658,[2]Abr!I:I)</f>
        <v>#VALUE!</v>
      </c>
      <c r="U658" s="7" t="e">
        <f t="shared" si="4180"/>
        <v>#VALUE!</v>
      </c>
      <c r="V658" s="8">
        <f t="shared" si="4181"/>
        <v>0</v>
      </c>
      <c r="W658" s="7">
        <v>0</v>
      </c>
      <c r="X658" s="7" t="e">
        <f>SUMIF([2]May!B:I,AVALUOS!E658,[2]May!I:I)</f>
        <v>#VALUE!</v>
      </c>
      <c r="Y658" s="7" t="e">
        <f t="shared" si="4182"/>
        <v>#VALUE!</v>
      </c>
      <c r="Z658" s="8">
        <f t="shared" si="4183"/>
        <v>0</v>
      </c>
      <c r="AA658" s="7">
        <v>0</v>
      </c>
      <c r="AB658" s="7" t="e">
        <f>SUMIF([2]Jun!B:I,AVALUOS!E658,[2]Jun!I:I)</f>
        <v>#VALUE!</v>
      </c>
      <c r="AC658" s="7" t="e">
        <f t="shared" si="4184"/>
        <v>#VALUE!</v>
      </c>
      <c r="AD658" s="8">
        <f t="shared" si="4185"/>
        <v>0</v>
      </c>
      <c r="AE658" s="7">
        <v>0</v>
      </c>
      <c r="AF658" s="7" t="e">
        <f>SUMIF([2]Jul!B:I,AVALUOS!E658,[2]Jul!I:I)</f>
        <v>#VALUE!</v>
      </c>
      <c r="AG658" s="7" t="e">
        <f t="shared" si="4186"/>
        <v>#VALUE!</v>
      </c>
      <c r="AH658" s="8">
        <f t="shared" si="4187"/>
        <v>0</v>
      </c>
      <c r="AI658" s="7">
        <v>0</v>
      </c>
      <c r="AJ658" s="7" t="e">
        <f>SUMIF([2]Agos!B:I,AVALUOS!E658,[2]Agos!I:I)</f>
        <v>#VALUE!</v>
      </c>
      <c r="AK658" s="7" t="e">
        <f t="shared" si="4188"/>
        <v>#VALUE!</v>
      </c>
      <c r="AL658" s="8">
        <f t="shared" si="4189"/>
        <v>0</v>
      </c>
      <c r="AM658" s="7">
        <v>0</v>
      </c>
      <c r="AN658" s="7" t="e">
        <f>SUMIF([2]Sep!B:I,AVALUOS!E658,[2]Sep!I:I)</f>
        <v>#VALUE!</v>
      </c>
      <c r="AO658" s="7" t="e">
        <f t="shared" si="4190"/>
        <v>#VALUE!</v>
      </c>
      <c r="AP658" s="8">
        <f t="shared" si="4191"/>
        <v>0</v>
      </c>
      <c r="AQ658" s="7">
        <v>0</v>
      </c>
      <c r="AR658" s="7" t="e">
        <f>SUMIF([2]Oct!B:I,AVALUOS!E658,[2]Oct!I:I)</f>
        <v>#VALUE!</v>
      </c>
      <c r="AS658" s="7" t="e">
        <f t="shared" si="4192"/>
        <v>#VALUE!</v>
      </c>
      <c r="AT658" s="8">
        <f t="shared" si="4193"/>
        <v>0</v>
      </c>
      <c r="AU658" s="7">
        <v>0</v>
      </c>
      <c r="AV658" s="7" t="e">
        <f>SUMIF([2]Nov!B:I,AVALUOS!E658,[2]Nov!I:I)</f>
        <v>#VALUE!</v>
      </c>
      <c r="AW658" s="7" t="e">
        <f t="shared" si="4194"/>
        <v>#VALUE!</v>
      </c>
      <c r="AX658" s="8">
        <f t="shared" si="4195"/>
        <v>0</v>
      </c>
      <c r="AY658" s="7">
        <v>0</v>
      </c>
      <c r="AZ658" s="7" t="e">
        <f>SUMIF([2]Dic!B:I,AVALUOS!E658,[2]Dic!I:I)</f>
        <v>#VALUE!</v>
      </c>
      <c r="BA658" s="7" t="e">
        <f t="shared" si="4196"/>
        <v>#VALUE!</v>
      </c>
      <c r="BB658" s="8">
        <f t="shared" si="4197"/>
        <v>0</v>
      </c>
      <c r="BC658" s="7">
        <v>0</v>
      </c>
      <c r="BD658" s="89">
        <f t="shared" si="4212"/>
        <v>0</v>
      </c>
      <c r="BE658" s="89" t="e">
        <f t="shared" si="4213"/>
        <v>#VALUE!</v>
      </c>
      <c r="BF658" s="89" t="e">
        <f t="shared" si="4198"/>
        <v>#VALUE!</v>
      </c>
      <c r="BG658" s="24">
        <f t="shared" si="4173"/>
        <v>0</v>
      </c>
      <c r="BK658" s="84"/>
      <c r="BL658" s="7"/>
      <c r="BM658" s="7"/>
    </row>
    <row r="659" spans="1:65" ht="12" x14ac:dyDescent="0.3">
      <c r="A659" s="87"/>
      <c r="B659" s="87"/>
      <c r="C659" s="88"/>
      <c r="D659" s="26"/>
      <c r="E659" s="96">
        <v>53152007</v>
      </c>
      <c r="F659" s="97" t="s">
        <v>362</v>
      </c>
      <c r="G659" s="7">
        <v>0</v>
      </c>
      <c r="H659" s="7" t="e">
        <f>SUMIF([2]Ene!B:I,AVALUOS!E659,[2]Ene!I:I)</f>
        <v>#VALUE!</v>
      </c>
      <c r="I659" s="7" t="e">
        <f t="shared" si="4175"/>
        <v>#VALUE!</v>
      </c>
      <c r="J659" s="8">
        <f t="shared" si="4176"/>
        <v>0</v>
      </c>
      <c r="K659" s="7">
        <v>0</v>
      </c>
      <c r="L659" s="7" t="e">
        <f>SUMIF([2]Feb!B:I,AVALUOS!E659,[2]Feb!I:I)</f>
        <v>#VALUE!</v>
      </c>
      <c r="M659" s="7" t="e">
        <f t="shared" si="4177"/>
        <v>#VALUE!</v>
      </c>
      <c r="N659" s="8">
        <f t="shared" si="4178"/>
        <v>0</v>
      </c>
      <c r="O659" s="7">
        <v>0</v>
      </c>
      <c r="P659" s="7" t="e">
        <f>SUMIF([2]mar!B:I,AVALUOS!E659,[2]mar!I:I)</f>
        <v>#VALUE!</v>
      </c>
      <c r="Q659" s="7" t="e">
        <f t="shared" si="4179"/>
        <v>#VALUE!</v>
      </c>
      <c r="R659" s="8">
        <f t="shared" si="4134"/>
        <v>0</v>
      </c>
      <c r="S659" s="7">
        <v>0</v>
      </c>
      <c r="T659" s="7" t="e">
        <f>SUMIF([2]Abr!B:I,AVALUOS!E659,[2]Abr!I:I)</f>
        <v>#VALUE!</v>
      </c>
      <c r="U659" s="7" t="e">
        <f t="shared" si="4180"/>
        <v>#VALUE!</v>
      </c>
      <c r="V659" s="8">
        <f t="shared" si="4181"/>
        <v>0</v>
      </c>
      <c r="W659" s="7">
        <v>0</v>
      </c>
      <c r="X659" s="7" t="e">
        <f>SUMIF([2]May!B:I,AVALUOS!E659,[2]May!I:I)</f>
        <v>#VALUE!</v>
      </c>
      <c r="Y659" s="7" t="e">
        <f t="shared" si="4182"/>
        <v>#VALUE!</v>
      </c>
      <c r="Z659" s="8">
        <f t="shared" si="4183"/>
        <v>0</v>
      </c>
      <c r="AA659" s="7">
        <v>0</v>
      </c>
      <c r="AB659" s="7" t="e">
        <f>SUMIF([2]Jun!B:I,AVALUOS!E659,[2]Jun!I:I)</f>
        <v>#VALUE!</v>
      </c>
      <c r="AC659" s="7" t="e">
        <f t="shared" si="4184"/>
        <v>#VALUE!</v>
      </c>
      <c r="AD659" s="8">
        <f t="shared" si="4185"/>
        <v>0</v>
      </c>
      <c r="AE659" s="7">
        <v>0</v>
      </c>
      <c r="AF659" s="7" t="e">
        <f>SUMIF([2]Jul!B:I,AVALUOS!E659,[2]Jul!I:I)</f>
        <v>#VALUE!</v>
      </c>
      <c r="AG659" s="7" t="e">
        <f t="shared" si="4186"/>
        <v>#VALUE!</v>
      </c>
      <c r="AH659" s="8">
        <f t="shared" si="4187"/>
        <v>0</v>
      </c>
      <c r="AI659" s="7">
        <v>0</v>
      </c>
      <c r="AJ659" s="7" t="e">
        <f>SUMIF([2]Agos!B:I,AVALUOS!E659,[2]Agos!I:I)</f>
        <v>#VALUE!</v>
      </c>
      <c r="AK659" s="7" t="e">
        <f t="shared" si="4188"/>
        <v>#VALUE!</v>
      </c>
      <c r="AL659" s="8">
        <f t="shared" si="4189"/>
        <v>0</v>
      </c>
      <c r="AM659" s="7">
        <v>0</v>
      </c>
      <c r="AN659" s="7" t="e">
        <f>SUMIF([2]Sep!B:I,AVALUOS!E659,[2]Sep!I:I)</f>
        <v>#VALUE!</v>
      </c>
      <c r="AO659" s="7" t="e">
        <f t="shared" si="4190"/>
        <v>#VALUE!</v>
      </c>
      <c r="AP659" s="8">
        <f t="shared" si="4191"/>
        <v>0</v>
      </c>
      <c r="AQ659" s="7">
        <v>0</v>
      </c>
      <c r="AR659" s="7" t="e">
        <f>SUMIF([2]Oct!B:I,AVALUOS!E659,[2]Oct!I:I)</f>
        <v>#VALUE!</v>
      </c>
      <c r="AS659" s="7" t="e">
        <f t="shared" si="4192"/>
        <v>#VALUE!</v>
      </c>
      <c r="AT659" s="8">
        <f t="shared" si="4193"/>
        <v>0</v>
      </c>
      <c r="AU659" s="7">
        <v>0</v>
      </c>
      <c r="AV659" s="7" t="e">
        <f>SUMIF([2]Nov!B:I,AVALUOS!E659,[2]Nov!I:I)</f>
        <v>#VALUE!</v>
      </c>
      <c r="AW659" s="7" t="e">
        <f t="shared" si="4194"/>
        <v>#VALUE!</v>
      </c>
      <c r="AX659" s="8">
        <f t="shared" si="4195"/>
        <v>0</v>
      </c>
      <c r="AY659" s="7">
        <v>0</v>
      </c>
      <c r="AZ659" s="7" t="e">
        <f>SUMIF([2]Dic!B:I,AVALUOS!E659,[2]Dic!I:I)</f>
        <v>#VALUE!</v>
      </c>
      <c r="BA659" s="7" t="e">
        <f t="shared" si="4196"/>
        <v>#VALUE!</v>
      </c>
      <c r="BB659" s="8">
        <f t="shared" si="4197"/>
        <v>0</v>
      </c>
      <c r="BC659" s="7">
        <v>0</v>
      </c>
      <c r="BD659" s="89">
        <f t="shared" si="4212"/>
        <v>0</v>
      </c>
      <c r="BE659" s="89" t="e">
        <f t="shared" si="4213"/>
        <v>#VALUE!</v>
      </c>
      <c r="BF659" s="89" t="e">
        <f t="shared" si="4198"/>
        <v>#VALUE!</v>
      </c>
      <c r="BG659" s="24">
        <f t="shared" si="4173"/>
        <v>0</v>
      </c>
      <c r="BK659" s="84"/>
      <c r="BL659" s="7"/>
      <c r="BM659" s="7"/>
    </row>
    <row r="660" spans="1:65" ht="12" x14ac:dyDescent="0.3">
      <c r="A660" s="87"/>
      <c r="B660" s="87"/>
      <c r="C660" s="88"/>
      <c r="D660" s="26"/>
      <c r="E660" s="96">
        <v>53152008</v>
      </c>
      <c r="F660" s="97" t="s">
        <v>363</v>
      </c>
      <c r="G660" s="7">
        <v>0</v>
      </c>
      <c r="H660" s="7" t="e">
        <f>SUMIF([2]Ene!B:I,AVALUOS!E660,[2]Ene!I:I)</f>
        <v>#VALUE!</v>
      </c>
      <c r="I660" s="7" t="e">
        <f t="shared" si="4175"/>
        <v>#VALUE!</v>
      </c>
      <c r="J660" s="8">
        <f t="shared" si="4176"/>
        <v>0</v>
      </c>
      <c r="K660" s="7">
        <v>0</v>
      </c>
      <c r="L660" s="7" t="e">
        <f>SUMIF([2]Feb!B:I,AVALUOS!E660,[2]Feb!I:I)</f>
        <v>#VALUE!</v>
      </c>
      <c r="M660" s="7" t="e">
        <f t="shared" si="4177"/>
        <v>#VALUE!</v>
      </c>
      <c r="N660" s="8">
        <f t="shared" si="4178"/>
        <v>0</v>
      </c>
      <c r="O660" s="7">
        <v>0</v>
      </c>
      <c r="P660" s="7" t="e">
        <f>SUMIF([2]mar!B:I,AVALUOS!E660,[2]mar!I:I)</f>
        <v>#VALUE!</v>
      </c>
      <c r="Q660" s="7" t="e">
        <f t="shared" si="4179"/>
        <v>#VALUE!</v>
      </c>
      <c r="R660" s="8">
        <f t="shared" si="4134"/>
        <v>0</v>
      </c>
      <c r="S660" s="7">
        <v>0</v>
      </c>
      <c r="T660" s="7" t="e">
        <f>SUMIF([2]Abr!B:I,AVALUOS!E660,[2]Abr!I:I)</f>
        <v>#VALUE!</v>
      </c>
      <c r="U660" s="7" t="e">
        <f t="shared" si="4180"/>
        <v>#VALUE!</v>
      </c>
      <c r="V660" s="8">
        <f t="shared" si="4181"/>
        <v>0</v>
      </c>
      <c r="W660" s="7">
        <v>0</v>
      </c>
      <c r="X660" s="7" t="e">
        <f>SUMIF([2]May!B:I,AVALUOS!E660,[2]May!I:I)</f>
        <v>#VALUE!</v>
      </c>
      <c r="Y660" s="7" t="e">
        <f t="shared" si="4182"/>
        <v>#VALUE!</v>
      </c>
      <c r="Z660" s="8">
        <f t="shared" si="4183"/>
        <v>0</v>
      </c>
      <c r="AA660" s="7">
        <v>0</v>
      </c>
      <c r="AB660" s="7" t="e">
        <f>SUMIF([2]Jun!B:I,AVALUOS!E660,[2]Jun!I:I)</f>
        <v>#VALUE!</v>
      </c>
      <c r="AC660" s="7" t="e">
        <f t="shared" si="4184"/>
        <v>#VALUE!</v>
      </c>
      <c r="AD660" s="8">
        <f t="shared" si="4185"/>
        <v>0</v>
      </c>
      <c r="AE660" s="7">
        <v>0</v>
      </c>
      <c r="AF660" s="7" t="e">
        <f>SUMIF([2]Jul!B:I,AVALUOS!E660,[2]Jul!I:I)</f>
        <v>#VALUE!</v>
      </c>
      <c r="AG660" s="7" t="e">
        <f t="shared" si="4186"/>
        <v>#VALUE!</v>
      </c>
      <c r="AH660" s="8">
        <f t="shared" si="4187"/>
        <v>0</v>
      </c>
      <c r="AI660" s="7">
        <v>0</v>
      </c>
      <c r="AJ660" s="7" t="e">
        <f>SUMIF([2]Agos!B:I,AVALUOS!E660,[2]Agos!I:I)</f>
        <v>#VALUE!</v>
      </c>
      <c r="AK660" s="7" t="e">
        <f t="shared" si="4188"/>
        <v>#VALUE!</v>
      </c>
      <c r="AL660" s="8">
        <f t="shared" si="4189"/>
        <v>0</v>
      </c>
      <c r="AM660" s="7">
        <v>0</v>
      </c>
      <c r="AN660" s="7" t="e">
        <f>SUMIF([2]Sep!B:I,AVALUOS!E660,[2]Sep!I:I)</f>
        <v>#VALUE!</v>
      </c>
      <c r="AO660" s="7" t="e">
        <f t="shared" si="4190"/>
        <v>#VALUE!</v>
      </c>
      <c r="AP660" s="8">
        <f t="shared" si="4191"/>
        <v>0</v>
      </c>
      <c r="AQ660" s="7">
        <v>0</v>
      </c>
      <c r="AR660" s="7" t="e">
        <f>SUMIF([2]Oct!B:I,AVALUOS!E660,[2]Oct!I:I)</f>
        <v>#VALUE!</v>
      </c>
      <c r="AS660" s="7" t="e">
        <f t="shared" si="4192"/>
        <v>#VALUE!</v>
      </c>
      <c r="AT660" s="8">
        <f t="shared" si="4193"/>
        <v>0</v>
      </c>
      <c r="AU660" s="7">
        <v>0</v>
      </c>
      <c r="AV660" s="7" t="e">
        <f>SUMIF([2]Nov!B:I,AVALUOS!E660,[2]Nov!I:I)</f>
        <v>#VALUE!</v>
      </c>
      <c r="AW660" s="7" t="e">
        <f t="shared" si="4194"/>
        <v>#VALUE!</v>
      </c>
      <c r="AX660" s="8">
        <f t="shared" si="4195"/>
        <v>0</v>
      </c>
      <c r="AY660" s="7">
        <v>0</v>
      </c>
      <c r="AZ660" s="7" t="e">
        <f>SUMIF([2]Dic!B:I,AVALUOS!E660,[2]Dic!I:I)</f>
        <v>#VALUE!</v>
      </c>
      <c r="BA660" s="7" t="e">
        <f t="shared" si="4196"/>
        <v>#VALUE!</v>
      </c>
      <c r="BB660" s="8">
        <f t="shared" si="4197"/>
        <v>0</v>
      </c>
      <c r="BC660" s="7">
        <v>0</v>
      </c>
      <c r="BD660" s="89">
        <f t="shared" si="4212"/>
        <v>0</v>
      </c>
      <c r="BE660" s="89" t="e">
        <f t="shared" si="4213"/>
        <v>#VALUE!</v>
      </c>
      <c r="BF660" s="89" t="e">
        <f t="shared" si="4198"/>
        <v>#VALUE!</v>
      </c>
      <c r="BG660" s="24">
        <f t="shared" si="4173"/>
        <v>0</v>
      </c>
      <c r="BK660" s="84"/>
      <c r="BL660" s="7"/>
      <c r="BM660" s="7"/>
    </row>
    <row r="661" spans="1:65" ht="12" x14ac:dyDescent="0.3">
      <c r="A661" s="85"/>
      <c r="B661" s="85"/>
      <c r="C661" s="86"/>
      <c r="D661" s="25">
        <v>531595</v>
      </c>
      <c r="E661" s="91"/>
      <c r="F661" s="92" t="s">
        <v>51</v>
      </c>
      <c r="G661" s="93">
        <f t="shared" ref="G661:H661" si="4214">+G662</f>
        <v>0</v>
      </c>
      <c r="H661" s="93" t="e">
        <f t="shared" si="4214"/>
        <v>#VALUE!</v>
      </c>
      <c r="I661" s="93" t="e">
        <f t="shared" si="4175"/>
        <v>#VALUE!</v>
      </c>
      <c r="J661" s="94">
        <f t="shared" si="4176"/>
        <v>0</v>
      </c>
      <c r="K661" s="93">
        <f t="shared" ref="K661:L661" si="4215">+K662</f>
        <v>0</v>
      </c>
      <c r="L661" s="93" t="e">
        <f t="shared" si="4215"/>
        <v>#VALUE!</v>
      </c>
      <c r="M661" s="93" t="e">
        <f t="shared" si="4177"/>
        <v>#VALUE!</v>
      </c>
      <c r="N661" s="94">
        <f t="shared" si="4178"/>
        <v>0</v>
      </c>
      <c r="O661" s="93">
        <f t="shared" ref="O661:P661" si="4216">+O662</f>
        <v>0</v>
      </c>
      <c r="P661" s="93" t="e">
        <f t="shared" si="4216"/>
        <v>#VALUE!</v>
      </c>
      <c r="Q661" s="93" t="e">
        <f t="shared" si="4179"/>
        <v>#VALUE!</v>
      </c>
      <c r="R661" s="94">
        <f t="shared" si="4134"/>
        <v>0</v>
      </c>
      <c r="S661" s="93">
        <f t="shared" ref="S661:BE661" si="4217">+S662</f>
        <v>0</v>
      </c>
      <c r="T661" s="93" t="e">
        <f t="shared" si="4217"/>
        <v>#VALUE!</v>
      </c>
      <c r="U661" s="93" t="e">
        <f t="shared" si="4180"/>
        <v>#VALUE!</v>
      </c>
      <c r="V661" s="94">
        <f t="shared" si="4181"/>
        <v>0</v>
      </c>
      <c r="W661" s="93">
        <f t="shared" ref="W661:X661" si="4218">+W662</f>
        <v>0</v>
      </c>
      <c r="X661" s="93" t="e">
        <f t="shared" si="4218"/>
        <v>#VALUE!</v>
      </c>
      <c r="Y661" s="93" t="e">
        <f t="shared" si="4182"/>
        <v>#VALUE!</v>
      </c>
      <c r="Z661" s="94">
        <f t="shared" si="4183"/>
        <v>0</v>
      </c>
      <c r="AA661" s="93">
        <f t="shared" ref="AA661" si="4219">+AA662</f>
        <v>0</v>
      </c>
      <c r="AB661" s="93" t="e">
        <f t="shared" si="4217"/>
        <v>#VALUE!</v>
      </c>
      <c r="AC661" s="93" t="e">
        <f t="shared" si="4184"/>
        <v>#VALUE!</v>
      </c>
      <c r="AD661" s="94">
        <f t="shared" si="4185"/>
        <v>0</v>
      </c>
      <c r="AE661" s="93">
        <f t="shared" ref="AE661" si="4220">+AE662</f>
        <v>0</v>
      </c>
      <c r="AF661" s="93" t="e">
        <f t="shared" si="4217"/>
        <v>#VALUE!</v>
      </c>
      <c r="AG661" s="93" t="e">
        <f t="shared" si="4186"/>
        <v>#VALUE!</v>
      </c>
      <c r="AH661" s="94">
        <f t="shared" si="4187"/>
        <v>0</v>
      </c>
      <c r="AI661" s="93">
        <f t="shared" ref="AI661" si="4221">+AI662</f>
        <v>0</v>
      </c>
      <c r="AJ661" s="93" t="e">
        <f t="shared" si="4217"/>
        <v>#VALUE!</v>
      </c>
      <c r="AK661" s="93" t="e">
        <f t="shared" si="4188"/>
        <v>#VALUE!</v>
      </c>
      <c r="AL661" s="94">
        <f t="shared" si="4189"/>
        <v>0</v>
      </c>
      <c r="AM661" s="93">
        <f t="shared" ref="AM661" si="4222">+AM662</f>
        <v>0</v>
      </c>
      <c r="AN661" s="93" t="e">
        <f t="shared" si="4217"/>
        <v>#VALUE!</v>
      </c>
      <c r="AO661" s="93" t="e">
        <f t="shared" si="4190"/>
        <v>#VALUE!</v>
      </c>
      <c r="AP661" s="94">
        <f t="shared" si="4191"/>
        <v>0</v>
      </c>
      <c r="AQ661" s="93">
        <f t="shared" ref="AQ661" si="4223">+AQ662</f>
        <v>0</v>
      </c>
      <c r="AR661" s="93" t="e">
        <f t="shared" si="4217"/>
        <v>#VALUE!</v>
      </c>
      <c r="AS661" s="93" t="e">
        <f t="shared" si="4192"/>
        <v>#VALUE!</v>
      </c>
      <c r="AT661" s="94">
        <f t="shared" si="4193"/>
        <v>0</v>
      </c>
      <c r="AU661" s="93">
        <f t="shared" ref="AU661" si="4224">+AU662</f>
        <v>0</v>
      </c>
      <c r="AV661" s="93" t="e">
        <f t="shared" si="4217"/>
        <v>#VALUE!</v>
      </c>
      <c r="AW661" s="93" t="e">
        <f t="shared" si="4194"/>
        <v>#VALUE!</v>
      </c>
      <c r="AX661" s="94">
        <f t="shared" si="4195"/>
        <v>0</v>
      </c>
      <c r="AY661" s="93">
        <f t="shared" ref="AY661" si="4225">+AY662</f>
        <v>0</v>
      </c>
      <c r="AZ661" s="93" t="e">
        <f t="shared" si="4217"/>
        <v>#VALUE!</v>
      </c>
      <c r="BA661" s="93" t="e">
        <f t="shared" si="4196"/>
        <v>#VALUE!</v>
      </c>
      <c r="BB661" s="94">
        <f t="shared" si="4197"/>
        <v>0</v>
      </c>
      <c r="BC661" s="93">
        <f t="shared" si="4217"/>
        <v>0</v>
      </c>
      <c r="BD661" s="93">
        <f t="shared" si="4217"/>
        <v>0</v>
      </c>
      <c r="BE661" s="93" t="e">
        <f t="shared" si="4217"/>
        <v>#VALUE!</v>
      </c>
      <c r="BF661" s="93" t="e">
        <f t="shared" si="4198"/>
        <v>#VALUE!</v>
      </c>
      <c r="BG661" s="4">
        <f t="shared" si="4173"/>
        <v>0</v>
      </c>
      <c r="BL661" s="93">
        <f t="shared" ref="BL661:BM661" si="4226">+BL662</f>
        <v>0</v>
      </c>
      <c r="BM661" s="93">
        <f t="shared" si="4226"/>
        <v>0</v>
      </c>
    </row>
    <row r="662" spans="1:65" ht="12" x14ac:dyDescent="0.3">
      <c r="A662" s="87"/>
      <c r="B662" s="87"/>
      <c r="C662" s="88"/>
      <c r="D662" s="26"/>
      <c r="E662" s="96">
        <v>53159501</v>
      </c>
      <c r="F662" s="97" t="s">
        <v>51</v>
      </c>
      <c r="G662" s="7">
        <v>0</v>
      </c>
      <c r="H662" s="7" t="e">
        <f>SUMIF([2]Ene!B:I,AVALUOS!E662,[2]Ene!I:I)</f>
        <v>#VALUE!</v>
      </c>
      <c r="I662" s="7" t="e">
        <f t="shared" si="4175"/>
        <v>#VALUE!</v>
      </c>
      <c r="J662" s="8">
        <f t="shared" si="4176"/>
        <v>0</v>
      </c>
      <c r="K662" s="7">
        <v>0</v>
      </c>
      <c r="L662" s="7" t="e">
        <f>SUMIF([2]Feb!B:I,AVALUOS!E662,[2]Feb!I:I)</f>
        <v>#VALUE!</v>
      </c>
      <c r="M662" s="7" t="e">
        <f t="shared" si="4177"/>
        <v>#VALUE!</v>
      </c>
      <c r="N662" s="8">
        <f t="shared" si="4178"/>
        <v>0</v>
      </c>
      <c r="O662" s="7">
        <v>0</v>
      </c>
      <c r="P662" s="7" t="e">
        <f>SUMIF([2]mar!B:I,AVALUOS!E662,[2]mar!I:I)</f>
        <v>#VALUE!</v>
      </c>
      <c r="Q662" s="7" t="e">
        <f t="shared" si="4179"/>
        <v>#VALUE!</v>
      </c>
      <c r="R662" s="8">
        <f t="shared" si="4134"/>
        <v>0</v>
      </c>
      <c r="S662" s="7">
        <v>0</v>
      </c>
      <c r="T662" s="7" t="e">
        <f>SUMIF([2]Abr!B:I,AVALUOS!E662,[2]Abr!I:I)</f>
        <v>#VALUE!</v>
      </c>
      <c r="U662" s="7" t="e">
        <f t="shared" si="4180"/>
        <v>#VALUE!</v>
      </c>
      <c r="V662" s="8">
        <f t="shared" si="4181"/>
        <v>0</v>
      </c>
      <c r="W662" s="7">
        <v>0</v>
      </c>
      <c r="X662" s="7" t="e">
        <f>SUMIF([2]May!B:I,AVALUOS!E662,[2]May!I:I)</f>
        <v>#VALUE!</v>
      </c>
      <c r="Y662" s="7" t="e">
        <f t="shared" si="4182"/>
        <v>#VALUE!</v>
      </c>
      <c r="Z662" s="8">
        <f t="shared" si="4183"/>
        <v>0</v>
      </c>
      <c r="AA662" s="7">
        <v>0</v>
      </c>
      <c r="AB662" s="7" t="e">
        <f>SUMIF([2]Jun!B:I,AVALUOS!E662,[2]Jun!I:I)</f>
        <v>#VALUE!</v>
      </c>
      <c r="AC662" s="7" t="e">
        <f t="shared" si="4184"/>
        <v>#VALUE!</v>
      </c>
      <c r="AD662" s="8">
        <f t="shared" si="4185"/>
        <v>0</v>
      </c>
      <c r="AE662" s="7">
        <v>0</v>
      </c>
      <c r="AF662" s="7" t="e">
        <f>SUMIF([2]Jul!B:I,AVALUOS!E662,[2]Jul!I:I)</f>
        <v>#VALUE!</v>
      </c>
      <c r="AG662" s="7" t="e">
        <f t="shared" si="4186"/>
        <v>#VALUE!</v>
      </c>
      <c r="AH662" s="8">
        <f t="shared" si="4187"/>
        <v>0</v>
      </c>
      <c r="AI662" s="7">
        <v>0</v>
      </c>
      <c r="AJ662" s="7" t="e">
        <f>SUMIF([2]Agos!B:I,AVALUOS!E662,[2]Agos!I:I)</f>
        <v>#VALUE!</v>
      </c>
      <c r="AK662" s="7" t="e">
        <f t="shared" si="4188"/>
        <v>#VALUE!</v>
      </c>
      <c r="AL662" s="8">
        <f t="shared" si="4189"/>
        <v>0</v>
      </c>
      <c r="AM662" s="7">
        <v>0</v>
      </c>
      <c r="AN662" s="7" t="e">
        <f>SUMIF([2]Sep!B:I,AVALUOS!E662,[2]Sep!I:I)</f>
        <v>#VALUE!</v>
      </c>
      <c r="AO662" s="7" t="e">
        <f t="shared" si="4190"/>
        <v>#VALUE!</v>
      </c>
      <c r="AP662" s="8">
        <f t="shared" si="4191"/>
        <v>0</v>
      </c>
      <c r="AQ662" s="7">
        <v>0</v>
      </c>
      <c r="AR662" s="7" t="e">
        <f>SUMIF([2]Oct!B:I,AVALUOS!E662,[2]Oct!I:I)</f>
        <v>#VALUE!</v>
      </c>
      <c r="AS662" s="7" t="e">
        <f t="shared" si="4192"/>
        <v>#VALUE!</v>
      </c>
      <c r="AT662" s="8">
        <f t="shared" si="4193"/>
        <v>0</v>
      </c>
      <c r="AU662" s="7">
        <v>0</v>
      </c>
      <c r="AV662" s="7" t="e">
        <f>SUMIF([2]Nov!B:I,AVALUOS!E662,[2]Nov!I:I)</f>
        <v>#VALUE!</v>
      </c>
      <c r="AW662" s="7" t="e">
        <f t="shared" si="4194"/>
        <v>#VALUE!</v>
      </c>
      <c r="AX662" s="8">
        <f t="shared" si="4195"/>
        <v>0</v>
      </c>
      <c r="AY662" s="7">
        <v>0</v>
      </c>
      <c r="AZ662" s="7" t="e">
        <f>SUMIF([2]Dic!B:I,AVALUOS!E662,[2]Dic!I:I)</f>
        <v>#VALUE!</v>
      </c>
      <c r="BA662" s="7" t="e">
        <f t="shared" si="4196"/>
        <v>#VALUE!</v>
      </c>
      <c r="BB662" s="8">
        <f t="shared" si="4197"/>
        <v>0</v>
      </c>
      <c r="BC662" s="7">
        <v>0</v>
      </c>
      <c r="BD662" s="89">
        <f>+G662+K662+O662+S662+W662+AA662+AE662+AI662+AM662+AQ662+AU662</f>
        <v>0</v>
      </c>
      <c r="BE662" s="89" t="e">
        <f>+H662+L662+P662+T662+X662+AB662+AF662+AJ662+AN662+AR662+AV662+AZ662</f>
        <v>#VALUE!</v>
      </c>
      <c r="BF662" s="89" t="e">
        <f t="shared" si="4198"/>
        <v>#VALUE!</v>
      </c>
      <c r="BG662" s="24">
        <f t="shared" si="4173"/>
        <v>0</v>
      </c>
      <c r="BK662" s="84"/>
      <c r="BL662" s="7"/>
      <c r="BM662" s="7"/>
    </row>
    <row r="663" spans="1:65" ht="12" x14ac:dyDescent="0.3">
      <c r="A663" s="77"/>
      <c r="B663" s="77"/>
      <c r="C663" s="78">
        <v>5395</v>
      </c>
      <c r="D663" s="33"/>
      <c r="E663" s="80"/>
      <c r="F663" s="81" t="s">
        <v>364</v>
      </c>
      <c r="G663" s="82">
        <f t="shared" ref="G663:H663" si="4227">SUM(G664,G666,G668,G673,G675,G677)</f>
        <v>0</v>
      </c>
      <c r="H663" s="82" t="e">
        <f t="shared" si="4227"/>
        <v>#VALUE!</v>
      </c>
      <c r="I663" s="82" t="e">
        <f t="shared" si="4175"/>
        <v>#VALUE!</v>
      </c>
      <c r="J663" s="83">
        <f t="shared" si="4176"/>
        <v>0</v>
      </c>
      <c r="K663" s="82">
        <f t="shared" ref="K663:L663" si="4228">SUM(K664,K666,K668,K673,K675,K677)</f>
        <v>0</v>
      </c>
      <c r="L663" s="82" t="e">
        <f t="shared" si="4228"/>
        <v>#VALUE!</v>
      </c>
      <c r="M663" s="82" t="e">
        <f t="shared" si="4177"/>
        <v>#VALUE!</v>
      </c>
      <c r="N663" s="83">
        <f t="shared" si="4178"/>
        <v>0</v>
      </c>
      <c r="O663" s="82">
        <f t="shared" ref="O663:P663" si="4229">SUM(O664,O666,O668,O673,O675,O677)</f>
        <v>0</v>
      </c>
      <c r="P663" s="82" t="e">
        <f t="shared" si="4229"/>
        <v>#VALUE!</v>
      </c>
      <c r="Q663" s="82" t="e">
        <f t="shared" si="4179"/>
        <v>#VALUE!</v>
      </c>
      <c r="R663" s="83">
        <f t="shared" si="4134"/>
        <v>0</v>
      </c>
      <c r="S663" s="82">
        <f t="shared" ref="S663:T663" si="4230">SUM(S664,S666,S668,S673,S675,S677)</f>
        <v>0</v>
      </c>
      <c r="T663" s="82" t="e">
        <f t="shared" si="4230"/>
        <v>#VALUE!</v>
      </c>
      <c r="U663" s="82" t="e">
        <f t="shared" si="4180"/>
        <v>#VALUE!</v>
      </c>
      <c r="V663" s="83">
        <f t="shared" si="4181"/>
        <v>0</v>
      </c>
      <c r="W663" s="82">
        <f t="shared" ref="W663:X663" si="4231">SUM(W664,W666,W668,W673,W675,W677)</f>
        <v>0</v>
      </c>
      <c r="X663" s="82" t="e">
        <f t="shared" si="4231"/>
        <v>#VALUE!</v>
      </c>
      <c r="Y663" s="82" t="e">
        <f t="shared" si="4182"/>
        <v>#VALUE!</v>
      </c>
      <c r="Z663" s="83">
        <f t="shared" si="4183"/>
        <v>0</v>
      </c>
      <c r="AA663" s="82">
        <f t="shared" ref="AA663:AB663" si="4232">SUM(AA664,AA666,AA668,AA673,AA675,AA677)</f>
        <v>0</v>
      </c>
      <c r="AB663" s="82" t="e">
        <f t="shared" si="4232"/>
        <v>#VALUE!</v>
      </c>
      <c r="AC663" s="82" t="e">
        <f t="shared" si="4184"/>
        <v>#VALUE!</v>
      </c>
      <c r="AD663" s="83">
        <f t="shared" si="4185"/>
        <v>0</v>
      </c>
      <c r="AE663" s="82">
        <f t="shared" ref="AE663:AF663" si="4233">SUM(AE664,AE666,AE668,AE673,AE675,AE677)</f>
        <v>0</v>
      </c>
      <c r="AF663" s="82" t="e">
        <f t="shared" si="4233"/>
        <v>#VALUE!</v>
      </c>
      <c r="AG663" s="82" t="e">
        <f t="shared" si="4186"/>
        <v>#VALUE!</v>
      </c>
      <c r="AH663" s="83">
        <f t="shared" si="4187"/>
        <v>0</v>
      </c>
      <c r="AI663" s="82">
        <f t="shared" ref="AI663:AJ663" si="4234">SUM(AI664,AI666,AI668,AI673,AI675,AI677)</f>
        <v>0</v>
      </c>
      <c r="AJ663" s="82" t="e">
        <f t="shared" si="4234"/>
        <v>#VALUE!</v>
      </c>
      <c r="AK663" s="82" t="e">
        <f t="shared" si="4188"/>
        <v>#VALUE!</v>
      </c>
      <c r="AL663" s="83">
        <f t="shared" si="4189"/>
        <v>0</v>
      </c>
      <c r="AM663" s="82">
        <f t="shared" ref="AM663:AN663" si="4235">SUM(AM664,AM666,AM668,AM673,AM675,AM677)</f>
        <v>0</v>
      </c>
      <c r="AN663" s="82" t="e">
        <f t="shared" si="4235"/>
        <v>#VALUE!</v>
      </c>
      <c r="AO663" s="82" t="e">
        <f t="shared" si="4190"/>
        <v>#VALUE!</v>
      </c>
      <c r="AP663" s="83">
        <f t="shared" si="4191"/>
        <v>0</v>
      </c>
      <c r="AQ663" s="82">
        <f t="shared" ref="AQ663:AR663" si="4236">SUM(AQ664,AQ666,AQ668,AQ673,AQ675,AQ677)</f>
        <v>0</v>
      </c>
      <c r="AR663" s="82" t="e">
        <f t="shared" si="4236"/>
        <v>#VALUE!</v>
      </c>
      <c r="AS663" s="82" t="e">
        <f t="shared" si="4192"/>
        <v>#VALUE!</v>
      </c>
      <c r="AT663" s="83">
        <f t="shared" si="4193"/>
        <v>0</v>
      </c>
      <c r="AU663" s="82">
        <f t="shared" ref="AU663:AV663" si="4237">SUM(AU664,AU666,AU668,AU673,AU675,AU677)</f>
        <v>0</v>
      </c>
      <c r="AV663" s="82" t="e">
        <f t="shared" si="4237"/>
        <v>#VALUE!</v>
      </c>
      <c r="AW663" s="82" t="e">
        <f t="shared" si="4194"/>
        <v>#VALUE!</v>
      </c>
      <c r="AX663" s="83">
        <f t="shared" si="4195"/>
        <v>0</v>
      </c>
      <c r="AY663" s="82">
        <f t="shared" ref="AY663:BE663" si="4238">SUM(AY664,AY666,AY668,AY673,AY675,AY677)</f>
        <v>0</v>
      </c>
      <c r="AZ663" s="82" t="e">
        <f t="shared" si="4238"/>
        <v>#VALUE!</v>
      </c>
      <c r="BA663" s="82" t="e">
        <f t="shared" si="4196"/>
        <v>#VALUE!</v>
      </c>
      <c r="BB663" s="83">
        <f t="shared" si="4197"/>
        <v>0</v>
      </c>
      <c r="BC663" s="82">
        <f t="shared" si="4238"/>
        <v>0</v>
      </c>
      <c r="BD663" s="82">
        <f t="shared" si="4238"/>
        <v>0</v>
      </c>
      <c r="BE663" s="82" t="e">
        <f t="shared" si="4238"/>
        <v>#VALUE!</v>
      </c>
      <c r="BF663" s="82" t="e">
        <f t="shared" si="4198"/>
        <v>#VALUE!</v>
      </c>
      <c r="BG663" s="83">
        <f t="shared" si="4173"/>
        <v>0</v>
      </c>
      <c r="BL663" s="82">
        <f t="shared" ref="BL663:BM663" si="4239">SUM(BL664,BL666,BL668,BL673,BL675,BL677)</f>
        <v>0</v>
      </c>
      <c r="BM663" s="82">
        <f t="shared" si="4239"/>
        <v>0</v>
      </c>
    </row>
    <row r="664" spans="1:65" s="84" customFormat="1" ht="12" x14ac:dyDescent="0.3">
      <c r="A664" s="85"/>
      <c r="B664" s="85"/>
      <c r="C664" s="86"/>
      <c r="D664" s="25">
        <v>539510</v>
      </c>
      <c r="E664" s="91"/>
      <c r="F664" s="92" t="s">
        <v>365</v>
      </c>
      <c r="G664" s="93">
        <f t="shared" ref="G664:H664" si="4240">+G665</f>
        <v>0</v>
      </c>
      <c r="H664" s="93" t="e">
        <f t="shared" si="4240"/>
        <v>#VALUE!</v>
      </c>
      <c r="I664" s="93" t="e">
        <f t="shared" si="4175"/>
        <v>#VALUE!</v>
      </c>
      <c r="J664" s="94">
        <f t="shared" si="4176"/>
        <v>0</v>
      </c>
      <c r="K664" s="93">
        <f t="shared" ref="K664:L664" si="4241">+K665</f>
        <v>0</v>
      </c>
      <c r="L664" s="93" t="e">
        <f t="shared" si="4241"/>
        <v>#VALUE!</v>
      </c>
      <c r="M664" s="93" t="e">
        <f t="shared" si="4177"/>
        <v>#VALUE!</v>
      </c>
      <c r="N664" s="94">
        <f t="shared" si="4178"/>
        <v>0</v>
      </c>
      <c r="O664" s="93">
        <f t="shared" ref="O664:P664" si="4242">+O665</f>
        <v>0</v>
      </c>
      <c r="P664" s="93" t="e">
        <f t="shared" si="4242"/>
        <v>#VALUE!</v>
      </c>
      <c r="Q664" s="93" t="e">
        <f t="shared" si="4179"/>
        <v>#VALUE!</v>
      </c>
      <c r="R664" s="94">
        <f t="shared" si="4134"/>
        <v>0</v>
      </c>
      <c r="S664" s="93">
        <f t="shared" ref="S664:BE664" si="4243">+S665</f>
        <v>0</v>
      </c>
      <c r="T664" s="93" t="e">
        <f t="shared" si="4243"/>
        <v>#VALUE!</v>
      </c>
      <c r="U664" s="93" t="e">
        <f t="shared" si="4180"/>
        <v>#VALUE!</v>
      </c>
      <c r="V664" s="94">
        <f t="shared" si="4181"/>
        <v>0</v>
      </c>
      <c r="W664" s="93">
        <f t="shared" ref="W664:X664" si="4244">+W665</f>
        <v>0</v>
      </c>
      <c r="X664" s="93" t="e">
        <f t="shared" si="4244"/>
        <v>#VALUE!</v>
      </c>
      <c r="Y664" s="93" t="e">
        <f t="shared" si="4182"/>
        <v>#VALUE!</v>
      </c>
      <c r="Z664" s="94">
        <f t="shared" si="4183"/>
        <v>0</v>
      </c>
      <c r="AA664" s="93">
        <f t="shared" ref="AA664" si="4245">+AA665</f>
        <v>0</v>
      </c>
      <c r="AB664" s="93" t="e">
        <f t="shared" si="4243"/>
        <v>#VALUE!</v>
      </c>
      <c r="AC664" s="93" t="e">
        <f t="shared" si="4184"/>
        <v>#VALUE!</v>
      </c>
      <c r="AD664" s="94">
        <f t="shared" si="4185"/>
        <v>0</v>
      </c>
      <c r="AE664" s="93">
        <f t="shared" ref="AE664" si="4246">+AE665</f>
        <v>0</v>
      </c>
      <c r="AF664" s="93" t="e">
        <f t="shared" si="4243"/>
        <v>#VALUE!</v>
      </c>
      <c r="AG664" s="93" t="e">
        <f t="shared" si="4186"/>
        <v>#VALUE!</v>
      </c>
      <c r="AH664" s="94">
        <f t="shared" si="4187"/>
        <v>0</v>
      </c>
      <c r="AI664" s="93">
        <f t="shared" ref="AI664" si="4247">+AI665</f>
        <v>0</v>
      </c>
      <c r="AJ664" s="93" t="e">
        <f t="shared" si="4243"/>
        <v>#VALUE!</v>
      </c>
      <c r="AK664" s="93" t="e">
        <f t="shared" si="4188"/>
        <v>#VALUE!</v>
      </c>
      <c r="AL664" s="94">
        <f t="shared" si="4189"/>
        <v>0</v>
      </c>
      <c r="AM664" s="93">
        <f t="shared" ref="AM664" si="4248">+AM665</f>
        <v>0</v>
      </c>
      <c r="AN664" s="93" t="e">
        <f t="shared" si="4243"/>
        <v>#VALUE!</v>
      </c>
      <c r="AO664" s="93" t="e">
        <f t="shared" si="4190"/>
        <v>#VALUE!</v>
      </c>
      <c r="AP664" s="94">
        <f t="shared" si="4191"/>
        <v>0</v>
      </c>
      <c r="AQ664" s="93">
        <f t="shared" ref="AQ664" si="4249">+AQ665</f>
        <v>0</v>
      </c>
      <c r="AR664" s="93" t="e">
        <f t="shared" si="4243"/>
        <v>#VALUE!</v>
      </c>
      <c r="AS664" s="93" t="e">
        <f t="shared" si="4192"/>
        <v>#VALUE!</v>
      </c>
      <c r="AT664" s="94">
        <f t="shared" si="4193"/>
        <v>0</v>
      </c>
      <c r="AU664" s="93">
        <f t="shared" ref="AU664" si="4250">+AU665</f>
        <v>0</v>
      </c>
      <c r="AV664" s="93" t="e">
        <f t="shared" si="4243"/>
        <v>#VALUE!</v>
      </c>
      <c r="AW664" s="93" t="e">
        <f t="shared" si="4194"/>
        <v>#VALUE!</v>
      </c>
      <c r="AX664" s="94">
        <f t="shared" si="4195"/>
        <v>0</v>
      </c>
      <c r="AY664" s="93">
        <f t="shared" ref="AY664" si="4251">+AY665</f>
        <v>0</v>
      </c>
      <c r="AZ664" s="93" t="e">
        <f t="shared" si="4243"/>
        <v>#VALUE!</v>
      </c>
      <c r="BA664" s="93" t="e">
        <f t="shared" si="4196"/>
        <v>#VALUE!</v>
      </c>
      <c r="BB664" s="94">
        <f t="shared" si="4197"/>
        <v>0</v>
      </c>
      <c r="BC664" s="93">
        <f t="shared" si="4243"/>
        <v>0</v>
      </c>
      <c r="BD664" s="93">
        <f t="shared" si="4243"/>
        <v>0</v>
      </c>
      <c r="BE664" s="93" t="e">
        <f t="shared" si="4243"/>
        <v>#VALUE!</v>
      </c>
      <c r="BF664" s="93" t="e">
        <f t="shared" si="4198"/>
        <v>#VALUE!</v>
      </c>
      <c r="BG664" s="4">
        <f t="shared" si="4173"/>
        <v>0</v>
      </c>
      <c r="BL664" s="93">
        <f t="shared" ref="BL664:BM664" si="4252">+BL665</f>
        <v>0</v>
      </c>
      <c r="BM664" s="93">
        <f t="shared" si="4252"/>
        <v>0</v>
      </c>
    </row>
    <row r="665" spans="1:65" ht="12" x14ac:dyDescent="0.3">
      <c r="A665" s="87"/>
      <c r="B665" s="87"/>
      <c r="C665" s="88"/>
      <c r="D665" s="26"/>
      <c r="E665" s="96">
        <v>53951001</v>
      </c>
      <c r="F665" s="97" t="s">
        <v>365</v>
      </c>
      <c r="G665" s="7">
        <v>0</v>
      </c>
      <c r="H665" s="7" t="e">
        <f>SUMIF([2]Ene!B:I,AVALUOS!E665,[2]Ene!I:I)</f>
        <v>#VALUE!</v>
      </c>
      <c r="I665" s="7" t="e">
        <f t="shared" si="4175"/>
        <v>#VALUE!</v>
      </c>
      <c r="J665" s="8">
        <f t="shared" si="4176"/>
        <v>0</v>
      </c>
      <c r="K665" s="7">
        <v>0</v>
      </c>
      <c r="L665" s="7" t="e">
        <f>SUMIF([2]Feb!B:I,AVALUOS!E665,[2]Feb!I:I)</f>
        <v>#VALUE!</v>
      </c>
      <c r="M665" s="7" t="e">
        <f t="shared" si="4177"/>
        <v>#VALUE!</v>
      </c>
      <c r="N665" s="8">
        <f t="shared" si="4178"/>
        <v>0</v>
      </c>
      <c r="O665" s="7">
        <v>0</v>
      </c>
      <c r="P665" s="7" t="e">
        <f>SUMIF([2]mar!B:I,AVALUOS!E665,[2]mar!I:I)</f>
        <v>#VALUE!</v>
      </c>
      <c r="Q665" s="7" t="e">
        <f t="shared" si="4179"/>
        <v>#VALUE!</v>
      </c>
      <c r="R665" s="8">
        <f t="shared" si="4134"/>
        <v>0</v>
      </c>
      <c r="S665" s="7">
        <v>0</v>
      </c>
      <c r="T665" s="7" t="e">
        <f>SUMIF([2]Abr!B:I,AVALUOS!E665,[2]Abr!I:I)</f>
        <v>#VALUE!</v>
      </c>
      <c r="U665" s="7" t="e">
        <f t="shared" si="4180"/>
        <v>#VALUE!</v>
      </c>
      <c r="V665" s="8">
        <f t="shared" si="4181"/>
        <v>0</v>
      </c>
      <c r="W665" s="7">
        <v>0</v>
      </c>
      <c r="X665" s="7" t="e">
        <f>SUMIF([2]May!B:I,AVALUOS!E665,[2]May!I:I)</f>
        <v>#VALUE!</v>
      </c>
      <c r="Y665" s="7" t="e">
        <f t="shared" si="4182"/>
        <v>#VALUE!</v>
      </c>
      <c r="Z665" s="8">
        <f t="shared" si="4183"/>
        <v>0</v>
      </c>
      <c r="AA665" s="7">
        <v>0</v>
      </c>
      <c r="AB665" s="7" t="e">
        <f>SUMIF([2]Jun!B:I,AVALUOS!E665,[2]Jun!I:I)</f>
        <v>#VALUE!</v>
      </c>
      <c r="AC665" s="7" t="e">
        <f t="shared" si="4184"/>
        <v>#VALUE!</v>
      </c>
      <c r="AD665" s="8">
        <f t="shared" si="4185"/>
        <v>0</v>
      </c>
      <c r="AE665" s="7">
        <v>0</v>
      </c>
      <c r="AF665" s="7" t="e">
        <f>SUMIF([2]Jul!B:I,AVALUOS!E665,[2]Jul!I:I)</f>
        <v>#VALUE!</v>
      </c>
      <c r="AG665" s="7" t="e">
        <f t="shared" si="4186"/>
        <v>#VALUE!</v>
      </c>
      <c r="AH665" s="8">
        <f t="shared" si="4187"/>
        <v>0</v>
      </c>
      <c r="AI665" s="7">
        <v>0</v>
      </c>
      <c r="AJ665" s="7" t="e">
        <f>SUMIF([2]Agos!B:I,AVALUOS!E665,[2]Agos!I:I)</f>
        <v>#VALUE!</v>
      </c>
      <c r="AK665" s="7" t="e">
        <f t="shared" si="4188"/>
        <v>#VALUE!</v>
      </c>
      <c r="AL665" s="8">
        <f t="shared" si="4189"/>
        <v>0</v>
      </c>
      <c r="AM665" s="7">
        <v>0</v>
      </c>
      <c r="AN665" s="7" t="e">
        <f>SUMIF([2]Sep!B:I,AVALUOS!E665,[2]Sep!I:I)</f>
        <v>#VALUE!</v>
      </c>
      <c r="AO665" s="7" t="e">
        <f t="shared" si="4190"/>
        <v>#VALUE!</v>
      </c>
      <c r="AP665" s="8">
        <f t="shared" si="4191"/>
        <v>0</v>
      </c>
      <c r="AQ665" s="7">
        <v>0</v>
      </c>
      <c r="AR665" s="7" t="e">
        <f>SUMIF([2]Oct!B:I,AVALUOS!E665,[2]Oct!I:I)</f>
        <v>#VALUE!</v>
      </c>
      <c r="AS665" s="7" t="e">
        <f t="shared" si="4192"/>
        <v>#VALUE!</v>
      </c>
      <c r="AT665" s="8">
        <f t="shared" si="4193"/>
        <v>0</v>
      </c>
      <c r="AU665" s="7">
        <v>0</v>
      </c>
      <c r="AV665" s="7" t="e">
        <f>SUMIF([2]Nov!B:I,AVALUOS!E665,[2]Nov!I:I)</f>
        <v>#VALUE!</v>
      </c>
      <c r="AW665" s="7" t="e">
        <f t="shared" si="4194"/>
        <v>#VALUE!</v>
      </c>
      <c r="AX665" s="8">
        <f t="shared" si="4195"/>
        <v>0</v>
      </c>
      <c r="AY665" s="7">
        <v>0</v>
      </c>
      <c r="AZ665" s="7" t="e">
        <f>SUMIF([2]Dic!B:I,AVALUOS!E665,[2]Dic!I:I)</f>
        <v>#VALUE!</v>
      </c>
      <c r="BA665" s="7" t="e">
        <f t="shared" si="4196"/>
        <v>#VALUE!</v>
      </c>
      <c r="BB665" s="8">
        <f t="shared" si="4197"/>
        <v>0</v>
      </c>
      <c r="BC665" s="7">
        <v>0</v>
      </c>
      <c r="BD665" s="89">
        <f>+G665+K665+O665+S665+W665+AA665+AE665+AI665+AM665+AQ665+AU665</f>
        <v>0</v>
      </c>
      <c r="BE665" s="89" t="e">
        <f>+H665+L665+P665+T665+X665+AB665+AF665+AJ665+AN665+AR665+AV665+AZ665</f>
        <v>#VALUE!</v>
      </c>
      <c r="BF665" s="89" t="e">
        <f t="shared" si="4198"/>
        <v>#VALUE!</v>
      </c>
      <c r="BG665" s="24">
        <f t="shared" si="4173"/>
        <v>0</v>
      </c>
      <c r="BK665" s="84"/>
      <c r="BL665" s="7"/>
      <c r="BM665" s="7"/>
    </row>
    <row r="666" spans="1:65" s="84" customFormat="1" ht="12" x14ac:dyDescent="0.3">
      <c r="A666" s="85"/>
      <c r="B666" s="85"/>
      <c r="C666" s="86"/>
      <c r="D666" s="25">
        <v>539515</v>
      </c>
      <c r="E666" s="91"/>
      <c r="F666" s="92" t="s">
        <v>85</v>
      </c>
      <c r="G666" s="93">
        <f t="shared" ref="G666:H666" si="4253">+G667</f>
        <v>0</v>
      </c>
      <c r="H666" s="93" t="e">
        <f t="shared" si="4253"/>
        <v>#VALUE!</v>
      </c>
      <c r="I666" s="93" t="e">
        <f t="shared" si="4175"/>
        <v>#VALUE!</v>
      </c>
      <c r="J666" s="94">
        <f t="shared" si="4176"/>
        <v>0</v>
      </c>
      <c r="K666" s="93">
        <f t="shared" ref="K666:L666" si="4254">+K667</f>
        <v>0</v>
      </c>
      <c r="L666" s="93" t="e">
        <f t="shared" si="4254"/>
        <v>#VALUE!</v>
      </c>
      <c r="M666" s="93" t="e">
        <f t="shared" si="4177"/>
        <v>#VALUE!</v>
      </c>
      <c r="N666" s="94">
        <f t="shared" si="4178"/>
        <v>0</v>
      </c>
      <c r="O666" s="93">
        <f t="shared" ref="O666:P666" si="4255">+O667</f>
        <v>0</v>
      </c>
      <c r="P666" s="93" t="e">
        <f t="shared" si="4255"/>
        <v>#VALUE!</v>
      </c>
      <c r="Q666" s="93" t="e">
        <f t="shared" si="4179"/>
        <v>#VALUE!</v>
      </c>
      <c r="R666" s="94">
        <f t="shared" si="4134"/>
        <v>0</v>
      </c>
      <c r="S666" s="93">
        <f t="shared" ref="S666:BE666" si="4256">+S667</f>
        <v>0</v>
      </c>
      <c r="T666" s="93" t="e">
        <f t="shared" si="4256"/>
        <v>#VALUE!</v>
      </c>
      <c r="U666" s="93" t="e">
        <f t="shared" si="4180"/>
        <v>#VALUE!</v>
      </c>
      <c r="V666" s="94">
        <f t="shared" si="4181"/>
        <v>0</v>
      </c>
      <c r="W666" s="93">
        <f t="shared" ref="W666:X666" si="4257">+W667</f>
        <v>0</v>
      </c>
      <c r="X666" s="93" t="e">
        <f t="shared" si="4257"/>
        <v>#VALUE!</v>
      </c>
      <c r="Y666" s="93" t="e">
        <f t="shared" si="4182"/>
        <v>#VALUE!</v>
      </c>
      <c r="Z666" s="94">
        <f t="shared" si="4183"/>
        <v>0</v>
      </c>
      <c r="AA666" s="93">
        <f t="shared" ref="AA666" si="4258">+AA667</f>
        <v>0</v>
      </c>
      <c r="AB666" s="93" t="e">
        <f t="shared" si="4256"/>
        <v>#VALUE!</v>
      </c>
      <c r="AC666" s="93" t="e">
        <f t="shared" si="4184"/>
        <v>#VALUE!</v>
      </c>
      <c r="AD666" s="94">
        <f t="shared" si="4185"/>
        <v>0</v>
      </c>
      <c r="AE666" s="93">
        <f t="shared" ref="AE666" si="4259">+AE667</f>
        <v>0</v>
      </c>
      <c r="AF666" s="93" t="e">
        <f t="shared" si="4256"/>
        <v>#VALUE!</v>
      </c>
      <c r="AG666" s="93" t="e">
        <f t="shared" si="4186"/>
        <v>#VALUE!</v>
      </c>
      <c r="AH666" s="94">
        <f t="shared" si="4187"/>
        <v>0</v>
      </c>
      <c r="AI666" s="93">
        <f t="shared" ref="AI666" si="4260">+AI667</f>
        <v>0</v>
      </c>
      <c r="AJ666" s="93" t="e">
        <f t="shared" si="4256"/>
        <v>#VALUE!</v>
      </c>
      <c r="AK666" s="93" t="e">
        <f t="shared" si="4188"/>
        <v>#VALUE!</v>
      </c>
      <c r="AL666" s="94">
        <f t="shared" si="4189"/>
        <v>0</v>
      </c>
      <c r="AM666" s="93">
        <f t="shared" ref="AM666" si="4261">+AM667</f>
        <v>0</v>
      </c>
      <c r="AN666" s="93" t="e">
        <f t="shared" si="4256"/>
        <v>#VALUE!</v>
      </c>
      <c r="AO666" s="93" t="e">
        <f t="shared" si="4190"/>
        <v>#VALUE!</v>
      </c>
      <c r="AP666" s="94">
        <f t="shared" si="4191"/>
        <v>0</v>
      </c>
      <c r="AQ666" s="93">
        <f t="shared" ref="AQ666" si="4262">+AQ667</f>
        <v>0</v>
      </c>
      <c r="AR666" s="93" t="e">
        <f t="shared" si="4256"/>
        <v>#VALUE!</v>
      </c>
      <c r="AS666" s="93" t="e">
        <f t="shared" si="4192"/>
        <v>#VALUE!</v>
      </c>
      <c r="AT666" s="94">
        <f t="shared" si="4193"/>
        <v>0</v>
      </c>
      <c r="AU666" s="93">
        <f t="shared" ref="AU666" si="4263">+AU667</f>
        <v>0</v>
      </c>
      <c r="AV666" s="93" t="e">
        <f t="shared" si="4256"/>
        <v>#VALUE!</v>
      </c>
      <c r="AW666" s="93" t="e">
        <f t="shared" si="4194"/>
        <v>#VALUE!</v>
      </c>
      <c r="AX666" s="94">
        <f t="shared" si="4195"/>
        <v>0</v>
      </c>
      <c r="AY666" s="93">
        <f t="shared" ref="AY666" si="4264">+AY667</f>
        <v>0</v>
      </c>
      <c r="AZ666" s="93" t="e">
        <f t="shared" si="4256"/>
        <v>#VALUE!</v>
      </c>
      <c r="BA666" s="93" t="e">
        <f t="shared" si="4196"/>
        <v>#VALUE!</v>
      </c>
      <c r="BB666" s="94">
        <f t="shared" si="4197"/>
        <v>0</v>
      </c>
      <c r="BC666" s="93">
        <f t="shared" si="4256"/>
        <v>0</v>
      </c>
      <c r="BD666" s="93">
        <f t="shared" si="4256"/>
        <v>0</v>
      </c>
      <c r="BE666" s="93" t="e">
        <f t="shared" si="4256"/>
        <v>#VALUE!</v>
      </c>
      <c r="BF666" s="93" t="e">
        <f t="shared" si="4198"/>
        <v>#VALUE!</v>
      </c>
      <c r="BG666" s="4">
        <f t="shared" si="4173"/>
        <v>0</v>
      </c>
      <c r="BL666" s="93">
        <f t="shared" ref="BL666:BM666" si="4265">+BL667</f>
        <v>0</v>
      </c>
      <c r="BM666" s="93">
        <f t="shared" si="4265"/>
        <v>0</v>
      </c>
    </row>
    <row r="667" spans="1:65" s="84" customFormat="1" ht="12" x14ac:dyDescent="0.3">
      <c r="A667" s="87"/>
      <c r="B667" s="87"/>
      <c r="C667" s="88"/>
      <c r="D667" s="26"/>
      <c r="E667" s="96">
        <v>53951501</v>
      </c>
      <c r="F667" s="97" t="s">
        <v>85</v>
      </c>
      <c r="G667" s="7">
        <v>0</v>
      </c>
      <c r="H667" s="7" t="e">
        <f>SUMIF([2]Ene!B:I,AVALUOS!E667,[2]Ene!I:I)</f>
        <v>#VALUE!</v>
      </c>
      <c r="I667" s="7" t="e">
        <f t="shared" si="4175"/>
        <v>#VALUE!</v>
      </c>
      <c r="J667" s="8">
        <f t="shared" si="4176"/>
        <v>0</v>
      </c>
      <c r="K667" s="7">
        <v>0</v>
      </c>
      <c r="L667" s="7" t="e">
        <f>SUMIF([2]Feb!B:I,AVALUOS!E667,[2]Feb!I:I)</f>
        <v>#VALUE!</v>
      </c>
      <c r="M667" s="7" t="e">
        <f t="shared" si="4177"/>
        <v>#VALUE!</v>
      </c>
      <c r="N667" s="8">
        <f t="shared" si="4178"/>
        <v>0</v>
      </c>
      <c r="O667" s="7">
        <v>0</v>
      </c>
      <c r="P667" s="7" t="e">
        <f>SUMIF([2]mar!B:I,AVALUOS!E667,[2]mar!I:I)</f>
        <v>#VALUE!</v>
      </c>
      <c r="Q667" s="7" t="e">
        <f t="shared" si="4179"/>
        <v>#VALUE!</v>
      </c>
      <c r="R667" s="8">
        <f t="shared" si="4134"/>
        <v>0</v>
      </c>
      <c r="S667" s="7">
        <v>0</v>
      </c>
      <c r="T667" s="7" t="e">
        <f>SUMIF([2]Abr!B:I,AVALUOS!E667,[2]Abr!I:I)</f>
        <v>#VALUE!</v>
      </c>
      <c r="U667" s="7" t="e">
        <f t="shared" si="4180"/>
        <v>#VALUE!</v>
      </c>
      <c r="V667" s="8">
        <f t="shared" si="4181"/>
        <v>0</v>
      </c>
      <c r="W667" s="7">
        <v>0</v>
      </c>
      <c r="X667" s="7" t="e">
        <f>SUMIF([2]May!B:I,AVALUOS!E667,[2]May!I:I)</f>
        <v>#VALUE!</v>
      </c>
      <c r="Y667" s="7" t="e">
        <f t="shared" si="4182"/>
        <v>#VALUE!</v>
      </c>
      <c r="Z667" s="8">
        <f t="shared" si="4183"/>
        <v>0</v>
      </c>
      <c r="AA667" s="7">
        <v>0</v>
      </c>
      <c r="AB667" s="7" t="e">
        <f>SUMIF([2]Jun!B:I,AVALUOS!E667,[2]Jun!I:I)</f>
        <v>#VALUE!</v>
      </c>
      <c r="AC667" s="7" t="e">
        <f t="shared" si="4184"/>
        <v>#VALUE!</v>
      </c>
      <c r="AD667" s="8">
        <f t="shared" si="4185"/>
        <v>0</v>
      </c>
      <c r="AE667" s="7">
        <v>0</v>
      </c>
      <c r="AF667" s="7" t="e">
        <f>SUMIF([2]Jul!B:I,AVALUOS!E667,[2]Jul!I:I)</f>
        <v>#VALUE!</v>
      </c>
      <c r="AG667" s="7" t="e">
        <f t="shared" si="4186"/>
        <v>#VALUE!</v>
      </c>
      <c r="AH667" s="8">
        <f t="shared" si="4187"/>
        <v>0</v>
      </c>
      <c r="AI667" s="7">
        <v>0</v>
      </c>
      <c r="AJ667" s="7" t="e">
        <f>SUMIF([2]Agos!B:I,AVALUOS!E667,[2]Agos!I:I)</f>
        <v>#VALUE!</v>
      </c>
      <c r="AK667" s="7" t="e">
        <f t="shared" si="4188"/>
        <v>#VALUE!</v>
      </c>
      <c r="AL667" s="8">
        <f t="shared" si="4189"/>
        <v>0</v>
      </c>
      <c r="AM667" s="7">
        <v>0</v>
      </c>
      <c r="AN667" s="7" t="e">
        <f>SUMIF([2]Sep!B:I,AVALUOS!E667,[2]Sep!I:I)</f>
        <v>#VALUE!</v>
      </c>
      <c r="AO667" s="7" t="e">
        <f t="shared" si="4190"/>
        <v>#VALUE!</v>
      </c>
      <c r="AP667" s="8">
        <f t="shared" si="4191"/>
        <v>0</v>
      </c>
      <c r="AQ667" s="7">
        <v>0</v>
      </c>
      <c r="AR667" s="7" t="e">
        <f>SUMIF([2]Oct!B:I,AVALUOS!E667,[2]Oct!I:I)</f>
        <v>#VALUE!</v>
      </c>
      <c r="AS667" s="7" t="e">
        <f t="shared" si="4192"/>
        <v>#VALUE!</v>
      </c>
      <c r="AT667" s="8">
        <f t="shared" si="4193"/>
        <v>0</v>
      </c>
      <c r="AU667" s="7">
        <v>0</v>
      </c>
      <c r="AV667" s="7" t="e">
        <f>SUMIF([2]Nov!B:I,AVALUOS!E667,[2]Nov!I:I)</f>
        <v>#VALUE!</v>
      </c>
      <c r="AW667" s="7" t="e">
        <f t="shared" si="4194"/>
        <v>#VALUE!</v>
      </c>
      <c r="AX667" s="8">
        <f t="shared" si="4195"/>
        <v>0</v>
      </c>
      <c r="AY667" s="7">
        <v>0</v>
      </c>
      <c r="AZ667" s="7" t="e">
        <f>SUMIF([2]Dic!B:I,AVALUOS!E667,[2]Dic!I:I)</f>
        <v>#VALUE!</v>
      </c>
      <c r="BA667" s="7" t="e">
        <f t="shared" si="4196"/>
        <v>#VALUE!</v>
      </c>
      <c r="BB667" s="8">
        <f t="shared" si="4197"/>
        <v>0</v>
      </c>
      <c r="BC667" s="7">
        <v>0</v>
      </c>
      <c r="BD667" s="89">
        <f>+G667+K667+O667+S667+W667+AA667+AE667+AI667+AM667+AQ667+AU667</f>
        <v>0</v>
      </c>
      <c r="BE667" s="89" t="e">
        <f>+H667+L667+P667+T667+X667+AB667+AF667+AJ667+AN667+AR667+AV667+AZ667</f>
        <v>#VALUE!</v>
      </c>
      <c r="BF667" s="89" t="e">
        <f t="shared" si="4198"/>
        <v>#VALUE!</v>
      </c>
      <c r="BG667" s="24">
        <f t="shared" si="4173"/>
        <v>0</v>
      </c>
      <c r="BL667" s="7"/>
      <c r="BM667" s="7"/>
    </row>
    <row r="668" spans="1:65" ht="12" x14ac:dyDescent="0.3">
      <c r="A668" s="85"/>
      <c r="B668" s="85"/>
      <c r="C668" s="86"/>
      <c r="D668" s="25">
        <v>539520</v>
      </c>
      <c r="E668" s="91"/>
      <c r="F668" s="92" t="s">
        <v>366</v>
      </c>
      <c r="G668" s="93">
        <f t="shared" ref="G668:H668" si="4266">SUM(G669:G672)</f>
        <v>0</v>
      </c>
      <c r="H668" s="93" t="e">
        <f t="shared" si="4266"/>
        <v>#VALUE!</v>
      </c>
      <c r="I668" s="93" t="e">
        <f t="shared" si="4175"/>
        <v>#VALUE!</v>
      </c>
      <c r="J668" s="94">
        <f t="shared" si="4176"/>
        <v>0</v>
      </c>
      <c r="K668" s="93">
        <f t="shared" ref="K668:L668" si="4267">SUM(K669:K672)</f>
        <v>0</v>
      </c>
      <c r="L668" s="93" t="e">
        <f t="shared" si="4267"/>
        <v>#VALUE!</v>
      </c>
      <c r="M668" s="93" t="e">
        <f t="shared" si="4177"/>
        <v>#VALUE!</v>
      </c>
      <c r="N668" s="94">
        <f t="shared" si="4178"/>
        <v>0</v>
      </c>
      <c r="O668" s="93">
        <f t="shared" ref="O668:P668" si="4268">SUM(O669:O672)</f>
        <v>0</v>
      </c>
      <c r="P668" s="93" t="e">
        <f t="shared" si="4268"/>
        <v>#VALUE!</v>
      </c>
      <c r="Q668" s="93" t="e">
        <f t="shared" si="4179"/>
        <v>#VALUE!</v>
      </c>
      <c r="R668" s="94">
        <f t="shared" si="4134"/>
        <v>0</v>
      </c>
      <c r="S668" s="93">
        <f t="shared" ref="S668:T668" si="4269">SUM(S669:S672)</f>
        <v>0</v>
      </c>
      <c r="T668" s="93" t="e">
        <f t="shared" si="4269"/>
        <v>#VALUE!</v>
      </c>
      <c r="U668" s="93" t="e">
        <f t="shared" si="4180"/>
        <v>#VALUE!</v>
      </c>
      <c r="V668" s="94">
        <f t="shared" si="4181"/>
        <v>0</v>
      </c>
      <c r="W668" s="93">
        <f t="shared" ref="W668:X668" si="4270">SUM(W669:W672)</f>
        <v>0</v>
      </c>
      <c r="X668" s="93" t="e">
        <f t="shared" si="4270"/>
        <v>#VALUE!</v>
      </c>
      <c r="Y668" s="93" t="e">
        <f t="shared" si="4182"/>
        <v>#VALUE!</v>
      </c>
      <c r="Z668" s="94">
        <f t="shared" si="4183"/>
        <v>0</v>
      </c>
      <c r="AA668" s="93">
        <f t="shared" ref="AA668:AB668" si="4271">SUM(AA669:AA672)</f>
        <v>0</v>
      </c>
      <c r="AB668" s="93" t="e">
        <f t="shared" si="4271"/>
        <v>#VALUE!</v>
      </c>
      <c r="AC668" s="93" t="e">
        <f t="shared" si="4184"/>
        <v>#VALUE!</v>
      </c>
      <c r="AD668" s="94">
        <f t="shared" si="4185"/>
        <v>0</v>
      </c>
      <c r="AE668" s="93">
        <f t="shared" ref="AE668:AF668" si="4272">SUM(AE669:AE672)</f>
        <v>0</v>
      </c>
      <c r="AF668" s="93" t="e">
        <f t="shared" si="4272"/>
        <v>#VALUE!</v>
      </c>
      <c r="AG668" s="93" t="e">
        <f t="shared" si="4186"/>
        <v>#VALUE!</v>
      </c>
      <c r="AH668" s="94">
        <f t="shared" si="4187"/>
        <v>0</v>
      </c>
      <c r="AI668" s="93">
        <f t="shared" ref="AI668:AJ668" si="4273">SUM(AI669:AI672)</f>
        <v>0</v>
      </c>
      <c r="AJ668" s="93" t="e">
        <f t="shared" si="4273"/>
        <v>#VALUE!</v>
      </c>
      <c r="AK668" s="93" t="e">
        <f t="shared" si="4188"/>
        <v>#VALUE!</v>
      </c>
      <c r="AL668" s="94">
        <f t="shared" si="4189"/>
        <v>0</v>
      </c>
      <c r="AM668" s="93">
        <f t="shared" ref="AM668:AN668" si="4274">SUM(AM669:AM672)</f>
        <v>0</v>
      </c>
      <c r="AN668" s="93" t="e">
        <f t="shared" si="4274"/>
        <v>#VALUE!</v>
      </c>
      <c r="AO668" s="93" t="e">
        <f t="shared" si="4190"/>
        <v>#VALUE!</v>
      </c>
      <c r="AP668" s="94">
        <f t="shared" si="4191"/>
        <v>0</v>
      </c>
      <c r="AQ668" s="93">
        <f t="shared" ref="AQ668:AR668" si="4275">SUM(AQ669:AQ672)</f>
        <v>0</v>
      </c>
      <c r="AR668" s="93" t="e">
        <f t="shared" si="4275"/>
        <v>#VALUE!</v>
      </c>
      <c r="AS668" s="93" t="e">
        <f t="shared" si="4192"/>
        <v>#VALUE!</v>
      </c>
      <c r="AT668" s="94">
        <f t="shared" si="4193"/>
        <v>0</v>
      </c>
      <c r="AU668" s="93">
        <f t="shared" ref="AU668:AV668" si="4276">SUM(AU669:AU672)</f>
        <v>0</v>
      </c>
      <c r="AV668" s="93" t="e">
        <f t="shared" si="4276"/>
        <v>#VALUE!</v>
      </c>
      <c r="AW668" s="93" t="e">
        <f t="shared" si="4194"/>
        <v>#VALUE!</v>
      </c>
      <c r="AX668" s="94">
        <f t="shared" si="4195"/>
        <v>0</v>
      </c>
      <c r="AY668" s="93">
        <f t="shared" ref="AY668:BE668" si="4277">SUM(AY669:AY672)</f>
        <v>0</v>
      </c>
      <c r="AZ668" s="93" t="e">
        <f t="shared" si="4277"/>
        <v>#VALUE!</v>
      </c>
      <c r="BA668" s="93" t="e">
        <f t="shared" si="4196"/>
        <v>#VALUE!</v>
      </c>
      <c r="BB668" s="94">
        <f t="shared" si="4197"/>
        <v>0</v>
      </c>
      <c r="BC668" s="93">
        <f t="shared" si="4277"/>
        <v>0</v>
      </c>
      <c r="BD668" s="93">
        <f t="shared" si="4277"/>
        <v>0</v>
      </c>
      <c r="BE668" s="93" t="e">
        <f t="shared" si="4277"/>
        <v>#VALUE!</v>
      </c>
      <c r="BF668" s="93" t="e">
        <f t="shared" si="4198"/>
        <v>#VALUE!</v>
      </c>
      <c r="BG668" s="4">
        <f t="shared" si="4173"/>
        <v>0</v>
      </c>
      <c r="BL668" s="93">
        <f t="shared" ref="BL668:BM668" si="4278">SUM(BL669:BL672)</f>
        <v>0</v>
      </c>
      <c r="BM668" s="93">
        <f t="shared" si="4278"/>
        <v>0</v>
      </c>
    </row>
    <row r="669" spans="1:65" s="84" customFormat="1" ht="12" x14ac:dyDescent="0.3">
      <c r="A669" s="87"/>
      <c r="B669" s="87"/>
      <c r="C669" s="88"/>
      <c r="D669" s="26"/>
      <c r="E669" s="96">
        <v>53952001</v>
      </c>
      <c r="F669" s="97" t="s">
        <v>367</v>
      </c>
      <c r="G669" s="7">
        <v>0</v>
      </c>
      <c r="H669" s="7" t="e">
        <f>SUMIF([2]Ene!B:I,AVALUOS!E669,[2]Ene!I:I)</f>
        <v>#VALUE!</v>
      </c>
      <c r="I669" s="7" t="e">
        <f t="shared" si="4175"/>
        <v>#VALUE!</v>
      </c>
      <c r="J669" s="8">
        <f t="shared" si="4176"/>
        <v>0</v>
      </c>
      <c r="K669" s="7">
        <v>0</v>
      </c>
      <c r="L669" s="7" t="e">
        <f>SUMIF([2]Feb!B:I,AVALUOS!E669,[2]Feb!I:I)</f>
        <v>#VALUE!</v>
      </c>
      <c r="M669" s="7" t="e">
        <f t="shared" si="4177"/>
        <v>#VALUE!</v>
      </c>
      <c r="N669" s="8">
        <f t="shared" si="4178"/>
        <v>0</v>
      </c>
      <c r="O669" s="7">
        <v>0</v>
      </c>
      <c r="P669" s="7" t="e">
        <f>SUMIF([2]mar!B:I,AVALUOS!E669,[2]mar!I:I)</f>
        <v>#VALUE!</v>
      </c>
      <c r="Q669" s="7" t="e">
        <f t="shared" si="4179"/>
        <v>#VALUE!</v>
      </c>
      <c r="R669" s="8">
        <f t="shared" si="4134"/>
        <v>0</v>
      </c>
      <c r="S669" s="7">
        <v>0</v>
      </c>
      <c r="T669" s="7" t="e">
        <f>SUMIF([2]Abr!B:I,AVALUOS!E669,[2]Abr!I:I)</f>
        <v>#VALUE!</v>
      </c>
      <c r="U669" s="7" t="e">
        <f t="shared" si="4180"/>
        <v>#VALUE!</v>
      </c>
      <c r="V669" s="8">
        <f t="shared" si="4181"/>
        <v>0</v>
      </c>
      <c r="W669" s="7">
        <v>0</v>
      </c>
      <c r="X669" s="7" t="e">
        <f>SUMIF([2]May!B:I,AVALUOS!E669,[2]May!I:I)</f>
        <v>#VALUE!</v>
      </c>
      <c r="Y669" s="7" t="e">
        <f t="shared" si="4182"/>
        <v>#VALUE!</v>
      </c>
      <c r="Z669" s="8">
        <f t="shared" si="4183"/>
        <v>0</v>
      </c>
      <c r="AA669" s="7">
        <v>0</v>
      </c>
      <c r="AB669" s="7" t="e">
        <f>SUMIF([2]Jun!B:I,AVALUOS!E669,[2]Jun!I:I)</f>
        <v>#VALUE!</v>
      </c>
      <c r="AC669" s="7" t="e">
        <f t="shared" si="4184"/>
        <v>#VALUE!</v>
      </c>
      <c r="AD669" s="8">
        <f t="shared" si="4185"/>
        <v>0</v>
      </c>
      <c r="AE669" s="7">
        <v>0</v>
      </c>
      <c r="AF669" s="7" t="e">
        <f>SUMIF([2]Jul!B:I,AVALUOS!E669,[2]Jul!I:I)</f>
        <v>#VALUE!</v>
      </c>
      <c r="AG669" s="7" t="e">
        <f t="shared" si="4186"/>
        <v>#VALUE!</v>
      </c>
      <c r="AH669" s="8">
        <f t="shared" si="4187"/>
        <v>0</v>
      </c>
      <c r="AI669" s="7">
        <v>0</v>
      </c>
      <c r="AJ669" s="7" t="e">
        <f>SUMIF([2]Agos!B:I,AVALUOS!E669,[2]Agos!I:I)</f>
        <v>#VALUE!</v>
      </c>
      <c r="AK669" s="7" t="e">
        <f t="shared" si="4188"/>
        <v>#VALUE!</v>
      </c>
      <c r="AL669" s="8">
        <f t="shared" si="4189"/>
        <v>0</v>
      </c>
      <c r="AM669" s="7">
        <v>0</v>
      </c>
      <c r="AN669" s="7" t="e">
        <f>SUMIF([2]Sep!B:I,AVALUOS!E669,[2]Sep!I:I)</f>
        <v>#VALUE!</v>
      </c>
      <c r="AO669" s="7" t="e">
        <f t="shared" si="4190"/>
        <v>#VALUE!</v>
      </c>
      <c r="AP669" s="8">
        <f t="shared" si="4191"/>
        <v>0</v>
      </c>
      <c r="AQ669" s="7">
        <v>0</v>
      </c>
      <c r="AR669" s="7" t="e">
        <f>SUMIF([2]Oct!B:I,AVALUOS!E669,[2]Oct!I:I)</f>
        <v>#VALUE!</v>
      </c>
      <c r="AS669" s="7" t="e">
        <f t="shared" si="4192"/>
        <v>#VALUE!</v>
      </c>
      <c r="AT669" s="8">
        <f t="shared" si="4193"/>
        <v>0</v>
      </c>
      <c r="AU669" s="7">
        <v>0</v>
      </c>
      <c r="AV669" s="7" t="e">
        <f>SUMIF([2]Nov!B:I,AVALUOS!E669,[2]Nov!I:I)</f>
        <v>#VALUE!</v>
      </c>
      <c r="AW669" s="7" t="e">
        <f t="shared" si="4194"/>
        <v>#VALUE!</v>
      </c>
      <c r="AX669" s="8">
        <f t="shared" si="4195"/>
        <v>0</v>
      </c>
      <c r="AY669" s="7">
        <v>0</v>
      </c>
      <c r="AZ669" s="7" t="e">
        <f>SUMIF([2]Dic!B:I,AVALUOS!E669,[2]Dic!I:I)</f>
        <v>#VALUE!</v>
      </c>
      <c r="BA669" s="7" t="e">
        <f t="shared" si="4196"/>
        <v>#VALUE!</v>
      </c>
      <c r="BB669" s="8">
        <f t="shared" si="4197"/>
        <v>0</v>
      </c>
      <c r="BC669" s="7">
        <v>0</v>
      </c>
      <c r="BD669" s="89">
        <f t="shared" ref="BD669:BD672" si="4279">+G669+K669+O669+S669+W669+AA669+AE669+AI669+AM669+AQ669+AU669</f>
        <v>0</v>
      </c>
      <c r="BE669" s="89" t="e">
        <f t="shared" ref="BE669:BE672" si="4280">+H669+L669+P669+T669+X669+AB669+AF669+AJ669+AN669+AR669+AV669+AZ669</f>
        <v>#VALUE!</v>
      </c>
      <c r="BF669" s="89" t="e">
        <f t="shared" si="4198"/>
        <v>#VALUE!</v>
      </c>
      <c r="BG669" s="24">
        <f t="shared" si="4173"/>
        <v>0</v>
      </c>
      <c r="BL669" s="7"/>
      <c r="BM669" s="7"/>
    </row>
    <row r="670" spans="1:65" ht="12" x14ac:dyDescent="0.3">
      <c r="A670" s="87"/>
      <c r="B670" s="87"/>
      <c r="C670" s="88"/>
      <c r="D670" s="26"/>
      <c r="E670" s="96">
        <v>53952002</v>
      </c>
      <c r="F670" s="97" t="s">
        <v>368</v>
      </c>
      <c r="G670" s="7">
        <v>0</v>
      </c>
      <c r="H670" s="7" t="e">
        <f>SUMIF([2]Ene!B:I,AVALUOS!E670,[2]Ene!I:I)</f>
        <v>#VALUE!</v>
      </c>
      <c r="I670" s="7" t="e">
        <f t="shared" si="4175"/>
        <v>#VALUE!</v>
      </c>
      <c r="J670" s="8">
        <f t="shared" si="4176"/>
        <v>0</v>
      </c>
      <c r="K670" s="7">
        <v>0</v>
      </c>
      <c r="L670" s="7" t="e">
        <f>SUMIF([2]Feb!B:I,AVALUOS!E670,[2]Feb!I:I)</f>
        <v>#VALUE!</v>
      </c>
      <c r="M670" s="7" t="e">
        <f t="shared" si="4177"/>
        <v>#VALUE!</v>
      </c>
      <c r="N670" s="8">
        <f t="shared" si="4178"/>
        <v>0</v>
      </c>
      <c r="O670" s="7">
        <v>0</v>
      </c>
      <c r="P670" s="7" t="e">
        <f>SUMIF([2]mar!B:I,AVALUOS!E670,[2]mar!I:I)</f>
        <v>#VALUE!</v>
      </c>
      <c r="Q670" s="7" t="e">
        <f t="shared" si="4179"/>
        <v>#VALUE!</v>
      </c>
      <c r="R670" s="8">
        <f t="shared" si="4134"/>
        <v>0</v>
      </c>
      <c r="S670" s="7">
        <v>0</v>
      </c>
      <c r="T670" s="7" t="e">
        <f>SUMIF([2]Abr!B:I,AVALUOS!E670,[2]Abr!I:I)</f>
        <v>#VALUE!</v>
      </c>
      <c r="U670" s="7" t="e">
        <f t="shared" si="4180"/>
        <v>#VALUE!</v>
      </c>
      <c r="V670" s="8">
        <f t="shared" si="4181"/>
        <v>0</v>
      </c>
      <c r="W670" s="7">
        <v>0</v>
      </c>
      <c r="X670" s="7" t="e">
        <f>SUMIF([2]May!B:I,AVALUOS!E670,[2]May!I:I)</f>
        <v>#VALUE!</v>
      </c>
      <c r="Y670" s="7" t="e">
        <f t="shared" si="4182"/>
        <v>#VALUE!</v>
      </c>
      <c r="Z670" s="8">
        <f t="shared" si="4183"/>
        <v>0</v>
      </c>
      <c r="AA670" s="7">
        <v>0</v>
      </c>
      <c r="AB670" s="7" t="e">
        <f>SUMIF([2]Jun!B:I,AVALUOS!E670,[2]Jun!I:I)</f>
        <v>#VALUE!</v>
      </c>
      <c r="AC670" s="7" t="e">
        <f t="shared" si="4184"/>
        <v>#VALUE!</v>
      </c>
      <c r="AD670" s="8">
        <f t="shared" si="4185"/>
        <v>0</v>
      </c>
      <c r="AE670" s="7">
        <v>0</v>
      </c>
      <c r="AF670" s="7" t="e">
        <f>SUMIF([2]Jul!B:I,AVALUOS!E670,[2]Jul!I:I)</f>
        <v>#VALUE!</v>
      </c>
      <c r="AG670" s="7" t="e">
        <f t="shared" si="4186"/>
        <v>#VALUE!</v>
      </c>
      <c r="AH670" s="8">
        <f t="shared" si="4187"/>
        <v>0</v>
      </c>
      <c r="AI670" s="7">
        <v>0</v>
      </c>
      <c r="AJ670" s="7" t="e">
        <f>SUMIF([2]Agos!B:I,AVALUOS!E670,[2]Agos!I:I)</f>
        <v>#VALUE!</v>
      </c>
      <c r="AK670" s="7" t="e">
        <f t="shared" si="4188"/>
        <v>#VALUE!</v>
      </c>
      <c r="AL670" s="8">
        <f t="shared" si="4189"/>
        <v>0</v>
      </c>
      <c r="AM670" s="7">
        <v>0</v>
      </c>
      <c r="AN670" s="7" t="e">
        <f>SUMIF([2]Sep!B:I,AVALUOS!E670,[2]Sep!I:I)</f>
        <v>#VALUE!</v>
      </c>
      <c r="AO670" s="7" t="e">
        <f t="shared" si="4190"/>
        <v>#VALUE!</v>
      </c>
      <c r="AP670" s="8">
        <f t="shared" si="4191"/>
        <v>0</v>
      </c>
      <c r="AQ670" s="7">
        <v>0</v>
      </c>
      <c r="AR670" s="7" t="e">
        <f>SUMIF([2]Oct!B:I,AVALUOS!E670,[2]Oct!I:I)</f>
        <v>#VALUE!</v>
      </c>
      <c r="AS670" s="7" t="e">
        <f t="shared" si="4192"/>
        <v>#VALUE!</v>
      </c>
      <c r="AT670" s="8">
        <f t="shared" si="4193"/>
        <v>0</v>
      </c>
      <c r="AU670" s="7">
        <v>0</v>
      </c>
      <c r="AV670" s="7" t="e">
        <f>SUMIF([2]Nov!B:I,AVALUOS!E670,[2]Nov!I:I)</f>
        <v>#VALUE!</v>
      </c>
      <c r="AW670" s="7" t="e">
        <f t="shared" si="4194"/>
        <v>#VALUE!</v>
      </c>
      <c r="AX670" s="8">
        <f t="shared" si="4195"/>
        <v>0</v>
      </c>
      <c r="AY670" s="7">
        <v>0</v>
      </c>
      <c r="AZ670" s="7" t="e">
        <f>SUMIF([2]Dic!B:I,AVALUOS!E670,[2]Dic!I:I)</f>
        <v>#VALUE!</v>
      </c>
      <c r="BA670" s="7" t="e">
        <f t="shared" si="4196"/>
        <v>#VALUE!</v>
      </c>
      <c r="BB670" s="8">
        <f t="shared" si="4197"/>
        <v>0</v>
      </c>
      <c r="BC670" s="7">
        <v>0</v>
      </c>
      <c r="BD670" s="89">
        <f t="shared" si="4279"/>
        <v>0</v>
      </c>
      <c r="BE670" s="89" t="e">
        <f t="shared" si="4280"/>
        <v>#VALUE!</v>
      </c>
      <c r="BF670" s="89" t="e">
        <f t="shared" si="4198"/>
        <v>#VALUE!</v>
      </c>
      <c r="BG670" s="24">
        <f t="shared" si="4173"/>
        <v>0</v>
      </c>
      <c r="BK670" s="84"/>
      <c r="BL670" s="7"/>
      <c r="BM670" s="7"/>
    </row>
    <row r="671" spans="1:65" s="84" customFormat="1" ht="20.399999999999999" x14ac:dyDescent="0.3">
      <c r="A671" s="87"/>
      <c r="B671" s="87"/>
      <c r="C671" s="88"/>
      <c r="D671" s="26"/>
      <c r="E671" s="96">
        <v>53952003</v>
      </c>
      <c r="F671" s="97" t="s">
        <v>369</v>
      </c>
      <c r="G671" s="7">
        <v>0</v>
      </c>
      <c r="H671" s="7" t="e">
        <f>SUMIF([2]Ene!B:I,AVALUOS!E671,[2]Ene!I:I)</f>
        <v>#VALUE!</v>
      </c>
      <c r="I671" s="7" t="e">
        <f t="shared" si="4175"/>
        <v>#VALUE!</v>
      </c>
      <c r="J671" s="8">
        <f t="shared" si="4176"/>
        <v>0</v>
      </c>
      <c r="K671" s="7">
        <v>0</v>
      </c>
      <c r="L671" s="7" t="e">
        <f>SUMIF([2]Feb!B:I,AVALUOS!E671,[2]Feb!I:I)</f>
        <v>#VALUE!</v>
      </c>
      <c r="M671" s="7" t="e">
        <f t="shared" si="4177"/>
        <v>#VALUE!</v>
      </c>
      <c r="N671" s="8">
        <f t="shared" si="4178"/>
        <v>0</v>
      </c>
      <c r="O671" s="7">
        <v>0</v>
      </c>
      <c r="P671" s="7" t="e">
        <f>SUMIF([2]mar!B:I,AVALUOS!E671,[2]mar!I:I)</f>
        <v>#VALUE!</v>
      </c>
      <c r="Q671" s="7" t="e">
        <f t="shared" si="4179"/>
        <v>#VALUE!</v>
      </c>
      <c r="R671" s="8">
        <f t="shared" si="4134"/>
        <v>0</v>
      </c>
      <c r="S671" s="7">
        <v>0</v>
      </c>
      <c r="T671" s="7" t="e">
        <f>SUMIF([2]Abr!B:I,AVALUOS!E671,[2]Abr!I:I)</f>
        <v>#VALUE!</v>
      </c>
      <c r="U671" s="7" t="e">
        <f t="shared" si="4180"/>
        <v>#VALUE!</v>
      </c>
      <c r="V671" s="8">
        <f t="shared" si="4181"/>
        <v>0</v>
      </c>
      <c r="W671" s="7">
        <v>0</v>
      </c>
      <c r="X671" s="7" t="e">
        <f>SUMIF([2]May!B:I,AVALUOS!E671,[2]May!I:I)</f>
        <v>#VALUE!</v>
      </c>
      <c r="Y671" s="7" t="e">
        <f t="shared" si="4182"/>
        <v>#VALUE!</v>
      </c>
      <c r="Z671" s="8">
        <f t="shared" si="4183"/>
        <v>0</v>
      </c>
      <c r="AA671" s="7">
        <v>0</v>
      </c>
      <c r="AB671" s="7" t="e">
        <f>SUMIF([2]Jun!B:I,AVALUOS!E671,[2]Jun!I:I)</f>
        <v>#VALUE!</v>
      </c>
      <c r="AC671" s="7" t="e">
        <f t="shared" si="4184"/>
        <v>#VALUE!</v>
      </c>
      <c r="AD671" s="8">
        <f t="shared" si="4185"/>
        <v>0</v>
      </c>
      <c r="AE671" s="7">
        <v>0</v>
      </c>
      <c r="AF671" s="7" t="e">
        <f>SUMIF([2]Jul!B:I,AVALUOS!E671,[2]Jul!I:I)</f>
        <v>#VALUE!</v>
      </c>
      <c r="AG671" s="7" t="e">
        <f t="shared" si="4186"/>
        <v>#VALUE!</v>
      </c>
      <c r="AH671" s="8">
        <f t="shared" si="4187"/>
        <v>0</v>
      </c>
      <c r="AI671" s="7">
        <v>0</v>
      </c>
      <c r="AJ671" s="7" t="e">
        <f>SUMIF([2]Agos!B:I,AVALUOS!E671,[2]Agos!I:I)</f>
        <v>#VALUE!</v>
      </c>
      <c r="AK671" s="7" t="e">
        <f t="shared" si="4188"/>
        <v>#VALUE!</v>
      </c>
      <c r="AL671" s="8">
        <f t="shared" si="4189"/>
        <v>0</v>
      </c>
      <c r="AM671" s="7">
        <v>0</v>
      </c>
      <c r="AN671" s="7" t="e">
        <f>SUMIF([2]Sep!B:I,AVALUOS!E671,[2]Sep!I:I)</f>
        <v>#VALUE!</v>
      </c>
      <c r="AO671" s="7" t="e">
        <f t="shared" si="4190"/>
        <v>#VALUE!</v>
      </c>
      <c r="AP671" s="8">
        <f t="shared" si="4191"/>
        <v>0</v>
      </c>
      <c r="AQ671" s="7">
        <v>0</v>
      </c>
      <c r="AR671" s="7" t="e">
        <f>SUMIF([2]Oct!B:I,AVALUOS!E671,[2]Oct!I:I)</f>
        <v>#VALUE!</v>
      </c>
      <c r="AS671" s="7" t="e">
        <f t="shared" si="4192"/>
        <v>#VALUE!</v>
      </c>
      <c r="AT671" s="8">
        <f t="shared" si="4193"/>
        <v>0</v>
      </c>
      <c r="AU671" s="7">
        <v>0</v>
      </c>
      <c r="AV671" s="7" t="e">
        <f>SUMIF([2]Nov!B:I,AVALUOS!E671,[2]Nov!I:I)</f>
        <v>#VALUE!</v>
      </c>
      <c r="AW671" s="7" t="e">
        <f t="shared" si="4194"/>
        <v>#VALUE!</v>
      </c>
      <c r="AX671" s="8">
        <f t="shared" si="4195"/>
        <v>0</v>
      </c>
      <c r="AY671" s="7">
        <v>0</v>
      </c>
      <c r="AZ671" s="7" t="e">
        <f>SUMIF([2]Dic!B:I,AVALUOS!E671,[2]Dic!I:I)</f>
        <v>#VALUE!</v>
      </c>
      <c r="BA671" s="7" t="e">
        <f t="shared" si="4196"/>
        <v>#VALUE!</v>
      </c>
      <c r="BB671" s="8">
        <f t="shared" si="4197"/>
        <v>0</v>
      </c>
      <c r="BC671" s="7">
        <v>0</v>
      </c>
      <c r="BD671" s="89">
        <f t="shared" si="4279"/>
        <v>0</v>
      </c>
      <c r="BE671" s="89" t="e">
        <f t="shared" si="4280"/>
        <v>#VALUE!</v>
      </c>
      <c r="BF671" s="89" t="e">
        <f t="shared" si="4198"/>
        <v>#VALUE!</v>
      </c>
      <c r="BG671" s="24">
        <f t="shared" si="4173"/>
        <v>0</v>
      </c>
      <c r="BL671" s="7"/>
      <c r="BM671" s="7"/>
    </row>
    <row r="672" spans="1:65" ht="12" x14ac:dyDescent="0.3">
      <c r="A672" s="87"/>
      <c r="B672" s="87"/>
      <c r="C672" s="88"/>
      <c r="D672" s="26"/>
      <c r="E672" s="96">
        <v>53952004</v>
      </c>
      <c r="F672" s="97" t="s">
        <v>334</v>
      </c>
      <c r="G672" s="7">
        <v>0</v>
      </c>
      <c r="H672" s="7" t="e">
        <f>SUMIF([2]Ene!B:I,AVALUOS!E672,[2]Ene!I:I)</f>
        <v>#VALUE!</v>
      </c>
      <c r="I672" s="7" t="e">
        <f t="shared" si="4175"/>
        <v>#VALUE!</v>
      </c>
      <c r="J672" s="8">
        <f t="shared" si="4176"/>
        <v>0</v>
      </c>
      <c r="K672" s="7">
        <v>0</v>
      </c>
      <c r="L672" s="7" t="e">
        <f>SUMIF([2]Feb!B:I,AVALUOS!E672,[2]Feb!I:I)</f>
        <v>#VALUE!</v>
      </c>
      <c r="M672" s="7" t="e">
        <f t="shared" si="4177"/>
        <v>#VALUE!</v>
      </c>
      <c r="N672" s="8">
        <f t="shared" si="4178"/>
        <v>0</v>
      </c>
      <c r="O672" s="7">
        <v>0</v>
      </c>
      <c r="P672" s="7" t="e">
        <f>SUMIF([2]mar!B:I,AVALUOS!E672,[2]mar!I:I)</f>
        <v>#VALUE!</v>
      </c>
      <c r="Q672" s="7" t="e">
        <f t="shared" si="4179"/>
        <v>#VALUE!</v>
      </c>
      <c r="R672" s="8">
        <f t="shared" si="4134"/>
        <v>0</v>
      </c>
      <c r="S672" s="7">
        <v>0</v>
      </c>
      <c r="T672" s="7" t="e">
        <f>SUMIF([2]Abr!B:I,AVALUOS!E672,[2]Abr!I:I)</f>
        <v>#VALUE!</v>
      </c>
      <c r="U672" s="7" t="e">
        <f t="shared" si="4180"/>
        <v>#VALUE!</v>
      </c>
      <c r="V672" s="8">
        <f t="shared" si="4181"/>
        <v>0</v>
      </c>
      <c r="W672" s="7">
        <v>0</v>
      </c>
      <c r="X672" s="7" t="e">
        <f>SUMIF([2]May!B:I,AVALUOS!E672,[2]May!I:I)</f>
        <v>#VALUE!</v>
      </c>
      <c r="Y672" s="7" t="e">
        <f t="shared" si="4182"/>
        <v>#VALUE!</v>
      </c>
      <c r="Z672" s="8">
        <f t="shared" si="4183"/>
        <v>0</v>
      </c>
      <c r="AA672" s="7">
        <v>0</v>
      </c>
      <c r="AB672" s="7" t="e">
        <f>SUMIF([2]Jun!B:I,AVALUOS!E672,[2]Jun!I:I)</f>
        <v>#VALUE!</v>
      </c>
      <c r="AC672" s="7" t="e">
        <f t="shared" si="4184"/>
        <v>#VALUE!</v>
      </c>
      <c r="AD672" s="8">
        <f t="shared" si="4185"/>
        <v>0</v>
      </c>
      <c r="AE672" s="7">
        <v>0</v>
      </c>
      <c r="AF672" s="7" t="e">
        <f>SUMIF([2]Jul!B:I,AVALUOS!E672,[2]Jul!I:I)</f>
        <v>#VALUE!</v>
      </c>
      <c r="AG672" s="7" t="e">
        <f t="shared" si="4186"/>
        <v>#VALUE!</v>
      </c>
      <c r="AH672" s="8">
        <f t="shared" si="4187"/>
        <v>0</v>
      </c>
      <c r="AI672" s="7">
        <v>0</v>
      </c>
      <c r="AJ672" s="7" t="e">
        <f>SUMIF([2]Agos!B:I,AVALUOS!E672,[2]Agos!I:I)</f>
        <v>#VALUE!</v>
      </c>
      <c r="AK672" s="7" t="e">
        <f t="shared" si="4188"/>
        <v>#VALUE!</v>
      </c>
      <c r="AL672" s="8">
        <f t="shared" si="4189"/>
        <v>0</v>
      </c>
      <c r="AM672" s="7">
        <v>0</v>
      </c>
      <c r="AN672" s="7" t="e">
        <f>SUMIF([2]Sep!B:I,AVALUOS!E672,[2]Sep!I:I)</f>
        <v>#VALUE!</v>
      </c>
      <c r="AO672" s="7" t="e">
        <f t="shared" si="4190"/>
        <v>#VALUE!</v>
      </c>
      <c r="AP672" s="8">
        <f t="shared" si="4191"/>
        <v>0</v>
      </c>
      <c r="AQ672" s="7">
        <v>0</v>
      </c>
      <c r="AR672" s="7" t="e">
        <f>SUMIF([2]Oct!B:I,AVALUOS!E672,[2]Oct!I:I)</f>
        <v>#VALUE!</v>
      </c>
      <c r="AS672" s="7" t="e">
        <f t="shared" si="4192"/>
        <v>#VALUE!</v>
      </c>
      <c r="AT672" s="8">
        <f t="shared" si="4193"/>
        <v>0</v>
      </c>
      <c r="AU672" s="7">
        <v>0</v>
      </c>
      <c r="AV672" s="7" t="e">
        <f>SUMIF([2]Nov!B:I,AVALUOS!E672,[2]Nov!I:I)</f>
        <v>#VALUE!</v>
      </c>
      <c r="AW672" s="7" t="e">
        <f t="shared" si="4194"/>
        <v>#VALUE!</v>
      </c>
      <c r="AX672" s="8">
        <f t="shared" si="4195"/>
        <v>0</v>
      </c>
      <c r="AY672" s="7">
        <v>0</v>
      </c>
      <c r="AZ672" s="7" t="e">
        <f>SUMIF([2]Dic!B:I,AVALUOS!E672,[2]Dic!I:I)</f>
        <v>#VALUE!</v>
      </c>
      <c r="BA672" s="7" t="e">
        <f t="shared" si="4196"/>
        <v>#VALUE!</v>
      </c>
      <c r="BB672" s="8">
        <f t="shared" si="4197"/>
        <v>0</v>
      </c>
      <c r="BC672" s="7">
        <v>0</v>
      </c>
      <c r="BD672" s="89">
        <f t="shared" si="4279"/>
        <v>0</v>
      </c>
      <c r="BE672" s="89" t="e">
        <f t="shared" si="4280"/>
        <v>#VALUE!</v>
      </c>
      <c r="BF672" s="89" t="e">
        <f t="shared" si="4198"/>
        <v>#VALUE!</v>
      </c>
      <c r="BG672" s="24">
        <f t="shared" si="4173"/>
        <v>0</v>
      </c>
      <c r="BK672" s="84"/>
      <c r="BL672" s="7"/>
      <c r="BM672" s="7"/>
    </row>
    <row r="673" spans="1:65" ht="12" x14ac:dyDescent="0.3">
      <c r="A673" s="85"/>
      <c r="B673" s="85"/>
      <c r="C673" s="86"/>
      <c r="D673" s="25">
        <v>539525</v>
      </c>
      <c r="E673" s="91"/>
      <c r="F673" s="92" t="s">
        <v>370</v>
      </c>
      <c r="G673" s="93">
        <f t="shared" ref="G673:H673" si="4281">+G674</f>
        <v>0</v>
      </c>
      <c r="H673" s="93" t="e">
        <f t="shared" si="4281"/>
        <v>#VALUE!</v>
      </c>
      <c r="I673" s="93" t="e">
        <f t="shared" si="4175"/>
        <v>#VALUE!</v>
      </c>
      <c r="J673" s="94">
        <f t="shared" si="4176"/>
        <v>0</v>
      </c>
      <c r="K673" s="93">
        <f t="shared" ref="K673:L673" si="4282">+K674</f>
        <v>0</v>
      </c>
      <c r="L673" s="93" t="e">
        <f t="shared" si="4282"/>
        <v>#VALUE!</v>
      </c>
      <c r="M673" s="93" t="e">
        <f t="shared" si="4177"/>
        <v>#VALUE!</v>
      </c>
      <c r="N673" s="94">
        <f t="shared" si="4178"/>
        <v>0</v>
      </c>
      <c r="O673" s="93">
        <f t="shared" ref="O673:P673" si="4283">+O674</f>
        <v>0</v>
      </c>
      <c r="P673" s="93" t="e">
        <f t="shared" si="4283"/>
        <v>#VALUE!</v>
      </c>
      <c r="Q673" s="93" t="e">
        <f t="shared" si="4179"/>
        <v>#VALUE!</v>
      </c>
      <c r="R673" s="94">
        <f t="shared" si="4134"/>
        <v>0</v>
      </c>
      <c r="S673" s="93">
        <f t="shared" ref="S673:BE673" si="4284">+S674</f>
        <v>0</v>
      </c>
      <c r="T673" s="93" t="e">
        <f t="shared" si="4284"/>
        <v>#VALUE!</v>
      </c>
      <c r="U673" s="93" t="e">
        <f t="shared" si="4180"/>
        <v>#VALUE!</v>
      </c>
      <c r="V673" s="94">
        <f t="shared" si="4181"/>
        <v>0</v>
      </c>
      <c r="W673" s="93">
        <f t="shared" ref="W673:X673" si="4285">+W674</f>
        <v>0</v>
      </c>
      <c r="X673" s="93" t="e">
        <f t="shared" si="4285"/>
        <v>#VALUE!</v>
      </c>
      <c r="Y673" s="93" t="e">
        <f t="shared" si="4182"/>
        <v>#VALUE!</v>
      </c>
      <c r="Z673" s="94">
        <f t="shared" si="4183"/>
        <v>0</v>
      </c>
      <c r="AA673" s="93">
        <f t="shared" ref="AA673" si="4286">+AA674</f>
        <v>0</v>
      </c>
      <c r="AB673" s="93" t="e">
        <f t="shared" si="4284"/>
        <v>#VALUE!</v>
      </c>
      <c r="AC673" s="93" t="e">
        <f t="shared" si="4184"/>
        <v>#VALUE!</v>
      </c>
      <c r="AD673" s="94">
        <f t="shared" si="4185"/>
        <v>0</v>
      </c>
      <c r="AE673" s="93">
        <f t="shared" ref="AE673" si="4287">+AE674</f>
        <v>0</v>
      </c>
      <c r="AF673" s="93" t="e">
        <f t="shared" si="4284"/>
        <v>#VALUE!</v>
      </c>
      <c r="AG673" s="93" t="e">
        <f t="shared" si="4186"/>
        <v>#VALUE!</v>
      </c>
      <c r="AH673" s="94">
        <f t="shared" si="4187"/>
        <v>0</v>
      </c>
      <c r="AI673" s="93">
        <f t="shared" ref="AI673" si="4288">+AI674</f>
        <v>0</v>
      </c>
      <c r="AJ673" s="93" t="e">
        <f t="shared" si="4284"/>
        <v>#VALUE!</v>
      </c>
      <c r="AK673" s="93" t="e">
        <f t="shared" si="4188"/>
        <v>#VALUE!</v>
      </c>
      <c r="AL673" s="94">
        <f t="shared" si="4189"/>
        <v>0</v>
      </c>
      <c r="AM673" s="93">
        <f t="shared" ref="AM673" si="4289">+AM674</f>
        <v>0</v>
      </c>
      <c r="AN673" s="93" t="e">
        <f t="shared" si="4284"/>
        <v>#VALUE!</v>
      </c>
      <c r="AO673" s="93" t="e">
        <f t="shared" si="4190"/>
        <v>#VALUE!</v>
      </c>
      <c r="AP673" s="94">
        <f t="shared" si="4191"/>
        <v>0</v>
      </c>
      <c r="AQ673" s="93">
        <f t="shared" ref="AQ673" si="4290">+AQ674</f>
        <v>0</v>
      </c>
      <c r="AR673" s="93" t="e">
        <f t="shared" si="4284"/>
        <v>#VALUE!</v>
      </c>
      <c r="AS673" s="93" t="e">
        <f t="shared" si="4192"/>
        <v>#VALUE!</v>
      </c>
      <c r="AT673" s="94">
        <f t="shared" si="4193"/>
        <v>0</v>
      </c>
      <c r="AU673" s="93">
        <f t="shared" ref="AU673" si="4291">+AU674</f>
        <v>0</v>
      </c>
      <c r="AV673" s="93" t="e">
        <f t="shared" si="4284"/>
        <v>#VALUE!</v>
      </c>
      <c r="AW673" s="93" t="e">
        <f t="shared" si="4194"/>
        <v>#VALUE!</v>
      </c>
      <c r="AX673" s="94">
        <f t="shared" si="4195"/>
        <v>0</v>
      </c>
      <c r="AY673" s="93">
        <f t="shared" ref="AY673" si="4292">+AY674</f>
        <v>0</v>
      </c>
      <c r="AZ673" s="93" t="e">
        <f t="shared" si="4284"/>
        <v>#VALUE!</v>
      </c>
      <c r="BA673" s="93" t="e">
        <f t="shared" si="4196"/>
        <v>#VALUE!</v>
      </c>
      <c r="BB673" s="94">
        <f t="shared" si="4197"/>
        <v>0</v>
      </c>
      <c r="BC673" s="93">
        <f t="shared" si="4284"/>
        <v>0</v>
      </c>
      <c r="BD673" s="93">
        <f t="shared" si="4284"/>
        <v>0</v>
      </c>
      <c r="BE673" s="93" t="e">
        <f t="shared" si="4284"/>
        <v>#VALUE!</v>
      </c>
      <c r="BF673" s="93" t="e">
        <f t="shared" si="4198"/>
        <v>#VALUE!</v>
      </c>
      <c r="BG673" s="4">
        <f t="shared" si="4173"/>
        <v>0</v>
      </c>
      <c r="BL673" s="93">
        <f t="shared" ref="BL673:BM673" si="4293">+BL674</f>
        <v>0</v>
      </c>
      <c r="BM673" s="93">
        <f t="shared" si="4293"/>
        <v>0</v>
      </c>
    </row>
    <row r="674" spans="1:65" ht="12" x14ac:dyDescent="0.3">
      <c r="A674" s="87"/>
      <c r="B674" s="87"/>
      <c r="C674" s="88"/>
      <c r="D674" s="26"/>
      <c r="E674" s="96">
        <v>53952501</v>
      </c>
      <c r="F674" s="97" t="s">
        <v>370</v>
      </c>
      <c r="G674" s="7">
        <v>0</v>
      </c>
      <c r="H674" s="7" t="e">
        <f>SUMIF([2]Ene!B:I,AVALUOS!E674,[2]Ene!I:I)</f>
        <v>#VALUE!</v>
      </c>
      <c r="I674" s="7" t="e">
        <f t="shared" si="4175"/>
        <v>#VALUE!</v>
      </c>
      <c r="J674" s="8">
        <f t="shared" si="4176"/>
        <v>0</v>
      </c>
      <c r="K674" s="7">
        <v>0</v>
      </c>
      <c r="L674" s="7" t="e">
        <f>SUMIF([2]Feb!B:I,AVALUOS!E674,[2]Feb!I:I)</f>
        <v>#VALUE!</v>
      </c>
      <c r="M674" s="7" t="e">
        <f t="shared" si="4177"/>
        <v>#VALUE!</v>
      </c>
      <c r="N674" s="8">
        <f t="shared" si="4178"/>
        <v>0</v>
      </c>
      <c r="O674" s="7">
        <v>0</v>
      </c>
      <c r="P674" s="7" t="e">
        <f>SUMIF([2]mar!B:I,AVALUOS!E674,[2]mar!I:I)</f>
        <v>#VALUE!</v>
      </c>
      <c r="Q674" s="7" t="e">
        <f t="shared" si="4179"/>
        <v>#VALUE!</v>
      </c>
      <c r="R674" s="8">
        <f t="shared" si="4134"/>
        <v>0</v>
      </c>
      <c r="S674" s="7">
        <v>0</v>
      </c>
      <c r="T674" s="7" t="e">
        <f>SUMIF([2]Abr!B:I,AVALUOS!E674,[2]Abr!I:I)</f>
        <v>#VALUE!</v>
      </c>
      <c r="U674" s="7" t="e">
        <f t="shared" si="4180"/>
        <v>#VALUE!</v>
      </c>
      <c r="V674" s="8">
        <f t="shared" si="4181"/>
        <v>0</v>
      </c>
      <c r="W674" s="7">
        <v>0</v>
      </c>
      <c r="X674" s="7" t="e">
        <f>SUMIF([2]May!B:I,AVALUOS!E674,[2]May!I:I)</f>
        <v>#VALUE!</v>
      </c>
      <c r="Y674" s="7" t="e">
        <f t="shared" si="4182"/>
        <v>#VALUE!</v>
      </c>
      <c r="Z674" s="8">
        <f t="shared" si="4183"/>
        <v>0</v>
      </c>
      <c r="AA674" s="7">
        <v>0</v>
      </c>
      <c r="AB674" s="7" t="e">
        <f>SUMIF([2]Jun!B:I,AVALUOS!E674,[2]Jun!I:I)</f>
        <v>#VALUE!</v>
      </c>
      <c r="AC674" s="7" t="e">
        <f t="shared" si="4184"/>
        <v>#VALUE!</v>
      </c>
      <c r="AD674" s="8">
        <f t="shared" si="4185"/>
        <v>0</v>
      </c>
      <c r="AE674" s="7">
        <v>0</v>
      </c>
      <c r="AF674" s="7" t="e">
        <f>SUMIF([2]Jul!B:I,AVALUOS!E674,[2]Jul!I:I)</f>
        <v>#VALUE!</v>
      </c>
      <c r="AG674" s="7" t="e">
        <f t="shared" si="4186"/>
        <v>#VALUE!</v>
      </c>
      <c r="AH674" s="8">
        <f t="shared" si="4187"/>
        <v>0</v>
      </c>
      <c r="AI674" s="7">
        <v>0</v>
      </c>
      <c r="AJ674" s="7" t="e">
        <f>SUMIF([2]Agos!B:I,AVALUOS!E674,[2]Agos!I:I)</f>
        <v>#VALUE!</v>
      </c>
      <c r="AK674" s="7" t="e">
        <f t="shared" si="4188"/>
        <v>#VALUE!</v>
      </c>
      <c r="AL674" s="8">
        <f t="shared" si="4189"/>
        <v>0</v>
      </c>
      <c r="AM674" s="7">
        <v>0</v>
      </c>
      <c r="AN674" s="7" t="e">
        <f>SUMIF([2]Sep!B:I,AVALUOS!E674,[2]Sep!I:I)</f>
        <v>#VALUE!</v>
      </c>
      <c r="AO674" s="7" t="e">
        <f t="shared" si="4190"/>
        <v>#VALUE!</v>
      </c>
      <c r="AP674" s="8">
        <f t="shared" si="4191"/>
        <v>0</v>
      </c>
      <c r="AQ674" s="7">
        <v>0</v>
      </c>
      <c r="AR674" s="7" t="e">
        <f>SUMIF([2]Oct!B:I,AVALUOS!E674,[2]Oct!I:I)</f>
        <v>#VALUE!</v>
      </c>
      <c r="AS674" s="7" t="e">
        <f t="shared" si="4192"/>
        <v>#VALUE!</v>
      </c>
      <c r="AT674" s="8">
        <f t="shared" si="4193"/>
        <v>0</v>
      </c>
      <c r="AU674" s="7">
        <v>0</v>
      </c>
      <c r="AV674" s="7" t="e">
        <f>SUMIF([2]Nov!B:I,AVALUOS!E674,[2]Nov!I:I)</f>
        <v>#VALUE!</v>
      </c>
      <c r="AW674" s="7" t="e">
        <f t="shared" si="4194"/>
        <v>#VALUE!</v>
      </c>
      <c r="AX674" s="8">
        <f t="shared" si="4195"/>
        <v>0</v>
      </c>
      <c r="AY674" s="7">
        <v>0</v>
      </c>
      <c r="AZ674" s="7" t="e">
        <f>SUMIF([2]Dic!B:I,AVALUOS!E674,[2]Dic!I:I)</f>
        <v>#VALUE!</v>
      </c>
      <c r="BA674" s="7" t="e">
        <f t="shared" si="4196"/>
        <v>#VALUE!</v>
      </c>
      <c r="BB674" s="8">
        <f t="shared" si="4197"/>
        <v>0</v>
      </c>
      <c r="BC674" s="7">
        <v>0</v>
      </c>
      <c r="BD674" s="89">
        <f>+G674+K674+O674+S674+W674+AA674+AE674+AI674+AM674+AQ674+AU674</f>
        <v>0</v>
      </c>
      <c r="BE674" s="89" t="e">
        <f>+H674+L674+P674+T674+X674+AB674+AF674+AJ674+AN674+AR674+AV674+AZ674</f>
        <v>#VALUE!</v>
      </c>
      <c r="BF674" s="89" t="e">
        <f t="shared" si="4198"/>
        <v>#VALUE!</v>
      </c>
      <c r="BG674" s="24">
        <f t="shared" si="4173"/>
        <v>0</v>
      </c>
      <c r="BK674" s="84"/>
      <c r="BL674" s="7"/>
      <c r="BM674" s="7"/>
    </row>
    <row r="675" spans="1:65" ht="12" x14ac:dyDescent="0.3">
      <c r="A675" s="85"/>
      <c r="B675" s="85"/>
      <c r="C675" s="86"/>
      <c r="D675" s="25">
        <v>539530</v>
      </c>
      <c r="E675" s="91"/>
      <c r="F675" s="92" t="s">
        <v>371</v>
      </c>
      <c r="G675" s="93">
        <f t="shared" ref="G675:H675" si="4294">+G676</f>
        <v>0</v>
      </c>
      <c r="H675" s="93" t="e">
        <f t="shared" si="4294"/>
        <v>#VALUE!</v>
      </c>
      <c r="I675" s="93" t="e">
        <f t="shared" si="4175"/>
        <v>#VALUE!</v>
      </c>
      <c r="J675" s="94">
        <f t="shared" si="4176"/>
        <v>0</v>
      </c>
      <c r="K675" s="93">
        <f t="shared" ref="K675:L675" si="4295">+K676</f>
        <v>0</v>
      </c>
      <c r="L675" s="93" t="e">
        <f t="shared" si="4295"/>
        <v>#VALUE!</v>
      </c>
      <c r="M675" s="93" t="e">
        <f t="shared" si="4177"/>
        <v>#VALUE!</v>
      </c>
      <c r="N675" s="94">
        <f t="shared" si="4178"/>
        <v>0</v>
      </c>
      <c r="O675" s="93">
        <f t="shared" ref="O675:P675" si="4296">+O676</f>
        <v>0</v>
      </c>
      <c r="P675" s="93" t="e">
        <f t="shared" si="4296"/>
        <v>#VALUE!</v>
      </c>
      <c r="Q675" s="93" t="e">
        <f t="shared" si="4179"/>
        <v>#VALUE!</v>
      </c>
      <c r="R675" s="94">
        <f t="shared" si="4134"/>
        <v>0</v>
      </c>
      <c r="S675" s="93">
        <f t="shared" ref="S675:BE675" si="4297">+S676</f>
        <v>0</v>
      </c>
      <c r="T675" s="93" t="e">
        <f t="shared" si="4297"/>
        <v>#VALUE!</v>
      </c>
      <c r="U675" s="93" t="e">
        <f t="shared" si="4180"/>
        <v>#VALUE!</v>
      </c>
      <c r="V675" s="94">
        <f t="shared" si="4181"/>
        <v>0</v>
      </c>
      <c r="W675" s="93">
        <f t="shared" ref="W675:X675" si="4298">+W676</f>
        <v>0</v>
      </c>
      <c r="X675" s="93" t="e">
        <f t="shared" si="4298"/>
        <v>#VALUE!</v>
      </c>
      <c r="Y675" s="93" t="e">
        <f t="shared" si="4182"/>
        <v>#VALUE!</v>
      </c>
      <c r="Z675" s="94">
        <f t="shared" si="4183"/>
        <v>0</v>
      </c>
      <c r="AA675" s="93">
        <f t="shared" ref="AA675" si="4299">+AA676</f>
        <v>0</v>
      </c>
      <c r="AB675" s="93" t="e">
        <f t="shared" si="4297"/>
        <v>#VALUE!</v>
      </c>
      <c r="AC675" s="93" t="e">
        <f t="shared" si="4184"/>
        <v>#VALUE!</v>
      </c>
      <c r="AD675" s="94">
        <f t="shared" si="4185"/>
        <v>0</v>
      </c>
      <c r="AE675" s="93">
        <f t="shared" ref="AE675" si="4300">+AE676</f>
        <v>0</v>
      </c>
      <c r="AF675" s="93" t="e">
        <f t="shared" si="4297"/>
        <v>#VALUE!</v>
      </c>
      <c r="AG675" s="93" t="e">
        <f t="shared" si="4186"/>
        <v>#VALUE!</v>
      </c>
      <c r="AH675" s="94">
        <f t="shared" si="4187"/>
        <v>0</v>
      </c>
      <c r="AI675" s="93">
        <f t="shared" ref="AI675" si="4301">+AI676</f>
        <v>0</v>
      </c>
      <c r="AJ675" s="93" t="e">
        <f t="shared" si="4297"/>
        <v>#VALUE!</v>
      </c>
      <c r="AK675" s="93" t="e">
        <f t="shared" si="4188"/>
        <v>#VALUE!</v>
      </c>
      <c r="AL675" s="94">
        <f t="shared" si="4189"/>
        <v>0</v>
      </c>
      <c r="AM675" s="93">
        <f t="shared" ref="AM675" si="4302">+AM676</f>
        <v>0</v>
      </c>
      <c r="AN675" s="93" t="e">
        <f t="shared" si="4297"/>
        <v>#VALUE!</v>
      </c>
      <c r="AO675" s="93" t="e">
        <f t="shared" si="4190"/>
        <v>#VALUE!</v>
      </c>
      <c r="AP675" s="94">
        <f t="shared" si="4191"/>
        <v>0</v>
      </c>
      <c r="AQ675" s="93">
        <f t="shared" ref="AQ675" si="4303">+AQ676</f>
        <v>0</v>
      </c>
      <c r="AR675" s="93" t="e">
        <f t="shared" si="4297"/>
        <v>#VALUE!</v>
      </c>
      <c r="AS675" s="93" t="e">
        <f t="shared" si="4192"/>
        <v>#VALUE!</v>
      </c>
      <c r="AT675" s="94">
        <f t="shared" si="4193"/>
        <v>0</v>
      </c>
      <c r="AU675" s="93">
        <f t="shared" ref="AU675" si="4304">+AU676</f>
        <v>0</v>
      </c>
      <c r="AV675" s="93" t="e">
        <f t="shared" si="4297"/>
        <v>#VALUE!</v>
      </c>
      <c r="AW675" s="93" t="e">
        <f t="shared" si="4194"/>
        <v>#VALUE!</v>
      </c>
      <c r="AX675" s="94">
        <f t="shared" si="4195"/>
        <v>0</v>
      </c>
      <c r="AY675" s="93">
        <f t="shared" ref="AY675" si="4305">+AY676</f>
        <v>0</v>
      </c>
      <c r="AZ675" s="93" t="e">
        <f t="shared" si="4297"/>
        <v>#VALUE!</v>
      </c>
      <c r="BA675" s="93" t="e">
        <f t="shared" si="4196"/>
        <v>#VALUE!</v>
      </c>
      <c r="BB675" s="94">
        <f t="shared" si="4197"/>
        <v>0</v>
      </c>
      <c r="BC675" s="93">
        <f t="shared" si="4297"/>
        <v>0</v>
      </c>
      <c r="BD675" s="93">
        <f t="shared" si="4297"/>
        <v>0</v>
      </c>
      <c r="BE675" s="93" t="e">
        <f t="shared" si="4297"/>
        <v>#VALUE!</v>
      </c>
      <c r="BF675" s="93" t="e">
        <f t="shared" si="4198"/>
        <v>#VALUE!</v>
      </c>
      <c r="BG675" s="4">
        <f t="shared" si="4173"/>
        <v>0</v>
      </c>
      <c r="BL675" s="93">
        <f t="shared" ref="BL675:BM675" si="4306">+BL676</f>
        <v>0</v>
      </c>
      <c r="BM675" s="93">
        <f t="shared" si="4306"/>
        <v>0</v>
      </c>
    </row>
    <row r="676" spans="1:65" s="84" customFormat="1" ht="12" x14ac:dyDescent="0.3">
      <c r="A676" s="87"/>
      <c r="B676" s="87"/>
      <c r="C676" s="88"/>
      <c r="D676" s="26"/>
      <c r="E676" s="96">
        <v>53953001</v>
      </c>
      <c r="F676" s="97" t="s">
        <v>371</v>
      </c>
      <c r="G676" s="7">
        <v>0</v>
      </c>
      <c r="H676" s="7" t="e">
        <f>SUMIF([2]Ene!B:I,AVALUOS!E676,[2]Ene!I:I)</f>
        <v>#VALUE!</v>
      </c>
      <c r="I676" s="7" t="e">
        <f t="shared" si="4175"/>
        <v>#VALUE!</v>
      </c>
      <c r="J676" s="8">
        <f t="shared" si="4176"/>
        <v>0</v>
      </c>
      <c r="K676" s="7">
        <v>0</v>
      </c>
      <c r="L676" s="7" t="e">
        <f>SUMIF([2]Feb!B:I,AVALUOS!E676,[2]Feb!I:I)</f>
        <v>#VALUE!</v>
      </c>
      <c r="M676" s="7" t="e">
        <f t="shared" si="4177"/>
        <v>#VALUE!</v>
      </c>
      <c r="N676" s="8">
        <f t="shared" si="4178"/>
        <v>0</v>
      </c>
      <c r="O676" s="7">
        <v>0</v>
      </c>
      <c r="P676" s="7" t="e">
        <f>SUMIF([2]mar!B:I,AVALUOS!E676,[2]mar!I:I)</f>
        <v>#VALUE!</v>
      </c>
      <c r="Q676" s="7" t="e">
        <f t="shared" si="4179"/>
        <v>#VALUE!</v>
      </c>
      <c r="R676" s="8">
        <f t="shared" si="4134"/>
        <v>0</v>
      </c>
      <c r="S676" s="7">
        <v>0</v>
      </c>
      <c r="T676" s="7" t="e">
        <f>SUMIF([2]Abr!B:I,AVALUOS!E676,[2]Abr!I:I)</f>
        <v>#VALUE!</v>
      </c>
      <c r="U676" s="7" t="e">
        <f t="shared" si="4180"/>
        <v>#VALUE!</v>
      </c>
      <c r="V676" s="8">
        <f t="shared" si="4181"/>
        <v>0</v>
      </c>
      <c r="W676" s="7">
        <v>0</v>
      </c>
      <c r="X676" s="7" t="e">
        <f>SUMIF([2]May!B:I,AVALUOS!E676,[2]May!I:I)</f>
        <v>#VALUE!</v>
      </c>
      <c r="Y676" s="7" t="e">
        <f t="shared" si="4182"/>
        <v>#VALUE!</v>
      </c>
      <c r="Z676" s="8">
        <f t="shared" si="4183"/>
        <v>0</v>
      </c>
      <c r="AA676" s="7">
        <v>0</v>
      </c>
      <c r="AB676" s="7" t="e">
        <f>SUMIF([2]Jun!B:I,AVALUOS!E676,[2]Jun!I:I)</f>
        <v>#VALUE!</v>
      </c>
      <c r="AC676" s="7" t="e">
        <f t="shared" si="4184"/>
        <v>#VALUE!</v>
      </c>
      <c r="AD676" s="8">
        <f t="shared" si="4185"/>
        <v>0</v>
      </c>
      <c r="AE676" s="7">
        <v>0</v>
      </c>
      <c r="AF676" s="7" t="e">
        <f>SUMIF([2]Jul!B:I,AVALUOS!E676,[2]Jul!I:I)</f>
        <v>#VALUE!</v>
      </c>
      <c r="AG676" s="7" t="e">
        <f t="shared" si="4186"/>
        <v>#VALUE!</v>
      </c>
      <c r="AH676" s="8">
        <f t="shared" si="4187"/>
        <v>0</v>
      </c>
      <c r="AI676" s="7">
        <v>0</v>
      </c>
      <c r="AJ676" s="7" t="e">
        <f>SUMIF([2]Agos!B:I,AVALUOS!E676,[2]Agos!I:I)</f>
        <v>#VALUE!</v>
      </c>
      <c r="AK676" s="7" t="e">
        <f t="shared" si="4188"/>
        <v>#VALUE!</v>
      </c>
      <c r="AL676" s="8">
        <f t="shared" si="4189"/>
        <v>0</v>
      </c>
      <c r="AM676" s="7">
        <v>0</v>
      </c>
      <c r="AN676" s="7" t="e">
        <f>SUMIF([2]Sep!B:I,AVALUOS!E676,[2]Sep!I:I)</f>
        <v>#VALUE!</v>
      </c>
      <c r="AO676" s="7" t="e">
        <f t="shared" si="4190"/>
        <v>#VALUE!</v>
      </c>
      <c r="AP676" s="8">
        <f t="shared" si="4191"/>
        <v>0</v>
      </c>
      <c r="AQ676" s="7">
        <v>0</v>
      </c>
      <c r="AR676" s="7" t="e">
        <f>SUMIF([2]Oct!B:I,AVALUOS!E676,[2]Oct!I:I)</f>
        <v>#VALUE!</v>
      </c>
      <c r="AS676" s="7" t="e">
        <f t="shared" si="4192"/>
        <v>#VALUE!</v>
      </c>
      <c r="AT676" s="8">
        <f t="shared" si="4193"/>
        <v>0</v>
      </c>
      <c r="AU676" s="7">
        <v>0</v>
      </c>
      <c r="AV676" s="7" t="e">
        <f>SUMIF([2]Nov!B:I,AVALUOS!E676,[2]Nov!I:I)</f>
        <v>#VALUE!</v>
      </c>
      <c r="AW676" s="7" t="e">
        <f t="shared" si="4194"/>
        <v>#VALUE!</v>
      </c>
      <c r="AX676" s="8">
        <f t="shared" si="4195"/>
        <v>0</v>
      </c>
      <c r="AY676" s="7">
        <v>0</v>
      </c>
      <c r="AZ676" s="7" t="e">
        <f>SUMIF([2]Dic!B:I,AVALUOS!E676,[2]Dic!I:I)</f>
        <v>#VALUE!</v>
      </c>
      <c r="BA676" s="7" t="e">
        <f t="shared" si="4196"/>
        <v>#VALUE!</v>
      </c>
      <c r="BB676" s="8">
        <f t="shared" si="4197"/>
        <v>0</v>
      </c>
      <c r="BC676" s="7">
        <v>0</v>
      </c>
      <c r="BD676" s="89">
        <f>+G676+K676+O676+S676+W676+AA676+AE676+AI676+AM676+AQ676+AU676</f>
        <v>0</v>
      </c>
      <c r="BE676" s="89" t="e">
        <f>+H676+L676+P676+T676+X676+AB676+AF676+AJ676+AN676+AR676+AV676+AZ676</f>
        <v>#VALUE!</v>
      </c>
      <c r="BF676" s="89" t="e">
        <f t="shared" si="4198"/>
        <v>#VALUE!</v>
      </c>
      <c r="BG676" s="24">
        <f t="shared" si="4173"/>
        <v>0</v>
      </c>
      <c r="BL676" s="7"/>
      <c r="BM676" s="7"/>
    </row>
    <row r="677" spans="1:65" ht="12" x14ac:dyDescent="0.3">
      <c r="A677" s="85"/>
      <c r="B677" s="85"/>
      <c r="C677" s="86"/>
      <c r="D677" s="25">
        <v>539595</v>
      </c>
      <c r="E677" s="91"/>
      <c r="F677" s="92" t="s">
        <v>51</v>
      </c>
      <c r="G677" s="93">
        <f t="shared" ref="G677:H677" si="4307">SUM(G678:G679)</f>
        <v>0</v>
      </c>
      <c r="H677" s="93" t="e">
        <f t="shared" si="4307"/>
        <v>#VALUE!</v>
      </c>
      <c r="I677" s="93" t="e">
        <f t="shared" si="4175"/>
        <v>#VALUE!</v>
      </c>
      <c r="J677" s="94">
        <f t="shared" si="4176"/>
        <v>0</v>
      </c>
      <c r="K677" s="93">
        <f t="shared" ref="K677:L677" si="4308">SUM(K678:K679)</f>
        <v>0</v>
      </c>
      <c r="L677" s="93" t="e">
        <f t="shared" si="4308"/>
        <v>#VALUE!</v>
      </c>
      <c r="M677" s="93" t="e">
        <f t="shared" si="4177"/>
        <v>#VALUE!</v>
      </c>
      <c r="N677" s="94">
        <f t="shared" si="4178"/>
        <v>0</v>
      </c>
      <c r="O677" s="93">
        <f t="shared" ref="O677:P677" si="4309">SUM(O678:O679)</f>
        <v>0</v>
      </c>
      <c r="P677" s="93" t="e">
        <f t="shared" si="4309"/>
        <v>#VALUE!</v>
      </c>
      <c r="Q677" s="93" t="e">
        <f t="shared" si="4179"/>
        <v>#VALUE!</v>
      </c>
      <c r="R677" s="94">
        <f t="shared" si="4134"/>
        <v>0</v>
      </c>
      <c r="S677" s="93">
        <f t="shared" ref="S677:T677" si="4310">SUM(S678:S679)</f>
        <v>0</v>
      </c>
      <c r="T677" s="93" t="e">
        <f t="shared" si="4310"/>
        <v>#VALUE!</v>
      </c>
      <c r="U677" s="93" t="e">
        <f t="shared" si="4180"/>
        <v>#VALUE!</v>
      </c>
      <c r="V677" s="94">
        <f t="shared" si="4181"/>
        <v>0</v>
      </c>
      <c r="W677" s="93">
        <f t="shared" ref="W677:X677" si="4311">SUM(W678:W679)</f>
        <v>0</v>
      </c>
      <c r="X677" s="93" t="e">
        <f t="shared" si="4311"/>
        <v>#VALUE!</v>
      </c>
      <c r="Y677" s="93" t="e">
        <f t="shared" si="4182"/>
        <v>#VALUE!</v>
      </c>
      <c r="Z677" s="94">
        <f t="shared" si="4183"/>
        <v>0</v>
      </c>
      <c r="AA677" s="93">
        <f t="shared" ref="AA677:AB677" si="4312">SUM(AA678:AA679)</f>
        <v>0</v>
      </c>
      <c r="AB677" s="93" t="e">
        <f t="shared" si="4312"/>
        <v>#VALUE!</v>
      </c>
      <c r="AC677" s="93" t="e">
        <f t="shared" si="4184"/>
        <v>#VALUE!</v>
      </c>
      <c r="AD677" s="94">
        <f t="shared" si="4185"/>
        <v>0</v>
      </c>
      <c r="AE677" s="93">
        <f t="shared" ref="AE677:AF677" si="4313">SUM(AE678:AE679)</f>
        <v>0</v>
      </c>
      <c r="AF677" s="93" t="e">
        <f t="shared" si="4313"/>
        <v>#VALUE!</v>
      </c>
      <c r="AG677" s="93" t="e">
        <f t="shared" si="4186"/>
        <v>#VALUE!</v>
      </c>
      <c r="AH677" s="94">
        <f t="shared" si="4187"/>
        <v>0</v>
      </c>
      <c r="AI677" s="93">
        <f t="shared" ref="AI677:AJ677" si="4314">SUM(AI678:AI679)</f>
        <v>0</v>
      </c>
      <c r="AJ677" s="93" t="e">
        <f t="shared" si="4314"/>
        <v>#VALUE!</v>
      </c>
      <c r="AK677" s="93" t="e">
        <f t="shared" si="4188"/>
        <v>#VALUE!</v>
      </c>
      <c r="AL677" s="94">
        <f t="shared" si="4189"/>
        <v>0</v>
      </c>
      <c r="AM677" s="93">
        <f t="shared" ref="AM677:AN677" si="4315">SUM(AM678:AM679)</f>
        <v>0</v>
      </c>
      <c r="AN677" s="93" t="e">
        <f t="shared" si="4315"/>
        <v>#VALUE!</v>
      </c>
      <c r="AO677" s="93" t="e">
        <f t="shared" si="4190"/>
        <v>#VALUE!</v>
      </c>
      <c r="AP677" s="94">
        <f t="shared" si="4191"/>
        <v>0</v>
      </c>
      <c r="AQ677" s="93">
        <f t="shared" ref="AQ677:AR677" si="4316">SUM(AQ678:AQ679)</f>
        <v>0</v>
      </c>
      <c r="AR677" s="93" t="e">
        <f t="shared" si="4316"/>
        <v>#VALUE!</v>
      </c>
      <c r="AS677" s="93" t="e">
        <f t="shared" si="4192"/>
        <v>#VALUE!</v>
      </c>
      <c r="AT677" s="94">
        <f t="shared" si="4193"/>
        <v>0</v>
      </c>
      <c r="AU677" s="93">
        <f t="shared" ref="AU677:AV677" si="4317">SUM(AU678:AU679)</f>
        <v>0</v>
      </c>
      <c r="AV677" s="93" t="e">
        <f t="shared" si="4317"/>
        <v>#VALUE!</v>
      </c>
      <c r="AW677" s="93" t="e">
        <f t="shared" si="4194"/>
        <v>#VALUE!</v>
      </c>
      <c r="AX677" s="94">
        <f t="shared" si="4195"/>
        <v>0</v>
      </c>
      <c r="AY677" s="93">
        <f t="shared" ref="AY677:BE677" si="4318">SUM(AY678:AY679)</f>
        <v>0</v>
      </c>
      <c r="AZ677" s="93" t="e">
        <f t="shared" si="4318"/>
        <v>#VALUE!</v>
      </c>
      <c r="BA677" s="93" t="e">
        <f t="shared" si="4196"/>
        <v>#VALUE!</v>
      </c>
      <c r="BB677" s="94">
        <f t="shared" si="4197"/>
        <v>0</v>
      </c>
      <c r="BC677" s="93">
        <f t="shared" si="4318"/>
        <v>0</v>
      </c>
      <c r="BD677" s="93">
        <f t="shared" si="4318"/>
        <v>0</v>
      </c>
      <c r="BE677" s="93" t="e">
        <f t="shared" si="4318"/>
        <v>#VALUE!</v>
      </c>
      <c r="BF677" s="93" t="e">
        <f t="shared" si="4198"/>
        <v>#VALUE!</v>
      </c>
      <c r="BG677" s="4">
        <f t="shared" si="4173"/>
        <v>0</v>
      </c>
      <c r="BL677" s="93">
        <f t="shared" ref="BL677:BM677" si="4319">SUM(BL678:BL679)</f>
        <v>0</v>
      </c>
      <c r="BM677" s="93">
        <f t="shared" si="4319"/>
        <v>0</v>
      </c>
    </row>
    <row r="678" spans="1:65" s="84" customFormat="1" ht="12" x14ac:dyDescent="0.3">
      <c r="A678" s="87"/>
      <c r="B678" s="87"/>
      <c r="C678" s="88"/>
      <c r="D678" s="95"/>
      <c r="E678" s="96">
        <v>53959501</v>
      </c>
      <c r="F678" s="97" t="s">
        <v>364</v>
      </c>
      <c r="G678" s="7">
        <v>0</v>
      </c>
      <c r="H678" s="7" t="e">
        <f>SUMIF([2]Ene!B:I,AVALUOS!E678,[2]Ene!I:I)</f>
        <v>#VALUE!</v>
      </c>
      <c r="I678" s="7" t="e">
        <f t="shared" si="4175"/>
        <v>#VALUE!</v>
      </c>
      <c r="J678" s="8">
        <f t="shared" si="4176"/>
        <v>0</v>
      </c>
      <c r="K678" s="7">
        <v>0</v>
      </c>
      <c r="L678" s="7" t="e">
        <f>SUMIF([2]Feb!B:I,AVALUOS!E678,[2]Feb!I:I)</f>
        <v>#VALUE!</v>
      </c>
      <c r="M678" s="7" t="e">
        <f t="shared" si="4177"/>
        <v>#VALUE!</v>
      </c>
      <c r="N678" s="8">
        <f t="shared" si="4178"/>
        <v>0</v>
      </c>
      <c r="O678" s="7">
        <v>0</v>
      </c>
      <c r="P678" s="7" t="e">
        <f>SUMIF([2]mar!B:I,AVALUOS!E678,[2]mar!I:I)</f>
        <v>#VALUE!</v>
      </c>
      <c r="Q678" s="7" t="e">
        <f t="shared" si="4179"/>
        <v>#VALUE!</v>
      </c>
      <c r="R678" s="8">
        <f t="shared" si="4134"/>
        <v>0</v>
      </c>
      <c r="S678" s="7">
        <v>0</v>
      </c>
      <c r="T678" s="7" t="e">
        <f>SUMIF([2]Abr!B:I,AVALUOS!E678,[2]Abr!I:I)</f>
        <v>#VALUE!</v>
      </c>
      <c r="U678" s="7" t="e">
        <f t="shared" si="4180"/>
        <v>#VALUE!</v>
      </c>
      <c r="V678" s="8">
        <f t="shared" si="4181"/>
        <v>0</v>
      </c>
      <c r="W678" s="7">
        <v>0</v>
      </c>
      <c r="X678" s="7" t="e">
        <f>SUMIF([2]May!B:I,AVALUOS!E678,[2]May!I:I)</f>
        <v>#VALUE!</v>
      </c>
      <c r="Y678" s="7" t="e">
        <f t="shared" si="4182"/>
        <v>#VALUE!</v>
      </c>
      <c r="Z678" s="8">
        <f t="shared" si="4183"/>
        <v>0</v>
      </c>
      <c r="AA678" s="7">
        <v>0</v>
      </c>
      <c r="AB678" s="7" t="e">
        <f>SUMIF([2]Jun!B:I,AVALUOS!E678,[2]Jun!I:I)</f>
        <v>#VALUE!</v>
      </c>
      <c r="AC678" s="7" t="e">
        <f t="shared" si="4184"/>
        <v>#VALUE!</v>
      </c>
      <c r="AD678" s="8">
        <f t="shared" si="4185"/>
        <v>0</v>
      </c>
      <c r="AE678" s="7">
        <v>0</v>
      </c>
      <c r="AF678" s="7" t="e">
        <f>SUMIF([2]Jul!B:I,AVALUOS!E678,[2]Jul!I:I)</f>
        <v>#VALUE!</v>
      </c>
      <c r="AG678" s="7" t="e">
        <f t="shared" si="4186"/>
        <v>#VALUE!</v>
      </c>
      <c r="AH678" s="8">
        <f t="shared" si="4187"/>
        <v>0</v>
      </c>
      <c r="AI678" s="7">
        <v>0</v>
      </c>
      <c r="AJ678" s="7" t="e">
        <f>SUMIF([2]Agos!B:I,AVALUOS!E678,[2]Agos!I:I)</f>
        <v>#VALUE!</v>
      </c>
      <c r="AK678" s="7" t="e">
        <f t="shared" si="4188"/>
        <v>#VALUE!</v>
      </c>
      <c r="AL678" s="8">
        <f t="shared" si="4189"/>
        <v>0</v>
      </c>
      <c r="AM678" s="7">
        <v>0</v>
      </c>
      <c r="AN678" s="7" t="e">
        <f>SUMIF([2]Sep!B:I,AVALUOS!E678,[2]Sep!I:I)</f>
        <v>#VALUE!</v>
      </c>
      <c r="AO678" s="7" t="e">
        <f t="shared" si="4190"/>
        <v>#VALUE!</v>
      </c>
      <c r="AP678" s="8">
        <f t="shared" si="4191"/>
        <v>0</v>
      </c>
      <c r="AQ678" s="7">
        <v>0</v>
      </c>
      <c r="AR678" s="7" t="e">
        <f>SUMIF([2]Oct!B:I,AVALUOS!E678,[2]Oct!I:I)</f>
        <v>#VALUE!</v>
      </c>
      <c r="AS678" s="7" t="e">
        <f t="shared" si="4192"/>
        <v>#VALUE!</v>
      </c>
      <c r="AT678" s="8">
        <f t="shared" si="4193"/>
        <v>0</v>
      </c>
      <c r="AU678" s="7">
        <v>0</v>
      </c>
      <c r="AV678" s="7" t="e">
        <f>SUMIF([2]Nov!B:I,AVALUOS!E678,[2]Nov!I:I)</f>
        <v>#VALUE!</v>
      </c>
      <c r="AW678" s="7" t="e">
        <f t="shared" si="4194"/>
        <v>#VALUE!</v>
      </c>
      <c r="AX678" s="8">
        <f t="shared" si="4195"/>
        <v>0</v>
      </c>
      <c r="AY678" s="7">
        <v>0</v>
      </c>
      <c r="AZ678" s="7" t="e">
        <f>SUMIF([2]Dic!B:I,AVALUOS!E678,[2]Dic!I:I)</f>
        <v>#VALUE!</v>
      </c>
      <c r="BA678" s="7" t="e">
        <f t="shared" si="4196"/>
        <v>#VALUE!</v>
      </c>
      <c r="BB678" s="8">
        <f t="shared" si="4197"/>
        <v>0</v>
      </c>
      <c r="BC678" s="7">
        <v>0</v>
      </c>
      <c r="BD678" s="89">
        <f t="shared" ref="BD678:BD679" si="4320">+G678+K678+O678+S678+W678+AA678+AE678+AI678+AM678+AQ678+AU678</f>
        <v>0</v>
      </c>
      <c r="BE678" s="89" t="e">
        <f>+H678+L678+P678+T678+X678+AB678+AF678+AJ678+AN678+AR678+AV678+AZ678</f>
        <v>#VALUE!</v>
      </c>
      <c r="BF678" s="89" t="e">
        <f t="shared" si="4198"/>
        <v>#VALUE!</v>
      </c>
      <c r="BG678" s="24">
        <f t="shared" si="4173"/>
        <v>0</v>
      </c>
      <c r="BL678" s="7"/>
      <c r="BM678" s="7"/>
    </row>
    <row r="679" spans="1:65" ht="12" x14ac:dyDescent="0.3">
      <c r="A679" s="87"/>
      <c r="B679" s="87"/>
      <c r="C679" s="88"/>
      <c r="D679" s="95"/>
      <c r="E679" s="96">
        <v>53959503</v>
      </c>
      <c r="F679" s="97" t="s">
        <v>372</v>
      </c>
      <c r="G679" s="7">
        <v>0</v>
      </c>
      <c r="H679" s="7" t="e">
        <f>SUMIF([2]Ene!B:I,AVALUOS!E679,[2]Ene!I:I)</f>
        <v>#VALUE!</v>
      </c>
      <c r="I679" s="7" t="e">
        <f t="shared" si="4175"/>
        <v>#VALUE!</v>
      </c>
      <c r="J679" s="8">
        <f t="shared" si="4176"/>
        <v>0</v>
      </c>
      <c r="K679" s="7">
        <v>0</v>
      </c>
      <c r="L679" s="7" t="e">
        <f>SUMIF([2]Feb!B:I,AVALUOS!E679,[2]Feb!I:I)</f>
        <v>#VALUE!</v>
      </c>
      <c r="M679" s="7" t="e">
        <f t="shared" si="4177"/>
        <v>#VALUE!</v>
      </c>
      <c r="N679" s="8">
        <f t="shared" si="4178"/>
        <v>0</v>
      </c>
      <c r="O679" s="7">
        <v>0</v>
      </c>
      <c r="P679" s="7" t="e">
        <f>SUMIF([2]mar!B:I,AVALUOS!E679,[2]mar!I:I)</f>
        <v>#VALUE!</v>
      </c>
      <c r="Q679" s="7" t="e">
        <f t="shared" si="4179"/>
        <v>#VALUE!</v>
      </c>
      <c r="R679" s="8">
        <f t="shared" si="4134"/>
        <v>0</v>
      </c>
      <c r="S679" s="7">
        <v>0</v>
      </c>
      <c r="T679" s="7" t="e">
        <f>SUMIF([2]Abr!B:I,AVALUOS!E679,[2]Abr!I:I)</f>
        <v>#VALUE!</v>
      </c>
      <c r="U679" s="7" t="e">
        <f t="shared" si="4180"/>
        <v>#VALUE!</v>
      </c>
      <c r="V679" s="8">
        <f t="shared" si="4181"/>
        <v>0</v>
      </c>
      <c r="W679" s="7">
        <v>0</v>
      </c>
      <c r="X679" s="7" t="e">
        <f>SUMIF([2]May!B:I,AVALUOS!E679,[2]May!I:I)</f>
        <v>#VALUE!</v>
      </c>
      <c r="Y679" s="7" t="e">
        <f t="shared" si="4182"/>
        <v>#VALUE!</v>
      </c>
      <c r="Z679" s="8">
        <f t="shared" si="4183"/>
        <v>0</v>
      </c>
      <c r="AA679" s="7">
        <v>0</v>
      </c>
      <c r="AB679" s="7" t="e">
        <f>SUMIF([2]Jun!B:I,AVALUOS!E679,[2]Jun!I:I)</f>
        <v>#VALUE!</v>
      </c>
      <c r="AC679" s="7" t="e">
        <f t="shared" si="4184"/>
        <v>#VALUE!</v>
      </c>
      <c r="AD679" s="8">
        <f t="shared" si="4185"/>
        <v>0</v>
      </c>
      <c r="AE679" s="7">
        <v>0</v>
      </c>
      <c r="AF679" s="7" t="e">
        <f>SUMIF([2]Jul!B:I,AVALUOS!E679,[2]Jul!I:I)</f>
        <v>#VALUE!</v>
      </c>
      <c r="AG679" s="7" t="e">
        <f t="shared" si="4186"/>
        <v>#VALUE!</v>
      </c>
      <c r="AH679" s="8">
        <f t="shared" si="4187"/>
        <v>0</v>
      </c>
      <c r="AI679" s="7">
        <v>0</v>
      </c>
      <c r="AJ679" s="7" t="e">
        <f>SUMIF([2]Agos!B:I,AVALUOS!E679,[2]Agos!I:I)</f>
        <v>#VALUE!</v>
      </c>
      <c r="AK679" s="7" t="e">
        <f t="shared" si="4188"/>
        <v>#VALUE!</v>
      </c>
      <c r="AL679" s="8">
        <f t="shared" si="4189"/>
        <v>0</v>
      </c>
      <c r="AM679" s="7">
        <v>0</v>
      </c>
      <c r="AN679" s="7" t="e">
        <f>SUMIF([2]Sep!B:I,AVALUOS!E679,[2]Sep!I:I)</f>
        <v>#VALUE!</v>
      </c>
      <c r="AO679" s="7" t="e">
        <f t="shared" si="4190"/>
        <v>#VALUE!</v>
      </c>
      <c r="AP679" s="8">
        <f t="shared" si="4191"/>
        <v>0</v>
      </c>
      <c r="AQ679" s="7">
        <v>0</v>
      </c>
      <c r="AR679" s="7" t="e">
        <f>SUMIF([2]Oct!B:I,AVALUOS!E679,[2]Oct!I:I)</f>
        <v>#VALUE!</v>
      </c>
      <c r="AS679" s="7" t="e">
        <f t="shared" si="4192"/>
        <v>#VALUE!</v>
      </c>
      <c r="AT679" s="8">
        <f t="shared" si="4193"/>
        <v>0</v>
      </c>
      <c r="AU679" s="7">
        <v>0</v>
      </c>
      <c r="AV679" s="7" t="e">
        <f>SUMIF([2]Nov!B:I,AVALUOS!E679,[2]Nov!I:I)</f>
        <v>#VALUE!</v>
      </c>
      <c r="AW679" s="7" t="e">
        <f t="shared" si="4194"/>
        <v>#VALUE!</v>
      </c>
      <c r="AX679" s="8">
        <f t="shared" si="4195"/>
        <v>0</v>
      </c>
      <c r="AY679" s="7">
        <v>0</v>
      </c>
      <c r="AZ679" s="7" t="e">
        <f>SUMIF([2]Dic!B:I,AVALUOS!E679,[2]Dic!I:I)</f>
        <v>#VALUE!</v>
      </c>
      <c r="BA679" s="7" t="e">
        <f t="shared" si="4196"/>
        <v>#VALUE!</v>
      </c>
      <c r="BB679" s="8">
        <f t="shared" si="4197"/>
        <v>0</v>
      </c>
      <c r="BC679" s="7">
        <v>0</v>
      </c>
      <c r="BD679" s="89">
        <f t="shared" si="4320"/>
        <v>0</v>
      </c>
      <c r="BE679" s="89" t="e">
        <f>+H679+L679+P679+T679+X679+AB679+AF679+AJ679+AN679+AR679+AV679+AZ679</f>
        <v>#VALUE!</v>
      </c>
      <c r="BF679" s="89" t="e">
        <f t="shared" si="4198"/>
        <v>#VALUE!</v>
      </c>
      <c r="BG679" s="24">
        <f t="shared" si="4173"/>
        <v>0</v>
      </c>
      <c r="BK679" s="84"/>
      <c r="BL679" s="7"/>
      <c r="BM679" s="7"/>
    </row>
    <row r="680" spans="1:65" s="84" customFormat="1" ht="12" x14ac:dyDescent="0.3">
      <c r="A680" s="68"/>
      <c r="B680" s="37">
        <v>54</v>
      </c>
      <c r="C680" s="38"/>
      <c r="D680" s="39"/>
      <c r="E680" s="13"/>
      <c r="F680" s="14" t="s">
        <v>373</v>
      </c>
      <c r="G680" s="15">
        <f t="shared" ref="G680:H681" si="4321">SUM(G681)</f>
        <v>0</v>
      </c>
      <c r="H680" s="15" t="e">
        <f t="shared" si="4321"/>
        <v>#VALUE!</v>
      </c>
      <c r="I680" s="15" t="e">
        <f t="shared" si="4175"/>
        <v>#VALUE!</v>
      </c>
      <c r="J680" s="16">
        <f t="shared" si="4176"/>
        <v>0</v>
      </c>
      <c r="K680" s="15">
        <f t="shared" ref="K680:L681" si="4322">SUM(K681)</f>
        <v>0</v>
      </c>
      <c r="L680" s="15" t="e">
        <f t="shared" si="4322"/>
        <v>#VALUE!</v>
      </c>
      <c r="M680" s="15" t="e">
        <f t="shared" si="4177"/>
        <v>#VALUE!</v>
      </c>
      <c r="N680" s="16">
        <f t="shared" si="4178"/>
        <v>0</v>
      </c>
      <c r="O680" s="15">
        <f t="shared" ref="O680:P681" si="4323">SUM(O681)</f>
        <v>0</v>
      </c>
      <c r="P680" s="15" t="e">
        <f t="shared" si="4323"/>
        <v>#VALUE!</v>
      </c>
      <c r="Q680" s="15" t="e">
        <f t="shared" si="4179"/>
        <v>#VALUE!</v>
      </c>
      <c r="R680" s="16">
        <f t="shared" si="4134"/>
        <v>0</v>
      </c>
      <c r="S680" s="15">
        <f t="shared" ref="S680:T681" si="4324">SUM(S681)</f>
        <v>0</v>
      </c>
      <c r="T680" s="15" t="e">
        <f t="shared" si="4324"/>
        <v>#VALUE!</v>
      </c>
      <c r="U680" s="15" t="e">
        <f t="shared" si="4180"/>
        <v>#VALUE!</v>
      </c>
      <c r="V680" s="16">
        <f t="shared" si="4181"/>
        <v>0</v>
      </c>
      <c r="W680" s="15">
        <f t="shared" ref="W680:X681" si="4325">SUM(W681)</f>
        <v>0</v>
      </c>
      <c r="X680" s="15" t="e">
        <f t="shared" si="4325"/>
        <v>#VALUE!</v>
      </c>
      <c r="Y680" s="15" t="e">
        <f t="shared" si="4182"/>
        <v>#VALUE!</v>
      </c>
      <c r="Z680" s="16">
        <f t="shared" si="4183"/>
        <v>0</v>
      </c>
      <c r="AA680" s="15">
        <f t="shared" ref="AA680:AB681" si="4326">SUM(AA681)</f>
        <v>0</v>
      </c>
      <c r="AB680" s="15" t="e">
        <f t="shared" si="4326"/>
        <v>#VALUE!</v>
      </c>
      <c r="AC680" s="15" t="e">
        <f t="shared" si="4184"/>
        <v>#VALUE!</v>
      </c>
      <c r="AD680" s="16">
        <f t="shared" si="4185"/>
        <v>0</v>
      </c>
      <c r="AE680" s="15">
        <f t="shared" ref="AE680:AF681" si="4327">SUM(AE681)</f>
        <v>0</v>
      </c>
      <c r="AF680" s="15" t="e">
        <f t="shared" si="4327"/>
        <v>#VALUE!</v>
      </c>
      <c r="AG680" s="15" t="e">
        <f t="shared" si="4186"/>
        <v>#VALUE!</v>
      </c>
      <c r="AH680" s="16">
        <f t="shared" si="4187"/>
        <v>0</v>
      </c>
      <c r="AI680" s="15">
        <f t="shared" ref="AI680:AJ681" si="4328">SUM(AI681)</f>
        <v>0</v>
      </c>
      <c r="AJ680" s="15" t="e">
        <f t="shared" si="4328"/>
        <v>#VALUE!</v>
      </c>
      <c r="AK680" s="15" t="e">
        <f t="shared" si="4188"/>
        <v>#VALUE!</v>
      </c>
      <c r="AL680" s="16">
        <f t="shared" si="4189"/>
        <v>0</v>
      </c>
      <c r="AM680" s="15">
        <f t="shared" ref="AM680:AN681" si="4329">SUM(AM681)</f>
        <v>0</v>
      </c>
      <c r="AN680" s="15" t="e">
        <f t="shared" si="4329"/>
        <v>#VALUE!</v>
      </c>
      <c r="AO680" s="15" t="e">
        <f t="shared" si="4190"/>
        <v>#VALUE!</v>
      </c>
      <c r="AP680" s="16">
        <f t="shared" si="4191"/>
        <v>0</v>
      </c>
      <c r="AQ680" s="15">
        <f t="shared" ref="AQ680:AR681" si="4330">SUM(AQ681)</f>
        <v>0</v>
      </c>
      <c r="AR680" s="15" t="e">
        <f t="shared" si="4330"/>
        <v>#VALUE!</v>
      </c>
      <c r="AS680" s="15" t="e">
        <f t="shared" si="4192"/>
        <v>#VALUE!</v>
      </c>
      <c r="AT680" s="16">
        <f t="shared" si="4193"/>
        <v>0</v>
      </c>
      <c r="AU680" s="15">
        <f t="shared" ref="AU680:AV681" si="4331">SUM(AU681)</f>
        <v>0</v>
      </c>
      <c r="AV680" s="15" t="e">
        <f t="shared" si="4331"/>
        <v>#VALUE!</v>
      </c>
      <c r="AW680" s="15" t="e">
        <f t="shared" si="4194"/>
        <v>#VALUE!</v>
      </c>
      <c r="AX680" s="16">
        <f t="shared" si="4195"/>
        <v>0</v>
      </c>
      <c r="AY680" s="15">
        <f t="shared" ref="AY680:AZ681" si="4332">SUM(AY681)</f>
        <v>0</v>
      </c>
      <c r="AZ680" s="15" t="e">
        <f t="shared" si="4332"/>
        <v>#VALUE!</v>
      </c>
      <c r="BA680" s="15" t="e">
        <f t="shared" si="4196"/>
        <v>#VALUE!</v>
      </c>
      <c r="BB680" s="16">
        <f t="shared" si="4197"/>
        <v>0</v>
      </c>
      <c r="BC680" s="15">
        <f t="shared" ref="BC680:BE681" si="4333">SUM(BC681)</f>
        <v>0</v>
      </c>
      <c r="BD680" s="15">
        <f t="shared" si="4333"/>
        <v>0</v>
      </c>
      <c r="BE680" s="15" t="e">
        <f t="shared" si="4333"/>
        <v>#VALUE!</v>
      </c>
      <c r="BF680" s="15" t="e">
        <f t="shared" si="4198"/>
        <v>#VALUE!</v>
      </c>
      <c r="BG680" s="75">
        <f t="shared" si="4173"/>
        <v>0</v>
      </c>
      <c r="BL680" s="15">
        <f t="shared" ref="BL680:BM681" si="4334">SUM(BL681)</f>
        <v>0</v>
      </c>
      <c r="BM680" s="15">
        <f t="shared" si="4334"/>
        <v>0</v>
      </c>
    </row>
    <row r="681" spans="1:65" ht="20.399999999999999" x14ac:dyDescent="0.3">
      <c r="A681" s="77"/>
      <c r="B681" s="31"/>
      <c r="C681" s="32">
        <v>5405</v>
      </c>
      <c r="D681" s="33"/>
      <c r="E681" s="9"/>
      <c r="F681" s="10" t="s">
        <v>374</v>
      </c>
      <c r="G681" s="11">
        <f t="shared" si="4321"/>
        <v>0</v>
      </c>
      <c r="H681" s="11" t="e">
        <f t="shared" si="4321"/>
        <v>#VALUE!</v>
      </c>
      <c r="I681" s="11" t="e">
        <f t="shared" si="4175"/>
        <v>#VALUE!</v>
      </c>
      <c r="J681" s="12">
        <f t="shared" si="4176"/>
        <v>0</v>
      </c>
      <c r="K681" s="11">
        <f t="shared" si="4322"/>
        <v>0</v>
      </c>
      <c r="L681" s="11" t="e">
        <f t="shared" si="4322"/>
        <v>#VALUE!</v>
      </c>
      <c r="M681" s="11" t="e">
        <f t="shared" si="4177"/>
        <v>#VALUE!</v>
      </c>
      <c r="N681" s="12">
        <f t="shared" si="4178"/>
        <v>0</v>
      </c>
      <c r="O681" s="11">
        <f t="shared" si="4323"/>
        <v>0</v>
      </c>
      <c r="P681" s="11" t="e">
        <f t="shared" si="4323"/>
        <v>#VALUE!</v>
      </c>
      <c r="Q681" s="11" t="e">
        <f t="shared" si="4179"/>
        <v>#VALUE!</v>
      </c>
      <c r="R681" s="12">
        <f t="shared" si="4134"/>
        <v>0</v>
      </c>
      <c r="S681" s="11">
        <f t="shared" si="4324"/>
        <v>0</v>
      </c>
      <c r="T681" s="11" t="e">
        <f t="shared" si="4324"/>
        <v>#VALUE!</v>
      </c>
      <c r="U681" s="11" t="e">
        <f t="shared" si="4180"/>
        <v>#VALUE!</v>
      </c>
      <c r="V681" s="12">
        <f t="shared" si="4181"/>
        <v>0</v>
      </c>
      <c r="W681" s="11">
        <f t="shared" si="4325"/>
        <v>0</v>
      </c>
      <c r="X681" s="11" t="e">
        <f t="shared" si="4325"/>
        <v>#VALUE!</v>
      </c>
      <c r="Y681" s="11" t="e">
        <f t="shared" si="4182"/>
        <v>#VALUE!</v>
      </c>
      <c r="Z681" s="12">
        <f t="shared" si="4183"/>
        <v>0</v>
      </c>
      <c r="AA681" s="11">
        <f t="shared" si="4326"/>
        <v>0</v>
      </c>
      <c r="AB681" s="11" t="e">
        <f t="shared" si="4326"/>
        <v>#VALUE!</v>
      </c>
      <c r="AC681" s="11" t="e">
        <f t="shared" si="4184"/>
        <v>#VALUE!</v>
      </c>
      <c r="AD681" s="12">
        <f t="shared" si="4185"/>
        <v>0</v>
      </c>
      <c r="AE681" s="11">
        <f t="shared" si="4327"/>
        <v>0</v>
      </c>
      <c r="AF681" s="11" t="e">
        <f t="shared" si="4327"/>
        <v>#VALUE!</v>
      </c>
      <c r="AG681" s="11" t="e">
        <f t="shared" si="4186"/>
        <v>#VALUE!</v>
      </c>
      <c r="AH681" s="12">
        <f t="shared" si="4187"/>
        <v>0</v>
      </c>
      <c r="AI681" s="11">
        <f t="shared" si="4328"/>
        <v>0</v>
      </c>
      <c r="AJ681" s="11" t="e">
        <f t="shared" si="4328"/>
        <v>#VALUE!</v>
      </c>
      <c r="AK681" s="11" t="e">
        <f t="shared" si="4188"/>
        <v>#VALUE!</v>
      </c>
      <c r="AL681" s="12">
        <f t="shared" si="4189"/>
        <v>0</v>
      </c>
      <c r="AM681" s="11">
        <f t="shared" si="4329"/>
        <v>0</v>
      </c>
      <c r="AN681" s="11" t="e">
        <f t="shared" si="4329"/>
        <v>#VALUE!</v>
      </c>
      <c r="AO681" s="11" t="e">
        <f t="shared" si="4190"/>
        <v>#VALUE!</v>
      </c>
      <c r="AP681" s="12">
        <f t="shared" si="4191"/>
        <v>0</v>
      </c>
      <c r="AQ681" s="11">
        <f t="shared" si="4330"/>
        <v>0</v>
      </c>
      <c r="AR681" s="11" t="e">
        <f t="shared" si="4330"/>
        <v>#VALUE!</v>
      </c>
      <c r="AS681" s="11" t="e">
        <f t="shared" si="4192"/>
        <v>#VALUE!</v>
      </c>
      <c r="AT681" s="12">
        <f t="shared" si="4193"/>
        <v>0</v>
      </c>
      <c r="AU681" s="11">
        <f t="shared" si="4331"/>
        <v>0</v>
      </c>
      <c r="AV681" s="11" t="e">
        <f t="shared" si="4331"/>
        <v>#VALUE!</v>
      </c>
      <c r="AW681" s="11" t="e">
        <f t="shared" si="4194"/>
        <v>#VALUE!</v>
      </c>
      <c r="AX681" s="12">
        <f t="shared" si="4195"/>
        <v>0</v>
      </c>
      <c r="AY681" s="11">
        <f t="shared" si="4332"/>
        <v>0</v>
      </c>
      <c r="AZ681" s="11" t="e">
        <f t="shared" si="4332"/>
        <v>#VALUE!</v>
      </c>
      <c r="BA681" s="11" t="e">
        <f t="shared" si="4196"/>
        <v>#VALUE!</v>
      </c>
      <c r="BB681" s="12">
        <f t="shared" si="4197"/>
        <v>0</v>
      </c>
      <c r="BC681" s="11">
        <f t="shared" si="4333"/>
        <v>0</v>
      </c>
      <c r="BD681" s="11">
        <f t="shared" si="4333"/>
        <v>0</v>
      </c>
      <c r="BE681" s="11" t="e">
        <f t="shared" si="4333"/>
        <v>#VALUE!</v>
      </c>
      <c r="BF681" s="11" t="e">
        <f t="shared" si="4198"/>
        <v>#VALUE!</v>
      </c>
      <c r="BG681" s="83">
        <f t="shared" si="4173"/>
        <v>0</v>
      </c>
      <c r="BL681" s="11">
        <f t="shared" si="4334"/>
        <v>0</v>
      </c>
      <c r="BM681" s="11">
        <f t="shared" si="4334"/>
        <v>0</v>
      </c>
    </row>
    <row r="682" spans="1:65" ht="20.399999999999999" x14ac:dyDescent="0.3">
      <c r="A682" s="85"/>
      <c r="B682" s="27"/>
      <c r="C682" s="28"/>
      <c r="D682" s="25">
        <v>540505</v>
      </c>
      <c r="E682" s="1"/>
      <c r="F682" s="2" t="s">
        <v>374</v>
      </c>
      <c r="G682" s="3">
        <f t="shared" ref="G682:H682" si="4335">SUM(G683:G685)</f>
        <v>0</v>
      </c>
      <c r="H682" s="3" t="e">
        <f t="shared" si="4335"/>
        <v>#VALUE!</v>
      </c>
      <c r="I682" s="3" t="e">
        <f t="shared" si="4175"/>
        <v>#VALUE!</v>
      </c>
      <c r="J682" s="4">
        <f t="shared" si="4176"/>
        <v>0</v>
      </c>
      <c r="K682" s="3">
        <f t="shared" ref="K682:L682" si="4336">SUM(K683:K685)</f>
        <v>0</v>
      </c>
      <c r="L682" s="3" t="e">
        <f t="shared" si="4336"/>
        <v>#VALUE!</v>
      </c>
      <c r="M682" s="3" t="e">
        <f t="shared" si="4177"/>
        <v>#VALUE!</v>
      </c>
      <c r="N682" s="4">
        <f t="shared" si="4178"/>
        <v>0</v>
      </c>
      <c r="O682" s="3">
        <f t="shared" ref="O682:P682" si="4337">SUM(O683:O685)</f>
        <v>0</v>
      </c>
      <c r="P682" s="3" t="e">
        <f t="shared" si="4337"/>
        <v>#VALUE!</v>
      </c>
      <c r="Q682" s="3" t="e">
        <f t="shared" si="4179"/>
        <v>#VALUE!</v>
      </c>
      <c r="R682" s="4">
        <f t="shared" si="4134"/>
        <v>0</v>
      </c>
      <c r="S682" s="3">
        <f t="shared" ref="S682:T682" si="4338">SUM(S683:S685)</f>
        <v>0</v>
      </c>
      <c r="T682" s="3" t="e">
        <f t="shared" si="4338"/>
        <v>#VALUE!</v>
      </c>
      <c r="U682" s="3" t="e">
        <f t="shared" si="4180"/>
        <v>#VALUE!</v>
      </c>
      <c r="V682" s="4">
        <f t="shared" si="4181"/>
        <v>0</v>
      </c>
      <c r="W682" s="3">
        <f t="shared" ref="W682:X682" si="4339">SUM(W683:W685)</f>
        <v>0</v>
      </c>
      <c r="X682" s="3" t="e">
        <f t="shared" si="4339"/>
        <v>#VALUE!</v>
      </c>
      <c r="Y682" s="3" t="e">
        <f t="shared" si="4182"/>
        <v>#VALUE!</v>
      </c>
      <c r="Z682" s="4">
        <f t="shared" si="4183"/>
        <v>0</v>
      </c>
      <c r="AA682" s="3">
        <f t="shared" ref="AA682:AB682" si="4340">SUM(AA683:AA685)</f>
        <v>0</v>
      </c>
      <c r="AB682" s="3" t="e">
        <f t="shared" si="4340"/>
        <v>#VALUE!</v>
      </c>
      <c r="AC682" s="3" t="e">
        <f t="shared" si="4184"/>
        <v>#VALUE!</v>
      </c>
      <c r="AD682" s="4">
        <f t="shared" si="4185"/>
        <v>0</v>
      </c>
      <c r="AE682" s="3">
        <f t="shared" ref="AE682:AF682" si="4341">SUM(AE683:AE685)</f>
        <v>0</v>
      </c>
      <c r="AF682" s="3" t="e">
        <f t="shared" si="4341"/>
        <v>#VALUE!</v>
      </c>
      <c r="AG682" s="3" t="e">
        <f t="shared" si="4186"/>
        <v>#VALUE!</v>
      </c>
      <c r="AH682" s="4">
        <f t="shared" si="4187"/>
        <v>0</v>
      </c>
      <c r="AI682" s="3">
        <f t="shared" ref="AI682:AJ682" si="4342">SUM(AI683:AI685)</f>
        <v>0</v>
      </c>
      <c r="AJ682" s="3" t="e">
        <f t="shared" si="4342"/>
        <v>#VALUE!</v>
      </c>
      <c r="AK682" s="3" t="e">
        <f t="shared" si="4188"/>
        <v>#VALUE!</v>
      </c>
      <c r="AL682" s="4">
        <f t="shared" si="4189"/>
        <v>0</v>
      </c>
      <c r="AM682" s="3">
        <f t="shared" ref="AM682:AN682" si="4343">SUM(AM683:AM685)</f>
        <v>0</v>
      </c>
      <c r="AN682" s="3" t="e">
        <f t="shared" si="4343"/>
        <v>#VALUE!</v>
      </c>
      <c r="AO682" s="3" t="e">
        <f t="shared" si="4190"/>
        <v>#VALUE!</v>
      </c>
      <c r="AP682" s="4">
        <f t="shared" si="4191"/>
        <v>0</v>
      </c>
      <c r="AQ682" s="3">
        <f t="shared" ref="AQ682:AR682" si="4344">SUM(AQ683:AQ685)</f>
        <v>0</v>
      </c>
      <c r="AR682" s="3" t="e">
        <f t="shared" si="4344"/>
        <v>#VALUE!</v>
      </c>
      <c r="AS682" s="3" t="e">
        <f t="shared" si="4192"/>
        <v>#VALUE!</v>
      </c>
      <c r="AT682" s="4">
        <f t="shared" si="4193"/>
        <v>0</v>
      </c>
      <c r="AU682" s="3">
        <f t="shared" ref="AU682:AV682" si="4345">SUM(AU683:AU685)</f>
        <v>0</v>
      </c>
      <c r="AV682" s="3" t="e">
        <f t="shared" si="4345"/>
        <v>#VALUE!</v>
      </c>
      <c r="AW682" s="3" t="e">
        <f t="shared" si="4194"/>
        <v>#VALUE!</v>
      </c>
      <c r="AX682" s="4">
        <f t="shared" si="4195"/>
        <v>0</v>
      </c>
      <c r="AY682" s="3">
        <f t="shared" ref="AY682:BE682" si="4346">SUM(AY683:AY685)</f>
        <v>0</v>
      </c>
      <c r="AZ682" s="3" t="e">
        <f t="shared" si="4346"/>
        <v>#VALUE!</v>
      </c>
      <c r="BA682" s="3" t="e">
        <f t="shared" si="4196"/>
        <v>#VALUE!</v>
      </c>
      <c r="BB682" s="4">
        <f t="shared" si="4197"/>
        <v>0</v>
      </c>
      <c r="BC682" s="3">
        <f t="shared" si="4346"/>
        <v>0</v>
      </c>
      <c r="BD682" s="3">
        <f t="shared" si="4346"/>
        <v>0</v>
      </c>
      <c r="BE682" s="3" t="e">
        <f t="shared" si="4346"/>
        <v>#VALUE!</v>
      </c>
      <c r="BF682" s="3" t="e">
        <f t="shared" si="4198"/>
        <v>#VALUE!</v>
      </c>
      <c r="BG682" s="4">
        <f t="shared" si="4173"/>
        <v>0</v>
      </c>
      <c r="BL682" s="3">
        <f t="shared" ref="BL682:BM682" si="4347">SUM(BL683:BL685)</f>
        <v>0</v>
      </c>
      <c r="BM682" s="3">
        <f t="shared" si="4347"/>
        <v>0</v>
      </c>
    </row>
    <row r="683" spans="1:65" s="84" customFormat="1" ht="20.399999999999999" x14ac:dyDescent="0.3">
      <c r="A683" s="87"/>
      <c r="B683" s="34"/>
      <c r="C683" s="35"/>
      <c r="D683" s="36"/>
      <c r="E683" s="5">
        <v>54050501</v>
      </c>
      <c r="F683" s="6" t="s">
        <v>374</v>
      </c>
      <c r="G683" s="7">
        <v>0</v>
      </c>
      <c r="H683" s="7">
        <v>0</v>
      </c>
      <c r="I683" s="7">
        <f t="shared" si="4175"/>
        <v>0</v>
      </c>
      <c r="J683" s="8">
        <f t="shared" si="4176"/>
        <v>0</v>
      </c>
      <c r="K683" s="7">
        <v>0</v>
      </c>
      <c r="L683" s="7">
        <v>0</v>
      </c>
      <c r="M683" s="7">
        <f t="shared" si="4177"/>
        <v>0</v>
      </c>
      <c r="N683" s="8">
        <f t="shared" si="4178"/>
        <v>0</v>
      </c>
      <c r="O683" s="7">
        <v>0</v>
      </c>
      <c r="P683" s="7">
        <v>0</v>
      </c>
      <c r="Q683" s="7">
        <f t="shared" si="4179"/>
        <v>0</v>
      </c>
      <c r="R683" s="8">
        <f t="shared" si="4134"/>
        <v>0</v>
      </c>
      <c r="S683" s="7">
        <v>0</v>
      </c>
      <c r="T683" s="7">
        <v>0</v>
      </c>
      <c r="U683" s="7">
        <f t="shared" si="4180"/>
        <v>0</v>
      </c>
      <c r="V683" s="8">
        <f t="shared" si="4181"/>
        <v>0</v>
      </c>
      <c r="W683" s="7">
        <v>0</v>
      </c>
      <c r="X683" s="7">
        <v>0</v>
      </c>
      <c r="Y683" s="7">
        <f t="shared" si="4182"/>
        <v>0</v>
      </c>
      <c r="Z683" s="8">
        <f t="shared" si="4183"/>
        <v>0</v>
      </c>
      <c r="AA683" s="7">
        <v>0</v>
      </c>
      <c r="AB683" s="7">
        <v>0</v>
      </c>
      <c r="AC683" s="7">
        <f t="shared" si="4184"/>
        <v>0</v>
      </c>
      <c r="AD683" s="8">
        <f t="shared" si="4185"/>
        <v>0</v>
      </c>
      <c r="AE683" s="7">
        <v>0</v>
      </c>
      <c r="AF683" s="7">
        <v>0</v>
      </c>
      <c r="AG683" s="7">
        <f t="shared" si="4186"/>
        <v>0</v>
      </c>
      <c r="AH683" s="8">
        <f t="shared" si="4187"/>
        <v>0</v>
      </c>
      <c r="AI683" s="7">
        <v>0</v>
      </c>
      <c r="AJ683" s="7">
        <v>0</v>
      </c>
      <c r="AK683" s="7">
        <f t="shared" si="4188"/>
        <v>0</v>
      </c>
      <c r="AL683" s="8">
        <f t="shared" si="4189"/>
        <v>0</v>
      </c>
      <c r="AM683" s="7">
        <v>0</v>
      </c>
      <c r="AN683" s="7">
        <v>0</v>
      </c>
      <c r="AO683" s="7">
        <f t="shared" si="4190"/>
        <v>0</v>
      </c>
      <c r="AP683" s="8">
        <f t="shared" si="4191"/>
        <v>0</v>
      </c>
      <c r="AQ683" s="7">
        <v>0</v>
      </c>
      <c r="AR683" s="7">
        <v>0</v>
      </c>
      <c r="AS683" s="7">
        <f t="shared" si="4192"/>
        <v>0</v>
      </c>
      <c r="AT683" s="8">
        <f t="shared" si="4193"/>
        <v>0</v>
      </c>
      <c r="AU683" s="7">
        <v>0</v>
      </c>
      <c r="AV683" s="7">
        <v>0</v>
      </c>
      <c r="AW683" s="7">
        <f t="shared" si="4194"/>
        <v>0</v>
      </c>
      <c r="AX683" s="8">
        <f t="shared" si="4195"/>
        <v>0</v>
      </c>
      <c r="AY683" s="7">
        <v>0</v>
      </c>
      <c r="AZ683" s="7">
        <v>0</v>
      </c>
      <c r="BA683" s="7">
        <f t="shared" si="4196"/>
        <v>0</v>
      </c>
      <c r="BB683" s="8">
        <f t="shared" si="4197"/>
        <v>0</v>
      </c>
      <c r="BC683" s="7">
        <v>0</v>
      </c>
      <c r="BD683" s="89">
        <f t="shared" ref="BD683:BD685" si="4348">+G683+K683+O683+S683+W683+AA683+AE683+AI683+AM683+AQ683+AU683</f>
        <v>0</v>
      </c>
      <c r="BE683" s="89">
        <f t="shared" ref="BE683:BE685" si="4349">+H683+L683+P683+T683+X683+AB683+AF683+AJ683+AN683+AR683+AV683+AZ683</f>
        <v>0</v>
      </c>
      <c r="BF683" s="89">
        <f t="shared" si="4198"/>
        <v>0</v>
      </c>
      <c r="BG683" s="24">
        <f t="shared" si="4173"/>
        <v>0</v>
      </c>
      <c r="BL683" s="7"/>
      <c r="BM683" s="7"/>
    </row>
    <row r="684" spans="1:65" s="84" customFormat="1" ht="20.399999999999999" x14ac:dyDescent="0.3">
      <c r="A684" s="87"/>
      <c r="B684" s="34"/>
      <c r="C684" s="35"/>
      <c r="D684" s="36"/>
      <c r="E684" s="5">
        <v>54050502</v>
      </c>
      <c r="F684" s="6" t="s">
        <v>375</v>
      </c>
      <c r="G684" s="7">
        <v>0</v>
      </c>
      <c r="H684" s="7" t="e">
        <f>SUMIF([2]Ene!B:I,AVALUOS!E684,[2]Ene!I:I)</f>
        <v>#VALUE!</v>
      </c>
      <c r="I684" s="7" t="e">
        <f t="shared" si="4175"/>
        <v>#VALUE!</v>
      </c>
      <c r="J684" s="8">
        <f t="shared" si="4176"/>
        <v>0</v>
      </c>
      <c r="K684" s="7">
        <v>0</v>
      </c>
      <c r="L684" s="7" t="e">
        <f>SUMIF([2]Feb!B:I,AVALUOS!E684,[2]Feb!I:I)</f>
        <v>#VALUE!</v>
      </c>
      <c r="M684" s="7" t="e">
        <f t="shared" si="4177"/>
        <v>#VALUE!</v>
      </c>
      <c r="N684" s="8">
        <f t="shared" si="4178"/>
        <v>0</v>
      </c>
      <c r="O684" s="7">
        <v>0</v>
      </c>
      <c r="P684" s="7" t="e">
        <f>SUMIF([2]mar!B:I,AVALUOS!E684,[2]mar!I:I)</f>
        <v>#VALUE!</v>
      </c>
      <c r="Q684" s="7" t="e">
        <f t="shared" si="4179"/>
        <v>#VALUE!</v>
      </c>
      <c r="R684" s="8">
        <f t="shared" si="4134"/>
        <v>0</v>
      </c>
      <c r="S684" s="7">
        <v>0</v>
      </c>
      <c r="T684" s="7" t="e">
        <f>SUMIF([2]Abr!B:I,AVALUOS!E684,[2]Abr!I:I)</f>
        <v>#VALUE!</v>
      </c>
      <c r="U684" s="7" t="e">
        <f t="shared" si="4180"/>
        <v>#VALUE!</v>
      </c>
      <c r="V684" s="8">
        <f t="shared" si="4181"/>
        <v>0</v>
      </c>
      <c r="W684" s="7">
        <v>0</v>
      </c>
      <c r="X684" s="7" t="e">
        <f>SUMIF([2]May!B:I,AVALUOS!E684,[2]May!I:I)</f>
        <v>#VALUE!</v>
      </c>
      <c r="Y684" s="7" t="e">
        <f t="shared" si="4182"/>
        <v>#VALUE!</v>
      </c>
      <c r="Z684" s="8">
        <f t="shared" si="4183"/>
        <v>0</v>
      </c>
      <c r="AA684" s="7">
        <v>0</v>
      </c>
      <c r="AB684" s="7" t="e">
        <f>SUMIF([2]Jun!B:I,AVALUOS!E684,[2]Jun!I:I)</f>
        <v>#VALUE!</v>
      </c>
      <c r="AC684" s="7" t="e">
        <f t="shared" si="4184"/>
        <v>#VALUE!</v>
      </c>
      <c r="AD684" s="8">
        <f t="shared" si="4185"/>
        <v>0</v>
      </c>
      <c r="AE684" s="7">
        <v>0</v>
      </c>
      <c r="AF684" s="7" t="e">
        <f>SUMIF([2]Jul!B:I,AVALUOS!E684,[2]Jul!I:I)</f>
        <v>#VALUE!</v>
      </c>
      <c r="AG684" s="7" t="e">
        <f t="shared" si="4186"/>
        <v>#VALUE!</v>
      </c>
      <c r="AH684" s="8">
        <f t="shared" si="4187"/>
        <v>0</v>
      </c>
      <c r="AI684" s="7">
        <v>0</v>
      </c>
      <c r="AJ684" s="7" t="e">
        <f>SUMIF([2]Agos!B:I,AVALUOS!E684,[2]Agos!I:I)</f>
        <v>#VALUE!</v>
      </c>
      <c r="AK684" s="7" t="e">
        <f t="shared" si="4188"/>
        <v>#VALUE!</v>
      </c>
      <c r="AL684" s="8">
        <f t="shared" si="4189"/>
        <v>0</v>
      </c>
      <c r="AM684" s="7">
        <v>0</v>
      </c>
      <c r="AN684" s="7" t="e">
        <f>SUMIF([2]Sep!B:I,AVALUOS!E684,[2]Sep!I:I)</f>
        <v>#VALUE!</v>
      </c>
      <c r="AO684" s="7" t="e">
        <f t="shared" si="4190"/>
        <v>#VALUE!</v>
      </c>
      <c r="AP684" s="8">
        <f t="shared" si="4191"/>
        <v>0</v>
      </c>
      <c r="AQ684" s="7">
        <v>0</v>
      </c>
      <c r="AR684" s="7" t="e">
        <f>SUMIF([2]Oct!B:I,AVALUOS!E684,[2]Oct!I:I)</f>
        <v>#VALUE!</v>
      </c>
      <c r="AS684" s="7" t="e">
        <f t="shared" si="4192"/>
        <v>#VALUE!</v>
      </c>
      <c r="AT684" s="8">
        <f t="shared" si="4193"/>
        <v>0</v>
      </c>
      <c r="AU684" s="7">
        <v>0</v>
      </c>
      <c r="AV684" s="7" t="e">
        <f>SUMIF([2]Nov!B:I,AVALUOS!E684,[2]Nov!I:I)</f>
        <v>#VALUE!</v>
      </c>
      <c r="AW684" s="7" t="e">
        <f t="shared" si="4194"/>
        <v>#VALUE!</v>
      </c>
      <c r="AX684" s="8">
        <f t="shared" si="4195"/>
        <v>0</v>
      </c>
      <c r="AY684" s="7">
        <v>0</v>
      </c>
      <c r="AZ684" s="7" t="e">
        <f>SUMIF([2]Dic!B:I,AVALUOS!E684,[2]Dic!I:I)</f>
        <v>#VALUE!</v>
      </c>
      <c r="BA684" s="7" t="e">
        <f t="shared" si="4196"/>
        <v>#VALUE!</v>
      </c>
      <c r="BB684" s="8">
        <f t="shared" si="4197"/>
        <v>0</v>
      </c>
      <c r="BC684" s="7">
        <v>0</v>
      </c>
      <c r="BD684" s="89">
        <f t="shared" si="4348"/>
        <v>0</v>
      </c>
      <c r="BE684" s="89" t="e">
        <f t="shared" si="4349"/>
        <v>#VALUE!</v>
      </c>
      <c r="BF684" s="89" t="e">
        <f t="shared" si="4198"/>
        <v>#VALUE!</v>
      </c>
      <c r="BG684" s="24">
        <f t="shared" si="4173"/>
        <v>0</v>
      </c>
      <c r="BL684" s="7"/>
      <c r="BM684" s="7"/>
    </row>
    <row r="685" spans="1:65" s="84" customFormat="1" ht="20.399999999999999" x14ac:dyDescent="0.3">
      <c r="A685" s="87"/>
      <c r="B685" s="34"/>
      <c r="C685" s="35"/>
      <c r="D685" s="36"/>
      <c r="E685" s="5">
        <v>54050510</v>
      </c>
      <c r="F685" s="6" t="s">
        <v>376</v>
      </c>
      <c r="G685" s="7">
        <v>0</v>
      </c>
      <c r="H685" s="7" t="e">
        <f>SUMIF([2]Ene!B:I,AVALUOS!E685,[2]Ene!I:I)</f>
        <v>#VALUE!</v>
      </c>
      <c r="I685" s="7" t="e">
        <f t="shared" si="4175"/>
        <v>#VALUE!</v>
      </c>
      <c r="J685" s="8">
        <f t="shared" si="4176"/>
        <v>0</v>
      </c>
      <c r="K685" s="7">
        <v>0</v>
      </c>
      <c r="L685" s="7" t="e">
        <f>SUMIF([2]Feb!B:I,AVALUOS!E685,[2]Feb!I:I)</f>
        <v>#VALUE!</v>
      </c>
      <c r="M685" s="7" t="e">
        <f t="shared" si="4177"/>
        <v>#VALUE!</v>
      </c>
      <c r="N685" s="8">
        <f t="shared" si="4178"/>
        <v>0</v>
      </c>
      <c r="O685" s="7">
        <v>0</v>
      </c>
      <c r="P685" s="7" t="e">
        <f>SUMIF([2]mar!B:I,AVALUOS!E685,[2]mar!I:I)</f>
        <v>#VALUE!</v>
      </c>
      <c r="Q685" s="7" t="e">
        <f t="shared" si="4179"/>
        <v>#VALUE!</v>
      </c>
      <c r="R685" s="8">
        <f t="shared" si="4134"/>
        <v>0</v>
      </c>
      <c r="S685" s="7">
        <v>0</v>
      </c>
      <c r="T685" s="7" t="e">
        <f>SUMIF([2]Abr!B:I,AVALUOS!E685,[2]Abr!I:I)</f>
        <v>#VALUE!</v>
      </c>
      <c r="U685" s="7" t="e">
        <f t="shared" si="4180"/>
        <v>#VALUE!</v>
      </c>
      <c r="V685" s="8">
        <f t="shared" si="4181"/>
        <v>0</v>
      </c>
      <c r="W685" s="7">
        <v>0</v>
      </c>
      <c r="X685" s="7" t="e">
        <f>SUMIF([2]May!B:I,AVALUOS!E685,[2]May!I:I)</f>
        <v>#VALUE!</v>
      </c>
      <c r="Y685" s="7" t="e">
        <f t="shared" si="4182"/>
        <v>#VALUE!</v>
      </c>
      <c r="Z685" s="8">
        <f t="shared" si="4183"/>
        <v>0</v>
      </c>
      <c r="AA685" s="7">
        <v>0</v>
      </c>
      <c r="AB685" s="7" t="e">
        <f>SUMIF([2]Jun!B:I,AVALUOS!E685,[2]Jun!I:I)</f>
        <v>#VALUE!</v>
      </c>
      <c r="AC685" s="7" t="e">
        <f t="shared" si="4184"/>
        <v>#VALUE!</v>
      </c>
      <c r="AD685" s="8">
        <f t="shared" si="4185"/>
        <v>0</v>
      </c>
      <c r="AE685" s="7">
        <v>0</v>
      </c>
      <c r="AF685" s="7" t="e">
        <f>SUMIF([2]Jul!B:I,AVALUOS!E685,[2]Jul!I:I)</f>
        <v>#VALUE!</v>
      </c>
      <c r="AG685" s="7" t="e">
        <f t="shared" si="4186"/>
        <v>#VALUE!</v>
      </c>
      <c r="AH685" s="8">
        <f t="shared" si="4187"/>
        <v>0</v>
      </c>
      <c r="AI685" s="7">
        <v>0</v>
      </c>
      <c r="AJ685" s="7" t="e">
        <f>SUMIF([2]Agos!B:I,AVALUOS!E685,[2]Agos!I:I)</f>
        <v>#VALUE!</v>
      </c>
      <c r="AK685" s="7" t="e">
        <f t="shared" si="4188"/>
        <v>#VALUE!</v>
      </c>
      <c r="AL685" s="8">
        <f t="shared" si="4189"/>
        <v>0</v>
      </c>
      <c r="AM685" s="7">
        <v>0</v>
      </c>
      <c r="AN685" s="7" t="e">
        <f>SUMIF([2]Sep!B:I,AVALUOS!E685,[2]Sep!I:I)</f>
        <v>#VALUE!</v>
      </c>
      <c r="AO685" s="7" t="e">
        <f t="shared" si="4190"/>
        <v>#VALUE!</v>
      </c>
      <c r="AP685" s="8">
        <f t="shared" si="4191"/>
        <v>0</v>
      </c>
      <c r="AQ685" s="7">
        <v>0</v>
      </c>
      <c r="AR685" s="7" t="e">
        <f>SUMIF([2]Oct!B:I,AVALUOS!E685,[2]Oct!I:I)</f>
        <v>#VALUE!</v>
      </c>
      <c r="AS685" s="7" t="e">
        <f t="shared" si="4192"/>
        <v>#VALUE!</v>
      </c>
      <c r="AT685" s="8">
        <f t="shared" si="4193"/>
        <v>0</v>
      </c>
      <c r="AU685" s="7">
        <v>0</v>
      </c>
      <c r="AV685" s="7" t="e">
        <f>SUMIF([2]Nov!B:I,AVALUOS!E685,[2]Nov!I:I)</f>
        <v>#VALUE!</v>
      </c>
      <c r="AW685" s="7" t="e">
        <f t="shared" si="4194"/>
        <v>#VALUE!</v>
      </c>
      <c r="AX685" s="8">
        <f t="shared" si="4195"/>
        <v>0</v>
      </c>
      <c r="AY685" s="7">
        <v>0</v>
      </c>
      <c r="AZ685" s="7" t="e">
        <f>SUMIF([2]Dic!B:I,AVALUOS!E685,[2]Dic!I:I)</f>
        <v>#VALUE!</v>
      </c>
      <c r="BA685" s="7" t="e">
        <f t="shared" si="4196"/>
        <v>#VALUE!</v>
      </c>
      <c r="BB685" s="8">
        <f t="shared" si="4197"/>
        <v>0</v>
      </c>
      <c r="BC685" s="7">
        <v>0</v>
      </c>
      <c r="BD685" s="89">
        <f t="shared" si="4348"/>
        <v>0</v>
      </c>
      <c r="BE685" s="89" t="e">
        <f t="shared" si="4349"/>
        <v>#VALUE!</v>
      </c>
      <c r="BF685" s="89" t="e">
        <f t="shared" si="4198"/>
        <v>#VALUE!</v>
      </c>
      <c r="BG685" s="24">
        <f t="shared" si="4173"/>
        <v>0</v>
      </c>
      <c r="BL685" s="7"/>
      <c r="BM685" s="7"/>
    </row>
    <row r="686" spans="1:65" ht="12" x14ac:dyDescent="0.3">
      <c r="A686" s="87"/>
      <c r="B686" s="37">
        <v>57</v>
      </c>
      <c r="C686" s="40"/>
      <c r="D686" s="41"/>
      <c r="E686" s="17"/>
      <c r="F686" s="14" t="s">
        <v>373</v>
      </c>
      <c r="G686" s="15">
        <f t="shared" ref="G686:H688" si="4350">SUM(G687)</f>
        <v>0</v>
      </c>
      <c r="H686" s="15" t="e">
        <f t="shared" si="4350"/>
        <v>#VALUE!</v>
      </c>
      <c r="I686" s="15" t="e">
        <f t="shared" si="4175"/>
        <v>#VALUE!</v>
      </c>
      <c r="J686" s="16">
        <f t="shared" si="4176"/>
        <v>0</v>
      </c>
      <c r="K686" s="15">
        <f t="shared" ref="K686:L688" si="4351">SUM(K687)</f>
        <v>0</v>
      </c>
      <c r="L686" s="15" t="e">
        <f t="shared" si="4351"/>
        <v>#VALUE!</v>
      </c>
      <c r="M686" s="15" t="e">
        <f t="shared" si="4177"/>
        <v>#VALUE!</v>
      </c>
      <c r="N686" s="16">
        <f t="shared" si="4178"/>
        <v>0</v>
      </c>
      <c r="O686" s="15">
        <f t="shared" ref="O686:P688" si="4352">SUM(O687)</f>
        <v>0</v>
      </c>
      <c r="P686" s="15" t="e">
        <f t="shared" si="4352"/>
        <v>#VALUE!</v>
      </c>
      <c r="Q686" s="15" t="e">
        <f t="shared" si="4179"/>
        <v>#VALUE!</v>
      </c>
      <c r="R686" s="16">
        <f t="shared" si="4134"/>
        <v>0</v>
      </c>
      <c r="S686" s="15">
        <f t="shared" ref="S686:T688" si="4353">SUM(S687)</f>
        <v>0</v>
      </c>
      <c r="T686" s="15" t="e">
        <f t="shared" si="4353"/>
        <v>#VALUE!</v>
      </c>
      <c r="U686" s="15" t="e">
        <f t="shared" si="4180"/>
        <v>#VALUE!</v>
      </c>
      <c r="V686" s="16">
        <f t="shared" si="4181"/>
        <v>0</v>
      </c>
      <c r="W686" s="15">
        <f t="shared" ref="W686:X688" si="4354">SUM(W687)</f>
        <v>0</v>
      </c>
      <c r="X686" s="15" t="e">
        <f t="shared" si="4354"/>
        <v>#VALUE!</v>
      </c>
      <c r="Y686" s="15" t="e">
        <f t="shared" si="4182"/>
        <v>#VALUE!</v>
      </c>
      <c r="Z686" s="16">
        <f t="shared" si="4183"/>
        <v>0</v>
      </c>
      <c r="AA686" s="15">
        <f t="shared" ref="AA686:AB688" si="4355">SUM(AA687)</f>
        <v>0</v>
      </c>
      <c r="AB686" s="15" t="e">
        <f t="shared" si="4355"/>
        <v>#VALUE!</v>
      </c>
      <c r="AC686" s="15" t="e">
        <f t="shared" si="4184"/>
        <v>#VALUE!</v>
      </c>
      <c r="AD686" s="16">
        <f t="shared" si="4185"/>
        <v>0</v>
      </c>
      <c r="AE686" s="15">
        <f t="shared" ref="AE686:AF688" si="4356">SUM(AE687)</f>
        <v>0</v>
      </c>
      <c r="AF686" s="15" t="e">
        <f t="shared" si="4356"/>
        <v>#VALUE!</v>
      </c>
      <c r="AG686" s="15" t="e">
        <f t="shared" si="4186"/>
        <v>#VALUE!</v>
      </c>
      <c r="AH686" s="16">
        <f t="shared" si="4187"/>
        <v>0</v>
      </c>
      <c r="AI686" s="15">
        <f t="shared" ref="AI686:AJ688" si="4357">SUM(AI687)</f>
        <v>0</v>
      </c>
      <c r="AJ686" s="15" t="e">
        <f t="shared" si="4357"/>
        <v>#VALUE!</v>
      </c>
      <c r="AK686" s="15" t="e">
        <f t="shared" si="4188"/>
        <v>#VALUE!</v>
      </c>
      <c r="AL686" s="16">
        <f t="shared" si="4189"/>
        <v>0</v>
      </c>
      <c r="AM686" s="15">
        <f t="shared" ref="AM686:AN688" si="4358">SUM(AM687)</f>
        <v>0</v>
      </c>
      <c r="AN686" s="15" t="e">
        <f t="shared" si="4358"/>
        <v>#VALUE!</v>
      </c>
      <c r="AO686" s="15" t="e">
        <f t="shared" si="4190"/>
        <v>#VALUE!</v>
      </c>
      <c r="AP686" s="16">
        <f t="shared" si="4191"/>
        <v>0</v>
      </c>
      <c r="AQ686" s="15">
        <f t="shared" ref="AQ686:AR688" si="4359">SUM(AQ687)</f>
        <v>0</v>
      </c>
      <c r="AR686" s="15" t="e">
        <f t="shared" si="4359"/>
        <v>#VALUE!</v>
      </c>
      <c r="AS686" s="15" t="e">
        <f t="shared" si="4192"/>
        <v>#VALUE!</v>
      </c>
      <c r="AT686" s="16">
        <f t="shared" si="4193"/>
        <v>0</v>
      </c>
      <c r="AU686" s="15">
        <f t="shared" ref="AU686:AV688" si="4360">SUM(AU687)</f>
        <v>0</v>
      </c>
      <c r="AV686" s="15" t="e">
        <f t="shared" si="4360"/>
        <v>#VALUE!</v>
      </c>
      <c r="AW686" s="15" t="e">
        <f t="shared" si="4194"/>
        <v>#VALUE!</v>
      </c>
      <c r="AX686" s="16">
        <f t="shared" si="4195"/>
        <v>0</v>
      </c>
      <c r="AY686" s="15">
        <f t="shared" ref="AY686:AZ688" si="4361">SUM(AY687)</f>
        <v>0</v>
      </c>
      <c r="AZ686" s="15" t="e">
        <f t="shared" si="4361"/>
        <v>#VALUE!</v>
      </c>
      <c r="BA686" s="15" t="e">
        <f t="shared" si="4196"/>
        <v>#VALUE!</v>
      </c>
      <c r="BB686" s="16">
        <f t="shared" si="4197"/>
        <v>0</v>
      </c>
      <c r="BC686" s="15">
        <f t="shared" ref="BC686:BE688" si="4362">SUM(BC687)</f>
        <v>0</v>
      </c>
      <c r="BD686" s="15">
        <f t="shared" si="4362"/>
        <v>0</v>
      </c>
      <c r="BE686" s="15" t="e">
        <f t="shared" si="4362"/>
        <v>#VALUE!</v>
      </c>
      <c r="BF686" s="15" t="e">
        <f t="shared" si="4198"/>
        <v>#VALUE!</v>
      </c>
      <c r="BG686" s="75">
        <f t="shared" si="4173"/>
        <v>0</v>
      </c>
      <c r="BL686" s="15">
        <f t="shared" ref="BL686:BM688" si="4363">SUM(BL687)</f>
        <v>0</v>
      </c>
      <c r="BM686" s="15">
        <f t="shared" si="4363"/>
        <v>0</v>
      </c>
    </row>
    <row r="687" spans="1:65" ht="20.399999999999999" x14ac:dyDescent="0.3">
      <c r="A687" s="87"/>
      <c r="B687" s="42"/>
      <c r="C687" s="43">
        <v>5795</v>
      </c>
      <c r="D687" s="44"/>
      <c r="E687" s="18"/>
      <c r="F687" s="10" t="s">
        <v>377</v>
      </c>
      <c r="G687" s="11">
        <f t="shared" si="4350"/>
        <v>0</v>
      </c>
      <c r="H687" s="11" t="e">
        <f t="shared" si="4350"/>
        <v>#VALUE!</v>
      </c>
      <c r="I687" s="11" t="e">
        <f t="shared" si="4175"/>
        <v>#VALUE!</v>
      </c>
      <c r="J687" s="12">
        <f t="shared" si="4176"/>
        <v>0</v>
      </c>
      <c r="K687" s="11">
        <f t="shared" si="4351"/>
        <v>0</v>
      </c>
      <c r="L687" s="11" t="e">
        <f t="shared" si="4351"/>
        <v>#VALUE!</v>
      </c>
      <c r="M687" s="11" t="e">
        <f t="shared" si="4177"/>
        <v>#VALUE!</v>
      </c>
      <c r="N687" s="12">
        <f t="shared" si="4178"/>
        <v>0</v>
      </c>
      <c r="O687" s="11">
        <f t="shared" si="4352"/>
        <v>0</v>
      </c>
      <c r="P687" s="11" t="e">
        <f t="shared" si="4352"/>
        <v>#VALUE!</v>
      </c>
      <c r="Q687" s="11" t="e">
        <f t="shared" si="4179"/>
        <v>#VALUE!</v>
      </c>
      <c r="R687" s="12">
        <f t="shared" si="4134"/>
        <v>0</v>
      </c>
      <c r="S687" s="11">
        <f t="shared" si="4353"/>
        <v>0</v>
      </c>
      <c r="T687" s="11" t="e">
        <f t="shared" si="4353"/>
        <v>#VALUE!</v>
      </c>
      <c r="U687" s="11" t="e">
        <f t="shared" si="4180"/>
        <v>#VALUE!</v>
      </c>
      <c r="V687" s="12">
        <f t="shared" si="4181"/>
        <v>0</v>
      </c>
      <c r="W687" s="11">
        <f t="shared" si="4354"/>
        <v>0</v>
      </c>
      <c r="X687" s="11" t="e">
        <f t="shared" si="4354"/>
        <v>#VALUE!</v>
      </c>
      <c r="Y687" s="11" t="e">
        <f t="shared" si="4182"/>
        <v>#VALUE!</v>
      </c>
      <c r="Z687" s="12">
        <f t="shared" si="4183"/>
        <v>0</v>
      </c>
      <c r="AA687" s="11">
        <f t="shared" si="4355"/>
        <v>0</v>
      </c>
      <c r="AB687" s="11" t="e">
        <f t="shared" si="4355"/>
        <v>#VALUE!</v>
      </c>
      <c r="AC687" s="11" t="e">
        <f t="shared" si="4184"/>
        <v>#VALUE!</v>
      </c>
      <c r="AD687" s="12">
        <f t="shared" si="4185"/>
        <v>0</v>
      </c>
      <c r="AE687" s="11">
        <f t="shared" si="4356"/>
        <v>0</v>
      </c>
      <c r="AF687" s="11" t="e">
        <f t="shared" si="4356"/>
        <v>#VALUE!</v>
      </c>
      <c r="AG687" s="11" t="e">
        <f t="shared" si="4186"/>
        <v>#VALUE!</v>
      </c>
      <c r="AH687" s="12">
        <f t="shared" si="4187"/>
        <v>0</v>
      </c>
      <c r="AI687" s="11">
        <f t="shared" si="4357"/>
        <v>0</v>
      </c>
      <c r="AJ687" s="11" t="e">
        <f t="shared" si="4357"/>
        <v>#VALUE!</v>
      </c>
      <c r="AK687" s="11" t="e">
        <f t="shared" si="4188"/>
        <v>#VALUE!</v>
      </c>
      <c r="AL687" s="12">
        <f t="shared" si="4189"/>
        <v>0</v>
      </c>
      <c r="AM687" s="11">
        <f t="shared" si="4358"/>
        <v>0</v>
      </c>
      <c r="AN687" s="11" t="e">
        <f t="shared" si="4358"/>
        <v>#VALUE!</v>
      </c>
      <c r="AO687" s="11" t="e">
        <f t="shared" si="4190"/>
        <v>#VALUE!</v>
      </c>
      <c r="AP687" s="12">
        <f t="shared" si="4191"/>
        <v>0</v>
      </c>
      <c r="AQ687" s="11">
        <f t="shared" si="4359"/>
        <v>0</v>
      </c>
      <c r="AR687" s="11" t="e">
        <f t="shared" si="4359"/>
        <v>#VALUE!</v>
      </c>
      <c r="AS687" s="11" t="e">
        <f t="shared" si="4192"/>
        <v>#VALUE!</v>
      </c>
      <c r="AT687" s="12">
        <f t="shared" si="4193"/>
        <v>0</v>
      </c>
      <c r="AU687" s="11">
        <f t="shared" si="4360"/>
        <v>0</v>
      </c>
      <c r="AV687" s="11" t="e">
        <f t="shared" si="4360"/>
        <v>#VALUE!</v>
      </c>
      <c r="AW687" s="11" t="e">
        <f t="shared" si="4194"/>
        <v>#VALUE!</v>
      </c>
      <c r="AX687" s="12">
        <f t="shared" si="4195"/>
        <v>0</v>
      </c>
      <c r="AY687" s="11">
        <f t="shared" si="4361"/>
        <v>0</v>
      </c>
      <c r="AZ687" s="11" t="e">
        <f t="shared" si="4361"/>
        <v>#VALUE!</v>
      </c>
      <c r="BA687" s="11" t="e">
        <f t="shared" si="4196"/>
        <v>#VALUE!</v>
      </c>
      <c r="BB687" s="12">
        <f t="shared" si="4197"/>
        <v>0</v>
      </c>
      <c r="BC687" s="11">
        <f t="shared" si="4362"/>
        <v>0</v>
      </c>
      <c r="BD687" s="11">
        <f t="shared" si="4362"/>
        <v>0</v>
      </c>
      <c r="BE687" s="11" t="e">
        <f t="shared" si="4362"/>
        <v>#VALUE!</v>
      </c>
      <c r="BF687" s="11" t="e">
        <f t="shared" si="4198"/>
        <v>#VALUE!</v>
      </c>
      <c r="BG687" s="83">
        <f t="shared" si="4173"/>
        <v>0</v>
      </c>
      <c r="BL687" s="11">
        <f t="shared" si="4363"/>
        <v>0</v>
      </c>
      <c r="BM687" s="11">
        <f t="shared" si="4363"/>
        <v>0</v>
      </c>
    </row>
    <row r="688" spans="1:65" x14ac:dyDescent="0.3">
      <c r="A688" s="87"/>
      <c r="B688" s="45"/>
      <c r="C688" s="46"/>
      <c r="D688" s="25">
        <v>579505</v>
      </c>
      <c r="E688" s="19"/>
      <c r="F688" s="2" t="s">
        <v>378</v>
      </c>
      <c r="G688" s="3">
        <f t="shared" si="4350"/>
        <v>0</v>
      </c>
      <c r="H688" s="3" t="e">
        <f t="shared" si="4350"/>
        <v>#VALUE!</v>
      </c>
      <c r="I688" s="3" t="e">
        <f t="shared" si="4175"/>
        <v>#VALUE!</v>
      </c>
      <c r="J688" s="4">
        <f t="shared" si="4176"/>
        <v>0</v>
      </c>
      <c r="K688" s="3">
        <f t="shared" si="4351"/>
        <v>0</v>
      </c>
      <c r="L688" s="3" t="e">
        <f t="shared" si="4351"/>
        <v>#VALUE!</v>
      </c>
      <c r="M688" s="3" t="e">
        <f t="shared" si="4177"/>
        <v>#VALUE!</v>
      </c>
      <c r="N688" s="4">
        <f t="shared" si="4178"/>
        <v>0</v>
      </c>
      <c r="O688" s="3">
        <f t="shared" si="4352"/>
        <v>0</v>
      </c>
      <c r="P688" s="3" t="e">
        <f t="shared" si="4352"/>
        <v>#VALUE!</v>
      </c>
      <c r="Q688" s="3" t="e">
        <f t="shared" si="4179"/>
        <v>#VALUE!</v>
      </c>
      <c r="R688" s="4">
        <f t="shared" si="4134"/>
        <v>0</v>
      </c>
      <c r="S688" s="3">
        <f t="shared" si="4353"/>
        <v>0</v>
      </c>
      <c r="T688" s="3" t="e">
        <f t="shared" si="4353"/>
        <v>#VALUE!</v>
      </c>
      <c r="U688" s="3" t="e">
        <f t="shared" si="4180"/>
        <v>#VALUE!</v>
      </c>
      <c r="V688" s="4">
        <f t="shared" si="4181"/>
        <v>0</v>
      </c>
      <c r="W688" s="3">
        <f t="shared" si="4354"/>
        <v>0</v>
      </c>
      <c r="X688" s="3" t="e">
        <f t="shared" si="4354"/>
        <v>#VALUE!</v>
      </c>
      <c r="Y688" s="3" t="e">
        <f t="shared" si="4182"/>
        <v>#VALUE!</v>
      </c>
      <c r="Z688" s="4">
        <f t="shared" si="4183"/>
        <v>0</v>
      </c>
      <c r="AA688" s="3">
        <f t="shared" si="4355"/>
        <v>0</v>
      </c>
      <c r="AB688" s="3" t="e">
        <f t="shared" si="4355"/>
        <v>#VALUE!</v>
      </c>
      <c r="AC688" s="3" t="e">
        <f t="shared" si="4184"/>
        <v>#VALUE!</v>
      </c>
      <c r="AD688" s="4">
        <f t="shared" si="4185"/>
        <v>0</v>
      </c>
      <c r="AE688" s="3">
        <f t="shared" si="4356"/>
        <v>0</v>
      </c>
      <c r="AF688" s="3" t="e">
        <f t="shared" si="4356"/>
        <v>#VALUE!</v>
      </c>
      <c r="AG688" s="3" t="e">
        <f t="shared" si="4186"/>
        <v>#VALUE!</v>
      </c>
      <c r="AH688" s="4">
        <f t="shared" si="4187"/>
        <v>0</v>
      </c>
      <c r="AI688" s="3">
        <f t="shared" si="4357"/>
        <v>0</v>
      </c>
      <c r="AJ688" s="3" t="e">
        <f t="shared" si="4357"/>
        <v>#VALUE!</v>
      </c>
      <c r="AK688" s="3" t="e">
        <f t="shared" si="4188"/>
        <v>#VALUE!</v>
      </c>
      <c r="AL688" s="4">
        <f t="shared" si="4189"/>
        <v>0</v>
      </c>
      <c r="AM688" s="3">
        <f t="shared" si="4358"/>
        <v>0</v>
      </c>
      <c r="AN688" s="3" t="e">
        <f t="shared" si="4358"/>
        <v>#VALUE!</v>
      </c>
      <c r="AO688" s="3" t="e">
        <f t="shared" si="4190"/>
        <v>#VALUE!</v>
      </c>
      <c r="AP688" s="4">
        <f t="shared" si="4191"/>
        <v>0</v>
      </c>
      <c r="AQ688" s="3">
        <f t="shared" si="4359"/>
        <v>0</v>
      </c>
      <c r="AR688" s="3" t="e">
        <f t="shared" si="4359"/>
        <v>#VALUE!</v>
      </c>
      <c r="AS688" s="3" t="e">
        <f t="shared" si="4192"/>
        <v>#VALUE!</v>
      </c>
      <c r="AT688" s="4">
        <f t="shared" si="4193"/>
        <v>0</v>
      </c>
      <c r="AU688" s="3">
        <f t="shared" si="4360"/>
        <v>0</v>
      </c>
      <c r="AV688" s="3" t="e">
        <f t="shared" si="4360"/>
        <v>#VALUE!</v>
      </c>
      <c r="AW688" s="3" t="e">
        <f t="shared" si="4194"/>
        <v>#VALUE!</v>
      </c>
      <c r="AX688" s="4">
        <f t="shared" si="4195"/>
        <v>0</v>
      </c>
      <c r="AY688" s="3">
        <f t="shared" si="4361"/>
        <v>0</v>
      </c>
      <c r="AZ688" s="3" t="e">
        <f t="shared" si="4361"/>
        <v>#VALUE!</v>
      </c>
      <c r="BA688" s="3" t="e">
        <f t="shared" si="4196"/>
        <v>#VALUE!</v>
      </c>
      <c r="BB688" s="4">
        <f t="shared" si="4197"/>
        <v>0</v>
      </c>
      <c r="BC688" s="3">
        <f t="shared" si="4362"/>
        <v>0</v>
      </c>
      <c r="BD688" s="3">
        <f t="shared" si="4362"/>
        <v>0</v>
      </c>
      <c r="BE688" s="3" t="e">
        <f t="shared" si="4362"/>
        <v>#VALUE!</v>
      </c>
      <c r="BF688" s="3" t="e">
        <f t="shared" si="4198"/>
        <v>#VALUE!</v>
      </c>
      <c r="BG688" s="4">
        <f t="shared" si="4173"/>
        <v>0</v>
      </c>
      <c r="BL688" s="3">
        <f t="shared" si="4363"/>
        <v>0</v>
      </c>
      <c r="BM688" s="3">
        <f t="shared" si="4363"/>
        <v>0</v>
      </c>
    </row>
    <row r="689" spans="1:65" ht="12" x14ac:dyDescent="0.3">
      <c r="A689" s="87"/>
      <c r="B689" s="34"/>
      <c r="C689" s="35"/>
      <c r="D689" s="26"/>
      <c r="E689" s="5">
        <v>57950501</v>
      </c>
      <c r="F689" s="6" t="s">
        <v>378</v>
      </c>
      <c r="G689" s="7">
        <v>0</v>
      </c>
      <c r="H689" s="7" t="e">
        <f>SUMIF([2]Ene!B:I,AVALUOS!E689,[2]Ene!I:I)</f>
        <v>#VALUE!</v>
      </c>
      <c r="I689" s="7" t="e">
        <f t="shared" si="4175"/>
        <v>#VALUE!</v>
      </c>
      <c r="J689" s="8">
        <f t="shared" si="4176"/>
        <v>0</v>
      </c>
      <c r="K689" s="7">
        <v>0</v>
      </c>
      <c r="L689" s="7" t="e">
        <f>SUMIF([2]Feb!B:I,AVALUOS!E689,[2]Feb!I:I)</f>
        <v>#VALUE!</v>
      </c>
      <c r="M689" s="7" t="e">
        <f t="shared" si="4177"/>
        <v>#VALUE!</v>
      </c>
      <c r="N689" s="8">
        <f t="shared" si="4178"/>
        <v>0</v>
      </c>
      <c r="O689" s="7">
        <v>0</v>
      </c>
      <c r="P689" s="7" t="e">
        <f>SUMIF([2]mar!B:I,AVALUOS!E689,[2]mar!I:I)</f>
        <v>#VALUE!</v>
      </c>
      <c r="Q689" s="7" t="e">
        <f t="shared" si="4179"/>
        <v>#VALUE!</v>
      </c>
      <c r="R689" s="8">
        <f t="shared" si="4134"/>
        <v>0</v>
      </c>
      <c r="S689" s="7">
        <v>0</v>
      </c>
      <c r="T689" s="7" t="e">
        <f>SUMIF([2]Abr!B:I,AVALUOS!E689,[2]Abr!I:I)</f>
        <v>#VALUE!</v>
      </c>
      <c r="U689" s="7" t="e">
        <f t="shared" si="4180"/>
        <v>#VALUE!</v>
      </c>
      <c r="V689" s="8">
        <f t="shared" si="4181"/>
        <v>0</v>
      </c>
      <c r="W689" s="7">
        <v>0</v>
      </c>
      <c r="X689" s="7" t="e">
        <f>SUMIF([2]May!B:I,AVALUOS!E689,[2]May!I:I)</f>
        <v>#VALUE!</v>
      </c>
      <c r="Y689" s="7" t="e">
        <f t="shared" si="4182"/>
        <v>#VALUE!</v>
      </c>
      <c r="Z689" s="8">
        <f t="shared" si="4183"/>
        <v>0</v>
      </c>
      <c r="AA689" s="7">
        <v>0</v>
      </c>
      <c r="AB689" s="7" t="e">
        <f>SUMIF([2]Jun!B:I,AVALUOS!E689,[2]Jun!I:I)</f>
        <v>#VALUE!</v>
      </c>
      <c r="AC689" s="7" t="e">
        <f t="shared" si="4184"/>
        <v>#VALUE!</v>
      </c>
      <c r="AD689" s="8">
        <f t="shared" si="4185"/>
        <v>0</v>
      </c>
      <c r="AE689" s="7">
        <v>0</v>
      </c>
      <c r="AF689" s="7" t="e">
        <f>SUMIF([2]Jul!B:I,AVALUOS!E689,[2]Jul!I:I)</f>
        <v>#VALUE!</v>
      </c>
      <c r="AG689" s="7" t="e">
        <f t="shared" si="4186"/>
        <v>#VALUE!</v>
      </c>
      <c r="AH689" s="8">
        <f t="shared" si="4187"/>
        <v>0</v>
      </c>
      <c r="AI689" s="7">
        <v>0</v>
      </c>
      <c r="AJ689" s="7" t="e">
        <f>SUMIF([2]Agos!B:I,AVALUOS!E689,[2]Agos!I:I)</f>
        <v>#VALUE!</v>
      </c>
      <c r="AK689" s="7" t="e">
        <f t="shared" si="4188"/>
        <v>#VALUE!</v>
      </c>
      <c r="AL689" s="8">
        <f t="shared" si="4189"/>
        <v>0</v>
      </c>
      <c r="AM689" s="7">
        <v>0</v>
      </c>
      <c r="AN689" s="7" t="e">
        <f>SUMIF([2]Sep!B:I,AVALUOS!E689,[2]Sep!I:I)</f>
        <v>#VALUE!</v>
      </c>
      <c r="AO689" s="7" t="e">
        <f t="shared" si="4190"/>
        <v>#VALUE!</v>
      </c>
      <c r="AP689" s="8">
        <f t="shared" si="4191"/>
        <v>0</v>
      </c>
      <c r="AQ689" s="7">
        <v>0</v>
      </c>
      <c r="AR689" s="7" t="e">
        <f>SUMIF([2]Oct!B:I,AVALUOS!E689,[2]Oct!I:I)</f>
        <v>#VALUE!</v>
      </c>
      <c r="AS689" s="7" t="e">
        <f t="shared" si="4192"/>
        <v>#VALUE!</v>
      </c>
      <c r="AT689" s="8">
        <f t="shared" si="4193"/>
        <v>0</v>
      </c>
      <c r="AU689" s="7">
        <v>0</v>
      </c>
      <c r="AV689" s="7" t="e">
        <f>SUMIF([2]Nov!B:I,AVALUOS!E689,[2]Nov!I:I)</f>
        <v>#VALUE!</v>
      </c>
      <c r="AW689" s="7" t="e">
        <f t="shared" si="4194"/>
        <v>#VALUE!</v>
      </c>
      <c r="AX689" s="8">
        <f t="shared" si="4195"/>
        <v>0</v>
      </c>
      <c r="AY689" s="7">
        <v>0</v>
      </c>
      <c r="AZ689" s="7" t="e">
        <f>SUMIF([2]Dic!B:I,AVALUOS!E689,[2]Dic!I:I)</f>
        <v>#VALUE!</v>
      </c>
      <c r="BA689" s="7" t="e">
        <f t="shared" si="4196"/>
        <v>#VALUE!</v>
      </c>
      <c r="BB689" s="8">
        <f t="shared" si="4197"/>
        <v>0</v>
      </c>
      <c r="BC689" s="7">
        <v>0</v>
      </c>
      <c r="BD689" s="89">
        <f>+G689+K689+O689+S689+W689+AA689+AE689+AI689+AM689+AQ689+AU689</f>
        <v>0</v>
      </c>
      <c r="BE689" s="89" t="e">
        <f>+H689+L689+P689+T689+X689+AB689+AF689+AJ689+AN689+AR689+AV689+AZ689</f>
        <v>#VALUE!</v>
      </c>
      <c r="BF689" s="89" t="e">
        <f t="shared" si="4198"/>
        <v>#VALUE!</v>
      </c>
      <c r="BG689" s="24">
        <f t="shared" si="4173"/>
        <v>0</v>
      </c>
      <c r="BK689" s="84"/>
      <c r="BL689" s="7"/>
      <c r="BM689" s="7"/>
    </row>
    <row r="690" spans="1:65" x14ac:dyDescent="0.3">
      <c r="A690" s="87"/>
      <c r="B690" s="45"/>
      <c r="C690" s="46"/>
      <c r="D690" s="25">
        <v>579595</v>
      </c>
      <c r="E690" s="19"/>
      <c r="F690" s="2" t="s">
        <v>379</v>
      </c>
      <c r="G690" s="3">
        <f t="shared" ref="G690:H690" si="4364">SUM(G691)</f>
        <v>0</v>
      </c>
      <c r="H690" s="3" t="e">
        <f t="shared" si="4364"/>
        <v>#VALUE!</v>
      </c>
      <c r="I690" s="3" t="e">
        <f t="shared" si="4175"/>
        <v>#VALUE!</v>
      </c>
      <c r="J690" s="4">
        <f t="shared" si="4176"/>
        <v>0</v>
      </c>
      <c r="K690" s="3">
        <f t="shared" ref="K690:L690" si="4365">SUM(K691)</f>
        <v>0</v>
      </c>
      <c r="L690" s="3" t="e">
        <f t="shared" si="4365"/>
        <v>#VALUE!</v>
      </c>
      <c r="M690" s="3" t="e">
        <f t="shared" si="4177"/>
        <v>#VALUE!</v>
      </c>
      <c r="N690" s="4">
        <f t="shared" si="4178"/>
        <v>0</v>
      </c>
      <c r="O690" s="3">
        <f t="shared" ref="O690:P690" si="4366">SUM(O691)</f>
        <v>0</v>
      </c>
      <c r="P690" s="3" t="e">
        <f t="shared" si="4366"/>
        <v>#VALUE!</v>
      </c>
      <c r="Q690" s="3" t="e">
        <f t="shared" si="4179"/>
        <v>#VALUE!</v>
      </c>
      <c r="R690" s="4">
        <f t="shared" si="4134"/>
        <v>0</v>
      </c>
      <c r="S690" s="3">
        <f t="shared" ref="S690:BE690" si="4367">SUM(S691)</f>
        <v>0</v>
      </c>
      <c r="T690" s="3" t="e">
        <f t="shared" si="4367"/>
        <v>#VALUE!</v>
      </c>
      <c r="U690" s="3" t="e">
        <f t="shared" si="4180"/>
        <v>#VALUE!</v>
      </c>
      <c r="V690" s="4">
        <f t="shared" si="4181"/>
        <v>0</v>
      </c>
      <c r="W690" s="3">
        <f t="shared" ref="W690:X690" si="4368">SUM(W691)</f>
        <v>0</v>
      </c>
      <c r="X690" s="3" t="e">
        <f t="shared" si="4368"/>
        <v>#VALUE!</v>
      </c>
      <c r="Y690" s="3" t="e">
        <f t="shared" si="4182"/>
        <v>#VALUE!</v>
      </c>
      <c r="Z690" s="4">
        <f t="shared" si="4183"/>
        <v>0</v>
      </c>
      <c r="AA690" s="3">
        <f t="shared" ref="AA690" si="4369">SUM(AA691)</f>
        <v>0</v>
      </c>
      <c r="AB690" s="3" t="e">
        <f t="shared" si="4367"/>
        <v>#VALUE!</v>
      </c>
      <c r="AC690" s="3" t="e">
        <f t="shared" si="4184"/>
        <v>#VALUE!</v>
      </c>
      <c r="AD690" s="4">
        <f t="shared" si="4185"/>
        <v>0</v>
      </c>
      <c r="AE690" s="3">
        <f t="shared" ref="AE690" si="4370">SUM(AE691)</f>
        <v>0</v>
      </c>
      <c r="AF690" s="3" t="e">
        <f t="shared" si="4367"/>
        <v>#VALUE!</v>
      </c>
      <c r="AG690" s="3" t="e">
        <f t="shared" si="4186"/>
        <v>#VALUE!</v>
      </c>
      <c r="AH690" s="4">
        <f t="shared" si="4187"/>
        <v>0</v>
      </c>
      <c r="AI690" s="3">
        <f t="shared" ref="AI690" si="4371">SUM(AI691)</f>
        <v>0</v>
      </c>
      <c r="AJ690" s="3" t="e">
        <f t="shared" si="4367"/>
        <v>#VALUE!</v>
      </c>
      <c r="AK690" s="3" t="e">
        <f t="shared" si="4188"/>
        <v>#VALUE!</v>
      </c>
      <c r="AL690" s="4">
        <f t="shared" si="4189"/>
        <v>0</v>
      </c>
      <c r="AM690" s="3">
        <f t="shared" ref="AM690" si="4372">SUM(AM691)</f>
        <v>0</v>
      </c>
      <c r="AN690" s="3" t="e">
        <f t="shared" si="4367"/>
        <v>#VALUE!</v>
      </c>
      <c r="AO690" s="3" t="e">
        <f t="shared" si="4190"/>
        <v>#VALUE!</v>
      </c>
      <c r="AP690" s="4">
        <f t="shared" si="4191"/>
        <v>0</v>
      </c>
      <c r="AQ690" s="3">
        <f t="shared" ref="AQ690" si="4373">SUM(AQ691)</f>
        <v>0</v>
      </c>
      <c r="AR690" s="3" t="e">
        <f t="shared" si="4367"/>
        <v>#VALUE!</v>
      </c>
      <c r="AS690" s="3" t="e">
        <f t="shared" si="4192"/>
        <v>#VALUE!</v>
      </c>
      <c r="AT690" s="4">
        <f t="shared" si="4193"/>
        <v>0</v>
      </c>
      <c r="AU690" s="3">
        <f t="shared" ref="AU690" si="4374">SUM(AU691)</f>
        <v>0</v>
      </c>
      <c r="AV690" s="3" t="e">
        <f t="shared" si="4367"/>
        <v>#VALUE!</v>
      </c>
      <c r="AW690" s="3" t="e">
        <f t="shared" si="4194"/>
        <v>#VALUE!</v>
      </c>
      <c r="AX690" s="4">
        <f t="shared" si="4195"/>
        <v>0</v>
      </c>
      <c r="AY690" s="3">
        <f t="shared" ref="AY690" si="4375">SUM(AY691)</f>
        <v>0</v>
      </c>
      <c r="AZ690" s="3" t="e">
        <f t="shared" si="4367"/>
        <v>#VALUE!</v>
      </c>
      <c r="BA690" s="3" t="e">
        <f t="shared" si="4196"/>
        <v>#VALUE!</v>
      </c>
      <c r="BB690" s="4">
        <f t="shared" si="4197"/>
        <v>0</v>
      </c>
      <c r="BC690" s="3">
        <f t="shared" si="4367"/>
        <v>0</v>
      </c>
      <c r="BD690" s="3">
        <f t="shared" si="4367"/>
        <v>0</v>
      </c>
      <c r="BE690" s="3" t="e">
        <f t="shared" si="4367"/>
        <v>#VALUE!</v>
      </c>
      <c r="BF690" s="3" t="e">
        <f t="shared" si="4198"/>
        <v>#VALUE!</v>
      </c>
      <c r="BG690" s="4">
        <f t="shared" si="4173"/>
        <v>0</v>
      </c>
      <c r="BL690" s="3">
        <f t="shared" ref="BL690:BM690" si="4376">SUM(BL691)</f>
        <v>0</v>
      </c>
      <c r="BM690" s="3">
        <f t="shared" si="4376"/>
        <v>0</v>
      </c>
    </row>
    <row r="691" spans="1:65" ht="12" x14ac:dyDescent="0.3">
      <c r="A691" s="87"/>
      <c r="B691" s="34"/>
      <c r="C691" s="35"/>
      <c r="D691" s="26"/>
      <c r="E691" s="5">
        <v>57959501</v>
      </c>
      <c r="F691" s="6" t="s">
        <v>379</v>
      </c>
      <c r="G691" s="7">
        <v>0</v>
      </c>
      <c r="H691" s="7" t="e">
        <f>SUMIF([2]Ene!B:I,AVALUOS!E691,[2]Ene!I:I)</f>
        <v>#VALUE!</v>
      </c>
      <c r="I691" s="7" t="e">
        <f t="shared" si="4175"/>
        <v>#VALUE!</v>
      </c>
      <c r="J691" s="8">
        <f t="shared" si="4176"/>
        <v>0</v>
      </c>
      <c r="K691" s="7">
        <v>0</v>
      </c>
      <c r="L691" s="7" t="e">
        <f>SUMIF([2]Feb!B:I,AVALUOS!E691,[2]Feb!I:I)</f>
        <v>#VALUE!</v>
      </c>
      <c r="M691" s="7" t="e">
        <f t="shared" si="4177"/>
        <v>#VALUE!</v>
      </c>
      <c r="N691" s="8">
        <f t="shared" si="4178"/>
        <v>0</v>
      </c>
      <c r="O691" s="7">
        <v>0</v>
      </c>
      <c r="P691" s="7" t="e">
        <f>SUMIF([2]mar!B:I,AVALUOS!E691,[2]mar!I:I)</f>
        <v>#VALUE!</v>
      </c>
      <c r="Q691" s="7" t="e">
        <f t="shared" si="4179"/>
        <v>#VALUE!</v>
      </c>
      <c r="R691" s="8">
        <f t="shared" si="4134"/>
        <v>0</v>
      </c>
      <c r="S691" s="7">
        <v>0</v>
      </c>
      <c r="T691" s="7" t="e">
        <f>SUMIF([2]Abr!B:I,AVALUOS!E691,[2]Abr!I:I)</f>
        <v>#VALUE!</v>
      </c>
      <c r="U691" s="7" t="e">
        <f t="shared" si="4180"/>
        <v>#VALUE!</v>
      </c>
      <c r="V691" s="8">
        <f t="shared" si="4181"/>
        <v>0</v>
      </c>
      <c r="W691" s="7">
        <v>0</v>
      </c>
      <c r="X691" s="7" t="e">
        <f>SUMIF([2]May!B:I,AVALUOS!E691,[2]May!I:I)</f>
        <v>#VALUE!</v>
      </c>
      <c r="Y691" s="7" t="e">
        <f t="shared" si="4182"/>
        <v>#VALUE!</v>
      </c>
      <c r="Z691" s="8">
        <f t="shared" si="4183"/>
        <v>0</v>
      </c>
      <c r="AA691" s="7">
        <v>0</v>
      </c>
      <c r="AB691" s="7" t="e">
        <f>SUMIF([2]Jun!B:I,AVALUOS!E691,[2]Jun!I:I)</f>
        <v>#VALUE!</v>
      </c>
      <c r="AC691" s="7" t="e">
        <f t="shared" si="4184"/>
        <v>#VALUE!</v>
      </c>
      <c r="AD691" s="8">
        <f t="shared" si="4185"/>
        <v>0</v>
      </c>
      <c r="AE691" s="7">
        <v>0</v>
      </c>
      <c r="AF691" s="7" t="e">
        <f>SUMIF([2]Jul!B:I,AVALUOS!E691,[2]Jul!I:I)</f>
        <v>#VALUE!</v>
      </c>
      <c r="AG691" s="7" t="e">
        <f t="shared" si="4186"/>
        <v>#VALUE!</v>
      </c>
      <c r="AH691" s="8">
        <f t="shared" si="4187"/>
        <v>0</v>
      </c>
      <c r="AI691" s="7">
        <v>0</v>
      </c>
      <c r="AJ691" s="7" t="e">
        <f>SUMIF([2]Agos!B:I,AVALUOS!E691,[2]Agos!I:I)</f>
        <v>#VALUE!</v>
      </c>
      <c r="AK691" s="7" t="e">
        <f t="shared" si="4188"/>
        <v>#VALUE!</v>
      </c>
      <c r="AL691" s="8">
        <f t="shared" si="4189"/>
        <v>0</v>
      </c>
      <c r="AM691" s="7">
        <v>0</v>
      </c>
      <c r="AN691" s="7" t="e">
        <f>SUMIF([2]Sep!B:I,AVALUOS!E691,[2]Sep!I:I)</f>
        <v>#VALUE!</v>
      </c>
      <c r="AO691" s="7" t="e">
        <f t="shared" si="4190"/>
        <v>#VALUE!</v>
      </c>
      <c r="AP691" s="8">
        <f t="shared" si="4191"/>
        <v>0</v>
      </c>
      <c r="AQ691" s="7">
        <v>0</v>
      </c>
      <c r="AR691" s="7" t="e">
        <f>SUMIF([2]Oct!B:I,AVALUOS!E691,[2]Oct!I:I)</f>
        <v>#VALUE!</v>
      </c>
      <c r="AS691" s="7" t="e">
        <f t="shared" si="4192"/>
        <v>#VALUE!</v>
      </c>
      <c r="AT691" s="8">
        <f t="shared" si="4193"/>
        <v>0</v>
      </c>
      <c r="AU691" s="7">
        <v>0</v>
      </c>
      <c r="AV691" s="7" t="e">
        <f>SUMIF([2]Nov!B:I,AVALUOS!E691,[2]Nov!I:I)</f>
        <v>#VALUE!</v>
      </c>
      <c r="AW691" s="7" t="e">
        <f t="shared" si="4194"/>
        <v>#VALUE!</v>
      </c>
      <c r="AX691" s="8">
        <f t="shared" si="4195"/>
        <v>0</v>
      </c>
      <c r="AY691" s="7">
        <v>0</v>
      </c>
      <c r="AZ691" s="7" t="e">
        <f>SUMIF([2]Dic!B:I,AVALUOS!E691,[2]Dic!I:I)</f>
        <v>#VALUE!</v>
      </c>
      <c r="BA691" s="7" t="e">
        <f t="shared" si="4196"/>
        <v>#VALUE!</v>
      </c>
      <c r="BB691" s="8">
        <f t="shared" si="4197"/>
        <v>0</v>
      </c>
      <c r="BC691" s="7">
        <v>0</v>
      </c>
      <c r="BD691" s="89">
        <f>+G691+K691+O691+S691+W691+AA691+AE691+AI691+AM691+AQ691+AU691</f>
        <v>0</v>
      </c>
      <c r="BE691" s="89" t="e">
        <f>+H691+L691+P691+T691+X691+AB691+AF691+AJ691+AN691+AR691+AV691+AZ691</f>
        <v>#VALUE!</v>
      </c>
      <c r="BF691" s="89" t="e">
        <f t="shared" si="4198"/>
        <v>#VALUE!</v>
      </c>
      <c r="BG691" s="24">
        <f t="shared" si="4173"/>
        <v>0</v>
      </c>
      <c r="BK691" s="84"/>
      <c r="BL691" s="7"/>
      <c r="BM691" s="7"/>
    </row>
    <row r="692" spans="1:65" ht="20.399999999999999" x14ac:dyDescent="0.3">
      <c r="A692" s="87"/>
      <c r="B692" s="37">
        <v>58</v>
      </c>
      <c r="C692" s="40"/>
      <c r="D692" s="47"/>
      <c r="E692" s="17"/>
      <c r="F692" s="14" t="s">
        <v>380</v>
      </c>
      <c r="G692" s="15">
        <f t="shared" ref="G692:H693" si="4377">SUM(G693)</f>
        <v>10000000</v>
      </c>
      <c r="H692" s="15" t="e">
        <f t="shared" si="4377"/>
        <v>#VALUE!</v>
      </c>
      <c r="I692" s="15" t="e">
        <f t="shared" si="4175"/>
        <v>#VALUE!</v>
      </c>
      <c r="J692" s="16" t="e">
        <f t="shared" si="4176"/>
        <v>#VALUE!</v>
      </c>
      <c r="K692" s="15">
        <f t="shared" ref="K692:L693" si="4378">SUM(K693)</f>
        <v>10000000</v>
      </c>
      <c r="L692" s="15" t="e">
        <f t="shared" si="4378"/>
        <v>#VALUE!</v>
      </c>
      <c r="M692" s="15" t="e">
        <f t="shared" si="4177"/>
        <v>#VALUE!</v>
      </c>
      <c r="N692" s="16" t="e">
        <f t="shared" si="4178"/>
        <v>#VALUE!</v>
      </c>
      <c r="O692" s="15">
        <f t="shared" ref="O692:P693" si="4379">SUM(O693)</f>
        <v>10000000</v>
      </c>
      <c r="P692" s="15" t="e">
        <f t="shared" si="4379"/>
        <v>#VALUE!</v>
      </c>
      <c r="Q692" s="15" t="e">
        <f t="shared" si="4179"/>
        <v>#VALUE!</v>
      </c>
      <c r="R692" s="16" t="e">
        <f t="shared" si="4134"/>
        <v>#VALUE!</v>
      </c>
      <c r="S692" s="15">
        <f t="shared" ref="S692:T693" si="4380">SUM(S693)</f>
        <v>10000000</v>
      </c>
      <c r="T692" s="15" t="e">
        <f t="shared" si="4380"/>
        <v>#VALUE!</v>
      </c>
      <c r="U692" s="15" t="e">
        <f t="shared" si="4180"/>
        <v>#VALUE!</v>
      </c>
      <c r="V692" s="16" t="e">
        <f t="shared" si="4181"/>
        <v>#VALUE!</v>
      </c>
      <c r="W692" s="15">
        <f t="shared" ref="W692:X693" si="4381">SUM(W693)</f>
        <v>10000000</v>
      </c>
      <c r="X692" s="15" t="e">
        <f t="shared" si="4381"/>
        <v>#VALUE!</v>
      </c>
      <c r="Y692" s="15" t="e">
        <f t="shared" si="4182"/>
        <v>#VALUE!</v>
      </c>
      <c r="Z692" s="16" t="e">
        <f t="shared" si="4183"/>
        <v>#VALUE!</v>
      </c>
      <c r="AA692" s="15">
        <f t="shared" ref="AA692:AB693" si="4382">SUM(AA693)</f>
        <v>10000000</v>
      </c>
      <c r="AB692" s="15" t="e">
        <f t="shared" si="4382"/>
        <v>#VALUE!</v>
      </c>
      <c r="AC692" s="15" t="e">
        <f t="shared" si="4184"/>
        <v>#VALUE!</v>
      </c>
      <c r="AD692" s="16" t="e">
        <f t="shared" si="4185"/>
        <v>#VALUE!</v>
      </c>
      <c r="AE692" s="15">
        <f t="shared" ref="AE692:AF693" si="4383">SUM(AE693)</f>
        <v>10000000</v>
      </c>
      <c r="AF692" s="15" t="e">
        <f t="shared" si="4383"/>
        <v>#VALUE!</v>
      </c>
      <c r="AG692" s="15" t="e">
        <f t="shared" si="4186"/>
        <v>#VALUE!</v>
      </c>
      <c r="AH692" s="16" t="e">
        <f t="shared" si="4187"/>
        <v>#VALUE!</v>
      </c>
      <c r="AI692" s="15">
        <f t="shared" ref="AI692:AJ693" si="4384">SUM(AI693)</f>
        <v>10000000</v>
      </c>
      <c r="AJ692" s="15" t="e">
        <f t="shared" si="4384"/>
        <v>#VALUE!</v>
      </c>
      <c r="AK692" s="15" t="e">
        <f t="shared" si="4188"/>
        <v>#VALUE!</v>
      </c>
      <c r="AL692" s="16" t="e">
        <f t="shared" si="4189"/>
        <v>#VALUE!</v>
      </c>
      <c r="AM692" s="15">
        <f t="shared" ref="AM692:AN693" si="4385">SUM(AM693)</f>
        <v>10000000</v>
      </c>
      <c r="AN692" s="15" t="e">
        <f t="shared" si="4385"/>
        <v>#VALUE!</v>
      </c>
      <c r="AO692" s="15" t="e">
        <f t="shared" si="4190"/>
        <v>#VALUE!</v>
      </c>
      <c r="AP692" s="16" t="e">
        <f t="shared" si="4191"/>
        <v>#VALUE!</v>
      </c>
      <c r="AQ692" s="15">
        <f t="shared" ref="AQ692:AR693" si="4386">SUM(AQ693)</f>
        <v>10000000</v>
      </c>
      <c r="AR692" s="15" t="e">
        <f t="shared" si="4386"/>
        <v>#VALUE!</v>
      </c>
      <c r="AS692" s="15" t="e">
        <f t="shared" si="4192"/>
        <v>#VALUE!</v>
      </c>
      <c r="AT692" s="16" t="e">
        <f t="shared" si="4193"/>
        <v>#VALUE!</v>
      </c>
      <c r="AU692" s="15">
        <f t="shared" ref="AU692:AV693" si="4387">SUM(AU693)</f>
        <v>10000000</v>
      </c>
      <c r="AV692" s="15" t="e">
        <f t="shared" si="4387"/>
        <v>#VALUE!</v>
      </c>
      <c r="AW692" s="15" t="e">
        <f t="shared" si="4194"/>
        <v>#VALUE!</v>
      </c>
      <c r="AX692" s="16" t="e">
        <f t="shared" si="4195"/>
        <v>#VALUE!</v>
      </c>
      <c r="AY692" s="15">
        <f t="shared" ref="AY692:AZ693" si="4388">SUM(AY693)</f>
        <v>10000000</v>
      </c>
      <c r="AZ692" s="15" t="e">
        <f t="shared" si="4388"/>
        <v>#VALUE!</v>
      </c>
      <c r="BA692" s="15" t="e">
        <f t="shared" si="4196"/>
        <v>#VALUE!</v>
      </c>
      <c r="BB692" s="16" t="e">
        <f t="shared" si="4197"/>
        <v>#VALUE!</v>
      </c>
      <c r="BC692" s="15">
        <f t="shared" ref="BC692:BE693" si="4389">SUM(BC693)</f>
        <v>0</v>
      </c>
      <c r="BD692" s="15">
        <f t="shared" si="4389"/>
        <v>110000000</v>
      </c>
      <c r="BE692" s="15" t="e">
        <f t="shared" si="4389"/>
        <v>#VALUE!</v>
      </c>
      <c r="BF692" s="15" t="e">
        <f t="shared" si="4198"/>
        <v>#VALUE!</v>
      </c>
      <c r="BG692" s="75" t="e">
        <f t="shared" si="4173"/>
        <v>#VALUE!</v>
      </c>
      <c r="BL692" s="15">
        <f t="shared" ref="BL692:BM693" si="4390">SUM(BL693)</f>
        <v>0</v>
      </c>
      <c r="BM692" s="15">
        <f t="shared" si="4390"/>
        <v>0</v>
      </c>
    </row>
    <row r="693" spans="1:65" ht="20.399999999999999" x14ac:dyDescent="0.3">
      <c r="A693" s="87"/>
      <c r="B693" s="42"/>
      <c r="C693" s="43">
        <v>5895</v>
      </c>
      <c r="D693" s="33"/>
      <c r="E693" s="18"/>
      <c r="F693" s="10" t="s">
        <v>380</v>
      </c>
      <c r="G693" s="11">
        <f t="shared" si="4377"/>
        <v>10000000</v>
      </c>
      <c r="H693" s="11" t="e">
        <f t="shared" si="4377"/>
        <v>#VALUE!</v>
      </c>
      <c r="I693" s="11" t="e">
        <f t="shared" si="4175"/>
        <v>#VALUE!</v>
      </c>
      <c r="J693" s="12" t="e">
        <f t="shared" si="4176"/>
        <v>#VALUE!</v>
      </c>
      <c r="K693" s="11">
        <f t="shared" si="4378"/>
        <v>10000000</v>
      </c>
      <c r="L693" s="11" t="e">
        <f t="shared" si="4378"/>
        <v>#VALUE!</v>
      </c>
      <c r="M693" s="11" t="e">
        <f t="shared" si="4177"/>
        <v>#VALUE!</v>
      </c>
      <c r="N693" s="12" t="e">
        <f t="shared" si="4178"/>
        <v>#VALUE!</v>
      </c>
      <c r="O693" s="11">
        <f t="shared" si="4379"/>
        <v>10000000</v>
      </c>
      <c r="P693" s="11" t="e">
        <f t="shared" si="4379"/>
        <v>#VALUE!</v>
      </c>
      <c r="Q693" s="11" t="e">
        <f t="shared" si="4179"/>
        <v>#VALUE!</v>
      </c>
      <c r="R693" s="12" t="e">
        <f t="shared" si="4134"/>
        <v>#VALUE!</v>
      </c>
      <c r="S693" s="11">
        <f t="shared" si="4380"/>
        <v>10000000</v>
      </c>
      <c r="T693" s="11" t="e">
        <f t="shared" si="4380"/>
        <v>#VALUE!</v>
      </c>
      <c r="U693" s="11" t="e">
        <f t="shared" si="4180"/>
        <v>#VALUE!</v>
      </c>
      <c r="V693" s="12" t="e">
        <f t="shared" si="4181"/>
        <v>#VALUE!</v>
      </c>
      <c r="W693" s="11">
        <f t="shared" si="4381"/>
        <v>10000000</v>
      </c>
      <c r="X693" s="11" t="e">
        <f t="shared" si="4381"/>
        <v>#VALUE!</v>
      </c>
      <c r="Y693" s="11" t="e">
        <f t="shared" si="4182"/>
        <v>#VALUE!</v>
      </c>
      <c r="Z693" s="12" t="e">
        <f t="shared" si="4183"/>
        <v>#VALUE!</v>
      </c>
      <c r="AA693" s="11">
        <f t="shared" si="4382"/>
        <v>10000000</v>
      </c>
      <c r="AB693" s="11" t="e">
        <f t="shared" si="4382"/>
        <v>#VALUE!</v>
      </c>
      <c r="AC693" s="11" t="e">
        <f t="shared" si="4184"/>
        <v>#VALUE!</v>
      </c>
      <c r="AD693" s="12" t="e">
        <f t="shared" si="4185"/>
        <v>#VALUE!</v>
      </c>
      <c r="AE693" s="11">
        <f t="shared" si="4383"/>
        <v>10000000</v>
      </c>
      <c r="AF693" s="11" t="e">
        <f t="shared" si="4383"/>
        <v>#VALUE!</v>
      </c>
      <c r="AG693" s="11" t="e">
        <f t="shared" si="4186"/>
        <v>#VALUE!</v>
      </c>
      <c r="AH693" s="12" t="e">
        <f t="shared" si="4187"/>
        <v>#VALUE!</v>
      </c>
      <c r="AI693" s="11">
        <f t="shared" si="4384"/>
        <v>10000000</v>
      </c>
      <c r="AJ693" s="11" t="e">
        <f t="shared" si="4384"/>
        <v>#VALUE!</v>
      </c>
      <c r="AK693" s="11" t="e">
        <f t="shared" si="4188"/>
        <v>#VALUE!</v>
      </c>
      <c r="AL693" s="12" t="e">
        <f t="shared" si="4189"/>
        <v>#VALUE!</v>
      </c>
      <c r="AM693" s="11">
        <f t="shared" si="4385"/>
        <v>10000000</v>
      </c>
      <c r="AN693" s="11" t="e">
        <f t="shared" si="4385"/>
        <v>#VALUE!</v>
      </c>
      <c r="AO693" s="11" t="e">
        <f t="shared" si="4190"/>
        <v>#VALUE!</v>
      </c>
      <c r="AP693" s="12" t="e">
        <f t="shared" si="4191"/>
        <v>#VALUE!</v>
      </c>
      <c r="AQ693" s="11">
        <f t="shared" si="4386"/>
        <v>10000000</v>
      </c>
      <c r="AR693" s="11" t="e">
        <f t="shared" si="4386"/>
        <v>#VALUE!</v>
      </c>
      <c r="AS693" s="11" t="e">
        <f t="shared" si="4192"/>
        <v>#VALUE!</v>
      </c>
      <c r="AT693" s="12" t="e">
        <f t="shared" si="4193"/>
        <v>#VALUE!</v>
      </c>
      <c r="AU693" s="11">
        <f t="shared" si="4387"/>
        <v>10000000</v>
      </c>
      <c r="AV693" s="11" t="e">
        <f t="shared" si="4387"/>
        <v>#VALUE!</v>
      </c>
      <c r="AW693" s="11" t="e">
        <f t="shared" si="4194"/>
        <v>#VALUE!</v>
      </c>
      <c r="AX693" s="12" t="e">
        <f t="shared" si="4195"/>
        <v>#VALUE!</v>
      </c>
      <c r="AY693" s="11">
        <f t="shared" si="4388"/>
        <v>10000000</v>
      </c>
      <c r="AZ693" s="11" t="e">
        <f t="shared" si="4388"/>
        <v>#VALUE!</v>
      </c>
      <c r="BA693" s="11" t="e">
        <f t="shared" si="4196"/>
        <v>#VALUE!</v>
      </c>
      <c r="BB693" s="12" t="e">
        <f t="shared" si="4197"/>
        <v>#VALUE!</v>
      </c>
      <c r="BC693" s="11">
        <f t="shared" si="4389"/>
        <v>0</v>
      </c>
      <c r="BD693" s="11">
        <f t="shared" si="4389"/>
        <v>110000000</v>
      </c>
      <c r="BE693" s="11" t="e">
        <f t="shared" si="4389"/>
        <v>#VALUE!</v>
      </c>
      <c r="BF693" s="11" t="e">
        <f t="shared" si="4198"/>
        <v>#VALUE!</v>
      </c>
      <c r="BG693" s="83" t="e">
        <f t="shared" si="4173"/>
        <v>#VALUE!</v>
      </c>
      <c r="BL693" s="11">
        <f t="shared" si="4390"/>
        <v>0</v>
      </c>
      <c r="BM693" s="11">
        <f t="shared" si="4390"/>
        <v>0</v>
      </c>
    </row>
    <row r="694" spans="1:65" ht="20.399999999999999" x14ac:dyDescent="0.3">
      <c r="A694" s="87"/>
      <c r="B694" s="45"/>
      <c r="C694" s="46"/>
      <c r="D694" s="25">
        <v>589505</v>
      </c>
      <c r="E694" s="19"/>
      <c r="F694" s="2" t="s">
        <v>380</v>
      </c>
      <c r="G694" s="3">
        <f t="shared" ref="G694:H694" si="4391">SUM(G695:G697)</f>
        <v>10000000</v>
      </c>
      <c r="H694" s="3" t="e">
        <f t="shared" si="4391"/>
        <v>#VALUE!</v>
      </c>
      <c r="I694" s="3" t="e">
        <f t="shared" si="4175"/>
        <v>#VALUE!</v>
      </c>
      <c r="J694" s="4" t="e">
        <f t="shared" si="4176"/>
        <v>#VALUE!</v>
      </c>
      <c r="K694" s="3">
        <f t="shared" ref="K694:L694" si="4392">SUM(K695:K697)</f>
        <v>10000000</v>
      </c>
      <c r="L694" s="3" t="e">
        <f t="shared" si="4392"/>
        <v>#VALUE!</v>
      </c>
      <c r="M694" s="3" t="e">
        <f t="shared" si="4177"/>
        <v>#VALUE!</v>
      </c>
      <c r="N694" s="4" t="e">
        <f t="shared" si="4178"/>
        <v>#VALUE!</v>
      </c>
      <c r="O694" s="3">
        <f t="shared" ref="O694:P694" si="4393">SUM(O695:O697)</f>
        <v>10000000</v>
      </c>
      <c r="P694" s="3" t="e">
        <f t="shared" si="4393"/>
        <v>#VALUE!</v>
      </c>
      <c r="Q694" s="3" t="e">
        <f t="shared" si="4179"/>
        <v>#VALUE!</v>
      </c>
      <c r="R694" s="4" t="e">
        <f t="shared" si="4134"/>
        <v>#VALUE!</v>
      </c>
      <c r="S694" s="3">
        <f t="shared" ref="S694:T694" si="4394">SUM(S695:S697)</f>
        <v>10000000</v>
      </c>
      <c r="T694" s="3" t="e">
        <f t="shared" si="4394"/>
        <v>#VALUE!</v>
      </c>
      <c r="U694" s="3" t="e">
        <f t="shared" si="4180"/>
        <v>#VALUE!</v>
      </c>
      <c r="V694" s="4" t="e">
        <f t="shared" si="4181"/>
        <v>#VALUE!</v>
      </c>
      <c r="W694" s="3">
        <f t="shared" ref="W694:X694" si="4395">SUM(W695:W697)</f>
        <v>10000000</v>
      </c>
      <c r="X694" s="3" t="e">
        <f t="shared" si="4395"/>
        <v>#VALUE!</v>
      </c>
      <c r="Y694" s="3" t="e">
        <f t="shared" si="4182"/>
        <v>#VALUE!</v>
      </c>
      <c r="Z694" s="4" t="e">
        <f t="shared" si="4183"/>
        <v>#VALUE!</v>
      </c>
      <c r="AA694" s="3">
        <f t="shared" ref="AA694:AB694" si="4396">SUM(AA695:AA697)</f>
        <v>10000000</v>
      </c>
      <c r="AB694" s="3" t="e">
        <f t="shared" si="4396"/>
        <v>#VALUE!</v>
      </c>
      <c r="AC694" s="3" t="e">
        <f t="shared" si="4184"/>
        <v>#VALUE!</v>
      </c>
      <c r="AD694" s="4" t="e">
        <f t="shared" si="4185"/>
        <v>#VALUE!</v>
      </c>
      <c r="AE694" s="3">
        <f t="shared" ref="AE694:AF694" si="4397">SUM(AE695:AE697)</f>
        <v>10000000</v>
      </c>
      <c r="AF694" s="3" t="e">
        <f t="shared" si="4397"/>
        <v>#VALUE!</v>
      </c>
      <c r="AG694" s="3" t="e">
        <f t="shared" si="4186"/>
        <v>#VALUE!</v>
      </c>
      <c r="AH694" s="4" t="e">
        <f t="shared" si="4187"/>
        <v>#VALUE!</v>
      </c>
      <c r="AI694" s="3">
        <f t="shared" ref="AI694:AJ694" si="4398">SUM(AI695:AI697)</f>
        <v>10000000</v>
      </c>
      <c r="AJ694" s="3" t="e">
        <f t="shared" si="4398"/>
        <v>#VALUE!</v>
      </c>
      <c r="AK694" s="3" t="e">
        <f t="shared" si="4188"/>
        <v>#VALUE!</v>
      </c>
      <c r="AL694" s="4" t="e">
        <f t="shared" si="4189"/>
        <v>#VALUE!</v>
      </c>
      <c r="AM694" s="3">
        <f t="shared" ref="AM694:AN694" si="4399">SUM(AM695:AM697)</f>
        <v>10000000</v>
      </c>
      <c r="AN694" s="3" t="e">
        <f t="shared" si="4399"/>
        <v>#VALUE!</v>
      </c>
      <c r="AO694" s="3" t="e">
        <f t="shared" si="4190"/>
        <v>#VALUE!</v>
      </c>
      <c r="AP694" s="4" t="e">
        <f t="shared" si="4191"/>
        <v>#VALUE!</v>
      </c>
      <c r="AQ694" s="3">
        <f t="shared" ref="AQ694:AR694" si="4400">SUM(AQ695:AQ697)</f>
        <v>10000000</v>
      </c>
      <c r="AR694" s="3" t="e">
        <f t="shared" si="4400"/>
        <v>#VALUE!</v>
      </c>
      <c r="AS694" s="3" t="e">
        <f t="shared" si="4192"/>
        <v>#VALUE!</v>
      </c>
      <c r="AT694" s="4" t="e">
        <f t="shared" si="4193"/>
        <v>#VALUE!</v>
      </c>
      <c r="AU694" s="3">
        <f t="shared" ref="AU694:AV694" si="4401">SUM(AU695:AU697)</f>
        <v>10000000</v>
      </c>
      <c r="AV694" s="3" t="e">
        <f t="shared" si="4401"/>
        <v>#VALUE!</v>
      </c>
      <c r="AW694" s="3" t="e">
        <f t="shared" si="4194"/>
        <v>#VALUE!</v>
      </c>
      <c r="AX694" s="4" t="e">
        <f t="shared" si="4195"/>
        <v>#VALUE!</v>
      </c>
      <c r="AY694" s="3">
        <f t="shared" ref="AY694:BE694" si="4402">SUM(AY695:AY697)</f>
        <v>10000000</v>
      </c>
      <c r="AZ694" s="3" t="e">
        <f t="shared" si="4402"/>
        <v>#VALUE!</v>
      </c>
      <c r="BA694" s="3" t="e">
        <f t="shared" si="4196"/>
        <v>#VALUE!</v>
      </c>
      <c r="BB694" s="4" t="e">
        <f t="shared" si="4197"/>
        <v>#VALUE!</v>
      </c>
      <c r="BC694" s="3">
        <f t="shared" si="4402"/>
        <v>0</v>
      </c>
      <c r="BD694" s="3">
        <f t="shared" si="4402"/>
        <v>110000000</v>
      </c>
      <c r="BE694" s="3" t="e">
        <f t="shared" si="4402"/>
        <v>#VALUE!</v>
      </c>
      <c r="BF694" s="3" t="e">
        <f t="shared" si="4198"/>
        <v>#VALUE!</v>
      </c>
      <c r="BG694" s="4" t="e">
        <f t="shared" si="4173"/>
        <v>#VALUE!</v>
      </c>
      <c r="BL694" s="3">
        <f t="shared" ref="BL694:BM694" si="4403">SUM(BL695:BL697)</f>
        <v>0</v>
      </c>
      <c r="BM694" s="3">
        <f t="shared" si="4403"/>
        <v>0</v>
      </c>
    </row>
    <row r="695" spans="1:65" ht="30.6" x14ac:dyDescent="0.3">
      <c r="A695" s="87"/>
      <c r="B695" s="34"/>
      <c r="C695" s="35"/>
      <c r="D695" s="36"/>
      <c r="E695" s="5">
        <v>58950501</v>
      </c>
      <c r="F695" s="6" t="s">
        <v>381</v>
      </c>
      <c r="G695" s="7">
        <v>0</v>
      </c>
      <c r="H695" s="7" t="e">
        <f>SUMIF([2]Ene!B:I,AVALUOS!E695,[2]Ene!I:I)</f>
        <v>#VALUE!</v>
      </c>
      <c r="I695" s="7" t="e">
        <f t="shared" si="4175"/>
        <v>#VALUE!</v>
      </c>
      <c r="J695" s="8">
        <f t="shared" si="4176"/>
        <v>0</v>
      </c>
      <c r="K695" s="7">
        <v>0</v>
      </c>
      <c r="L695" s="7" t="e">
        <f>SUMIF([2]Feb!B:I,AVALUOS!E695,[2]Feb!I:I)</f>
        <v>#VALUE!</v>
      </c>
      <c r="M695" s="7">
        <v>0</v>
      </c>
      <c r="N695" s="7">
        <v>0</v>
      </c>
      <c r="O695" s="7">
        <v>0</v>
      </c>
      <c r="P695" s="7" t="e">
        <f>SUMIF([2]mar!B:I,AVALUOS!E695,[2]mar!I:I)</f>
        <v>#VALUE!</v>
      </c>
      <c r="Q695" s="7">
        <v>0</v>
      </c>
      <c r="R695" s="7">
        <v>0</v>
      </c>
      <c r="S695" s="7">
        <v>0</v>
      </c>
      <c r="T695" s="7" t="e">
        <f>SUMIF([2]Abr!B:I,AVALUOS!E695,[2]Abr!I:I)</f>
        <v>#VALUE!</v>
      </c>
      <c r="U695" s="7">
        <v>0</v>
      </c>
      <c r="V695" s="7">
        <v>0</v>
      </c>
      <c r="W695" s="7">
        <v>0</v>
      </c>
      <c r="X695" s="7" t="e">
        <f>SUMIF([2]May!B:I,AVALUOS!E695,[2]May!I:I)</f>
        <v>#VALUE!</v>
      </c>
      <c r="Y695" s="7">
        <v>0</v>
      </c>
      <c r="Z695" s="7">
        <v>0</v>
      </c>
      <c r="AA695" s="7">
        <v>0</v>
      </c>
      <c r="AB695" s="7" t="e">
        <f>SUMIF([2]Jun!B:I,AVALUOS!E695,[2]Jun!I:I)</f>
        <v>#VALUE!</v>
      </c>
      <c r="AC695" s="7">
        <v>0</v>
      </c>
      <c r="AD695" s="7">
        <v>0</v>
      </c>
      <c r="AE695" s="7">
        <v>0</v>
      </c>
      <c r="AF695" s="7" t="e">
        <f>SUMIF([2]Jul!B:I,AVALUOS!E695,[2]Jul!I:I)</f>
        <v>#VALUE!</v>
      </c>
      <c r="AG695" s="7">
        <v>0</v>
      </c>
      <c r="AH695" s="7">
        <v>0</v>
      </c>
      <c r="AI695" s="7">
        <v>0</v>
      </c>
      <c r="AJ695" s="7" t="e">
        <f>SUMIF([2]Agos!B:I,AVALUOS!E695,[2]Agos!I:I)</f>
        <v>#VALUE!</v>
      </c>
      <c r="AK695" s="7">
        <v>0</v>
      </c>
      <c r="AL695" s="7">
        <v>0</v>
      </c>
      <c r="AM695" s="7">
        <v>0</v>
      </c>
      <c r="AN695" s="7" t="e">
        <f>SUMIF([2]Sep!B:I,AVALUOS!E695,[2]Sep!I:I)</f>
        <v>#VALUE!</v>
      </c>
      <c r="AO695" s="7">
        <v>0</v>
      </c>
      <c r="AP695" s="7">
        <v>0</v>
      </c>
      <c r="AQ695" s="7">
        <v>0</v>
      </c>
      <c r="AR695" s="7" t="e">
        <f>SUMIF([2]Oct!B:I,AVALUOS!E695,[2]Oct!I:I)</f>
        <v>#VALUE!</v>
      </c>
      <c r="AS695" s="7">
        <v>0</v>
      </c>
      <c r="AT695" s="7">
        <v>0</v>
      </c>
      <c r="AU695" s="7">
        <v>0</v>
      </c>
      <c r="AV695" s="7" t="e">
        <f>SUMIF([2]Nov!B:I,AVALUOS!E695,[2]Nov!I:I)</f>
        <v>#VALUE!</v>
      </c>
      <c r="AW695" s="7">
        <v>0</v>
      </c>
      <c r="AX695" s="7">
        <v>0</v>
      </c>
      <c r="AY695" s="7">
        <v>0</v>
      </c>
      <c r="AZ695" s="7" t="e">
        <f>SUMIF([2]Dic!B:I,AVALUOS!E695,[2]Dic!I:I)</f>
        <v>#VALUE!</v>
      </c>
      <c r="BA695" s="89">
        <v>0</v>
      </c>
      <c r="BB695" s="107">
        <v>0</v>
      </c>
      <c r="BC695" s="48">
        <v>0</v>
      </c>
      <c r="BD695" s="89">
        <f t="shared" ref="BD695:BD697" si="4404">+G695+K695+O695+S695+W695+AA695+AE695+AI695+AM695+AQ695+AU695</f>
        <v>0</v>
      </c>
      <c r="BE695" s="89" t="e">
        <f t="shared" ref="BE695:BE697" si="4405">+H695+L695+P695+T695+X695+AB695+AF695+AJ695+AN695+AR695+AV695+AZ695</f>
        <v>#VALUE!</v>
      </c>
      <c r="BF695" s="89" t="e">
        <f t="shared" si="4198"/>
        <v>#VALUE!</v>
      </c>
      <c r="BG695" s="107">
        <f t="shared" si="4173"/>
        <v>0</v>
      </c>
      <c r="BK695" s="84"/>
      <c r="BL695" s="7"/>
    </row>
    <row r="696" spans="1:65" ht="20.399999999999999" x14ac:dyDescent="0.3">
      <c r="A696" s="87"/>
      <c r="B696" s="34"/>
      <c r="C696" s="35"/>
      <c r="D696" s="36"/>
      <c r="E696" s="5">
        <v>58950502</v>
      </c>
      <c r="F696" s="6" t="s">
        <v>382</v>
      </c>
      <c r="G696" s="7">
        <v>0</v>
      </c>
      <c r="H696" s="7" t="e">
        <f>SUMIF([2]Ene!B:I,AVALUOS!E696,[2]Ene!I:I)</f>
        <v>#VALUE!</v>
      </c>
      <c r="I696" s="7" t="e">
        <f t="shared" si="4175"/>
        <v>#VALUE!</v>
      </c>
      <c r="J696" s="8">
        <f t="shared" si="4176"/>
        <v>0</v>
      </c>
      <c r="K696" s="7">
        <v>0</v>
      </c>
      <c r="L696" s="7" t="e">
        <f>SUMIF([2]Feb!B:I,AVALUOS!E696,[2]Feb!I:I)</f>
        <v>#VALUE!</v>
      </c>
      <c r="M696" s="7">
        <v>0</v>
      </c>
      <c r="N696" s="7">
        <v>0</v>
      </c>
      <c r="O696" s="7">
        <v>0</v>
      </c>
      <c r="P696" s="7" t="e">
        <f>SUMIF([2]mar!B:I,AVALUOS!E696,[2]mar!I:I)</f>
        <v>#VALUE!</v>
      </c>
      <c r="Q696" s="7">
        <v>0</v>
      </c>
      <c r="R696" s="7">
        <v>0</v>
      </c>
      <c r="S696" s="7">
        <v>0</v>
      </c>
      <c r="T696" s="7" t="e">
        <f>SUMIF([2]Abr!B:I,AVALUOS!E696,[2]Abr!I:I)</f>
        <v>#VALUE!</v>
      </c>
      <c r="U696" s="7">
        <v>0</v>
      </c>
      <c r="V696" s="7">
        <v>0</v>
      </c>
      <c r="W696" s="7">
        <v>0</v>
      </c>
      <c r="X696" s="7" t="e">
        <f>SUMIF([2]May!B:I,AVALUOS!E696,[2]May!I:I)</f>
        <v>#VALUE!</v>
      </c>
      <c r="Y696" s="7">
        <v>0</v>
      </c>
      <c r="Z696" s="7">
        <v>0</v>
      </c>
      <c r="AA696" s="7">
        <v>0</v>
      </c>
      <c r="AB696" s="7" t="e">
        <f>SUMIF([2]Jun!B:I,AVALUOS!E696,[2]Jun!I:I)</f>
        <v>#VALUE!</v>
      </c>
      <c r="AC696" s="7">
        <v>0</v>
      </c>
      <c r="AD696" s="7">
        <v>0</v>
      </c>
      <c r="AE696" s="7">
        <v>0</v>
      </c>
      <c r="AF696" s="7" t="e">
        <f>SUMIF([2]Jul!B:I,AVALUOS!E696,[2]Jul!I:I)</f>
        <v>#VALUE!</v>
      </c>
      <c r="AG696" s="7">
        <v>0</v>
      </c>
      <c r="AH696" s="7">
        <v>0</v>
      </c>
      <c r="AI696" s="7">
        <v>0</v>
      </c>
      <c r="AJ696" s="7" t="e">
        <f>SUMIF([2]Agos!B:I,AVALUOS!E696,[2]Agos!I:I)</f>
        <v>#VALUE!</v>
      </c>
      <c r="AK696" s="7">
        <v>0</v>
      </c>
      <c r="AL696" s="7">
        <v>0</v>
      </c>
      <c r="AM696" s="7">
        <v>0</v>
      </c>
      <c r="AN696" s="7" t="e">
        <f>SUMIF([2]Sep!B:I,AVALUOS!E696,[2]Sep!I:I)</f>
        <v>#VALUE!</v>
      </c>
      <c r="AO696" s="7">
        <v>0</v>
      </c>
      <c r="AP696" s="7">
        <v>0</v>
      </c>
      <c r="AQ696" s="7">
        <v>0</v>
      </c>
      <c r="AR696" s="7" t="e">
        <f>SUMIF([2]Oct!B:I,AVALUOS!E696,[2]Oct!I:I)</f>
        <v>#VALUE!</v>
      </c>
      <c r="AS696" s="7">
        <v>0</v>
      </c>
      <c r="AT696" s="7">
        <v>0</v>
      </c>
      <c r="AU696" s="7">
        <v>0</v>
      </c>
      <c r="AV696" s="7" t="e">
        <f>SUMIF([2]Nov!B:I,AVALUOS!E696,[2]Nov!I:I)</f>
        <v>#VALUE!</v>
      </c>
      <c r="AW696" s="7">
        <v>0</v>
      </c>
      <c r="AX696" s="7">
        <v>0</v>
      </c>
      <c r="AY696" s="7">
        <v>0</v>
      </c>
      <c r="AZ696" s="7" t="e">
        <f>SUMIF([2]Dic!B:I,AVALUOS!E696,[2]Dic!I:I)</f>
        <v>#VALUE!</v>
      </c>
      <c r="BA696" s="89">
        <v>0</v>
      </c>
      <c r="BB696" s="107">
        <v>0</v>
      </c>
      <c r="BC696" s="48">
        <v>0</v>
      </c>
      <c r="BD696" s="89">
        <f t="shared" si="4404"/>
        <v>0</v>
      </c>
      <c r="BE696" s="89" t="e">
        <f t="shared" si="4405"/>
        <v>#VALUE!</v>
      </c>
      <c r="BF696" s="89" t="e">
        <f t="shared" si="4198"/>
        <v>#VALUE!</v>
      </c>
      <c r="BG696" s="107">
        <f t="shared" si="4173"/>
        <v>0</v>
      </c>
      <c r="BK696" s="84"/>
      <c r="BL696" s="7"/>
    </row>
    <row r="697" spans="1:65" ht="40.799999999999997" x14ac:dyDescent="0.3">
      <c r="A697" s="87"/>
      <c r="B697" s="34"/>
      <c r="C697" s="35"/>
      <c r="D697" s="36"/>
      <c r="E697" s="5">
        <v>58999999</v>
      </c>
      <c r="F697" s="6" t="s">
        <v>383</v>
      </c>
      <c r="G697" s="7">
        <v>10000000</v>
      </c>
      <c r="H697" s="7">
        <v>10000000</v>
      </c>
      <c r="I697" s="7">
        <f t="shared" si="4175"/>
        <v>0</v>
      </c>
      <c r="J697" s="8">
        <f t="shared" si="4176"/>
        <v>1</v>
      </c>
      <c r="K697" s="7">
        <v>10000000</v>
      </c>
      <c r="L697" s="7">
        <v>10000000</v>
      </c>
      <c r="M697" s="7">
        <v>0</v>
      </c>
      <c r="N697" s="7">
        <v>0</v>
      </c>
      <c r="O697" s="7">
        <v>10000000</v>
      </c>
      <c r="P697" s="7">
        <v>10000000</v>
      </c>
      <c r="Q697" s="7">
        <v>0</v>
      </c>
      <c r="R697" s="7">
        <v>0</v>
      </c>
      <c r="S697" s="7">
        <v>10000000</v>
      </c>
      <c r="T697" s="7">
        <v>10000000</v>
      </c>
      <c r="U697" s="7">
        <v>0</v>
      </c>
      <c r="V697" s="7">
        <v>0</v>
      </c>
      <c r="W697" s="7">
        <v>10000000</v>
      </c>
      <c r="X697" s="7">
        <v>10000000</v>
      </c>
      <c r="Y697" s="7">
        <v>0</v>
      </c>
      <c r="Z697" s="7">
        <v>0</v>
      </c>
      <c r="AA697" s="7">
        <v>10000000</v>
      </c>
      <c r="AB697" s="7">
        <v>10000000</v>
      </c>
      <c r="AC697" s="7">
        <v>0</v>
      </c>
      <c r="AD697" s="7">
        <v>0</v>
      </c>
      <c r="AE697" s="7">
        <v>10000000</v>
      </c>
      <c r="AF697" s="7">
        <v>10000000</v>
      </c>
      <c r="AG697" s="7">
        <v>0</v>
      </c>
      <c r="AH697" s="7">
        <v>0</v>
      </c>
      <c r="AI697" s="7">
        <v>10000000</v>
      </c>
      <c r="AJ697" s="7">
        <v>10000000</v>
      </c>
      <c r="AK697" s="7">
        <v>0</v>
      </c>
      <c r="AL697" s="7">
        <v>0</v>
      </c>
      <c r="AM697" s="7">
        <v>10000000</v>
      </c>
      <c r="AN697" s="7">
        <v>10000000</v>
      </c>
      <c r="AO697" s="7">
        <v>0</v>
      </c>
      <c r="AP697" s="7">
        <v>0</v>
      </c>
      <c r="AQ697" s="7">
        <v>10000000</v>
      </c>
      <c r="AR697" s="7">
        <v>10000000</v>
      </c>
      <c r="AS697" s="7">
        <v>0</v>
      </c>
      <c r="AT697" s="7">
        <v>0</v>
      </c>
      <c r="AU697" s="7">
        <v>10000000</v>
      </c>
      <c r="AV697" s="7">
        <v>10000000</v>
      </c>
      <c r="AW697" s="7">
        <v>0</v>
      </c>
      <c r="AX697" s="7">
        <v>0</v>
      </c>
      <c r="AY697" s="7">
        <v>10000000</v>
      </c>
      <c r="AZ697" s="7">
        <v>10000000</v>
      </c>
      <c r="BA697" s="89">
        <v>0</v>
      </c>
      <c r="BB697" s="107">
        <v>0</v>
      </c>
      <c r="BC697" s="48">
        <v>0</v>
      </c>
      <c r="BD697" s="89">
        <f t="shared" si="4404"/>
        <v>110000000</v>
      </c>
      <c r="BE697" s="89">
        <f t="shared" si="4405"/>
        <v>120000000</v>
      </c>
      <c r="BF697" s="89">
        <f t="shared" si="4198"/>
        <v>10000000</v>
      </c>
      <c r="BG697" s="107">
        <f t="shared" si="4173"/>
        <v>1.0909090909090908</v>
      </c>
      <c r="BK697" s="84"/>
      <c r="BL697" s="7"/>
    </row>
    <row r="698" spans="1:65" x14ac:dyDescent="0.3">
      <c r="A698" s="119"/>
      <c r="B698" s="120"/>
      <c r="C698" s="121"/>
      <c r="D698" s="122"/>
      <c r="E698" s="123"/>
      <c r="F698" s="124"/>
      <c r="G698" s="125"/>
      <c r="H698" s="125"/>
      <c r="I698" s="125"/>
      <c r="J698" s="126"/>
      <c r="K698" s="125"/>
      <c r="L698" s="125"/>
      <c r="M698" s="125"/>
      <c r="N698" s="126"/>
      <c r="O698" s="125"/>
      <c r="P698" s="125"/>
      <c r="Q698" s="125"/>
      <c r="R698" s="126"/>
      <c r="S698" s="125"/>
      <c r="T698" s="125"/>
      <c r="U698" s="125"/>
      <c r="V698" s="126"/>
      <c r="W698" s="125"/>
      <c r="X698" s="125"/>
      <c r="Y698" s="125"/>
      <c r="Z698" s="126"/>
      <c r="AA698" s="125"/>
      <c r="AB698" s="125"/>
      <c r="AC698" s="125"/>
      <c r="AD698" s="126"/>
      <c r="AE698" s="125"/>
      <c r="AF698" s="125"/>
      <c r="AG698" s="125"/>
      <c r="AH698" s="126"/>
      <c r="AI698" s="125"/>
      <c r="AJ698" s="125"/>
      <c r="AK698" s="125"/>
      <c r="AL698" s="126"/>
      <c r="AM698" s="125"/>
      <c r="AN698" s="125"/>
      <c r="AO698" s="125"/>
      <c r="AP698" s="126"/>
      <c r="AQ698" s="125"/>
      <c r="AR698" s="125"/>
      <c r="AS698" s="125"/>
      <c r="AT698" s="126"/>
      <c r="AU698" s="125"/>
      <c r="AV698" s="125"/>
      <c r="AW698" s="125"/>
      <c r="AX698" s="126"/>
      <c r="AY698" s="125"/>
      <c r="AZ698" s="125"/>
      <c r="BA698" s="125"/>
      <c r="BB698" s="126"/>
      <c r="BC698" s="127"/>
      <c r="BD698" s="125"/>
      <c r="BE698" s="125"/>
      <c r="BF698" s="125"/>
      <c r="BG698" s="126"/>
      <c r="BL698" s="125"/>
    </row>
    <row r="700" spans="1:65" ht="12" x14ac:dyDescent="0.3">
      <c r="E700" s="129">
        <v>41</v>
      </c>
      <c r="F700" s="129" t="s">
        <v>384</v>
      </c>
      <c r="G700" s="130">
        <f>+G6</f>
        <v>30000000</v>
      </c>
      <c r="H700" s="130" t="e">
        <f>+H6</f>
        <v>#VALUE!</v>
      </c>
      <c r="I700" s="20" t="e">
        <f>+G700-H700</f>
        <v>#VALUE!</v>
      </c>
      <c r="J700" s="21" t="e">
        <f>IF(G700=0,0,(H700/G700))</f>
        <v>#VALUE!</v>
      </c>
      <c r="K700" s="130">
        <f>+K6</f>
        <v>35000000</v>
      </c>
      <c r="L700" s="130" t="e">
        <f>+L6</f>
        <v>#VALUE!</v>
      </c>
      <c r="M700" s="20" t="e">
        <f>+K700-L700</f>
        <v>#VALUE!</v>
      </c>
      <c r="N700" s="21" t="e">
        <f>IF(K700=0,0,(L700/K700))</f>
        <v>#VALUE!</v>
      </c>
      <c r="O700" s="130">
        <f>+O6</f>
        <v>40000000</v>
      </c>
      <c r="P700" s="130" t="e">
        <f>+P6</f>
        <v>#VALUE!</v>
      </c>
      <c r="Q700" s="20" t="e">
        <f>+O700-P700</f>
        <v>#VALUE!</v>
      </c>
      <c r="R700" s="21" t="e">
        <f t="shared" ref="R700:R711" si="4406">IF(O700=0,0,(P700/O700))</f>
        <v>#VALUE!</v>
      </c>
      <c r="S700" s="130">
        <f>+S6</f>
        <v>35000000</v>
      </c>
      <c r="T700" s="130" t="e">
        <f>+T6</f>
        <v>#VALUE!</v>
      </c>
      <c r="U700" s="20" t="e">
        <f>+S700-T700</f>
        <v>#VALUE!</v>
      </c>
      <c r="V700" s="21" t="e">
        <f>IF(S700=0,0,(T700/S700))</f>
        <v>#VALUE!</v>
      </c>
      <c r="W700" s="130">
        <f>+W6</f>
        <v>45000000</v>
      </c>
      <c r="X700" s="130" t="e">
        <f>+X6</f>
        <v>#VALUE!</v>
      </c>
      <c r="Y700" s="20" t="e">
        <f>+W700-X700</f>
        <v>#VALUE!</v>
      </c>
      <c r="Z700" s="21" t="e">
        <f>IF(W700=0,0,(X700/W700))</f>
        <v>#VALUE!</v>
      </c>
      <c r="AA700" s="130">
        <f>+AA6</f>
        <v>45000000</v>
      </c>
      <c r="AB700" s="130" t="e">
        <f>+AB6</f>
        <v>#VALUE!</v>
      </c>
      <c r="AC700" s="20" t="e">
        <f>+AA700-AB700</f>
        <v>#VALUE!</v>
      </c>
      <c r="AD700" s="21" t="e">
        <f>IF(AA700=0,0,(AB700/AA700))</f>
        <v>#VALUE!</v>
      </c>
      <c r="AE700" s="130">
        <f>+AE6</f>
        <v>50000000</v>
      </c>
      <c r="AF700" s="130" t="e">
        <f>+AF6</f>
        <v>#VALUE!</v>
      </c>
      <c r="AG700" s="20" t="e">
        <f>+AE700-AF700</f>
        <v>#VALUE!</v>
      </c>
      <c r="AH700" s="21" t="e">
        <f>IF(AE700=0,0,(AF700/AE700))</f>
        <v>#VALUE!</v>
      </c>
      <c r="AI700" s="130">
        <f>+AI6</f>
        <v>55000000</v>
      </c>
      <c r="AJ700" s="130" t="e">
        <f>+AJ6</f>
        <v>#VALUE!</v>
      </c>
      <c r="AK700" s="20" t="e">
        <f>+AI700-AJ700</f>
        <v>#VALUE!</v>
      </c>
      <c r="AL700" s="21" t="e">
        <f>IF(AI700=0,0,(AJ700/AI700))</f>
        <v>#VALUE!</v>
      </c>
      <c r="AM700" s="130">
        <f>+AM6</f>
        <v>65000000</v>
      </c>
      <c r="AN700" s="130" t="e">
        <f>+AN6</f>
        <v>#VALUE!</v>
      </c>
      <c r="AO700" s="20" t="e">
        <f>+AM700-AN700</f>
        <v>#VALUE!</v>
      </c>
      <c r="AP700" s="21" t="e">
        <f>IF(AM700=0,0,(AN700/AM700))</f>
        <v>#VALUE!</v>
      </c>
      <c r="AQ700" s="130">
        <f>+AQ6</f>
        <v>75000000</v>
      </c>
      <c r="AR700" s="130" t="e">
        <f>+AR6</f>
        <v>#VALUE!</v>
      </c>
      <c r="AS700" s="20" t="e">
        <f>+AQ700-AR700</f>
        <v>#VALUE!</v>
      </c>
      <c r="AT700" s="21" t="e">
        <f>IF(AQ700=0,0,(AR700/AQ700))</f>
        <v>#VALUE!</v>
      </c>
      <c r="AU700" s="130">
        <f>+AU6</f>
        <v>85000000</v>
      </c>
      <c r="AV700" s="130" t="e">
        <f>+AV6</f>
        <v>#VALUE!</v>
      </c>
      <c r="AW700" s="20" t="e">
        <f>+AU700-AV700</f>
        <v>#VALUE!</v>
      </c>
      <c r="AX700" s="21" t="e">
        <f>IF(AU700=0,0,(AV700/AU700))</f>
        <v>#VALUE!</v>
      </c>
      <c r="AY700" s="130">
        <f>+AY6</f>
        <v>90000000</v>
      </c>
      <c r="AZ700" s="130" t="e">
        <f>+AZ6</f>
        <v>#VALUE!</v>
      </c>
      <c r="BA700" s="20" t="e">
        <f>+AY700-AZ700</f>
        <v>#VALUE!</v>
      </c>
      <c r="BB700" s="21" t="e">
        <f>IF(AY700=0,0,(AZ700/AY700))</f>
        <v>#VALUE!</v>
      </c>
      <c r="BD700" s="130">
        <f>+BD6</f>
        <v>560000000</v>
      </c>
      <c r="BE700" s="130" t="e">
        <f>+BE6</f>
        <v>#VALUE!</v>
      </c>
      <c r="BF700" s="20" t="e">
        <f>+BD700-BE700</f>
        <v>#VALUE!</v>
      </c>
      <c r="BG700" s="21" t="e">
        <f>IF(BD700=0,0,(BE700/BD700))</f>
        <v>#VALUE!</v>
      </c>
    </row>
    <row r="701" spans="1:65" ht="12" x14ac:dyDescent="0.3">
      <c r="E701" s="129">
        <v>42</v>
      </c>
      <c r="F701" s="129" t="s">
        <v>385</v>
      </c>
      <c r="G701" s="130">
        <f>+G33</f>
        <v>0</v>
      </c>
      <c r="H701" s="130" t="e">
        <f>+H33</f>
        <v>#VALUE!</v>
      </c>
      <c r="I701" s="20" t="e">
        <f t="shared" ref="I701:I710" si="4407">+G701-H701</f>
        <v>#VALUE!</v>
      </c>
      <c r="J701" s="21">
        <f t="shared" ref="J701:J711" si="4408">IF(G701=0,0,(H701/G701))</f>
        <v>0</v>
      </c>
      <c r="K701" s="130">
        <f>+K33</f>
        <v>0</v>
      </c>
      <c r="L701" s="130" t="e">
        <f>+L33</f>
        <v>#VALUE!</v>
      </c>
      <c r="M701" s="20" t="e">
        <f t="shared" ref="M701:M710" si="4409">+K701-L701</f>
        <v>#VALUE!</v>
      </c>
      <c r="N701" s="21">
        <f t="shared" ref="N701:N711" si="4410">IF(K701=0,0,(L701/K701))</f>
        <v>0</v>
      </c>
      <c r="O701" s="130">
        <f>+O33</f>
        <v>0</v>
      </c>
      <c r="P701" s="130" t="e">
        <f>+P33</f>
        <v>#VALUE!</v>
      </c>
      <c r="Q701" s="20" t="e">
        <f t="shared" ref="Q701:Q710" si="4411">+O701-P701</f>
        <v>#VALUE!</v>
      </c>
      <c r="R701" s="21">
        <f t="shared" si="4406"/>
        <v>0</v>
      </c>
      <c r="S701" s="130">
        <f>+S33</f>
        <v>0</v>
      </c>
      <c r="T701" s="130" t="e">
        <f>+T33</f>
        <v>#VALUE!</v>
      </c>
      <c r="U701" s="20" t="e">
        <f t="shared" ref="U701:U710" si="4412">+S701-T701</f>
        <v>#VALUE!</v>
      </c>
      <c r="V701" s="21">
        <f t="shared" ref="V701:V711" si="4413">IF(S701=0,0,(T701/S701))</f>
        <v>0</v>
      </c>
      <c r="W701" s="130">
        <f>+W33</f>
        <v>0</v>
      </c>
      <c r="X701" s="130" t="e">
        <f>+X33</f>
        <v>#VALUE!</v>
      </c>
      <c r="Y701" s="20" t="e">
        <f t="shared" ref="Y701:Y710" si="4414">+W701-X701</f>
        <v>#VALUE!</v>
      </c>
      <c r="Z701" s="21">
        <f t="shared" ref="Z701:Z711" si="4415">IF(W701=0,0,(X701/W701))</f>
        <v>0</v>
      </c>
      <c r="AA701" s="130">
        <f>+AA33</f>
        <v>0</v>
      </c>
      <c r="AB701" s="130" t="e">
        <f>+AB33</f>
        <v>#VALUE!</v>
      </c>
      <c r="AC701" s="20" t="e">
        <f t="shared" ref="AC701:AC710" si="4416">+AA701-AB701</f>
        <v>#VALUE!</v>
      </c>
      <c r="AD701" s="21">
        <f t="shared" ref="AD701:AD711" si="4417">IF(AA701=0,0,(AB701/AA701))</f>
        <v>0</v>
      </c>
      <c r="AE701" s="130">
        <f>+AE33</f>
        <v>0</v>
      </c>
      <c r="AF701" s="130" t="e">
        <f>+AF33</f>
        <v>#VALUE!</v>
      </c>
      <c r="AG701" s="20" t="e">
        <f t="shared" ref="AG701:AG710" si="4418">+AE701-AF701</f>
        <v>#VALUE!</v>
      </c>
      <c r="AH701" s="21">
        <f t="shared" ref="AH701:AH711" si="4419">IF(AE701=0,0,(AF701/AE701))</f>
        <v>0</v>
      </c>
      <c r="AI701" s="130">
        <f>+AI33</f>
        <v>0</v>
      </c>
      <c r="AJ701" s="130" t="e">
        <f>+AJ33</f>
        <v>#VALUE!</v>
      </c>
      <c r="AK701" s="20" t="e">
        <f t="shared" ref="AK701:AK710" si="4420">+AI701-AJ701</f>
        <v>#VALUE!</v>
      </c>
      <c r="AL701" s="21">
        <f t="shared" ref="AL701:AL711" si="4421">IF(AI701=0,0,(AJ701/AI701))</f>
        <v>0</v>
      </c>
      <c r="AM701" s="130">
        <f>+AM33</f>
        <v>0</v>
      </c>
      <c r="AN701" s="130" t="e">
        <f>+AN33</f>
        <v>#VALUE!</v>
      </c>
      <c r="AO701" s="20" t="e">
        <f t="shared" ref="AO701:AO710" si="4422">+AM701-AN701</f>
        <v>#VALUE!</v>
      </c>
      <c r="AP701" s="21">
        <f t="shared" ref="AP701:AP711" si="4423">IF(AM701=0,0,(AN701/AM701))</f>
        <v>0</v>
      </c>
      <c r="AQ701" s="130">
        <f>+AQ33</f>
        <v>0</v>
      </c>
      <c r="AR701" s="130" t="e">
        <f>+AR33</f>
        <v>#VALUE!</v>
      </c>
      <c r="AS701" s="20" t="e">
        <f t="shared" ref="AS701:AS710" si="4424">+AQ701-AR701</f>
        <v>#VALUE!</v>
      </c>
      <c r="AT701" s="21">
        <f t="shared" ref="AT701:AT711" si="4425">IF(AQ701=0,0,(AR701/AQ701))</f>
        <v>0</v>
      </c>
      <c r="AU701" s="130">
        <f>+AU33</f>
        <v>0</v>
      </c>
      <c r="AV701" s="130" t="e">
        <f>+AV33</f>
        <v>#VALUE!</v>
      </c>
      <c r="AW701" s="20" t="e">
        <f t="shared" ref="AW701:AW710" si="4426">+AU701-AV701</f>
        <v>#VALUE!</v>
      </c>
      <c r="AX701" s="21">
        <f t="shared" ref="AX701:AX711" si="4427">IF(AU701=0,0,(AV701/AU701))</f>
        <v>0</v>
      </c>
      <c r="AY701" s="130">
        <f>+AY33</f>
        <v>0</v>
      </c>
      <c r="AZ701" s="130" t="e">
        <f>+AZ33</f>
        <v>#VALUE!</v>
      </c>
      <c r="BA701" s="20" t="e">
        <f t="shared" ref="BA701:BA710" si="4428">+AY701-AZ701</f>
        <v>#VALUE!</v>
      </c>
      <c r="BB701" s="21">
        <f t="shared" ref="BB701:BB711" si="4429">IF(AY701=0,0,(AZ701/AY701))</f>
        <v>0</v>
      </c>
      <c r="BD701" s="130">
        <f>+BD33</f>
        <v>0</v>
      </c>
      <c r="BE701" s="130" t="e">
        <f>+BE33</f>
        <v>#VALUE!</v>
      </c>
      <c r="BF701" s="20" t="e">
        <f t="shared" ref="BF701:BF710" si="4430">+BD701-BE701</f>
        <v>#VALUE!</v>
      </c>
      <c r="BG701" s="21">
        <f t="shared" ref="BG701:BG711" si="4431">IF(BD701=0,0,(BE701/BD701))</f>
        <v>0</v>
      </c>
    </row>
    <row r="702" spans="1:65" ht="12" x14ac:dyDescent="0.3">
      <c r="E702" s="129">
        <v>4</v>
      </c>
      <c r="F702" s="22" t="s">
        <v>386</v>
      </c>
      <c r="G702" s="130">
        <f>+G700+G701</f>
        <v>30000000</v>
      </c>
      <c r="H702" s="130" t="e">
        <f>+H700+H701</f>
        <v>#VALUE!</v>
      </c>
      <c r="I702" s="20" t="e">
        <f t="shared" si="4407"/>
        <v>#VALUE!</v>
      </c>
      <c r="J702" s="21" t="e">
        <f t="shared" si="4408"/>
        <v>#VALUE!</v>
      </c>
      <c r="K702" s="130">
        <f>+K700+K701</f>
        <v>35000000</v>
      </c>
      <c r="L702" s="130" t="e">
        <f>+L700+L701</f>
        <v>#VALUE!</v>
      </c>
      <c r="M702" s="20" t="e">
        <f t="shared" si="4409"/>
        <v>#VALUE!</v>
      </c>
      <c r="N702" s="21" t="e">
        <f t="shared" si="4410"/>
        <v>#VALUE!</v>
      </c>
      <c r="O702" s="130">
        <f>+O700+O701</f>
        <v>40000000</v>
      </c>
      <c r="P702" s="130" t="e">
        <f>+P700+P701</f>
        <v>#VALUE!</v>
      </c>
      <c r="Q702" s="20" t="e">
        <f t="shared" si="4411"/>
        <v>#VALUE!</v>
      </c>
      <c r="R702" s="21" t="e">
        <f t="shared" si="4406"/>
        <v>#VALUE!</v>
      </c>
      <c r="S702" s="130">
        <f>+S700+S701</f>
        <v>35000000</v>
      </c>
      <c r="T702" s="130" t="e">
        <f>+T700+T701</f>
        <v>#VALUE!</v>
      </c>
      <c r="U702" s="20" t="e">
        <f t="shared" si="4412"/>
        <v>#VALUE!</v>
      </c>
      <c r="V702" s="21" t="e">
        <f t="shared" si="4413"/>
        <v>#VALUE!</v>
      </c>
      <c r="W702" s="130">
        <f>+W700+W701</f>
        <v>45000000</v>
      </c>
      <c r="X702" s="130" t="e">
        <f>+X700+X701</f>
        <v>#VALUE!</v>
      </c>
      <c r="Y702" s="20" t="e">
        <f t="shared" si="4414"/>
        <v>#VALUE!</v>
      </c>
      <c r="Z702" s="21" t="e">
        <f t="shared" si="4415"/>
        <v>#VALUE!</v>
      </c>
      <c r="AA702" s="130">
        <f>+AA700+AA701</f>
        <v>45000000</v>
      </c>
      <c r="AB702" s="130" t="e">
        <f>+AB700+AB701</f>
        <v>#VALUE!</v>
      </c>
      <c r="AC702" s="20" t="e">
        <f t="shared" si="4416"/>
        <v>#VALUE!</v>
      </c>
      <c r="AD702" s="21" t="e">
        <f t="shared" si="4417"/>
        <v>#VALUE!</v>
      </c>
      <c r="AE702" s="130">
        <f>+AE700+AE701</f>
        <v>50000000</v>
      </c>
      <c r="AF702" s="130" t="e">
        <f>+AF700+AF701</f>
        <v>#VALUE!</v>
      </c>
      <c r="AG702" s="20" t="e">
        <f t="shared" si="4418"/>
        <v>#VALUE!</v>
      </c>
      <c r="AH702" s="21" t="e">
        <f t="shared" si="4419"/>
        <v>#VALUE!</v>
      </c>
      <c r="AI702" s="130">
        <f>+AI700+AI701</f>
        <v>55000000</v>
      </c>
      <c r="AJ702" s="130" t="e">
        <f>+AJ700+AJ701</f>
        <v>#VALUE!</v>
      </c>
      <c r="AK702" s="20" t="e">
        <f t="shared" si="4420"/>
        <v>#VALUE!</v>
      </c>
      <c r="AL702" s="21" t="e">
        <f t="shared" si="4421"/>
        <v>#VALUE!</v>
      </c>
      <c r="AM702" s="130">
        <f>+AM700+AM701</f>
        <v>65000000</v>
      </c>
      <c r="AN702" s="130" t="e">
        <f>+AN700+AN701</f>
        <v>#VALUE!</v>
      </c>
      <c r="AO702" s="20" t="e">
        <f t="shared" si="4422"/>
        <v>#VALUE!</v>
      </c>
      <c r="AP702" s="21" t="e">
        <f t="shared" si="4423"/>
        <v>#VALUE!</v>
      </c>
      <c r="AQ702" s="130">
        <f>+AQ700+AQ701</f>
        <v>75000000</v>
      </c>
      <c r="AR702" s="130" t="e">
        <f>+AR700+AR701</f>
        <v>#VALUE!</v>
      </c>
      <c r="AS702" s="20" t="e">
        <f t="shared" si="4424"/>
        <v>#VALUE!</v>
      </c>
      <c r="AT702" s="21" t="e">
        <f t="shared" si="4425"/>
        <v>#VALUE!</v>
      </c>
      <c r="AU702" s="130">
        <f>+AU700+AU701</f>
        <v>85000000</v>
      </c>
      <c r="AV702" s="130" t="e">
        <f>+AV700+AV701</f>
        <v>#VALUE!</v>
      </c>
      <c r="AW702" s="20" t="e">
        <f t="shared" si="4426"/>
        <v>#VALUE!</v>
      </c>
      <c r="AX702" s="21" t="e">
        <f t="shared" si="4427"/>
        <v>#VALUE!</v>
      </c>
      <c r="AY702" s="130">
        <f>+AY700+AY701</f>
        <v>90000000</v>
      </c>
      <c r="AZ702" s="130" t="e">
        <f>+AZ700+AZ701</f>
        <v>#VALUE!</v>
      </c>
      <c r="BA702" s="20" t="e">
        <f t="shared" si="4428"/>
        <v>#VALUE!</v>
      </c>
      <c r="BB702" s="21" t="e">
        <f t="shared" si="4429"/>
        <v>#VALUE!</v>
      </c>
      <c r="BD702" s="130">
        <f>+BD700+BD701</f>
        <v>560000000</v>
      </c>
      <c r="BE702" s="130" t="e">
        <f>+BE700+BE701</f>
        <v>#VALUE!</v>
      </c>
      <c r="BF702" s="20" t="e">
        <f t="shared" si="4430"/>
        <v>#VALUE!</v>
      </c>
      <c r="BG702" s="21" t="e">
        <f t="shared" si="4431"/>
        <v>#VALUE!</v>
      </c>
    </row>
    <row r="703" spans="1:65" ht="12" x14ac:dyDescent="0.3">
      <c r="E703" s="129">
        <v>51</v>
      </c>
      <c r="F703" s="22" t="s">
        <v>387</v>
      </c>
      <c r="G703" s="130">
        <f>+G111</f>
        <v>12923789.0375</v>
      </c>
      <c r="H703" s="130" t="e">
        <f>+H111</f>
        <v>#VALUE!</v>
      </c>
      <c r="I703" s="20" t="e">
        <f t="shared" si="4407"/>
        <v>#VALUE!</v>
      </c>
      <c r="J703" s="21" t="e">
        <f t="shared" si="4408"/>
        <v>#VALUE!</v>
      </c>
      <c r="K703" s="130">
        <f>+K111</f>
        <v>13266080.704166666</v>
      </c>
      <c r="L703" s="130" t="e">
        <f>+L111</f>
        <v>#VALUE!</v>
      </c>
      <c r="M703" s="20" t="e">
        <f t="shared" si="4409"/>
        <v>#VALUE!</v>
      </c>
      <c r="N703" s="21" t="e">
        <f t="shared" si="4410"/>
        <v>#VALUE!</v>
      </c>
      <c r="O703" s="130">
        <f>+O111</f>
        <v>13608372.370833334</v>
      </c>
      <c r="P703" s="130" t="e">
        <f>+P111</f>
        <v>#VALUE!</v>
      </c>
      <c r="Q703" s="20" t="e">
        <f t="shared" si="4411"/>
        <v>#VALUE!</v>
      </c>
      <c r="R703" s="21" t="e">
        <f t="shared" si="4406"/>
        <v>#VALUE!</v>
      </c>
      <c r="S703" s="130">
        <f>+S111</f>
        <v>13266080.704166666</v>
      </c>
      <c r="T703" s="130" t="e">
        <f>+T111</f>
        <v>#VALUE!</v>
      </c>
      <c r="U703" s="20" t="e">
        <f t="shared" si="4412"/>
        <v>#VALUE!</v>
      </c>
      <c r="V703" s="21" t="e">
        <f t="shared" si="4413"/>
        <v>#VALUE!</v>
      </c>
      <c r="W703" s="130">
        <f>+W111</f>
        <v>13950664.0375</v>
      </c>
      <c r="X703" s="130" t="e">
        <f>+X111</f>
        <v>#VALUE!</v>
      </c>
      <c r="Y703" s="20" t="e">
        <f t="shared" si="4414"/>
        <v>#VALUE!</v>
      </c>
      <c r="Z703" s="21" t="e">
        <f t="shared" si="4415"/>
        <v>#VALUE!</v>
      </c>
      <c r="AA703" s="130">
        <f>+AA111</f>
        <v>13950664.0375</v>
      </c>
      <c r="AB703" s="130" t="e">
        <f>+AB111</f>
        <v>#VALUE!</v>
      </c>
      <c r="AC703" s="20" t="e">
        <f t="shared" si="4416"/>
        <v>#VALUE!</v>
      </c>
      <c r="AD703" s="21" t="e">
        <f t="shared" si="4417"/>
        <v>#VALUE!</v>
      </c>
      <c r="AE703" s="130">
        <f>+AE111</f>
        <v>14292955.704166668</v>
      </c>
      <c r="AF703" s="130" t="e">
        <f>+AF111</f>
        <v>#VALUE!</v>
      </c>
      <c r="AG703" s="20" t="e">
        <f t="shared" si="4418"/>
        <v>#VALUE!</v>
      </c>
      <c r="AH703" s="21" t="e">
        <f t="shared" si="4419"/>
        <v>#VALUE!</v>
      </c>
      <c r="AI703" s="130">
        <f>+AI111</f>
        <v>14635247.370833334</v>
      </c>
      <c r="AJ703" s="130" t="e">
        <f>+AJ111</f>
        <v>#VALUE!</v>
      </c>
      <c r="AK703" s="20" t="e">
        <f t="shared" si="4420"/>
        <v>#VALUE!</v>
      </c>
      <c r="AL703" s="21" t="e">
        <f t="shared" si="4421"/>
        <v>#VALUE!</v>
      </c>
      <c r="AM703" s="130">
        <f>+AM111</f>
        <v>15319830.704166668</v>
      </c>
      <c r="AN703" s="130" t="e">
        <f>+AN111</f>
        <v>#VALUE!</v>
      </c>
      <c r="AO703" s="20" t="e">
        <f t="shared" si="4422"/>
        <v>#VALUE!</v>
      </c>
      <c r="AP703" s="21" t="e">
        <f t="shared" si="4423"/>
        <v>#VALUE!</v>
      </c>
      <c r="AQ703" s="130">
        <f>+AQ111</f>
        <v>16004414.0375</v>
      </c>
      <c r="AR703" s="130" t="e">
        <f>+AR111</f>
        <v>#VALUE!</v>
      </c>
      <c r="AS703" s="20" t="e">
        <f t="shared" si="4424"/>
        <v>#VALUE!</v>
      </c>
      <c r="AT703" s="21" t="e">
        <f t="shared" si="4425"/>
        <v>#VALUE!</v>
      </c>
      <c r="AU703" s="130">
        <f>+AU111</f>
        <v>16688997.370833334</v>
      </c>
      <c r="AV703" s="130" t="e">
        <f>+AV111</f>
        <v>#VALUE!</v>
      </c>
      <c r="AW703" s="20" t="e">
        <f t="shared" si="4426"/>
        <v>#VALUE!</v>
      </c>
      <c r="AX703" s="21" t="e">
        <f t="shared" si="4427"/>
        <v>#VALUE!</v>
      </c>
      <c r="AY703" s="130">
        <f>+AY111</f>
        <v>17031289.037500001</v>
      </c>
      <c r="AZ703" s="130" t="e">
        <f>+AZ111</f>
        <v>#VALUE!</v>
      </c>
      <c r="BA703" s="20" t="e">
        <f t="shared" si="4428"/>
        <v>#VALUE!</v>
      </c>
      <c r="BB703" s="21" t="e">
        <f t="shared" si="4429"/>
        <v>#VALUE!</v>
      </c>
      <c r="BD703" s="130">
        <f>+BD111</f>
        <v>157907096.07916665</v>
      </c>
      <c r="BE703" s="130" t="e">
        <f>+BE111</f>
        <v>#VALUE!</v>
      </c>
      <c r="BF703" s="20" t="e">
        <f t="shared" si="4430"/>
        <v>#VALUE!</v>
      </c>
      <c r="BG703" s="21" t="e">
        <f t="shared" si="4431"/>
        <v>#VALUE!</v>
      </c>
    </row>
    <row r="704" spans="1:65" ht="12" x14ac:dyDescent="0.3">
      <c r="E704" s="129">
        <v>52</v>
      </c>
      <c r="F704" s="22" t="s">
        <v>388</v>
      </c>
      <c r="G704" s="130">
        <f>+G411</f>
        <v>9640000</v>
      </c>
      <c r="H704" s="130" t="e">
        <f>+H411</f>
        <v>#VALUE!</v>
      </c>
      <c r="I704" s="20" t="e">
        <f t="shared" si="4407"/>
        <v>#VALUE!</v>
      </c>
      <c r="J704" s="21" t="e">
        <f t="shared" si="4408"/>
        <v>#VALUE!</v>
      </c>
      <c r="K704" s="130">
        <f>+K411</f>
        <v>11140000</v>
      </c>
      <c r="L704" s="130" t="e">
        <f>+L411</f>
        <v>#VALUE!</v>
      </c>
      <c r="M704" s="20" t="e">
        <f t="shared" si="4409"/>
        <v>#VALUE!</v>
      </c>
      <c r="N704" s="21" t="e">
        <f t="shared" si="4410"/>
        <v>#VALUE!</v>
      </c>
      <c r="O704" s="130">
        <f>+O411</f>
        <v>12640000</v>
      </c>
      <c r="P704" s="130" t="e">
        <f>+P411</f>
        <v>#VALUE!</v>
      </c>
      <c r="Q704" s="20" t="e">
        <f t="shared" si="4411"/>
        <v>#VALUE!</v>
      </c>
      <c r="R704" s="21" t="e">
        <f t="shared" si="4406"/>
        <v>#VALUE!</v>
      </c>
      <c r="S704" s="130">
        <f>+S411</f>
        <v>11140000</v>
      </c>
      <c r="T704" s="130" t="e">
        <f>+T411</f>
        <v>#VALUE!</v>
      </c>
      <c r="U704" s="20" t="e">
        <f t="shared" si="4412"/>
        <v>#VALUE!</v>
      </c>
      <c r="V704" s="21" t="e">
        <f t="shared" si="4413"/>
        <v>#VALUE!</v>
      </c>
      <c r="W704" s="130">
        <f>+W411</f>
        <v>14140000</v>
      </c>
      <c r="X704" s="130" t="e">
        <f>+X411</f>
        <v>#VALUE!</v>
      </c>
      <c r="Y704" s="20" t="e">
        <f t="shared" si="4414"/>
        <v>#VALUE!</v>
      </c>
      <c r="Z704" s="21" t="e">
        <f t="shared" si="4415"/>
        <v>#VALUE!</v>
      </c>
      <c r="AA704" s="130">
        <f>+AA411</f>
        <v>14140000</v>
      </c>
      <c r="AB704" s="130" t="e">
        <f>+AB411</f>
        <v>#VALUE!</v>
      </c>
      <c r="AC704" s="20" t="e">
        <f t="shared" si="4416"/>
        <v>#VALUE!</v>
      </c>
      <c r="AD704" s="21" t="e">
        <f t="shared" si="4417"/>
        <v>#VALUE!</v>
      </c>
      <c r="AE704" s="130">
        <f>+AE411</f>
        <v>15640000</v>
      </c>
      <c r="AF704" s="130" t="e">
        <f>+AF411</f>
        <v>#VALUE!</v>
      </c>
      <c r="AG704" s="20" t="e">
        <f t="shared" si="4418"/>
        <v>#VALUE!</v>
      </c>
      <c r="AH704" s="21" t="e">
        <f t="shared" si="4419"/>
        <v>#VALUE!</v>
      </c>
      <c r="AI704" s="130">
        <f>+AI411</f>
        <v>17140000</v>
      </c>
      <c r="AJ704" s="130" t="e">
        <f>+AJ411</f>
        <v>#VALUE!</v>
      </c>
      <c r="AK704" s="20" t="e">
        <f t="shared" si="4420"/>
        <v>#VALUE!</v>
      </c>
      <c r="AL704" s="21" t="e">
        <f t="shared" si="4421"/>
        <v>#VALUE!</v>
      </c>
      <c r="AM704" s="130">
        <f>+AM411</f>
        <v>20140000</v>
      </c>
      <c r="AN704" s="130" t="e">
        <f>+AN411</f>
        <v>#VALUE!</v>
      </c>
      <c r="AO704" s="20" t="e">
        <f t="shared" si="4422"/>
        <v>#VALUE!</v>
      </c>
      <c r="AP704" s="21" t="e">
        <f t="shared" si="4423"/>
        <v>#VALUE!</v>
      </c>
      <c r="AQ704" s="130">
        <f>+AQ411</f>
        <v>23140000</v>
      </c>
      <c r="AR704" s="130" t="e">
        <f>+AR411</f>
        <v>#VALUE!</v>
      </c>
      <c r="AS704" s="20" t="e">
        <f t="shared" si="4424"/>
        <v>#VALUE!</v>
      </c>
      <c r="AT704" s="21" t="e">
        <f t="shared" si="4425"/>
        <v>#VALUE!</v>
      </c>
      <c r="AU704" s="130">
        <f>+AU411</f>
        <v>25900000</v>
      </c>
      <c r="AV704" s="130" t="e">
        <f>+AV411</f>
        <v>#VALUE!</v>
      </c>
      <c r="AW704" s="20" t="e">
        <f t="shared" si="4426"/>
        <v>#VALUE!</v>
      </c>
      <c r="AX704" s="21" t="e">
        <f t="shared" si="4427"/>
        <v>#VALUE!</v>
      </c>
      <c r="AY704" s="130">
        <f>+AY411</f>
        <v>27400000</v>
      </c>
      <c r="AZ704" s="130" t="e">
        <f>+AZ411</f>
        <v>#VALUE!</v>
      </c>
      <c r="BA704" s="20" t="e">
        <f t="shared" si="4428"/>
        <v>#VALUE!</v>
      </c>
      <c r="BB704" s="21" t="e">
        <f t="shared" si="4429"/>
        <v>#VALUE!</v>
      </c>
      <c r="BD704" s="130">
        <f>+BD411</f>
        <v>174800000</v>
      </c>
      <c r="BE704" s="130" t="e">
        <f>+BE411</f>
        <v>#VALUE!</v>
      </c>
      <c r="BF704" s="20" t="e">
        <f t="shared" si="4430"/>
        <v>#VALUE!</v>
      </c>
      <c r="BG704" s="21" t="e">
        <f t="shared" si="4431"/>
        <v>#VALUE!</v>
      </c>
    </row>
    <row r="705" spans="5:59" ht="12" x14ac:dyDescent="0.3">
      <c r="E705" s="129">
        <v>53</v>
      </c>
      <c r="F705" s="22" t="s">
        <v>389</v>
      </c>
      <c r="G705" s="130">
        <f>+G603</f>
        <v>0</v>
      </c>
      <c r="H705" s="130" t="e">
        <f>+H603</f>
        <v>#VALUE!</v>
      </c>
      <c r="I705" s="20" t="e">
        <f t="shared" si="4407"/>
        <v>#VALUE!</v>
      </c>
      <c r="J705" s="21">
        <f t="shared" si="4408"/>
        <v>0</v>
      </c>
      <c r="K705" s="130">
        <f>+K603</f>
        <v>0</v>
      </c>
      <c r="L705" s="130" t="e">
        <f>+L603</f>
        <v>#VALUE!</v>
      </c>
      <c r="M705" s="20" t="e">
        <f t="shared" si="4409"/>
        <v>#VALUE!</v>
      </c>
      <c r="N705" s="21">
        <f t="shared" si="4410"/>
        <v>0</v>
      </c>
      <c r="O705" s="130">
        <f>+O603</f>
        <v>0</v>
      </c>
      <c r="P705" s="130" t="e">
        <f>+P603</f>
        <v>#VALUE!</v>
      </c>
      <c r="Q705" s="20" t="e">
        <f t="shared" si="4411"/>
        <v>#VALUE!</v>
      </c>
      <c r="R705" s="21">
        <f t="shared" si="4406"/>
        <v>0</v>
      </c>
      <c r="S705" s="130">
        <f>+S603</f>
        <v>0</v>
      </c>
      <c r="T705" s="130" t="e">
        <f>+T603</f>
        <v>#VALUE!</v>
      </c>
      <c r="U705" s="20" t="e">
        <f t="shared" si="4412"/>
        <v>#VALUE!</v>
      </c>
      <c r="V705" s="21">
        <f t="shared" si="4413"/>
        <v>0</v>
      </c>
      <c r="W705" s="130">
        <f>+W603</f>
        <v>0</v>
      </c>
      <c r="X705" s="130" t="e">
        <f>+X603</f>
        <v>#VALUE!</v>
      </c>
      <c r="Y705" s="20" t="e">
        <f t="shared" si="4414"/>
        <v>#VALUE!</v>
      </c>
      <c r="Z705" s="21">
        <f t="shared" si="4415"/>
        <v>0</v>
      </c>
      <c r="AA705" s="130">
        <f>+AA603</f>
        <v>505070.8</v>
      </c>
      <c r="AB705" s="130" t="e">
        <f>+AB603</f>
        <v>#VALUE!</v>
      </c>
      <c r="AC705" s="20" t="e">
        <f t="shared" si="4416"/>
        <v>#VALUE!</v>
      </c>
      <c r="AD705" s="21" t="e">
        <f t="shared" si="4417"/>
        <v>#VALUE!</v>
      </c>
      <c r="AE705" s="130">
        <f>+AE603</f>
        <v>17070.8</v>
      </c>
      <c r="AF705" s="130" t="e">
        <f>+AF603</f>
        <v>#VALUE!</v>
      </c>
      <c r="AG705" s="20" t="e">
        <f t="shared" si="4418"/>
        <v>#VALUE!</v>
      </c>
      <c r="AH705" s="21" t="e">
        <f t="shared" si="4419"/>
        <v>#VALUE!</v>
      </c>
      <c r="AI705" s="130">
        <f>+AI603</f>
        <v>17070.8</v>
      </c>
      <c r="AJ705" s="130" t="e">
        <f>+AJ603</f>
        <v>#VALUE!</v>
      </c>
      <c r="AK705" s="20" t="e">
        <f t="shared" si="4420"/>
        <v>#VALUE!</v>
      </c>
      <c r="AL705" s="21" t="e">
        <f t="shared" si="4421"/>
        <v>#VALUE!</v>
      </c>
      <c r="AM705" s="130">
        <f>+AM603</f>
        <v>17070.8</v>
      </c>
      <c r="AN705" s="130" t="e">
        <f>+AN603</f>
        <v>#VALUE!</v>
      </c>
      <c r="AO705" s="20" t="e">
        <f t="shared" si="4422"/>
        <v>#VALUE!</v>
      </c>
      <c r="AP705" s="21" t="e">
        <f t="shared" si="4423"/>
        <v>#VALUE!</v>
      </c>
      <c r="AQ705" s="130">
        <f>+AQ603</f>
        <v>17070.8</v>
      </c>
      <c r="AR705" s="130" t="e">
        <f>+AR603</f>
        <v>#VALUE!</v>
      </c>
      <c r="AS705" s="20" t="e">
        <f t="shared" si="4424"/>
        <v>#VALUE!</v>
      </c>
      <c r="AT705" s="21" t="e">
        <f t="shared" si="4425"/>
        <v>#VALUE!</v>
      </c>
      <c r="AU705" s="130">
        <f>+AU603</f>
        <v>0</v>
      </c>
      <c r="AV705" s="130" t="e">
        <f>+AV603</f>
        <v>#VALUE!</v>
      </c>
      <c r="AW705" s="20" t="e">
        <f t="shared" si="4426"/>
        <v>#VALUE!</v>
      </c>
      <c r="AX705" s="21">
        <f t="shared" si="4427"/>
        <v>0</v>
      </c>
      <c r="AY705" s="130">
        <f>+AY603</f>
        <v>0</v>
      </c>
      <c r="AZ705" s="130" t="e">
        <f>+AZ603</f>
        <v>#VALUE!</v>
      </c>
      <c r="BA705" s="20" t="e">
        <f t="shared" si="4428"/>
        <v>#VALUE!</v>
      </c>
      <c r="BB705" s="21">
        <f t="shared" si="4429"/>
        <v>0</v>
      </c>
      <c r="BD705" s="130">
        <f>+BD603</f>
        <v>573354</v>
      </c>
      <c r="BE705" s="130" t="e">
        <f>+BE603</f>
        <v>#VALUE!</v>
      </c>
      <c r="BF705" s="20" t="e">
        <f t="shared" si="4430"/>
        <v>#VALUE!</v>
      </c>
      <c r="BG705" s="21" t="e">
        <f t="shared" si="4431"/>
        <v>#VALUE!</v>
      </c>
    </row>
    <row r="706" spans="5:59" ht="12" x14ac:dyDescent="0.3">
      <c r="E706" s="129">
        <v>54</v>
      </c>
      <c r="F706" s="129" t="s">
        <v>390</v>
      </c>
      <c r="G706" s="130">
        <f>+G680</f>
        <v>0</v>
      </c>
      <c r="H706" s="130" t="e">
        <f>+H680</f>
        <v>#VALUE!</v>
      </c>
      <c r="I706" s="20" t="e">
        <f t="shared" si="4407"/>
        <v>#VALUE!</v>
      </c>
      <c r="J706" s="21">
        <f t="shared" si="4408"/>
        <v>0</v>
      </c>
      <c r="K706" s="130">
        <f>+K680</f>
        <v>0</v>
      </c>
      <c r="L706" s="130" t="e">
        <f>+L680</f>
        <v>#VALUE!</v>
      </c>
      <c r="M706" s="20" t="e">
        <f t="shared" si="4409"/>
        <v>#VALUE!</v>
      </c>
      <c r="N706" s="21">
        <f t="shared" si="4410"/>
        <v>0</v>
      </c>
      <c r="O706" s="130">
        <f>+O680</f>
        <v>0</v>
      </c>
      <c r="P706" s="130" t="e">
        <f>+P680</f>
        <v>#VALUE!</v>
      </c>
      <c r="Q706" s="20" t="e">
        <f t="shared" si="4411"/>
        <v>#VALUE!</v>
      </c>
      <c r="R706" s="21">
        <f t="shared" si="4406"/>
        <v>0</v>
      </c>
      <c r="S706" s="130">
        <f>+S680</f>
        <v>0</v>
      </c>
      <c r="T706" s="130" t="e">
        <f>+T680</f>
        <v>#VALUE!</v>
      </c>
      <c r="U706" s="20" t="e">
        <f t="shared" si="4412"/>
        <v>#VALUE!</v>
      </c>
      <c r="V706" s="21">
        <f t="shared" si="4413"/>
        <v>0</v>
      </c>
      <c r="W706" s="130">
        <f>+W680</f>
        <v>0</v>
      </c>
      <c r="X706" s="130" t="e">
        <f>+X680</f>
        <v>#VALUE!</v>
      </c>
      <c r="Y706" s="20" t="e">
        <f t="shared" si="4414"/>
        <v>#VALUE!</v>
      </c>
      <c r="Z706" s="21">
        <f t="shared" si="4415"/>
        <v>0</v>
      </c>
      <c r="AA706" s="130">
        <f>+AA680</f>
        <v>0</v>
      </c>
      <c r="AB706" s="130" t="e">
        <f>+AB680</f>
        <v>#VALUE!</v>
      </c>
      <c r="AC706" s="20" t="e">
        <f t="shared" si="4416"/>
        <v>#VALUE!</v>
      </c>
      <c r="AD706" s="21">
        <f t="shared" si="4417"/>
        <v>0</v>
      </c>
      <c r="AE706" s="130">
        <f>+AE680</f>
        <v>0</v>
      </c>
      <c r="AF706" s="130" t="e">
        <f>+AF680</f>
        <v>#VALUE!</v>
      </c>
      <c r="AG706" s="20" t="e">
        <f t="shared" si="4418"/>
        <v>#VALUE!</v>
      </c>
      <c r="AH706" s="21">
        <f t="shared" si="4419"/>
        <v>0</v>
      </c>
      <c r="AI706" s="130">
        <f>+AI680</f>
        <v>0</v>
      </c>
      <c r="AJ706" s="130" t="e">
        <f>+AJ680</f>
        <v>#VALUE!</v>
      </c>
      <c r="AK706" s="20" t="e">
        <f t="shared" si="4420"/>
        <v>#VALUE!</v>
      </c>
      <c r="AL706" s="21">
        <f t="shared" si="4421"/>
        <v>0</v>
      </c>
      <c r="AM706" s="130">
        <f>+AM680</f>
        <v>0</v>
      </c>
      <c r="AN706" s="130" t="e">
        <f>+AN680</f>
        <v>#VALUE!</v>
      </c>
      <c r="AO706" s="20" t="e">
        <f t="shared" si="4422"/>
        <v>#VALUE!</v>
      </c>
      <c r="AP706" s="21">
        <f t="shared" si="4423"/>
        <v>0</v>
      </c>
      <c r="AQ706" s="130">
        <f>+AQ680</f>
        <v>0</v>
      </c>
      <c r="AR706" s="130" t="e">
        <f>+AR680</f>
        <v>#VALUE!</v>
      </c>
      <c r="AS706" s="20" t="e">
        <f t="shared" si="4424"/>
        <v>#VALUE!</v>
      </c>
      <c r="AT706" s="21">
        <f t="shared" si="4425"/>
        <v>0</v>
      </c>
      <c r="AU706" s="130">
        <f>+AU680</f>
        <v>0</v>
      </c>
      <c r="AV706" s="130" t="e">
        <f>+AV680</f>
        <v>#VALUE!</v>
      </c>
      <c r="AW706" s="20" t="e">
        <f t="shared" si="4426"/>
        <v>#VALUE!</v>
      </c>
      <c r="AX706" s="21">
        <f t="shared" si="4427"/>
        <v>0</v>
      </c>
      <c r="AY706" s="130">
        <f>+AY680</f>
        <v>0</v>
      </c>
      <c r="AZ706" s="130" t="e">
        <f>+AZ680</f>
        <v>#VALUE!</v>
      </c>
      <c r="BA706" s="20" t="e">
        <f t="shared" si="4428"/>
        <v>#VALUE!</v>
      </c>
      <c r="BB706" s="21">
        <f t="shared" si="4429"/>
        <v>0</v>
      </c>
      <c r="BD706" s="130">
        <f>+BD680</f>
        <v>0</v>
      </c>
      <c r="BE706" s="130" t="e">
        <f>+BE680</f>
        <v>#VALUE!</v>
      </c>
      <c r="BF706" s="20" t="e">
        <f t="shared" si="4430"/>
        <v>#VALUE!</v>
      </c>
      <c r="BG706" s="21">
        <f t="shared" si="4431"/>
        <v>0</v>
      </c>
    </row>
    <row r="707" spans="5:59" ht="12" x14ac:dyDescent="0.3">
      <c r="E707" s="129">
        <v>57</v>
      </c>
      <c r="F707" s="129" t="s">
        <v>373</v>
      </c>
      <c r="G707" s="130">
        <f>+G686</f>
        <v>0</v>
      </c>
      <c r="H707" s="130" t="e">
        <f>+H686</f>
        <v>#VALUE!</v>
      </c>
      <c r="I707" s="20" t="e">
        <f t="shared" si="4407"/>
        <v>#VALUE!</v>
      </c>
      <c r="J707" s="21">
        <f t="shared" si="4408"/>
        <v>0</v>
      </c>
      <c r="K707" s="130">
        <f>+K686</f>
        <v>0</v>
      </c>
      <c r="L707" s="130" t="e">
        <f>+L686</f>
        <v>#VALUE!</v>
      </c>
      <c r="M707" s="20" t="e">
        <f t="shared" si="4409"/>
        <v>#VALUE!</v>
      </c>
      <c r="N707" s="21">
        <f t="shared" si="4410"/>
        <v>0</v>
      </c>
      <c r="O707" s="130">
        <f>+O686</f>
        <v>0</v>
      </c>
      <c r="P707" s="130" t="e">
        <f>+P686</f>
        <v>#VALUE!</v>
      </c>
      <c r="Q707" s="20" t="e">
        <f t="shared" si="4411"/>
        <v>#VALUE!</v>
      </c>
      <c r="R707" s="21">
        <f t="shared" si="4406"/>
        <v>0</v>
      </c>
      <c r="S707" s="130">
        <f>+S686</f>
        <v>0</v>
      </c>
      <c r="T707" s="130" t="e">
        <f>+T686</f>
        <v>#VALUE!</v>
      </c>
      <c r="U707" s="20" t="e">
        <f t="shared" si="4412"/>
        <v>#VALUE!</v>
      </c>
      <c r="V707" s="21">
        <f t="shared" si="4413"/>
        <v>0</v>
      </c>
      <c r="W707" s="130">
        <f>+W686</f>
        <v>0</v>
      </c>
      <c r="X707" s="130" t="e">
        <f>+X686</f>
        <v>#VALUE!</v>
      </c>
      <c r="Y707" s="20" t="e">
        <f t="shared" si="4414"/>
        <v>#VALUE!</v>
      </c>
      <c r="Z707" s="21">
        <f t="shared" si="4415"/>
        <v>0</v>
      </c>
      <c r="AA707" s="130">
        <f>+AA686</f>
        <v>0</v>
      </c>
      <c r="AB707" s="130" t="e">
        <f>+AB686</f>
        <v>#VALUE!</v>
      </c>
      <c r="AC707" s="20" t="e">
        <f t="shared" si="4416"/>
        <v>#VALUE!</v>
      </c>
      <c r="AD707" s="21">
        <f t="shared" si="4417"/>
        <v>0</v>
      </c>
      <c r="AE707" s="130">
        <f>+AE686</f>
        <v>0</v>
      </c>
      <c r="AF707" s="130" t="e">
        <f>+AF686</f>
        <v>#VALUE!</v>
      </c>
      <c r="AG707" s="20" t="e">
        <f t="shared" si="4418"/>
        <v>#VALUE!</v>
      </c>
      <c r="AH707" s="21">
        <f t="shared" si="4419"/>
        <v>0</v>
      </c>
      <c r="AI707" s="130">
        <f>+AI686</f>
        <v>0</v>
      </c>
      <c r="AJ707" s="130" t="e">
        <f>+AJ686</f>
        <v>#VALUE!</v>
      </c>
      <c r="AK707" s="20" t="e">
        <f t="shared" si="4420"/>
        <v>#VALUE!</v>
      </c>
      <c r="AL707" s="21">
        <f t="shared" si="4421"/>
        <v>0</v>
      </c>
      <c r="AM707" s="130">
        <f>+AM686</f>
        <v>0</v>
      </c>
      <c r="AN707" s="130" t="e">
        <f>+AN686</f>
        <v>#VALUE!</v>
      </c>
      <c r="AO707" s="20" t="e">
        <f t="shared" si="4422"/>
        <v>#VALUE!</v>
      </c>
      <c r="AP707" s="21">
        <f t="shared" si="4423"/>
        <v>0</v>
      </c>
      <c r="AQ707" s="130">
        <f>+AQ686</f>
        <v>0</v>
      </c>
      <c r="AR707" s="130" t="e">
        <f>+AR686</f>
        <v>#VALUE!</v>
      </c>
      <c r="AS707" s="20" t="e">
        <f t="shared" si="4424"/>
        <v>#VALUE!</v>
      </c>
      <c r="AT707" s="21">
        <f t="shared" si="4425"/>
        <v>0</v>
      </c>
      <c r="AU707" s="130">
        <f>+AU686</f>
        <v>0</v>
      </c>
      <c r="AV707" s="130" t="e">
        <f>+AV686</f>
        <v>#VALUE!</v>
      </c>
      <c r="AW707" s="20" t="e">
        <f t="shared" si="4426"/>
        <v>#VALUE!</v>
      </c>
      <c r="AX707" s="21">
        <f t="shared" si="4427"/>
        <v>0</v>
      </c>
      <c r="AY707" s="130">
        <f>+AY686</f>
        <v>0</v>
      </c>
      <c r="AZ707" s="130" t="e">
        <f>+AZ686</f>
        <v>#VALUE!</v>
      </c>
      <c r="BA707" s="20" t="e">
        <f t="shared" si="4428"/>
        <v>#VALUE!</v>
      </c>
      <c r="BB707" s="21">
        <f t="shared" si="4429"/>
        <v>0</v>
      </c>
      <c r="BD707" s="130">
        <f>+BD686</f>
        <v>0</v>
      </c>
      <c r="BE707" s="130" t="e">
        <f>+BE686</f>
        <v>#VALUE!</v>
      </c>
      <c r="BF707" s="20" t="e">
        <f t="shared" si="4430"/>
        <v>#VALUE!</v>
      </c>
      <c r="BG707" s="21">
        <f t="shared" si="4431"/>
        <v>0</v>
      </c>
    </row>
    <row r="708" spans="5:59" ht="12" x14ac:dyDescent="0.3">
      <c r="E708" s="129">
        <v>58</v>
      </c>
      <c r="F708" s="22" t="s">
        <v>391</v>
      </c>
      <c r="G708" s="130">
        <f>+G692</f>
        <v>10000000</v>
      </c>
      <c r="H708" s="130" t="e">
        <f>+H692</f>
        <v>#VALUE!</v>
      </c>
      <c r="I708" s="20" t="e">
        <f t="shared" si="4407"/>
        <v>#VALUE!</v>
      </c>
      <c r="J708" s="21" t="e">
        <f t="shared" si="4408"/>
        <v>#VALUE!</v>
      </c>
      <c r="K708" s="130">
        <f>+K692</f>
        <v>10000000</v>
      </c>
      <c r="L708" s="130" t="e">
        <f>+L692</f>
        <v>#VALUE!</v>
      </c>
      <c r="M708" s="20" t="e">
        <f t="shared" si="4409"/>
        <v>#VALUE!</v>
      </c>
      <c r="N708" s="21" t="e">
        <f t="shared" si="4410"/>
        <v>#VALUE!</v>
      </c>
      <c r="O708" s="130">
        <f>+O692</f>
        <v>10000000</v>
      </c>
      <c r="P708" s="130" t="e">
        <f>+P692</f>
        <v>#VALUE!</v>
      </c>
      <c r="Q708" s="20" t="e">
        <f t="shared" si="4411"/>
        <v>#VALUE!</v>
      </c>
      <c r="R708" s="21" t="e">
        <f t="shared" si="4406"/>
        <v>#VALUE!</v>
      </c>
      <c r="S708" s="130">
        <f>+S692</f>
        <v>10000000</v>
      </c>
      <c r="T708" s="130" t="e">
        <f>+T692</f>
        <v>#VALUE!</v>
      </c>
      <c r="U708" s="20" t="e">
        <f t="shared" si="4412"/>
        <v>#VALUE!</v>
      </c>
      <c r="V708" s="21" t="e">
        <f t="shared" si="4413"/>
        <v>#VALUE!</v>
      </c>
      <c r="W708" s="130">
        <f>+W692</f>
        <v>10000000</v>
      </c>
      <c r="X708" s="130" t="e">
        <f>+X692</f>
        <v>#VALUE!</v>
      </c>
      <c r="Y708" s="20" t="e">
        <f t="shared" si="4414"/>
        <v>#VALUE!</v>
      </c>
      <c r="Z708" s="21" t="e">
        <f t="shared" si="4415"/>
        <v>#VALUE!</v>
      </c>
      <c r="AA708" s="130">
        <f>+AA692</f>
        <v>10000000</v>
      </c>
      <c r="AB708" s="130" t="e">
        <f>+AB692</f>
        <v>#VALUE!</v>
      </c>
      <c r="AC708" s="20" t="e">
        <f t="shared" si="4416"/>
        <v>#VALUE!</v>
      </c>
      <c r="AD708" s="21" t="e">
        <f t="shared" si="4417"/>
        <v>#VALUE!</v>
      </c>
      <c r="AE708" s="130">
        <f>+AE692</f>
        <v>10000000</v>
      </c>
      <c r="AF708" s="130" t="e">
        <f>+AF692</f>
        <v>#VALUE!</v>
      </c>
      <c r="AG708" s="20" t="e">
        <f t="shared" si="4418"/>
        <v>#VALUE!</v>
      </c>
      <c r="AH708" s="21" t="e">
        <f t="shared" si="4419"/>
        <v>#VALUE!</v>
      </c>
      <c r="AI708" s="130">
        <f>+AI692</f>
        <v>10000000</v>
      </c>
      <c r="AJ708" s="130" t="e">
        <f>+AJ692</f>
        <v>#VALUE!</v>
      </c>
      <c r="AK708" s="20" t="e">
        <f t="shared" si="4420"/>
        <v>#VALUE!</v>
      </c>
      <c r="AL708" s="21" t="e">
        <f t="shared" si="4421"/>
        <v>#VALUE!</v>
      </c>
      <c r="AM708" s="130">
        <f>+AM692</f>
        <v>10000000</v>
      </c>
      <c r="AN708" s="130" t="e">
        <f>+AN692</f>
        <v>#VALUE!</v>
      </c>
      <c r="AO708" s="20" t="e">
        <f t="shared" si="4422"/>
        <v>#VALUE!</v>
      </c>
      <c r="AP708" s="21" t="e">
        <f t="shared" si="4423"/>
        <v>#VALUE!</v>
      </c>
      <c r="AQ708" s="130">
        <f>+AQ692</f>
        <v>10000000</v>
      </c>
      <c r="AR708" s="130" t="e">
        <f>+AR692</f>
        <v>#VALUE!</v>
      </c>
      <c r="AS708" s="20" t="e">
        <f t="shared" si="4424"/>
        <v>#VALUE!</v>
      </c>
      <c r="AT708" s="21" t="e">
        <f t="shared" si="4425"/>
        <v>#VALUE!</v>
      </c>
      <c r="AU708" s="130">
        <f>+AU692</f>
        <v>10000000</v>
      </c>
      <c r="AV708" s="130" t="e">
        <f>+AV692</f>
        <v>#VALUE!</v>
      </c>
      <c r="AW708" s="20" t="e">
        <f t="shared" si="4426"/>
        <v>#VALUE!</v>
      </c>
      <c r="AX708" s="21" t="e">
        <f t="shared" si="4427"/>
        <v>#VALUE!</v>
      </c>
      <c r="AY708" s="130">
        <f>+AY692</f>
        <v>10000000</v>
      </c>
      <c r="AZ708" s="130" t="e">
        <f>+AZ692</f>
        <v>#VALUE!</v>
      </c>
      <c r="BA708" s="20" t="e">
        <f t="shared" si="4428"/>
        <v>#VALUE!</v>
      </c>
      <c r="BB708" s="21" t="e">
        <f t="shared" si="4429"/>
        <v>#VALUE!</v>
      </c>
      <c r="BD708" s="130">
        <f>+BD692</f>
        <v>110000000</v>
      </c>
      <c r="BE708" s="130" t="e">
        <f>+BE692</f>
        <v>#VALUE!</v>
      </c>
      <c r="BF708" s="20" t="e">
        <f t="shared" si="4430"/>
        <v>#VALUE!</v>
      </c>
      <c r="BG708" s="21" t="e">
        <f t="shared" si="4431"/>
        <v>#VALUE!</v>
      </c>
    </row>
    <row r="709" spans="5:59" ht="12" x14ac:dyDescent="0.3">
      <c r="E709" s="129">
        <v>5</v>
      </c>
      <c r="F709" s="22" t="s">
        <v>392</v>
      </c>
      <c r="G709" s="23">
        <f>+G703+G704+G705+G706+G707+G708</f>
        <v>32563789.037500001</v>
      </c>
      <c r="H709" s="23" t="e">
        <f>+H703+H704+H705+H706+H707+H708</f>
        <v>#VALUE!</v>
      </c>
      <c r="I709" s="20" t="e">
        <f>+G709-H709</f>
        <v>#VALUE!</v>
      </c>
      <c r="J709" s="21" t="e">
        <f t="shared" si="4408"/>
        <v>#VALUE!</v>
      </c>
      <c r="K709" s="23">
        <f>+K703+K704+K705+K706+K707+K708</f>
        <v>34406080.704166666</v>
      </c>
      <c r="L709" s="23" t="e">
        <f>+L703+L704+L705+L706+L707+L708</f>
        <v>#VALUE!</v>
      </c>
      <c r="M709" s="20" t="e">
        <f t="shared" si="4409"/>
        <v>#VALUE!</v>
      </c>
      <c r="N709" s="21" t="e">
        <f t="shared" si="4410"/>
        <v>#VALUE!</v>
      </c>
      <c r="O709" s="23">
        <f>+O703+O704+O705+O706+O707+O708</f>
        <v>36248372.370833337</v>
      </c>
      <c r="P709" s="23" t="e">
        <f>+P703+P704+P705+P706+P707+P708</f>
        <v>#VALUE!</v>
      </c>
      <c r="Q709" s="20" t="e">
        <f t="shared" si="4411"/>
        <v>#VALUE!</v>
      </c>
      <c r="R709" s="21" t="e">
        <f t="shared" si="4406"/>
        <v>#VALUE!</v>
      </c>
      <c r="S709" s="23">
        <f>+S703+S704+S705+S706+S707+S708</f>
        <v>34406080.704166666</v>
      </c>
      <c r="T709" s="23" t="e">
        <f>+T703+T704+T705+T706+T707+T708</f>
        <v>#VALUE!</v>
      </c>
      <c r="U709" s="20" t="e">
        <f t="shared" si="4412"/>
        <v>#VALUE!</v>
      </c>
      <c r="V709" s="21" t="e">
        <f t="shared" si="4413"/>
        <v>#VALUE!</v>
      </c>
      <c r="W709" s="23">
        <f>+W703+W704+W705+W706+W707+W708</f>
        <v>38090664.037500001</v>
      </c>
      <c r="X709" s="23" t="e">
        <f>+X703+X704+X705+X706+X707+X708</f>
        <v>#VALUE!</v>
      </c>
      <c r="Y709" s="20" t="e">
        <f t="shared" si="4414"/>
        <v>#VALUE!</v>
      </c>
      <c r="Z709" s="21" t="e">
        <f t="shared" si="4415"/>
        <v>#VALUE!</v>
      </c>
      <c r="AA709" s="23">
        <f>+AA703+AA704+AA705+AA706+AA707+AA708</f>
        <v>38595734.837500006</v>
      </c>
      <c r="AB709" s="23" t="e">
        <f>+AB703+AB704+AB705+AB706+AB707+AB708</f>
        <v>#VALUE!</v>
      </c>
      <c r="AC709" s="20" t="e">
        <f t="shared" si="4416"/>
        <v>#VALUE!</v>
      </c>
      <c r="AD709" s="21" t="e">
        <f t="shared" si="4417"/>
        <v>#VALUE!</v>
      </c>
      <c r="AE709" s="23">
        <f>+AE703+AE704+AE705+AE706+AE707+AE708</f>
        <v>39950026.504166663</v>
      </c>
      <c r="AF709" s="23" t="e">
        <f>+AF703+AF704+AF705+AF706+AF707+AF708</f>
        <v>#VALUE!</v>
      </c>
      <c r="AG709" s="20" t="e">
        <f t="shared" si="4418"/>
        <v>#VALUE!</v>
      </c>
      <c r="AH709" s="21" t="e">
        <f t="shared" si="4419"/>
        <v>#VALUE!</v>
      </c>
      <c r="AI709" s="23">
        <f>+AI703+AI704+AI705+AI706+AI707+AI708</f>
        <v>41792318.170833334</v>
      </c>
      <c r="AJ709" s="23" t="e">
        <f>+AJ703+AJ704+AJ705+AJ706+AJ707+AJ708</f>
        <v>#VALUE!</v>
      </c>
      <c r="AK709" s="20" t="e">
        <f t="shared" si="4420"/>
        <v>#VALUE!</v>
      </c>
      <c r="AL709" s="21" t="e">
        <f t="shared" si="4421"/>
        <v>#VALUE!</v>
      </c>
      <c r="AM709" s="23">
        <f>+AM703+AM704+AM705+AM706+AM707+AM708</f>
        <v>45476901.504166663</v>
      </c>
      <c r="AN709" s="23" t="e">
        <f>+AN703+AN704+AN705+AN706+AN707+AN708</f>
        <v>#VALUE!</v>
      </c>
      <c r="AO709" s="20" t="e">
        <f t="shared" si="4422"/>
        <v>#VALUE!</v>
      </c>
      <c r="AP709" s="21" t="e">
        <f t="shared" si="4423"/>
        <v>#VALUE!</v>
      </c>
      <c r="AQ709" s="23">
        <f>+AQ703+AQ704+AQ705+AQ706+AQ707+AQ708</f>
        <v>49161484.837499999</v>
      </c>
      <c r="AR709" s="23" t="e">
        <f>+AR703+AR704+AR705+AR706+AR707+AR708</f>
        <v>#VALUE!</v>
      </c>
      <c r="AS709" s="20" t="e">
        <f t="shared" si="4424"/>
        <v>#VALUE!</v>
      </c>
      <c r="AT709" s="21" t="e">
        <f t="shared" si="4425"/>
        <v>#VALUE!</v>
      </c>
      <c r="AU709" s="23">
        <f>+AU703+AU704+AU705+AU706+AU707+AU708</f>
        <v>52588997.370833337</v>
      </c>
      <c r="AV709" s="23" t="e">
        <f>+AV703+AV704+AV705+AV706+AV707+AV708</f>
        <v>#VALUE!</v>
      </c>
      <c r="AW709" s="20" t="e">
        <f t="shared" si="4426"/>
        <v>#VALUE!</v>
      </c>
      <c r="AX709" s="21" t="e">
        <f t="shared" si="4427"/>
        <v>#VALUE!</v>
      </c>
      <c r="AY709" s="23">
        <f>+AY703+AY704+AY705+AY706+AY707+AY708</f>
        <v>54431289.037500001</v>
      </c>
      <c r="AZ709" s="23" t="e">
        <f>+AZ703+AZ704+AZ705+AZ706+AZ707+AZ708</f>
        <v>#VALUE!</v>
      </c>
      <c r="BA709" s="20" t="e">
        <f t="shared" si="4428"/>
        <v>#VALUE!</v>
      </c>
      <c r="BB709" s="21" t="e">
        <f t="shared" si="4429"/>
        <v>#VALUE!</v>
      </c>
      <c r="BD709" s="23">
        <f>+BD703+BD704+BD705+BD706+BD707+BD708</f>
        <v>443280450.07916665</v>
      </c>
      <c r="BE709" s="23" t="e">
        <f>+BE703+BE704+BE705+BE706+BE707+BE708</f>
        <v>#VALUE!</v>
      </c>
      <c r="BF709" s="20" t="e">
        <f t="shared" si="4430"/>
        <v>#VALUE!</v>
      </c>
      <c r="BG709" s="21" t="e">
        <f t="shared" si="4431"/>
        <v>#VALUE!</v>
      </c>
    </row>
    <row r="710" spans="5:59" ht="12" x14ac:dyDescent="0.3">
      <c r="E710" s="129"/>
      <c r="F710" s="129" t="s">
        <v>393</v>
      </c>
      <c r="G710" s="23">
        <f>+G702-G709</f>
        <v>-2563789.0375000015</v>
      </c>
      <c r="H710" s="23" t="e">
        <f>+H702-H709</f>
        <v>#VALUE!</v>
      </c>
      <c r="I710" s="20" t="e">
        <f t="shared" si="4407"/>
        <v>#VALUE!</v>
      </c>
      <c r="J710" s="21" t="e">
        <f t="shared" si="4408"/>
        <v>#VALUE!</v>
      </c>
      <c r="K710" s="23">
        <f>+K702-K709</f>
        <v>593919.29583333433</v>
      </c>
      <c r="L710" s="23" t="e">
        <f>+L702-L709</f>
        <v>#VALUE!</v>
      </c>
      <c r="M710" s="20" t="e">
        <f t="shared" si="4409"/>
        <v>#VALUE!</v>
      </c>
      <c r="N710" s="21" t="e">
        <f t="shared" si="4410"/>
        <v>#VALUE!</v>
      </c>
      <c r="O710" s="23">
        <f>+O702-O709</f>
        <v>3751627.6291666627</v>
      </c>
      <c r="P710" s="23" t="e">
        <f>+P702-P709</f>
        <v>#VALUE!</v>
      </c>
      <c r="Q710" s="20" t="e">
        <f t="shared" si="4411"/>
        <v>#VALUE!</v>
      </c>
      <c r="R710" s="21" t="e">
        <f t="shared" si="4406"/>
        <v>#VALUE!</v>
      </c>
      <c r="S710" s="23">
        <f>+S702-S709</f>
        <v>593919.29583333433</v>
      </c>
      <c r="T710" s="23" t="e">
        <f>+T702-T709</f>
        <v>#VALUE!</v>
      </c>
      <c r="U710" s="20" t="e">
        <f t="shared" si="4412"/>
        <v>#VALUE!</v>
      </c>
      <c r="V710" s="21" t="e">
        <f t="shared" si="4413"/>
        <v>#VALUE!</v>
      </c>
      <c r="W710" s="23">
        <f>+W702-W709</f>
        <v>6909335.9624999985</v>
      </c>
      <c r="X710" s="23" t="e">
        <f>+X702-X709</f>
        <v>#VALUE!</v>
      </c>
      <c r="Y710" s="20" t="e">
        <f t="shared" si="4414"/>
        <v>#VALUE!</v>
      </c>
      <c r="Z710" s="21" t="e">
        <f t="shared" si="4415"/>
        <v>#VALUE!</v>
      </c>
      <c r="AA710" s="23">
        <f>+AA702-AA709</f>
        <v>6404265.162499994</v>
      </c>
      <c r="AB710" s="23" t="e">
        <f>+AB702-AB709</f>
        <v>#VALUE!</v>
      </c>
      <c r="AC710" s="20" t="e">
        <f t="shared" si="4416"/>
        <v>#VALUE!</v>
      </c>
      <c r="AD710" s="21" t="e">
        <f t="shared" si="4417"/>
        <v>#VALUE!</v>
      </c>
      <c r="AE710" s="23">
        <f>+AE702-AE709</f>
        <v>10049973.495833337</v>
      </c>
      <c r="AF710" s="23" t="e">
        <f>+AF702-AF709</f>
        <v>#VALUE!</v>
      </c>
      <c r="AG710" s="20" t="e">
        <f t="shared" si="4418"/>
        <v>#VALUE!</v>
      </c>
      <c r="AH710" s="21" t="e">
        <f t="shared" si="4419"/>
        <v>#VALUE!</v>
      </c>
      <c r="AI710" s="23">
        <f>+AI702-AI709</f>
        <v>13207681.829166666</v>
      </c>
      <c r="AJ710" s="23" t="e">
        <f>+AJ702-AJ709</f>
        <v>#VALUE!</v>
      </c>
      <c r="AK710" s="20" t="e">
        <f t="shared" si="4420"/>
        <v>#VALUE!</v>
      </c>
      <c r="AL710" s="21" t="e">
        <f t="shared" si="4421"/>
        <v>#VALUE!</v>
      </c>
      <c r="AM710" s="23">
        <f>+AM702-AM709</f>
        <v>19523098.495833337</v>
      </c>
      <c r="AN710" s="23" t="e">
        <f>+AN702-AN709</f>
        <v>#VALUE!</v>
      </c>
      <c r="AO710" s="20" t="e">
        <f t="shared" si="4422"/>
        <v>#VALUE!</v>
      </c>
      <c r="AP710" s="21" t="e">
        <f t="shared" si="4423"/>
        <v>#VALUE!</v>
      </c>
      <c r="AQ710" s="23">
        <f>+AQ702-AQ709</f>
        <v>25838515.162500001</v>
      </c>
      <c r="AR710" s="23" t="e">
        <f>+AR702-AR709</f>
        <v>#VALUE!</v>
      </c>
      <c r="AS710" s="20" t="e">
        <f t="shared" si="4424"/>
        <v>#VALUE!</v>
      </c>
      <c r="AT710" s="21" t="e">
        <f t="shared" si="4425"/>
        <v>#VALUE!</v>
      </c>
      <c r="AU710" s="23">
        <f>+AU702-AU709</f>
        <v>32411002.629166663</v>
      </c>
      <c r="AV710" s="23" t="e">
        <f>+AV702-AV709</f>
        <v>#VALUE!</v>
      </c>
      <c r="AW710" s="20" t="e">
        <f t="shared" si="4426"/>
        <v>#VALUE!</v>
      </c>
      <c r="AX710" s="21" t="e">
        <f t="shared" si="4427"/>
        <v>#VALUE!</v>
      </c>
      <c r="AY710" s="23">
        <f>+AY702-AY709</f>
        <v>35568710.962499999</v>
      </c>
      <c r="AZ710" s="23" t="e">
        <f>+AZ702-AZ709</f>
        <v>#VALUE!</v>
      </c>
      <c r="BA710" s="20" t="e">
        <f t="shared" si="4428"/>
        <v>#VALUE!</v>
      </c>
      <c r="BB710" s="21" t="e">
        <f t="shared" si="4429"/>
        <v>#VALUE!</v>
      </c>
      <c r="BD710" s="23">
        <f>+BD702-BD709</f>
        <v>116719549.92083335</v>
      </c>
      <c r="BE710" s="23" t="e">
        <f>+BE702-BE709</f>
        <v>#VALUE!</v>
      </c>
      <c r="BF710" s="20" t="e">
        <f t="shared" si="4430"/>
        <v>#VALUE!</v>
      </c>
      <c r="BG710" s="21" t="e">
        <f t="shared" si="4431"/>
        <v>#VALUE!</v>
      </c>
    </row>
    <row r="711" spans="5:59" ht="12" x14ac:dyDescent="0.3">
      <c r="E711" s="129"/>
      <c r="F711" s="129" t="s">
        <v>394</v>
      </c>
      <c r="G711" s="131">
        <f>IF(G710&gt;=0,(G710/G702),0)</f>
        <v>0</v>
      </c>
      <c r="H711" s="131" t="e">
        <f>IF(H710&gt;=0,(H710/H702),0)</f>
        <v>#VALUE!</v>
      </c>
      <c r="I711" s="21" t="e">
        <f>+G711-H711</f>
        <v>#VALUE!</v>
      </c>
      <c r="J711" s="21">
        <f t="shared" si="4408"/>
        <v>0</v>
      </c>
      <c r="K711" s="131">
        <f>IF(K710&gt;=0,(K710/K702),0)</f>
        <v>1.6969122738095265E-2</v>
      </c>
      <c r="L711" s="131" t="e">
        <f>IF(L710&gt;=0,(L710/L702),0)</f>
        <v>#VALUE!</v>
      </c>
      <c r="M711" s="21" t="e">
        <f>+K711-L711</f>
        <v>#VALUE!</v>
      </c>
      <c r="N711" s="21" t="e">
        <f t="shared" si="4410"/>
        <v>#VALUE!</v>
      </c>
      <c r="O711" s="131">
        <f>IF(O710&gt;=0,(O710/O702),0)</f>
        <v>9.379069072916657E-2</v>
      </c>
      <c r="P711" s="131" t="e">
        <f>IF(P710&gt;=0,(P710/P702),0)</f>
        <v>#VALUE!</v>
      </c>
      <c r="Q711" s="21" t="e">
        <f>+O711-P711</f>
        <v>#VALUE!</v>
      </c>
      <c r="R711" s="21" t="e">
        <f t="shared" si="4406"/>
        <v>#VALUE!</v>
      </c>
      <c r="S711" s="131">
        <f>IF(S710&gt;=0,(S710/S702),0)</f>
        <v>1.6969122738095265E-2</v>
      </c>
      <c r="T711" s="131" t="e">
        <f>IF(T710&gt;=0,(T710/T702),0)</f>
        <v>#VALUE!</v>
      </c>
      <c r="U711" s="21" t="e">
        <f>+S711-T711</f>
        <v>#VALUE!</v>
      </c>
      <c r="V711" s="21" t="e">
        <f t="shared" si="4413"/>
        <v>#VALUE!</v>
      </c>
      <c r="W711" s="131">
        <f>IF(W710&gt;=0,(W710/W702),0)</f>
        <v>0.15354079916666663</v>
      </c>
      <c r="X711" s="131" t="e">
        <f>IF(X710&gt;=0,(X710/X702),0)</f>
        <v>#VALUE!</v>
      </c>
      <c r="Y711" s="21" t="e">
        <f>+W711-X711</f>
        <v>#VALUE!</v>
      </c>
      <c r="Z711" s="21" t="e">
        <f t="shared" si="4415"/>
        <v>#VALUE!</v>
      </c>
      <c r="AA711" s="131">
        <f>IF(AA710&gt;=0,(AA710/AA702),0)</f>
        <v>0.14231700361111096</v>
      </c>
      <c r="AB711" s="131" t="e">
        <f>IF(AB710&gt;=0,(AB710/AB702),0)</f>
        <v>#VALUE!</v>
      </c>
      <c r="AC711" s="21" t="e">
        <f>+AA711-AB711</f>
        <v>#VALUE!</v>
      </c>
      <c r="AD711" s="21" t="e">
        <f t="shared" si="4417"/>
        <v>#VALUE!</v>
      </c>
      <c r="AE711" s="131">
        <f>IF(AE710&gt;=0,(AE710/AE702),0)</f>
        <v>0.20099946991666676</v>
      </c>
      <c r="AF711" s="131" t="e">
        <f>IF(AF710&gt;=0,(AF710/AF702),0)</f>
        <v>#VALUE!</v>
      </c>
      <c r="AG711" s="21" t="e">
        <f>+AE711-AF711</f>
        <v>#VALUE!</v>
      </c>
      <c r="AH711" s="21" t="e">
        <f t="shared" si="4419"/>
        <v>#VALUE!</v>
      </c>
      <c r="AI711" s="131">
        <f>IF(AI710&gt;=0,(AI710/AI702),0)</f>
        <v>0.24013966962121211</v>
      </c>
      <c r="AJ711" s="131" t="e">
        <f>IF(AJ710&gt;=0,(AJ710/AJ702),0)</f>
        <v>#VALUE!</v>
      </c>
      <c r="AK711" s="21" t="e">
        <f>+AI711-AJ711</f>
        <v>#VALUE!</v>
      </c>
      <c r="AL711" s="21" t="e">
        <f t="shared" si="4421"/>
        <v>#VALUE!</v>
      </c>
      <c r="AM711" s="131">
        <f>IF(AM710&gt;=0,(AM710/AM702),0)</f>
        <v>0.30035536147435904</v>
      </c>
      <c r="AN711" s="131" t="e">
        <f>IF(AN710&gt;=0,(AN710/AN702),0)</f>
        <v>#VALUE!</v>
      </c>
      <c r="AO711" s="21" t="e">
        <f>+AM711-AN711</f>
        <v>#VALUE!</v>
      </c>
      <c r="AP711" s="21" t="e">
        <f t="shared" si="4423"/>
        <v>#VALUE!</v>
      </c>
      <c r="AQ711" s="131">
        <f>IF(AQ710&gt;=0,(AQ710/AQ702),0)</f>
        <v>0.34451353550000002</v>
      </c>
      <c r="AR711" s="131" t="e">
        <f>IF(AR710&gt;=0,(AR710/AR702),0)</f>
        <v>#VALUE!</v>
      </c>
      <c r="AS711" s="21" t="e">
        <f>+AQ711-AR711</f>
        <v>#VALUE!</v>
      </c>
      <c r="AT711" s="21" t="e">
        <f t="shared" si="4425"/>
        <v>#VALUE!</v>
      </c>
      <c r="AU711" s="131">
        <f>IF(AU710&gt;=0,(AU710/AU702),0)</f>
        <v>0.38130591328431368</v>
      </c>
      <c r="AV711" s="131" t="e">
        <f>IF(AV710&gt;=0,(AV710/AV702),0)</f>
        <v>#VALUE!</v>
      </c>
      <c r="AW711" s="21" t="e">
        <f>+AU711-AV711</f>
        <v>#VALUE!</v>
      </c>
      <c r="AX711" s="21" t="e">
        <f t="shared" si="4427"/>
        <v>#VALUE!</v>
      </c>
      <c r="AY711" s="131">
        <f>IF(AY710&gt;=0,(AY710/AY702),0)</f>
        <v>0.3952078995833333</v>
      </c>
      <c r="AZ711" s="131" t="e">
        <f>IF(AZ710&gt;=0,(AZ710/AZ702),0)</f>
        <v>#VALUE!</v>
      </c>
      <c r="BA711" s="21" t="e">
        <f>+AY711-AZ711</f>
        <v>#VALUE!</v>
      </c>
      <c r="BB711" s="21" t="e">
        <f t="shared" si="4429"/>
        <v>#VALUE!</v>
      </c>
      <c r="BD711" s="131">
        <f>IF(BD710&gt;=0,(BD710/BD702),0)</f>
        <v>0.20842776771577384</v>
      </c>
      <c r="BE711" s="131" t="e">
        <f>IF(BE710&gt;=0,(BE710/BE702),0)</f>
        <v>#VALUE!</v>
      </c>
      <c r="BF711" s="21" t="e">
        <f>+BD711-BE711</f>
        <v>#VALUE!</v>
      </c>
      <c r="BG711" s="21" t="e">
        <f t="shared" si="4431"/>
        <v>#VALUE!</v>
      </c>
    </row>
    <row r="713" spans="5:59" ht="13.2" x14ac:dyDescent="0.25">
      <c r="AY713" s="132"/>
    </row>
    <row r="714" spans="5:59" ht="13.2" x14ac:dyDescent="0.25">
      <c r="E714" s="133" t="s">
        <v>395</v>
      </c>
      <c r="AY714" s="132"/>
    </row>
    <row r="715" spans="5:59" ht="13.2" x14ac:dyDescent="0.25">
      <c r="E715" s="133"/>
      <c r="AY715" s="132"/>
    </row>
    <row r="716" spans="5:59" ht="13.2" x14ac:dyDescent="0.25">
      <c r="E716" s="133"/>
      <c r="AY716" s="132"/>
    </row>
    <row r="717" spans="5:59" ht="13.2" x14ac:dyDescent="0.25">
      <c r="E717" s="133"/>
      <c r="AY717" s="132"/>
    </row>
    <row r="718" spans="5:59" ht="13.2" x14ac:dyDescent="0.25">
      <c r="E718" s="133"/>
      <c r="AY718" s="132"/>
    </row>
    <row r="719" spans="5:59" ht="13.2" x14ac:dyDescent="0.25">
      <c r="E719" s="133"/>
      <c r="AY719" s="132"/>
    </row>
    <row r="720" spans="5:59" ht="13.2" x14ac:dyDescent="0.25">
      <c r="E720" s="133"/>
      <c r="AY720" s="132"/>
    </row>
    <row r="721" spans="5:59" ht="13.2" x14ac:dyDescent="0.25">
      <c r="E721" s="133"/>
      <c r="AY721" s="132"/>
    </row>
    <row r="722" spans="5:59" ht="13.2" x14ac:dyDescent="0.25">
      <c r="E722" s="133"/>
      <c r="AY722" s="132"/>
    </row>
    <row r="723" spans="5:59" ht="13.2" x14ac:dyDescent="0.25">
      <c r="E723" s="133"/>
      <c r="AY723" s="132"/>
    </row>
    <row r="724" spans="5:59" ht="13.2" x14ac:dyDescent="0.25">
      <c r="E724" s="133"/>
      <c r="AY724" s="132"/>
    </row>
    <row r="725" spans="5:59" ht="13.2" x14ac:dyDescent="0.25">
      <c r="E725" s="133"/>
      <c r="AY725" s="132"/>
    </row>
    <row r="726" spans="5:59" ht="13.2" x14ac:dyDescent="0.25">
      <c r="E726" s="133"/>
      <c r="AY726" s="132"/>
    </row>
    <row r="727" spans="5:59" ht="13.2" x14ac:dyDescent="0.25">
      <c r="E727" s="133"/>
      <c r="AY727" s="132"/>
    </row>
    <row r="728" spans="5:59" ht="13.2" x14ac:dyDescent="0.25">
      <c r="E728" s="133"/>
      <c r="AY728" s="132"/>
    </row>
    <row r="729" spans="5:59" ht="13.2" x14ac:dyDescent="0.25">
      <c r="E729" s="133"/>
      <c r="AY729" s="132"/>
    </row>
    <row r="730" spans="5:59" ht="13.2" x14ac:dyDescent="0.25">
      <c r="E730" s="133"/>
      <c r="AY730" s="132"/>
    </row>
    <row r="731" spans="5:59" ht="13.2" x14ac:dyDescent="0.25">
      <c r="E731" s="133"/>
      <c r="AY731" s="132"/>
    </row>
    <row r="732" spans="5:59" ht="13.2" x14ac:dyDescent="0.25">
      <c r="E732" s="133"/>
      <c r="AY732" s="132"/>
    </row>
    <row r="733" spans="5:59" ht="13.2" x14ac:dyDescent="0.25">
      <c r="E733" s="133"/>
      <c r="AY733" s="132"/>
    </row>
    <row r="734" spans="5:59" ht="13.2" x14ac:dyDescent="0.25">
      <c r="AY734" s="134"/>
    </row>
    <row r="735" spans="5:59" x14ac:dyDescent="0.3">
      <c r="E735" s="135" t="s">
        <v>396</v>
      </c>
      <c r="F735" s="136"/>
      <c r="G735" s="137"/>
      <c r="H735" s="89"/>
      <c r="I735" s="137"/>
      <c r="J735" s="138"/>
      <c r="K735" s="137"/>
      <c r="L735" s="89"/>
      <c r="M735" s="137"/>
      <c r="N735" s="138"/>
      <c r="O735" s="137"/>
      <c r="P735" s="89"/>
      <c r="Q735" s="137"/>
      <c r="R735" s="138"/>
      <c r="S735" s="137"/>
      <c r="T735" s="89"/>
      <c r="U735" s="137"/>
      <c r="V735" s="138"/>
      <c r="W735" s="137"/>
      <c r="X735" s="89"/>
      <c r="Y735" s="137"/>
      <c r="Z735" s="138"/>
      <c r="AA735" s="137"/>
      <c r="AB735" s="89"/>
      <c r="AC735" s="137"/>
      <c r="AD735" s="138"/>
      <c r="AE735" s="137"/>
      <c r="AF735" s="89"/>
      <c r="AG735" s="137"/>
      <c r="AH735" s="138"/>
      <c r="AI735" s="137"/>
      <c r="AJ735" s="89"/>
      <c r="AK735" s="137"/>
      <c r="AL735" s="138"/>
      <c r="AM735" s="137"/>
      <c r="AN735" s="89"/>
      <c r="AO735" s="137"/>
      <c r="AP735" s="138"/>
      <c r="AQ735" s="137"/>
      <c r="AR735" s="89"/>
      <c r="AS735" s="137"/>
      <c r="AT735" s="138"/>
      <c r="AU735" s="137"/>
      <c r="AV735" s="89"/>
      <c r="AW735" s="137"/>
      <c r="AX735" s="138"/>
      <c r="AY735" s="137"/>
      <c r="AZ735" s="89"/>
      <c r="BA735" s="137"/>
      <c r="BB735" s="138"/>
      <c r="BD735" s="89">
        <f t="shared" ref="BD735:BE739" si="4432">+G735+K735+O735+S735+W735+AA735+AE735+AI735+AM735+AQ735+AU735+AY735</f>
        <v>0</v>
      </c>
      <c r="BE735" s="89">
        <f t="shared" si="4432"/>
        <v>0</v>
      </c>
      <c r="BF735" s="137"/>
      <c r="BG735" s="138"/>
    </row>
    <row r="736" spans="5:59" x14ac:dyDescent="0.3">
      <c r="E736" s="135" t="s">
        <v>397</v>
      </c>
      <c r="F736" s="136"/>
      <c r="G736" s="137"/>
      <c r="H736" s="137"/>
      <c r="I736" s="137"/>
      <c r="J736" s="138"/>
      <c r="K736" s="137"/>
      <c r="L736" s="137"/>
      <c r="M736" s="137"/>
      <c r="N736" s="138"/>
      <c r="O736" s="137"/>
      <c r="P736" s="137"/>
      <c r="Q736" s="137"/>
      <c r="R736" s="138"/>
      <c r="S736" s="137"/>
      <c r="T736" s="137"/>
      <c r="U736" s="137"/>
      <c r="V736" s="138"/>
      <c r="W736" s="137"/>
      <c r="X736" s="137"/>
      <c r="Y736" s="137"/>
      <c r="Z736" s="138"/>
      <c r="AA736" s="137"/>
      <c r="AB736" s="137"/>
      <c r="AC736" s="137"/>
      <c r="AD736" s="138"/>
      <c r="AE736" s="137"/>
      <c r="AF736" s="137"/>
      <c r="AG736" s="137"/>
      <c r="AH736" s="138"/>
      <c r="AI736" s="137"/>
      <c r="AJ736" s="137"/>
      <c r="AK736" s="137"/>
      <c r="AL736" s="138"/>
      <c r="AM736" s="137"/>
      <c r="AN736" s="137"/>
      <c r="AO736" s="137"/>
      <c r="AP736" s="138"/>
      <c r="AQ736" s="137"/>
      <c r="AR736" s="137"/>
      <c r="AS736" s="137"/>
      <c r="AT736" s="138"/>
      <c r="AU736" s="137"/>
      <c r="AV736" s="137"/>
      <c r="AW736" s="137"/>
      <c r="AX736" s="138"/>
      <c r="AY736" s="137"/>
      <c r="AZ736" s="137"/>
      <c r="BA736" s="137"/>
      <c r="BB736" s="138"/>
      <c r="BD736" s="89">
        <f t="shared" si="4432"/>
        <v>0</v>
      </c>
      <c r="BE736" s="89">
        <f t="shared" si="4432"/>
        <v>0</v>
      </c>
      <c r="BF736" s="137"/>
      <c r="BG736" s="138"/>
    </row>
    <row r="737" spans="5:60" x14ac:dyDescent="0.3">
      <c r="E737" s="135" t="s">
        <v>398</v>
      </c>
      <c r="F737" s="136"/>
      <c r="G737" s="137"/>
      <c r="H737" s="139"/>
      <c r="I737" s="137"/>
      <c r="J737" s="138"/>
      <c r="K737" s="137"/>
      <c r="L737" s="140"/>
      <c r="M737" s="137"/>
      <c r="N737" s="138"/>
      <c r="O737" s="137"/>
      <c r="P737" s="137"/>
      <c r="Q737" s="137"/>
      <c r="R737" s="138"/>
      <c r="S737" s="137"/>
      <c r="T737" s="137"/>
      <c r="U737" s="137"/>
      <c r="V737" s="138"/>
      <c r="W737" s="137"/>
      <c r="X737" s="137"/>
      <c r="Y737" s="137"/>
      <c r="Z737" s="138"/>
      <c r="AA737" s="137"/>
      <c r="AB737" s="137"/>
      <c r="AC737" s="137"/>
      <c r="AD737" s="138"/>
      <c r="AE737" s="137"/>
      <c r="AF737" s="137"/>
      <c r="AG737" s="137"/>
      <c r="AH737" s="138"/>
      <c r="AI737" s="137"/>
      <c r="AJ737" s="137"/>
      <c r="AK737" s="137"/>
      <c r="AL737" s="138"/>
      <c r="AM737" s="137"/>
      <c r="AN737" s="137"/>
      <c r="AO737" s="137"/>
      <c r="AP737" s="138"/>
      <c r="AQ737" s="137"/>
      <c r="AR737" s="137"/>
      <c r="AS737" s="137"/>
      <c r="AT737" s="138"/>
      <c r="AU737" s="137"/>
      <c r="AV737" s="137"/>
      <c r="AW737" s="137"/>
      <c r="AX737" s="138"/>
      <c r="AY737" s="137"/>
      <c r="AZ737" s="137"/>
      <c r="BA737" s="137"/>
      <c r="BB737" s="138"/>
      <c r="BD737" s="89">
        <f t="shared" si="4432"/>
        <v>0</v>
      </c>
      <c r="BE737" s="89">
        <f t="shared" si="4432"/>
        <v>0</v>
      </c>
      <c r="BF737" s="137"/>
      <c r="BG737" s="138"/>
    </row>
    <row r="738" spans="5:60" x14ac:dyDescent="0.3">
      <c r="E738" s="135" t="s">
        <v>399</v>
      </c>
      <c r="F738" s="136"/>
      <c r="G738" s="137"/>
      <c r="H738" s="139">
        <v>8145000</v>
      </c>
      <c r="I738" s="137"/>
      <c r="J738" s="138"/>
      <c r="K738" s="137"/>
      <c r="L738" s="139">
        <v>8145000</v>
      </c>
      <c r="M738" s="137"/>
      <c r="N738" s="138"/>
      <c r="O738" s="137"/>
      <c r="P738" s="139">
        <v>8145000</v>
      </c>
      <c r="Q738" s="137"/>
      <c r="R738" s="138"/>
      <c r="S738" s="137"/>
      <c r="T738" s="139">
        <v>8145000</v>
      </c>
      <c r="U738" s="137"/>
      <c r="V738" s="138"/>
      <c r="W738" s="137"/>
      <c r="X738" s="139">
        <v>8145000</v>
      </c>
      <c r="Y738" s="137"/>
      <c r="Z738" s="138"/>
      <c r="AA738" s="137"/>
      <c r="AB738" s="139">
        <v>8145000</v>
      </c>
      <c r="AC738" s="137"/>
      <c r="AD738" s="138"/>
      <c r="AE738" s="137"/>
      <c r="AF738" s="139">
        <v>8145000</v>
      </c>
      <c r="AG738" s="137"/>
      <c r="AH738" s="138"/>
      <c r="AI738" s="137"/>
      <c r="AJ738" s="139">
        <v>8145000</v>
      </c>
      <c r="AK738" s="137"/>
      <c r="AL738" s="138"/>
      <c r="AM738" s="137"/>
      <c r="AN738" s="139">
        <v>8145000</v>
      </c>
      <c r="AO738" s="137"/>
      <c r="AP738" s="138"/>
      <c r="AQ738" s="137"/>
      <c r="AR738" s="139">
        <v>8145000</v>
      </c>
      <c r="AS738" s="137"/>
      <c r="AT738" s="138"/>
      <c r="AU738" s="137"/>
      <c r="AV738" s="139">
        <v>8145000</v>
      </c>
      <c r="AW738" s="137"/>
      <c r="AX738" s="138"/>
      <c r="AY738" s="137"/>
      <c r="AZ738" s="139">
        <v>-9955000</v>
      </c>
      <c r="BA738" s="137"/>
      <c r="BB738" s="138"/>
      <c r="BD738" s="89">
        <f t="shared" si="4432"/>
        <v>0</v>
      </c>
      <c r="BE738" s="89">
        <f t="shared" si="4432"/>
        <v>79640000</v>
      </c>
      <c r="BF738" s="137"/>
      <c r="BG738" s="138"/>
    </row>
    <row r="739" spans="5:60" x14ac:dyDescent="0.3">
      <c r="E739" s="135" t="s">
        <v>400</v>
      </c>
      <c r="F739" s="136"/>
      <c r="G739" s="137"/>
      <c r="H739" s="137"/>
      <c r="I739" s="137"/>
      <c r="J739" s="138"/>
      <c r="K739" s="137"/>
      <c r="L739" s="137"/>
      <c r="M739" s="137"/>
      <c r="N739" s="138"/>
      <c r="O739" s="137"/>
      <c r="P739" s="137"/>
      <c r="Q739" s="137"/>
      <c r="R739" s="138"/>
      <c r="S739" s="137"/>
      <c r="T739" s="137"/>
      <c r="U739" s="137"/>
      <c r="V739" s="138"/>
      <c r="W739" s="137"/>
      <c r="X739" s="137"/>
      <c r="Y739" s="137"/>
      <c r="Z739" s="138"/>
      <c r="AA739" s="137"/>
      <c r="AB739" s="137"/>
      <c r="AC739" s="137"/>
      <c r="AD739" s="138"/>
      <c r="AE739" s="137"/>
      <c r="AF739" s="137"/>
      <c r="AG739" s="137"/>
      <c r="AH739" s="138"/>
      <c r="AI739" s="137"/>
      <c r="AJ739" s="137"/>
      <c r="AK739" s="137"/>
      <c r="AL739" s="138"/>
      <c r="AM739" s="137"/>
      <c r="AN739" s="137"/>
      <c r="AO739" s="137"/>
      <c r="AP739" s="138"/>
      <c r="AQ739" s="137"/>
      <c r="AR739" s="137"/>
      <c r="AS739" s="137"/>
      <c r="AT739" s="138"/>
      <c r="AU739" s="137"/>
      <c r="AV739" s="137"/>
      <c r="AW739" s="137"/>
      <c r="AX739" s="138"/>
      <c r="AY739" s="137"/>
      <c r="AZ739" s="137"/>
      <c r="BA739" s="137"/>
      <c r="BB739" s="138"/>
      <c r="BD739" s="89">
        <f t="shared" si="4432"/>
        <v>0</v>
      </c>
      <c r="BE739" s="89">
        <f t="shared" si="4432"/>
        <v>0</v>
      </c>
      <c r="BF739" s="137"/>
      <c r="BG739" s="138"/>
    </row>
    <row r="740" spans="5:60" x14ac:dyDescent="0.3">
      <c r="E740" s="135" t="s">
        <v>401</v>
      </c>
      <c r="F740" s="136"/>
      <c r="G740" s="137"/>
      <c r="H740" s="137"/>
      <c r="I740" s="137"/>
      <c r="J740" s="138"/>
      <c r="K740" s="137"/>
      <c r="L740" s="137"/>
      <c r="M740" s="137"/>
      <c r="N740" s="138"/>
      <c r="O740" s="137"/>
      <c r="P740" s="137"/>
      <c r="Q740" s="137"/>
      <c r="R740" s="138"/>
      <c r="S740" s="137"/>
      <c r="T740" s="137"/>
      <c r="U740" s="137"/>
      <c r="V740" s="138"/>
      <c r="W740" s="137"/>
      <c r="X740" s="137"/>
      <c r="Y740" s="137"/>
      <c r="Z740" s="138"/>
      <c r="AA740" s="137"/>
      <c r="AB740" s="137"/>
      <c r="AC740" s="137"/>
      <c r="AD740" s="138"/>
      <c r="AE740" s="137"/>
      <c r="AF740" s="137"/>
      <c r="AG740" s="137"/>
      <c r="AH740" s="138"/>
      <c r="AI740" s="137"/>
      <c r="AJ740" s="137"/>
      <c r="AK740" s="137"/>
      <c r="AL740" s="138"/>
      <c r="AM740" s="137"/>
      <c r="AN740" s="137"/>
      <c r="AO740" s="137"/>
      <c r="AP740" s="138"/>
      <c r="AQ740" s="137"/>
      <c r="AR740" s="137"/>
      <c r="AS740" s="137"/>
      <c r="AT740" s="138"/>
      <c r="AU740" s="137"/>
      <c r="AV740" s="137"/>
      <c r="AW740" s="137"/>
      <c r="AX740" s="138"/>
      <c r="AY740" s="137"/>
      <c r="AZ740" s="137"/>
      <c r="BA740" s="137"/>
      <c r="BB740" s="138"/>
      <c r="BD740" s="89"/>
      <c r="BE740" s="89"/>
      <c r="BF740" s="137"/>
      <c r="BG740" s="138"/>
    </row>
    <row r="741" spans="5:60" x14ac:dyDescent="0.3">
      <c r="E741" s="135"/>
      <c r="F741" s="136"/>
      <c r="G741" s="137"/>
      <c r="H741" s="137"/>
      <c r="I741" s="137"/>
      <c r="J741" s="138"/>
      <c r="K741" s="137"/>
      <c r="L741" s="137"/>
      <c r="M741" s="137"/>
      <c r="N741" s="138"/>
      <c r="O741" s="137"/>
      <c r="P741" s="137"/>
      <c r="Q741" s="137"/>
      <c r="R741" s="138"/>
      <c r="S741" s="137"/>
      <c r="T741" s="137"/>
      <c r="U741" s="137"/>
      <c r="V741" s="138"/>
      <c r="W741" s="137"/>
      <c r="X741" s="137"/>
      <c r="Y741" s="137"/>
      <c r="Z741" s="138"/>
      <c r="AA741" s="137"/>
      <c r="AB741" s="137"/>
      <c r="AC741" s="137"/>
      <c r="AD741" s="138"/>
      <c r="AE741" s="137"/>
      <c r="AF741" s="137"/>
      <c r="AG741" s="137"/>
      <c r="AH741" s="138"/>
      <c r="AI741" s="137"/>
      <c r="AJ741" s="137"/>
      <c r="AK741" s="137"/>
      <c r="AL741" s="138"/>
      <c r="AM741" s="137"/>
      <c r="AN741" s="137"/>
      <c r="AO741" s="137"/>
      <c r="AP741" s="138"/>
      <c r="AQ741" s="137"/>
      <c r="AR741" s="137"/>
      <c r="AS741" s="137"/>
      <c r="AT741" s="138"/>
      <c r="AU741" s="137"/>
      <c r="AV741" s="137"/>
      <c r="AW741" s="137"/>
      <c r="AX741" s="138"/>
      <c r="AY741" s="137"/>
      <c r="AZ741" s="137"/>
      <c r="BA741" s="137"/>
      <c r="BB741" s="138"/>
      <c r="BD741" s="89"/>
      <c r="BE741" s="89"/>
      <c r="BF741" s="137"/>
      <c r="BG741" s="138"/>
    </row>
    <row r="742" spans="5:60" x14ac:dyDescent="0.3">
      <c r="E742" s="141" t="s">
        <v>402</v>
      </c>
      <c r="F742" s="142"/>
      <c r="G742" s="143">
        <f>SUM(G735:G739)</f>
        <v>0</v>
      </c>
      <c r="H742" s="143">
        <f t="shared" ref="H742" si="4433">SUM(H735:H739)</f>
        <v>8145000</v>
      </c>
      <c r="I742" s="143"/>
      <c r="J742" s="143"/>
      <c r="K742" s="143">
        <f>SUM(K735:K739)</f>
        <v>0</v>
      </c>
      <c r="L742" s="143">
        <f t="shared" ref="L742" si="4434">SUM(L735:L739)</f>
        <v>8145000</v>
      </c>
      <c r="M742" s="143"/>
      <c r="N742" s="143"/>
      <c r="O742" s="143">
        <f>SUM(O735:O739)</f>
        <v>0</v>
      </c>
      <c r="P742" s="143">
        <f t="shared" ref="P742" si="4435">SUM(P735:P739)</f>
        <v>8145000</v>
      </c>
      <c r="Q742" s="143"/>
      <c r="R742" s="143"/>
      <c r="S742" s="143">
        <f>SUM(S735:S739)</f>
        <v>0</v>
      </c>
      <c r="T742" s="143">
        <f t="shared" ref="T742" si="4436">SUM(T735:T739)</f>
        <v>8145000</v>
      </c>
      <c r="U742" s="143"/>
      <c r="V742" s="143"/>
      <c r="W742" s="143">
        <f>SUM(W735:W739)</f>
        <v>0</v>
      </c>
      <c r="X742" s="143">
        <f t="shared" ref="X742" si="4437">SUM(X735:X739)</f>
        <v>8145000</v>
      </c>
      <c r="Y742" s="143"/>
      <c r="Z742" s="143"/>
      <c r="AA742" s="143">
        <f>SUM(AA735:AA739)</f>
        <v>0</v>
      </c>
      <c r="AB742" s="143">
        <f t="shared" ref="AB742" si="4438">SUM(AB735:AB739)</f>
        <v>8145000</v>
      </c>
      <c r="AC742" s="143"/>
      <c r="AD742" s="143"/>
      <c r="AE742" s="143">
        <f>SUM(AE735:AE739)</f>
        <v>0</v>
      </c>
      <c r="AF742" s="143">
        <f t="shared" ref="AF742" si="4439">SUM(AF735:AF739)</f>
        <v>8145000</v>
      </c>
      <c r="AG742" s="143"/>
      <c r="AH742" s="143"/>
      <c r="AI742" s="143">
        <f>SUM(AI735:AI739)</f>
        <v>0</v>
      </c>
      <c r="AJ742" s="143">
        <f t="shared" ref="AJ742" si="4440">SUM(AJ735:AJ739)</f>
        <v>8145000</v>
      </c>
      <c r="AK742" s="143"/>
      <c r="AL742" s="143"/>
      <c r="AM742" s="143">
        <f>SUM(AM735:AM739)</f>
        <v>0</v>
      </c>
      <c r="AN742" s="143">
        <f t="shared" ref="AN742" si="4441">SUM(AN735:AN739)</f>
        <v>8145000</v>
      </c>
      <c r="AO742" s="143"/>
      <c r="AP742" s="143"/>
      <c r="AQ742" s="143">
        <f>SUM(AQ735:AQ739)</f>
        <v>0</v>
      </c>
      <c r="AR742" s="143">
        <f t="shared" ref="AR742" si="4442">SUM(AR735:AR739)</f>
        <v>8145000</v>
      </c>
      <c r="AS742" s="143"/>
      <c r="AT742" s="143"/>
      <c r="AU742" s="143">
        <f>SUM(AU735:AU739)</f>
        <v>0</v>
      </c>
      <c r="AV742" s="143">
        <f t="shared" ref="AV742" si="4443">SUM(AV735:AV739)</f>
        <v>8145000</v>
      </c>
      <c r="AW742" s="143"/>
      <c r="AX742" s="143"/>
      <c r="AY742" s="143">
        <f>SUM(AY735:AY739)</f>
        <v>0</v>
      </c>
      <c r="AZ742" s="143">
        <f t="shared" ref="AZ742" si="4444">SUM(AZ735:AZ739)</f>
        <v>-9955000</v>
      </c>
      <c r="BA742" s="143"/>
      <c r="BB742" s="143"/>
      <c r="BD742" s="143">
        <f>SUM(BD735:BD739)</f>
        <v>0</v>
      </c>
      <c r="BE742" s="143">
        <f t="shared" ref="BE742" si="4445">SUM(BE735:BE739)</f>
        <v>79640000</v>
      </c>
      <c r="BF742" s="143"/>
      <c r="BG742" s="143"/>
    </row>
    <row r="743" spans="5:60" x14ac:dyDescent="0.3">
      <c r="BH743" s="52"/>
    </row>
    <row r="744" spans="5:60" x14ac:dyDescent="0.3">
      <c r="E744" s="144" t="s">
        <v>403</v>
      </c>
      <c r="F744" s="145"/>
      <c r="G744" s="146">
        <f>+G5-G109</f>
        <v>30000000</v>
      </c>
      <c r="H744" s="146" t="e">
        <f>+H5-H109-126234.96</f>
        <v>#VALUE!</v>
      </c>
      <c r="I744" s="146"/>
      <c r="J744" s="147"/>
      <c r="K744" s="146">
        <f>+K5-K109</f>
        <v>35000000</v>
      </c>
      <c r="L744" s="146" t="e">
        <f>+L5-L109-126234.96</f>
        <v>#VALUE!</v>
      </c>
      <c r="M744" s="146"/>
      <c r="N744" s="147"/>
      <c r="O744" s="146">
        <f>+O5-O109</f>
        <v>40000000</v>
      </c>
      <c r="P744" s="146" t="e">
        <f>+P5-P109-126234.96</f>
        <v>#VALUE!</v>
      </c>
      <c r="Q744" s="146"/>
      <c r="R744" s="147"/>
      <c r="S744" s="146">
        <f>+S5-S109</f>
        <v>35000000</v>
      </c>
      <c r="T744" s="146" t="e">
        <f>+T5-T109-126234.96</f>
        <v>#VALUE!</v>
      </c>
      <c r="U744" s="146"/>
      <c r="V744" s="147"/>
      <c r="W744" s="146">
        <f>+W5-W109</f>
        <v>45000000</v>
      </c>
      <c r="X744" s="146" t="e">
        <f>+X5-X109-126234.96</f>
        <v>#VALUE!</v>
      </c>
      <c r="Y744" s="146"/>
      <c r="Z744" s="147"/>
      <c r="AA744" s="146">
        <f>+AA5-AA109</f>
        <v>45000000</v>
      </c>
      <c r="AB744" s="146" t="e">
        <f>+AB5-AB109-126234.96</f>
        <v>#VALUE!</v>
      </c>
      <c r="AC744" s="146"/>
      <c r="AD744" s="147"/>
      <c r="AE744" s="146">
        <f>+AE5-AE109</f>
        <v>50000000</v>
      </c>
      <c r="AF744" s="146" t="e">
        <f>+AF5-AF109-126234.96</f>
        <v>#VALUE!</v>
      </c>
      <c r="AG744" s="146"/>
      <c r="AH744" s="147"/>
      <c r="AI744" s="146">
        <f>+AI5-AI109</f>
        <v>55000000</v>
      </c>
      <c r="AJ744" s="146" t="e">
        <f>+AJ5-AJ109-126234.95</f>
        <v>#VALUE!</v>
      </c>
      <c r="AK744" s="146"/>
      <c r="AL744" s="147"/>
      <c r="AM744" s="146">
        <f>+AM5-AM109</f>
        <v>65000000</v>
      </c>
      <c r="AN744" s="146" t="e">
        <f>+AN5-AN109-126234.96</f>
        <v>#VALUE!</v>
      </c>
      <c r="AO744" s="146"/>
      <c r="AP744" s="147"/>
      <c r="AQ744" s="146">
        <f>+AQ5-AQ109</f>
        <v>75000000</v>
      </c>
      <c r="AR744" s="146" t="e">
        <f>+AR5-AR109-126234.96</f>
        <v>#VALUE!</v>
      </c>
      <c r="AS744" s="146"/>
      <c r="AT744" s="147"/>
      <c r="AU744" s="146">
        <f>+AU5-AU109</f>
        <v>85000000</v>
      </c>
      <c r="AV744" s="146" t="e">
        <f>+AV5-AV109-126234.96</f>
        <v>#VALUE!</v>
      </c>
      <c r="AW744" s="146"/>
      <c r="AX744" s="147"/>
      <c r="AY744" s="146">
        <f>+AY5-AY109</f>
        <v>90000000</v>
      </c>
      <c r="AZ744" s="146" t="e">
        <f>+AZ5-AZ109-126234.96</f>
        <v>#VALUE!</v>
      </c>
      <c r="BA744" s="146"/>
      <c r="BB744" s="147"/>
      <c r="BD744" s="146">
        <f>+BD5-BD109</f>
        <v>560000000</v>
      </c>
      <c r="BE744" s="146" t="e">
        <f>+BE5-BE109-126234.96-126234.96-126234.96-126234.96-126234.96-126234.96-126234.96-126234.95-126234.96-126234.96-126234.96-126234.96</f>
        <v>#VALUE!</v>
      </c>
      <c r="BF744" s="146"/>
      <c r="BG744" s="147"/>
      <c r="BH744" s="52"/>
    </row>
    <row r="745" spans="5:60" x14ac:dyDescent="0.3">
      <c r="E745" s="50"/>
      <c r="BH745" s="52"/>
    </row>
    <row r="746" spans="5:60" x14ac:dyDescent="0.3">
      <c r="E746" s="144" t="s">
        <v>404</v>
      </c>
      <c r="F746" s="145"/>
      <c r="G746" s="146">
        <f>+G110+G742-G692</f>
        <v>22563789.037500001</v>
      </c>
      <c r="H746" s="146" t="e">
        <f>+H110+H742-H686-H692-126234.96</f>
        <v>#VALUE!</v>
      </c>
      <c r="I746" s="146"/>
      <c r="J746" s="147"/>
      <c r="K746" s="146">
        <f>+K110+K742-K686-K692</f>
        <v>24406080.704166666</v>
      </c>
      <c r="L746" s="146" t="e">
        <f>+L110+L742-L686-L692-126234.96</f>
        <v>#VALUE!</v>
      </c>
      <c r="M746" s="146"/>
      <c r="N746" s="147"/>
      <c r="O746" s="146">
        <f>+O110+O742-O686-O692</f>
        <v>26248372.370833337</v>
      </c>
      <c r="P746" s="146" t="e">
        <f>+P110+P742-P686-P692-126234.96</f>
        <v>#VALUE!</v>
      </c>
      <c r="Q746" s="146"/>
      <c r="R746" s="147"/>
      <c r="S746" s="146">
        <f>+S110+S742-S686-S692</f>
        <v>24406080.704166666</v>
      </c>
      <c r="T746" s="146" t="e">
        <f>+T110+T742-T686-T692-126234.96</f>
        <v>#VALUE!</v>
      </c>
      <c r="U746" s="146"/>
      <c r="V746" s="147"/>
      <c r="W746" s="146">
        <f>+W110+W742-W686-W692</f>
        <v>28090664.037500001</v>
      </c>
      <c r="X746" s="146" t="e">
        <f>+X110+X742-X686-X692-126234.96</f>
        <v>#VALUE!</v>
      </c>
      <c r="Y746" s="146"/>
      <c r="Z746" s="147"/>
      <c r="AA746" s="146">
        <f>+AA110+AA742-AA686-AA692</f>
        <v>28595734.837500006</v>
      </c>
      <c r="AB746" s="146" t="e">
        <f>+AB110+AB742-AB686-AB692-126234.96</f>
        <v>#VALUE!</v>
      </c>
      <c r="AC746" s="146"/>
      <c r="AD746" s="147"/>
      <c r="AE746" s="146">
        <f>+AE110+AE742-AE686-AE692</f>
        <v>29950026.504166663</v>
      </c>
      <c r="AF746" s="146" t="e">
        <f>+AF110+AF742-AF686-AF692-126234.96</f>
        <v>#VALUE!</v>
      </c>
      <c r="AG746" s="146"/>
      <c r="AH746" s="147"/>
      <c r="AI746" s="146">
        <f>+AI110+AI742-AI686-AI692</f>
        <v>31792318.170833334</v>
      </c>
      <c r="AJ746" s="146" t="e">
        <f>+AJ110+AJ742-AJ686-AJ692-126234.95</f>
        <v>#VALUE!</v>
      </c>
      <c r="AK746" s="146"/>
      <c r="AL746" s="147"/>
      <c r="AM746" s="146">
        <f>+AM110+AM742-AM686-AM692</f>
        <v>35476901.504166663</v>
      </c>
      <c r="AN746" s="146" t="e">
        <f>+AN110+AN742-AN686-AN692-126234.96</f>
        <v>#VALUE!</v>
      </c>
      <c r="AO746" s="146"/>
      <c r="AP746" s="147"/>
      <c r="AQ746" s="146">
        <f>+AQ110+AQ742-AQ686-AQ692</f>
        <v>39161484.837499999</v>
      </c>
      <c r="AR746" s="146" t="e">
        <f>+AR110+AR742-AR686-AR692-126234.96</f>
        <v>#VALUE!</v>
      </c>
      <c r="AS746" s="146"/>
      <c r="AT746" s="147"/>
      <c r="AU746" s="146">
        <f>+AU110+AU742-AU686-AU692</f>
        <v>42588997.370833337</v>
      </c>
      <c r="AV746" s="146" t="e">
        <f>+AV110+AV742-AV686-AV692-126234.96</f>
        <v>#VALUE!</v>
      </c>
      <c r="AW746" s="146"/>
      <c r="AX746" s="147"/>
      <c r="AY746" s="146">
        <f>+AY110+AY742-AY686-AY692</f>
        <v>44431289.037500001</v>
      </c>
      <c r="AZ746" s="146" t="e">
        <f>+AZ110+AZ742-AZ686-AZ692-126234.96</f>
        <v>#VALUE!</v>
      </c>
      <c r="BA746" s="146"/>
      <c r="BB746" s="147"/>
      <c r="BD746" s="146">
        <f>+BD110+BD742-BD686-BD692</f>
        <v>333280450.07916665</v>
      </c>
      <c r="BE746" s="146" t="e">
        <f>+BE110+BE742-BE686-BE692-126234.96-126234.96-126234.96-126234.96-126234.96-126234.96-126234.96-126234.95-126234.96-126234.96-126234.96-126234.96</f>
        <v>#VALUE!</v>
      </c>
      <c r="BF746" s="146"/>
      <c r="BG746" s="147"/>
      <c r="BH746" s="52"/>
    </row>
    <row r="747" spans="5:60" x14ac:dyDescent="0.3">
      <c r="E747" s="50"/>
    </row>
    <row r="748" spans="5:60" x14ac:dyDescent="0.3">
      <c r="E748" s="144" t="s">
        <v>405</v>
      </c>
      <c r="F748" s="145"/>
      <c r="G748" s="146">
        <f>+G744-G746</f>
        <v>7436210.9624999985</v>
      </c>
      <c r="H748" s="146" t="e">
        <f>+H744-H746</f>
        <v>#VALUE!</v>
      </c>
      <c r="I748" s="146"/>
      <c r="J748" s="147"/>
      <c r="K748" s="146">
        <f>+K744-K746</f>
        <v>10593919.295833334</v>
      </c>
      <c r="L748" s="146" t="e">
        <f>+L744-L746</f>
        <v>#VALUE!</v>
      </c>
      <c r="M748" s="146"/>
      <c r="N748" s="147"/>
      <c r="O748" s="146">
        <f>+O744-O746</f>
        <v>13751627.629166663</v>
      </c>
      <c r="P748" s="146" t="e">
        <f>+P744-P746</f>
        <v>#VALUE!</v>
      </c>
      <c r="Q748" s="146"/>
      <c r="R748" s="147"/>
      <c r="S748" s="146">
        <f>+S744-S746</f>
        <v>10593919.295833334</v>
      </c>
      <c r="T748" s="146" t="e">
        <f>+T744-T746</f>
        <v>#VALUE!</v>
      </c>
      <c r="U748" s="146"/>
      <c r="V748" s="147"/>
      <c r="W748" s="146">
        <f>+W744-W746</f>
        <v>16909335.962499999</v>
      </c>
      <c r="X748" s="146" t="e">
        <f>+X744-X746</f>
        <v>#VALUE!</v>
      </c>
      <c r="Y748" s="146"/>
      <c r="Z748" s="147"/>
      <c r="AA748" s="146">
        <f>+AA744-AA746</f>
        <v>16404265.162499994</v>
      </c>
      <c r="AB748" s="146" t="e">
        <f>+AB744-AB746</f>
        <v>#VALUE!</v>
      </c>
      <c r="AC748" s="146"/>
      <c r="AD748" s="147"/>
      <c r="AE748" s="146">
        <f>+AE744-AE746</f>
        <v>20049973.495833337</v>
      </c>
      <c r="AF748" s="146" t="e">
        <f>+AF744-AF746</f>
        <v>#VALUE!</v>
      </c>
      <c r="AG748" s="146"/>
      <c r="AH748" s="147"/>
      <c r="AI748" s="146">
        <f>+AI744-AI746</f>
        <v>23207681.829166666</v>
      </c>
      <c r="AJ748" s="146" t="e">
        <f>+AJ744-AJ746</f>
        <v>#VALUE!</v>
      </c>
      <c r="AK748" s="146"/>
      <c r="AL748" s="147"/>
      <c r="AM748" s="146">
        <f>+AM744-AM746</f>
        <v>29523098.495833337</v>
      </c>
      <c r="AN748" s="146" t="e">
        <f>+AN744-AN746</f>
        <v>#VALUE!</v>
      </c>
      <c r="AO748" s="146"/>
      <c r="AP748" s="147"/>
      <c r="AQ748" s="146">
        <f>+AQ744-AQ746</f>
        <v>35838515.162500001</v>
      </c>
      <c r="AR748" s="146" t="e">
        <f>+AR744-AR746</f>
        <v>#VALUE!</v>
      </c>
      <c r="AS748" s="146"/>
      <c r="AT748" s="147"/>
      <c r="AU748" s="146">
        <f>+AU744-AU746</f>
        <v>42411002.629166663</v>
      </c>
      <c r="AV748" s="146" t="e">
        <f>+AV744-AV746</f>
        <v>#VALUE!</v>
      </c>
      <c r="AW748" s="146"/>
      <c r="AX748" s="147"/>
      <c r="AY748" s="146">
        <f>+AY744-AY746</f>
        <v>45568710.962499999</v>
      </c>
      <c r="AZ748" s="146" t="e">
        <f>+AZ744-AZ746</f>
        <v>#VALUE!</v>
      </c>
      <c r="BA748" s="146"/>
      <c r="BB748" s="147"/>
      <c r="BD748" s="146">
        <f>+BD744-BD746</f>
        <v>226719549.92083335</v>
      </c>
      <c r="BE748" s="146" t="e">
        <f>+BE744-BE746</f>
        <v>#VALUE!</v>
      </c>
      <c r="BF748" s="146"/>
      <c r="BG748" s="147"/>
    </row>
    <row r="749" spans="5:60" x14ac:dyDescent="0.3">
      <c r="E749" s="50"/>
    </row>
    <row r="750" spans="5:60" x14ac:dyDescent="0.3">
      <c r="E750" s="144" t="s">
        <v>406</v>
      </c>
      <c r="F750" s="145"/>
      <c r="G750" s="147">
        <f>IF((+G748/G744)&gt;0,(+G748/G744),0)</f>
        <v>0.24787369874999995</v>
      </c>
      <c r="H750" s="147" t="e">
        <f>IF((+H748/H744)&gt;0,(+H748/H744),0)</f>
        <v>#VALUE!</v>
      </c>
      <c r="I750" s="147"/>
      <c r="J750" s="147"/>
      <c r="K750" s="147">
        <f>IF((+K748/K744)&gt;0,(+K748/K744),0)</f>
        <v>0.30268340845238095</v>
      </c>
      <c r="L750" s="147" t="e">
        <f>IF((+L748/L744)&gt;0,(+L748/L744),0)</f>
        <v>#VALUE!</v>
      </c>
      <c r="M750" s="147"/>
      <c r="N750" s="147"/>
      <c r="O750" s="147">
        <f>IF((+O748/O744)&gt;0,(+O748/O744),0)</f>
        <v>0.34379069072916657</v>
      </c>
      <c r="P750" s="147" t="e">
        <f>IF((+P748/P744)&gt;0,(+P748/P744),0)</f>
        <v>#VALUE!</v>
      </c>
      <c r="Q750" s="147"/>
      <c r="R750" s="147"/>
      <c r="S750" s="147">
        <f>IF((+S748/S744)&gt;0,(+S748/S744),0)</f>
        <v>0.30268340845238095</v>
      </c>
      <c r="T750" s="147" t="e">
        <f>IF((+T748/T744)&gt;0,(+T748/T744),0)</f>
        <v>#VALUE!</v>
      </c>
      <c r="U750" s="147"/>
      <c r="V750" s="147"/>
      <c r="W750" s="147">
        <f>IF((+W748/W744)&gt;0,(+W748/W744),0)</f>
        <v>0.37576302138888884</v>
      </c>
      <c r="X750" s="147" t="e">
        <f>IF((+X748/X744)&gt;0,(+X748/X744),0)</f>
        <v>#VALUE!</v>
      </c>
      <c r="Y750" s="147"/>
      <c r="Z750" s="147"/>
      <c r="AA750" s="147">
        <f>IF((+AA748/AA744)&gt;0,(+AA748/AA744),0)</f>
        <v>0.3645392258333332</v>
      </c>
      <c r="AB750" s="147" t="e">
        <f>IF((+AB748/AB744)&gt;0,(+AB748/AB744),0)</f>
        <v>#VALUE!</v>
      </c>
      <c r="AC750" s="147"/>
      <c r="AD750" s="147"/>
      <c r="AE750" s="147">
        <f>IF((+AE748/AE744)&gt;0,(+AE748/AE744),0)</f>
        <v>0.40099946991666674</v>
      </c>
      <c r="AF750" s="147" t="e">
        <f>IF((+AF748/AF744)&gt;0,(+AF748/AF744),0)</f>
        <v>#VALUE!</v>
      </c>
      <c r="AG750" s="147"/>
      <c r="AH750" s="147"/>
      <c r="AI750" s="147">
        <f>IF((+AI748/AI744)&gt;0,(+AI748/AI744),0)</f>
        <v>0.42195785143939391</v>
      </c>
      <c r="AJ750" s="147" t="e">
        <f>IF((+AJ748/AJ744)&gt;0,(+AJ748/AJ744),0)</f>
        <v>#VALUE!</v>
      </c>
      <c r="AK750" s="147"/>
      <c r="AL750" s="147"/>
      <c r="AM750" s="147">
        <f>IF((+AM748/AM744)&gt;0,(+AM748/AM744),0)</f>
        <v>0.45420151532051289</v>
      </c>
      <c r="AN750" s="147" t="e">
        <f>IF((+AN748/AN744)&gt;0,(+AN748/AN744),0)</f>
        <v>#VALUE!</v>
      </c>
      <c r="AO750" s="147"/>
      <c r="AP750" s="147"/>
      <c r="AQ750" s="147">
        <f>IF((+AQ748/AQ744)&gt;0,(+AQ748/AQ744),0)</f>
        <v>0.47784686883333333</v>
      </c>
      <c r="AR750" s="147" t="e">
        <f>IF((+AR748/AR744)&gt;0,(+AR748/AR744),0)</f>
        <v>#VALUE!</v>
      </c>
      <c r="AS750" s="147"/>
      <c r="AT750" s="147"/>
      <c r="AU750" s="147">
        <f>IF((+AU748/AU744)&gt;0,(+AU748/AU744),0)</f>
        <v>0.49895297210784312</v>
      </c>
      <c r="AV750" s="147" t="e">
        <f>IF((+AV748/AV744)&gt;0,(+AV748/AV744),0)</f>
        <v>#VALUE!</v>
      </c>
      <c r="AW750" s="147"/>
      <c r="AX750" s="147"/>
      <c r="AY750" s="147">
        <f>IF((+AY748/AY744)&gt;0,(+AY748/AY744),0)</f>
        <v>0.5063190106944444</v>
      </c>
      <c r="AZ750" s="147" t="e">
        <f>IF((+AZ748/AZ744)&gt;0,(+AZ748/AZ744),0)</f>
        <v>#VALUE!</v>
      </c>
      <c r="BA750" s="147"/>
      <c r="BB750" s="147"/>
      <c r="BD750" s="147">
        <f>IF((+BD748/BD744)&gt;0,(+BD748/BD744),0)</f>
        <v>0.40485633914434527</v>
      </c>
      <c r="BE750" s="147" t="e">
        <f>IF((+BE748/BE744)&gt;0,(+BE748/BE744),0)</f>
        <v>#VALUE!</v>
      </c>
      <c r="BF750" s="147"/>
      <c r="BG750" s="147"/>
    </row>
    <row r="752" spans="5:60" x14ac:dyDescent="0.3">
      <c r="AF752" s="140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100C5-F1AC-4711-91F5-BDE2E2951CD0}">
  <sheetPr>
    <pageSetUpPr fitToPage="1"/>
  </sheetPr>
  <dimension ref="A1:N17"/>
  <sheetViews>
    <sheetView workbookViewId="0">
      <selection activeCell="J15" sqref="J15"/>
    </sheetView>
  </sheetViews>
  <sheetFormatPr baseColWidth="10" defaultRowHeight="14.4" x14ac:dyDescent="0.3"/>
  <cols>
    <col min="1" max="1" width="13.77734375" bestFit="1" customWidth="1"/>
    <col min="2" max="2" width="7.88671875" hidden="1" customWidth="1"/>
    <col min="3" max="3" width="31.21875" bestFit="1" customWidth="1"/>
    <col min="4" max="4" width="12" bestFit="1" customWidth="1"/>
    <col min="5" max="5" width="5.77734375" bestFit="1" customWidth="1"/>
    <col min="6" max="6" width="11.6640625" bestFit="1" customWidth="1"/>
    <col min="7" max="7" width="11.109375" hidden="1" customWidth="1"/>
    <col min="8" max="8" width="11.44140625" bestFit="1" customWidth="1"/>
    <col min="9" max="9" width="10" bestFit="1" customWidth="1"/>
    <col min="10" max="10" width="10.5546875" bestFit="1" customWidth="1"/>
    <col min="11" max="11" width="7.5546875" bestFit="1" customWidth="1"/>
    <col min="12" max="12" width="7.88671875" bestFit="1" customWidth="1"/>
    <col min="13" max="13" width="17.6640625" bestFit="1" customWidth="1"/>
  </cols>
  <sheetData>
    <row r="1" spans="1:14" ht="21" thickBot="1" x14ac:dyDescent="0.35">
      <c r="A1" s="299" t="s">
        <v>407</v>
      </c>
      <c r="B1" s="300" t="s">
        <v>408</v>
      </c>
      <c r="C1" s="300" t="s">
        <v>409</v>
      </c>
      <c r="D1" s="300" t="s">
        <v>410</v>
      </c>
      <c r="E1" s="300" t="s">
        <v>411</v>
      </c>
      <c r="F1" s="300" t="s">
        <v>412</v>
      </c>
      <c r="G1" s="300" t="s">
        <v>737</v>
      </c>
      <c r="H1" s="300" t="s">
        <v>414</v>
      </c>
      <c r="I1" s="300" t="s">
        <v>738</v>
      </c>
      <c r="J1" s="300" t="s">
        <v>739</v>
      </c>
      <c r="K1" s="300" t="s">
        <v>417</v>
      </c>
      <c r="L1" s="300" t="s">
        <v>418</v>
      </c>
      <c r="M1" s="301" t="s">
        <v>433</v>
      </c>
    </row>
    <row r="2" spans="1:14" x14ac:dyDescent="0.3">
      <c r="A2" s="305" t="s">
        <v>775</v>
      </c>
      <c r="B2" s="306"/>
      <c r="C2" s="307" t="s">
        <v>779</v>
      </c>
      <c r="D2" s="308" t="s">
        <v>774</v>
      </c>
      <c r="E2" s="309" t="s">
        <v>420</v>
      </c>
      <c r="F2" s="310" t="s">
        <v>448</v>
      </c>
      <c r="G2" s="309" t="s">
        <v>773</v>
      </c>
      <c r="H2" s="311">
        <v>0</v>
      </c>
      <c r="I2" s="312">
        <v>400000</v>
      </c>
      <c r="J2" s="312">
        <f>+I2*0.5</f>
        <v>200000</v>
      </c>
      <c r="K2" s="313">
        <v>2725465</v>
      </c>
      <c r="L2" s="314">
        <v>45257</v>
      </c>
      <c r="M2" s="315" t="s">
        <v>435</v>
      </c>
      <c r="N2" s="149">
        <f t="shared" ref="N2" si="0">+I2*0.35</f>
        <v>140000</v>
      </c>
    </row>
    <row r="3" spans="1:14" x14ac:dyDescent="0.3">
      <c r="A3" s="316" t="s">
        <v>776</v>
      </c>
      <c r="B3" s="164"/>
      <c r="C3" s="283" t="s">
        <v>772</v>
      </c>
      <c r="D3" s="156" t="s">
        <v>782</v>
      </c>
      <c r="E3" s="285" t="s">
        <v>420</v>
      </c>
      <c r="F3" s="278" t="s">
        <v>635</v>
      </c>
      <c r="G3" s="277" t="s">
        <v>773</v>
      </c>
      <c r="H3" s="250">
        <v>0</v>
      </c>
      <c r="I3" s="149">
        <v>450000</v>
      </c>
      <c r="J3" s="149">
        <f>+I3*0.5</f>
        <v>225000</v>
      </c>
      <c r="K3" s="296">
        <v>2755089</v>
      </c>
      <c r="L3" s="297">
        <v>45266</v>
      </c>
      <c r="M3" s="257" t="s">
        <v>435</v>
      </c>
    </row>
    <row r="4" spans="1:14" x14ac:dyDescent="0.3">
      <c r="A4" s="316" t="s">
        <v>777</v>
      </c>
      <c r="B4" s="164"/>
      <c r="C4" s="283" t="s">
        <v>780</v>
      </c>
      <c r="D4" s="156" t="s">
        <v>783</v>
      </c>
      <c r="E4" s="285" t="s">
        <v>420</v>
      </c>
      <c r="F4" s="278" t="s">
        <v>786</v>
      </c>
      <c r="G4" s="277" t="s">
        <v>773</v>
      </c>
      <c r="H4" s="250">
        <v>0</v>
      </c>
      <c r="I4" s="149">
        <v>562500</v>
      </c>
      <c r="J4" s="149">
        <f>+I4*0.5</f>
        <v>281250</v>
      </c>
      <c r="K4" s="296">
        <v>2755032</v>
      </c>
      <c r="L4" s="297">
        <v>45266</v>
      </c>
      <c r="M4" s="257" t="s">
        <v>435</v>
      </c>
    </row>
    <row r="5" spans="1:14" ht="15" thickBot="1" x14ac:dyDescent="0.35">
      <c r="A5" s="317" t="s">
        <v>778</v>
      </c>
      <c r="B5" s="318"/>
      <c r="C5" s="319" t="s">
        <v>781</v>
      </c>
      <c r="D5" s="320" t="s">
        <v>784</v>
      </c>
      <c r="E5" s="321" t="s">
        <v>785</v>
      </c>
      <c r="F5" s="322" t="s">
        <v>564</v>
      </c>
      <c r="G5" s="323" t="s">
        <v>773</v>
      </c>
      <c r="H5" s="324">
        <v>220000</v>
      </c>
      <c r="I5" s="325">
        <f>3750000*0.5</f>
        <v>1875000</v>
      </c>
      <c r="J5" s="325">
        <f>(I5-H5)*0.5</f>
        <v>827500</v>
      </c>
      <c r="K5" s="326">
        <v>2756156</v>
      </c>
      <c r="L5" s="327">
        <v>45271</v>
      </c>
      <c r="M5" s="328" t="s">
        <v>707</v>
      </c>
    </row>
    <row r="6" spans="1:14" x14ac:dyDescent="0.3">
      <c r="A6" s="259"/>
      <c r="H6" s="292">
        <f>SUM(H2:H5)</f>
        <v>220000</v>
      </c>
      <c r="I6" s="292">
        <f>SUM(I2:I5)</f>
        <v>3287500</v>
      </c>
      <c r="J6" s="292">
        <f>SUM(J2:J5)</f>
        <v>1533750</v>
      </c>
      <c r="K6" s="302"/>
      <c r="L6" s="303"/>
      <c r="M6" s="304"/>
    </row>
    <row r="7" spans="1:14" x14ac:dyDescent="0.3">
      <c r="A7" s="259"/>
      <c r="H7" s="293"/>
      <c r="I7" s="290" t="s">
        <v>470</v>
      </c>
      <c r="J7" s="329">
        <f>+I6-H6-J6</f>
        <v>1533750</v>
      </c>
      <c r="M7" s="260"/>
    </row>
    <row r="8" spans="1:14" ht="15" thickBot="1" x14ac:dyDescent="0.35">
      <c r="A8" s="261"/>
      <c r="B8" s="262"/>
      <c r="C8" s="262"/>
      <c r="D8" s="262"/>
      <c r="E8" s="262"/>
      <c r="F8" s="262"/>
      <c r="G8" s="262"/>
      <c r="H8" s="294"/>
      <c r="I8" s="291" t="s">
        <v>434</v>
      </c>
      <c r="J8" s="295">
        <f>+J7*0.55</f>
        <v>843562.50000000012</v>
      </c>
      <c r="K8" s="262"/>
      <c r="L8" s="262"/>
      <c r="M8" s="263"/>
    </row>
    <row r="9" spans="1:14" x14ac:dyDescent="0.3">
      <c r="C9" s="369" t="s">
        <v>796</v>
      </c>
      <c r="D9" s="370"/>
    </row>
    <row r="10" spans="1:14" x14ac:dyDescent="0.3">
      <c r="C10" s="267" t="s">
        <v>533</v>
      </c>
      <c r="D10" s="268">
        <f>+I6</f>
        <v>3287500</v>
      </c>
      <c r="E10" s="212"/>
    </row>
    <row r="11" spans="1:14" x14ac:dyDescent="0.3">
      <c r="C11" s="269" t="s">
        <v>534</v>
      </c>
      <c r="D11" s="270">
        <f>+H6</f>
        <v>220000</v>
      </c>
    </row>
    <row r="12" spans="1:14" x14ac:dyDescent="0.3">
      <c r="C12" s="267" t="s">
        <v>535</v>
      </c>
      <c r="D12" s="268">
        <f>+J6</f>
        <v>1533750</v>
      </c>
      <c r="E12" s="214">
        <f>+D12/D10</f>
        <v>0.4665399239543726</v>
      </c>
    </row>
    <row r="13" spans="1:14" x14ac:dyDescent="0.3">
      <c r="C13" s="267" t="s">
        <v>536</v>
      </c>
      <c r="D13" s="268">
        <f>+D10-D11-D12</f>
        <v>1533750</v>
      </c>
      <c r="E13" s="212"/>
    </row>
    <row r="14" spans="1:14" x14ac:dyDescent="0.3">
      <c r="C14" s="271" t="s">
        <v>494</v>
      </c>
      <c r="D14" s="272">
        <f>+D13*0.55</f>
        <v>843562.50000000012</v>
      </c>
      <c r="E14" s="212"/>
    </row>
    <row r="15" spans="1:14" x14ac:dyDescent="0.3">
      <c r="C15" s="267" t="s">
        <v>537</v>
      </c>
      <c r="D15" s="273">
        <f>+D14/D10</f>
        <v>0.25659695817490497</v>
      </c>
      <c r="E15" s="212"/>
    </row>
    <row r="16" spans="1:14" x14ac:dyDescent="0.3">
      <c r="C16" s="271" t="s">
        <v>538</v>
      </c>
      <c r="D16" s="272">
        <f>+D13-D14</f>
        <v>690187.49999999988</v>
      </c>
      <c r="E16" s="212"/>
    </row>
    <row r="17" spans="3:4" ht="15" thickBot="1" x14ac:dyDescent="0.35">
      <c r="C17" s="274" t="s">
        <v>539</v>
      </c>
      <c r="D17" s="275">
        <f>+D16/D10</f>
        <v>0.20994296577946764</v>
      </c>
    </row>
  </sheetData>
  <mergeCells count="1">
    <mergeCell ref="C9:D9"/>
  </mergeCells>
  <printOptions horizontalCentered="1" verticalCentered="1"/>
  <pageMargins left="0.70866141732283472" right="0.70866141732283472" top="0.94488188976377963" bottom="0.74803149606299213" header="1.4960629921259843" footer="0.31496062992125984"/>
  <pageSetup scale="93" orientation="landscape" r:id="rId1"/>
  <headerFooter>
    <oddHeader>&amp;LJAIRO RODRIGUEZ ESPINEL&amp;CDETALLE CUENTAS POR AVALUOS ENTREGADOS Y EN PROCESO A LA FECHA&amp;RSEPTIEMBRE 12 DE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F4014-C3F3-4847-97C8-196BBBA33CD8}">
  <dimension ref="A1:N17"/>
  <sheetViews>
    <sheetView workbookViewId="0">
      <selection activeCell="B24" sqref="B24"/>
    </sheetView>
  </sheetViews>
  <sheetFormatPr baseColWidth="10" defaultRowHeight="14.4" x14ac:dyDescent="0.3"/>
  <cols>
    <col min="1" max="1" width="14.21875" bestFit="1" customWidth="1"/>
    <col min="2" max="2" width="48" bestFit="1" customWidth="1"/>
    <col min="3" max="3" width="12" bestFit="1" customWidth="1"/>
    <col min="4" max="4" width="6.88671875" bestFit="1" customWidth="1"/>
    <col min="5" max="5" width="7.44140625" bestFit="1" customWidth="1"/>
    <col min="6" max="6" width="11.109375" bestFit="1" customWidth="1"/>
    <col min="7" max="7" width="11.44140625" bestFit="1" customWidth="1"/>
    <col min="8" max="8" width="10" bestFit="1" customWidth="1"/>
    <col min="9" max="9" width="10.5546875" bestFit="1" customWidth="1"/>
    <col min="10" max="10" width="7.5546875" bestFit="1" customWidth="1"/>
    <col min="11" max="11" width="7.88671875" bestFit="1" customWidth="1"/>
    <col min="12" max="12" width="19" bestFit="1" customWidth="1"/>
    <col min="13" max="13" width="7.109375" bestFit="1" customWidth="1"/>
  </cols>
  <sheetData>
    <row r="1" spans="1:14" ht="21" thickBot="1" x14ac:dyDescent="0.35">
      <c r="A1" s="299" t="s">
        <v>407</v>
      </c>
      <c r="B1" s="300" t="s">
        <v>409</v>
      </c>
      <c r="C1" s="300" t="s">
        <v>410</v>
      </c>
      <c r="D1" s="300" t="s">
        <v>411</v>
      </c>
      <c r="E1" s="300" t="s">
        <v>412</v>
      </c>
      <c r="F1" s="300" t="s">
        <v>737</v>
      </c>
      <c r="G1" s="300" t="s">
        <v>414</v>
      </c>
      <c r="H1" s="300" t="s">
        <v>738</v>
      </c>
      <c r="I1" s="300" t="s">
        <v>739</v>
      </c>
      <c r="J1" s="300" t="s">
        <v>417</v>
      </c>
      <c r="K1" s="300" t="s">
        <v>418</v>
      </c>
      <c r="L1" s="301" t="s">
        <v>433</v>
      </c>
    </row>
    <row r="2" spans="1:14" x14ac:dyDescent="0.3">
      <c r="A2" s="334" t="s">
        <v>778</v>
      </c>
      <c r="B2" s="344" t="s">
        <v>781</v>
      </c>
      <c r="C2" s="335" t="s">
        <v>784</v>
      </c>
      <c r="D2" s="336" t="s">
        <v>785</v>
      </c>
      <c r="E2" s="337" t="s">
        <v>564</v>
      </c>
      <c r="F2" s="336" t="s">
        <v>773</v>
      </c>
      <c r="G2" s="311">
        <v>220000</v>
      </c>
      <c r="H2" s="312">
        <f>3750000*0.5</f>
        <v>1875000</v>
      </c>
      <c r="I2" s="312">
        <f>(H2-G2)*0.5</f>
        <v>827500</v>
      </c>
      <c r="J2" s="338">
        <v>2756156</v>
      </c>
      <c r="K2" s="339">
        <v>45271</v>
      </c>
      <c r="L2" s="315" t="s">
        <v>803</v>
      </c>
    </row>
    <row r="3" spans="1:14" x14ac:dyDescent="0.3">
      <c r="A3" s="340" t="s">
        <v>797</v>
      </c>
      <c r="B3" s="331" t="s">
        <v>798</v>
      </c>
      <c r="C3" s="165" t="s">
        <v>799</v>
      </c>
      <c r="D3" s="166" t="s">
        <v>800</v>
      </c>
      <c r="E3" s="171" t="s">
        <v>443</v>
      </c>
      <c r="F3" s="166" t="s">
        <v>486</v>
      </c>
      <c r="G3" s="333">
        <v>150000</v>
      </c>
      <c r="H3" s="333">
        <v>1800000</v>
      </c>
      <c r="I3" s="333">
        <v>500000</v>
      </c>
      <c r="J3" s="163">
        <v>2788730</v>
      </c>
      <c r="K3" s="342">
        <v>45307</v>
      </c>
      <c r="L3" s="343" t="s">
        <v>804</v>
      </c>
      <c r="M3" s="160"/>
      <c r="N3" s="160"/>
    </row>
    <row r="4" spans="1:14" x14ac:dyDescent="0.3">
      <c r="A4" s="340" t="s">
        <v>801</v>
      </c>
      <c r="B4" s="332" t="s">
        <v>780</v>
      </c>
      <c r="C4" s="165" t="s">
        <v>783</v>
      </c>
      <c r="D4" s="166" t="s">
        <v>420</v>
      </c>
      <c r="E4" s="171" t="s">
        <v>421</v>
      </c>
      <c r="F4" s="166" t="s">
        <v>773</v>
      </c>
      <c r="G4" s="353" t="s">
        <v>500</v>
      </c>
      <c r="H4" s="333">
        <v>640000</v>
      </c>
      <c r="I4" s="149">
        <f>+H4*0.5</f>
        <v>320000</v>
      </c>
      <c r="J4" s="172">
        <v>2787948</v>
      </c>
      <c r="K4" s="173">
        <v>45303</v>
      </c>
      <c r="L4" s="257" t="s">
        <v>435</v>
      </c>
      <c r="M4" s="160"/>
      <c r="N4" s="160"/>
    </row>
    <row r="5" spans="1:14" ht="15" thickBot="1" x14ac:dyDescent="0.35">
      <c r="A5" s="341" t="s">
        <v>802</v>
      </c>
      <c r="B5" s="345" t="s">
        <v>594</v>
      </c>
      <c r="C5" s="346" t="s">
        <v>595</v>
      </c>
      <c r="D5" s="347" t="s">
        <v>423</v>
      </c>
      <c r="E5" s="347" t="s">
        <v>464</v>
      </c>
      <c r="F5" s="348" t="s">
        <v>486</v>
      </c>
      <c r="G5" s="352">
        <v>0</v>
      </c>
      <c r="H5" s="349">
        <v>700000</v>
      </c>
      <c r="I5" s="349">
        <f>+H5*0.35</f>
        <v>244999.99999999997</v>
      </c>
      <c r="J5" s="350">
        <v>2791419</v>
      </c>
      <c r="K5" s="354">
        <v>45322</v>
      </c>
      <c r="L5" s="351" t="s">
        <v>435</v>
      </c>
      <c r="M5" s="160"/>
      <c r="N5" s="160"/>
    </row>
    <row r="6" spans="1:14" x14ac:dyDescent="0.3">
      <c r="A6" s="259"/>
      <c r="G6" s="330">
        <f>SUM(G2:G5)</f>
        <v>370000</v>
      </c>
      <c r="H6" s="330">
        <f>SUM(H2:H5)</f>
        <v>5015000</v>
      </c>
      <c r="I6" s="330">
        <f>SUM(I2:I5)</f>
        <v>1892500</v>
      </c>
      <c r="J6" s="302"/>
      <c r="K6" s="303"/>
      <c r="L6" s="304"/>
    </row>
    <row r="7" spans="1:14" x14ac:dyDescent="0.3">
      <c r="A7" s="259"/>
      <c r="G7" s="293"/>
      <c r="H7" s="290" t="s">
        <v>470</v>
      </c>
      <c r="I7" s="329">
        <f>+H6-G6-I6</f>
        <v>2752500</v>
      </c>
      <c r="L7" s="260"/>
    </row>
    <row r="8" spans="1:14" ht="15" thickBot="1" x14ac:dyDescent="0.35">
      <c r="A8" s="261"/>
      <c r="B8" s="262"/>
      <c r="C8" s="262"/>
      <c r="D8" s="262"/>
      <c r="E8" s="262"/>
      <c r="F8" s="262"/>
      <c r="G8" s="294"/>
      <c r="H8" s="291" t="s">
        <v>434</v>
      </c>
      <c r="I8" s="295">
        <f>+I7*0.55</f>
        <v>1513875.0000000002</v>
      </c>
      <c r="J8" s="262"/>
      <c r="K8" s="262"/>
      <c r="L8" s="263"/>
    </row>
    <row r="9" spans="1:14" x14ac:dyDescent="0.3">
      <c r="B9" s="369" t="s">
        <v>805</v>
      </c>
      <c r="C9" s="370"/>
    </row>
    <row r="10" spans="1:14" x14ac:dyDescent="0.3">
      <c r="B10" s="267" t="s">
        <v>533</v>
      </c>
      <c r="C10" s="268">
        <f>+H6</f>
        <v>5015000</v>
      </c>
      <c r="D10" s="212"/>
    </row>
    <row r="11" spans="1:14" x14ac:dyDescent="0.3">
      <c r="B11" s="269" t="s">
        <v>534</v>
      </c>
      <c r="C11" s="270">
        <f>+G6</f>
        <v>370000</v>
      </c>
    </row>
    <row r="12" spans="1:14" x14ac:dyDescent="0.3">
      <c r="B12" s="267" t="s">
        <v>535</v>
      </c>
      <c r="C12" s="268">
        <f>+I6</f>
        <v>1892500</v>
      </c>
      <c r="D12" s="214">
        <f>+C12/C10</f>
        <v>0.37736789631106682</v>
      </c>
    </row>
    <row r="13" spans="1:14" x14ac:dyDescent="0.3">
      <c r="B13" s="267" t="s">
        <v>536</v>
      </c>
      <c r="C13" s="268">
        <f>+C10-C11-C12</f>
        <v>2752500</v>
      </c>
      <c r="D13" s="212"/>
    </row>
    <row r="14" spans="1:14" x14ac:dyDescent="0.3">
      <c r="B14" s="271" t="s">
        <v>494</v>
      </c>
      <c r="C14" s="272">
        <f>+C13*0.55</f>
        <v>1513875.0000000002</v>
      </c>
      <c r="D14" s="212"/>
    </row>
    <row r="15" spans="1:14" x14ac:dyDescent="0.3">
      <c r="B15" s="267" t="s">
        <v>537</v>
      </c>
      <c r="C15" s="273">
        <f>+C14/C10</f>
        <v>0.30186939182452649</v>
      </c>
      <c r="D15" s="212"/>
    </row>
    <row r="16" spans="1:14" x14ac:dyDescent="0.3">
      <c r="B16" s="271" t="s">
        <v>538</v>
      </c>
      <c r="C16" s="272">
        <f>+C13-C14</f>
        <v>1238624.9999999998</v>
      </c>
      <c r="D16" s="212"/>
    </row>
    <row r="17" spans="2:3" ht="15" thickBot="1" x14ac:dyDescent="0.35">
      <c r="B17" s="274" t="s">
        <v>539</v>
      </c>
      <c r="C17" s="275">
        <f>+C16/C10</f>
        <v>0.24698404785643066</v>
      </c>
    </row>
  </sheetData>
  <mergeCells count="1">
    <mergeCell ref="B9:C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783C7-124E-46B5-A291-44373E2F8678}">
  <dimension ref="A1:N15"/>
  <sheetViews>
    <sheetView workbookViewId="0">
      <selection activeCell="G16" sqref="G16"/>
    </sheetView>
  </sheetViews>
  <sheetFormatPr baseColWidth="10" defaultRowHeight="14.4" x14ac:dyDescent="0.3"/>
  <cols>
    <col min="1" max="1" width="13.77734375" bestFit="1" customWidth="1"/>
    <col min="2" max="2" width="31.21875" bestFit="1" customWidth="1"/>
    <col min="3" max="3" width="9" bestFit="1" customWidth="1"/>
    <col min="4" max="4" width="20.21875" bestFit="1" customWidth="1"/>
    <col min="5" max="5" width="8" bestFit="1" customWidth="1"/>
    <col min="6" max="6" width="13.109375" bestFit="1" customWidth="1"/>
    <col min="7" max="7" width="11.5546875" bestFit="1" customWidth="1"/>
    <col min="8" max="9" width="11.21875" bestFit="1" customWidth="1"/>
    <col min="10" max="10" width="7.5546875" bestFit="1" customWidth="1"/>
    <col min="11" max="11" width="7.88671875" bestFit="1" customWidth="1"/>
    <col min="12" max="12" width="17.6640625" bestFit="1" customWidth="1"/>
    <col min="13" max="13" width="35.77734375" bestFit="1" customWidth="1"/>
  </cols>
  <sheetData>
    <row r="1" spans="1:14" ht="20.399999999999999" x14ac:dyDescent="0.3">
      <c r="A1" s="148" t="s">
        <v>407</v>
      </c>
      <c r="B1" s="148" t="s">
        <v>409</v>
      </c>
      <c r="C1" s="148" t="s">
        <v>410</v>
      </c>
      <c r="D1" s="148" t="s">
        <v>411</v>
      </c>
      <c r="E1" s="148" t="s">
        <v>412</v>
      </c>
      <c r="F1" s="148" t="s">
        <v>737</v>
      </c>
      <c r="G1" s="148" t="s">
        <v>414</v>
      </c>
      <c r="H1" s="148" t="s">
        <v>738</v>
      </c>
      <c r="I1" s="148" t="s">
        <v>739</v>
      </c>
      <c r="J1" s="148" t="s">
        <v>417</v>
      </c>
      <c r="K1" s="148" t="s">
        <v>418</v>
      </c>
      <c r="L1" s="148" t="s">
        <v>433</v>
      </c>
      <c r="M1" s="150"/>
    </row>
    <row r="2" spans="1:14" x14ac:dyDescent="0.3">
      <c r="A2" s="356" t="s">
        <v>806</v>
      </c>
      <c r="B2" s="356" t="s">
        <v>807</v>
      </c>
      <c r="C2" s="357">
        <v>79127708</v>
      </c>
      <c r="D2" s="358" t="s">
        <v>423</v>
      </c>
      <c r="E2" s="359" t="s">
        <v>419</v>
      </c>
      <c r="F2" s="364" t="s">
        <v>809</v>
      </c>
      <c r="G2" s="366" t="s">
        <v>500</v>
      </c>
      <c r="H2" s="366">
        <v>400000</v>
      </c>
      <c r="I2" s="366">
        <v>200000</v>
      </c>
      <c r="J2" s="360">
        <v>2875823</v>
      </c>
      <c r="K2" s="363">
        <v>45358</v>
      </c>
      <c r="L2" s="358" t="s">
        <v>435</v>
      </c>
      <c r="M2" s="356" t="s">
        <v>808</v>
      </c>
    </row>
    <row r="3" spans="1:14" x14ac:dyDescent="0.3">
      <c r="A3" s="356" t="s">
        <v>810</v>
      </c>
      <c r="B3" s="356" t="s">
        <v>811</v>
      </c>
      <c r="C3" s="357">
        <v>1083560290</v>
      </c>
      <c r="D3" s="358" t="s">
        <v>467</v>
      </c>
      <c r="E3" s="359" t="s">
        <v>419</v>
      </c>
      <c r="F3" s="364" t="s">
        <v>813</v>
      </c>
      <c r="G3" s="366" t="s">
        <v>500</v>
      </c>
      <c r="H3" s="366">
        <v>350000</v>
      </c>
      <c r="I3" s="366">
        <v>122500</v>
      </c>
      <c r="J3" s="360">
        <v>2823767</v>
      </c>
      <c r="K3" s="363">
        <v>45351</v>
      </c>
      <c r="L3" s="361" t="s">
        <v>435</v>
      </c>
      <c r="M3" s="356" t="s">
        <v>812</v>
      </c>
    </row>
    <row r="4" spans="1:14" x14ac:dyDescent="0.3">
      <c r="A4" s="355"/>
      <c r="B4" s="355"/>
      <c r="C4" s="204"/>
      <c r="D4" s="204"/>
      <c r="E4" s="355"/>
      <c r="G4" s="365">
        <f>SUM(G2:G3)</f>
        <v>0</v>
      </c>
      <c r="H4" s="365">
        <f>SUM(H2:H3)</f>
        <v>750000</v>
      </c>
      <c r="I4" s="365">
        <f>SUM(I2:I3)</f>
        <v>322500</v>
      </c>
      <c r="J4" s="204"/>
      <c r="K4" s="204"/>
      <c r="L4" s="204"/>
      <c r="M4" s="204"/>
      <c r="N4" s="204"/>
    </row>
    <row r="5" spans="1:14" x14ac:dyDescent="0.3">
      <c r="G5" s="293"/>
      <c r="H5" s="290" t="s">
        <v>470</v>
      </c>
      <c r="I5" s="329">
        <f>+H4-G4-I4</f>
        <v>427500</v>
      </c>
      <c r="J5" s="204"/>
      <c r="K5" s="204"/>
      <c r="L5" s="204"/>
      <c r="M5" s="204"/>
      <c r="N5" s="204"/>
    </row>
    <row r="6" spans="1:14" ht="15" thickBot="1" x14ac:dyDescent="0.35">
      <c r="G6" s="294"/>
      <c r="H6" s="291" t="s">
        <v>434</v>
      </c>
      <c r="I6" s="295">
        <f>+I5*0.55</f>
        <v>235125.00000000003</v>
      </c>
    </row>
    <row r="7" spans="1:14" x14ac:dyDescent="0.3">
      <c r="B7" s="371" t="s">
        <v>829</v>
      </c>
      <c r="C7" s="372"/>
    </row>
    <row r="8" spans="1:14" x14ac:dyDescent="0.3">
      <c r="B8" s="267" t="s">
        <v>533</v>
      </c>
      <c r="C8" s="268">
        <f>+H4</f>
        <v>750000</v>
      </c>
      <c r="D8" s="212"/>
    </row>
    <row r="9" spans="1:14" x14ac:dyDescent="0.3">
      <c r="B9" s="269" t="s">
        <v>534</v>
      </c>
      <c r="C9" s="270">
        <f>+G4</f>
        <v>0</v>
      </c>
    </row>
    <row r="10" spans="1:14" x14ac:dyDescent="0.3">
      <c r="B10" s="267" t="s">
        <v>535</v>
      </c>
      <c r="C10" s="268">
        <f>+I4</f>
        <v>322500</v>
      </c>
      <c r="D10" s="214">
        <f>+C10/C8</f>
        <v>0.43</v>
      </c>
    </row>
    <row r="11" spans="1:14" x14ac:dyDescent="0.3">
      <c r="B11" s="267" t="s">
        <v>536</v>
      </c>
      <c r="C11" s="268">
        <f>+C8-C9-C10</f>
        <v>427500</v>
      </c>
      <c r="D11" s="212"/>
    </row>
    <row r="12" spans="1:14" x14ac:dyDescent="0.3">
      <c r="B12" s="271" t="s">
        <v>494</v>
      </c>
      <c r="C12" s="272">
        <f>+C11*0.55</f>
        <v>235125.00000000003</v>
      </c>
      <c r="D12" s="212"/>
    </row>
    <row r="13" spans="1:14" x14ac:dyDescent="0.3">
      <c r="B13" s="267" t="s">
        <v>537</v>
      </c>
      <c r="C13" s="273">
        <f>+C12/C8</f>
        <v>0.31350000000000006</v>
      </c>
      <c r="D13" s="212"/>
    </row>
    <row r="14" spans="1:14" x14ac:dyDescent="0.3">
      <c r="B14" s="271" t="s">
        <v>538</v>
      </c>
      <c r="C14" s="272">
        <f>+C11-C12</f>
        <v>192374.99999999997</v>
      </c>
      <c r="D14" s="212"/>
    </row>
    <row r="15" spans="1:14" ht="15" thickBot="1" x14ac:dyDescent="0.35">
      <c r="B15" s="274" t="s">
        <v>539</v>
      </c>
      <c r="C15" s="275">
        <f>+C14/C8</f>
        <v>0.25649999999999995</v>
      </c>
    </row>
  </sheetData>
  <mergeCells count="1">
    <mergeCell ref="B7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8A9A4-8EDB-48FB-AF20-197AC847535E}">
  <dimension ref="A1:N21"/>
  <sheetViews>
    <sheetView tabSelected="1" workbookViewId="0">
      <selection activeCell="J15" sqref="J15"/>
    </sheetView>
  </sheetViews>
  <sheetFormatPr baseColWidth="10" defaultRowHeight="14.4" x14ac:dyDescent="0.3"/>
  <cols>
    <col min="1" max="1" width="13.77734375" bestFit="1" customWidth="1"/>
    <col min="2" max="2" width="31.21875" bestFit="1" customWidth="1"/>
    <col min="3" max="3" width="9.88671875" bestFit="1" customWidth="1"/>
    <col min="4" max="4" width="20.21875" bestFit="1" customWidth="1"/>
    <col min="5" max="5" width="8" bestFit="1" customWidth="1"/>
    <col min="6" max="6" width="13.109375" bestFit="1" customWidth="1"/>
    <col min="7" max="7" width="11.44140625" bestFit="1" customWidth="1"/>
    <col min="8" max="8" width="10" bestFit="1" customWidth="1"/>
    <col min="9" max="9" width="10.5546875" bestFit="1" customWidth="1"/>
    <col min="10" max="10" width="7.5546875" bestFit="1" customWidth="1"/>
    <col min="11" max="11" width="7.88671875" bestFit="1" customWidth="1"/>
    <col min="12" max="12" width="17.6640625" bestFit="1" customWidth="1"/>
    <col min="13" max="13" width="35.77734375" hidden="1" customWidth="1"/>
  </cols>
  <sheetData>
    <row r="1" spans="1:14" ht="20.399999999999999" x14ac:dyDescent="0.3">
      <c r="A1" s="148" t="s">
        <v>407</v>
      </c>
      <c r="B1" s="148" t="s">
        <v>409</v>
      </c>
      <c r="C1" s="148" t="s">
        <v>410</v>
      </c>
      <c r="D1" s="148" t="s">
        <v>411</v>
      </c>
      <c r="E1" s="148" t="s">
        <v>412</v>
      </c>
      <c r="F1" s="148" t="s">
        <v>737</v>
      </c>
      <c r="G1" s="148" t="s">
        <v>414</v>
      </c>
      <c r="H1" s="148" t="s">
        <v>738</v>
      </c>
      <c r="I1" s="148" t="s">
        <v>739</v>
      </c>
      <c r="J1" s="148" t="s">
        <v>417</v>
      </c>
      <c r="K1" s="148" t="s">
        <v>418</v>
      </c>
      <c r="L1" s="148" t="s">
        <v>433</v>
      </c>
      <c r="M1" s="150"/>
    </row>
    <row r="2" spans="1:14" x14ac:dyDescent="0.3">
      <c r="A2" s="356" t="s">
        <v>814</v>
      </c>
      <c r="B2" s="356" t="s">
        <v>815</v>
      </c>
      <c r="C2" s="357" t="s">
        <v>816</v>
      </c>
      <c r="D2" s="358" t="s">
        <v>420</v>
      </c>
      <c r="E2" s="359" t="s">
        <v>485</v>
      </c>
      <c r="F2" s="362" t="s">
        <v>773</v>
      </c>
      <c r="G2" s="373">
        <v>125000</v>
      </c>
      <c r="H2" s="373">
        <f>7500000</f>
        <v>7500000</v>
      </c>
      <c r="I2" s="366">
        <v>175000</v>
      </c>
      <c r="J2" s="374">
        <v>2876954</v>
      </c>
      <c r="K2" s="375">
        <v>45365</v>
      </c>
      <c r="L2" s="376" t="s">
        <v>435</v>
      </c>
      <c r="M2" s="356" t="s">
        <v>817</v>
      </c>
    </row>
    <row r="3" spans="1:14" x14ac:dyDescent="0.3">
      <c r="A3" s="356" t="s">
        <v>818</v>
      </c>
      <c r="B3" s="356" t="s">
        <v>815</v>
      </c>
      <c r="C3" s="357" t="s">
        <v>816</v>
      </c>
      <c r="D3" s="358" t="s">
        <v>574</v>
      </c>
      <c r="E3" s="359" t="s">
        <v>819</v>
      </c>
      <c r="F3" s="362" t="s">
        <v>773</v>
      </c>
      <c r="G3" s="373"/>
      <c r="H3" s="373"/>
      <c r="I3" s="366">
        <v>2325000</v>
      </c>
      <c r="J3" s="374"/>
      <c r="K3" s="374"/>
      <c r="L3" s="376"/>
      <c r="M3" s="356" t="s">
        <v>820</v>
      </c>
    </row>
    <row r="4" spans="1:14" x14ac:dyDescent="0.3">
      <c r="A4" s="356" t="s">
        <v>821</v>
      </c>
      <c r="B4" s="356" t="s">
        <v>815</v>
      </c>
      <c r="C4" s="357" t="s">
        <v>816</v>
      </c>
      <c r="D4" s="358" t="s">
        <v>423</v>
      </c>
      <c r="E4" s="359" t="s">
        <v>419</v>
      </c>
      <c r="F4" s="358" t="s">
        <v>809</v>
      </c>
      <c r="G4" s="373"/>
      <c r="H4" s="373"/>
      <c r="I4" s="366">
        <v>425000</v>
      </c>
      <c r="J4" s="374"/>
      <c r="K4" s="374"/>
      <c r="L4" s="376"/>
      <c r="M4" s="174" t="s">
        <v>822</v>
      </c>
    </row>
    <row r="5" spans="1:14" x14ac:dyDescent="0.3">
      <c r="A5" s="356" t="s">
        <v>823</v>
      </c>
      <c r="B5" s="356" t="s">
        <v>815</v>
      </c>
      <c r="C5" s="357" t="s">
        <v>816</v>
      </c>
      <c r="D5" s="358" t="s">
        <v>824</v>
      </c>
      <c r="E5" s="359" t="s">
        <v>448</v>
      </c>
      <c r="F5" s="362" t="s">
        <v>826</v>
      </c>
      <c r="G5" s="373"/>
      <c r="H5" s="373"/>
      <c r="I5" s="366">
        <v>500000</v>
      </c>
      <c r="J5" s="374"/>
      <c r="K5" s="374"/>
      <c r="L5" s="376"/>
      <c r="M5" s="174" t="s">
        <v>825</v>
      </c>
    </row>
    <row r="6" spans="1:14" x14ac:dyDescent="0.3">
      <c r="A6" s="356" t="s">
        <v>827</v>
      </c>
      <c r="B6" s="174" t="s">
        <v>828</v>
      </c>
      <c r="C6" s="174" t="s">
        <v>838</v>
      </c>
      <c r="D6" s="358" t="s">
        <v>420</v>
      </c>
      <c r="E6" s="359" t="s">
        <v>464</v>
      </c>
      <c r="F6" s="362" t="s">
        <v>773</v>
      </c>
      <c r="G6" s="366" t="s">
        <v>500</v>
      </c>
      <c r="H6" s="367">
        <v>350000</v>
      </c>
      <c r="I6" s="366">
        <v>175000</v>
      </c>
      <c r="J6" s="377">
        <v>2876586</v>
      </c>
      <c r="K6" s="378">
        <v>45363</v>
      </c>
      <c r="L6" s="362" t="s">
        <v>435</v>
      </c>
      <c r="M6" s="174" t="s">
        <v>839</v>
      </c>
    </row>
    <row r="7" spans="1:14" x14ac:dyDescent="0.3">
      <c r="A7" s="356" t="s">
        <v>830</v>
      </c>
      <c r="B7" s="174" t="s">
        <v>831</v>
      </c>
      <c r="C7" s="177" t="s">
        <v>832</v>
      </c>
      <c r="D7" s="358" t="s">
        <v>420</v>
      </c>
      <c r="E7" s="359" t="s">
        <v>421</v>
      </c>
      <c r="F7" s="362" t="s">
        <v>773</v>
      </c>
      <c r="G7" s="367" t="s">
        <v>500</v>
      </c>
      <c r="H7" s="367">
        <v>500000</v>
      </c>
      <c r="I7" s="366">
        <f>+H7*0.5</f>
        <v>250000</v>
      </c>
      <c r="J7" s="377">
        <v>2877947</v>
      </c>
      <c r="K7" s="378">
        <v>45371</v>
      </c>
      <c r="L7" s="362" t="s">
        <v>435</v>
      </c>
      <c r="M7" s="174" t="s">
        <v>833</v>
      </c>
    </row>
    <row r="8" spans="1:14" x14ac:dyDescent="0.3">
      <c r="A8" s="356" t="s">
        <v>834</v>
      </c>
      <c r="B8" s="174" t="s">
        <v>583</v>
      </c>
      <c r="C8" s="177" t="s">
        <v>584</v>
      </c>
      <c r="D8" s="358" t="s">
        <v>835</v>
      </c>
      <c r="E8" s="359" t="s">
        <v>448</v>
      </c>
      <c r="F8" s="362" t="s">
        <v>837</v>
      </c>
      <c r="G8" s="367">
        <v>350000</v>
      </c>
      <c r="H8" s="367">
        <v>1100000</v>
      </c>
      <c r="I8" s="366">
        <v>600000</v>
      </c>
      <c r="J8" s="377">
        <v>2877948</v>
      </c>
      <c r="K8" s="378">
        <v>45371</v>
      </c>
      <c r="L8" s="362" t="s">
        <v>707</v>
      </c>
      <c r="M8" s="174" t="s">
        <v>836</v>
      </c>
    </row>
    <row r="9" spans="1:14" x14ac:dyDescent="0.3">
      <c r="A9" s="356" t="s">
        <v>841</v>
      </c>
      <c r="B9" s="174" t="s">
        <v>842</v>
      </c>
      <c r="C9" s="177">
        <v>94313204</v>
      </c>
      <c r="D9" s="358" t="s">
        <v>616</v>
      </c>
      <c r="E9" s="359" t="s">
        <v>448</v>
      </c>
      <c r="F9" s="362" t="s">
        <v>773</v>
      </c>
      <c r="G9" s="367">
        <v>120000</v>
      </c>
      <c r="H9" s="367">
        <v>350000</v>
      </c>
      <c r="I9" s="366">
        <f>+H9*0.5</f>
        <v>175000</v>
      </c>
      <c r="J9" s="377"/>
      <c r="K9" s="378"/>
      <c r="L9" s="362" t="s">
        <v>707</v>
      </c>
      <c r="M9" s="174"/>
    </row>
    <row r="10" spans="1:14" x14ac:dyDescent="0.3">
      <c r="A10" s="355"/>
      <c r="B10" s="355"/>
      <c r="C10" s="204"/>
      <c r="D10" s="204"/>
      <c r="E10" s="355"/>
      <c r="G10" s="368">
        <f>SUM(G2:G9)</f>
        <v>595000</v>
      </c>
      <c r="H10" s="368">
        <f>SUM(H2:H9)</f>
        <v>9800000</v>
      </c>
      <c r="I10" s="368">
        <f>SUM(I2:I9)</f>
        <v>4625000</v>
      </c>
      <c r="J10" s="204"/>
      <c r="K10" s="204"/>
      <c r="L10" s="204"/>
      <c r="M10" s="204"/>
      <c r="N10" s="204"/>
    </row>
    <row r="11" spans="1:14" x14ac:dyDescent="0.3">
      <c r="G11" s="293"/>
      <c r="H11" s="290" t="s">
        <v>470</v>
      </c>
      <c r="I11" s="379">
        <f>+H10-G10-I10</f>
        <v>4580000</v>
      </c>
      <c r="J11" s="204"/>
      <c r="K11" s="204"/>
      <c r="L11" s="204"/>
      <c r="M11" s="204"/>
      <c r="N11" s="204"/>
    </row>
    <row r="12" spans="1:14" ht="15" thickBot="1" x14ac:dyDescent="0.35">
      <c r="G12" s="294"/>
      <c r="H12" s="291" t="s">
        <v>434</v>
      </c>
      <c r="I12" s="295">
        <f>+I11*0.55</f>
        <v>2519000</v>
      </c>
    </row>
    <row r="13" spans="1:14" x14ac:dyDescent="0.3">
      <c r="B13" s="371" t="s">
        <v>840</v>
      </c>
      <c r="C13" s="372"/>
    </row>
    <row r="14" spans="1:14" x14ac:dyDescent="0.3">
      <c r="B14" s="267" t="s">
        <v>533</v>
      </c>
      <c r="C14" s="268">
        <f>+H10</f>
        <v>9800000</v>
      </c>
      <c r="D14" s="212"/>
    </row>
    <row r="15" spans="1:14" x14ac:dyDescent="0.3">
      <c r="B15" s="269" t="s">
        <v>534</v>
      </c>
      <c r="C15" s="270">
        <f>+G10</f>
        <v>595000</v>
      </c>
    </row>
    <row r="16" spans="1:14" x14ac:dyDescent="0.3">
      <c r="B16" s="267" t="s">
        <v>535</v>
      </c>
      <c r="C16" s="268">
        <f>+I10</f>
        <v>4625000</v>
      </c>
      <c r="D16" s="214">
        <f>+C16/C14</f>
        <v>0.47193877551020408</v>
      </c>
    </row>
    <row r="17" spans="2:4" x14ac:dyDescent="0.3">
      <c r="B17" s="267" t="s">
        <v>536</v>
      </c>
      <c r="C17" s="268">
        <f>+C14-C15-C16</f>
        <v>4580000</v>
      </c>
      <c r="D17" s="212"/>
    </row>
    <row r="18" spans="2:4" x14ac:dyDescent="0.3">
      <c r="B18" s="271" t="s">
        <v>494</v>
      </c>
      <c r="C18" s="272">
        <f>+C17*0.55</f>
        <v>2519000</v>
      </c>
      <c r="D18" s="212"/>
    </row>
    <row r="19" spans="2:4" x14ac:dyDescent="0.3">
      <c r="B19" s="267" t="s">
        <v>537</v>
      </c>
      <c r="C19" s="273">
        <f>+C18/C14</f>
        <v>0.25704081632653059</v>
      </c>
      <c r="D19" s="212"/>
    </row>
    <row r="20" spans="2:4" x14ac:dyDescent="0.3">
      <c r="B20" s="271" t="s">
        <v>538</v>
      </c>
      <c r="C20" s="272">
        <f>+C17-C18</f>
        <v>2061000</v>
      </c>
      <c r="D20" s="212"/>
    </row>
    <row r="21" spans="2:4" ht="15" thickBot="1" x14ac:dyDescent="0.35">
      <c r="B21" s="274" t="s">
        <v>539</v>
      </c>
      <c r="C21" s="275">
        <f>+C20/C14</f>
        <v>0.21030612244897959</v>
      </c>
    </row>
  </sheetData>
  <mergeCells count="6">
    <mergeCell ref="L2:L5"/>
    <mergeCell ref="B13:C13"/>
    <mergeCell ref="G2:G5"/>
    <mergeCell ref="H2:H5"/>
    <mergeCell ref="J2:J5"/>
    <mergeCell ref="K2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1C465-9511-4EF4-9E84-66E0951B4422}">
  <dimension ref="A1:AA105"/>
  <sheetViews>
    <sheetView workbookViewId="0">
      <pane xSplit="1" ySplit="1" topLeftCell="B89" activePane="bottomRight" state="frozen"/>
      <selection pane="topRight" activeCell="B1" sqref="B1"/>
      <selection pane="bottomLeft" activeCell="A2" sqref="A2"/>
      <selection pane="bottomRight" activeCell="A91" sqref="A91"/>
    </sheetView>
  </sheetViews>
  <sheetFormatPr baseColWidth="10" defaultRowHeight="14.4" x14ac:dyDescent="0.3"/>
  <cols>
    <col min="1" max="1" width="14.21875" bestFit="1" customWidth="1"/>
    <col min="2" max="2" width="11.5546875" bestFit="1" customWidth="1"/>
    <col min="3" max="3" width="48" bestFit="1" customWidth="1"/>
    <col min="4" max="4" width="12.77734375" bestFit="1" customWidth="1"/>
    <col min="5" max="5" width="20.21875" bestFit="1" customWidth="1"/>
    <col min="6" max="6" width="9.77734375" bestFit="1" customWidth="1"/>
    <col min="7" max="7" width="40.109375" customWidth="1"/>
    <col min="8" max="8" width="13.5546875" bestFit="1" customWidth="1"/>
    <col min="9" max="9" width="8.33203125" bestFit="1" customWidth="1"/>
    <col min="10" max="10" width="10.5546875" bestFit="1" customWidth="1"/>
    <col min="11" max="11" width="9.109375" bestFit="1" customWidth="1"/>
    <col min="12" max="12" width="6.21875" bestFit="1" customWidth="1"/>
    <col min="13" max="13" width="8.33203125" bestFit="1" customWidth="1"/>
    <col min="14" max="14" width="43.77734375" bestFit="1" customWidth="1"/>
  </cols>
  <sheetData>
    <row r="1" spans="1:14" ht="30.6" x14ac:dyDescent="0.3">
      <c r="A1" s="148" t="s">
        <v>407</v>
      </c>
      <c r="B1" s="148" t="s">
        <v>408</v>
      </c>
      <c r="C1" s="148" t="s">
        <v>409</v>
      </c>
      <c r="D1" s="148" t="s">
        <v>410</v>
      </c>
      <c r="E1" s="148" t="s">
        <v>411</v>
      </c>
      <c r="F1" s="148" t="s">
        <v>412</v>
      </c>
      <c r="G1" s="148" t="s">
        <v>666</v>
      </c>
      <c r="H1" s="148" t="s">
        <v>413</v>
      </c>
      <c r="I1" s="148" t="s">
        <v>414</v>
      </c>
      <c r="J1" s="148" t="s">
        <v>415</v>
      </c>
      <c r="K1" s="148" t="s">
        <v>416</v>
      </c>
      <c r="L1" s="148" t="s">
        <v>417</v>
      </c>
      <c r="M1" s="148" t="s">
        <v>418</v>
      </c>
      <c r="N1" s="148" t="s">
        <v>433</v>
      </c>
    </row>
    <row r="2" spans="1:14" x14ac:dyDescent="0.3">
      <c r="A2" s="179" t="s">
        <v>471</v>
      </c>
      <c r="B2" s="153">
        <v>44914</v>
      </c>
      <c r="C2" s="180" t="s">
        <v>472</v>
      </c>
      <c r="D2" s="158">
        <v>29003966</v>
      </c>
      <c r="E2" s="155" t="s">
        <v>420</v>
      </c>
      <c r="F2" s="155" t="s">
        <v>419</v>
      </c>
      <c r="G2" s="154" t="s">
        <v>540</v>
      </c>
      <c r="H2" s="155" t="s">
        <v>422</v>
      </c>
      <c r="I2" s="154">
        <v>0</v>
      </c>
      <c r="J2" s="181">
        <v>350000</v>
      </c>
      <c r="K2" s="182">
        <v>122500</v>
      </c>
      <c r="L2" s="161">
        <v>2420715</v>
      </c>
      <c r="M2" s="205">
        <v>44944</v>
      </c>
      <c r="N2" s="211"/>
    </row>
    <row r="3" spans="1:14" x14ac:dyDescent="0.3">
      <c r="A3" s="179" t="s">
        <v>473</v>
      </c>
      <c r="B3" s="153">
        <v>44930</v>
      </c>
      <c r="C3" s="216" t="s">
        <v>474</v>
      </c>
      <c r="D3" s="156" t="s">
        <v>475</v>
      </c>
      <c r="E3" s="155" t="s">
        <v>420</v>
      </c>
      <c r="F3" s="155" t="s">
        <v>476</v>
      </c>
      <c r="G3" s="154" t="s">
        <v>541</v>
      </c>
      <c r="H3" s="155" t="s">
        <v>422</v>
      </c>
      <c r="I3" s="154">
        <v>0</v>
      </c>
      <c r="J3" s="181">
        <v>2250000</v>
      </c>
      <c r="K3" s="182">
        <v>787500</v>
      </c>
      <c r="L3" s="161">
        <v>2420716</v>
      </c>
      <c r="M3" s="205">
        <v>44944</v>
      </c>
      <c r="N3" s="211"/>
    </row>
    <row r="4" spans="1:14" x14ac:dyDescent="0.3">
      <c r="A4" s="179" t="s">
        <v>477</v>
      </c>
      <c r="B4" s="153">
        <v>44943</v>
      </c>
      <c r="C4" s="180" t="s">
        <v>478</v>
      </c>
      <c r="D4" s="183">
        <v>31934180</v>
      </c>
      <c r="E4" s="155" t="s">
        <v>420</v>
      </c>
      <c r="F4" s="155" t="s">
        <v>421</v>
      </c>
      <c r="G4" s="184" t="s">
        <v>542</v>
      </c>
      <c r="H4" s="185" t="s">
        <v>422</v>
      </c>
      <c r="I4" s="154">
        <v>0</v>
      </c>
      <c r="J4" s="175">
        <v>400000</v>
      </c>
      <c r="K4" s="182">
        <v>140000</v>
      </c>
      <c r="L4" s="161">
        <v>2420717</v>
      </c>
      <c r="M4" s="205">
        <v>44944</v>
      </c>
      <c r="N4" s="211"/>
    </row>
    <row r="5" spans="1:14" x14ac:dyDescent="0.3">
      <c r="A5" s="179" t="s">
        <v>479</v>
      </c>
      <c r="B5" s="153">
        <v>44949</v>
      </c>
      <c r="C5" s="180" t="s">
        <v>480</v>
      </c>
      <c r="D5" s="156" t="s">
        <v>481</v>
      </c>
      <c r="E5" s="155" t="s">
        <v>420</v>
      </c>
      <c r="F5" s="155" t="s">
        <v>419</v>
      </c>
      <c r="G5" s="154" t="s">
        <v>543</v>
      </c>
      <c r="H5" s="155" t="s">
        <v>422</v>
      </c>
      <c r="I5" s="154">
        <v>0</v>
      </c>
      <c r="J5" s="181">
        <v>350000</v>
      </c>
      <c r="K5" s="182">
        <v>122500</v>
      </c>
      <c r="L5" s="161">
        <v>2422391</v>
      </c>
      <c r="M5" s="205">
        <v>44956</v>
      </c>
      <c r="N5" s="211"/>
    </row>
    <row r="6" spans="1:14" x14ac:dyDescent="0.3">
      <c r="A6" s="179" t="s">
        <v>482</v>
      </c>
      <c r="B6" s="153">
        <v>44949</v>
      </c>
      <c r="C6" s="216" t="s">
        <v>474</v>
      </c>
      <c r="D6" s="156" t="s">
        <v>475</v>
      </c>
      <c r="E6" s="155" t="s">
        <v>420</v>
      </c>
      <c r="F6" s="155" t="s">
        <v>476</v>
      </c>
      <c r="G6" s="154" t="s">
        <v>544</v>
      </c>
      <c r="H6" s="155" t="s">
        <v>422</v>
      </c>
      <c r="I6" s="154">
        <v>0</v>
      </c>
      <c r="J6" s="181">
        <v>450000</v>
      </c>
      <c r="K6" s="182">
        <v>157500</v>
      </c>
      <c r="L6" s="167">
        <v>2421661</v>
      </c>
      <c r="M6" s="217">
        <v>44951</v>
      </c>
      <c r="N6" s="211"/>
    </row>
    <row r="7" spans="1:14" x14ac:dyDescent="0.3">
      <c r="A7" s="179" t="s">
        <v>483</v>
      </c>
      <c r="B7" s="153">
        <v>44948</v>
      </c>
      <c r="C7" s="186" t="s">
        <v>484</v>
      </c>
      <c r="D7" s="158">
        <v>41670327</v>
      </c>
      <c r="E7" s="155" t="s">
        <v>423</v>
      </c>
      <c r="F7" s="155" t="s">
        <v>485</v>
      </c>
      <c r="G7" s="154" t="s">
        <v>545</v>
      </c>
      <c r="H7" s="155" t="s">
        <v>486</v>
      </c>
      <c r="I7" s="154">
        <v>0</v>
      </c>
      <c r="J7" s="181">
        <v>3750000</v>
      </c>
      <c r="K7" s="182">
        <v>1312500</v>
      </c>
      <c r="L7" s="161">
        <v>2422392</v>
      </c>
      <c r="M7" s="205">
        <v>44956</v>
      </c>
      <c r="N7" s="211"/>
    </row>
    <row r="8" spans="1:14" x14ac:dyDescent="0.3">
      <c r="A8" s="179" t="s">
        <v>487</v>
      </c>
      <c r="B8" s="187">
        <v>44943</v>
      </c>
      <c r="C8" s="218" t="s">
        <v>488</v>
      </c>
      <c r="D8" s="188">
        <v>805025449</v>
      </c>
      <c r="E8" s="155" t="s">
        <v>420</v>
      </c>
      <c r="F8" s="155" t="s">
        <v>421</v>
      </c>
      <c r="G8" s="154" t="s">
        <v>546</v>
      </c>
      <c r="H8" s="155" t="s">
        <v>422</v>
      </c>
      <c r="I8" s="154">
        <v>0</v>
      </c>
      <c r="J8" s="181">
        <v>750000</v>
      </c>
      <c r="K8" s="182">
        <v>262500</v>
      </c>
      <c r="L8" s="167">
        <v>2421660</v>
      </c>
      <c r="M8" s="217">
        <v>44951</v>
      </c>
      <c r="N8" s="211"/>
    </row>
    <row r="9" spans="1:14" x14ac:dyDescent="0.3">
      <c r="A9" s="179" t="s">
        <v>489</v>
      </c>
      <c r="B9" s="153">
        <v>44950</v>
      </c>
      <c r="C9" s="216" t="s">
        <v>490</v>
      </c>
      <c r="D9" s="158">
        <v>12962530</v>
      </c>
      <c r="E9" s="155" t="s">
        <v>491</v>
      </c>
      <c r="F9" s="155" t="s">
        <v>421</v>
      </c>
      <c r="G9" s="154" t="s">
        <v>547</v>
      </c>
      <c r="H9" s="155" t="s">
        <v>422</v>
      </c>
      <c r="I9" s="154">
        <v>0</v>
      </c>
      <c r="J9" s="181">
        <v>1875000</v>
      </c>
      <c r="K9" s="182">
        <v>656250</v>
      </c>
      <c r="L9" s="161">
        <v>2422393</v>
      </c>
      <c r="M9" s="205">
        <v>44956</v>
      </c>
      <c r="N9" s="211"/>
    </row>
    <row r="10" spans="1:14" x14ac:dyDescent="0.3">
      <c r="A10" s="179" t="s">
        <v>492</v>
      </c>
      <c r="B10" s="187">
        <v>44915</v>
      </c>
      <c r="C10" s="219" t="s">
        <v>493</v>
      </c>
      <c r="D10" s="188">
        <v>1127246624</v>
      </c>
      <c r="E10" s="155" t="s">
        <v>420</v>
      </c>
      <c r="F10" s="155" t="s">
        <v>419</v>
      </c>
      <c r="G10" s="154" t="s">
        <v>548</v>
      </c>
      <c r="H10" s="155" t="s">
        <v>422</v>
      </c>
      <c r="I10" s="154">
        <v>0</v>
      </c>
      <c r="J10" s="181">
        <v>250000</v>
      </c>
      <c r="K10" s="182">
        <v>87500</v>
      </c>
      <c r="L10" s="167">
        <v>2421658</v>
      </c>
      <c r="M10" s="217">
        <v>44951</v>
      </c>
      <c r="N10" s="211"/>
    </row>
    <row r="11" spans="1:14" x14ac:dyDescent="0.3">
      <c r="A11" s="179" t="s">
        <v>495</v>
      </c>
      <c r="B11" s="153">
        <v>44950</v>
      </c>
      <c r="C11" s="220" t="s">
        <v>496</v>
      </c>
      <c r="D11" s="158">
        <v>890329900</v>
      </c>
      <c r="E11" s="155" t="s">
        <v>420</v>
      </c>
      <c r="F11" s="155" t="s">
        <v>485</v>
      </c>
      <c r="G11" s="154" t="s">
        <v>549</v>
      </c>
      <c r="H11" s="155" t="s">
        <v>422</v>
      </c>
      <c r="I11" s="154">
        <v>0</v>
      </c>
      <c r="J11" s="181">
        <v>2000000</v>
      </c>
      <c r="K11" s="182">
        <v>700000</v>
      </c>
      <c r="L11" s="161">
        <v>2446245</v>
      </c>
      <c r="M11" s="221">
        <v>44967</v>
      </c>
      <c r="N11" s="211"/>
    </row>
    <row r="12" spans="1:14" x14ac:dyDescent="0.3">
      <c r="A12" s="179" t="s">
        <v>497</v>
      </c>
      <c r="B12" s="153">
        <v>44952</v>
      </c>
      <c r="C12" s="220" t="s">
        <v>498</v>
      </c>
      <c r="D12" s="176">
        <v>79156656</v>
      </c>
      <c r="E12" s="155" t="s">
        <v>423</v>
      </c>
      <c r="F12" s="155" t="s">
        <v>419</v>
      </c>
      <c r="G12" s="154" t="s">
        <v>550</v>
      </c>
      <c r="H12" s="155" t="s">
        <v>486</v>
      </c>
      <c r="I12" s="154">
        <v>0</v>
      </c>
      <c r="J12" s="181">
        <v>600000</v>
      </c>
      <c r="K12" s="182">
        <v>210000</v>
      </c>
      <c r="L12" s="167">
        <v>2446244</v>
      </c>
      <c r="M12" s="221">
        <v>44967</v>
      </c>
      <c r="N12" s="211"/>
    </row>
    <row r="13" spans="1:14" x14ac:dyDescent="0.3">
      <c r="A13" s="179" t="s">
        <v>499</v>
      </c>
      <c r="B13" s="153">
        <v>44952</v>
      </c>
      <c r="C13" s="216" t="s">
        <v>498</v>
      </c>
      <c r="D13" s="176">
        <v>79156656</v>
      </c>
      <c r="E13" s="155" t="s">
        <v>423</v>
      </c>
      <c r="F13" s="155" t="s">
        <v>419</v>
      </c>
      <c r="G13" s="154" t="s">
        <v>551</v>
      </c>
      <c r="H13" s="155" t="s">
        <v>486</v>
      </c>
      <c r="I13" s="154">
        <v>0</v>
      </c>
      <c r="J13" s="154" t="s">
        <v>500</v>
      </c>
      <c r="K13" s="154" t="s">
        <v>501</v>
      </c>
      <c r="L13" s="222">
        <v>2446244</v>
      </c>
      <c r="M13" s="221">
        <v>44967</v>
      </c>
      <c r="N13" s="211"/>
    </row>
    <row r="14" spans="1:14" x14ac:dyDescent="0.3">
      <c r="A14" s="179" t="s">
        <v>503</v>
      </c>
      <c r="B14" s="153">
        <v>44960</v>
      </c>
      <c r="C14" s="180" t="s">
        <v>504</v>
      </c>
      <c r="D14" s="158">
        <v>890307397</v>
      </c>
      <c r="E14" s="155" t="s">
        <v>491</v>
      </c>
      <c r="F14" s="155" t="s">
        <v>502</v>
      </c>
      <c r="G14" s="154" t="s">
        <v>552</v>
      </c>
      <c r="H14" s="155" t="s">
        <v>422</v>
      </c>
      <c r="I14" s="154">
        <v>0</v>
      </c>
      <c r="J14" s="189">
        <v>1125000</v>
      </c>
      <c r="K14" s="182">
        <v>393750</v>
      </c>
      <c r="L14" s="161">
        <v>2448104</v>
      </c>
      <c r="M14" s="206">
        <v>44971</v>
      </c>
      <c r="N14" s="211"/>
    </row>
    <row r="15" spans="1:14" x14ac:dyDescent="0.3">
      <c r="A15" s="179" t="s">
        <v>505</v>
      </c>
      <c r="B15" s="153">
        <v>44950</v>
      </c>
      <c r="C15" s="220" t="s">
        <v>506</v>
      </c>
      <c r="D15" s="177" t="s">
        <v>507</v>
      </c>
      <c r="E15" s="155" t="s">
        <v>420</v>
      </c>
      <c r="F15" s="155" t="s">
        <v>448</v>
      </c>
      <c r="G15" s="154" t="s">
        <v>553</v>
      </c>
      <c r="H15" s="155" t="s">
        <v>422</v>
      </c>
      <c r="I15" s="190">
        <v>0</v>
      </c>
      <c r="J15" s="223">
        <v>600000</v>
      </c>
      <c r="K15" s="182">
        <v>210000</v>
      </c>
      <c r="L15" s="161">
        <v>2446246</v>
      </c>
      <c r="M15" s="205">
        <v>44967</v>
      </c>
      <c r="N15" s="211"/>
    </row>
    <row r="16" spans="1:14" x14ac:dyDescent="0.3">
      <c r="A16" s="194" t="s">
        <v>508</v>
      </c>
      <c r="B16" s="153">
        <v>44958</v>
      </c>
      <c r="C16" s="216" t="s">
        <v>509</v>
      </c>
      <c r="D16" s="176">
        <v>10488340</v>
      </c>
      <c r="E16" s="155" t="s">
        <v>420</v>
      </c>
      <c r="F16" s="155" t="s">
        <v>421</v>
      </c>
      <c r="G16" s="154" t="s">
        <v>554</v>
      </c>
      <c r="H16" s="155" t="s">
        <v>422</v>
      </c>
      <c r="I16" s="154">
        <v>0</v>
      </c>
      <c r="J16" s="191">
        <v>350000</v>
      </c>
      <c r="K16" s="182">
        <v>122500</v>
      </c>
      <c r="L16" s="161">
        <v>2446600</v>
      </c>
      <c r="M16" s="207" t="s">
        <v>510</v>
      </c>
      <c r="N16" s="211"/>
    </row>
    <row r="17" spans="1:14" x14ac:dyDescent="0.3">
      <c r="A17" s="194" t="s">
        <v>511</v>
      </c>
      <c r="B17" s="187">
        <v>44945</v>
      </c>
      <c r="C17" s="218" t="s">
        <v>512</v>
      </c>
      <c r="D17" s="188">
        <v>16700591</v>
      </c>
      <c r="E17" s="155" t="s">
        <v>420</v>
      </c>
      <c r="F17" s="155" t="s">
        <v>421</v>
      </c>
      <c r="G17" s="154" t="s">
        <v>555</v>
      </c>
      <c r="H17" s="155" t="s">
        <v>422</v>
      </c>
      <c r="I17" s="154">
        <v>0</v>
      </c>
      <c r="J17" s="181">
        <v>375000</v>
      </c>
      <c r="K17" s="182">
        <v>131250</v>
      </c>
      <c r="L17" s="167">
        <v>2447781</v>
      </c>
      <c r="M17" s="208">
        <v>44979</v>
      </c>
      <c r="N17" s="211"/>
    </row>
    <row r="18" spans="1:14" x14ac:dyDescent="0.3">
      <c r="A18" s="194" t="s">
        <v>513</v>
      </c>
      <c r="B18" s="153">
        <v>44971</v>
      </c>
      <c r="C18" s="220" t="s">
        <v>514</v>
      </c>
      <c r="D18" s="177" t="s">
        <v>515</v>
      </c>
      <c r="E18" s="155" t="s">
        <v>420</v>
      </c>
      <c r="F18" s="155" t="s">
        <v>419</v>
      </c>
      <c r="G18" s="154" t="s">
        <v>556</v>
      </c>
      <c r="H18" s="155" t="s">
        <v>422</v>
      </c>
      <c r="I18" s="154">
        <v>0</v>
      </c>
      <c r="J18" s="181">
        <v>300000</v>
      </c>
      <c r="K18" s="182">
        <v>105000</v>
      </c>
      <c r="L18" s="167">
        <v>2447782</v>
      </c>
      <c r="M18" s="208">
        <v>44979</v>
      </c>
      <c r="N18" s="211"/>
    </row>
    <row r="19" spans="1:14" x14ac:dyDescent="0.3">
      <c r="A19" s="194" t="s">
        <v>516</v>
      </c>
      <c r="B19" s="153">
        <v>44970</v>
      </c>
      <c r="C19" s="220" t="s">
        <v>517</v>
      </c>
      <c r="D19" s="158">
        <v>31862705</v>
      </c>
      <c r="E19" s="155" t="s">
        <v>420</v>
      </c>
      <c r="F19" s="155" t="s">
        <v>419</v>
      </c>
      <c r="G19" s="154" t="s">
        <v>557</v>
      </c>
      <c r="H19" s="155" t="s">
        <v>422</v>
      </c>
      <c r="I19" s="154">
        <v>0</v>
      </c>
      <c r="J19" s="181">
        <v>520000</v>
      </c>
      <c r="K19" s="224">
        <v>182000</v>
      </c>
      <c r="L19" s="167">
        <v>2447783</v>
      </c>
      <c r="M19" s="208">
        <v>44979</v>
      </c>
      <c r="N19" s="211"/>
    </row>
    <row r="20" spans="1:14" x14ac:dyDescent="0.3">
      <c r="A20" s="194" t="s">
        <v>558</v>
      </c>
      <c r="B20" s="153">
        <v>44950</v>
      </c>
      <c r="C20" s="216" t="s">
        <v>559</v>
      </c>
      <c r="D20" s="176">
        <v>16728129</v>
      </c>
      <c r="E20" s="155" t="s">
        <v>420</v>
      </c>
      <c r="F20" s="155" t="s">
        <v>421</v>
      </c>
      <c r="G20" s="154" t="s">
        <v>560</v>
      </c>
      <c r="H20" s="155" t="s">
        <v>422</v>
      </c>
      <c r="I20" s="154">
        <v>0</v>
      </c>
      <c r="J20" s="192">
        <v>375000</v>
      </c>
      <c r="K20" s="158">
        <v>131250</v>
      </c>
      <c r="L20" s="225">
        <v>2470520</v>
      </c>
      <c r="M20" s="205">
        <v>44986</v>
      </c>
      <c r="N20" s="211"/>
    </row>
    <row r="21" spans="1:14" x14ac:dyDescent="0.3">
      <c r="A21" s="194" t="s">
        <v>561</v>
      </c>
      <c r="B21" s="153">
        <v>44984</v>
      </c>
      <c r="C21" s="180" t="s">
        <v>562</v>
      </c>
      <c r="D21" s="156" t="s">
        <v>563</v>
      </c>
      <c r="E21" s="155" t="s">
        <v>423</v>
      </c>
      <c r="F21" s="155" t="s">
        <v>564</v>
      </c>
      <c r="G21" s="154" t="s">
        <v>565</v>
      </c>
      <c r="H21" s="179" t="s">
        <v>428</v>
      </c>
      <c r="I21" s="154">
        <v>0</v>
      </c>
      <c r="J21" s="181">
        <v>1500000</v>
      </c>
      <c r="K21" s="226">
        <v>525000</v>
      </c>
      <c r="L21" s="157">
        <v>2501724</v>
      </c>
      <c r="M21" s="205">
        <v>45020</v>
      </c>
      <c r="N21" s="211"/>
    </row>
    <row r="22" spans="1:14" x14ac:dyDescent="0.3">
      <c r="A22" s="194" t="s">
        <v>566</v>
      </c>
      <c r="B22" s="193">
        <v>44986</v>
      </c>
      <c r="C22" s="180" t="s">
        <v>562</v>
      </c>
      <c r="D22" s="156" t="s">
        <v>563</v>
      </c>
      <c r="E22" s="155" t="s">
        <v>423</v>
      </c>
      <c r="F22" s="155" t="s">
        <v>564</v>
      </c>
      <c r="G22" s="154" t="s">
        <v>567</v>
      </c>
      <c r="H22" s="179" t="s">
        <v>428</v>
      </c>
      <c r="I22" s="154">
        <v>0</v>
      </c>
      <c r="J22" s="181">
        <v>2250000</v>
      </c>
      <c r="K22" s="226">
        <v>787500</v>
      </c>
      <c r="L22" s="157">
        <v>2501724</v>
      </c>
      <c r="M22" s="205">
        <v>45020</v>
      </c>
      <c r="N22" s="211"/>
    </row>
    <row r="23" spans="1:14" x14ac:dyDescent="0.3">
      <c r="A23" s="194" t="s">
        <v>568</v>
      </c>
      <c r="B23" s="193">
        <v>44977</v>
      </c>
      <c r="C23" s="216" t="s">
        <v>569</v>
      </c>
      <c r="D23" s="158">
        <v>31287374</v>
      </c>
      <c r="E23" s="155" t="s">
        <v>420</v>
      </c>
      <c r="F23" s="155" t="s">
        <v>421</v>
      </c>
      <c r="G23" s="154" t="s">
        <v>570</v>
      </c>
      <c r="H23" s="155" t="s">
        <v>422</v>
      </c>
      <c r="I23" s="154">
        <v>0</v>
      </c>
      <c r="J23" s="181">
        <v>375000</v>
      </c>
      <c r="K23" s="158">
        <v>131250</v>
      </c>
      <c r="L23" s="227">
        <v>2472091</v>
      </c>
      <c r="M23" s="205">
        <v>44993</v>
      </c>
      <c r="N23" s="211"/>
    </row>
    <row r="24" spans="1:14" x14ac:dyDescent="0.3">
      <c r="A24" s="194" t="s">
        <v>571</v>
      </c>
      <c r="B24" s="153">
        <v>44986</v>
      </c>
      <c r="C24" s="180" t="s">
        <v>572</v>
      </c>
      <c r="D24" s="156" t="s">
        <v>573</v>
      </c>
      <c r="E24" s="194" t="s">
        <v>574</v>
      </c>
      <c r="F24" s="195" t="s">
        <v>421</v>
      </c>
      <c r="G24" s="200" t="s">
        <v>575</v>
      </c>
      <c r="H24" s="155" t="s">
        <v>422</v>
      </c>
      <c r="I24" s="154">
        <v>0</v>
      </c>
      <c r="J24" s="181">
        <v>1200000</v>
      </c>
      <c r="K24" s="158">
        <v>420000</v>
      </c>
      <c r="L24" s="167">
        <v>2472094</v>
      </c>
      <c r="M24" s="205">
        <v>44993</v>
      </c>
      <c r="N24" s="211"/>
    </row>
    <row r="25" spans="1:14" x14ac:dyDescent="0.3">
      <c r="A25" s="194" t="s">
        <v>576</v>
      </c>
      <c r="B25" s="153">
        <v>44986</v>
      </c>
      <c r="C25" s="180" t="s">
        <v>572</v>
      </c>
      <c r="D25" s="156" t="s">
        <v>573</v>
      </c>
      <c r="E25" s="194" t="s">
        <v>574</v>
      </c>
      <c r="F25" s="195" t="s">
        <v>421</v>
      </c>
      <c r="G25" s="204" t="s">
        <v>577</v>
      </c>
      <c r="H25" s="155" t="s">
        <v>422</v>
      </c>
      <c r="I25" s="154">
        <v>0</v>
      </c>
      <c r="J25" s="154" t="s">
        <v>500</v>
      </c>
      <c r="K25" s="154" t="s">
        <v>501</v>
      </c>
      <c r="L25" s="167">
        <v>2472094</v>
      </c>
      <c r="M25" s="205">
        <v>44993</v>
      </c>
      <c r="N25" s="211"/>
    </row>
    <row r="26" spans="1:14" x14ac:dyDescent="0.3">
      <c r="A26" s="194" t="s">
        <v>578</v>
      </c>
      <c r="B26" s="153">
        <v>44988</v>
      </c>
      <c r="C26" s="228" t="s">
        <v>579</v>
      </c>
      <c r="D26" s="177" t="s">
        <v>580</v>
      </c>
      <c r="E26" s="195" t="s">
        <v>420</v>
      </c>
      <c r="F26" s="195" t="s">
        <v>419</v>
      </c>
      <c r="G26" s="154" t="s">
        <v>581</v>
      </c>
      <c r="H26" s="195" t="s">
        <v>422</v>
      </c>
      <c r="I26" s="154">
        <v>0</v>
      </c>
      <c r="J26" s="181">
        <v>400000</v>
      </c>
      <c r="K26" s="158">
        <v>140000</v>
      </c>
      <c r="L26" s="167">
        <v>2472093</v>
      </c>
      <c r="M26" s="205">
        <v>44993</v>
      </c>
      <c r="N26" s="211"/>
    </row>
    <row r="27" spans="1:14" x14ac:dyDescent="0.3">
      <c r="A27" s="194" t="s">
        <v>582</v>
      </c>
      <c r="B27" s="193">
        <v>44988</v>
      </c>
      <c r="C27" s="180" t="s">
        <v>583</v>
      </c>
      <c r="D27" s="156" t="s">
        <v>584</v>
      </c>
      <c r="E27" s="155" t="s">
        <v>585</v>
      </c>
      <c r="F27" s="155" t="s">
        <v>421</v>
      </c>
      <c r="G27" s="154" t="s">
        <v>586</v>
      </c>
      <c r="H27" s="155" t="s">
        <v>422</v>
      </c>
      <c r="I27" s="154">
        <v>0</v>
      </c>
      <c r="J27" s="181">
        <v>1500000</v>
      </c>
      <c r="K27" s="158">
        <v>525000</v>
      </c>
      <c r="L27" s="167">
        <v>2472092</v>
      </c>
      <c r="M27" s="205">
        <v>44993</v>
      </c>
      <c r="N27" s="211"/>
    </row>
    <row r="28" spans="1:14" x14ac:dyDescent="0.3">
      <c r="A28" s="194" t="s">
        <v>587</v>
      </c>
      <c r="B28" s="193">
        <v>44990</v>
      </c>
      <c r="C28" s="180" t="s">
        <v>562</v>
      </c>
      <c r="D28" s="156" t="s">
        <v>563</v>
      </c>
      <c r="E28" s="155" t="s">
        <v>423</v>
      </c>
      <c r="F28" s="155" t="s">
        <v>502</v>
      </c>
      <c r="G28" s="154" t="s">
        <v>588</v>
      </c>
      <c r="H28" s="155" t="s">
        <v>486</v>
      </c>
      <c r="I28" s="154">
        <v>0</v>
      </c>
      <c r="J28" s="181">
        <v>2250000</v>
      </c>
      <c r="K28" s="158">
        <v>787500</v>
      </c>
      <c r="L28" s="157">
        <v>2501725</v>
      </c>
      <c r="M28" s="205">
        <v>45020</v>
      </c>
      <c r="N28" s="211"/>
    </row>
    <row r="29" spans="1:14" x14ac:dyDescent="0.3">
      <c r="A29" s="194" t="s">
        <v>589</v>
      </c>
      <c r="B29" s="193">
        <v>44950</v>
      </c>
      <c r="C29" s="180" t="s">
        <v>590</v>
      </c>
      <c r="D29" s="156" t="s">
        <v>591</v>
      </c>
      <c r="E29" s="155" t="s">
        <v>420</v>
      </c>
      <c r="F29" s="155" t="s">
        <v>419</v>
      </c>
      <c r="G29" s="154" t="s">
        <v>592</v>
      </c>
      <c r="H29" s="155" t="s">
        <v>422</v>
      </c>
      <c r="I29" s="154">
        <v>0</v>
      </c>
      <c r="J29" s="181">
        <v>300000</v>
      </c>
      <c r="K29" s="158">
        <v>105000</v>
      </c>
      <c r="L29" s="161">
        <v>2473644</v>
      </c>
      <c r="M29" s="205">
        <v>45002</v>
      </c>
      <c r="N29" s="211"/>
    </row>
    <row r="30" spans="1:14" x14ac:dyDescent="0.3">
      <c r="A30" s="194" t="s">
        <v>593</v>
      </c>
      <c r="B30" s="153">
        <v>44998</v>
      </c>
      <c r="C30" s="186" t="s">
        <v>594</v>
      </c>
      <c r="D30" s="229" t="s">
        <v>595</v>
      </c>
      <c r="E30" s="155" t="s">
        <v>423</v>
      </c>
      <c r="F30" s="155" t="s">
        <v>464</v>
      </c>
      <c r="G30" s="154" t="s">
        <v>596</v>
      </c>
      <c r="H30" s="195" t="s">
        <v>486</v>
      </c>
      <c r="I30" s="154">
        <v>0</v>
      </c>
      <c r="J30" s="181">
        <v>700000</v>
      </c>
      <c r="K30" s="158">
        <v>245000</v>
      </c>
      <c r="L30" s="161">
        <v>2473645</v>
      </c>
      <c r="M30" s="205">
        <v>45002</v>
      </c>
      <c r="N30" s="211"/>
    </row>
    <row r="31" spans="1:14" x14ac:dyDescent="0.3">
      <c r="A31" s="194" t="s">
        <v>597</v>
      </c>
      <c r="B31" s="187">
        <v>44979</v>
      </c>
      <c r="C31" s="218" t="s">
        <v>598</v>
      </c>
      <c r="D31" s="201" t="s">
        <v>599</v>
      </c>
      <c r="E31" s="195" t="s">
        <v>600</v>
      </c>
      <c r="F31" s="155" t="s">
        <v>601</v>
      </c>
      <c r="G31" s="154" t="s">
        <v>602</v>
      </c>
      <c r="H31" s="194" t="s">
        <v>428</v>
      </c>
      <c r="I31" s="181">
        <v>475587</v>
      </c>
      <c r="J31" s="181">
        <v>5250000</v>
      </c>
      <c r="K31" s="158">
        <v>1837500</v>
      </c>
      <c r="L31" s="230"/>
      <c r="M31" s="207"/>
      <c r="N31" s="211"/>
    </row>
    <row r="32" spans="1:14" x14ac:dyDescent="0.3">
      <c r="A32" s="194" t="s">
        <v>603</v>
      </c>
      <c r="B32" s="153">
        <v>45000</v>
      </c>
      <c r="C32" s="216" t="s">
        <v>604</v>
      </c>
      <c r="D32" s="158">
        <v>1130621368</v>
      </c>
      <c r="E32" s="155" t="s">
        <v>420</v>
      </c>
      <c r="F32" s="155" t="s">
        <v>419</v>
      </c>
      <c r="G32" s="154" t="s">
        <v>605</v>
      </c>
      <c r="H32" s="155" t="s">
        <v>422</v>
      </c>
      <c r="I32" s="154">
        <v>0</v>
      </c>
      <c r="J32" s="181">
        <v>300000</v>
      </c>
      <c r="K32" s="192">
        <v>105000</v>
      </c>
      <c r="L32" s="157">
        <v>2475012</v>
      </c>
      <c r="M32" s="208">
        <v>45013</v>
      </c>
      <c r="N32" s="211"/>
    </row>
    <row r="33" spans="1:27" x14ac:dyDescent="0.3">
      <c r="A33" s="194" t="s">
        <v>606</v>
      </c>
      <c r="B33" s="153">
        <v>45019</v>
      </c>
      <c r="C33" s="180" t="s">
        <v>518</v>
      </c>
      <c r="D33" s="177" t="s">
        <v>519</v>
      </c>
      <c r="E33" s="155" t="s">
        <v>423</v>
      </c>
      <c r="F33" s="155" t="s">
        <v>419</v>
      </c>
      <c r="G33" s="154" t="s">
        <v>607</v>
      </c>
      <c r="H33" s="155" t="s">
        <v>486</v>
      </c>
      <c r="I33" s="154">
        <v>0</v>
      </c>
      <c r="J33" s="181">
        <v>1785000</v>
      </c>
      <c r="K33" s="192">
        <v>624750</v>
      </c>
      <c r="L33" s="157">
        <v>2504978</v>
      </c>
      <c r="M33" s="208">
        <v>45040</v>
      </c>
      <c r="N33" s="211"/>
    </row>
    <row r="34" spans="1:27" x14ac:dyDescent="0.3">
      <c r="A34" s="194" t="s">
        <v>608</v>
      </c>
      <c r="B34" s="153">
        <v>45019</v>
      </c>
      <c r="C34" s="180" t="s">
        <v>518</v>
      </c>
      <c r="D34" s="177" t="s">
        <v>519</v>
      </c>
      <c r="E34" s="155" t="s">
        <v>423</v>
      </c>
      <c r="F34" s="155" t="s">
        <v>419</v>
      </c>
      <c r="G34" s="154" t="s">
        <v>609</v>
      </c>
      <c r="H34" s="155" t="s">
        <v>486</v>
      </c>
      <c r="I34" s="154">
        <v>0</v>
      </c>
      <c r="J34" s="154" t="s">
        <v>500</v>
      </c>
      <c r="K34" s="154" t="s">
        <v>610</v>
      </c>
      <c r="L34" s="225">
        <v>2504978</v>
      </c>
      <c r="M34" s="205">
        <v>45040</v>
      </c>
      <c r="N34" s="211"/>
    </row>
    <row r="35" spans="1:27" x14ac:dyDescent="0.3">
      <c r="A35" s="194" t="s">
        <v>520</v>
      </c>
      <c r="B35" s="153">
        <v>44987</v>
      </c>
      <c r="C35" s="180" t="s">
        <v>521</v>
      </c>
      <c r="D35" s="176">
        <v>6253670</v>
      </c>
      <c r="E35" s="155" t="s">
        <v>420</v>
      </c>
      <c r="F35" s="155" t="s">
        <v>421</v>
      </c>
      <c r="G35" s="154" t="s">
        <v>611</v>
      </c>
      <c r="H35" s="155" t="s">
        <v>422</v>
      </c>
      <c r="I35" s="154">
        <v>0</v>
      </c>
      <c r="J35" s="181">
        <v>480000</v>
      </c>
      <c r="K35" s="181">
        <v>168000</v>
      </c>
      <c r="L35" s="161">
        <v>2503011</v>
      </c>
      <c r="M35" s="205">
        <v>45028</v>
      </c>
      <c r="N35" s="211"/>
    </row>
    <row r="36" spans="1:27" x14ac:dyDescent="0.3">
      <c r="A36" s="194" t="s">
        <v>522</v>
      </c>
      <c r="B36" s="153">
        <v>45010</v>
      </c>
      <c r="C36" s="216" t="s">
        <v>523</v>
      </c>
      <c r="D36" s="177" t="s">
        <v>524</v>
      </c>
      <c r="E36" s="155" t="s">
        <v>420</v>
      </c>
      <c r="F36" s="155" t="s">
        <v>421</v>
      </c>
      <c r="G36" s="154" t="s">
        <v>612</v>
      </c>
      <c r="H36" s="155" t="s">
        <v>422</v>
      </c>
      <c r="I36" s="154">
        <v>0</v>
      </c>
      <c r="J36" s="181">
        <v>350000</v>
      </c>
      <c r="K36" s="181">
        <v>122500</v>
      </c>
      <c r="L36" s="161">
        <v>2503012</v>
      </c>
      <c r="M36" s="205">
        <v>45028</v>
      </c>
      <c r="N36" s="211"/>
    </row>
    <row r="37" spans="1:27" x14ac:dyDescent="0.3">
      <c r="A37" s="194" t="s">
        <v>525</v>
      </c>
      <c r="B37" s="153">
        <v>45027</v>
      </c>
      <c r="C37" s="180" t="s">
        <v>526</v>
      </c>
      <c r="D37" s="240" t="s">
        <v>527</v>
      </c>
      <c r="E37" s="155" t="s">
        <v>528</v>
      </c>
      <c r="F37" s="155" t="s">
        <v>448</v>
      </c>
      <c r="G37" s="154" t="s">
        <v>613</v>
      </c>
      <c r="H37" s="155" t="s">
        <v>422</v>
      </c>
      <c r="I37" s="154">
        <v>0</v>
      </c>
      <c r="J37" s="181">
        <v>1875000</v>
      </c>
      <c r="K37" s="181">
        <v>656250</v>
      </c>
      <c r="L37" s="161"/>
      <c r="M37" s="207"/>
      <c r="N37" s="211"/>
    </row>
    <row r="38" spans="1:27" x14ac:dyDescent="0.3">
      <c r="A38" s="194" t="s">
        <v>529</v>
      </c>
      <c r="B38" s="153">
        <v>45030</v>
      </c>
      <c r="C38" s="180" t="s">
        <v>490</v>
      </c>
      <c r="D38" s="158">
        <v>12962530</v>
      </c>
      <c r="E38" s="155" t="s">
        <v>420</v>
      </c>
      <c r="F38" s="155" t="s">
        <v>421</v>
      </c>
      <c r="G38" s="154" t="s">
        <v>614</v>
      </c>
      <c r="H38" s="155" t="s">
        <v>422</v>
      </c>
      <c r="I38" s="154">
        <v>0</v>
      </c>
      <c r="J38" s="181">
        <v>562500</v>
      </c>
      <c r="K38" s="181">
        <v>196875</v>
      </c>
      <c r="L38" s="225">
        <v>2504979</v>
      </c>
      <c r="M38" s="205">
        <v>45040</v>
      </c>
      <c r="N38" s="211"/>
    </row>
    <row r="39" spans="1:27" x14ac:dyDescent="0.3">
      <c r="A39" s="194" t="s">
        <v>530</v>
      </c>
      <c r="B39" s="153">
        <v>45030</v>
      </c>
      <c r="C39" s="180" t="s">
        <v>490</v>
      </c>
      <c r="D39" s="158">
        <v>12962530</v>
      </c>
      <c r="E39" s="155" t="s">
        <v>420</v>
      </c>
      <c r="F39" s="155" t="s">
        <v>421</v>
      </c>
      <c r="G39" s="204" t="s">
        <v>615</v>
      </c>
      <c r="H39" s="155" t="s">
        <v>422</v>
      </c>
      <c r="I39" s="154">
        <v>0</v>
      </c>
      <c r="J39" s="154" t="s">
        <v>500</v>
      </c>
      <c r="K39" s="190"/>
      <c r="L39" s="157">
        <v>2504979</v>
      </c>
      <c r="M39" s="208">
        <v>45040</v>
      </c>
      <c r="N39" s="211"/>
    </row>
    <row r="40" spans="1:27" x14ac:dyDescent="0.3">
      <c r="A40" s="194" t="s">
        <v>531</v>
      </c>
      <c r="B40" s="153">
        <v>44993</v>
      </c>
      <c r="C40" s="180" t="s">
        <v>474</v>
      </c>
      <c r="D40" s="156" t="s">
        <v>475</v>
      </c>
      <c r="E40" s="195" t="s">
        <v>420</v>
      </c>
      <c r="F40" s="195" t="s">
        <v>532</v>
      </c>
      <c r="G40" s="154" t="s">
        <v>617</v>
      </c>
      <c r="H40" s="155" t="s">
        <v>422</v>
      </c>
      <c r="I40" s="154">
        <v>0</v>
      </c>
      <c r="J40" s="181">
        <v>3000000</v>
      </c>
      <c r="K40" s="181">
        <v>1050000</v>
      </c>
      <c r="L40" s="157">
        <v>2504980</v>
      </c>
      <c r="M40" s="208">
        <v>45040</v>
      </c>
      <c r="N40" s="211"/>
    </row>
    <row r="41" spans="1:27" x14ac:dyDescent="0.3">
      <c r="A41" s="194" t="s">
        <v>618</v>
      </c>
      <c r="B41" s="196">
        <v>45043</v>
      </c>
      <c r="C41" s="180" t="s">
        <v>619</v>
      </c>
      <c r="D41" s="177" t="s">
        <v>620</v>
      </c>
      <c r="E41" s="185" t="s">
        <v>420</v>
      </c>
      <c r="F41" s="185" t="s">
        <v>485</v>
      </c>
      <c r="G41" s="184" t="s">
        <v>639</v>
      </c>
      <c r="H41" s="185" t="s">
        <v>422</v>
      </c>
      <c r="I41" s="184">
        <v>0</v>
      </c>
      <c r="J41" s="189">
        <v>1875000</v>
      </c>
      <c r="K41" s="181">
        <v>656250</v>
      </c>
      <c r="L41" s="197">
        <v>2535047</v>
      </c>
      <c r="M41" s="209">
        <v>45063</v>
      </c>
      <c r="N41" s="171" t="s">
        <v>640</v>
      </c>
      <c r="Y41" s="160"/>
      <c r="Z41" s="160"/>
      <c r="AA41" s="160"/>
    </row>
    <row r="42" spans="1:27" x14ac:dyDescent="0.3">
      <c r="A42" s="194" t="s">
        <v>621</v>
      </c>
      <c r="B42" s="153">
        <v>45049</v>
      </c>
      <c r="C42" s="180" t="s">
        <v>622</v>
      </c>
      <c r="D42" s="176">
        <v>67025407</v>
      </c>
      <c r="E42" s="155" t="s">
        <v>420</v>
      </c>
      <c r="F42" s="155" t="s">
        <v>421</v>
      </c>
      <c r="G42" s="154" t="s">
        <v>641</v>
      </c>
      <c r="H42" s="155" t="s">
        <v>422</v>
      </c>
      <c r="I42" s="154">
        <v>0</v>
      </c>
      <c r="J42" s="189">
        <v>525000</v>
      </c>
      <c r="K42" s="181">
        <v>183750</v>
      </c>
      <c r="L42" s="225">
        <v>2534241</v>
      </c>
      <c r="M42" s="205">
        <v>45058</v>
      </c>
      <c r="N42" s="166"/>
      <c r="Y42" s="160"/>
      <c r="Z42" s="160"/>
      <c r="AA42" s="160"/>
    </row>
    <row r="43" spans="1:27" x14ac:dyDescent="0.3">
      <c r="A43" s="154" t="s">
        <v>623</v>
      </c>
      <c r="B43" s="153">
        <v>45051</v>
      </c>
      <c r="C43" s="231" t="s">
        <v>624</v>
      </c>
      <c r="D43" s="232">
        <v>830107617</v>
      </c>
      <c r="E43" s="198" t="s">
        <v>616</v>
      </c>
      <c r="F43" s="198" t="s">
        <v>625</v>
      </c>
      <c r="G43" s="184" t="s">
        <v>642</v>
      </c>
      <c r="H43" s="185" t="s">
        <v>422</v>
      </c>
      <c r="I43" s="184">
        <v>0</v>
      </c>
      <c r="J43" s="189">
        <v>5482258</v>
      </c>
      <c r="K43" s="181">
        <v>1918790</v>
      </c>
      <c r="L43" s="167">
        <v>2535048</v>
      </c>
      <c r="M43" s="233">
        <v>45063</v>
      </c>
      <c r="N43" s="171" t="s">
        <v>643</v>
      </c>
      <c r="Y43" s="160"/>
      <c r="Z43" s="160"/>
      <c r="AA43" s="160"/>
    </row>
    <row r="44" spans="1:27" x14ac:dyDescent="0.3">
      <c r="A44" s="154" t="s">
        <v>626</v>
      </c>
      <c r="B44" s="153">
        <v>45056</v>
      </c>
      <c r="C44" s="180" t="s">
        <v>627</v>
      </c>
      <c r="D44" s="176">
        <v>16682948</v>
      </c>
      <c r="E44" s="155" t="s">
        <v>628</v>
      </c>
      <c r="F44" s="155" t="s">
        <v>485</v>
      </c>
      <c r="G44" s="154" t="s">
        <v>644</v>
      </c>
      <c r="H44" s="155" t="s">
        <v>422</v>
      </c>
      <c r="I44" s="189">
        <v>280000</v>
      </c>
      <c r="J44" s="189">
        <v>850000</v>
      </c>
      <c r="K44" s="192">
        <v>199500</v>
      </c>
      <c r="L44" s="234">
        <v>2535045</v>
      </c>
      <c r="M44" s="233">
        <v>45063</v>
      </c>
      <c r="N44" s="166"/>
      <c r="Y44" s="160"/>
      <c r="Z44" s="160"/>
      <c r="AA44" s="160"/>
    </row>
    <row r="45" spans="1:27" x14ac:dyDescent="0.3">
      <c r="A45" s="154" t="s">
        <v>629</v>
      </c>
      <c r="B45" s="153">
        <v>45056</v>
      </c>
      <c r="C45" s="180" t="s">
        <v>630</v>
      </c>
      <c r="D45" s="177" t="s">
        <v>631</v>
      </c>
      <c r="E45" s="155" t="s">
        <v>616</v>
      </c>
      <c r="F45" s="155" t="s">
        <v>421</v>
      </c>
      <c r="G45" s="154" t="s">
        <v>645</v>
      </c>
      <c r="H45" s="195" t="s">
        <v>422</v>
      </c>
      <c r="I45" s="189">
        <v>106564</v>
      </c>
      <c r="J45" s="189">
        <v>1125000</v>
      </c>
      <c r="K45" s="192">
        <v>356453</v>
      </c>
      <c r="L45" s="157">
        <v>2535046</v>
      </c>
      <c r="M45" s="233">
        <v>45063</v>
      </c>
      <c r="N45" s="166"/>
      <c r="Y45" s="160"/>
      <c r="Z45" s="160"/>
      <c r="AA45" s="160"/>
    </row>
    <row r="46" spans="1:27" x14ac:dyDescent="0.3">
      <c r="A46" s="154" t="s">
        <v>436</v>
      </c>
      <c r="B46" s="153">
        <v>45062</v>
      </c>
      <c r="C46" s="180" t="s">
        <v>437</v>
      </c>
      <c r="D46" s="156" t="s">
        <v>438</v>
      </c>
      <c r="E46" s="155" t="s">
        <v>420</v>
      </c>
      <c r="F46" s="155" t="s">
        <v>421</v>
      </c>
      <c r="G46" s="154" t="s">
        <v>646</v>
      </c>
      <c r="H46" s="155" t="s">
        <v>422</v>
      </c>
      <c r="I46" s="154">
        <v>0</v>
      </c>
      <c r="J46" s="189">
        <v>375000</v>
      </c>
      <c r="K46" s="181">
        <v>131250</v>
      </c>
      <c r="L46" s="225">
        <v>2535044</v>
      </c>
      <c r="M46" s="209">
        <v>45063</v>
      </c>
      <c r="N46" s="166"/>
      <c r="Y46" s="160"/>
      <c r="Z46" s="160"/>
      <c r="AA46" s="160"/>
    </row>
    <row r="47" spans="1:27" x14ac:dyDescent="0.3">
      <c r="A47" s="154" t="s">
        <v>632</v>
      </c>
      <c r="B47" s="153">
        <v>45064</v>
      </c>
      <c r="C47" s="180" t="s">
        <v>633</v>
      </c>
      <c r="D47" s="156" t="s">
        <v>634</v>
      </c>
      <c r="E47" s="155" t="s">
        <v>423</v>
      </c>
      <c r="F47" s="155" t="s">
        <v>635</v>
      </c>
      <c r="G47" s="154" t="s">
        <v>647</v>
      </c>
      <c r="H47" s="155" t="s">
        <v>636</v>
      </c>
      <c r="I47" s="154">
        <v>0</v>
      </c>
      <c r="J47" s="189">
        <v>1500000</v>
      </c>
      <c r="K47" s="192">
        <v>525000</v>
      </c>
      <c r="L47" s="157">
        <v>2564703</v>
      </c>
      <c r="M47" s="208">
        <v>45085</v>
      </c>
      <c r="N47" s="171" t="s">
        <v>648</v>
      </c>
      <c r="Y47" s="160"/>
      <c r="Z47" s="160"/>
      <c r="AA47" s="160"/>
    </row>
    <row r="48" spans="1:27" x14ac:dyDescent="0.3">
      <c r="A48" s="154" t="s">
        <v>637</v>
      </c>
      <c r="B48" s="153">
        <v>45064</v>
      </c>
      <c r="C48" s="180" t="s">
        <v>638</v>
      </c>
      <c r="D48" s="183">
        <v>494607</v>
      </c>
      <c r="E48" s="155" t="s">
        <v>467</v>
      </c>
      <c r="F48" s="155" t="s">
        <v>421</v>
      </c>
      <c r="G48" s="154" t="s">
        <v>649</v>
      </c>
      <c r="H48" s="155" t="s">
        <v>469</v>
      </c>
      <c r="I48" s="154">
        <v>0</v>
      </c>
      <c r="J48" s="189">
        <v>750000</v>
      </c>
      <c r="K48" s="181">
        <v>262500</v>
      </c>
      <c r="L48" s="199">
        <v>2535752</v>
      </c>
      <c r="M48" s="205">
        <v>45070</v>
      </c>
      <c r="N48" s="171"/>
      <c r="Y48" s="160"/>
      <c r="Z48" s="160"/>
      <c r="AA48" s="160"/>
    </row>
    <row r="49" spans="1:27" x14ac:dyDescent="0.3">
      <c r="A49" s="154" t="s">
        <v>439</v>
      </c>
      <c r="B49" s="153">
        <v>45077</v>
      </c>
      <c r="C49" s="180" t="s">
        <v>440</v>
      </c>
      <c r="D49" s="156" t="s">
        <v>441</v>
      </c>
      <c r="E49" s="155" t="s">
        <v>442</v>
      </c>
      <c r="F49" s="155" t="s">
        <v>443</v>
      </c>
      <c r="G49" s="154" t="s">
        <v>650</v>
      </c>
      <c r="H49" s="155" t="s">
        <v>428</v>
      </c>
      <c r="I49" s="181">
        <v>100041</v>
      </c>
      <c r="J49" s="235">
        <v>2175000</v>
      </c>
      <c r="K49" s="181">
        <v>726236</v>
      </c>
      <c r="L49" s="167">
        <v>2566244</v>
      </c>
      <c r="M49" s="205">
        <v>45093</v>
      </c>
      <c r="N49" s="166"/>
      <c r="Y49" s="160"/>
      <c r="Z49" s="160"/>
      <c r="AA49" s="160"/>
    </row>
    <row r="50" spans="1:27" x14ac:dyDescent="0.3">
      <c r="A50" s="154" t="s">
        <v>444</v>
      </c>
      <c r="B50" s="153">
        <v>45084</v>
      </c>
      <c r="C50" s="216" t="s">
        <v>445</v>
      </c>
      <c r="D50" s="177" t="s">
        <v>446</v>
      </c>
      <c r="E50" s="155" t="s">
        <v>447</v>
      </c>
      <c r="F50" s="155" t="s">
        <v>448</v>
      </c>
      <c r="G50" s="154" t="s">
        <v>651</v>
      </c>
      <c r="H50" s="155" t="s">
        <v>422</v>
      </c>
      <c r="I50" s="181">
        <v>127860</v>
      </c>
      <c r="J50" s="235">
        <v>3000000</v>
      </c>
      <c r="K50" s="181">
        <v>1005249</v>
      </c>
      <c r="L50" s="167">
        <v>2566243</v>
      </c>
      <c r="M50" s="205">
        <v>45093</v>
      </c>
      <c r="N50" s="166"/>
      <c r="Y50" s="160"/>
      <c r="Z50" s="160"/>
      <c r="AA50" s="160"/>
    </row>
    <row r="51" spans="1:27" x14ac:dyDescent="0.3">
      <c r="A51" s="154" t="s">
        <v>449</v>
      </c>
      <c r="B51" s="153">
        <v>45084</v>
      </c>
      <c r="C51" s="180" t="s">
        <v>450</v>
      </c>
      <c r="D51" s="176">
        <v>66902221</v>
      </c>
      <c r="E51" s="155" t="s">
        <v>420</v>
      </c>
      <c r="F51" s="155" t="s">
        <v>421</v>
      </c>
      <c r="G51" s="154" t="s">
        <v>652</v>
      </c>
      <c r="H51" s="155" t="s">
        <v>422</v>
      </c>
      <c r="I51" s="154">
        <v>0</v>
      </c>
      <c r="J51" s="189">
        <v>300000</v>
      </c>
      <c r="K51" s="181">
        <v>105000</v>
      </c>
      <c r="L51" s="236">
        <v>2566507</v>
      </c>
      <c r="M51" s="208">
        <v>45096</v>
      </c>
      <c r="N51" s="166"/>
      <c r="Y51" s="160"/>
      <c r="Z51" s="160"/>
      <c r="AA51" s="160"/>
    </row>
    <row r="52" spans="1:27" x14ac:dyDescent="0.3">
      <c r="A52" s="154" t="s">
        <v>451</v>
      </c>
      <c r="B52" s="153">
        <v>44901</v>
      </c>
      <c r="C52" s="180" t="s">
        <v>653</v>
      </c>
      <c r="D52" s="176">
        <v>31920229</v>
      </c>
      <c r="E52" s="155" t="s">
        <v>420</v>
      </c>
      <c r="F52" s="155" t="s">
        <v>421</v>
      </c>
      <c r="G52" s="154" t="s">
        <v>654</v>
      </c>
      <c r="H52" s="155" t="s">
        <v>422</v>
      </c>
      <c r="I52" s="154">
        <v>0</v>
      </c>
      <c r="J52" s="189">
        <v>648000</v>
      </c>
      <c r="K52" s="181">
        <v>226800</v>
      </c>
      <c r="L52" s="227">
        <v>2448674</v>
      </c>
      <c r="M52" s="205">
        <v>44985</v>
      </c>
      <c r="N52" s="174" t="s">
        <v>452</v>
      </c>
      <c r="Y52" s="160"/>
      <c r="Z52" s="160"/>
      <c r="AA52" s="160"/>
    </row>
    <row r="53" spans="1:27" x14ac:dyDescent="0.3">
      <c r="A53" s="154" t="s">
        <v>453</v>
      </c>
      <c r="B53" s="153">
        <v>45098</v>
      </c>
      <c r="C53" s="220" t="s">
        <v>454</v>
      </c>
      <c r="D53" s="176">
        <v>67011121</v>
      </c>
      <c r="E53" s="155" t="s">
        <v>420</v>
      </c>
      <c r="F53" s="155" t="s">
        <v>419</v>
      </c>
      <c r="G53" s="154" t="s">
        <v>655</v>
      </c>
      <c r="H53" s="155" t="s">
        <v>422</v>
      </c>
      <c r="I53" s="154">
        <v>0</v>
      </c>
      <c r="J53" s="189">
        <v>300000</v>
      </c>
      <c r="K53" s="181">
        <v>105000</v>
      </c>
      <c r="L53" s="167">
        <v>2567611</v>
      </c>
      <c r="M53" s="205">
        <v>45103</v>
      </c>
      <c r="N53" s="166"/>
      <c r="Y53" s="160"/>
      <c r="Z53" s="160"/>
      <c r="AA53" s="160"/>
    </row>
    <row r="54" spans="1:27" x14ac:dyDescent="0.3">
      <c r="A54" s="154" t="s">
        <v>455</v>
      </c>
      <c r="B54" s="153">
        <v>45099</v>
      </c>
      <c r="C54" s="220" t="s">
        <v>456</v>
      </c>
      <c r="D54" s="158">
        <v>34598062</v>
      </c>
      <c r="E54" s="155" t="s">
        <v>457</v>
      </c>
      <c r="F54" s="155" t="s">
        <v>421</v>
      </c>
      <c r="G54" s="154" t="s">
        <v>656</v>
      </c>
      <c r="H54" s="155" t="s">
        <v>422</v>
      </c>
      <c r="I54" s="181">
        <v>127727</v>
      </c>
      <c r="J54" s="189">
        <v>800000</v>
      </c>
      <c r="K54" s="181">
        <v>235295</v>
      </c>
      <c r="L54" s="161">
        <v>2595502</v>
      </c>
      <c r="M54" s="205">
        <v>45113</v>
      </c>
      <c r="N54" s="166"/>
      <c r="Y54" s="160"/>
      <c r="Z54" s="160"/>
      <c r="AA54" s="160"/>
    </row>
    <row r="55" spans="1:27" x14ac:dyDescent="0.3">
      <c r="A55" s="154" t="s">
        <v>458</v>
      </c>
      <c r="B55" s="153">
        <v>45099</v>
      </c>
      <c r="C55" s="220" t="s">
        <v>456</v>
      </c>
      <c r="D55" s="158">
        <v>34598062</v>
      </c>
      <c r="E55" s="155" t="s">
        <v>457</v>
      </c>
      <c r="F55" s="155" t="s">
        <v>421</v>
      </c>
      <c r="G55" s="204" t="s">
        <v>657</v>
      </c>
      <c r="H55" s="155" t="s">
        <v>422</v>
      </c>
      <c r="I55" s="154">
        <v>0</v>
      </c>
      <c r="J55" s="184" t="s">
        <v>610</v>
      </c>
      <c r="K55" s="154" t="s">
        <v>610</v>
      </c>
      <c r="L55" s="161">
        <v>2595502</v>
      </c>
      <c r="M55" s="205">
        <v>45113</v>
      </c>
      <c r="N55" s="166"/>
      <c r="Y55" s="160"/>
      <c r="Z55" s="160"/>
      <c r="AA55" s="160"/>
    </row>
    <row r="56" spans="1:27" x14ac:dyDescent="0.3">
      <c r="A56" s="154" t="s">
        <v>459</v>
      </c>
      <c r="B56" s="153">
        <v>45086</v>
      </c>
      <c r="C56" s="180" t="s">
        <v>460</v>
      </c>
      <c r="D56" s="241" t="s">
        <v>461</v>
      </c>
      <c r="E56" s="155" t="s">
        <v>423</v>
      </c>
      <c r="F56" s="155" t="s">
        <v>448</v>
      </c>
      <c r="G56" s="154" t="s">
        <v>658</v>
      </c>
      <c r="H56" s="155" t="s">
        <v>462</v>
      </c>
      <c r="I56" s="181">
        <v>1048770</v>
      </c>
      <c r="J56" s="189">
        <v>5750000</v>
      </c>
      <c r="K56" s="181">
        <v>1645430</v>
      </c>
      <c r="L56" s="161">
        <v>2595509</v>
      </c>
      <c r="M56" s="205">
        <v>45113</v>
      </c>
      <c r="N56" s="166"/>
      <c r="Y56" s="160"/>
      <c r="Z56" s="160"/>
      <c r="AA56" s="160"/>
    </row>
    <row r="57" spans="1:27" x14ac:dyDescent="0.3">
      <c r="A57" s="154" t="s">
        <v>463</v>
      </c>
      <c r="B57" s="153">
        <v>45086</v>
      </c>
      <c r="C57" s="180" t="s">
        <v>460</v>
      </c>
      <c r="D57" s="229" t="s">
        <v>461</v>
      </c>
      <c r="E57" s="155" t="s">
        <v>423</v>
      </c>
      <c r="F57" s="155" t="s">
        <v>464</v>
      </c>
      <c r="G57" s="154" t="s">
        <v>659</v>
      </c>
      <c r="H57" s="155" t="s">
        <v>462</v>
      </c>
      <c r="I57" s="154">
        <v>0</v>
      </c>
      <c r="J57" s="184" t="s">
        <v>610</v>
      </c>
      <c r="K57" s="154" t="s">
        <v>610</v>
      </c>
      <c r="L57" s="161">
        <v>2595509</v>
      </c>
      <c r="M57" s="205">
        <v>45113</v>
      </c>
      <c r="N57" s="166"/>
      <c r="Y57" s="160"/>
      <c r="Z57" s="160"/>
      <c r="AA57" s="160"/>
    </row>
    <row r="58" spans="1:27" x14ac:dyDescent="0.3">
      <c r="A58" s="154" t="s">
        <v>465</v>
      </c>
      <c r="B58" s="153">
        <v>45106</v>
      </c>
      <c r="C58" s="220" t="s">
        <v>466</v>
      </c>
      <c r="D58" s="158">
        <v>1001823347</v>
      </c>
      <c r="E58" s="155" t="s">
        <v>467</v>
      </c>
      <c r="F58" s="155" t="s">
        <v>421</v>
      </c>
      <c r="G58" s="159" t="s">
        <v>468</v>
      </c>
      <c r="H58" s="155" t="s">
        <v>469</v>
      </c>
      <c r="I58" s="154">
        <v>0</v>
      </c>
      <c r="J58" s="189">
        <v>350000</v>
      </c>
      <c r="K58" s="181">
        <v>122500</v>
      </c>
      <c r="L58" s="161">
        <v>2595505</v>
      </c>
      <c r="M58" s="205">
        <v>45113</v>
      </c>
      <c r="N58" s="166"/>
      <c r="Y58" s="160"/>
      <c r="Z58" s="160"/>
      <c r="AA58" s="160"/>
    </row>
    <row r="59" spans="1:27" x14ac:dyDescent="0.3">
      <c r="A59" s="184" t="s">
        <v>660</v>
      </c>
      <c r="B59" s="196">
        <v>45054</v>
      </c>
      <c r="C59" s="216" t="s">
        <v>661</v>
      </c>
      <c r="D59" s="237">
        <v>16654291</v>
      </c>
      <c r="E59" s="185" t="s">
        <v>420</v>
      </c>
      <c r="F59" s="185" t="s">
        <v>421</v>
      </c>
      <c r="G59" s="202" t="s">
        <v>662</v>
      </c>
      <c r="H59" s="185" t="s">
        <v>422</v>
      </c>
      <c r="I59" s="184">
        <v>0</v>
      </c>
      <c r="J59" s="189">
        <v>637500</v>
      </c>
      <c r="K59" s="189">
        <v>223125</v>
      </c>
      <c r="L59" s="238">
        <v>2598199</v>
      </c>
      <c r="M59" s="209">
        <v>45125</v>
      </c>
      <c r="N59" s="166"/>
      <c r="Y59" s="160"/>
      <c r="Z59" s="160"/>
      <c r="AA59" s="160"/>
    </row>
    <row r="60" spans="1:27" x14ac:dyDescent="0.3">
      <c r="A60" s="163" t="s">
        <v>663</v>
      </c>
      <c r="B60" s="164">
        <v>45117</v>
      </c>
      <c r="C60" s="239" t="s">
        <v>664</v>
      </c>
      <c r="D60" s="169">
        <v>31955913</v>
      </c>
      <c r="E60" s="166" t="s">
        <v>420</v>
      </c>
      <c r="F60" s="166" t="s">
        <v>421</v>
      </c>
      <c r="G60" s="163" t="s">
        <v>665</v>
      </c>
      <c r="H60" s="166" t="s">
        <v>422</v>
      </c>
      <c r="I60" s="163">
        <v>0</v>
      </c>
      <c r="J60" s="149">
        <v>300000</v>
      </c>
      <c r="K60" s="149">
        <v>105000</v>
      </c>
      <c r="L60" s="167">
        <v>2598200</v>
      </c>
      <c r="M60" s="210">
        <v>45125</v>
      </c>
      <c r="N60" s="166"/>
      <c r="Y60" s="160"/>
      <c r="Z60" s="160"/>
      <c r="AA60" s="160"/>
    </row>
    <row r="61" spans="1:27" x14ac:dyDescent="0.3">
      <c r="A61" s="163" t="s">
        <v>675</v>
      </c>
      <c r="B61" s="164">
        <v>45119</v>
      </c>
      <c r="C61" s="239" t="s">
        <v>676</v>
      </c>
      <c r="D61" s="169">
        <v>31250815</v>
      </c>
      <c r="E61" s="166" t="s">
        <v>420</v>
      </c>
      <c r="F61" s="166" t="s">
        <v>421</v>
      </c>
      <c r="G61" s="163" t="s">
        <v>677</v>
      </c>
      <c r="H61" s="166" t="s">
        <v>422</v>
      </c>
      <c r="I61" s="163">
        <v>0</v>
      </c>
      <c r="J61" s="149">
        <v>652500</v>
      </c>
      <c r="K61" s="149">
        <v>228375</v>
      </c>
      <c r="L61" s="170">
        <v>2600734</v>
      </c>
      <c r="M61" s="210">
        <v>45138</v>
      </c>
      <c r="N61" s="211"/>
      <c r="Y61" s="160"/>
      <c r="Z61" s="160"/>
      <c r="AA61" s="160"/>
    </row>
    <row r="62" spans="1:27" x14ac:dyDescent="0.3">
      <c r="A62" s="163" t="s">
        <v>678</v>
      </c>
      <c r="B62" s="164">
        <v>45125</v>
      </c>
      <c r="C62" s="239" t="s">
        <v>679</v>
      </c>
      <c r="D62" s="165" t="s">
        <v>680</v>
      </c>
      <c r="E62" s="166" t="s">
        <v>420</v>
      </c>
      <c r="F62" s="166" t="s">
        <v>419</v>
      </c>
      <c r="G62" s="163" t="s">
        <v>681</v>
      </c>
      <c r="H62" s="166" t="s">
        <v>422</v>
      </c>
      <c r="I62" s="163">
        <v>0</v>
      </c>
      <c r="J62" s="149">
        <v>562500</v>
      </c>
      <c r="K62" s="149">
        <v>196875</v>
      </c>
      <c r="L62" s="170">
        <v>2600735</v>
      </c>
      <c r="M62" s="210">
        <v>45138</v>
      </c>
      <c r="N62" s="211"/>
      <c r="Y62" s="160"/>
      <c r="Z62" s="160"/>
      <c r="AA62" s="160"/>
    </row>
    <row r="63" spans="1:27" x14ac:dyDescent="0.3">
      <c r="A63" s="163" t="s">
        <v>682</v>
      </c>
      <c r="B63" s="164">
        <v>45134</v>
      </c>
      <c r="C63" s="203" t="s">
        <v>683</v>
      </c>
      <c r="D63" s="177" t="s">
        <v>684</v>
      </c>
      <c r="E63" s="166" t="s">
        <v>420</v>
      </c>
      <c r="F63" s="166" t="s">
        <v>421</v>
      </c>
      <c r="G63" s="163" t="s">
        <v>685</v>
      </c>
      <c r="H63" s="166" t="s">
        <v>422</v>
      </c>
      <c r="I63" s="163">
        <v>0</v>
      </c>
      <c r="J63" s="149">
        <v>800000</v>
      </c>
      <c r="K63" s="149">
        <f>+J63*0.35</f>
        <v>280000</v>
      </c>
      <c r="L63" s="167">
        <v>2627668</v>
      </c>
      <c r="M63" s="210">
        <v>45142</v>
      </c>
      <c r="N63" s="211"/>
      <c r="Y63" s="160"/>
      <c r="Z63" s="160"/>
      <c r="AA63" s="160"/>
    </row>
    <row r="64" spans="1:27" x14ac:dyDescent="0.3">
      <c r="A64" s="163" t="s">
        <v>686</v>
      </c>
      <c r="B64" s="164">
        <v>45134</v>
      </c>
      <c r="C64" s="239" t="s">
        <v>687</v>
      </c>
      <c r="D64" s="176">
        <v>1107062183</v>
      </c>
      <c r="E64" s="166" t="s">
        <v>420</v>
      </c>
      <c r="F64" s="166" t="s">
        <v>421</v>
      </c>
      <c r="G64" s="174" t="s">
        <v>688</v>
      </c>
      <c r="H64" s="166" t="s">
        <v>422</v>
      </c>
      <c r="I64" s="163">
        <v>0</v>
      </c>
      <c r="J64" s="149">
        <v>300000</v>
      </c>
      <c r="K64" s="149">
        <f>+J64*0.35</f>
        <v>105000</v>
      </c>
      <c r="L64" s="167">
        <v>2627669</v>
      </c>
      <c r="M64" s="210">
        <v>45142</v>
      </c>
      <c r="N64" s="211"/>
      <c r="Y64" s="160"/>
      <c r="Z64" s="160"/>
      <c r="AA64" s="160"/>
    </row>
    <row r="65" spans="1:27" x14ac:dyDescent="0.3">
      <c r="A65" s="163" t="s">
        <v>689</v>
      </c>
      <c r="B65" s="164">
        <v>45138</v>
      </c>
      <c r="C65" s="239" t="s">
        <v>690</v>
      </c>
      <c r="D65" s="169">
        <v>66946927</v>
      </c>
      <c r="E65" s="166" t="s">
        <v>420</v>
      </c>
      <c r="F65" s="166" t="s">
        <v>421</v>
      </c>
      <c r="G65" s="163" t="s">
        <v>691</v>
      </c>
      <c r="H65" s="166" t="s">
        <v>422</v>
      </c>
      <c r="I65" s="163">
        <v>0</v>
      </c>
      <c r="J65" s="149">
        <v>450000</v>
      </c>
      <c r="K65" s="149">
        <f>+J65*0.35</f>
        <v>157500</v>
      </c>
      <c r="L65" s="167">
        <v>2627670</v>
      </c>
      <c r="M65" s="210">
        <v>45142</v>
      </c>
      <c r="N65" s="211"/>
      <c r="Y65" s="160"/>
      <c r="Z65" s="160"/>
      <c r="AA65" s="160"/>
    </row>
    <row r="66" spans="1:27" x14ac:dyDescent="0.3">
      <c r="A66" s="163" t="s">
        <v>692</v>
      </c>
      <c r="B66" s="164">
        <v>45141</v>
      </c>
      <c r="C66" s="203" t="s">
        <v>693</v>
      </c>
      <c r="D66" s="169">
        <v>19065001</v>
      </c>
      <c r="E66" s="166" t="s">
        <v>423</v>
      </c>
      <c r="F66" s="166" t="s">
        <v>421</v>
      </c>
      <c r="G66" s="174" t="s">
        <v>694</v>
      </c>
      <c r="H66" s="166" t="s">
        <v>486</v>
      </c>
      <c r="I66" s="163">
        <v>0</v>
      </c>
      <c r="J66" s="149">
        <v>525000</v>
      </c>
      <c r="K66" s="149">
        <f>+J66*0.35</f>
        <v>183750</v>
      </c>
      <c r="L66" s="167">
        <v>2627671</v>
      </c>
      <c r="M66" s="210">
        <v>45142</v>
      </c>
      <c r="N66" s="211"/>
      <c r="Y66" s="160"/>
      <c r="Z66" s="160"/>
      <c r="AA66" s="160"/>
    </row>
    <row r="67" spans="1:27" x14ac:dyDescent="0.3">
      <c r="A67" s="163" t="s">
        <v>695</v>
      </c>
      <c r="B67" s="164">
        <v>45146</v>
      </c>
      <c r="C67" s="239" t="s">
        <v>696</v>
      </c>
      <c r="D67" s="176">
        <v>16936381</v>
      </c>
      <c r="E67" s="166" t="s">
        <v>420</v>
      </c>
      <c r="F67" s="166" t="s">
        <v>485</v>
      </c>
      <c r="G67" s="163" t="s">
        <v>697</v>
      </c>
      <c r="H67" s="166" t="s">
        <v>422</v>
      </c>
      <c r="I67" s="163">
        <v>0</v>
      </c>
      <c r="J67" s="149">
        <v>1125000</v>
      </c>
      <c r="K67" s="149">
        <f>+J67*0.35</f>
        <v>393750</v>
      </c>
      <c r="L67" s="167">
        <v>2629041</v>
      </c>
      <c r="M67" s="210">
        <v>45148</v>
      </c>
      <c r="N67" s="211"/>
      <c r="Y67" s="160"/>
      <c r="Z67" s="160"/>
      <c r="AA67" s="160"/>
    </row>
    <row r="68" spans="1:27" x14ac:dyDescent="0.3">
      <c r="A68" s="163" t="s">
        <v>698</v>
      </c>
      <c r="B68" s="164">
        <v>45146</v>
      </c>
      <c r="C68" s="239" t="s">
        <v>696</v>
      </c>
      <c r="D68" s="176">
        <v>16936381</v>
      </c>
      <c r="E68" s="166" t="s">
        <v>420</v>
      </c>
      <c r="F68" s="166" t="s">
        <v>419</v>
      </c>
      <c r="G68" s="174" t="s">
        <v>699</v>
      </c>
      <c r="H68" s="166" t="s">
        <v>422</v>
      </c>
      <c r="I68" s="163">
        <v>0</v>
      </c>
      <c r="J68" s="163" t="s">
        <v>610</v>
      </c>
      <c r="K68" s="163" t="s">
        <v>610</v>
      </c>
      <c r="L68" s="167">
        <v>2629041</v>
      </c>
      <c r="M68" s="210">
        <v>45148</v>
      </c>
      <c r="N68" s="211"/>
      <c r="Y68" s="160"/>
      <c r="Z68" s="160"/>
      <c r="AA68" s="160"/>
    </row>
    <row r="69" spans="1:27" x14ac:dyDescent="0.3">
      <c r="A69" s="163" t="s">
        <v>700</v>
      </c>
      <c r="B69" s="164">
        <v>45146</v>
      </c>
      <c r="C69" s="239" t="s">
        <v>701</v>
      </c>
      <c r="D69" s="165" t="s">
        <v>702</v>
      </c>
      <c r="E69" s="166" t="s">
        <v>420</v>
      </c>
      <c r="F69" s="166" t="s">
        <v>601</v>
      </c>
      <c r="G69" s="163" t="s">
        <v>703</v>
      </c>
      <c r="H69" s="166" t="s">
        <v>422</v>
      </c>
      <c r="I69" s="163">
        <v>0</v>
      </c>
      <c r="J69" s="149">
        <v>12000000</v>
      </c>
      <c r="K69" s="149">
        <f>+J69*0.35</f>
        <v>4200000</v>
      </c>
      <c r="L69" s="170">
        <v>2630180</v>
      </c>
      <c r="M69" s="210">
        <v>45154</v>
      </c>
      <c r="N69" s="211"/>
    </row>
    <row r="70" spans="1:27" x14ac:dyDescent="0.3">
      <c r="A70" s="163" t="s">
        <v>704</v>
      </c>
      <c r="B70" s="164">
        <v>45149</v>
      </c>
      <c r="C70" s="239" t="s">
        <v>705</v>
      </c>
      <c r="D70" s="174">
        <v>343.89499999999998</v>
      </c>
      <c r="E70" s="166" t="s">
        <v>420</v>
      </c>
      <c r="F70" s="166" t="s">
        <v>421</v>
      </c>
      <c r="G70" s="174" t="s">
        <v>706</v>
      </c>
      <c r="H70" s="166" t="s">
        <v>422</v>
      </c>
      <c r="I70" s="163">
        <v>0</v>
      </c>
      <c r="J70" s="149">
        <v>525000</v>
      </c>
      <c r="K70" s="149">
        <f>+J70*0.35</f>
        <v>183750</v>
      </c>
      <c r="L70" s="170">
        <v>2630181</v>
      </c>
      <c r="M70" s="210">
        <v>45154</v>
      </c>
      <c r="N70" s="211"/>
    </row>
    <row r="71" spans="1:27" x14ac:dyDescent="0.3">
      <c r="A71" s="242" t="s">
        <v>709</v>
      </c>
      <c r="B71" s="153">
        <v>45160</v>
      </c>
      <c r="C71" s="264" t="s">
        <v>710</v>
      </c>
      <c r="D71" s="243" t="s">
        <v>711</v>
      </c>
      <c r="E71" s="155" t="s">
        <v>491</v>
      </c>
      <c r="F71" s="155" t="s">
        <v>421</v>
      </c>
      <c r="G71" s="174" t="s">
        <v>712</v>
      </c>
      <c r="H71" s="155" t="s">
        <v>422</v>
      </c>
      <c r="I71" s="163">
        <v>0</v>
      </c>
      <c r="J71" s="244">
        <v>1200000</v>
      </c>
      <c r="K71" s="149">
        <f>+J71*0.35</f>
        <v>420000</v>
      </c>
      <c r="L71" s="245">
        <v>2632689</v>
      </c>
      <c r="M71" s="210">
        <v>45169</v>
      </c>
      <c r="N71" s="211"/>
      <c r="AA71" s="160"/>
    </row>
    <row r="72" spans="1:27" x14ac:dyDescent="0.3">
      <c r="A72" s="246" t="s">
        <v>713</v>
      </c>
      <c r="B72" s="164">
        <v>45163</v>
      </c>
      <c r="C72" s="239" t="s">
        <v>714</v>
      </c>
      <c r="D72" s="243" t="s">
        <v>715</v>
      </c>
      <c r="E72" s="166" t="s">
        <v>420</v>
      </c>
      <c r="F72" s="166" t="s">
        <v>502</v>
      </c>
      <c r="G72" s="174" t="s">
        <v>716</v>
      </c>
      <c r="H72" s="166" t="s">
        <v>422</v>
      </c>
      <c r="I72" s="163">
        <v>0</v>
      </c>
      <c r="J72" s="247">
        <v>900000</v>
      </c>
      <c r="K72" s="149">
        <f>+J72*0.35</f>
        <v>315000</v>
      </c>
      <c r="L72" s="248">
        <v>2632690</v>
      </c>
      <c r="M72" s="168">
        <v>45169</v>
      </c>
      <c r="N72" s="163"/>
      <c r="Z72" s="160"/>
    </row>
    <row r="73" spans="1:27" x14ac:dyDescent="0.3">
      <c r="A73" s="251" t="s">
        <v>717</v>
      </c>
      <c r="B73" s="153">
        <v>45175</v>
      </c>
      <c r="C73" s="180" t="s">
        <v>725</v>
      </c>
      <c r="D73" s="195" t="s">
        <v>726</v>
      </c>
      <c r="E73" s="166" t="s">
        <v>420</v>
      </c>
      <c r="F73" s="166" t="s">
        <v>502</v>
      </c>
      <c r="G73" s="184" t="s">
        <v>765</v>
      </c>
      <c r="H73" s="166" t="s">
        <v>422</v>
      </c>
      <c r="I73" s="163">
        <v>0</v>
      </c>
      <c r="J73" s="249">
        <v>350000</v>
      </c>
      <c r="K73" s="149">
        <f t="shared" ref="K73:K89" si="0">+J73*0.35</f>
        <v>122499.99999999999</v>
      </c>
      <c r="L73" s="255">
        <v>2660592</v>
      </c>
      <c r="M73" s="162">
        <v>45181</v>
      </c>
      <c r="N73" s="163"/>
    </row>
    <row r="74" spans="1:27" x14ac:dyDescent="0.3">
      <c r="A74" s="251" t="s">
        <v>721</v>
      </c>
      <c r="B74" s="153">
        <v>45175</v>
      </c>
      <c r="C74" s="180" t="s">
        <v>727</v>
      </c>
      <c r="D74" s="195" t="s">
        <v>728</v>
      </c>
      <c r="E74" s="155" t="s">
        <v>729</v>
      </c>
      <c r="F74" s="155" t="s">
        <v>448</v>
      </c>
      <c r="G74" s="253" t="s">
        <v>733</v>
      </c>
      <c r="H74" s="155" t="s">
        <v>732</v>
      </c>
      <c r="I74" s="163">
        <v>0</v>
      </c>
      <c r="J74" s="249">
        <v>600000</v>
      </c>
      <c r="K74" s="149">
        <f t="shared" si="0"/>
        <v>210000</v>
      </c>
      <c r="L74" s="255">
        <v>2692948</v>
      </c>
      <c r="M74" s="162">
        <v>45181</v>
      </c>
      <c r="N74" s="163" t="s">
        <v>766</v>
      </c>
    </row>
    <row r="75" spans="1:27" x14ac:dyDescent="0.3">
      <c r="A75" s="251" t="s">
        <v>722</v>
      </c>
      <c r="B75" s="153">
        <v>45175</v>
      </c>
      <c r="C75" s="265" t="s">
        <v>701</v>
      </c>
      <c r="D75" s="252" t="s">
        <v>702</v>
      </c>
      <c r="E75" s="155" t="s">
        <v>420</v>
      </c>
      <c r="F75" s="155" t="s">
        <v>601</v>
      </c>
      <c r="G75" s="253" t="s">
        <v>734</v>
      </c>
      <c r="H75" s="155" t="s">
        <v>422</v>
      </c>
      <c r="I75" s="163">
        <v>0</v>
      </c>
      <c r="J75" s="249">
        <v>5000000</v>
      </c>
      <c r="K75" s="149">
        <f t="shared" si="0"/>
        <v>1750000</v>
      </c>
      <c r="L75" s="255">
        <v>2660594</v>
      </c>
      <c r="M75" s="162">
        <v>45181</v>
      </c>
      <c r="N75" s="163"/>
    </row>
    <row r="76" spans="1:27" x14ac:dyDescent="0.3">
      <c r="A76" s="251" t="s">
        <v>723</v>
      </c>
      <c r="B76" s="153">
        <v>45177</v>
      </c>
      <c r="C76" s="265" t="s">
        <v>719</v>
      </c>
      <c r="D76" s="195" t="s">
        <v>730</v>
      </c>
      <c r="E76" s="155" t="s">
        <v>420</v>
      </c>
      <c r="F76" s="155" t="s">
        <v>421</v>
      </c>
      <c r="G76" s="253" t="s">
        <v>735</v>
      </c>
      <c r="H76" s="155" t="s">
        <v>422</v>
      </c>
      <c r="I76" s="163">
        <v>0</v>
      </c>
      <c r="J76" s="249">
        <v>350000</v>
      </c>
      <c r="K76" s="149">
        <f t="shared" si="0"/>
        <v>122499.99999999999</v>
      </c>
      <c r="L76" s="255">
        <v>2662852</v>
      </c>
      <c r="M76" s="162">
        <v>45181</v>
      </c>
      <c r="N76" s="163"/>
    </row>
    <row r="77" spans="1:27" x14ac:dyDescent="0.3">
      <c r="A77" s="251" t="s">
        <v>724</v>
      </c>
      <c r="B77" s="153">
        <v>45179</v>
      </c>
      <c r="C77" s="265" t="s">
        <v>720</v>
      </c>
      <c r="D77" s="195" t="s">
        <v>731</v>
      </c>
      <c r="E77" s="155" t="s">
        <v>420</v>
      </c>
      <c r="F77" s="155" t="s">
        <v>419</v>
      </c>
      <c r="G77" s="253" t="s">
        <v>736</v>
      </c>
      <c r="H77" s="155" t="s">
        <v>422</v>
      </c>
      <c r="I77" s="163">
        <v>0</v>
      </c>
      <c r="J77" s="249">
        <v>300000</v>
      </c>
      <c r="K77" s="149">
        <f t="shared" si="0"/>
        <v>105000</v>
      </c>
      <c r="L77" s="255">
        <v>2660855</v>
      </c>
      <c r="M77" s="162">
        <v>45181</v>
      </c>
      <c r="N77" s="163"/>
    </row>
    <row r="78" spans="1:27" x14ac:dyDescent="0.3">
      <c r="A78" s="251" t="s">
        <v>747</v>
      </c>
      <c r="B78" s="153">
        <v>45188</v>
      </c>
      <c r="C78" s="180" t="s">
        <v>740</v>
      </c>
      <c r="D78" s="195" t="s">
        <v>741</v>
      </c>
      <c r="E78" s="155" t="s">
        <v>420</v>
      </c>
      <c r="F78" s="155" t="s">
        <v>464</v>
      </c>
      <c r="G78" s="253" t="s">
        <v>757</v>
      </c>
      <c r="H78" s="155" t="s">
        <v>422</v>
      </c>
      <c r="I78" s="163">
        <v>0</v>
      </c>
      <c r="J78" s="249">
        <v>975000</v>
      </c>
      <c r="K78" s="149">
        <f t="shared" si="0"/>
        <v>341250</v>
      </c>
      <c r="L78" s="161">
        <v>2689906</v>
      </c>
      <c r="M78" s="162">
        <v>45201</v>
      </c>
      <c r="N78" s="163"/>
    </row>
    <row r="79" spans="1:27" x14ac:dyDescent="0.3">
      <c r="A79" s="251" t="s">
        <v>748</v>
      </c>
      <c r="B79" s="153">
        <v>45202</v>
      </c>
      <c r="C79" s="180" t="s">
        <v>742</v>
      </c>
      <c r="D79" s="195" t="s">
        <v>753</v>
      </c>
      <c r="E79" s="155" t="s">
        <v>420</v>
      </c>
      <c r="F79" s="155" t="s">
        <v>419</v>
      </c>
      <c r="G79" s="253" t="s">
        <v>758</v>
      </c>
      <c r="H79" s="155" t="s">
        <v>422</v>
      </c>
      <c r="I79" s="163">
        <v>0</v>
      </c>
      <c r="J79" s="249">
        <v>350000</v>
      </c>
      <c r="K79" s="149">
        <f t="shared" si="0"/>
        <v>122499.99999999999</v>
      </c>
      <c r="L79" s="161">
        <v>2689907</v>
      </c>
      <c r="M79" s="162">
        <v>45201</v>
      </c>
      <c r="N79" s="163"/>
    </row>
    <row r="80" spans="1:27" x14ac:dyDescent="0.3">
      <c r="A80" s="251" t="s">
        <v>749</v>
      </c>
      <c r="B80" s="153">
        <v>45202</v>
      </c>
      <c r="C80" s="180" t="s">
        <v>743</v>
      </c>
      <c r="D80" s="195" t="s">
        <v>754</v>
      </c>
      <c r="E80" s="155" t="s">
        <v>420</v>
      </c>
      <c r="F80" s="155" t="s">
        <v>421</v>
      </c>
      <c r="G80" s="254" t="s">
        <v>759</v>
      </c>
      <c r="H80" s="155" t="s">
        <v>422</v>
      </c>
      <c r="I80" s="163">
        <v>0</v>
      </c>
      <c r="J80" s="249">
        <v>300000</v>
      </c>
      <c r="K80" s="149">
        <f t="shared" si="0"/>
        <v>105000</v>
      </c>
      <c r="L80" s="161"/>
      <c r="M80" s="162">
        <v>45216</v>
      </c>
      <c r="N80" s="163"/>
    </row>
    <row r="81" spans="1:27" x14ac:dyDescent="0.3">
      <c r="A81" s="251" t="s">
        <v>750</v>
      </c>
      <c r="B81" s="153">
        <v>45203</v>
      </c>
      <c r="C81" s="266" t="s">
        <v>744</v>
      </c>
      <c r="D81" s="201" t="s">
        <v>755</v>
      </c>
      <c r="E81" s="155" t="s">
        <v>760</v>
      </c>
      <c r="F81" s="179" t="s">
        <v>761</v>
      </c>
      <c r="G81" s="154" t="s">
        <v>762</v>
      </c>
      <c r="H81" s="155" t="s">
        <v>422</v>
      </c>
      <c r="I81" s="163">
        <v>0</v>
      </c>
      <c r="J81" s="249">
        <v>4875000</v>
      </c>
      <c r="K81" s="149">
        <f t="shared" si="0"/>
        <v>1706250</v>
      </c>
      <c r="L81" s="161">
        <v>2692947</v>
      </c>
      <c r="M81" s="162">
        <v>45216</v>
      </c>
      <c r="N81" s="163"/>
    </row>
    <row r="82" spans="1:27" x14ac:dyDescent="0.3">
      <c r="A82" s="251" t="s">
        <v>751</v>
      </c>
      <c r="B82" s="153">
        <v>45213</v>
      </c>
      <c r="C82" s="180" t="s">
        <v>745</v>
      </c>
      <c r="D82" s="252" t="s">
        <v>756</v>
      </c>
      <c r="E82" s="155" t="s">
        <v>420</v>
      </c>
      <c r="F82" s="155" t="s">
        <v>421</v>
      </c>
      <c r="G82" s="253" t="s">
        <v>763</v>
      </c>
      <c r="H82" s="155" t="s">
        <v>422</v>
      </c>
      <c r="I82" s="163">
        <v>0</v>
      </c>
      <c r="J82" s="249">
        <v>375000</v>
      </c>
      <c r="K82" s="149">
        <f t="shared" si="0"/>
        <v>131250</v>
      </c>
      <c r="L82" s="161">
        <v>2692946</v>
      </c>
      <c r="M82" s="162">
        <v>45216</v>
      </c>
      <c r="N82" s="163"/>
    </row>
    <row r="83" spans="1:27" x14ac:dyDescent="0.3">
      <c r="A83" s="258" t="s">
        <v>752</v>
      </c>
      <c r="B83" s="164">
        <v>45203</v>
      </c>
      <c r="C83" s="163" t="s">
        <v>746</v>
      </c>
      <c r="D83" s="172" t="s">
        <v>767</v>
      </c>
      <c r="E83" s="166" t="s">
        <v>420</v>
      </c>
      <c r="F83" s="166" t="s">
        <v>764</v>
      </c>
      <c r="G83" s="253" t="s">
        <v>787</v>
      </c>
      <c r="H83" s="166" t="s">
        <v>422</v>
      </c>
      <c r="I83" s="163">
        <v>0</v>
      </c>
      <c r="J83" s="249">
        <v>750000</v>
      </c>
      <c r="K83" s="149">
        <f t="shared" si="0"/>
        <v>262500</v>
      </c>
      <c r="L83" s="161"/>
      <c r="M83" s="162"/>
      <c r="N83" s="155"/>
    </row>
    <row r="84" spans="1:27" x14ac:dyDescent="0.3">
      <c r="A84" s="256" t="s">
        <v>771</v>
      </c>
      <c r="B84" s="164">
        <v>45223</v>
      </c>
      <c r="C84" s="276" t="s">
        <v>744</v>
      </c>
      <c r="D84" s="165" t="s">
        <v>755</v>
      </c>
      <c r="E84" s="166" t="s">
        <v>760</v>
      </c>
      <c r="F84" s="171" t="s">
        <v>768</v>
      </c>
      <c r="G84" s="154" t="s">
        <v>762</v>
      </c>
      <c r="H84" s="166" t="s">
        <v>422</v>
      </c>
      <c r="I84" s="288">
        <v>1240000</v>
      </c>
      <c r="J84" s="288">
        <v>11200000</v>
      </c>
      <c r="K84" s="149">
        <f t="shared" si="0"/>
        <v>3919999.9999999995</v>
      </c>
      <c r="L84" s="199"/>
      <c r="M84" s="199"/>
      <c r="N84" s="155"/>
    </row>
    <row r="85" spans="1:27" x14ac:dyDescent="0.3">
      <c r="A85" s="279" t="s">
        <v>769</v>
      </c>
      <c r="B85" s="164">
        <v>45231</v>
      </c>
      <c r="C85" s="281" t="s">
        <v>770</v>
      </c>
      <c r="D85" s="201">
        <v>67022501</v>
      </c>
      <c r="E85" s="155" t="s">
        <v>423</v>
      </c>
      <c r="F85" s="179" t="s">
        <v>419</v>
      </c>
      <c r="G85" s="154" t="s">
        <v>788</v>
      </c>
      <c r="H85" s="155" t="s">
        <v>486</v>
      </c>
      <c r="I85" s="288" t="s">
        <v>610</v>
      </c>
      <c r="J85" s="288">
        <v>350000</v>
      </c>
      <c r="K85" s="149">
        <f t="shared" si="0"/>
        <v>122499.99999999999</v>
      </c>
      <c r="L85" s="199"/>
      <c r="M85" s="199"/>
      <c r="N85" s="155"/>
    </row>
    <row r="86" spans="1:27" x14ac:dyDescent="0.3">
      <c r="A86" s="280" t="s">
        <v>775</v>
      </c>
      <c r="B86" s="164"/>
      <c r="C86" s="282" t="s">
        <v>779</v>
      </c>
      <c r="D86" s="284" t="s">
        <v>774</v>
      </c>
      <c r="E86" s="277" t="s">
        <v>420</v>
      </c>
      <c r="F86" s="278" t="s">
        <v>448</v>
      </c>
      <c r="G86" s="287" t="s">
        <v>789</v>
      </c>
      <c r="H86" s="277" t="s">
        <v>773</v>
      </c>
      <c r="I86" s="288" t="s">
        <v>610</v>
      </c>
      <c r="J86" s="288">
        <v>400000</v>
      </c>
      <c r="K86" s="149">
        <v>120000</v>
      </c>
      <c r="L86" s="199">
        <v>2725465</v>
      </c>
      <c r="M86" s="289">
        <v>45257</v>
      </c>
      <c r="N86" s="155"/>
    </row>
    <row r="87" spans="1:27" x14ac:dyDescent="0.3">
      <c r="A87" s="279" t="s">
        <v>776</v>
      </c>
      <c r="B87" s="164"/>
      <c r="C87" s="283" t="s">
        <v>772</v>
      </c>
      <c r="D87" s="156" t="s">
        <v>782</v>
      </c>
      <c r="E87" s="285" t="s">
        <v>420</v>
      </c>
      <c r="F87" s="278" t="s">
        <v>635</v>
      </c>
      <c r="G87" s="287" t="s">
        <v>790</v>
      </c>
      <c r="H87" s="277" t="s">
        <v>773</v>
      </c>
      <c r="I87" s="288" t="s">
        <v>610</v>
      </c>
      <c r="J87" s="288">
        <v>450000</v>
      </c>
      <c r="K87" s="149">
        <f t="shared" si="0"/>
        <v>157500</v>
      </c>
      <c r="L87" s="199">
        <v>2755089</v>
      </c>
      <c r="M87" s="289">
        <v>45266</v>
      </c>
      <c r="N87" s="212"/>
    </row>
    <row r="88" spans="1:27" x14ac:dyDescent="0.3">
      <c r="A88" s="279" t="s">
        <v>777</v>
      </c>
      <c r="B88" s="164"/>
      <c r="C88" s="283" t="s">
        <v>780</v>
      </c>
      <c r="D88" s="156" t="s">
        <v>783</v>
      </c>
      <c r="E88" s="285" t="s">
        <v>420</v>
      </c>
      <c r="F88" s="278" t="s">
        <v>786</v>
      </c>
      <c r="G88" s="287" t="s">
        <v>791</v>
      </c>
      <c r="H88" s="277" t="s">
        <v>773</v>
      </c>
      <c r="I88" s="288" t="s">
        <v>610</v>
      </c>
      <c r="J88" s="288">
        <v>562000</v>
      </c>
      <c r="K88" s="149">
        <f t="shared" si="0"/>
        <v>196700</v>
      </c>
      <c r="L88" s="199">
        <v>2755032</v>
      </c>
      <c r="M88" s="289">
        <v>45266</v>
      </c>
      <c r="N88" s="212"/>
    </row>
    <row r="89" spans="1:27" x14ac:dyDescent="0.3">
      <c r="A89" s="279" t="s">
        <v>778</v>
      </c>
      <c r="B89" s="150"/>
      <c r="C89" s="279" t="s">
        <v>781</v>
      </c>
      <c r="D89" s="156" t="s">
        <v>784</v>
      </c>
      <c r="E89" s="285" t="s">
        <v>785</v>
      </c>
      <c r="F89" s="278" t="s">
        <v>564</v>
      </c>
      <c r="G89" s="287" t="s">
        <v>792</v>
      </c>
      <c r="H89" s="277" t="s">
        <v>773</v>
      </c>
      <c r="I89" s="288">
        <v>220000</v>
      </c>
      <c r="J89" s="288">
        <v>3750000</v>
      </c>
      <c r="K89" s="149">
        <f t="shared" si="0"/>
        <v>1312500</v>
      </c>
      <c r="L89" s="199">
        <v>2756156</v>
      </c>
      <c r="M89" s="289">
        <v>45271</v>
      </c>
    </row>
    <row r="90" spans="1:27" x14ac:dyDescent="0.3">
      <c r="A90" s="286"/>
      <c r="B90" s="150"/>
      <c r="C90" s="286"/>
      <c r="D90" s="178"/>
    </row>
    <row r="91" spans="1:27" x14ac:dyDescent="0.3">
      <c r="A91" s="286"/>
      <c r="B91" s="150"/>
      <c r="C91" s="286"/>
      <c r="D91" s="178"/>
    </row>
    <row r="92" spans="1:27" x14ac:dyDescent="0.3">
      <c r="A92" s="286"/>
      <c r="B92" s="150"/>
      <c r="C92" s="286"/>
      <c r="D92" s="178"/>
    </row>
    <row r="93" spans="1:27" x14ac:dyDescent="0.3">
      <c r="A93" s="163" t="s">
        <v>667</v>
      </c>
      <c r="B93" s="213" t="e">
        <f>+#REF!</f>
        <v>#REF!</v>
      </c>
    </row>
    <row r="94" spans="1:27" x14ac:dyDescent="0.3">
      <c r="A94" s="163" t="s">
        <v>668</v>
      </c>
      <c r="B94" s="213" t="e">
        <f>+#REF!</f>
        <v>#REF!</v>
      </c>
      <c r="Y94" s="160"/>
      <c r="Z94" s="160"/>
      <c r="AA94" s="160"/>
    </row>
    <row r="95" spans="1:27" x14ac:dyDescent="0.3">
      <c r="A95" s="163" t="s">
        <v>669</v>
      </c>
      <c r="B95" s="213" t="e">
        <f>+#REF!</f>
        <v>#REF!</v>
      </c>
    </row>
    <row r="96" spans="1:27" x14ac:dyDescent="0.3">
      <c r="A96" s="163" t="s">
        <v>670</v>
      </c>
      <c r="B96" s="213" t="e">
        <f>+#REF!</f>
        <v>#REF!</v>
      </c>
    </row>
    <row r="97" spans="1:2" x14ac:dyDescent="0.3">
      <c r="A97" s="163" t="s">
        <v>671</v>
      </c>
      <c r="B97" s="213" t="e">
        <f>+#REF!</f>
        <v>#REF!</v>
      </c>
    </row>
    <row r="98" spans="1:2" x14ac:dyDescent="0.3">
      <c r="A98" s="163" t="s">
        <v>672</v>
      </c>
      <c r="B98" s="213" t="e">
        <f>+#REF!</f>
        <v>#REF!</v>
      </c>
    </row>
    <row r="99" spans="1:2" x14ac:dyDescent="0.3">
      <c r="A99" s="163" t="s">
        <v>708</v>
      </c>
      <c r="B99" s="213" t="e">
        <f>+#REF!</f>
        <v>#REF!</v>
      </c>
    </row>
    <row r="100" spans="1:2" x14ac:dyDescent="0.3">
      <c r="A100" s="163" t="s">
        <v>718</v>
      </c>
      <c r="B100" s="213" t="e">
        <f>+#REF!</f>
        <v>#REF!</v>
      </c>
    </row>
    <row r="101" spans="1:2" x14ac:dyDescent="0.3">
      <c r="A101" s="163" t="s">
        <v>793</v>
      </c>
      <c r="B101" s="213" t="e">
        <f>+#REF!</f>
        <v>#REF!</v>
      </c>
    </row>
    <row r="102" spans="1:2" x14ac:dyDescent="0.3">
      <c r="A102" s="163" t="s">
        <v>794</v>
      </c>
      <c r="B102" s="213" t="e">
        <f>+#REF!</f>
        <v>#REF!</v>
      </c>
    </row>
    <row r="103" spans="1:2" x14ac:dyDescent="0.3">
      <c r="A103" s="163" t="s">
        <v>795</v>
      </c>
      <c r="B103" s="213">
        <f>+diciembre!J8</f>
        <v>843562.50000000012</v>
      </c>
    </row>
    <row r="104" spans="1:2" x14ac:dyDescent="0.3">
      <c r="A104" s="298" t="s">
        <v>673</v>
      </c>
      <c r="B104" s="215" t="e">
        <f>SUM(B93:B103)</f>
        <v>#REF!</v>
      </c>
    </row>
    <row r="105" spans="1:2" x14ac:dyDescent="0.3">
      <c r="A105" s="163" t="s">
        <v>674</v>
      </c>
      <c r="B105" s="213" t="e">
        <f>+AVERAGE(B93:B100)</f>
        <v>#REF!</v>
      </c>
    </row>
  </sheetData>
  <hyperlinks>
    <hyperlink ref="D37" r:id="rId1" location="formularioRegistro" display="https://directorio-empresas.einforma.co/informacion-empresa/recubrimientos-plasticos-limitada-coverplast - formularioRegistro" xr:uid="{2FA85F24-F040-48AA-B200-89DED3C23737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952C4-EBAB-4B64-89F3-874C11AC37EF}">
  <dimension ref="A1:C9"/>
  <sheetViews>
    <sheetView workbookViewId="0">
      <selection activeCell="B9" sqref="B9"/>
    </sheetView>
  </sheetViews>
  <sheetFormatPr baseColWidth="10" defaultRowHeight="14.4" x14ac:dyDescent="0.3"/>
  <cols>
    <col min="1" max="1" width="29.21875" bestFit="1" customWidth="1"/>
    <col min="2" max="2" width="14.33203125" bestFit="1" customWidth="1"/>
    <col min="3" max="3" width="13.88671875" bestFit="1" customWidth="1"/>
  </cols>
  <sheetData>
    <row r="1" spans="1:3" x14ac:dyDescent="0.3">
      <c r="A1" s="150"/>
      <c r="B1" s="150"/>
      <c r="C1" s="150"/>
    </row>
    <row r="2" spans="1:3" x14ac:dyDescent="0.3">
      <c r="A2" s="150" t="s">
        <v>424</v>
      </c>
      <c r="B2" s="151" t="e">
        <f>+#REF!</f>
        <v>#REF!</v>
      </c>
      <c r="C2" s="151">
        <v>400000000</v>
      </c>
    </row>
    <row r="3" spans="1:3" x14ac:dyDescent="0.3">
      <c r="A3" s="150" t="s">
        <v>429</v>
      </c>
      <c r="B3" s="151" t="e">
        <f>+B2*11%</f>
        <v>#REF!</v>
      </c>
      <c r="C3" s="151">
        <f>+C2*11%</f>
        <v>44000000</v>
      </c>
    </row>
    <row r="4" spans="1:3" x14ac:dyDescent="0.3">
      <c r="A4" s="150" t="s">
        <v>425</v>
      </c>
      <c r="B4" s="151" t="e">
        <f>+B2-B3</f>
        <v>#REF!</v>
      </c>
      <c r="C4" s="151">
        <f>+C2-C3</f>
        <v>356000000</v>
      </c>
    </row>
    <row r="5" spans="1:3" x14ac:dyDescent="0.3">
      <c r="A5" s="150" t="s">
        <v>432</v>
      </c>
      <c r="B5" s="151" t="e">
        <f>+#REF!+8000000</f>
        <v>#REF!</v>
      </c>
      <c r="C5" s="151">
        <f>+C4*0.4</f>
        <v>142400000</v>
      </c>
    </row>
    <row r="6" spans="1:3" x14ac:dyDescent="0.3">
      <c r="A6" s="150" t="s">
        <v>426</v>
      </c>
      <c r="B6" s="151" t="e">
        <f>+#REF!</f>
        <v>#REF!</v>
      </c>
      <c r="C6" s="151" t="e">
        <f>+B6*10</f>
        <v>#REF!</v>
      </c>
    </row>
    <row r="7" spans="1:3" x14ac:dyDescent="0.3">
      <c r="A7" s="150" t="s">
        <v>427</v>
      </c>
      <c r="B7" s="151" t="e">
        <f>+B4-B5-B6</f>
        <v>#REF!</v>
      </c>
      <c r="C7" s="151" t="e">
        <f>+C4-C5-C6</f>
        <v>#REF!</v>
      </c>
    </row>
    <row r="8" spans="1:3" x14ac:dyDescent="0.3">
      <c r="A8" s="150" t="s">
        <v>431</v>
      </c>
      <c r="B8" s="151" t="e">
        <f>+B7*0.65</f>
        <v>#REF!</v>
      </c>
      <c r="C8" s="151" t="e">
        <f>+C7*0.65</f>
        <v>#REF!</v>
      </c>
    </row>
    <row r="9" spans="1:3" x14ac:dyDescent="0.3">
      <c r="A9" s="150" t="s">
        <v>430</v>
      </c>
      <c r="B9" s="152" t="e">
        <f>+B7-B8</f>
        <v>#REF!</v>
      </c>
      <c r="C9" s="152" t="e">
        <f>+C7-C8</f>
        <v>#REF!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4BA38D6-C3E5-4969-A5C9-F5513A8657F0}"/>
</file>

<file path=customXml/itemProps2.xml><?xml version="1.0" encoding="utf-8"?>
<ds:datastoreItem xmlns:ds="http://schemas.openxmlformats.org/officeDocument/2006/customXml" ds:itemID="{85B00123-E113-4CD5-B43D-91F0082282CB}"/>
</file>

<file path=customXml/itemProps3.xml><?xml version="1.0" encoding="utf-8"?>
<ds:datastoreItem xmlns:ds="http://schemas.openxmlformats.org/officeDocument/2006/customXml" ds:itemID="{07A1D066-CEBD-4EE2-9110-0AA52A64BD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AVALUOS</vt:lpstr>
      <vt:lpstr>AVALUOS AÑO</vt:lpstr>
      <vt:lpstr>diciembre</vt:lpstr>
      <vt:lpstr>Enero</vt:lpstr>
      <vt:lpstr>Febrero</vt:lpstr>
      <vt:lpstr>Marzo</vt:lpstr>
      <vt:lpstr>todo</vt:lpstr>
      <vt:lpstr>EJEMPLO</vt:lpstr>
      <vt:lpstr>diciembre!Área_de_impresión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Rodriguez Espinel</dc:creator>
  <cp:lastModifiedBy>Jairo Rodriguez Espinel</cp:lastModifiedBy>
  <cp:lastPrinted>2023-09-25T19:28:37Z</cp:lastPrinted>
  <dcterms:created xsi:type="dcterms:W3CDTF">2023-02-20T20:54:31Z</dcterms:created>
  <dcterms:modified xsi:type="dcterms:W3CDTF">2024-03-21T11:58:31Z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